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C:\Users\Owner\Desktop\"/>
    </mc:Choice>
  </mc:AlternateContent>
  <xr:revisionPtr revIDLastSave="0" documentId="13_ncr:1_{A1723FC1-EE1A-4192-8247-24C753F8BC7E}" xr6:coauthVersionLast="47" xr6:coauthVersionMax="47" xr10:uidLastSave="{00000000-0000-0000-0000-000000000000}"/>
  <bookViews>
    <workbookView xWindow="-110" yWindow="-110" windowWidth="19420" windowHeight="10300" tabRatio="926" xr2:uid="{00000000-000D-0000-FFFF-FFFF00000000}"/>
  </bookViews>
  <sheets>
    <sheet name="目次" sheetId="52" r:id="rId1"/>
    <sheet name="1市区町時系列" sheetId="1" r:id="rId2"/>
    <sheet name="2自然増減時系列" sheetId="40" r:id="rId3"/>
    <sheet name="3社会増減時系列" sheetId="39" r:id="rId4"/>
    <sheet name="4社会増減時系列2" sheetId="25" r:id="rId5"/>
    <sheet name="参考1県月次時系列1" sheetId="41" r:id="rId6"/>
    <sheet name="参考2県月次時系列2" sheetId="56" r:id="rId7"/>
    <sheet name="R1" sheetId="50" r:id="rId8"/>
    <sheet name="R2" sheetId="51" r:id="rId9"/>
    <sheet name="R3" sheetId="53" r:id="rId10"/>
    <sheet name="R4" sheetId="54" r:id="rId11"/>
    <sheet name="R5" sheetId="57" r:id="rId12"/>
    <sheet name="R6" sheetId="58" r:id="rId13"/>
    <sheet name="h1_2" sheetId="49" r:id="rId14"/>
    <sheet name="h2_2" sheetId="48" r:id="rId15"/>
    <sheet name="h3_2" sheetId="47" r:id="rId16"/>
    <sheet name="h4_2" sheetId="46" r:id="rId17"/>
    <sheet name="h5_2" sheetId="45" r:id="rId18"/>
    <sheet name="h6_2" sheetId="44" r:id="rId19"/>
    <sheet name="h7_2" sheetId="32" r:id="rId20"/>
    <sheet name="h8_2" sheetId="33" r:id="rId21"/>
    <sheet name="h9_2" sheetId="34" r:id="rId22"/>
    <sheet name="h10_2" sheetId="35" r:id="rId23"/>
    <sheet name="h11_2" sheetId="36" r:id="rId24"/>
    <sheet name="h12_2" sheetId="38" r:id="rId25"/>
    <sheet name="h13" sheetId="18" r:id="rId26"/>
    <sheet name="h13_2" sheetId="21" r:id="rId27"/>
    <sheet name="h14" sheetId="2" r:id="rId28"/>
    <sheet name="h14_2" sheetId="22" r:id="rId29"/>
    <sheet name="h15" sheetId="4" r:id="rId30"/>
    <sheet name="h15_2" sheetId="23" r:id="rId31"/>
    <sheet name="h16" sheetId="5" r:id="rId32"/>
    <sheet name="h16_2" sheetId="24" r:id="rId33"/>
    <sheet name="h17" sheetId="6" r:id="rId34"/>
    <sheet name="h17_2" sheetId="20" r:id="rId35"/>
    <sheet name="H18" sheetId="7" r:id="rId36"/>
    <sheet name="H19" sheetId="8" r:id="rId37"/>
    <sheet name="H20" sheetId="9" r:id="rId38"/>
    <sheet name="H21" sheetId="10" r:id="rId39"/>
    <sheet name="H22" sheetId="11" r:id="rId40"/>
    <sheet name="H23" sheetId="12" r:id="rId41"/>
    <sheet name="H24" sheetId="14" r:id="rId42"/>
    <sheet name="H25" sheetId="15" r:id="rId43"/>
    <sheet name="H26" sheetId="13" r:id="rId44"/>
    <sheet name="H27" sheetId="16" r:id="rId45"/>
    <sheet name="H28" sheetId="17" r:id="rId46"/>
    <sheet name="H29" sheetId="3" r:id="rId47"/>
    <sheet name="H30" sheetId="42" r:id="rId48"/>
  </sheets>
  <calcPr calcId="191029"/>
</workbook>
</file>

<file path=xl/calcChain.xml><?xml version="1.0" encoding="utf-8"?>
<calcChain xmlns="http://schemas.openxmlformats.org/spreadsheetml/2006/main">
  <c r="AL6" i="40" l="1"/>
  <c r="AM6" i="40"/>
  <c r="AL7" i="40"/>
  <c r="AM7" i="40"/>
  <c r="AL8" i="40"/>
  <c r="AM8" i="40"/>
  <c r="AL9" i="40"/>
  <c r="AM9" i="40"/>
  <c r="AL10" i="40"/>
  <c r="AM10" i="40"/>
  <c r="AL11" i="40"/>
  <c r="AM11" i="40"/>
  <c r="AL12" i="40"/>
  <c r="AM12" i="40"/>
  <c r="AL13" i="40"/>
  <c r="AM13" i="40"/>
  <c r="AL14" i="40"/>
  <c r="AM14" i="40"/>
  <c r="AL15" i="40"/>
  <c r="AM15" i="40"/>
  <c r="AL16" i="40"/>
  <c r="AM16" i="40"/>
  <c r="AL17" i="40"/>
  <c r="AM17" i="40"/>
  <c r="AL18" i="40"/>
  <c r="AM18" i="40"/>
  <c r="AL19" i="40"/>
  <c r="AM19" i="40"/>
  <c r="AL20" i="40"/>
  <c r="AM20" i="40"/>
  <c r="AL21" i="40"/>
  <c r="AM21" i="40"/>
  <c r="AL22" i="40"/>
  <c r="AM22" i="40"/>
  <c r="AL23" i="40"/>
  <c r="AM23" i="40"/>
  <c r="AL24" i="40"/>
  <c r="AM24" i="40"/>
  <c r="AL25" i="40"/>
  <c r="AM25" i="40"/>
  <c r="AL26" i="40"/>
  <c r="AM26" i="40"/>
  <c r="AL27" i="40"/>
  <c r="AM27" i="40"/>
  <c r="AL28" i="40"/>
  <c r="AM28" i="40"/>
  <c r="AL29" i="40"/>
  <c r="AM29" i="40"/>
  <c r="AL30" i="40"/>
  <c r="AM30" i="40"/>
  <c r="AL31" i="40"/>
  <c r="AM31" i="40"/>
  <c r="AL32" i="40"/>
  <c r="AM32" i="40"/>
  <c r="AL33" i="40"/>
  <c r="AM33" i="40"/>
  <c r="AL34" i="40"/>
  <c r="AM34" i="40"/>
  <c r="AL35" i="40"/>
  <c r="AM35" i="40"/>
  <c r="AL36" i="40"/>
  <c r="AM36" i="40"/>
  <c r="AL37" i="40"/>
  <c r="AM37" i="40"/>
  <c r="AL38" i="40"/>
  <c r="AM38" i="40"/>
  <c r="AL39" i="40"/>
  <c r="AM39" i="40"/>
  <c r="AL40" i="40"/>
  <c r="AM40" i="40"/>
  <c r="AL41" i="40"/>
  <c r="AM41" i="40"/>
  <c r="AL42" i="40"/>
  <c r="AM42" i="40"/>
  <c r="AL43" i="40"/>
  <c r="AM43" i="40"/>
  <c r="AL44" i="40"/>
  <c r="AM44" i="40"/>
  <c r="AL45" i="40"/>
  <c r="AM45" i="40"/>
  <c r="AL46" i="40"/>
  <c r="AM46" i="40"/>
  <c r="AL47" i="40"/>
  <c r="AM47" i="40"/>
  <c r="AL48" i="40"/>
  <c r="AM48" i="40"/>
  <c r="AL49" i="40"/>
  <c r="AM49" i="40"/>
  <c r="AL50" i="40"/>
  <c r="AM50" i="40"/>
  <c r="AL51" i="40"/>
  <c r="AM51" i="40"/>
  <c r="AL52" i="40"/>
  <c r="AM52" i="40"/>
  <c r="AL53" i="40"/>
  <c r="AM53" i="40"/>
  <c r="AL54" i="40"/>
  <c r="AM54" i="40"/>
  <c r="AL55" i="40"/>
  <c r="AM55" i="40"/>
  <c r="AL56" i="40"/>
  <c r="AM56" i="40"/>
  <c r="AL57" i="40"/>
  <c r="AM57" i="40"/>
  <c r="AL58" i="40"/>
  <c r="AM58" i="40"/>
  <c r="AL59" i="40"/>
  <c r="AM59" i="40"/>
  <c r="AL60" i="40"/>
  <c r="AM60" i="40"/>
  <c r="AL61" i="40"/>
  <c r="AM61" i="40"/>
  <c r="AL62" i="40"/>
  <c r="AM62" i="40"/>
  <c r="AL63" i="40"/>
  <c r="AM63" i="40"/>
  <c r="AL64" i="40"/>
  <c r="AM64" i="40"/>
  <c r="AL65" i="40"/>
  <c r="AM65" i="40"/>
  <c r="AL6" i="1"/>
  <c r="AM6" i="1"/>
  <c r="AL7" i="1"/>
  <c r="AM7" i="1"/>
  <c r="AL8" i="1"/>
  <c r="AM8" i="1"/>
  <c r="AL9" i="1"/>
  <c r="AM9" i="1"/>
  <c r="AL10" i="1"/>
  <c r="AM10" i="1"/>
  <c r="AL11" i="1"/>
  <c r="AM11" i="1"/>
  <c r="AL12" i="1"/>
  <c r="AM12" i="1"/>
  <c r="AL13" i="1"/>
  <c r="AM13" i="1"/>
  <c r="AL14" i="1"/>
  <c r="AM14" i="1"/>
  <c r="AL15" i="1"/>
  <c r="AM15" i="1"/>
  <c r="AL16" i="1"/>
  <c r="AM16" i="1"/>
  <c r="AL17" i="1"/>
  <c r="AM17" i="1"/>
  <c r="AL18" i="1"/>
  <c r="AM18" i="1"/>
  <c r="AL19" i="1"/>
  <c r="AM19" i="1"/>
  <c r="AL20" i="1"/>
  <c r="AM20" i="1"/>
  <c r="AL21" i="1"/>
  <c r="AM21" i="1"/>
  <c r="AL22" i="1"/>
  <c r="AM22" i="1"/>
  <c r="AL23" i="1"/>
  <c r="AM23" i="1"/>
  <c r="AL24" i="1"/>
  <c r="AM24" i="1"/>
  <c r="AL25" i="1"/>
  <c r="AM25" i="1"/>
  <c r="AL26" i="1"/>
  <c r="AM26" i="1"/>
  <c r="AL27" i="1"/>
  <c r="AM27" i="1"/>
  <c r="AL28" i="1"/>
  <c r="AM28" i="1"/>
  <c r="AL29" i="1"/>
  <c r="AM29" i="1"/>
  <c r="AL30" i="1"/>
  <c r="AM30" i="1"/>
  <c r="AL31" i="1"/>
  <c r="AM31" i="1"/>
  <c r="AL32" i="1"/>
  <c r="AM32" i="1"/>
  <c r="AL33" i="1"/>
  <c r="AM33" i="1"/>
  <c r="AL34" i="1"/>
  <c r="AM34" i="1"/>
  <c r="AL35" i="1"/>
  <c r="AM35" i="1"/>
  <c r="AL36" i="1"/>
  <c r="AM36" i="1"/>
  <c r="AL37" i="1"/>
  <c r="AM37" i="1"/>
  <c r="AL38" i="1"/>
  <c r="AM38" i="1"/>
  <c r="AL39" i="1"/>
  <c r="AM39" i="1"/>
  <c r="AL40" i="1"/>
  <c r="AM40" i="1"/>
  <c r="AL41" i="1"/>
  <c r="AM41" i="1"/>
  <c r="AL42" i="1"/>
  <c r="AM42" i="1"/>
  <c r="AL43" i="1"/>
  <c r="AM43" i="1"/>
  <c r="AL44" i="1"/>
  <c r="AM44" i="1"/>
  <c r="AL45" i="1"/>
  <c r="AM45" i="1"/>
  <c r="AL46" i="1"/>
  <c r="AM46" i="1"/>
  <c r="AL47" i="1"/>
  <c r="AM47" i="1"/>
  <c r="AL48" i="1"/>
  <c r="AM48" i="1"/>
  <c r="AL49" i="1"/>
  <c r="AM49" i="1"/>
  <c r="AL50" i="1"/>
  <c r="AM50" i="1"/>
  <c r="AL51" i="1"/>
  <c r="AM51" i="1"/>
  <c r="AL52" i="1"/>
  <c r="AM52" i="1"/>
  <c r="AL53" i="1"/>
  <c r="AM53" i="1"/>
  <c r="AL54" i="1"/>
  <c r="AM54" i="1"/>
  <c r="AL55" i="1"/>
  <c r="AM55" i="1"/>
  <c r="AL56" i="1"/>
  <c r="AM56" i="1"/>
  <c r="AL57" i="1"/>
  <c r="AM57" i="1"/>
  <c r="AL58" i="1"/>
  <c r="AM58" i="1"/>
  <c r="AL59" i="1"/>
  <c r="AM59" i="1"/>
  <c r="AL60" i="1"/>
  <c r="AM60" i="1"/>
  <c r="AL61" i="1"/>
  <c r="AM61" i="1"/>
  <c r="AL62" i="1"/>
  <c r="AM62" i="1"/>
  <c r="AL63" i="1"/>
  <c r="AM63" i="1"/>
  <c r="AL64" i="1"/>
  <c r="AM64" i="1"/>
  <c r="AL65" i="1"/>
  <c r="AM65" i="1"/>
  <c r="AX6" i="25"/>
  <c r="AY6" i="25"/>
  <c r="AX7" i="25"/>
  <c r="AY7" i="25"/>
  <c r="AX8" i="25"/>
  <c r="AY8" i="25"/>
  <c r="AX9" i="25"/>
  <c r="AY9" i="25"/>
  <c r="AX10" i="25"/>
  <c r="AY10" i="25"/>
  <c r="AX11" i="25"/>
  <c r="AY11" i="25"/>
  <c r="AX12" i="25"/>
  <c r="AY12" i="25"/>
  <c r="AX13" i="25"/>
  <c r="AY13" i="25"/>
  <c r="AX14" i="25"/>
  <c r="AY14" i="25"/>
  <c r="AX15" i="25"/>
  <c r="AY15" i="25"/>
  <c r="AX16" i="25"/>
  <c r="AY16" i="25"/>
  <c r="AX17" i="25"/>
  <c r="AY17" i="25"/>
  <c r="AX18" i="25"/>
  <c r="AY18" i="25"/>
  <c r="AX19" i="25"/>
  <c r="AY19" i="25"/>
  <c r="AX20" i="25"/>
  <c r="AY20" i="25"/>
  <c r="AX21" i="25"/>
  <c r="AY21" i="25"/>
  <c r="AX22" i="25"/>
  <c r="AY22" i="25"/>
  <c r="AX23" i="25"/>
  <c r="AY23" i="25"/>
  <c r="AX24" i="25"/>
  <c r="AY24" i="25"/>
  <c r="AX25" i="25"/>
  <c r="AY25" i="25"/>
  <c r="AX26" i="25"/>
  <c r="AY26" i="25"/>
  <c r="AX27" i="25"/>
  <c r="AY27" i="25"/>
  <c r="AX28" i="25"/>
  <c r="AY28" i="25"/>
  <c r="AX29" i="25"/>
  <c r="AY29" i="25"/>
  <c r="AX30" i="25"/>
  <c r="AY30" i="25"/>
  <c r="AX31" i="25"/>
  <c r="AY31" i="25"/>
  <c r="AX32" i="25"/>
  <c r="AY32" i="25"/>
  <c r="AX33" i="25"/>
  <c r="AY33" i="25"/>
  <c r="AX34" i="25"/>
  <c r="AY34" i="25"/>
  <c r="AX35" i="25"/>
  <c r="AY35" i="25"/>
  <c r="AX36" i="25"/>
  <c r="AY36" i="25"/>
  <c r="AX37" i="25"/>
  <c r="AY37" i="25"/>
  <c r="AX38" i="25"/>
  <c r="AY38" i="25"/>
  <c r="AX39" i="25"/>
  <c r="AY39" i="25"/>
  <c r="AX40" i="25"/>
  <c r="AY40" i="25"/>
  <c r="AX41" i="25"/>
  <c r="AY41" i="25"/>
  <c r="AX42" i="25"/>
  <c r="AY42" i="25"/>
  <c r="AX43" i="25"/>
  <c r="AY43" i="25"/>
  <c r="AX44" i="25"/>
  <c r="AY44" i="25"/>
  <c r="AX45" i="25"/>
  <c r="AY45" i="25"/>
  <c r="AX46" i="25"/>
  <c r="AY46" i="25"/>
  <c r="AX47" i="25"/>
  <c r="AY47" i="25"/>
  <c r="AX48" i="25"/>
  <c r="AY48" i="25"/>
  <c r="AX49" i="25"/>
  <c r="AY49" i="25"/>
  <c r="AX50" i="25"/>
  <c r="AY50" i="25"/>
  <c r="AX51" i="25"/>
  <c r="AY51" i="25"/>
  <c r="AX52" i="25"/>
  <c r="AY52" i="25"/>
  <c r="AX53" i="25"/>
  <c r="AY53" i="25"/>
  <c r="AX54" i="25"/>
  <c r="AY54" i="25"/>
  <c r="AX55" i="25"/>
  <c r="AY55" i="25"/>
  <c r="AX56" i="25"/>
  <c r="AY56" i="25"/>
  <c r="AX57" i="25"/>
  <c r="AY57" i="25"/>
  <c r="AX58" i="25"/>
  <c r="AY58" i="25"/>
  <c r="AX59" i="25"/>
  <c r="AY59" i="25"/>
  <c r="AX60" i="25"/>
  <c r="AY60" i="25"/>
  <c r="AX61" i="25"/>
  <c r="AY61" i="25"/>
  <c r="AX62" i="25"/>
  <c r="AY62" i="25"/>
  <c r="AX63" i="25"/>
  <c r="AY63" i="25"/>
  <c r="AX64" i="25"/>
  <c r="AY64" i="25"/>
  <c r="AX65" i="25"/>
  <c r="AY65" i="25"/>
  <c r="AY5" i="25"/>
  <c r="Z6" i="25"/>
  <c r="AA6" i="25"/>
  <c r="Z7" i="25"/>
  <c r="AA7" i="25"/>
  <c r="Z8" i="25"/>
  <c r="AA8" i="25"/>
  <c r="Z9" i="25"/>
  <c r="AA9" i="25"/>
  <c r="Z10" i="25"/>
  <c r="AA10" i="25"/>
  <c r="Z11" i="25"/>
  <c r="AA11" i="25"/>
  <c r="Z12" i="25"/>
  <c r="AA12" i="25"/>
  <c r="Z13" i="25"/>
  <c r="AA13" i="25"/>
  <c r="Z14" i="25"/>
  <c r="AA14" i="25"/>
  <c r="Z15" i="25"/>
  <c r="AA15" i="25"/>
  <c r="Z16" i="25"/>
  <c r="AA16" i="25"/>
  <c r="Z17" i="25"/>
  <c r="AA17" i="25"/>
  <c r="Z18" i="25"/>
  <c r="AA18" i="25"/>
  <c r="Z19" i="25"/>
  <c r="AA19" i="25"/>
  <c r="Z20" i="25"/>
  <c r="AA20" i="25"/>
  <c r="Z21" i="25"/>
  <c r="AA21" i="25"/>
  <c r="Z22" i="25"/>
  <c r="AA22" i="25"/>
  <c r="Z23" i="25"/>
  <c r="AA23" i="25"/>
  <c r="Z24" i="25"/>
  <c r="AA24" i="25"/>
  <c r="Z25" i="25"/>
  <c r="AA25" i="25"/>
  <c r="Z26" i="25"/>
  <c r="AA26" i="25"/>
  <c r="Z27" i="25"/>
  <c r="AA27" i="25"/>
  <c r="Z28" i="25"/>
  <c r="AA28" i="25"/>
  <c r="Z29" i="25"/>
  <c r="AA29" i="25"/>
  <c r="Z30" i="25"/>
  <c r="AA30" i="25"/>
  <c r="Z31" i="25"/>
  <c r="AA31" i="25"/>
  <c r="Z32" i="25"/>
  <c r="AA32" i="25"/>
  <c r="Z33" i="25"/>
  <c r="AA33" i="25"/>
  <c r="Z34" i="25"/>
  <c r="AA34" i="25"/>
  <c r="Z35" i="25"/>
  <c r="AA35" i="25"/>
  <c r="Z36" i="25"/>
  <c r="AA36" i="25"/>
  <c r="Z37" i="25"/>
  <c r="AA37" i="25"/>
  <c r="Z38" i="25"/>
  <c r="AA38" i="25"/>
  <c r="Z39" i="25"/>
  <c r="AA39" i="25"/>
  <c r="Z40" i="25"/>
  <c r="AA40" i="25"/>
  <c r="Z41" i="25"/>
  <c r="AA41" i="25"/>
  <c r="Z42" i="25"/>
  <c r="AA42" i="25"/>
  <c r="Z43" i="25"/>
  <c r="AA43" i="25"/>
  <c r="Z44" i="25"/>
  <c r="AA44" i="25"/>
  <c r="Z45" i="25"/>
  <c r="AA45" i="25"/>
  <c r="Z46" i="25"/>
  <c r="AA46" i="25"/>
  <c r="Z47" i="25"/>
  <c r="AA47" i="25"/>
  <c r="Z48" i="25"/>
  <c r="AA48" i="25"/>
  <c r="Z49" i="25"/>
  <c r="AA49" i="25"/>
  <c r="Z50" i="25"/>
  <c r="AA50" i="25"/>
  <c r="Z51" i="25"/>
  <c r="AA51" i="25"/>
  <c r="Z52" i="25"/>
  <c r="AA52" i="25"/>
  <c r="Z53" i="25"/>
  <c r="AA53" i="25"/>
  <c r="Z54" i="25"/>
  <c r="AA54" i="25"/>
  <c r="Z55" i="25"/>
  <c r="AA55" i="25"/>
  <c r="Z56" i="25"/>
  <c r="AA56" i="25"/>
  <c r="Z57" i="25"/>
  <c r="AA57" i="25"/>
  <c r="Z58" i="25"/>
  <c r="AA58" i="25"/>
  <c r="Z59" i="25"/>
  <c r="AA59" i="25"/>
  <c r="Z60" i="25"/>
  <c r="AA60" i="25"/>
  <c r="Z61" i="25"/>
  <c r="AA61" i="25"/>
  <c r="Z62" i="25"/>
  <c r="AA62" i="25"/>
  <c r="Z63" i="25"/>
  <c r="AA63" i="25"/>
  <c r="Z64" i="25"/>
  <c r="AA64" i="25"/>
  <c r="Z65" i="25"/>
  <c r="AA65" i="25"/>
  <c r="BM68" i="58"/>
  <c r="BL68" i="58"/>
  <c r="BK68" i="58"/>
  <c r="BJ68" i="58"/>
  <c r="BI68" i="58"/>
  <c r="BH68" i="58" s="1"/>
  <c r="BG68" i="58"/>
  <c r="BF68" i="58"/>
  <c r="BE68" i="58" s="1"/>
  <c r="BD68" i="58"/>
  <c r="BC68" i="58"/>
  <c r="BB68" i="58" s="1"/>
  <c r="BM67" i="58"/>
  <c r="BL67" i="58"/>
  <c r="BK67" i="58"/>
  <c r="BJ67" i="58"/>
  <c r="BI67" i="58"/>
  <c r="BH67" i="58"/>
  <c r="BG67" i="58"/>
  <c r="BF67" i="58"/>
  <c r="BE67" i="58" s="1"/>
  <c r="BD67" i="58"/>
  <c r="BC67" i="58"/>
  <c r="BB67" i="58" s="1"/>
  <c r="BA67" i="58" s="1"/>
  <c r="BM66" i="58"/>
  <c r="BK66" i="58" s="1"/>
  <c r="BL66" i="58"/>
  <c r="BJ66" i="58"/>
  <c r="BI66" i="58"/>
  <c r="BH66" i="58"/>
  <c r="BG66" i="58"/>
  <c r="BF66" i="58"/>
  <c r="BE66" i="58"/>
  <c r="BD66" i="58"/>
  <c r="BC66" i="58"/>
  <c r="BB66" i="58" s="1"/>
  <c r="BA66" i="58" s="1"/>
  <c r="BM65" i="58"/>
  <c r="BK65" i="58" s="1"/>
  <c r="BL65" i="58"/>
  <c r="BJ65" i="58"/>
  <c r="BI65" i="58"/>
  <c r="BH65" i="58" s="1"/>
  <c r="BG65" i="58"/>
  <c r="BF65" i="58"/>
  <c r="BE65" i="58"/>
  <c r="BD65" i="58"/>
  <c r="BC65" i="58"/>
  <c r="BB65" i="58"/>
  <c r="BA65" i="58" s="1"/>
  <c r="BM64" i="58"/>
  <c r="BK64" i="58" s="1"/>
  <c r="BL64" i="58"/>
  <c r="BJ64" i="58"/>
  <c r="BH64" i="58" s="1"/>
  <c r="BI64" i="58"/>
  <c r="BG64" i="58"/>
  <c r="BE64" i="58" s="1"/>
  <c r="BF64" i="58"/>
  <c r="BD64" i="58"/>
  <c r="BC64" i="58"/>
  <c r="BB64" i="58"/>
  <c r="BA64" i="58" s="1"/>
  <c r="BM63" i="58"/>
  <c r="BL63" i="58"/>
  <c r="BK63" i="58" s="1"/>
  <c r="BJ63" i="58"/>
  <c r="BI63" i="58"/>
  <c r="BH63" i="58" s="1"/>
  <c r="BG63" i="58"/>
  <c r="BE63" i="58" s="1"/>
  <c r="BF63" i="58"/>
  <c r="BD63" i="58"/>
  <c r="BB63" i="58" s="1"/>
  <c r="BA63" i="58" s="1"/>
  <c r="BC63" i="58"/>
  <c r="BM62" i="58"/>
  <c r="BL62" i="58"/>
  <c r="BK62" i="58" s="1"/>
  <c r="BJ62" i="58"/>
  <c r="BI62" i="58"/>
  <c r="BH62" i="58" s="1"/>
  <c r="BG62" i="58"/>
  <c r="BF62" i="58"/>
  <c r="BE62" i="58" s="1"/>
  <c r="BD62" i="58"/>
  <c r="BB62" i="58" s="1"/>
  <c r="BA62" i="58" s="1"/>
  <c r="BC62" i="58"/>
  <c r="BM61" i="58"/>
  <c r="BL61" i="58"/>
  <c r="BK61" i="58" s="1"/>
  <c r="BJ61" i="58"/>
  <c r="BI61" i="58"/>
  <c r="BH61" i="58" s="1"/>
  <c r="BG61" i="58"/>
  <c r="BF61" i="58"/>
  <c r="BE61" i="58" s="1"/>
  <c r="BD61" i="58"/>
  <c r="BC61" i="58"/>
  <c r="BB61" i="58" s="1"/>
  <c r="BA61" i="58" s="1"/>
  <c r="BM60" i="58"/>
  <c r="BL60" i="58"/>
  <c r="BK60" i="58"/>
  <c r="BJ60" i="58"/>
  <c r="BI60" i="58"/>
  <c r="BH60" i="58" s="1"/>
  <c r="BG60" i="58"/>
  <c r="BF60" i="58"/>
  <c r="BE60" i="58" s="1"/>
  <c r="BD60" i="58"/>
  <c r="BC60" i="58"/>
  <c r="BB60" i="58" s="1"/>
  <c r="BM59" i="58"/>
  <c r="BL59" i="58"/>
  <c r="BK59" i="58"/>
  <c r="BJ59" i="58"/>
  <c r="BI59" i="58"/>
  <c r="BH59" i="58"/>
  <c r="BG59" i="58"/>
  <c r="BF59" i="58"/>
  <c r="BE59" i="58" s="1"/>
  <c r="BD59" i="58"/>
  <c r="BC59" i="58"/>
  <c r="BB59" i="58" s="1"/>
  <c r="BA59" i="58" s="1"/>
  <c r="BM58" i="58"/>
  <c r="BK58" i="58" s="1"/>
  <c r="BL58" i="58"/>
  <c r="BJ58" i="58"/>
  <c r="BI58" i="58"/>
  <c r="BH58" i="58"/>
  <c r="BG58" i="58"/>
  <c r="BF58" i="58"/>
  <c r="BE58" i="58"/>
  <c r="BD58" i="58"/>
  <c r="BC58" i="58"/>
  <c r="BB58" i="58" s="1"/>
  <c r="BA58" i="58" s="1"/>
  <c r="BM57" i="58"/>
  <c r="BK57" i="58" s="1"/>
  <c r="BL57" i="58"/>
  <c r="BJ57" i="58"/>
  <c r="BH57" i="58" s="1"/>
  <c r="BI57" i="58"/>
  <c r="BG57" i="58"/>
  <c r="BF57" i="58"/>
  <c r="BE57" i="58"/>
  <c r="BD57" i="58"/>
  <c r="BC57" i="58"/>
  <c r="BB57" i="58"/>
  <c r="BA57" i="58" s="1"/>
  <c r="BM56" i="58"/>
  <c r="BL56" i="58"/>
  <c r="BK56" i="58" s="1"/>
  <c r="BJ56" i="58"/>
  <c r="BH56" i="58" s="1"/>
  <c r="BI56" i="58"/>
  <c r="BG56" i="58"/>
  <c r="BE56" i="58" s="1"/>
  <c r="BF56" i="58"/>
  <c r="BD56" i="58"/>
  <c r="BC56" i="58"/>
  <c r="BB56" i="58"/>
  <c r="BA56" i="58" s="1"/>
  <c r="BM55" i="58"/>
  <c r="BL55" i="58"/>
  <c r="BK55" i="58" s="1"/>
  <c r="BJ55" i="58"/>
  <c r="BI55" i="58"/>
  <c r="BH55" i="58" s="1"/>
  <c r="BG55" i="58"/>
  <c r="BE55" i="58" s="1"/>
  <c r="BF55" i="58"/>
  <c r="BD55" i="58"/>
  <c r="BB55" i="58" s="1"/>
  <c r="BA55" i="58" s="1"/>
  <c r="BC55" i="58"/>
  <c r="BM54" i="58"/>
  <c r="BL54" i="58"/>
  <c r="BK54" i="58" s="1"/>
  <c r="BJ54" i="58"/>
  <c r="BI54" i="58"/>
  <c r="BH54" i="58" s="1"/>
  <c r="BG54" i="58"/>
  <c r="BF54" i="58"/>
  <c r="BE54" i="58" s="1"/>
  <c r="BD54" i="58"/>
  <c r="BB54" i="58" s="1"/>
  <c r="BA54" i="58" s="1"/>
  <c r="BC54" i="58"/>
  <c r="BM53" i="58"/>
  <c r="BL53" i="58"/>
  <c r="BK53" i="58" s="1"/>
  <c r="BJ53" i="58"/>
  <c r="BI53" i="58"/>
  <c r="BH53" i="58" s="1"/>
  <c r="BG53" i="58"/>
  <c r="BF53" i="58"/>
  <c r="BE53" i="58" s="1"/>
  <c r="BA53" i="58" s="1"/>
  <c r="BD53" i="58"/>
  <c r="BC53" i="58"/>
  <c r="BB53" i="58"/>
  <c r="BM52" i="58"/>
  <c r="BL52" i="58"/>
  <c r="BK52" i="58"/>
  <c r="BJ52" i="58"/>
  <c r="BI52" i="58"/>
  <c r="BH52" i="58"/>
  <c r="BG52" i="58"/>
  <c r="BF52" i="58"/>
  <c r="BE52" i="58" s="1"/>
  <c r="BD52" i="58"/>
  <c r="BC52" i="58"/>
  <c r="BB52" i="58" s="1"/>
  <c r="BA52" i="58" s="1"/>
  <c r="BM51" i="58"/>
  <c r="BL51" i="58"/>
  <c r="BK51" i="58"/>
  <c r="BJ51" i="58"/>
  <c r="BI51" i="58"/>
  <c r="BH51" i="58"/>
  <c r="BG51" i="58"/>
  <c r="BF51" i="58"/>
  <c r="BE51" i="58"/>
  <c r="BD51" i="58"/>
  <c r="BC51" i="58"/>
  <c r="BB51" i="58" s="1"/>
  <c r="BA51" i="58" s="1"/>
  <c r="BM50" i="58"/>
  <c r="BL50" i="58"/>
  <c r="BK50" i="58" s="1"/>
  <c r="BJ50" i="58"/>
  <c r="BI50" i="58"/>
  <c r="BH50" i="58"/>
  <c r="BG50" i="58"/>
  <c r="BF50" i="58"/>
  <c r="BE50" i="58"/>
  <c r="BD50" i="58"/>
  <c r="BC50" i="58"/>
  <c r="BB50" i="58"/>
  <c r="BA50" i="58" s="1"/>
  <c r="BM49" i="58"/>
  <c r="BK49" i="58" s="1"/>
  <c r="BL49" i="58"/>
  <c r="BJ49" i="58"/>
  <c r="BI49" i="58"/>
  <c r="BH49" i="58" s="1"/>
  <c r="BG49" i="58"/>
  <c r="BF49" i="58"/>
  <c r="BE49" i="58"/>
  <c r="BD49" i="58"/>
  <c r="BC49" i="58"/>
  <c r="BB49" i="58"/>
  <c r="BA49" i="58" s="1"/>
  <c r="BM48" i="58"/>
  <c r="BL48" i="58"/>
  <c r="BK48" i="58" s="1"/>
  <c r="BJ48" i="58"/>
  <c r="BH48" i="58" s="1"/>
  <c r="BI48" i="58"/>
  <c r="BG48" i="58"/>
  <c r="BE48" i="58" s="1"/>
  <c r="BF48" i="58"/>
  <c r="BD48" i="58"/>
  <c r="BC48" i="58"/>
  <c r="BB48" i="58"/>
  <c r="BM47" i="58"/>
  <c r="BL47" i="58"/>
  <c r="BK47" i="58" s="1"/>
  <c r="BJ47" i="58"/>
  <c r="BI47" i="58"/>
  <c r="BH47" i="58" s="1"/>
  <c r="BG47" i="58"/>
  <c r="BE47" i="58" s="1"/>
  <c r="BF47" i="58"/>
  <c r="BD47" i="58"/>
  <c r="BB47" i="58" s="1"/>
  <c r="BA47" i="58" s="1"/>
  <c r="BC47" i="58"/>
  <c r="BM46" i="58"/>
  <c r="BL46" i="58"/>
  <c r="BK46" i="58"/>
  <c r="BJ46" i="58"/>
  <c r="BI46" i="58"/>
  <c r="BH46" i="58" s="1"/>
  <c r="BG46" i="58"/>
  <c r="BF46" i="58"/>
  <c r="BE46" i="58" s="1"/>
  <c r="BD46" i="58"/>
  <c r="BC46" i="58"/>
  <c r="BB46" i="58" s="1"/>
  <c r="BA46" i="58" s="1"/>
  <c r="BM45" i="58"/>
  <c r="BL45" i="58"/>
  <c r="BK45" i="58" s="1"/>
  <c r="BJ45" i="58"/>
  <c r="BI45" i="58"/>
  <c r="BH45" i="58"/>
  <c r="BG45" i="58"/>
  <c r="BF45" i="58"/>
  <c r="BE45" i="58" s="1"/>
  <c r="BD45" i="58"/>
  <c r="BC45" i="58"/>
  <c r="BB45" i="58" s="1"/>
  <c r="BM44" i="58"/>
  <c r="BL44" i="58"/>
  <c r="BK44" i="58"/>
  <c r="BJ44" i="58"/>
  <c r="BI44" i="58"/>
  <c r="BH44" i="58" s="1"/>
  <c r="BG44" i="58"/>
  <c r="BF44" i="58"/>
  <c r="BE44" i="58"/>
  <c r="BD44" i="58"/>
  <c r="BC44" i="58"/>
  <c r="BB44" i="58" s="1"/>
  <c r="BA44" i="58" s="1"/>
  <c r="BM43" i="58"/>
  <c r="BL43" i="58"/>
  <c r="BK43" i="58"/>
  <c r="BJ43" i="58"/>
  <c r="BI43" i="58"/>
  <c r="BH43" i="58"/>
  <c r="BG43" i="58"/>
  <c r="BF43" i="58"/>
  <c r="BE43" i="58"/>
  <c r="BD43" i="58"/>
  <c r="BC43" i="58"/>
  <c r="BB43" i="58"/>
  <c r="BA43" i="58" s="1"/>
  <c r="BM42" i="58"/>
  <c r="BL42" i="58"/>
  <c r="BK42" i="58" s="1"/>
  <c r="BJ42" i="58"/>
  <c r="BI42" i="58"/>
  <c r="BH42" i="58"/>
  <c r="BG42" i="58"/>
  <c r="BF42" i="58"/>
  <c r="BE42" i="58"/>
  <c r="BD42" i="58"/>
  <c r="BC42" i="58"/>
  <c r="BB42" i="58" s="1"/>
  <c r="BA42" i="58" s="1"/>
  <c r="BM41" i="58"/>
  <c r="BL41" i="58"/>
  <c r="BK41" i="58" s="1"/>
  <c r="BJ41" i="58"/>
  <c r="BH41" i="58" s="1"/>
  <c r="BI41" i="58"/>
  <c r="BG41" i="58"/>
  <c r="BF41" i="58"/>
  <c r="BE41" i="58"/>
  <c r="BD41" i="58"/>
  <c r="BC41" i="58"/>
  <c r="BB41" i="58"/>
  <c r="BA41" i="58" s="1"/>
  <c r="BM40" i="58"/>
  <c r="BL40" i="58"/>
  <c r="BK40" i="58" s="1"/>
  <c r="BJ40" i="58"/>
  <c r="BI40" i="58"/>
  <c r="BH40" i="58" s="1"/>
  <c r="BG40" i="58"/>
  <c r="BF40" i="58"/>
  <c r="BE40" i="58" s="1"/>
  <c r="BA40" i="58" s="1"/>
  <c r="BD40" i="58"/>
  <c r="BC40" i="58"/>
  <c r="BB40" i="58"/>
  <c r="BM39" i="58"/>
  <c r="BL39" i="58"/>
  <c r="BK39" i="58" s="1"/>
  <c r="BJ39" i="58"/>
  <c r="BH39" i="58" s="1"/>
  <c r="BI39" i="58"/>
  <c r="BG39" i="58"/>
  <c r="BF39" i="58"/>
  <c r="BE39" i="58" s="1"/>
  <c r="BD39" i="58"/>
  <c r="BC39" i="58"/>
  <c r="BB39" i="58" s="1"/>
  <c r="BM38" i="58"/>
  <c r="BL38" i="58"/>
  <c r="BK38" i="58"/>
  <c r="BJ38" i="58"/>
  <c r="BI38" i="58"/>
  <c r="BH38" i="58" s="1"/>
  <c r="BG38" i="58"/>
  <c r="BF38" i="58"/>
  <c r="BE38" i="58"/>
  <c r="BD38" i="58"/>
  <c r="BC38" i="58"/>
  <c r="BB38" i="58" s="1"/>
  <c r="BA38" i="58" s="1"/>
  <c r="BM37" i="58"/>
  <c r="BL37" i="58"/>
  <c r="BK37" i="58" s="1"/>
  <c r="BJ37" i="58"/>
  <c r="BI37" i="58"/>
  <c r="BH37" i="58"/>
  <c r="BG37" i="58"/>
  <c r="BF37" i="58"/>
  <c r="BE37" i="58" s="1"/>
  <c r="BA37" i="58" s="1"/>
  <c r="BD37" i="58"/>
  <c r="BC37" i="58"/>
  <c r="BB37" i="58"/>
  <c r="BM36" i="58"/>
  <c r="BL36" i="58"/>
  <c r="BK36" i="58"/>
  <c r="BJ36" i="58"/>
  <c r="BI36" i="58"/>
  <c r="BH36" i="58" s="1"/>
  <c r="BG36" i="58"/>
  <c r="BF36" i="58"/>
  <c r="BE36" i="58"/>
  <c r="BD36" i="58"/>
  <c r="BC36" i="58"/>
  <c r="BB36" i="58" s="1"/>
  <c r="BA36" i="58" s="1"/>
  <c r="BM35" i="58"/>
  <c r="BL35" i="58"/>
  <c r="BK35" i="58"/>
  <c r="BJ35" i="58"/>
  <c r="BI35" i="58"/>
  <c r="BH35" i="58"/>
  <c r="BG35" i="58"/>
  <c r="BF35" i="58"/>
  <c r="BE35" i="58" s="1"/>
  <c r="BD35" i="58"/>
  <c r="BC35" i="58"/>
  <c r="BB35" i="58"/>
  <c r="BM34" i="58"/>
  <c r="BL34" i="58"/>
  <c r="BK34" i="58" s="1"/>
  <c r="BJ34" i="58"/>
  <c r="BI34" i="58"/>
  <c r="BH34" i="58"/>
  <c r="BG34" i="58"/>
  <c r="BF34" i="58"/>
  <c r="BE34" i="58"/>
  <c r="BD34" i="58"/>
  <c r="BC34" i="58"/>
  <c r="BB34" i="58" s="1"/>
  <c r="BA34" i="58" s="1"/>
  <c r="BM33" i="58"/>
  <c r="BL33" i="58"/>
  <c r="BK33" i="58" s="1"/>
  <c r="BJ33" i="58"/>
  <c r="BI33" i="58"/>
  <c r="BH33" i="58" s="1"/>
  <c r="BG33" i="58"/>
  <c r="BF33" i="58"/>
  <c r="BE33" i="58"/>
  <c r="BD33" i="58"/>
  <c r="BC33" i="58"/>
  <c r="BB33" i="58"/>
  <c r="BA33" i="58" s="1"/>
  <c r="BM32" i="58"/>
  <c r="BL32" i="58"/>
  <c r="BK32" i="58"/>
  <c r="BJ32" i="58"/>
  <c r="BI32" i="58"/>
  <c r="BH32" i="58" s="1"/>
  <c r="BG32" i="58"/>
  <c r="BF32" i="58"/>
  <c r="BE32" i="58" s="1"/>
  <c r="BA32" i="58" s="1"/>
  <c r="BD32" i="58"/>
  <c r="BC32" i="58"/>
  <c r="BB32" i="58"/>
  <c r="BM31" i="58"/>
  <c r="BL31" i="58"/>
  <c r="BK31" i="58" s="1"/>
  <c r="BJ31" i="58"/>
  <c r="BI31" i="58"/>
  <c r="BH31" i="58"/>
  <c r="BG31" i="58"/>
  <c r="BF31" i="58"/>
  <c r="BE31" i="58" s="1"/>
  <c r="BD31" i="58"/>
  <c r="BC31" i="58"/>
  <c r="BB31" i="58" s="1"/>
  <c r="BM30" i="58"/>
  <c r="BL30" i="58"/>
  <c r="BK30" i="58"/>
  <c r="BJ30" i="58"/>
  <c r="BI30" i="58"/>
  <c r="BH30" i="58" s="1"/>
  <c r="BG30" i="58"/>
  <c r="BF30" i="58"/>
  <c r="BE30" i="58"/>
  <c r="BD30" i="58"/>
  <c r="BC30" i="58"/>
  <c r="BB30" i="58" s="1"/>
  <c r="BA30" i="58" s="1"/>
  <c r="BM29" i="58"/>
  <c r="BL29" i="58"/>
  <c r="BK29" i="58" s="1"/>
  <c r="BJ29" i="58"/>
  <c r="BI29" i="58"/>
  <c r="BH29" i="58"/>
  <c r="BG29" i="58"/>
  <c r="BF29" i="58"/>
  <c r="BE29" i="58" s="1"/>
  <c r="BA29" i="58" s="1"/>
  <c r="BD29" i="58"/>
  <c r="BC29" i="58"/>
  <c r="BB29" i="58"/>
  <c r="BM28" i="58"/>
  <c r="BL28" i="58"/>
  <c r="BK28" i="58"/>
  <c r="BJ28" i="58"/>
  <c r="BI28" i="58"/>
  <c r="BH28" i="58" s="1"/>
  <c r="BG28" i="58"/>
  <c r="BF28" i="58"/>
  <c r="BE28" i="58"/>
  <c r="BD28" i="58"/>
  <c r="BC28" i="58"/>
  <c r="BB28" i="58" s="1"/>
  <c r="BA28" i="58" s="1"/>
  <c r="BM27" i="58"/>
  <c r="BL27" i="58"/>
  <c r="BK27" i="58"/>
  <c r="BJ27" i="58"/>
  <c r="BI27" i="58"/>
  <c r="BH27" i="58"/>
  <c r="BG27" i="58"/>
  <c r="BF27" i="58"/>
  <c r="BE27" i="58" s="1"/>
  <c r="BD27" i="58"/>
  <c r="BC27" i="58"/>
  <c r="BB27" i="58"/>
  <c r="BM26" i="58"/>
  <c r="BL26" i="58"/>
  <c r="BK26" i="58" s="1"/>
  <c r="BJ26" i="58"/>
  <c r="BI26" i="58"/>
  <c r="BH26" i="58"/>
  <c r="BG26" i="58"/>
  <c r="BF26" i="58"/>
  <c r="BE26" i="58"/>
  <c r="BD26" i="58"/>
  <c r="BC26" i="58"/>
  <c r="BB26" i="58" s="1"/>
  <c r="BA26" i="58" s="1"/>
  <c r="BM25" i="58"/>
  <c r="BL25" i="58"/>
  <c r="BK25" i="58" s="1"/>
  <c r="BJ25" i="58"/>
  <c r="BI25" i="58"/>
  <c r="BH25" i="58" s="1"/>
  <c r="BG25" i="58"/>
  <c r="BF25" i="58"/>
  <c r="BE25" i="58"/>
  <c r="BD25" i="58"/>
  <c r="BC25" i="58"/>
  <c r="BB25" i="58"/>
  <c r="BA25" i="58" s="1"/>
  <c r="BM24" i="58"/>
  <c r="BL24" i="58"/>
  <c r="BK24" i="58"/>
  <c r="BJ24" i="58"/>
  <c r="BI24" i="58"/>
  <c r="BH24" i="58" s="1"/>
  <c r="BG24" i="58"/>
  <c r="BF24" i="58"/>
  <c r="BE24" i="58" s="1"/>
  <c r="BA24" i="58" s="1"/>
  <c r="BD24" i="58"/>
  <c r="BC24" i="58"/>
  <c r="BB24" i="58"/>
  <c r="BM23" i="58"/>
  <c r="BL23" i="58"/>
  <c r="BK23" i="58" s="1"/>
  <c r="BJ23" i="58"/>
  <c r="BI23" i="58"/>
  <c r="BH23" i="58" s="1"/>
  <c r="BG23" i="58"/>
  <c r="BF23" i="58"/>
  <c r="BE23" i="58" s="1"/>
  <c r="BD23" i="58"/>
  <c r="BC23" i="58"/>
  <c r="BB23" i="58" s="1"/>
  <c r="BA23" i="58" s="1"/>
  <c r="BM22" i="58"/>
  <c r="BL22" i="58"/>
  <c r="BK22" i="58"/>
  <c r="BJ22" i="58"/>
  <c r="BI22" i="58"/>
  <c r="BH22" i="58" s="1"/>
  <c r="BG22" i="58"/>
  <c r="BF22" i="58"/>
  <c r="BE22" i="58" s="1"/>
  <c r="BD22" i="58"/>
  <c r="BC22" i="58"/>
  <c r="BB22" i="58" s="1"/>
  <c r="BM21" i="58"/>
  <c r="BL21" i="58"/>
  <c r="BK21" i="58" s="1"/>
  <c r="BJ21" i="58"/>
  <c r="BI21" i="58"/>
  <c r="BH21" i="58"/>
  <c r="BG21" i="58"/>
  <c r="BF21" i="58"/>
  <c r="BE21" i="58" s="1"/>
  <c r="BD21" i="58"/>
  <c r="BC21" i="58"/>
  <c r="BB21" i="58" s="1"/>
  <c r="BM20" i="58"/>
  <c r="BL20" i="58"/>
  <c r="BK20" i="58"/>
  <c r="BJ20" i="58"/>
  <c r="BI20" i="58"/>
  <c r="BH20" i="58" s="1"/>
  <c r="BG20" i="58"/>
  <c r="BF20" i="58"/>
  <c r="BE20" i="58"/>
  <c r="BD20" i="58"/>
  <c r="BC20" i="58"/>
  <c r="BB20" i="58" s="1"/>
  <c r="BA20" i="58" s="1"/>
  <c r="BM19" i="58"/>
  <c r="BL19" i="58"/>
  <c r="BK19" i="58"/>
  <c r="BJ19" i="58"/>
  <c r="BI19" i="58"/>
  <c r="BH19" i="58"/>
  <c r="BG19" i="58"/>
  <c r="BE19" i="58" s="1"/>
  <c r="BF19" i="58"/>
  <c r="BD19" i="58"/>
  <c r="BC19" i="58"/>
  <c r="BB19" i="58"/>
  <c r="BA19" i="58" s="1"/>
  <c r="BM18" i="58"/>
  <c r="BL18" i="58"/>
  <c r="BK18" i="58" s="1"/>
  <c r="BJ18" i="58"/>
  <c r="BI18" i="58"/>
  <c r="BH18" i="58"/>
  <c r="BG18" i="58"/>
  <c r="BF18" i="58"/>
  <c r="BE18" i="58"/>
  <c r="BD18" i="58"/>
  <c r="BB18" i="58" s="1"/>
  <c r="BA18" i="58" s="1"/>
  <c r="BC18" i="58"/>
  <c r="BM17" i="58"/>
  <c r="BL17" i="58"/>
  <c r="BK17" i="58" s="1"/>
  <c r="BJ17" i="58"/>
  <c r="BI17" i="58"/>
  <c r="BH17" i="58" s="1"/>
  <c r="BG17" i="58"/>
  <c r="BF17" i="58"/>
  <c r="BE17" i="58"/>
  <c r="BD17" i="58"/>
  <c r="BC17" i="58"/>
  <c r="BB17" i="58"/>
  <c r="BA17" i="58" s="1"/>
  <c r="BM16" i="58"/>
  <c r="BL16" i="58"/>
  <c r="BK16" i="58" s="1"/>
  <c r="BJ16" i="58"/>
  <c r="BI16" i="58"/>
  <c r="BH16" i="58" s="1"/>
  <c r="BG16" i="58"/>
  <c r="BF16" i="58"/>
  <c r="BE16" i="58" s="1"/>
  <c r="BA16" i="58" s="1"/>
  <c r="BD16" i="58"/>
  <c r="BC16" i="58"/>
  <c r="BB16" i="58"/>
  <c r="BM15" i="58"/>
  <c r="BL15" i="58"/>
  <c r="BK15" i="58" s="1"/>
  <c r="BJ15" i="58"/>
  <c r="BI15" i="58"/>
  <c r="BH15" i="58" s="1"/>
  <c r="BG15" i="58"/>
  <c r="BF15" i="58"/>
  <c r="BE15" i="58" s="1"/>
  <c r="BD15" i="58"/>
  <c r="BC15" i="58"/>
  <c r="BB15" i="58" s="1"/>
  <c r="BA15" i="58" s="1"/>
  <c r="BM14" i="58"/>
  <c r="BL14" i="58"/>
  <c r="BK14" i="58"/>
  <c r="BJ14" i="58"/>
  <c r="BI14" i="58"/>
  <c r="BH14" i="58" s="1"/>
  <c r="BG14" i="58"/>
  <c r="BF14" i="58"/>
  <c r="BE14" i="58" s="1"/>
  <c r="BD14" i="58"/>
  <c r="BC14" i="58"/>
  <c r="BB14" i="58" s="1"/>
  <c r="BA14" i="58" s="1"/>
  <c r="BM13" i="58"/>
  <c r="BK13" i="58" s="1"/>
  <c r="BL13" i="58"/>
  <c r="BJ13" i="58"/>
  <c r="BI13" i="58"/>
  <c r="BH13" i="58"/>
  <c r="BG13" i="58"/>
  <c r="BF13" i="58"/>
  <c r="BE13" i="58" s="1"/>
  <c r="BD13" i="58"/>
  <c r="BC13" i="58"/>
  <c r="BB13" i="58" s="1"/>
  <c r="BM12" i="58"/>
  <c r="BL12" i="58"/>
  <c r="BK12" i="58"/>
  <c r="BJ12" i="58"/>
  <c r="BH12" i="58" s="1"/>
  <c r="BI12" i="58"/>
  <c r="BG12" i="58"/>
  <c r="BF12" i="58"/>
  <c r="BE12" i="58"/>
  <c r="BD12" i="58"/>
  <c r="BC12" i="58"/>
  <c r="BB12" i="58" s="1"/>
  <c r="BA12" i="58" s="1"/>
  <c r="BM11" i="58"/>
  <c r="BL11" i="58"/>
  <c r="BK11" i="58"/>
  <c r="BJ11" i="58"/>
  <c r="BI11" i="58"/>
  <c r="BH11" i="58"/>
  <c r="BG11" i="58"/>
  <c r="BE11" i="58" s="1"/>
  <c r="BF11" i="58"/>
  <c r="BD11" i="58"/>
  <c r="BC11" i="58"/>
  <c r="BB11" i="58"/>
  <c r="BM10" i="58"/>
  <c r="BL10" i="58"/>
  <c r="BK10" i="58" s="1"/>
  <c r="BJ10" i="58"/>
  <c r="BI10" i="58"/>
  <c r="BH10" i="58"/>
  <c r="BG10" i="58"/>
  <c r="BF10" i="58"/>
  <c r="BE10" i="58"/>
  <c r="BD10" i="58"/>
  <c r="BB10" i="58" s="1"/>
  <c r="BA10" i="58" s="1"/>
  <c r="BC10" i="58"/>
  <c r="BM9" i="58"/>
  <c r="BL9" i="58"/>
  <c r="BK9" i="58" s="1"/>
  <c r="BJ9" i="58"/>
  <c r="BI9" i="58"/>
  <c r="BH9" i="58" s="1"/>
  <c r="BG9" i="58"/>
  <c r="BF9" i="58"/>
  <c r="BE9" i="58"/>
  <c r="BD9" i="58"/>
  <c r="BC9" i="58"/>
  <c r="BB9" i="58"/>
  <c r="BA9" i="58" s="1"/>
  <c r="BM8" i="58"/>
  <c r="BM69" i="58" s="1"/>
  <c r="BL8" i="58"/>
  <c r="BL69" i="58" s="1"/>
  <c r="BJ8" i="58"/>
  <c r="BJ69" i="58" s="1"/>
  <c r="BI8" i="58"/>
  <c r="BI69" i="58" s="1"/>
  <c r="BG8" i="58"/>
  <c r="BG69" i="58" s="1"/>
  <c r="BF8" i="58"/>
  <c r="BE8" i="58" s="1"/>
  <c r="BD8" i="58"/>
  <c r="BD69" i="58" s="1"/>
  <c r="BC8" i="58"/>
  <c r="BC69" i="58" s="1"/>
  <c r="BB8" i="58"/>
  <c r="BV6" i="25"/>
  <c r="BW6" i="25"/>
  <c r="BV7" i="25"/>
  <c r="BW7" i="25"/>
  <c r="BV8" i="25"/>
  <c r="BW8" i="25"/>
  <c r="BV9" i="25"/>
  <c r="BW9" i="25"/>
  <c r="BV10" i="25"/>
  <c r="BW10" i="25"/>
  <c r="BV11" i="25"/>
  <c r="BW11" i="25"/>
  <c r="BV12" i="25"/>
  <c r="BW12" i="25"/>
  <c r="BV13" i="25"/>
  <c r="BW13" i="25"/>
  <c r="BV14" i="25"/>
  <c r="BW14" i="25"/>
  <c r="BV15" i="25"/>
  <c r="BW15" i="25"/>
  <c r="BV16" i="25"/>
  <c r="BW16" i="25"/>
  <c r="BV17" i="25"/>
  <c r="BW17" i="25"/>
  <c r="BV18" i="25"/>
  <c r="BW18" i="25"/>
  <c r="BV19" i="25"/>
  <c r="BW19" i="25"/>
  <c r="BV20" i="25"/>
  <c r="BW20" i="25"/>
  <c r="BV21" i="25"/>
  <c r="BW21" i="25"/>
  <c r="BV22" i="25"/>
  <c r="BW22" i="25"/>
  <c r="BV23" i="25"/>
  <c r="BW23" i="25"/>
  <c r="BV24" i="25"/>
  <c r="BW24" i="25"/>
  <c r="BV25" i="25"/>
  <c r="BW25" i="25"/>
  <c r="BV26" i="25"/>
  <c r="BW26" i="25"/>
  <c r="BV27" i="25"/>
  <c r="BW27" i="25"/>
  <c r="BV28" i="25"/>
  <c r="BW28" i="25"/>
  <c r="BV29" i="25"/>
  <c r="BW29" i="25"/>
  <c r="BV30" i="25"/>
  <c r="BW30" i="25"/>
  <c r="BV31" i="25"/>
  <c r="BW31" i="25"/>
  <c r="BV32" i="25"/>
  <c r="BW32" i="25"/>
  <c r="BV33" i="25"/>
  <c r="BW33" i="25"/>
  <c r="BV34" i="25"/>
  <c r="BW34" i="25"/>
  <c r="BV35" i="25"/>
  <c r="BW35" i="25"/>
  <c r="BV36" i="25"/>
  <c r="BW36" i="25"/>
  <c r="BV37" i="25"/>
  <c r="BW37" i="25"/>
  <c r="BV38" i="25"/>
  <c r="BW38" i="25"/>
  <c r="BV39" i="25"/>
  <c r="BW39" i="25"/>
  <c r="BV40" i="25"/>
  <c r="BW40" i="25"/>
  <c r="BV41" i="25"/>
  <c r="BW41" i="25"/>
  <c r="BV42" i="25"/>
  <c r="BW42" i="25"/>
  <c r="BV43" i="25"/>
  <c r="BW43" i="25"/>
  <c r="BV44" i="25"/>
  <c r="BW44" i="25"/>
  <c r="BV45" i="25"/>
  <c r="BW45" i="25"/>
  <c r="BV46" i="25"/>
  <c r="BW46" i="25"/>
  <c r="BV47" i="25"/>
  <c r="BW47" i="25"/>
  <c r="BV48" i="25"/>
  <c r="BW48" i="25"/>
  <c r="BV49" i="25"/>
  <c r="BW49" i="25"/>
  <c r="BV50" i="25"/>
  <c r="BW50" i="25"/>
  <c r="BV51" i="25"/>
  <c r="BW51" i="25"/>
  <c r="BV52" i="25"/>
  <c r="BW52" i="25"/>
  <c r="BV53" i="25"/>
  <c r="BW53" i="25"/>
  <c r="BV54" i="25"/>
  <c r="BW54" i="25"/>
  <c r="BV55" i="25"/>
  <c r="BW55" i="25"/>
  <c r="BV56" i="25"/>
  <c r="BW56" i="25"/>
  <c r="BV57" i="25"/>
  <c r="BW57" i="25"/>
  <c r="BV58" i="25"/>
  <c r="BW58" i="25"/>
  <c r="BV59" i="25"/>
  <c r="BW59" i="25"/>
  <c r="BV60" i="25"/>
  <c r="BW60" i="25"/>
  <c r="BV61" i="25"/>
  <c r="BW61" i="25"/>
  <c r="BV62" i="25"/>
  <c r="BW62" i="25"/>
  <c r="BV63" i="25"/>
  <c r="BW63" i="25"/>
  <c r="BV64" i="25"/>
  <c r="BW64" i="25"/>
  <c r="BV65" i="25"/>
  <c r="BW65" i="25"/>
  <c r="BW5" i="25"/>
  <c r="BV5" i="25"/>
  <c r="BV6" i="39"/>
  <c r="BW6" i="39"/>
  <c r="BV7" i="39"/>
  <c r="BW7" i="39"/>
  <c r="BV8" i="39"/>
  <c r="BW8" i="39"/>
  <c r="BV9" i="39"/>
  <c r="BW9" i="39"/>
  <c r="BV10" i="39"/>
  <c r="BW10" i="39"/>
  <c r="BV11" i="39"/>
  <c r="BW11" i="39"/>
  <c r="BV12" i="39"/>
  <c r="BW12" i="39"/>
  <c r="BV13" i="39"/>
  <c r="BW13" i="39"/>
  <c r="BV14" i="39"/>
  <c r="BW14" i="39"/>
  <c r="BV15" i="39"/>
  <c r="BW15" i="39"/>
  <c r="BV16" i="39"/>
  <c r="BW16" i="39"/>
  <c r="BV17" i="39"/>
  <c r="BW17" i="39"/>
  <c r="BV18" i="39"/>
  <c r="BW18" i="39"/>
  <c r="BV19" i="39"/>
  <c r="BW19" i="39"/>
  <c r="BV20" i="39"/>
  <c r="BW20" i="39"/>
  <c r="BV21" i="39"/>
  <c r="BW21" i="39"/>
  <c r="BV22" i="39"/>
  <c r="BW22" i="39"/>
  <c r="BV23" i="39"/>
  <c r="BW23" i="39"/>
  <c r="BV24" i="39"/>
  <c r="BW24" i="39"/>
  <c r="BV25" i="39"/>
  <c r="BW25" i="39"/>
  <c r="BV26" i="39"/>
  <c r="BW26" i="39"/>
  <c r="BV27" i="39"/>
  <c r="BW27" i="39"/>
  <c r="BV28" i="39"/>
  <c r="BW28" i="39"/>
  <c r="BV29" i="39"/>
  <c r="BW29" i="39"/>
  <c r="BV30" i="39"/>
  <c r="BW30" i="39"/>
  <c r="BV31" i="39"/>
  <c r="BW31" i="39"/>
  <c r="BV32" i="39"/>
  <c r="BW32" i="39"/>
  <c r="BV33" i="39"/>
  <c r="BW33" i="39"/>
  <c r="BV34" i="39"/>
  <c r="BW34" i="39"/>
  <c r="BV35" i="39"/>
  <c r="BW35" i="39"/>
  <c r="BV36" i="39"/>
  <c r="BW36" i="39"/>
  <c r="BV37" i="39"/>
  <c r="BW37" i="39"/>
  <c r="BV38" i="39"/>
  <c r="BW38" i="39"/>
  <c r="BV39" i="39"/>
  <c r="BW39" i="39"/>
  <c r="BV40" i="39"/>
  <c r="BW40" i="39"/>
  <c r="BV41" i="39"/>
  <c r="BW41" i="39"/>
  <c r="BV42" i="39"/>
  <c r="BW42" i="39"/>
  <c r="BV43" i="39"/>
  <c r="BW43" i="39"/>
  <c r="BV44" i="39"/>
  <c r="BW44" i="39"/>
  <c r="BV45" i="39"/>
  <c r="BW45" i="39"/>
  <c r="BV46" i="39"/>
  <c r="BW46" i="39"/>
  <c r="BV47" i="39"/>
  <c r="BW47" i="39"/>
  <c r="BV48" i="39"/>
  <c r="BW48" i="39"/>
  <c r="BV49" i="39"/>
  <c r="BW49" i="39"/>
  <c r="BV50" i="39"/>
  <c r="BW50" i="39"/>
  <c r="BV51" i="39"/>
  <c r="BW51" i="39"/>
  <c r="BV52" i="39"/>
  <c r="BW52" i="39"/>
  <c r="BV53" i="39"/>
  <c r="BW53" i="39"/>
  <c r="BV54" i="39"/>
  <c r="BW54" i="39"/>
  <c r="BV55" i="39"/>
  <c r="BW55" i="39"/>
  <c r="BV56" i="39"/>
  <c r="BW56" i="39"/>
  <c r="BV57" i="39"/>
  <c r="BW57" i="39"/>
  <c r="BV58" i="39"/>
  <c r="BW58" i="39"/>
  <c r="BV59" i="39"/>
  <c r="BW59" i="39"/>
  <c r="BV60" i="39"/>
  <c r="BW60" i="39"/>
  <c r="BV61" i="39"/>
  <c r="BW61" i="39"/>
  <c r="BV62" i="39"/>
  <c r="BW62" i="39"/>
  <c r="BV63" i="39"/>
  <c r="BW63" i="39"/>
  <c r="BV64" i="39"/>
  <c r="BW64" i="39"/>
  <c r="BV65" i="39"/>
  <c r="BW65" i="39"/>
  <c r="DF6" i="39"/>
  <c r="DG6" i="39"/>
  <c r="DF7" i="39"/>
  <c r="DG7" i="39"/>
  <c r="DF8" i="39"/>
  <c r="DG8" i="39"/>
  <c r="DF9" i="39"/>
  <c r="DG9" i="39"/>
  <c r="DF10" i="39"/>
  <c r="DG10" i="39"/>
  <c r="DF11" i="39"/>
  <c r="DG11" i="39"/>
  <c r="DF12" i="39"/>
  <c r="DG12" i="39"/>
  <c r="DF13" i="39"/>
  <c r="DG13" i="39"/>
  <c r="DF14" i="39"/>
  <c r="DG14" i="39"/>
  <c r="DF15" i="39"/>
  <c r="DG15" i="39"/>
  <c r="DF16" i="39"/>
  <c r="DG16" i="39"/>
  <c r="DF17" i="39"/>
  <c r="DG17" i="39"/>
  <c r="DF18" i="39"/>
  <c r="DG18" i="39"/>
  <c r="DF19" i="39"/>
  <c r="DG19" i="39"/>
  <c r="DF20" i="39"/>
  <c r="DG20" i="39"/>
  <c r="DF21" i="39"/>
  <c r="DG21" i="39"/>
  <c r="DF22" i="39"/>
  <c r="DG22" i="39"/>
  <c r="DF23" i="39"/>
  <c r="DG23" i="39"/>
  <c r="DF24" i="39"/>
  <c r="DG24" i="39"/>
  <c r="DF25" i="39"/>
  <c r="DG25" i="39"/>
  <c r="DF26" i="39"/>
  <c r="DG26" i="39"/>
  <c r="DF27" i="39"/>
  <c r="DG27" i="39"/>
  <c r="DF28" i="39"/>
  <c r="DG28" i="39"/>
  <c r="DF29" i="39"/>
  <c r="DG29" i="39"/>
  <c r="DF30" i="39"/>
  <c r="DG30" i="39"/>
  <c r="DF31" i="39"/>
  <c r="DG31" i="39"/>
  <c r="DF32" i="39"/>
  <c r="DG32" i="39"/>
  <c r="DF33" i="39"/>
  <c r="DG33" i="39"/>
  <c r="DF34" i="39"/>
  <c r="DG34" i="39"/>
  <c r="DF35" i="39"/>
  <c r="DG35" i="39"/>
  <c r="DF36" i="39"/>
  <c r="DG36" i="39"/>
  <c r="DF37" i="39"/>
  <c r="DG37" i="39"/>
  <c r="DF38" i="39"/>
  <c r="DG38" i="39"/>
  <c r="DF39" i="39"/>
  <c r="DG39" i="39"/>
  <c r="DF40" i="39"/>
  <c r="DG40" i="39"/>
  <c r="DF41" i="39"/>
  <c r="DG41" i="39"/>
  <c r="DF42" i="39"/>
  <c r="DG42" i="39"/>
  <c r="DF43" i="39"/>
  <c r="DG43" i="39"/>
  <c r="DF44" i="39"/>
  <c r="DG44" i="39"/>
  <c r="DF45" i="39"/>
  <c r="DG45" i="39"/>
  <c r="DF46" i="39"/>
  <c r="DG46" i="39"/>
  <c r="DF47" i="39"/>
  <c r="DG47" i="39"/>
  <c r="DF48" i="39"/>
  <c r="DG48" i="39"/>
  <c r="DF49" i="39"/>
  <c r="DG49" i="39"/>
  <c r="DF50" i="39"/>
  <c r="DG50" i="39"/>
  <c r="DF51" i="39"/>
  <c r="DG51" i="39"/>
  <c r="DF52" i="39"/>
  <c r="DG52" i="39"/>
  <c r="DF53" i="39"/>
  <c r="DG53" i="39"/>
  <c r="DF54" i="39"/>
  <c r="DG54" i="39"/>
  <c r="DF55" i="39"/>
  <c r="DG55" i="39"/>
  <c r="DF56" i="39"/>
  <c r="DG56" i="39"/>
  <c r="DF57" i="39"/>
  <c r="DG57" i="39"/>
  <c r="DF58" i="39"/>
  <c r="DG58" i="39"/>
  <c r="DF59" i="39"/>
  <c r="DG59" i="39"/>
  <c r="DF60" i="39"/>
  <c r="DG60" i="39"/>
  <c r="DF61" i="39"/>
  <c r="DG61" i="39"/>
  <c r="DF62" i="39"/>
  <c r="DG62" i="39"/>
  <c r="DF63" i="39"/>
  <c r="DG63" i="39"/>
  <c r="DF64" i="39"/>
  <c r="DG64" i="39"/>
  <c r="DF65" i="39"/>
  <c r="DG65" i="39"/>
  <c r="DG5" i="39"/>
  <c r="BS5" i="39"/>
  <c r="BW5" i="39"/>
  <c r="AK5" i="39"/>
  <c r="BV6" i="40"/>
  <c r="BW6" i="40"/>
  <c r="BV7" i="40"/>
  <c r="BW7" i="40"/>
  <c r="BV8" i="40"/>
  <c r="BW8" i="40"/>
  <c r="BV9" i="40"/>
  <c r="BW9" i="40"/>
  <c r="BV10" i="40"/>
  <c r="BW10" i="40"/>
  <c r="BV11" i="40"/>
  <c r="BW11" i="40"/>
  <c r="BV12" i="40"/>
  <c r="BW12" i="40"/>
  <c r="BV13" i="40"/>
  <c r="BW13" i="40"/>
  <c r="BV14" i="40"/>
  <c r="BW14" i="40"/>
  <c r="BV15" i="40"/>
  <c r="BW15" i="40"/>
  <c r="BV16" i="40"/>
  <c r="BW16" i="40"/>
  <c r="BV17" i="40"/>
  <c r="BW17" i="40"/>
  <c r="BV18" i="40"/>
  <c r="BW18" i="40"/>
  <c r="BV19" i="40"/>
  <c r="BW19" i="40"/>
  <c r="BV20" i="40"/>
  <c r="BW20" i="40"/>
  <c r="BV21" i="40"/>
  <c r="BW21" i="40"/>
  <c r="BV22" i="40"/>
  <c r="BW22" i="40"/>
  <c r="BV23" i="40"/>
  <c r="BW23" i="40"/>
  <c r="BV24" i="40"/>
  <c r="BW24" i="40"/>
  <c r="BV25" i="40"/>
  <c r="BW25" i="40"/>
  <c r="BV26" i="40"/>
  <c r="BW26" i="40"/>
  <c r="BV27" i="40"/>
  <c r="BW27" i="40"/>
  <c r="BV28" i="40"/>
  <c r="BW28" i="40"/>
  <c r="BV29" i="40"/>
  <c r="BW29" i="40"/>
  <c r="BV30" i="40"/>
  <c r="BW30" i="40"/>
  <c r="BV31" i="40"/>
  <c r="BW31" i="40"/>
  <c r="BV32" i="40"/>
  <c r="BW32" i="40"/>
  <c r="BV33" i="40"/>
  <c r="BW33" i="40"/>
  <c r="BV34" i="40"/>
  <c r="BW34" i="40"/>
  <c r="BV35" i="40"/>
  <c r="BW35" i="40"/>
  <c r="BV36" i="40"/>
  <c r="BW36" i="40"/>
  <c r="BV37" i="40"/>
  <c r="BW37" i="40"/>
  <c r="BV38" i="40"/>
  <c r="BW38" i="40"/>
  <c r="BV39" i="40"/>
  <c r="BW39" i="40"/>
  <c r="BV40" i="40"/>
  <c r="BW40" i="40"/>
  <c r="BV41" i="40"/>
  <c r="BW41" i="40"/>
  <c r="BV42" i="40"/>
  <c r="BW42" i="40"/>
  <c r="BV43" i="40"/>
  <c r="BW43" i="40"/>
  <c r="BV44" i="40"/>
  <c r="BW44" i="40"/>
  <c r="BV45" i="40"/>
  <c r="BW45" i="40"/>
  <c r="BV46" i="40"/>
  <c r="BW46" i="40"/>
  <c r="BV47" i="40"/>
  <c r="BW47" i="40"/>
  <c r="BV48" i="40"/>
  <c r="BW48" i="40"/>
  <c r="BV49" i="40"/>
  <c r="BW49" i="40"/>
  <c r="BV50" i="40"/>
  <c r="BW50" i="40"/>
  <c r="BV51" i="40"/>
  <c r="BW51" i="40"/>
  <c r="BV52" i="40"/>
  <c r="BW52" i="40"/>
  <c r="BV53" i="40"/>
  <c r="BW53" i="40"/>
  <c r="BV54" i="40"/>
  <c r="BW54" i="40"/>
  <c r="BV55" i="40"/>
  <c r="BW55" i="40"/>
  <c r="BV56" i="40"/>
  <c r="BW56" i="40"/>
  <c r="BV57" i="40"/>
  <c r="BW57" i="40"/>
  <c r="BV58" i="40"/>
  <c r="BW58" i="40"/>
  <c r="BV59" i="40"/>
  <c r="BW59" i="40"/>
  <c r="BV60" i="40"/>
  <c r="BW60" i="40"/>
  <c r="BV61" i="40"/>
  <c r="BW61" i="40"/>
  <c r="BV62" i="40"/>
  <c r="BW62" i="40"/>
  <c r="BV63" i="40"/>
  <c r="BW63" i="40"/>
  <c r="BV64" i="40"/>
  <c r="BW64" i="40"/>
  <c r="BV65" i="40"/>
  <c r="BW65" i="40"/>
  <c r="DG6" i="40"/>
  <c r="DG7" i="40"/>
  <c r="DG8" i="40"/>
  <c r="DG9" i="40"/>
  <c r="DG10" i="40"/>
  <c r="DG11" i="40"/>
  <c r="DG12" i="40"/>
  <c r="DG13" i="40"/>
  <c r="DG14" i="40"/>
  <c r="DG15" i="40"/>
  <c r="DG16" i="40"/>
  <c r="DG17" i="40"/>
  <c r="DG18" i="40"/>
  <c r="DG19" i="40"/>
  <c r="DG20" i="40"/>
  <c r="DG21" i="40"/>
  <c r="DG22" i="40"/>
  <c r="DG23" i="40"/>
  <c r="DG24" i="40"/>
  <c r="DG25" i="40"/>
  <c r="DG26" i="40"/>
  <c r="DG27" i="40"/>
  <c r="DG28" i="40"/>
  <c r="DG29" i="40"/>
  <c r="DG30" i="40"/>
  <c r="DG31" i="40"/>
  <c r="DG32" i="40"/>
  <c r="DG33" i="40"/>
  <c r="DG34" i="40"/>
  <c r="DG35" i="40"/>
  <c r="DG36" i="40"/>
  <c r="DG37" i="40"/>
  <c r="DG38" i="40"/>
  <c r="DG39" i="40"/>
  <c r="DG40" i="40"/>
  <c r="DG41" i="40"/>
  <c r="DG42" i="40"/>
  <c r="DG43" i="40"/>
  <c r="DG44" i="40"/>
  <c r="DG45" i="40"/>
  <c r="DG46" i="40"/>
  <c r="DG47" i="40"/>
  <c r="DG48" i="40"/>
  <c r="DG49" i="40"/>
  <c r="DG50" i="40"/>
  <c r="DG51" i="40"/>
  <c r="DG52" i="40"/>
  <c r="DG53" i="40"/>
  <c r="DG54" i="40"/>
  <c r="DG55" i="40"/>
  <c r="DG56" i="40"/>
  <c r="DG57" i="40"/>
  <c r="DG58" i="40"/>
  <c r="DG59" i="40"/>
  <c r="DG60" i="40"/>
  <c r="DG61" i="40"/>
  <c r="DG62" i="40"/>
  <c r="DG63" i="40"/>
  <c r="DG64" i="40"/>
  <c r="DG65" i="40"/>
  <c r="DF6" i="40"/>
  <c r="DF7" i="40"/>
  <c r="DF8" i="40"/>
  <c r="DF9" i="40"/>
  <c r="DF10" i="40"/>
  <c r="DF11" i="40"/>
  <c r="DF12" i="40"/>
  <c r="DF13" i="40"/>
  <c r="DF14" i="40"/>
  <c r="DF15" i="40"/>
  <c r="DF16" i="40"/>
  <c r="DF17" i="40"/>
  <c r="DF18" i="40"/>
  <c r="DF19" i="40"/>
  <c r="DF20" i="40"/>
  <c r="DF21" i="40"/>
  <c r="DF22" i="40"/>
  <c r="DF23" i="40"/>
  <c r="DF24" i="40"/>
  <c r="DF25" i="40"/>
  <c r="DF26" i="40"/>
  <c r="DF27" i="40"/>
  <c r="DF28" i="40"/>
  <c r="DF29" i="40"/>
  <c r="DF30" i="40"/>
  <c r="DF31" i="40"/>
  <c r="DF32" i="40"/>
  <c r="DF33" i="40"/>
  <c r="DF34" i="40"/>
  <c r="DF35" i="40"/>
  <c r="DF36" i="40"/>
  <c r="DF37" i="40"/>
  <c r="DF38" i="40"/>
  <c r="DF39" i="40"/>
  <c r="DF40" i="40"/>
  <c r="DF41" i="40"/>
  <c r="DF42" i="40"/>
  <c r="DF43" i="40"/>
  <c r="DF44" i="40"/>
  <c r="DF45" i="40"/>
  <c r="DF46" i="40"/>
  <c r="DF47" i="40"/>
  <c r="DF48" i="40"/>
  <c r="DF49" i="40"/>
  <c r="DF50" i="40"/>
  <c r="DF51" i="40"/>
  <c r="DF52" i="40"/>
  <c r="DF53" i="40"/>
  <c r="DF54" i="40"/>
  <c r="DF55" i="40"/>
  <c r="DF56" i="40"/>
  <c r="DF57" i="40"/>
  <c r="DF58" i="40"/>
  <c r="DF59" i="40"/>
  <c r="DF60" i="40"/>
  <c r="DF61" i="40"/>
  <c r="DF62" i="40"/>
  <c r="DF63" i="40"/>
  <c r="DF64" i="40"/>
  <c r="DF65" i="40"/>
  <c r="AM5" i="1"/>
  <c r="AR69" i="58"/>
  <c r="AJ69" i="58"/>
  <c r="AB69" i="58"/>
  <c r="T69" i="58"/>
  <c r="L69" i="58"/>
  <c r="AY69" i="58"/>
  <c r="AX69" i="58"/>
  <c r="AW69" i="58"/>
  <c r="AV69" i="58"/>
  <c r="AU69" i="58"/>
  <c r="AT69" i="58"/>
  <c r="AS69" i="58"/>
  <c r="AQ69" i="58"/>
  <c r="AP69" i="58"/>
  <c r="AO69" i="58"/>
  <c r="AN69" i="58"/>
  <c r="AM69" i="58"/>
  <c r="AL69" i="58"/>
  <c r="AK69" i="58"/>
  <c r="AI69" i="58"/>
  <c r="AH69" i="58"/>
  <c r="AG69" i="58"/>
  <c r="AF69" i="58"/>
  <c r="AE69" i="58"/>
  <c r="AD69" i="58"/>
  <c r="AC69" i="58"/>
  <c r="AA69" i="58"/>
  <c r="Z69" i="58"/>
  <c r="Y69" i="58"/>
  <c r="X69" i="58"/>
  <c r="W69" i="58"/>
  <c r="V69" i="58"/>
  <c r="U69" i="58"/>
  <c r="S69" i="58"/>
  <c r="R69" i="58"/>
  <c r="Q69" i="58"/>
  <c r="P69" i="58"/>
  <c r="O69" i="58"/>
  <c r="N69" i="58"/>
  <c r="M69" i="58"/>
  <c r="K69" i="58"/>
  <c r="J69" i="58"/>
  <c r="AZ69" i="57"/>
  <c r="BG68" i="57"/>
  <c r="BF68" i="57"/>
  <c r="BM68" i="57"/>
  <c r="BL68" i="57"/>
  <c r="BJ68" i="57"/>
  <c r="BI68" i="57"/>
  <c r="BD68" i="57"/>
  <c r="BC68" i="57"/>
  <c r="BB68" i="57" s="1"/>
  <c r="BM67" i="57"/>
  <c r="BL67" i="57"/>
  <c r="BJ67" i="57"/>
  <c r="BG67" i="57"/>
  <c r="BI67" i="57"/>
  <c r="BF67" i="57"/>
  <c r="BE67" i="57" s="1"/>
  <c r="BD67" i="57"/>
  <c r="BC67" i="57"/>
  <c r="BB67" i="57" s="1"/>
  <c r="BM66" i="57"/>
  <c r="BL66" i="57"/>
  <c r="BK66" i="57" s="1"/>
  <c r="BJ66" i="57"/>
  <c r="BG66" i="57"/>
  <c r="BI66" i="57"/>
  <c r="BF66" i="57"/>
  <c r="BE66" i="57" s="1"/>
  <c r="BD66" i="57"/>
  <c r="BC66" i="57"/>
  <c r="BD65" i="57"/>
  <c r="BC65" i="57"/>
  <c r="BM65" i="57"/>
  <c r="BL65" i="57"/>
  <c r="BK65" i="57" s="1"/>
  <c r="BG65" i="57"/>
  <c r="BI65" i="57"/>
  <c r="BF65" i="57"/>
  <c r="BE65" i="57" s="1"/>
  <c r="BC64" i="57"/>
  <c r="BB64" i="57"/>
  <c r="BM64" i="57"/>
  <c r="BL64" i="57"/>
  <c r="BJ64" i="57"/>
  <c r="BG64" i="57"/>
  <c r="BI64" i="57"/>
  <c r="BF64" i="57"/>
  <c r="BD64" i="57"/>
  <c r="BJ63" i="57"/>
  <c r="BC63" i="57"/>
  <c r="BM63" i="57"/>
  <c r="BL63" i="57"/>
  <c r="BG63" i="57"/>
  <c r="BI63" i="57"/>
  <c r="BH63" i="57" s="1"/>
  <c r="BF63" i="57"/>
  <c r="BD63" i="57"/>
  <c r="BI62" i="57"/>
  <c r="BM62" i="57"/>
  <c r="BL62" i="57"/>
  <c r="BJ62" i="57"/>
  <c r="BG62" i="57"/>
  <c r="BF62" i="57"/>
  <c r="BE62" i="57" s="1"/>
  <c r="BD62" i="57"/>
  <c r="BC62" i="57"/>
  <c r="BG61" i="57"/>
  <c r="BM61" i="57"/>
  <c r="BL61" i="57"/>
  <c r="BJ61" i="57"/>
  <c r="BI61" i="57"/>
  <c r="BF61" i="57"/>
  <c r="BD61" i="57"/>
  <c r="BC61" i="57"/>
  <c r="BG60" i="57"/>
  <c r="BM60" i="57"/>
  <c r="BL60" i="57"/>
  <c r="BJ60" i="57"/>
  <c r="BI60" i="57"/>
  <c r="BF60" i="57"/>
  <c r="BE60" i="57" s="1"/>
  <c r="BD60" i="57"/>
  <c r="BC60" i="57"/>
  <c r="BM59" i="57"/>
  <c r="BF59" i="57"/>
  <c r="BJ59" i="57"/>
  <c r="BG59" i="57"/>
  <c r="BI59" i="57"/>
  <c r="BD59" i="57"/>
  <c r="BC59" i="57"/>
  <c r="BB59" i="57" s="1"/>
  <c r="BL58" i="57"/>
  <c r="BM58" i="57"/>
  <c r="BJ58" i="57"/>
  <c r="BG58" i="57"/>
  <c r="BI58" i="57"/>
  <c r="BH58" i="57" s="1"/>
  <c r="BF58" i="57"/>
  <c r="BE58" i="57" s="1"/>
  <c r="BD58" i="57"/>
  <c r="BC58" i="57"/>
  <c r="BC57" i="57"/>
  <c r="BM57" i="57"/>
  <c r="BL57" i="57"/>
  <c r="BK57" i="57" s="1"/>
  <c r="BG57" i="57"/>
  <c r="BI57" i="57"/>
  <c r="BF57" i="57"/>
  <c r="BE57" i="57" s="1"/>
  <c r="BD57" i="57"/>
  <c r="BC56" i="57"/>
  <c r="BM56" i="57"/>
  <c r="BL56" i="57"/>
  <c r="BK56" i="57" s="1"/>
  <c r="BJ56" i="57"/>
  <c r="BG56" i="57"/>
  <c r="BF56" i="57"/>
  <c r="BD56" i="57"/>
  <c r="BM55" i="57"/>
  <c r="BL55" i="57"/>
  <c r="BJ55" i="57"/>
  <c r="BG55" i="57"/>
  <c r="BI55" i="57"/>
  <c r="BF55" i="57"/>
  <c r="BD55" i="57"/>
  <c r="BC55" i="57"/>
  <c r="BB55" i="57" s="1"/>
  <c r="BI54" i="57"/>
  <c r="BM54" i="57"/>
  <c r="BL54" i="57"/>
  <c r="BJ54" i="57"/>
  <c r="BG54" i="57"/>
  <c r="BF54" i="57"/>
  <c r="BD54" i="57"/>
  <c r="BC54" i="57"/>
  <c r="BG53" i="57"/>
  <c r="BM53" i="57"/>
  <c r="BL53" i="57"/>
  <c r="BK53" i="57" s="1"/>
  <c r="BJ53" i="57"/>
  <c r="BH53" i="57" s="1"/>
  <c r="BI53" i="57"/>
  <c r="BF53" i="57"/>
  <c r="BD53" i="57"/>
  <c r="BC53" i="57"/>
  <c r="BL52" i="57"/>
  <c r="BJ52" i="57"/>
  <c r="BG52" i="57"/>
  <c r="BI52" i="57"/>
  <c r="BH52" i="57" s="1"/>
  <c r="BF52" i="57"/>
  <c r="BD52" i="57"/>
  <c r="BC52" i="57"/>
  <c r="BM51" i="57"/>
  <c r="BF51" i="57"/>
  <c r="BE51" i="57" s="1"/>
  <c r="BL51" i="57"/>
  <c r="BJ51" i="57"/>
  <c r="BG51" i="57"/>
  <c r="BI51" i="57"/>
  <c r="BH51" i="57" s="1"/>
  <c r="BD51" i="57"/>
  <c r="BC51" i="57"/>
  <c r="BM50" i="57"/>
  <c r="BD50" i="57"/>
  <c r="BL50" i="57"/>
  <c r="BJ50" i="57"/>
  <c r="BG50" i="57"/>
  <c r="BI50" i="57"/>
  <c r="BF50" i="57"/>
  <c r="BE50" i="57" s="1"/>
  <c r="BC50" i="57"/>
  <c r="BD49" i="57"/>
  <c r="BC49" i="57"/>
  <c r="BM49" i="57"/>
  <c r="BL49" i="57"/>
  <c r="BJ49" i="57"/>
  <c r="BG49" i="57"/>
  <c r="BI49" i="57"/>
  <c r="BF49" i="57"/>
  <c r="BC48" i="57"/>
  <c r="BM48" i="57"/>
  <c r="BL48" i="57"/>
  <c r="BJ48" i="57"/>
  <c r="BG48" i="57"/>
  <c r="BF48" i="57"/>
  <c r="BE48" i="57" s="1"/>
  <c r="BD48" i="57"/>
  <c r="BB48" i="57" s="1"/>
  <c r="BJ47" i="57"/>
  <c r="BI47" i="57"/>
  <c r="BM47" i="57"/>
  <c r="BL47" i="57"/>
  <c r="BG47" i="57"/>
  <c r="BF47" i="57"/>
  <c r="BD47" i="57"/>
  <c r="BB47" i="57" s="1"/>
  <c r="BC47" i="57"/>
  <c r="BM46" i="57"/>
  <c r="BL46" i="57"/>
  <c r="BJ46" i="57"/>
  <c r="BG46" i="57"/>
  <c r="BI46" i="57"/>
  <c r="BH46" i="57" s="1"/>
  <c r="BF46" i="57"/>
  <c r="BD46" i="57"/>
  <c r="BC46" i="57"/>
  <c r="BG45" i="57"/>
  <c r="BM45" i="57"/>
  <c r="BL45" i="57"/>
  <c r="BJ45" i="57"/>
  <c r="BH45" i="57" s="1"/>
  <c r="BI45" i="57"/>
  <c r="BF45" i="57"/>
  <c r="BD45" i="57"/>
  <c r="BC45" i="57"/>
  <c r="BF44" i="57"/>
  <c r="BL44" i="57"/>
  <c r="BJ44" i="57"/>
  <c r="BG44" i="57"/>
  <c r="BI44" i="57"/>
  <c r="BH44" i="57" s="1"/>
  <c r="BD44" i="57"/>
  <c r="BC44" i="57"/>
  <c r="BM43" i="57"/>
  <c r="BJ43" i="57"/>
  <c r="BG43" i="57"/>
  <c r="BI43" i="57"/>
  <c r="BF43" i="57"/>
  <c r="BE43" i="57" s="1"/>
  <c r="BD43" i="57"/>
  <c r="BC43" i="57"/>
  <c r="BB43" i="57" s="1"/>
  <c r="BM42" i="57"/>
  <c r="BL42" i="57"/>
  <c r="BJ42" i="57"/>
  <c r="BG42" i="57"/>
  <c r="BI42" i="57"/>
  <c r="BH42" i="57" s="1"/>
  <c r="BF42" i="57"/>
  <c r="BE42" i="57" s="1"/>
  <c r="BD42" i="57"/>
  <c r="BC42" i="57"/>
  <c r="BD41" i="57"/>
  <c r="BC41" i="57"/>
  <c r="BM41" i="57"/>
  <c r="BL41" i="57"/>
  <c r="BJ41" i="57"/>
  <c r="BG41" i="57"/>
  <c r="BI41" i="57"/>
  <c r="BF41" i="57"/>
  <c r="BC40" i="57"/>
  <c r="BM40" i="57"/>
  <c r="BL40" i="57"/>
  <c r="BK40" i="57" s="1"/>
  <c r="BJ40" i="57"/>
  <c r="BG40" i="57"/>
  <c r="BF40" i="57"/>
  <c r="BD40" i="57"/>
  <c r="BJ39" i="57"/>
  <c r="BM39" i="57"/>
  <c r="BL39" i="57"/>
  <c r="BG39" i="57"/>
  <c r="BI39" i="57"/>
  <c r="BF39" i="57"/>
  <c r="BE39" i="57" s="1"/>
  <c r="BD39" i="57"/>
  <c r="BC39" i="57"/>
  <c r="BB39" i="57" s="1"/>
  <c r="BI38" i="57"/>
  <c r="BH38" i="57" s="1"/>
  <c r="BM38" i="57"/>
  <c r="BL38" i="57"/>
  <c r="BJ38" i="57"/>
  <c r="BG38" i="57"/>
  <c r="BF38" i="57"/>
  <c r="BE38" i="57" s="1"/>
  <c r="BD38" i="57"/>
  <c r="BC38" i="57"/>
  <c r="BB38" i="57" s="1"/>
  <c r="BM37" i="57"/>
  <c r="BL37" i="57"/>
  <c r="BJ37" i="57"/>
  <c r="BH37" i="57" s="1"/>
  <c r="BG37" i="57"/>
  <c r="BI37" i="57"/>
  <c r="BF37" i="57"/>
  <c r="BD37" i="57"/>
  <c r="BC37" i="57"/>
  <c r="BG36" i="57"/>
  <c r="BL36" i="57"/>
  <c r="BJ36" i="57"/>
  <c r="BI36" i="57"/>
  <c r="BF36" i="57"/>
  <c r="BD36" i="57"/>
  <c r="BC36" i="57"/>
  <c r="BM35" i="57"/>
  <c r="BJ35" i="57"/>
  <c r="BG35" i="57"/>
  <c r="BI35" i="57"/>
  <c r="BF35" i="57"/>
  <c r="BE35" i="57" s="1"/>
  <c r="BD35" i="57"/>
  <c r="BC35" i="57"/>
  <c r="BB35" i="57" s="1"/>
  <c r="BL34" i="57"/>
  <c r="BM34" i="57"/>
  <c r="BJ34" i="57"/>
  <c r="BG34" i="57"/>
  <c r="BI34" i="57"/>
  <c r="BF34" i="57"/>
  <c r="BE34" i="57" s="1"/>
  <c r="BD34" i="57"/>
  <c r="BC34" i="57"/>
  <c r="BC33" i="57"/>
  <c r="BM33" i="57"/>
  <c r="BL33" i="57"/>
  <c r="BG33" i="57"/>
  <c r="BI33" i="57"/>
  <c r="BF33" i="57"/>
  <c r="BD33" i="57"/>
  <c r="BC32" i="57"/>
  <c r="BB32" i="57" s="1"/>
  <c r="BM32" i="57"/>
  <c r="BL32" i="57"/>
  <c r="BK32" i="57" s="1"/>
  <c r="BJ32" i="57"/>
  <c r="BG32" i="57"/>
  <c r="BF32" i="57"/>
  <c r="BD32" i="57"/>
  <c r="BC31" i="57"/>
  <c r="BM31" i="57"/>
  <c r="BL31" i="57"/>
  <c r="BJ31" i="57"/>
  <c r="BG31" i="57"/>
  <c r="BI31" i="57"/>
  <c r="BF31" i="57"/>
  <c r="BD31" i="57"/>
  <c r="BB31" i="57" s="1"/>
  <c r="BI30" i="57"/>
  <c r="BM30" i="57"/>
  <c r="BL30" i="57"/>
  <c r="BJ30" i="57"/>
  <c r="BG30" i="57"/>
  <c r="BF30" i="57"/>
  <c r="BD30" i="57"/>
  <c r="BC30" i="57"/>
  <c r="BB30" i="57" s="1"/>
  <c r="BG29" i="57"/>
  <c r="BM29" i="57"/>
  <c r="BL29" i="57"/>
  <c r="BJ29" i="57"/>
  <c r="BH29" i="57" s="1"/>
  <c r="BI29" i="57"/>
  <c r="BF29" i="57"/>
  <c r="BD29" i="57"/>
  <c r="BC29" i="57"/>
  <c r="BB29" i="57" s="1"/>
  <c r="BL28" i="57"/>
  <c r="BJ28" i="57"/>
  <c r="BG28" i="57"/>
  <c r="BI28" i="57"/>
  <c r="BF28" i="57"/>
  <c r="BD28" i="57"/>
  <c r="BC28" i="57"/>
  <c r="BM27" i="57"/>
  <c r="BL27" i="57"/>
  <c r="BJ27" i="57"/>
  <c r="BG27" i="57"/>
  <c r="BI27" i="57"/>
  <c r="BF27" i="57"/>
  <c r="BE27" i="57" s="1"/>
  <c r="BD27" i="57"/>
  <c r="BC27" i="57"/>
  <c r="BM26" i="57"/>
  <c r="BD26" i="57"/>
  <c r="BL26" i="57"/>
  <c r="BJ26" i="57"/>
  <c r="BG26" i="57"/>
  <c r="BI26" i="57"/>
  <c r="BF26" i="57"/>
  <c r="BC26" i="57"/>
  <c r="BD25" i="57"/>
  <c r="BC25" i="57"/>
  <c r="BM25" i="57"/>
  <c r="BL25" i="57"/>
  <c r="BJ25" i="57"/>
  <c r="BG25" i="57"/>
  <c r="BI25" i="57"/>
  <c r="BF25" i="57"/>
  <c r="BC24" i="57"/>
  <c r="BB24" i="57" s="1"/>
  <c r="BM24" i="57"/>
  <c r="BL24" i="57"/>
  <c r="BK24" i="57" s="1"/>
  <c r="BJ24" i="57"/>
  <c r="BG24" i="57"/>
  <c r="BF24" i="57"/>
  <c r="BE24" i="57" s="1"/>
  <c r="BD24" i="57"/>
  <c r="BI23" i="57"/>
  <c r="BB23" i="57"/>
  <c r="BM23" i="57"/>
  <c r="BL23" i="57"/>
  <c r="BK23" i="57" s="1"/>
  <c r="BJ23" i="57"/>
  <c r="BG23" i="57"/>
  <c r="BF23" i="57"/>
  <c r="BE23" i="57" s="1"/>
  <c r="BD23" i="57"/>
  <c r="BC23" i="57"/>
  <c r="BI22" i="57"/>
  <c r="BM22" i="57"/>
  <c r="BL22" i="57"/>
  <c r="BJ22" i="57"/>
  <c r="BG22" i="57"/>
  <c r="BF22" i="57"/>
  <c r="BE22" i="57" s="1"/>
  <c r="BD22" i="57"/>
  <c r="BC22" i="57"/>
  <c r="BB22" i="57" s="1"/>
  <c r="BI21" i="57"/>
  <c r="BG21" i="57"/>
  <c r="AI69" i="57"/>
  <c r="BF21" i="57"/>
  <c r="BE21" i="57" s="1"/>
  <c r="BD21" i="57"/>
  <c r="BC21" i="57"/>
  <c r="BM20" i="57"/>
  <c r="BL20" i="57"/>
  <c r="BK20" i="57" s="1"/>
  <c r="BJ20" i="57"/>
  <c r="BG20" i="57"/>
  <c r="BI20" i="57"/>
  <c r="BF20" i="57"/>
  <c r="BD20" i="57"/>
  <c r="BC20" i="57"/>
  <c r="BC19" i="57"/>
  <c r="BM19" i="57"/>
  <c r="BL19" i="57"/>
  <c r="BJ19" i="57"/>
  <c r="BG19" i="57"/>
  <c r="BI19" i="57"/>
  <c r="BF19" i="57"/>
  <c r="BD19" i="57"/>
  <c r="BM18" i="57"/>
  <c r="BL18" i="57"/>
  <c r="BK18" i="57" s="1"/>
  <c r="BJ18" i="57"/>
  <c r="BG18" i="57"/>
  <c r="BI18" i="57"/>
  <c r="BF18" i="57"/>
  <c r="BD18" i="57"/>
  <c r="BC18" i="57"/>
  <c r="BM17" i="57"/>
  <c r="BL17" i="57"/>
  <c r="BJ17" i="57"/>
  <c r="BG17" i="57"/>
  <c r="BI17" i="57"/>
  <c r="BF17" i="57"/>
  <c r="BE17" i="57" s="1"/>
  <c r="BD17" i="57"/>
  <c r="BC17" i="57"/>
  <c r="BB17" i="57" s="1"/>
  <c r="BC16" i="57"/>
  <c r="BM16" i="57"/>
  <c r="BL16" i="57"/>
  <c r="BK16" i="57" s="1"/>
  <c r="BJ16" i="57"/>
  <c r="BG16" i="57"/>
  <c r="BI16" i="57"/>
  <c r="BH16" i="57" s="1"/>
  <c r="BF16" i="57"/>
  <c r="BD16" i="57"/>
  <c r="BM15" i="57"/>
  <c r="BL15" i="57"/>
  <c r="BK15" i="57" s="1"/>
  <c r="BJ15" i="57"/>
  <c r="BG15" i="57"/>
  <c r="BI15" i="57"/>
  <c r="BF15" i="57"/>
  <c r="BE15" i="57" s="1"/>
  <c r="BD15" i="57"/>
  <c r="BC15" i="57"/>
  <c r="BM14" i="57"/>
  <c r="BL14" i="57"/>
  <c r="BJ14" i="57"/>
  <c r="BG14" i="57"/>
  <c r="BI14" i="57"/>
  <c r="BF14" i="57"/>
  <c r="BE14" i="57" s="1"/>
  <c r="BD14" i="57"/>
  <c r="BC14" i="57"/>
  <c r="BB14" i="57" s="1"/>
  <c r="BM13" i="57"/>
  <c r="BL13" i="57"/>
  <c r="BK13" i="57" s="1"/>
  <c r="BJ13" i="57"/>
  <c r="BG13" i="57"/>
  <c r="BI13" i="57"/>
  <c r="BF13" i="57"/>
  <c r="BD13" i="57"/>
  <c r="BC13" i="57"/>
  <c r="BM12" i="57"/>
  <c r="BL12" i="57"/>
  <c r="BK12" i="57" s="1"/>
  <c r="BJ12" i="57"/>
  <c r="BG12" i="57"/>
  <c r="BI12" i="57"/>
  <c r="BF12" i="57"/>
  <c r="BE12" i="57" s="1"/>
  <c r="BD12" i="57"/>
  <c r="BC12" i="57"/>
  <c r="BM11" i="57"/>
  <c r="BL11" i="57"/>
  <c r="BK11" i="57" s="1"/>
  <c r="BJ11" i="57"/>
  <c r="BG11" i="57"/>
  <c r="BI11" i="57"/>
  <c r="BF11" i="57"/>
  <c r="BE11" i="57" s="1"/>
  <c r="BD11" i="57"/>
  <c r="BC11" i="57"/>
  <c r="BM10" i="57"/>
  <c r="BL10" i="57"/>
  <c r="BJ10" i="57"/>
  <c r="BG10" i="57"/>
  <c r="BI10" i="57"/>
  <c r="BF10" i="57"/>
  <c r="BE10" i="57" s="1"/>
  <c r="BD10" i="57"/>
  <c r="BC10" i="57"/>
  <c r="BB10" i="57" s="1"/>
  <c r="BM9" i="57"/>
  <c r="BL9" i="57"/>
  <c r="BK9" i="57" s="1"/>
  <c r="BJ9" i="57"/>
  <c r="BG9" i="57"/>
  <c r="BI9" i="57"/>
  <c r="BF9" i="57"/>
  <c r="BD9" i="57"/>
  <c r="BC9" i="57"/>
  <c r="BC8" i="57"/>
  <c r="AY69" i="57"/>
  <c r="AX69" i="57"/>
  <c r="AW69" i="57"/>
  <c r="AT69" i="57"/>
  <c r="AQ69" i="57"/>
  <c r="AP69" i="57"/>
  <c r="AO69" i="57"/>
  <c r="AL69" i="57"/>
  <c r="AH69" i="57"/>
  <c r="AG69" i="57"/>
  <c r="AD69" i="57"/>
  <c r="AA69" i="57"/>
  <c r="Z69" i="57"/>
  <c r="Y69" i="57"/>
  <c r="BD8" i="57"/>
  <c r="V69" i="57"/>
  <c r="S69" i="57"/>
  <c r="R69" i="57"/>
  <c r="Q69" i="57"/>
  <c r="N69" i="57"/>
  <c r="K69" i="57"/>
  <c r="J69" i="57"/>
  <c r="BB69" i="58" l="1"/>
  <c r="BA13" i="58"/>
  <c r="BA45" i="58"/>
  <c r="BE69" i="58"/>
  <c r="BA8" i="58"/>
  <c r="BA48" i="58"/>
  <c r="BA11" i="58"/>
  <c r="BA21" i="58"/>
  <c r="BA27" i="58"/>
  <c r="BA35" i="58"/>
  <c r="BA22" i="58"/>
  <c r="BA31" i="58"/>
  <c r="BA39" i="58"/>
  <c r="BA60" i="58"/>
  <c r="BA68" i="58"/>
  <c r="BF69" i="58"/>
  <c r="BH8" i="58"/>
  <c r="BK8" i="58"/>
  <c r="BK69" i="58" s="1"/>
  <c r="BH30" i="57"/>
  <c r="BE36" i="57"/>
  <c r="BH39" i="57"/>
  <c r="BK41" i="57"/>
  <c r="BH43" i="57"/>
  <c r="BK47" i="57"/>
  <c r="BK48" i="57"/>
  <c r="BK49" i="57"/>
  <c r="BE52" i="57"/>
  <c r="BH55" i="57"/>
  <c r="BK61" i="57"/>
  <c r="BK64" i="57"/>
  <c r="BH22" i="57"/>
  <c r="BK50" i="57"/>
  <c r="BH54" i="57"/>
  <c r="BE59" i="57"/>
  <c r="BA24" i="57"/>
  <c r="BA22" i="57"/>
  <c r="BE31" i="57"/>
  <c r="BA31" i="57" s="1"/>
  <c r="BH34" i="57"/>
  <c r="BK42" i="57"/>
  <c r="BK51" i="57"/>
  <c r="BH62" i="57"/>
  <c r="BB16" i="57"/>
  <c r="BB19" i="57"/>
  <c r="BE26" i="57"/>
  <c r="BE30" i="57"/>
  <c r="BA30" i="57" s="1"/>
  <c r="BH31" i="57"/>
  <c r="BK37" i="57"/>
  <c r="BB40" i="57"/>
  <c r="BB45" i="57"/>
  <c r="BB46" i="57"/>
  <c r="BB60" i="57"/>
  <c r="BA60" i="57" s="1"/>
  <c r="BB62" i="57"/>
  <c r="BA62" i="57" s="1"/>
  <c r="BB63" i="57"/>
  <c r="BK33" i="57"/>
  <c r="BH27" i="57"/>
  <c r="BH28" i="57"/>
  <c r="BA38" i="57"/>
  <c r="BA39" i="57"/>
  <c r="BE46" i="57"/>
  <c r="BB54" i="57"/>
  <c r="BK25" i="57"/>
  <c r="BK31" i="57"/>
  <c r="BB36" i="57"/>
  <c r="BA36" i="57" s="1"/>
  <c r="BB56" i="57"/>
  <c r="BH61" i="57"/>
  <c r="BH10" i="57"/>
  <c r="BH12" i="57"/>
  <c r="BH17" i="57"/>
  <c r="BH18" i="57"/>
  <c r="BK26" i="57"/>
  <c r="BD69" i="57"/>
  <c r="BA10" i="57"/>
  <c r="BA14" i="57"/>
  <c r="BA23" i="57"/>
  <c r="BH26" i="57"/>
  <c r="BE16" i="57"/>
  <c r="BA16" i="57" s="1"/>
  <c r="BE19" i="57"/>
  <c r="BB18" i="57"/>
  <c r="BH9" i="57"/>
  <c r="BB11" i="57"/>
  <c r="BA11" i="57" s="1"/>
  <c r="BH13" i="57"/>
  <c r="BB15" i="57"/>
  <c r="BA15" i="57" s="1"/>
  <c r="BE18" i="57"/>
  <c r="BK19" i="57"/>
  <c r="BH20" i="57"/>
  <c r="BE28" i="57"/>
  <c r="BB8" i="57"/>
  <c r="BB12" i="57"/>
  <c r="BA12" i="57" s="1"/>
  <c r="BH14" i="57"/>
  <c r="BB9" i="57"/>
  <c r="BH11" i="57"/>
  <c r="BB13" i="57"/>
  <c r="BH15" i="57"/>
  <c r="BK17" i="57"/>
  <c r="BB20" i="57"/>
  <c r="BA32" i="57"/>
  <c r="BE9" i="57"/>
  <c r="BK10" i="57"/>
  <c r="BE13" i="57"/>
  <c r="BK14" i="57"/>
  <c r="BA17" i="57"/>
  <c r="BH19" i="57"/>
  <c r="BE20" i="57"/>
  <c r="BH23" i="57"/>
  <c r="BG8" i="57"/>
  <c r="BG69" i="57" s="1"/>
  <c r="BK27" i="57"/>
  <c r="BH35" i="57"/>
  <c r="BK38" i="57"/>
  <c r="BI40" i="57"/>
  <c r="BH40" i="57" s="1"/>
  <c r="BB42" i="57"/>
  <c r="BA42" i="57" s="1"/>
  <c r="BE45" i="57"/>
  <c r="BH49" i="57"/>
  <c r="BB49" i="57"/>
  <c r="BB51" i="57"/>
  <c r="BA51" i="57" s="1"/>
  <c r="BA45" i="57"/>
  <c r="BJ21" i="57"/>
  <c r="BH21" i="57" s="1"/>
  <c r="BH25" i="57"/>
  <c r="BB25" i="57"/>
  <c r="BB27" i="57"/>
  <c r="BA27" i="57" s="1"/>
  <c r="BK29" i="57"/>
  <c r="BE33" i="57"/>
  <c r="BM36" i="57"/>
  <c r="BK36" i="57" s="1"/>
  <c r="BE47" i="57"/>
  <c r="BA47" i="57" s="1"/>
  <c r="BB53" i="57"/>
  <c r="BK55" i="57"/>
  <c r="BE56" i="57"/>
  <c r="BA56" i="57" s="1"/>
  <c r="BL59" i="57"/>
  <c r="BK59" i="57" s="1"/>
  <c r="BH67" i="57"/>
  <c r="BK68" i="57"/>
  <c r="BH64" i="57"/>
  <c r="L69" i="57"/>
  <c r="T69" i="57"/>
  <c r="AB69" i="57"/>
  <c r="AJ69" i="57"/>
  <c r="AR69" i="57"/>
  <c r="BI8" i="57"/>
  <c r="BK46" i="57"/>
  <c r="BI48" i="57"/>
  <c r="BH48" i="57" s="1"/>
  <c r="BA48" i="57"/>
  <c r="BB50" i="57"/>
  <c r="BA50" i="57" s="1"/>
  <c r="BE53" i="57"/>
  <c r="BB57" i="57"/>
  <c r="BA57" i="57" s="1"/>
  <c r="BK58" i="57"/>
  <c r="BA59" i="57"/>
  <c r="BE44" i="57"/>
  <c r="BB66" i="57"/>
  <c r="BA66" i="57" s="1"/>
  <c r="M69" i="57"/>
  <c r="U69" i="57"/>
  <c r="AC69" i="57"/>
  <c r="AK69" i="57"/>
  <c r="AS69" i="57"/>
  <c r="BJ8" i="57"/>
  <c r="BK22" i="57"/>
  <c r="BI24" i="57"/>
  <c r="BH24" i="57" s="1"/>
  <c r="BB26" i="57"/>
  <c r="BA26" i="57" s="1"/>
  <c r="BE29" i="57"/>
  <c r="BA29" i="57" s="1"/>
  <c r="BE32" i="57"/>
  <c r="BL35" i="57"/>
  <c r="BK35" i="57" s="1"/>
  <c r="BE41" i="57"/>
  <c r="BB44" i="57"/>
  <c r="BA44" i="57" s="1"/>
  <c r="BM44" i="57"/>
  <c r="BK44" i="57" s="1"/>
  <c r="BE55" i="57"/>
  <c r="BA55" i="57" s="1"/>
  <c r="BJ57" i="57"/>
  <c r="BH57" i="57" s="1"/>
  <c r="BH60" i="57"/>
  <c r="BB61" i="57"/>
  <c r="BK63" i="57"/>
  <c r="BH66" i="57"/>
  <c r="BB21" i="57"/>
  <c r="BA21" i="57" s="1"/>
  <c r="BM21" i="57"/>
  <c r="BB33" i="57"/>
  <c r="BA33" i="57" s="1"/>
  <c r="BK34" i="57"/>
  <c r="BA35" i="57"/>
  <c r="BK54" i="57"/>
  <c r="BI56" i="57"/>
  <c r="BH56" i="57" s="1"/>
  <c r="BB58" i="57"/>
  <c r="BA58" i="57" s="1"/>
  <c r="BE61" i="57"/>
  <c r="BE64" i="57"/>
  <c r="BA64" i="57" s="1"/>
  <c r="BK67" i="57"/>
  <c r="BF8" i="57"/>
  <c r="BC69" i="57"/>
  <c r="AE69" i="57"/>
  <c r="AU69" i="57"/>
  <c r="BL8" i="57"/>
  <c r="BL21" i="57"/>
  <c r="BK30" i="57"/>
  <c r="BJ33" i="57"/>
  <c r="BH33" i="57" s="1"/>
  <c r="BH36" i="57"/>
  <c r="BB37" i="57"/>
  <c r="BK39" i="57"/>
  <c r="BE40" i="57"/>
  <c r="BA40" i="57" s="1"/>
  <c r="BL43" i="57"/>
  <c r="BK43" i="57" s="1"/>
  <c r="BE49" i="57"/>
  <c r="BB52" i="57"/>
  <c r="BA52" i="57" s="1"/>
  <c r="BM52" i="57"/>
  <c r="BK52" i="57" s="1"/>
  <c r="BE63" i="57"/>
  <c r="BA63" i="57" s="1"/>
  <c r="BB65" i="57"/>
  <c r="BA65" i="57" s="1"/>
  <c r="BA67" i="57"/>
  <c r="O69" i="57"/>
  <c r="W69" i="57"/>
  <c r="AM69" i="57"/>
  <c r="P69" i="57"/>
  <c r="X69" i="57"/>
  <c r="AF69" i="57"/>
  <c r="AN69" i="57"/>
  <c r="AV69" i="57"/>
  <c r="BM8" i="57"/>
  <c r="BE25" i="57"/>
  <c r="BB28" i="57"/>
  <c r="BA28" i="57" s="1"/>
  <c r="BM28" i="57"/>
  <c r="BK28" i="57" s="1"/>
  <c r="BI32" i="57"/>
  <c r="BH32" i="57" s="1"/>
  <c r="BB34" i="57"/>
  <c r="BA34" i="57" s="1"/>
  <c r="BE37" i="57"/>
  <c r="BH41" i="57"/>
  <c r="BB41" i="57"/>
  <c r="BA43" i="57"/>
  <c r="BK45" i="57"/>
  <c r="BH47" i="57"/>
  <c r="BH50" i="57"/>
  <c r="BE54" i="57"/>
  <c r="BA54" i="57" s="1"/>
  <c r="BH59" i="57"/>
  <c r="BK60" i="57"/>
  <c r="BK62" i="57"/>
  <c r="BJ65" i="57"/>
  <c r="BH65" i="57" s="1"/>
  <c r="BH68" i="57"/>
  <c r="BE68" i="57"/>
  <c r="BA68" i="57" s="1"/>
  <c r="BA69" i="58" l="1"/>
  <c r="BH69" i="58"/>
  <c r="AA5" i="25"/>
  <c r="BA19" i="57"/>
  <c r="BA37" i="57"/>
  <c r="BA61" i="57"/>
  <c r="BA46" i="57"/>
  <c r="BA53" i="57"/>
  <c r="BA13" i="57"/>
  <c r="BK21" i="57"/>
  <c r="BI69" i="57"/>
  <c r="BH8" i="57"/>
  <c r="BH69" i="57" s="1"/>
  <c r="BA49" i="57"/>
  <c r="BA41" i="57"/>
  <c r="BM69" i="57"/>
  <c r="BA20" i="57"/>
  <c r="BL69" i="57"/>
  <c r="BK8" i="57"/>
  <c r="BK69" i="57" s="1"/>
  <c r="BJ69" i="57"/>
  <c r="BA25" i="57"/>
  <c r="BA18" i="57"/>
  <c r="BE8" i="57"/>
  <c r="BE69" i="57" s="1"/>
  <c r="BF69" i="57"/>
  <c r="BA9" i="57"/>
  <c r="BB69" i="57"/>
  <c r="BA8" i="57" l="1"/>
  <c r="BA69" i="57" s="1"/>
  <c r="DG5" i="40" l="1"/>
  <c r="DF5" i="40"/>
  <c r="BW5" i="40"/>
  <c r="BV5" i="40"/>
  <c r="AM5" i="40" l="1"/>
  <c r="DF5" i="39"/>
  <c r="BV5" i="39"/>
  <c r="AL6" i="39"/>
  <c r="AL7" i="39"/>
  <c r="AL8" i="39"/>
  <c r="AL9" i="39"/>
  <c r="AL10" i="39"/>
  <c r="AL11" i="39"/>
  <c r="AL12" i="39"/>
  <c r="AL13" i="39"/>
  <c r="AL14" i="39"/>
  <c r="AL15" i="39"/>
  <c r="AL16" i="39"/>
  <c r="AL17" i="39"/>
  <c r="AL18" i="39"/>
  <c r="AL19" i="39"/>
  <c r="AL20" i="39"/>
  <c r="AL21" i="39"/>
  <c r="AL22" i="39"/>
  <c r="AL23" i="39"/>
  <c r="AL24" i="39"/>
  <c r="AL25" i="39"/>
  <c r="AL26" i="39"/>
  <c r="AL27" i="39"/>
  <c r="AL28" i="39"/>
  <c r="AL29" i="39"/>
  <c r="AL30" i="39"/>
  <c r="AL31" i="39"/>
  <c r="AL32" i="39"/>
  <c r="AL33" i="39"/>
  <c r="AL34" i="39"/>
  <c r="AL35" i="39"/>
  <c r="AL36" i="39"/>
  <c r="AL37" i="39"/>
  <c r="AL38" i="39"/>
  <c r="AL39" i="39"/>
  <c r="AL40" i="39"/>
  <c r="AL41" i="39"/>
  <c r="AL42" i="39"/>
  <c r="AL43" i="39"/>
  <c r="AL44" i="39"/>
  <c r="AL45" i="39"/>
  <c r="AL46" i="39"/>
  <c r="AL47" i="39"/>
  <c r="AL48" i="39"/>
  <c r="AL49" i="39"/>
  <c r="AL50" i="39"/>
  <c r="AL51" i="39"/>
  <c r="AL52" i="39"/>
  <c r="AL53" i="39"/>
  <c r="AL54" i="39"/>
  <c r="AL55" i="39"/>
  <c r="AL56" i="39"/>
  <c r="AL57" i="39"/>
  <c r="AL58" i="39"/>
  <c r="AL59" i="39"/>
  <c r="AL60" i="39"/>
  <c r="AL61" i="39"/>
  <c r="AL62" i="39"/>
  <c r="AL63" i="39"/>
  <c r="AL64" i="39"/>
  <c r="AL65" i="39"/>
  <c r="AL5" i="39"/>
  <c r="AL5" i="40"/>
  <c r="AL5" i="1" l="1"/>
  <c r="AX5" i="25" l="1"/>
  <c r="Z5" i="25"/>
  <c r="AK6" i="40" l="1"/>
  <c r="AK7" i="40"/>
  <c r="AK8" i="40"/>
  <c r="AK9" i="40"/>
  <c r="AK10" i="40"/>
  <c r="AK11" i="40"/>
  <c r="AK12" i="40"/>
  <c r="AK13" i="40"/>
  <c r="AK14" i="40"/>
  <c r="AK15" i="40"/>
  <c r="AK16" i="40"/>
  <c r="AK17" i="40"/>
  <c r="AK18" i="40"/>
  <c r="AK19" i="40"/>
  <c r="AK20" i="40"/>
  <c r="AK21" i="40"/>
  <c r="AK22" i="40"/>
  <c r="AK23" i="40"/>
  <c r="AK24" i="40"/>
  <c r="AK25" i="40"/>
  <c r="AK26" i="40"/>
  <c r="AK27" i="40"/>
  <c r="AK28" i="40"/>
  <c r="AK29" i="40"/>
  <c r="AK30" i="40"/>
  <c r="AK31" i="40"/>
  <c r="AK32" i="40"/>
  <c r="AK33" i="40"/>
  <c r="AK34" i="40"/>
  <c r="AK35" i="40"/>
  <c r="AK36" i="40"/>
  <c r="AK37" i="40"/>
  <c r="AK38" i="40"/>
  <c r="AK39" i="40"/>
  <c r="AK40" i="40"/>
  <c r="AK41" i="40"/>
  <c r="AK42" i="40"/>
  <c r="AK43" i="40"/>
  <c r="AK44" i="40"/>
  <c r="AK45" i="40"/>
  <c r="AK46" i="40"/>
  <c r="AK47" i="40"/>
  <c r="AK48" i="40"/>
  <c r="AK49" i="40"/>
  <c r="AK50" i="40"/>
  <c r="AK51" i="40"/>
  <c r="AK52" i="40"/>
  <c r="AK53" i="40"/>
  <c r="AK54" i="40"/>
  <c r="AK55" i="40"/>
  <c r="AK56" i="40"/>
  <c r="AK57" i="40"/>
  <c r="AK58" i="40"/>
  <c r="AK59" i="40"/>
  <c r="AK60" i="40"/>
  <c r="AK61" i="40"/>
  <c r="AK62" i="40"/>
  <c r="AK63" i="40"/>
  <c r="AK64" i="40"/>
  <c r="AK65" i="40"/>
  <c r="Q173" i="41" l="1"/>
  <c r="P173" i="41"/>
  <c r="O173" i="41"/>
  <c r="N173" i="41"/>
  <c r="M173" i="41"/>
  <c r="L173" i="41"/>
  <c r="K173" i="41"/>
  <c r="J173" i="41"/>
  <c r="I173" i="41"/>
  <c r="H173" i="41"/>
  <c r="G173" i="41"/>
  <c r="F173" i="41"/>
  <c r="U172" i="41"/>
  <c r="U171" i="41"/>
  <c r="U170" i="41"/>
  <c r="U169" i="41"/>
  <c r="U168" i="41"/>
  <c r="U167" i="41"/>
  <c r="U166" i="41"/>
  <c r="U165" i="41"/>
  <c r="U164" i="41"/>
  <c r="U163" i="41"/>
  <c r="U162" i="41"/>
  <c r="U161" i="41"/>
  <c r="R161" i="41"/>
  <c r="R162" i="41" s="1"/>
  <c r="Q160" i="41"/>
  <c r="P160" i="41"/>
  <c r="O160" i="41"/>
  <c r="N160" i="41"/>
  <c r="M160" i="41"/>
  <c r="L160" i="41"/>
  <c r="K160" i="41"/>
  <c r="J160" i="41"/>
  <c r="I160" i="41"/>
  <c r="H160" i="41"/>
  <c r="G160" i="41"/>
  <c r="F160" i="41"/>
  <c r="U159" i="41"/>
  <c r="U158" i="41"/>
  <c r="U157" i="41"/>
  <c r="U156" i="41"/>
  <c r="U155" i="41"/>
  <c r="U154" i="41"/>
  <c r="U153" i="41"/>
  <c r="U152" i="41"/>
  <c r="U151" i="41"/>
  <c r="U150" i="41"/>
  <c r="U149" i="41"/>
  <c r="U148" i="41"/>
  <c r="R148" i="41"/>
  <c r="R149" i="41" s="1"/>
  <c r="Q147" i="41"/>
  <c r="P147" i="41"/>
  <c r="O147" i="41"/>
  <c r="N147" i="41"/>
  <c r="M147" i="41"/>
  <c r="L147" i="41"/>
  <c r="K147" i="41"/>
  <c r="J147" i="41"/>
  <c r="I147" i="41"/>
  <c r="H147" i="41"/>
  <c r="G147" i="41"/>
  <c r="F147" i="41"/>
  <c r="U146" i="41"/>
  <c r="U145" i="41"/>
  <c r="U144" i="41"/>
  <c r="U143" i="41"/>
  <c r="U142" i="41"/>
  <c r="U141" i="41"/>
  <c r="U140" i="41"/>
  <c r="U139" i="41"/>
  <c r="U138" i="41"/>
  <c r="U137" i="41"/>
  <c r="U136" i="41"/>
  <c r="U135" i="41"/>
  <c r="R135" i="41"/>
  <c r="R136" i="41" s="1"/>
  <c r="BU6" i="25"/>
  <c r="BU7" i="25"/>
  <c r="BU8" i="25"/>
  <c r="BU9" i="25"/>
  <c r="BU10" i="25"/>
  <c r="BU11" i="25"/>
  <c r="BU12" i="25"/>
  <c r="BU13" i="25"/>
  <c r="BU14" i="25"/>
  <c r="BU15" i="25"/>
  <c r="BU16" i="25"/>
  <c r="BU17" i="25"/>
  <c r="BU18" i="25"/>
  <c r="BU19" i="25"/>
  <c r="BU20" i="25"/>
  <c r="BU21" i="25"/>
  <c r="BU22" i="25"/>
  <c r="BU23" i="25"/>
  <c r="BU24" i="25"/>
  <c r="BU25" i="25"/>
  <c r="BU26" i="25"/>
  <c r="BU27" i="25"/>
  <c r="BU28" i="25"/>
  <c r="BU29" i="25"/>
  <c r="BU30" i="25"/>
  <c r="BU31" i="25"/>
  <c r="BU32" i="25"/>
  <c r="BU33" i="25"/>
  <c r="BU34" i="25"/>
  <c r="BU35" i="25"/>
  <c r="BU36" i="25"/>
  <c r="BU37" i="25"/>
  <c r="BU38" i="25"/>
  <c r="BU39" i="25"/>
  <c r="BU40" i="25"/>
  <c r="BU41" i="25"/>
  <c r="BU42" i="25"/>
  <c r="BU43" i="25"/>
  <c r="BU44" i="25"/>
  <c r="BU45" i="25"/>
  <c r="BU46" i="25"/>
  <c r="BU47" i="25"/>
  <c r="BU48" i="25"/>
  <c r="BU49" i="25"/>
  <c r="BU50" i="25"/>
  <c r="BU51" i="25"/>
  <c r="BU52" i="25"/>
  <c r="BU53" i="25"/>
  <c r="BU54" i="25"/>
  <c r="BU55" i="25"/>
  <c r="BU56" i="25"/>
  <c r="BU57" i="25"/>
  <c r="BU58" i="25"/>
  <c r="BU59" i="25"/>
  <c r="BU60" i="25"/>
  <c r="BU61" i="25"/>
  <c r="BU62" i="25"/>
  <c r="BU63" i="25"/>
  <c r="BU64" i="25"/>
  <c r="BU65" i="25"/>
  <c r="BU5" i="25"/>
  <c r="BN69" i="54"/>
  <c r="BN70" i="54" s="1"/>
  <c r="BN9" i="54"/>
  <c r="BN10" i="54"/>
  <c r="BN11" i="54"/>
  <c r="BN12" i="54"/>
  <c r="BN13" i="54"/>
  <c r="BN14" i="54"/>
  <c r="BN15" i="54"/>
  <c r="BN16" i="54"/>
  <c r="BN17" i="54"/>
  <c r="BN18" i="54"/>
  <c r="BN19" i="54"/>
  <c r="BN20" i="54"/>
  <c r="BN21" i="54"/>
  <c r="BN22" i="54"/>
  <c r="BN23" i="54"/>
  <c r="BN24" i="54"/>
  <c r="BN25" i="54"/>
  <c r="BN26" i="54"/>
  <c r="BN27" i="54"/>
  <c r="BN28" i="54"/>
  <c r="BN29" i="54"/>
  <c r="BN30" i="54"/>
  <c r="BN31" i="54"/>
  <c r="BN32" i="54"/>
  <c r="BN33" i="54"/>
  <c r="BN34" i="54"/>
  <c r="BN35" i="54"/>
  <c r="BN36" i="54"/>
  <c r="BN37" i="54"/>
  <c r="BN38" i="54"/>
  <c r="BN39" i="54"/>
  <c r="BN40" i="54"/>
  <c r="BN41" i="54"/>
  <c r="BN42" i="54"/>
  <c r="BN43" i="54"/>
  <c r="BN44" i="54"/>
  <c r="BN45" i="54"/>
  <c r="BN46" i="54"/>
  <c r="BN47" i="54"/>
  <c r="BN48" i="54"/>
  <c r="BN49" i="54"/>
  <c r="BN50" i="54"/>
  <c r="BN51" i="54"/>
  <c r="BN52" i="54"/>
  <c r="BN53" i="54"/>
  <c r="BN54" i="54"/>
  <c r="BN55" i="54"/>
  <c r="BN56" i="54"/>
  <c r="BN57" i="54"/>
  <c r="BN58" i="54"/>
  <c r="BN59" i="54"/>
  <c r="BN60" i="54"/>
  <c r="BN61" i="54"/>
  <c r="BN62" i="54"/>
  <c r="BN63" i="54"/>
  <c r="BN64" i="54"/>
  <c r="BN65" i="54"/>
  <c r="BN66" i="54"/>
  <c r="BN67" i="54"/>
  <c r="BN68" i="54"/>
  <c r="BN8" i="54"/>
  <c r="Y6" i="25"/>
  <c r="Y7" i="25"/>
  <c r="Y8" i="25"/>
  <c r="Y9" i="25"/>
  <c r="Y10" i="25"/>
  <c r="Y11" i="25"/>
  <c r="Y12" i="25"/>
  <c r="Y13" i="25"/>
  <c r="Y14" i="25"/>
  <c r="Y15" i="25"/>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AW6" i="25"/>
  <c r="AW7" i="25"/>
  <c r="AW8" i="25"/>
  <c r="AW9" i="25"/>
  <c r="AW10" i="25"/>
  <c r="AW11" i="25"/>
  <c r="AW12" i="25"/>
  <c r="AW13" i="25"/>
  <c r="AW14" i="25"/>
  <c r="AW15" i="25"/>
  <c r="AW16" i="25"/>
  <c r="AW17" i="25"/>
  <c r="AW18" i="25"/>
  <c r="AW19" i="25"/>
  <c r="AW20" i="25"/>
  <c r="AW21" i="25"/>
  <c r="AW22" i="25"/>
  <c r="AW23" i="25"/>
  <c r="AW24" i="25"/>
  <c r="AW25" i="25"/>
  <c r="AW26" i="25"/>
  <c r="AW27" i="25"/>
  <c r="AW28" i="25"/>
  <c r="AW29" i="25"/>
  <c r="AW30" i="25"/>
  <c r="AW31" i="25"/>
  <c r="AW32" i="25"/>
  <c r="AW33" i="25"/>
  <c r="AW34" i="25"/>
  <c r="AW35" i="25"/>
  <c r="AW36" i="25"/>
  <c r="AW37" i="25"/>
  <c r="AW38" i="25"/>
  <c r="AW39" i="25"/>
  <c r="AW40" i="25"/>
  <c r="AW41" i="25"/>
  <c r="AW42" i="25"/>
  <c r="AW43" i="25"/>
  <c r="AW44" i="25"/>
  <c r="AW45" i="25"/>
  <c r="AW46" i="25"/>
  <c r="AW47" i="25"/>
  <c r="AW48" i="25"/>
  <c r="AW49" i="25"/>
  <c r="AW50" i="25"/>
  <c r="AW51" i="25"/>
  <c r="AW52" i="25"/>
  <c r="AW53" i="25"/>
  <c r="AW54" i="25"/>
  <c r="AW55" i="25"/>
  <c r="AW56" i="25"/>
  <c r="AW57" i="25"/>
  <c r="AW58" i="25"/>
  <c r="AW59" i="25"/>
  <c r="AW60" i="25"/>
  <c r="AW61" i="25"/>
  <c r="AW62" i="25"/>
  <c r="AW63" i="25"/>
  <c r="AW64" i="25"/>
  <c r="AW65" i="25"/>
  <c r="AW5" i="25"/>
  <c r="Y5" i="25"/>
  <c r="BU6" i="39"/>
  <c r="BU7" i="39"/>
  <c r="BU8" i="39"/>
  <c r="BU9" i="39"/>
  <c r="BU10" i="39"/>
  <c r="BU11" i="39"/>
  <c r="BU12" i="39"/>
  <c r="BU13" i="39"/>
  <c r="BU14" i="39"/>
  <c r="BU15" i="39"/>
  <c r="BU16" i="39"/>
  <c r="BU17" i="39"/>
  <c r="BU18" i="39"/>
  <c r="BU19" i="39"/>
  <c r="BU20" i="39"/>
  <c r="BU21" i="39"/>
  <c r="BU22" i="39"/>
  <c r="BU23" i="39"/>
  <c r="BU24" i="39"/>
  <c r="BU25" i="39"/>
  <c r="BU26" i="39"/>
  <c r="BU27" i="39"/>
  <c r="BU28" i="39"/>
  <c r="BU29" i="39"/>
  <c r="BU30" i="39"/>
  <c r="BU31" i="39"/>
  <c r="BU32" i="39"/>
  <c r="BU33" i="39"/>
  <c r="BU34" i="39"/>
  <c r="BU35" i="39"/>
  <c r="BU36" i="39"/>
  <c r="BU37" i="39"/>
  <c r="BU38" i="39"/>
  <c r="BU39" i="39"/>
  <c r="BU40" i="39"/>
  <c r="BU41" i="39"/>
  <c r="BU42" i="39"/>
  <c r="BU43" i="39"/>
  <c r="BU44" i="39"/>
  <c r="BU45" i="39"/>
  <c r="BU46" i="39"/>
  <c r="BU47" i="39"/>
  <c r="BU48" i="39"/>
  <c r="BU49" i="39"/>
  <c r="BU50" i="39"/>
  <c r="BU51" i="39"/>
  <c r="BU52" i="39"/>
  <c r="BU53" i="39"/>
  <c r="BU54" i="39"/>
  <c r="BU55" i="39"/>
  <c r="BU56" i="39"/>
  <c r="BU57" i="39"/>
  <c r="BU58" i="39"/>
  <c r="BU59" i="39"/>
  <c r="BU60" i="39"/>
  <c r="BU61" i="39"/>
  <c r="BU62" i="39"/>
  <c r="BU63" i="39"/>
  <c r="BU64" i="39"/>
  <c r="BU65" i="39"/>
  <c r="DE6" i="39"/>
  <c r="DE7" i="39"/>
  <c r="DE8" i="39"/>
  <c r="DE9" i="39"/>
  <c r="DE10" i="39"/>
  <c r="DE11" i="39"/>
  <c r="DE12" i="39"/>
  <c r="DE13" i="39"/>
  <c r="DE14" i="39"/>
  <c r="DE15" i="39"/>
  <c r="DE16" i="39"/>
  <c r="DE17" i="39"/>
  <c r="DE18" i="39"/>
  <c r="DE19" i="39"/>
  <c r="DE20" i="39"/>
  <c r="DE21" i="39"/>
  <c r="DE22" i="39"/>
  <c r="DE23" i="39"/>
  <c r="DE24" i="39"/>
  <c r="DE25" i="39"/>
  <c r="DE26" i="39"/>
  <c r="DE27" i="39"/>
  <c r="DE28" i="39"/>
  <c r="DE29" i="39"/>
  <c r="DE30" i="39"/>
  <c r="DE31" i="39"/>
  <c r="DE32" i="39"/>
  <c r="DE33" i="39"/>
  <c r="DE34" i="39"/>
  <c r="DE35" i="39"/>
  <c r="DE36" i="39"/>
  <c r="DE37" i="39"/>
  <c r="DE38" i="39"/>
  <c r="DE39" i="39"/>
  <c r="DE40" i="39"/>
  <c r="DE41" i="39"/>
  <c r="DE42" i="39"/>
  <c r="DE43" i="39"/>
  <c r="DE44" i="39"/>
  <c r="DE45" i="39"/>
  <c r="DE46" i="39"/>
  <c r="DE47" i="39"/>
  <c r="DE48" i="39"/>
  <c r="DE49" i="39"/>
  <c r="DE50" i="39"/>
  <c r="DE51" i="39"/>
  <c r="DE52" i="39"/>
  <c r="DE53" i="39"/>
  <c r="DE54" i="39"/>
  <c r="DE55" i="39"/>
  <c r="DE56" i="39"/>
  <c r="DE57" i="39"/>
  <c r="DE58" i="39"/>
  <c r="DE59" i="39"/>
  <c r="DE60" i="39"/>
  <c r="DE61" i="39"/>
  <c r="DE62" i="39"/>
  <c r="DE63" i="39"/>
  <c r="DE64" i="39"/>
  <c r="DE65" i="39"/>
  <c r="DE5" i="39"/>
  <c r="BU5" i="39"/>
  <c r="AK6" i="39"/>
  <c r="AK7" i="39"/>
  <c r="AK8" i="39"/>
  <c r="AK9" i="39"/>
  <c r="AK10" i="39"/>
  <c r="AK11" i="39"/>
  <c r="AK12" i="39"/>
  <c r="AK13" i="39"/>
  <c r="AK14" i="39"/>
  <c r="AK15" i="39"/>
  <c r="AK16" i="39"/>
  <c r="AK17" i="39"/>
  <c r="AK18" i="39"/>
  <c r="AK19" i="39"/>
  <c r="AK20" i="39"/>
  <c r="AK21" i="39"/>
  <c r="AK22" i="39"/>
  <c r="AK23" i="39"/>
  <c r="AK24" i="39"/>
  <c r="AK25" i="39"/>
  <c r="AK26" i="39"/>
  <c r="AK27" i="39"/>
  <c r="AK28" i="39"/>
  <c r="AK29" i="39"/>
  <c r="AK30" i="39"/>
  <c r="AK31" i="39"/>
  <c r="AK32" i="39"/>
  <c r="AK33" i="39"/>
  <c r="AK34" i="39"/>
  <c r="AK35" i="39"/>
  <c r="AK36" i="39"/>
  <c r="AK37" i="39"/>
  <c r="AK38" i="39"/>
  <c r="AK39" i="39"/>
  <c r="AK40" i="39"/>
  <c r="AK41" i="39"/>
  <c r="AK42" i="39"/>
  <c r="AK43" i="39"/>
  <c r="AK44" i="39"/>
  <c r="AK45" i="39"/>
  <c r="AK46" i="39"/>
  <c r="AK47" i="39"/>
  <c r="AK48" i="39"/>
  <c r="AK49" i="39"/>
  <c r="AK50" i="39"/>
  <c r="AK51" i="39"/>
  <c r="AK52" i="39"/>
  <c r="AK53" i="39"/>
  <c r="AK54" i="39"/>
  <c r="AK55" i="39"/>
  <c r="AK56" i="39"/>
  <c r="AK57" i="39"/>
  <c r="AK58" i="39"/>
  <c r="AK59" i="39"/>
  <c r="AK60" i="39"/>
  <c r="AK61" i="39"/>
  <c r="AK62" i="39"/>
  <c r="AK63" i="39"/>
  <c r="AK64" i="39"/>
  <c r="AK65" i="39"/>
  <c r="DE6" i="40"/>
  <c r="DE7" i="40"/>
  <c r="DE8" i="40"/>
  <c r="DE9" i="40"/>
  <c r="DE10" i="40"/>
  <c r="DE11" i="40"/>
  <c r="DE12" i="40"/>
  <c r="DE13" i="40"/>
  <c r="DE14" i="40"/>
  <c r="DE15" i="40"/>
  <c r="DE16" i="40"/>
  <c r="DE17" i="40"/>
  <c r="DE18" i="40"/>
  <c r="DE19" i="40"/>
  <c r="DE20" i="40"/>
  <c r="DE21" i="40"/>
  <c r="DE22" i="40"/>
  <c r="DE23" i="40"/>
  <c r="DE24" i="40"/>
  <c r="DE25" i="40"/>
  <c r="DE26" i="40"/>
  <c r="DE27" i="40"/>
  <c r="DE28" i="40"/>
  <c r="DE29" i="40"/>
  <c r="DE30" i="40"/>
  <c r="DE31" i="40"/>
  <c r="DE32" i="40"/>
  <c r="DE33" i="40"/>
  <c r="DE34" i="40"/>
  <c r="DE35" i="40"/>
  <c r="DE36" i="40"/>
  <c r="DE37" i="40"/>
  <c r="DE38" i="40"/>
  <c r="DE39" i="40"/>
  <c r="DE40" i="40"/>
  <c r="DE41" i="40"/>
  <c r="DE42" i="40"/>
  <c r="DE43" i="40"/>
  <c r="DE44" i="40"/>
  <c r="DE45" i="40"/>
  <c r="DE46" i="40"/>
  <c r="DE47" i="40"/>
  <c r="DE48" i="40"/>
  <c r="DE49" i="40"/>
  <c r="DE50" i="40"/>
  <c r="DE51" i="40"/>
  <c r="DE52" i="40"/>
  <c r="DE53" i="40"/>
  <c r="DE54" i="40"/>
  <c r="DE55" i="40"/>
  <c r="DE56" i="40"/>
  <c r="DE57" i="40"/>
  <c r="DE58" i="40"/>
  <c r="DE59" i="40"/>
  <c r="DE60" i="40"/>
  <c r="DE61" i="40"/>
  <c r="DE62" i="40"/>
  <c r="DE63" i="40"/>
  <c r="DE64" i="40"/>
  <c r="DE65" i="40"/>
  <c r="DE5" i="40"/>
  <c r="BU6" i="40"/>
  <c r="BU7" i="40"/>
  <c r="BU8" i="40"/>
  <c r="BU9" i="40"/>
  <c r="BU10" i="40"/>
  <c r="BU11" i="40"/>
  <c r="BU12" i="40"/>
  <c r="BU13" i="40"/>
  <c r="BU14" i="40"/>
  <c r="BU15" i="40"/>
  <c r="BU16" i="40"/>
  <c r="BU17" i="40"/>
  <c r="BU18" i="40"/>
  <c r="BU19" i="40"/>
  <c r="BU20" i="40"/>
  <c r="BU21" i="40"/>
  <c r="BU22" i="40"/>
  <c r="BU23" i="40"/>
  <c r="BU24" i="40"/>
  <c r="BU25" i="40"/>
  <c r="BU26" i="40"/>
  <c r="BU27" i="40"/>
  <c r="BU28" i="40"/>
  <c r="BU29" i="40"/>
  <c r="BU30" i="40"/>
  <c r="BU31" i="40"/>
  <c r="BU32" i="40"/>
  <c r="BU33" i="40"/>
  <c r="BU34" i="40"/>
  <c r="BU35" i="40"/>
  <c r="BU36" i="40"/>
  <c r="BU37" i="40"/>
  <c r="BU38" i="40"/>
  <c r="BU39" i="40"/>
  <c r="BU40" i="40"/>
  <c r="BU41" i="40"/>
  <c r="BU42" i="40"/>
  <c r="BU43" i="40"/>
  <c r="BU44" i="40"/>
  <c r="BU45" i="40"/>
  <c r="BU46" i="40"/>
  <c r="BU47" i="40"/>
  <c r="BU48" i="40"/>
  <c r="BU49" i="40"/>
  <c r="BU50" i="40"/>
  <c r="BU51" i="40"/>
  <c r="BU52" i="40"/>
  <c r="BU53" i="40"/>
  <c r="BU54" i="40"/>
  <c r="BU55" i="40"/>
  <c r="BU56" i="40"/>
  <c r="BU57" i="40"/>
  <c r="BU58" i="40"/>
  <c r="BU59" i="40"/>
  <c r="BU60" i="40"/>
  <c r="BU61" i="40"/>
  <c r="BU62" i="40"/>
  <c r="BU63" i="40"/>
  <c r="BU64" i="40"/>
  <c r="BU65" i="40"/>
  <c r="R137" i="41" l="1"/>
  <c r="R150" i="41"/>
  <c r="S149" i="41"/>
  <c r="R163" i="41"/>
  <c r="S162" i="41"/>
  <c r="S148" i="41"/>
  <c r="S161" i="41"/>
  <c r="BK69" i="54"/>
  <c r="BK70" i="54" s="1"/>
  <c r="BL69" i="54"/>
  <c r="BM69" i="54"/>
  <c r="BL70" i="54"/>
  <c r="BM70" i="54"/>
  <c r="BL9" i="54"/>
  <c r="BK9" i="54" s="1"/>
  <c r="BM9" i="54"/>
  <c r="BK10" i="54"/>
  <c r="BL10" i="54"/>
  <c r="BM10" i="54"/>
  <c r="BL11" i="54"/>
  <c r="BK11" i="54" s="1"/>
  <c r="BM11" i="54"/>
  <c r="BL12" i="54"/>
  <c r="BM12" i="54"/>
  <c r="BK12" i="54" s="1"/>
  <c r="BL13" i="54"/>
  <c r="BK13" i="54" s="1"/>
  <c r="BM13" i="54"/>
  <c r="BK14" i="54"/>
  <c r="BL14" i="54"/>
  <c r="BM14" i="54"/>
  <c r="BL15" i="54"/>
  <c r="BK15" i="54" s="1"/>
  <c r="BM15" i="54"/>
  <c r="BL16" i="54"/>
  <c r="BM16" i="54"/>
  <c r="BK16" i="54" s="1"/>
  <c r="BL17" i="54"/>
  <c r="BK17" i="54" s="1"/>
  <c r="BM17" i="54"/>
  <c r="BK18" i="54"/>
  <c r="BL18" i="54"/>
  <c r="BM18" i="54"/>
  <c r="BL19" i="54"/>
  <c r="BK19" i="54" s="1"/>
  <c r="BM19" i="54"/>
  <c r="BL20" i="54"/>
  <c r="BM20" i="54"/>
  <c r="BK20" i="54" s="1"/>
  <c r="BL21" i="54"/>
  <c r="BK21" i="54" s="1"/>
  <c r="BM21" i="54"/>
  <c r="BK22" i="54"/>
  <c r="BL22" i="54"/>
  <c r="BM22" i="54"/>
  <c r="BL23" i="54"/>
  <c r="BK23" i="54" s="1"/>
  <c r="BM23" i="54"/>
  <c r="BL24" i="54"/>
  <c r="BM24" i="54"/>
  <c r="BK24" i="54" s="1"/>
  <c r="BL25" i="54"/>
  <c r="BK25" i="54" s="1"/>
  <c r="BM25" i="54"/>
  <c r="BK26" i="54"/>
  <c r="BL26" i="54"/>
  <c r="BM26" i="54"/>
  <c r="BL27" i="54"/>
  <c r="BK27" i="54" s="1"/>
  <c r="BM27" i="54"/>
  <c r="BL28" i="54"/>
  <c r="BM28" i="54"/>
  <c r="BK28" i="54" s="1"/>
  <c r="BL29" i="54"/>
  <c r="BK29" i="54" s="1"/>
  <c r="BM29" i="54"/>
  <c r="BK30" i="54"/>
  <c r="BL30" i="54"/>
  <c r="BM30" i="54"/>
  <c r="BL31" i="54"/>
  <c r="BK31" i="54" s="1"/>
  <c r="BM31" i="54"/>
  <c r="BL32" i="54"/>
  <c r="BM32" i="54"/>
  <c r="BK32" i="54" s="1"/>
  <c r="BL33" i="54"/>
  <c r="BK33" i="54" s="1"/>
  <c r="BM33" i="54"/>
  <c r="BK34" i="54"/>
  <c r="BL34" i="54"/>
  <c r="BM34" i="54"/>
  <c r="BL35" i="54"/>
  <c r="BK35" i="54" s="1"/>
  <c r="BM35" i="54"/>
  <c r="BL36" i="54"/>
  <c r="BM36" i="54"/>
  <c r="BK36" i="54" s="1"/>
  <c r="BL37" i="54"/>
  <c r="BK37" i="54" s="1"/>
  <c r="BM37" i="54"/>
  <c r="BK38" i="54"/>
  <c r="BL38" i="54"/>
  <c r="BM38" i="54"/>
  <c r="BL39" i="54"/>
  <c r="BK39" i="54" s="1"/>
  <c r="BM39" i="54"/>
  <c r="BL40" i="54"/>
  <c r="BM40" i="54"/>
  <c r="BK40" i="54" s="1"/>
  <c r="BL41" i="54"/>
  <c r="BK41" i="54" s="1"/>
  <c r="BM41" i="54"/>
  <c r="BK42" i="54"/>
  <c r="BL42" i="54"/>
  <c r="BM42" i="54"/>
  <c r="BL43" i="54"/>
  <c r="BK43" i="54" s="1"/>
  <c r="BM43" i="54"/>
  <c r="BL44" i="54"/>
  <c r="BM44" i="54"/>
  <c r="BK44" i="54" s="1"/>
  <c r="BL45" i="54"/>
  <c r="BK45" i="54" s="1"/>
  <c r="BM45" i="54"/>
  <c r="BK46" i="54"/>
  <c r="BL46" i="54"/>
  <c r="BM46" i="54"/>
  <c r="BL47" i="54"/>
  <c r="BK47" i="54" s="1"/>
  <c r="BM47" i="54"/>
  <c r="BL48" i="54"/>
  <c r="BM48" i="54"/>
  <c r="BK48" i="54" s="1"/>
  <c r="BL49" i="54"/>
  <c r="BK49" i="54" s="1"/>
  <c r="BM49" i="54"/>
  <c r="BK50" i="54"/>
  <c r="BL50" i="54"/>
  <c r="BM50" i="54"/>
  <c r="BL51" i="54"/>
  <c r="BK51" i="54" s="1"/>
  <c r="BM51" i="54"/>
  <c r="BL52" i="54"/>
  <c r="BM52" i="54"/>
  <c r="BK52" i="54" s="1"/>
  <c r="BL53" i="54"/>
  <c r="BK53" i="54" s="1"/>
  <c r="BM53" i="54"/>
  <c r="BK54" i="54"/>
  <c r="BL54" i="54"/>
  <c r="BM54" i="54"/>
  <c r="BL55" i="54"/>
  <c r="BK55" i="54" s="1"/>
  <c r="BM55" i="54"/>
  <c r="BL56" i="54"/>
  <c r="BM56" i="54"/>
  <c r="BK56" i="54" s="1"/>
  <c r="BL57" i="54"/>
  <c r="BK57" i="54" s="1"/>
  <c r="BM57" i="54"/>
  <c r="BK58" i="54"/>
  <c r="BL58" i="54"/>
  <c r="BM58" i="54"/>
  <c r="BL59" i="54"/>
  <c r="BK59" i="54" s="1"/>
  <c r="BM59" i="54"/>
  <c r="BL60" i="54"/>
  <c r="BM60" i="54"/>
  <c r="BK60" i="54" s="1"/>
  <c r="BL61" i="54"/>
  <c r="BK61" i="54" s="1"/>
  <c r="BM61" i="54"/>
  <c r="BK62" i="54"/>
  <c r="BL62" i="54"/>
  <c r="BM62" i="54"/>
  <c r="BL63" i="54"/>
  <c r="BK63" i="54" s="1"/>
  <c r="BM63" i="54"/>
  <c r="BL64" i="54"/>
  <c r="BM64" i="54"/>
  <c r="BK64" i="54" s="1"/>
  <c r="BL65" i="54"/>
  <c r="BK65" i="54" s="1"/>
  <c r="BM65" i="54"/>
  <c r="BK66" i="54"/>
  <c r="BL66" i="54"/>
  <c r="BM66" i="54"/>
  <c r="BL67" i="54"/>
  <c r="BK67" i="54" s="1"/>
  <c r="BM67" i="54"/>
  <c r="BL68" i="54"/>
  <c r="BK68" i="54" s="1"/>
  <c r="BM68" i="54"/>
  <c r="BU5" i="40"/>
  <c r="AK5" i="40"/>
  <c r="S150" i="41" l="1"/>
  <c r="R151" i="41"/>
  <c r="S163" i="41"/>
  <c r="R164" i="41"/>
  <c r="R138" i="4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5" i="1"/>
  <c r="S164" i="41" l="1"/>
  <c r="R165" i="41"/>
  <c r="R139" i="41"/>
  <c r="S151" i="41"/>
  <c r="R152" i="41"/>
  <c r="Q121" i="56"/>
  <c r="P121" i="56"/>
  <c r="O121" i="56"/>
  <c r="N121" i="56"/>
  <c r="M121" i="56"/>
  <c r="L121" i="56"/>
  <c r="K121" i="56"/>
  <c r="J121" i="56"/>
  <c r="I121" i="56"/>
  <c r="H121" i="56"/>
  <c r="G121" i="56"/>
  <c r="F121" i="56"/>
  <c r="R109" i="56"/>
  <c r="R110" i="56" s="1"/>
  <c r="Q108" i="56"/>
  <c r="P108" i="56"/>
  <c r="O108" i="56"/>
  <c r="N108" i="56"/>
  <c r="M108" i="56"/>
  <c r="L108" i="56"/>
  <c r="K108" i="56"/>
  <c r="J108" i="56"/>
  <c r="I108" i="56"/>
  <c r="H108" i="56"/>
  <c r="G108" i="56"/>
  <c r="F108" i="56"/>
  <c r="R96" i="56"/>
  <c r="R97" i="56" s="1"/>
  <c r="Q95" i="56"/>
  <c r="P95" i="56"/>
  <c r="O95" i="56"/>
  <c r="N95" i="56"/>
  <c r="M95" i="56"/>
  <c r="L95" i="56"/>
  <c r="K95" i="56"/>
  <c r="J95" i="56"/>
  <c r="I95" i="56"/>
  <c r="H95" i="56"/>
  <c r="G95" i="56"/>
  <c r="F95" i="56"/>
  <c r="R83" i="56"/>
  <c r="R84" i="56" s="1"/>
  <c r="Q82" i="56"/>
  <c r="P82" i="56"/>
  <c r="O82" i="56"/>
  <c r="N82" i="56"/>
  <c r="M82" i="56"/>
  <c r="L82" i="56"/>
  <c r="K82" i="56"/>
  <c r="J82" i="56"/>
  <c r="I82" i="56"/>
  <c r="H82" i="56"/>
  <c r="G82" i="56"/>
  <c r="F82" i="56"/>
  <c r="R70" i="56"/>
  <c r="R71" i="56" s="1"/>
  <c r="Q69" i="56"/>
  <c r="P69" i="56"/>
  <c r="O69" i="56"/>
  <c r="N69" i="56"/>
  <c r="M69" i="56"/>
  <c r="L69" i="56"/>
  <c r="K69" i="56"/>
  <c r="J69" i="56"/>
  <c r="I69" i="56"/>
  <c r="H69" i="56"/>
  <c r="G69" i="56"/>
  <c r="F69" i="56"/>
  <c r="R57" i="56"/>
  <c r="R58" i="56" s="1"/>
  <c r="Q56" i="56"/>
  <c r="P56" i="56"/>
  <c r="O56" i="56"/>
  <c r="N56" i="56"/>
  <c r="M56" i="56"/>
  <c r="L56" i="56"/>
  <c r="K56" i="56"/>
  <c r="J56" i="56"/>
  <c r="I56" i="56"/>
  <c r="H56" i="56"/>
  <c r="G56" i="56"/>
  <c r="F56" i="56"/>
  <c r="R44" i="56"/>
  <c r="R45" i="56" s="1"/>
  <c r="Q43" i="56"/>
  <c r="P43" i="56"/>
  <c r="O43" i="56"/>
  <c r="N43" i="56"/>
  <c r="M43" i="56"/>
  <c r="L43" i="56"/>
  <c r="K43" i="56"/>
  <c r="J43" i="56"/>
  <c r="I43" i="56"/>
  <c r="H43" i="56"/>
  <c r="G43" i="56"/>
  <c r="F43" i="56"/>
  <c r="R31" i="56"/>
  <c r="R32" i="56" s="1"/>
  <c r="Q30" i="56"/>
  <c r="P30" i="56"/>
  <c r="O30" i="56"/>
  <c r="N30" i="56"/>
  <c r="M30" i="56"/>
  <c r="L30" i="56"/>
  <c r="K30" i="56"/>
  <c r="J30" i="56"/>
  <c r="I30" i="56"/>
  <c r="H30" i="56"/>
  <c r="G30" i="56"/>
  <c r="F30" i="56"/>
  <c r="R18" i="56"/>
  <c r="R19" i="56" s="1"/>
  <c r="R20" i="56" s="1"/>
  <c r="R21" i="56" s="1"/>
  <c r="R22" i="56" s="1"/>
  <c r="R23" i="56" s="1"/>
  <c r="R24" i="56" s="1"/>
  <c r="R25" i="56" s="1"/>
  <c r="R26" i="56" s="1"/>
  <c r="R27" i="56" s="1"/>
  <c r="R28" i="56" s="1"/>
  <c r="R29" i="56" s="1"/>
  <c r="Q17" i="56"/>
  <c r="P17" i="56"/>
  <c r="O17" i="56"/>
  <c r="N17" i="56"/>
  <c r="M17" i="56"/>
  <c r="L17" i="56"/>
  <c r="K17" i="56"/>
  <c r="J17" i="56"/>
  <c r="I17" i="56"/>
  <c r="H17" i="56"/>
  <c r="G17" i="56"/>
  <c r="F17" i="56"/>
  <c r="R140" i="41" l="1"/>
  <c r="R153" i="41"/>
  <c r="S152" i="41"/>
  <c r="R166" i="41"/>
  <c r="S165" i="41"/>
  <c r="S71" i="56"/>
  <c r="R72" i="56"/>
  <c r="S32" i="56"/>
  <c r="R33" i="56"/>
  <c r="S84" i="56"/>
  <c r="R85" i="56"/>
  <c r="S97" i="56"/>
  <c r="R98" i="56"/>
  <c r="S45" i="56"/>
  <c r="R46" i="56"/>
  <c r="S58" i="56"/>
  <c r="R59" i="56"/>
  <c r="S110" i="56"/>
  <c r="R111" i="56"/>
  <c r="S31" i="56"/>
  <c r="S44" i="56"/>
  <c r="S57" i="56"/>
  <c r="S70" i="56"/>
  <c r="S83" i="56"/>
  <c r="S96" i="56"/>
  <c r="S109" i="56"/>
  <c r="R154" i="41" l="1"/>
  <c r="S153" i="41"/>
  <c r="R167" i="41"/>
  <c r="S166" i="41"/>
  <c r="R141" i="41"/>
  <c r="R99" i="56"/>
  <c r="S98" i="56"/>
  <c r="R34" i="56"/>
  <c r="S33" i="56"/>
  <c r="R112" i="56"/>
  <c r="S111" i="56"/>
  <c r="R47" i="56"/>
  <c r="S46" i="56"/>
  <c r="R86" i="56"/>
  <c r="S85" i="56"/>
  <c r="R73" i="56"/>
  <c r="S72" i="56"/>
  <c r="R60" i="56"/>
  <c r="S59" i="56"/>
  <c r="S167" i="41" l="1"/>
  <c r="R168" i="41"/>
  <c r="R142" i="41"/>
  <c r="S154" i="41"/>
  <c r="R155" i="41"/>
  <c r="S73" i="56"/>
  <c r="R74" i="56"/>
  <c r="S47" i="56"/>
  <c r="R48" i="56"/>
  <c r="S34" i="56"/>
  <c r="R35" i="56"/>
  <c r="S60" i="56"/>
  <c r="R61" i="56"/>
  <c r="S86" i="56"/>
  <c r="R87" i="56"/>
  <c r="S112" i="56"/>
  <c r="R113" i="56"/>
  <c r="S99" i="56"/>
  <c r="R100" i="56"/>
  <c r="R143" i="41" l="1"/>
  <c r="S168" i="41"/>
  <c r="R169" i="41"/>
  <c r="S155" i="41"/>
  <c r="R156" i="41"/>
  <c r="R62" i="56"/>
  <c r="S61" i="56"/>
  <c r="R49" i="56"/>
  <c r="S48" i="56"/>
  <c r="R101" i="56"/>
  <c r="S100" i="56"/>
  <c r="R36" i="56"/>
  <c r="S35" i="56"/>
  <c r="R75" i="56"/>
  <c r="S74" i="56"/>
  <c r="R114" i="56"/>
  <c r="S113" i="56"/>
  <c r="R88" i="56"/>
  <c r="S87" i="56"/>
  <c r="R170" i="41" l="1"/>
  <c r="S169" i="41"/>
  <c r="R144" i="41"/>
  <c r="R157" i="41"/>
  <c r="S156" i="41"/>
  <c r="S114" i="56"/>
  <c r="R115" i="56"/>
  <c r="S36" i="56"/>
  <c r="R37" i="56"/>
  <c r="S49" i="56"/>
  <c r="R50" i="56"/>
  <c r="S88" i="56"/>
  <c r="R89" i="56"/>
  <c r="S75" i="56"/>
  <c r="R76" i="56"/>
  <c r="S101" i="56"/>
  <c r="R102" i="56"/>
  <c r="S62" i="56"/>
  <c r="R63" i="56"/>
  <c r="R145" i="41" l="1"/>
  <c r="R158" i="41"/>
  <c r="S157" i="41"/>
  <c r="R171" i="41"/>
  <c r="S170" i="41"/>
  <c r="R90" i="56"/>
  <c r="S89" i="56"/>
  <c r="R38" i="56"/>
  <c r="S37" i="56"/>
  <c r="R64" i="56"/>
  <c r="S63" i="56"/>
  <c r="R51" i="56"/>
  <c r="S50" i="56"/>
  <c r="R116" i="56"/>
  <c r="S115" i="56"/>
  <c r="R103" i="56"/>
  <c r="S102" i="56"/>
  <c r="R77" i="56"/>
  <c r="S76" i="56"/>
  <c r="S158" i="41" l="1"/>
  <c r="R159" i="41"/>
  <c r="S171" i="41"/>
  <c r="R172" i="41"/>
  <c r="S172" i="41" s="1"/>
  <c r="R146" i="41"/>
  <c r="S103" i="56"/>
  <c r="R104" i="56"/>
  <c r="S51" i="56"/>
  <c r="R52" i="56"/>
  <c r="S38" i="56"/>
  <c r="R39" i="56"/>
  <c r="S77" i="56"/>
  <c r="R78" i="56"/>
  <c r="S116" i="56"/>
  <c r="R117" i="56"/>
  <c r="S64" i="56"/>
  <c r="R65" i="56"/>
  <c r="S90" i="56"/>
  <c r="R91" i="56"/>
  <c r="S159" i="41" l="1"/>
  <c r="R66" i="56"/>
  <c r="S65" i="56"/>
  <c r="R79" i="56"/>
  <c r="S78" i="56"/>
  <c r="R53" i="56"/>
  <c r="S52" i="56"/>
  <c r="R40" i="56"/>
  <c r="S39" i="56"/>
  <c r="R105" i="56"/>
  <c r="S104" i="56"/>
  <c r="R92" i="56"/>
  <c r="S91" i="56"/>
  <c r="R118" i="56"/>
  <c r="S117" i="56"/>
  <c r="S92" i="56" l="1"/>
  <c r="R93" i="56"/>
  <c r="S40" i="56"/>
  <c r="R41" i="56"/>
  <c r="S79" i="56"/>
  <c r="R80" i="56"/>
  <c r="S118" i="56"/>
  <c r="R119" i="56"/>
  <c r="S105" i="56"/>
  <c r="R106" i="56"/>
  <c r="S53" i="56"/>
  <c r="R54" i="56"/>
  <c r="S66" i="56"/>
  <c r="R67" i="56"/>
  <c r="R55" i="56" l="1"/>
  <c r="S54" i="56"/>
  <c r="R120" i="56"/>
  <c r="S119" i="56"/>
  <c r="R42" i="56"/>
  <c r="S42" i="56" s="1"/>
  <c r="S41" i="56"/>
  <c r="R107" i="56"/>
  <c r="S106" i="56"/>
  <c r="R94" i="56"/>
  <c r="S93" i="56"/>
  <c r="R68" i="56"/>
  <c r="S68" i="56" s="1"/>
  <c r="S67" i="56"/>
  <c r="R81" i="56"/>
  <c r="S80" i="56"/>
  <c r="S81" i="56" l="1"/>
  <c r="S107" i="56"/>
  <c r="S120" i="56"/>
  <c r="S94" i="56"/>
  <c r="S55" i="56"/>
  <c r="BJ68" i="54" l="1"/>
  <c r="BG68" i="54"/>
  <c r="BF68" i="54"/>
  <c r="BE68" i="54" s="1"/>
  <c r="BD68" i="54"/>
  <c r="BC68" i="54"/>
  <c r="BJ67" i="54"/>
  <c r="BG67" i="54"/>
  <c r="BF67" i="54"/>
  <c r="BD67" i="54"/>
  <c r="BC67" i="54"/>
  <c r="BJ66" i="54"/>
  <c r="BG66" i="54"/>
  <c r="BF66" i="54"/>
  <c r="BD66" i="54"/>
  <c r="BC66" i="54"/>
  <c r="BJ65" i="54"/>
  <c r="BG65" i="54"/>
  <c r="BI65" i="54"/>
  <c r="BF65" i="54"/>
  <c r="BD65" i="54"/>
  <c r="BC65" i="54"/>
  <c r="BF64" i="54"/>
  <c r="BJ64" i="54"/>
  <c r="BG64" i="54"/>
  <c r="BD64" i="54"/>
  <c r="BC64" i="54"/>
  <c r="BB64" i="54" s="1"/>
  <c r="BJ63" i="54"/>
  <c r="BG63" i="54"/>
  <c r="BF63" i="54"/>
  <c r="BD63" i="54"/>
  <c r="BC63" i="54"/>
  <c r="BJ62" i="54"/>
  <c r="BG62" i="54"/>
  <c r="BF62" i="54"/>
  <c r="BE62" i="54" s="1"/>
  <c r="BD62" i="54"/>
  <c r="BC62" i="54"/>
  <c r="BB62" i="54" s="1"/>
  <c r="BA62" i="54" s="1"/>
  <c r="BJ61" i="54"/>
  <c r="BG61" i="54"/>
  <c r="BI61" i="54"/>
  <c r="BH61" i="54" s="1"/>
  <c r="BF61" i="54"/>
  <c r="BE61" i="54" s="1"/>
  <c r="BD61" i="54"/>
  <c r="BC61" i="54"/>
  <c r="BB61" i="54" s="1"/>
  <c r="BJ60" i="54"/>
  <c r="BG60" i="54"/>
  <c r="BF60" i="54"/>
  <c r="BD60" i="54"/>
  <c r="BC60" i="54"/>
  <c r="BJ59" i="54"/>
  <c r="BG59" i="54"/>
  <c r="BF59" i="54"/>
  <c r="BD59" i="54"/>
  <c r="BC59" i="54"/>
  <c r="BB59" i="54" s="1"/>
  <c r="BJ58" i="54"/>
  <c r="BG58" i="54"/>
  <c r="BF58" i="54"/>
  <c r="BE58" i="54" s="1"/>
  <c r="BD58" i="54"/>
  <c r="BC58" i="54"/>
  <c r="BJ57" i="54"/>
  <c r="BG57" i="54"/>
  <c r="BI57" i="54"/>
  <c r="BH57" i="54" s="1"/>
  <c r="BF57" i="54"/>
  <c r="BE57" i="54" s="1"/>
  <c r="BD57" i="54"/>
  <c r="BC57" i="54"/>
  <c r="BB57" i="54" s="1"/>
  <c r="BA57" i="54" s="1"/>
  <c r="BF56" i="54"/>
  <c r="BE56" i="54" s="1"/>
  <c r="BJ56" i="54"/>
  <c r="BG56" i="54"/>
  <c r="BD56" i="54"/>
  <c r="BC56" i="54"/>
  <c r="BB56" i="54" s="1"/>
  <c r="BA56" i="54" s="1"/>
  <c r="BJ55" i="54"/>
  <c r="BG55" i="54"/>
  <c r="BF55" i="54"/>
  <c r="BE55" i="54" s="1"/>
  <c r="BD55" i="54"/>
  <c r="BC55" i="54"/>
  <c r="BJ54" i="54"/>
  <c r="BG54" i="54"/>
  <c r="BF54" i="54"/>
  <c r="BE54" i="54" s="1"/>
  <c r="BD54" i="54"/>
  <c r="BC54" i="54"/>
  <c r="BJ53" i="54"/>
  <c r="BG53" i="54"/>
  <c r="BI53" i="54"/>
  <c r="BF53" i="54"/>
  <c r="BD53" i="54"/>
  <c r="BC53" i="54"/>
  <c r="BB53" i="54" s="1"/>
  <c r="BJ52" i="54"/>
  <c r="BG52" i="54"/>
  <c r="BF52" i="54"/>
  <c r="BE52" i="54" s="1"/>
  <c r="BD52" i="54"/>
  <c r="BC52" i="54"/>
  <c r="BJ51" i="54"/>
  <c r="BG51" i="54"/>
  <c r="BF51" i="54"/>
  <c r="BD51" i="54"/>
  <c r="BC51" i="54"/>
  <c r="BB51" i="54" s="1"/>
  <c r="BJ50" i="54"/>
  <c r="BG50" i="54"/>
  <c r="BF50" i="54"/>
  <c r="BD50" i="54"/>
  <c r="BC50" i="54"/>
  <c r="BG49" i="54"/>
  <c r="BJ49" i="54"/>
  <c r="BF49" i="54"/>
  <c r="BD49" i="54"/>
  <c r="BC49" i="54"/>
  <c r="BB49" i="54" s="1"/>
  <c r="BJ48" i="54"/>
  <c r="BG48" i="54"/>
  <c r="BI48" i="54"/>
  <c r="BF48" i="54"/>
  <c r="BE48" i="54" s="1"/>
  <c r="BD48" i="54"/>
  <c r="BC48" i="54"/>
  <c r="BB48" i="54" s="1"/>
  <c r="BJ47" i="54"/>
  <c r="BG47" i="54"/>
  <c r="BF47" i="54"/>
  <c r="BD47" i="54"/>
  <c r="BC47" i="54"/>
  <c r="BJ46" i="54"/>
  <c r="BG46" i="54"/>
  <c r="BI46" i="54"/>
  <c r="BF46" i="54"/>
  <c r="BE46" i="54" s="1"/>
  <c r="BD46" i="54"/>
  <c r="BC46" i="54"/>
  <c r="BJ45" i="54"/>
  <c r="BG45" i="54"/>
  <c r="BF45" i="54"/>
  <c r="BE45" i="54" s="1"/>
  <c r="BD45" i="54"/>
  <c r="BC45" i="54"/>
  <c r="BB45" i="54" s="1"/>
  <c r="BJ44" i="54"/>
  <c r="BG44" i="54"/>
  <c r="BI44" i="54"/>
  <c r="BF44" i="54"/>
  <c r="BD44" i="54"/>
  <c r="BC44" i="54"/>
  <c r="BB44" i="54" s="1"/>
  <c r="BJ43" i="54"/>
  <c r="BG43" i="54"/>
  <c r="BF43" i="54"/>
  <c r="BD43" i="54"/>
  <c r="BC43" i="54"/>
  <c r="BJ42" i="54"/>
  <c r="BG42" i="54"/>
  <c r="BI42" i="54"/>
  <c r="BH42" i="54" s="1"/>
  <c r="BF42" i="54"/>
  <c r="BE42" i="54" s="1"/>
  <c r="BD42" i="54"/>
  <c r="BC42" i="54"/>
  <c r="BB42" i="54" s="1"/>
  <c r="BA42" i="54" s="1"/>
  <c r="BJ41" i="54"/>
  <c r="BG41" i="54"/>
  <c r="BF41" i="54"/>
  <c r="BE41" i="54" s="1"/>
  <c r="BD41" i="54"/>
  <c r="BC41" i="54"/>
  <c r="BB41" i="54" s="1"/>
  <c r="BJ40" i="54"/>
  <c r="BG40" i="54"/>
  <c r="BI40" i="54"/>
  <c r="BF40" i="54"/>
  <c r="BE40" i="54" s="1"/>
  <c r="BD40" i="54"/>
  <c r="BC40" i="54"/>
  <c r="BB40" i="54" s="1"/>
  <c r="BJ39" i="54"/>
  <c r="BG39" i="54"/>
  <c r="BF39" i="54"/>
  <c r="BD39" i="54"/>
  <c r="BC39" i="54"/>
  <c r="BJ38" i="54"/>
  <c r="BG38" i="54"/>
  <c r="BI38" i="54"/>
  <c r="BF38" i="54"/>
  <c r="BE38" i="54" s="1"/>
  <c r="BD38" i="54"/>
  <c r="BC38" i="54"/>
  <c r="BJ37" i="54"/>
  <c r="BG37" i="54"/>
  <c r="BF37" i="54"/>
  <c r="BE37" i="54" s="1"/>
  <c r="BD37" i="54"/>
  <c r="BC37" i="54"/>
  <c r="BB37" i="54" s="1"/>
  <c r="BJ36" i="54"/>
  <c r="BG36" i="54"/>
  <c r="BI36" i="54"/>
  <c r="BF36" i="54"/>
  <c r="BD36" i="54"/>
  <c r="BC36" i="54"/>
  <c r="BB36" i="54" s="1"/>
  <c r="BJ35" i="54"/>
  <c r="BG35" i="54"/>
  <c r="BF35" i="54"/>
  <c r="BE35" i="54" s="1"/>
  <c r="BD35" i="54"/>
  <c r="BC35" i="54"/>
  <c r="BJ34" i="54"/>
  <c r="BG34" i="54"/>
  <c r="BI34" i="54"/>
  <c r="BH34" i="54" s="1"/>
  <c r="BF34" i="54"/>
  <c r="BE34" i="54" s="1"/>
  <c r="BD34" i="54"/>
  <c r="BC34" i="54"/>
  <c r="BB34" i="54" s="1"/>
  <c r="BA34" i="54" s="1"/>
  <c r="BJ33" i="54"/>
  <c r="BG33" i="54"/>
  <c r="BF33" i="54"/>
  <c r="BE33" i="54" s="1"/>
  <c r="BD33" i="54"/>
  <c r="BC33" i="54"/>
  <c r="BB33" i="54" s="1"/>
  <c r="BJ32" i="54"/>
  <c r="BG32" i="54"/>
  <c r="BI32" i="54"/>
  <c r="BF32" i="54"/>
  <c r="BE32" i="54" s="1"/>
  <c r="BD32" i="54"/>
  <c r="BC32" i="54"/>
  <c r="BB32" i="54" s="1"/>
  <c r="BJ31" i="54"/>
  <c r="BG31" i="54"/>
  <c r="BF31" i="54"/>
  <c r="BD31" i="54"/>
  <c r="BC31" i="54"/>
  <c r="BJ30" i="54"/>
  <c r="BG30" i="54"/>
  <c r="BI30" i="54"/>
  <c r="BF30" i="54"/>
  <c r="BE30" i="54" s="1"/>
  <c r="BD30" i="54"/>
  <c r="BC30" i="54"/>
  <c r="BG29" i="54"/>
  <c r="BC29" i="54"/>
  <c r="BJ29" i="54"/>
  <c r="BF29" i="54"/>
  <c r="BE29" i="54" s="1"/>
  <c r="BD29" i="54"/>
  <c r="BJ28" i="54"/>
  <c r="BG28" i="54"/>
  <c r="BI28" i="54"/>
  <c r="BH28" i="54" s="1"/>
  <c r="BF28" i="54"/>
  <c r="BD28" i="54"/>
  <c r="BC28" i="54"/>
  <c r="BB28" i="54" s="1"/>
  <c r="BJ27" i="54"/>
  <c r="BG27" i="54"/>
  <c r="BF27" i="54"/>
  <c r="BE27" i="54" s="1"/>
  <c r="BD27" i="54"/>
  <c r="BC27" i="54"/>
  <c r="BJ26" i="54"/>
  <c r="BG26" i="54"/>
  <c r="BI26" i="54"/>
  <c r="BF26" i="54"/>
  <c r="BE26" i="54" s="1"/>
  <c r="BD26" i="54"/>
  <c r="BC26" i="54"/>
  <c r="BB26" i="54" s="1"/>
  <c r="BA26" i="54" s="1"/>
  <c r="BJ25" i="54"/>
  <c r="BG25" i="54"/>
  <c r="BI25" i="54"/>
  <c r="BF25" i="54"/>
  <c r="BE25" i="54" s="1"/>
  <c r="BD25" i="54"/>
  <c r="BC25" i="54"/>
  <c r="BJ24" i="54"/>
  <c r="BG24" i="54"/>
  <c r="BI24" i="54"/>
  <c r="BH24" i="54" s="1"/>
  <c r="BF24" i="54"/>
  <c r="BD24" i="54"/>
  <c r="BC24" i="54"/>
  <c r="BB24" i="54" s="1"/>
  <c r="BJ23" i="54"/>
  <c r="BG23" i="54"/>
  <c r="BF23" i="54"/>
  <c r="BE23" i="54" s="1"/>
  <c r="BD23" i="54"/>
  <c r="BC23" i="54"/>
  <c r="BB23" i="54" s="1"/>
  <c r="BA23" i="54" s="1"/>
  <c r="BJ22" i="54"/>
  <c r="BG22" i="54"/>
  <c r="BI22" i="54"/>
  <c r="BF22" i="54"/>
  <c r="BE22" i="54" s="1"/>
  <c r="BD22" i="54"/>
  <c r="BC22" i="54"/>
  <c r="BB22" i="54" s="1"/>
  <c r="BJ21" i="54"/>
  <c r="BG21" i="54"/>
  <c r="BI21" i="54"/>
  <c r="BF21" i="54"/>
  <c r="BD21" i="54"/>
  <c r="BC21" i="54"/>
  <c r="BB21" i="54" s="1"/>
  <c r="AY69" i="54"/>
  <c r="AX69" i="54"/>
  <c r="AV69" i="54"/>
  <c r="AU69" i="54"/>
  <c r="AU70" i="54" s="1"/>
  <c r="AT69" i="54"/>
  <c r="AR69" i="54"/>
  <c r="AQ69" i="54"/>
  <c r="AP69" i="54"/>
  <c r="AP70" i="54" s="1"/>
  <c r="AN69" i="54"/>
  <c r="AM69" i="54"/>
  <c r="AL69" i="54"/>
  <c r="AJ69" i="54"/>
  <c r="AJ70" i="54" s="1"/>
  <c r="AI69" i="54"/>
  <c r="AH69" i="54"/>
  <c r="AF69" i="54"/>
  <c r="AE69" i="54"/>
  <c r="AE70" i="54" s="1"/>
  <c r="AD69" i="54"/>
  <c r="AB69" i="54"/>
  <c r="AA69" i="54"/>
  <c r="Z69" i="54"/>
  <c r="Z70" i="54" s="1"/>
  <c r="X69" i="54"/>
  <c r="W69" i="54"/>
  <c r="V69" i="54"/>
  <c r="T69" i="54"/>
  <c r="S69" i="54"/>
  <c r="R69" i="54"/>
  <c r="P69" i="54"/>
  <c r="O69" i="54"/>
  <c r="N69" i="54"/>
  <c r="L69" i="54"/>
  <c r="K69" i="54"/>
  <c r="J69" i="54"/>
  <c r="BJ19" i="54"/>
  <c r="BG19" i="54"/>
  <c r="BF19" i="54"/>
  <c r="BE19" i="54" s="1"/>
  <c r="BD19" i="54"/>
  <c r="BC19" i="54"/>
  <c r="BJ18" i="54"/>
  <c r="BG18" i="54"/>
  <c r="BI18" i="54"/>
  <c r="BF18" i="54"/>
  <c r="BD18" i="54"/>
  <c r="BC18" i="54"/>
  <c r="BB18" i="54" s="1"/>
  <c r="BD17" i="54"/>
  <c r="BJ17" i="54"/>
  <c r="BG17" i="54"/>
  <c r="BI17" i="54"/>
  <c r="BF17" i="54"/>
  <c r="BE17" i="54" s="1"/>
  <c r="BC17" i="54"/>
  <c r="BJ16" i="54"/>
  <c r="BH16" i="54"/>
  <c r="BF16" i="54"/>
  <c r="BG16" i="54"/>
  <c r="BI16" i="54"/>
  <c r="BD16" i="54"/>
  <c r="BC16" i="54"/>
  <c r="BF15" i="54"/>
  <c r="BJ15" i="54"/>
  <c r="BG15" i="54"/>
  <c r="BD15" i="54"/>
  <c r="BC15" i="54"/>
  <c r="BD14" i="54"/>
  <c r="BJ14" i="54"/>
  <c r="BG14" i="54"/>
  <c r="BF14" i="54"/>
  <c r="BC14" i="54"/>
  <c r="BB14" i="54" s="1"/>
  <c r="BJ13" i="54"/>
  <c r="BD13" i="54"/>
  <c r="BG13" i="54"/>
  <c r="BI13" i="54"/>
  <c r="BH13" i="54" s="1"/>
  <c r="BF13" i="54"/>
  <c r="BC13" i="54"/>
  <c r="BB13" i="54" s="1"/>
  <c r="BJ12" i="54"/>
  <c r="BF12" i="54"/>
  <c r="BG12" i="54"/>
  <c r="BI12" i="54"/>
  <c r="BH12" i="54" s="1"/>
  <c r="BD12" i="54"/>
  <c r="BC12" i="54"/>
  <c r="BF11" i="54"/>
  <c r="BJ11" i="54"/>
  <c r="BG11" i="54"/>
  <c r="BD11" i="54"/>
  <c r="BC11" i="54"/>
  <c r="BB11" i="54" s="1"/>
  <c r="BD10" i="54"/>
  <c r="BJ10" i="54"/>
  <c r="BG10" i="54"/>
  <c r="BF10" i="54"/>
  <c r="BE10" i="54" s="1"/>
  <c r="BC10" i="54"/>
  <c r="BB10" i="54" s="1"/>
  <c r="BJ9" i="54"/>
  <c r="BD9" i="54"/>
  <c r="BG9" i="54"/>
  <c r="BI9" i="54"/>
  <c r="BH9" i="54" s="1"/>
  <c r="BF9" i="54"/>
  <c r="BC9" i="54"/>
  <c r="BB9" i="54" s="1"/>
  <c r="AY70" i="54"/>
  <c r="AX70" i="54"/>
  <c r="AV70" i="54"/>
  <c r="AT70" i="54"/>
  <c r="AR70" i="54"/>
  <c r="AQ70" i="54"/>
  <c r="AN70" i="54"/>
  <c r="AM70" i="54"/>
  <c r="AL70" i="54"/>
  <c r="AI70" i="54"/>
  <c r="AH70" i="54"/>
  <c r="AF70" i="54"/>
  <c r="AD70" i="54"/>
  <c r="AB70" i="54"/>
  <c r="AA70" i="54"/>
  <c r="X70" i="54"/>
  <c r="V70" i="54"/>
  <c r="T70" i="54"/>
  <c r="S70" i="54"/>
  <c r="R70" i="54"/>
  <c r="P70" i="54"/>
  <c r="O70" i="54"/>
  <c r="N70" i="54"/>
  <c r="L70" i="54"/>
  <c r="K70" i="54"/>
  <c r="J70" i="54"/>
  <c r="BE43" i="54" l="1"/>
  <c r="BB60" i="54"/>
  <c r="BB63" i="54"/>
  <c r="BE65" i="54"/>
  <c r="BA21" i="54"/>
  <c r="BE21" i="54"/>
  <c r="BE28" i="54"/>
  <c r="BA28" i="54" s="1"/>
  <c r="BH30" i="54"/>
  <c r="BA32" i="54"/>
  <c r="BE36" i="54"/>
  <c r="BH38" i="54"/>
  <c r="BA40" i="54"/>
  <c r="BE44" i="54"/>
  <c r="BA44" i="54" s="1"/>
  <c r="BH46" i="54"/>
  <c r="BA48" i="54"/>
  <c r="BE49" i="54"/>
  <c r="BE53" i="54"/>
  <c r="BB54" i="54"/>
  <c r="BA54" i="54" s="1"/>
  <c r="BA61" i="54"/>
  <c r="BE64" i="54"/>
  <c r="BA64" i="54" s="1"/>
  <c r="BH65" i="54"/>
  <c r="BB67" i="54"/>
  <c r="BA36" i="54"/>
  <c r="BA53" i="54"/>
  <c r="BE18" i="54"/>
  <c r="BE24" i="54"/>
  <c r="BA24" i="54" s="1"/>
  <c r="BB25" i="54"/>
  <c r="BB27" i="54"/>
  <c r="BA27" i="54" s="1"/>
  <c r="BB30" i="54"/>
  <c r="BA30" i="54" s="1"/>
  <c r="BE31" i="54"/>
  <c r="BB38" i="54"/>
  <c r="BA38" i="54" s="1"/>
  <c r="BE39" i="54"/>
  <c r="BB46" i="54"/>
  <c r="BA46" i="54" s="1"/>
  <c r="BE47" i="54"/>
  <c r="BE50" i="54"/>
  <c r="BB52" i="54"/>
  <c r="BA52" i="54" s="1"/>
  <c r="BH53" i="54"/>
  <c r="BB55" i="54"/>
  <c r="BE60" i="54"/>
  <c r="BE63" i="54"/>
  <c r="BA63" i="54" s="1"/>
  <c r="BB65" i="54"/>
  <c r="BA65" i="54" s="1"/>
  <c r="BE66" i="54"/>
  <c r="BB68" i="54"/>
  <c r="BE13" i="54"/>
  <c r="BA13" i="54" s="1"/>
  <c r="BA18" i="54"/>
  <c r="BE9" i="54"/>
  <c r="BA9" i="54" s="1"/>
  <c r="BA10" i="54"/>
  <c r="BE14" i="54"/>
  <c r="BA14" i="54" s="1"/>
  <c r="BB17" i="54"/>
  <c r="BA17" i="54" s="1"/>
  <c r="BB19" i="54"/>
  <c r="BA19" i="54" s="1"/>
  <c r="BB16" i="54"/>
  <c r="BB12" i="54"/>
  <c r="BB15" i="54"/>
  <c r="BA22" i="54"/>
  <c r="BA25" i="54"/>
  <c r="BE15" i="54"/>
  <c r="BF8" i="54"/>
  <c r="BC8" i="54"/>
  <c r="M69" i="54"/>
  <c r="M70" i="54" s="1"/>
  <c r="Q69" i="54"/>
  <c r="U69" i="54"/>
  <c r="U70" i="54" s="1"/>
  <c r="Y69" i="54"/>
  <c r="Y70" i="54" s="1"/>
  <c r="AC69" i="54"/>
  <c r="AC70" i="54" s="1"/>
  <c r="AG69" i="54"/>
  <c r="AG70" i="54" s="1"/>
  <c r="AK69" i="54"/>
  <c r="AK70" i="54" s="1"/>
  <c r="AO69" i="54"/>
  <c r="AO70" i="54" s="1"/>
  <c r="AS69" i="54"/>
  <c r="AS70" i="54" s="1"/>
  <c r="AW69" i="54"/>
  <c r="AW70" i="54" s="1"/>
  <c r="BF20" i="54"/>
  <c r="BH21" i="54"/>
  <c r="BH25" i="54"/>
  <c r="BB29" i="54"/>
  <c r="BA29" i="54" s="1"/>
  <c r="BM8" i="54"/>
  <c r="BI11" i="54"/>
  <c r="BH11" i="54" s="1"/>
  <c r="BI15" i="54"/>
  <c r="BH15" i="54" s="1"/>
  <c r="BH18" i="54"/>
  <c r="BJ20" i="54"/>
  <c r="BJ69" i="54" s="1"/>
  <c r="BH22" i="54"/>
  <c r="BH26" i="54"/>
  <c r="BB31" i="54"/>
  <c r="BA31" i="54" s="1"/>
  <c r="BB35" i="54"/>
  <c r="BA35" i="54" s="1"/>
  <c r="BB39" i="54"/>
  <c r="BA39" i="54" s="1"/>
  <c r="BB43" i="54"/>
  <c r="BB47" i="54"/>
  <c r="BA47" i="54" s="1"/>
  <c r="BI8" i="54"/>
  <c r="BE11" i="54"/>
  <c r="BA11" i="54" s="1"/>
  <c r="BH17" i="54"/>
  <c r="Q70" i="54"/>
  <c r="W70" i="54"/>
  <c r="BD8" i="54"/>
  <c r="BG8" i="54"/>
  <c r="BI10" i="54"/>
  <c r="BH10" i="54" s="1"/>
  <c r="BE12" i="54"/>
  <c r="BI14" i="54"/>
  <c r="BH14" i="54" s="1"/>
  <c r="BE16" i="54"/>
  <c r="BI19" i="54"/>
  <c r="BH19" i="54" s="1"/>
  <c r="BI23" i="54"/>
  <c r="BH23" i="54" s="1"/>
  <c r="BI27" i="54"/>
  <c r="BH27" i="54" s="1"/>
  <c r="BA33" i="54"/>
  <c r="BA37" i="54"/>
  <c r="BA41" i="54"/>
  <c r="BA45" i="54"/>
  <c r="BA49" i="54"/>
  <c r="BJ8" i="54"/>
  <c r="BJ70" i="54" s="1"/>
  <c r="BC20" i="54"/>
  <c r="BG20" i="54"/>
  <c r="BG69" i="54" s="1"/>
  <c r="BI31" i="54"/>
  <c r="BH31" i="54" s="1"/>
  <c r="BI35" i="54"/>
  <c r="BH35" i="54" s="1"/>
  <c r="BI39" i="54"/>
  <c r="BH39" i="54" s="1"/>
  <c r="BI43" i="54"/>
  <c r="BH43" i="54" s="1"/>
  <c r="BI47" i="54"/>
  <c r="BH47" i="54" s="1"/>
  <c r="BB58" i="54"/>
  <c r="BA58" i="54" s="1"/>
  <c r="BE59" i="54"/>
  <c r="BA59" i="54" s="1"/>
  <c r="BA68" i="54"/>
  <c r="BD20" i="54"/>
  <c r="BD69" i="54" s="1"/>
  <c r="BH32" i="54"/>
  <c r="BH36" i="54"/>
  <c r="BH40" i="54"/>
  <c r="BH44" i="54"/>
  <c r="BH48" i="54"/>
  <c r="BA67" i="54"/>
  <c r="BL8" i="54"/>
  <c r="BK8" i="54" s="1"/>
  <c r="BI20" i="54"/>
  <c r="BI29" i="54"/>
  <c r="BH29" i="54" s="1"/>
  <c r="BI33" i="54"/>
  <c r="BH33" i="54" s="1"/>
  <c r="BI37" i="54"/>
  <c r="BH37" i="54" s="1"/>
  <c r="BI41" i="54"/>
  <c r="BH41" i="54" s="1"/>
  <c r="BI45" i="54"/>
  <c r="BH45" i="54" s="1"/>
  <c r="BB50" i="54"/>
  <c r="BA50" i="54" s="1"/>
  <c r="BE51" i="54"/>
  <c r="BA51" i="54" s="1"/>
  <c r="BA55" i="54"/>
  <c r="BA60" i="54"/>
  <c r="BB66" i="54"/>
  <c r="BA66" i="54" s="1"/>
  <c r="BE67" i="54"/>
  <c r="BI50" i="54"/>
  <c r="BH50" i="54" s="1"/>
  <c r="BI54" i="54"/>
  <c r="BH54" i="54" s="1"/>
  <c r="BI58" i="54"/>
  <c r="BH58" i="54" s="1"/>
  <c r="BI62" i="54"/>
  <c r="BH62" i="54" s="1"/>
  <c r="BI66" i="54"/>
  <c r="BH66" i="54" s="1"/>
  <c r="BI51" i="54"/>
  <c r="BH51" i="54" s="1"/>
  <c r="BI55" i="54"/>
  <c r="BH55" i="54" s="1"/>
  <c r="BI59" i="54"/>
  <c r="BH59" i="54" s="1"/>
  <c r="BI63" i="54"/>
  <c r="BH63" i="54" s="1"/>
  <c r="BI67" i="54"/>
  <c r="BH67" i="54" s="1"/>
  <c r="BI49" i="54"/>
  <c r="BH49" i="54" s="1"/>
  <c r="BI52" i="54"/>
  <c r="BH52" i="54" s="1"/>
  <c r="BI56" i="54"/>
  <c r="BH56" i="54" s="1"/>
  <c r="BI60" i="54"/>
  <c r="BH60" i="54" s="1"/>
  <c r="BI64" i="54"/>
  <c r="BH64" i="54" s="1"/>
  <c r="BI68" i="54"/>
  <c r="BH68" i="54" s="1"/>
  <c r="BA43" i="54" l="1"/>
  <c r="BG70" i="54"/>
  <c r="BB8" i="54"/>
  <c r="BI69" i="54"/>
  <c r="BI70" i="54" s="1"/>
  <c r="BH20" i="54"/>
  <c r="BH69" i="54" s="1"/>
  <c r="BD70" i="54"/>
  <c r="BF69" i="54"/>
  <c r="BE20" i="54"/>
  <c r="BE69" i="54" s="1"/>
  <c r="BA15" i="54"/>
  <c r="BA16" i="54"/>
  <c r="BC69" i="54"/>
  <c r="BC70" i="54" s="1"/>
  <c r="BB20" i="54"/>
  <c r="BA12" i="54"/>
  <c r="BH8" i="54"/>
  <c r="BF70" i="54"/>
  <c r="BE8" i="54"/>
  <c r="BH70" i="54" l="1"/>
  <c r="BA20" i="54"/>
  <c r="BA69" i="54" s="1"/>
  <c r="BB69" i="54"/>
  <c r="BB70" i="54" s="1"/>
  <c r="BA8" i="54"/>
  <c r="BE70" i="54"/>
  <c r="BA70" i="54" l="1"/>
  <c r="BT5" i="25" l="1"/>
  <c r="BT6" i="25"/>
  <c r="BT7" i="25"/>
  <c r="BT8" i="25"/>
  <c r="BT9" i="25"/>
  <c r="BT10" i="25"/>
  <c r="BT11" i="25"/>
  <c r="BT12" i="25"/>
  <c r="BT13" i="25"/>
  <c r="BT14" i="25"/>
  <c r="BT15" i="25"/>
  <c r="BT16" i="25"/>
  <c r="BT17" i="25"/>
  <c r="BT18" i="25"/>
  <c r="BT19" i="25"/>
  <c r="BT20" i="25"/>
  <c r="BT21" i="25"/>
  <c r="BT22" i="25"/>
  <c r="BT23" i="25"/>
  <c r="BT24" i="25"/>
  <c r="BT25" i="25"/>
  <c r="BT26" i="25"/>
  <c r="BT27" i="25"/>
  <c r="BT28" i="25"/>
  <c r="BT29" i="25"/>
  <c r="BT30" i="25"/>
  <c r="BT31" i="25"/>
  <c r="BT32" i="25"/>
  <c r="BT33" i="25"/>
  <c r="BT34" i="25"/>
  <c r="BT35" i="25"/>
  <c r="BT36" i="25"/>
  <c r="BT37" i="25"/>
  <c r="BT38" i="25"/>
  <c r="BT39" i="25"/>
  <c r="BT40" i="25"/>
  <c r="BT41" i="25"/>
  <c r="BT42" i="25"/>
  <c r="BT43" i="25"/>
  <c r="BT44" i="25"/>
  <c r="BT45" i="25"/>
  <c r="BT46" i="25"/>
  <c r="BT47" i="25"/>
  <c r="BT48" i="25"/>
  <c r="BT49" i="25"/>
  <c r="BT50" i="25"/>
  <c r="BT51" i="25"/>
  <c r="BT52" i="25"/>
  <c r="BT53" i="25"/>
  <c r="BT54" i="25"/>
  <c r="BT55" i="25"/>
  <c r="BT56" i="25"/>
  <c r="BT57" i="25"/>
  <c r="BT58" i="25"/>
  <c r="BT59" i="25"/>
  <c r="BT60" i="25"/>
  <c r="BT61" i="25"/>
  <c r="BT62" i="25"/>
  <c r="BT63" i="25"/>
  <c r="BT64" i="25"/>
  <c r="BT65" i="25"/>
  <c r="BP9" i="53"/>
  <c r="BP10" i="53"/>
  <c r="BP11" i="53"/>
  <c r="BP12" i="53"/>
  <c r="BP13" i="53"/>
  <c r="BP14" i="53"/>
  <c r="BP15" i="53"/>
  <c r="BP16" i="53"/>
  <c r="BP17" i="53"/>
  <c r="BP18" i="53"/>
  <c r="BP19" i="53"/>
  <c r="BP20" i="53"/>
  <c r="BP21" i="53"/>
  <c r="BP22" i="53"/>
  <c r="BP23" i="53"/>
  <c r="BP24" i="53"/>
  <c r="BP25" i="53"/>
  <c r="BP26" i="53"/>
  <c r="BP27" i="53"/>
  <c r="BP28" i="53"/>
  <c r="BP29" i="53"/>
  <c r="BP30" i="53"/>
  <c r="BP31" i="53"/>
  <c r="BP32" i="53"/>
  <c r="BP33" i="53"/>
  <c r="BP34" i="53"/>
  <c r="BP35" i="53"/>
  <c r="BP36" i="53"/>
  <c r="BP37" i="53"/>
  <c r="BP38" i="53"/>
  <c r="BP39" i="53"/>
  <c r="BP40" i="53"/>
  <c r="BP41" i="53"/>
  <c r="BP42" i="53"/>
  <c r="BP43" i="53"/>
  <c r="BP44" i="53"/>
  <c r="BP45" i="53"/>
  <c r="BP46" i="53"/>
  <c r="BP47" i="53"/>
  <c r="BP48" i="53"/>
  <c r="BP49" i="53"/>
  <c r="BP50" i="53"/>
  <c r="BP51" i="53"/>
  <c r="BP52" i="53"/>
  <c r="BP53" i="53"/>
  <c r="BP54" i="53"/>
  <c r="BP55" i="53"/>
  <c r="BP56" i="53"/>
  <c r="BP57" i="53"/>
  <c r="BP58" i="53"/>
  <c r="BP59" i="53"/>
  <c r="BP60" i="53"/>
  <c r="BP61" i="53"/>
  <c r="BP62" i="53"/>
  <c r="BP63" i="53"/>
  <c r="BP64" i="53"/>
  <c r="BP65" i="53"/>
  <c r="BP66" i="53"/>
  <c r="BP67" i="53"/>
  <c r="BP68" i="53"/>
  <c r="BP8" i="53"/>
  <c r="Q134" i="41" l="1"/>
  <c r="P134" i="41"/>
  <c r="O134" i="41"/>
  <c r="N134" i="41"/>
  <c r="M134" i="41"/>
  <c r="L134" i="41"/>
  <c r="K134" i="41"/>
  <c r="J134" i="41"/>
  <c r="I134" i="41"/>
  <c r="H134" i="41"/>
  <c r="G134" i="41"/>
  <c r="F134" i="41"/>
  <c r="U133" i="41"/>
  <c r="U132" i="41"/>
  <c r="U131" i="41"/>
  <c r="U130" i="41"/>
  <c r="U129" i="41"/>
  <c r="U128" i="41"/>
  <c r="U127" i="41"/>
  <c r="U126" i="41"/>
  <c r="U125" i="41"/>
  <c r="U124" i="41"/>
  <c r="U123" i="41"/>
  <c r="U122" i="41"/>
  <c r="R122" i="41"/>
  <c r="Q121" i="41"/>
  <c r="P121" i="41"/>
  <c r="O121" i="41"/>
  <c r="N121" i="41"/>
  <c r="M121" i="41"/>
  <c r="L121" i="41"/>
  <c r="K121" i="41"/>
  <c r="J121" i="41"/>
  <c r="I121" i="41"/>
  <c r="H121" i="41"/>
  <c r="G121" i="41"/>
  <c r="F121" i="41"/>
  <c r="U120" i="41"/>
  <c r="U119" i="41"/>
  <c r="U118" i="41"/>
  <c r="U117" i="41"/>
  <c r="U116" i="41"/>
  <c r="U115" i="41"/>
  <c r="U114" i="41"/>
  <c r="U113" i="41"/>
  <c r="U112" i="41"/>
  <c r="U111" i="41"/>
  <c r="U110" i="41"/>
  <c r="U109" i="41"/>
  <c r="R109" i="41"/>
  <c r="Q108" i="41"/>
  <c r="P108" i="41"/>
  <c r="O108" i="41"/>
  <c r="N108" i="41"/>
  <c r="M108" i="41"/>
  <c r="L108" i="41"/>
  <c r="K108" i="41"/>
  <c r="J108" i="41"/>
  <c r="I108" i="41"/>
  <c r="H108" i="41"/>
  <c r="G108" i="41"/>
  <c r="F108" i="41"/>
  <c r="U107" i="41"/>
  <c r="U106" i="41"/>
  <c r="U105" i="41"/>
  <c r="U104" i="41"/>
  <c r="U103" i="41"/>
  <c r="U102" i="41"/>
  <c r="U101" i="41"/>
  <c r="U100" i="41"/>
  <c r="U99" i="41"/>
  <c r="U98" i="41"/>
  <c r="U97" i="41"/>
  <c r="U96" i="41"/>
  <c r="R96" i="41"/>
  <c r="S96" i="41" s="1"/>
  <c r="Q95" i="41"/>
  <c r="P95" i="41"/>
  <c r="O95" i="41"/>
  <c r="N95" i="41"/>
  <c r="M95" i="41"/>
  <c r="L95" i="41"/>
  <c r="K95" i="41"/>
  <c r="J95" i="41"/>
  <c r="I95" i="41"/>
  <c r="H95" i="41"/>
  <c r="G95" i="41"/>
  <c r="F95" i="41"/>
  <c r="R84" i="41"/>
  <c r="R85" i="41" s="1"/>
  <c r="R83" i="41"/>
  <c r="Q82" i="41"/>
  <c r="P82" i="41"/>
  <c r="O82" i="41"/>
  <c r="N82" i="41"/>
  <c r="M82" i="41"/>
  <c r="L82" i="41"/>
  <c r="K82" i="41"/>
  <c r="J82" i="41"/>
  <c r="I82" i="41"/>
  <c r="H82" i="41"/>
  <c r="G82" i="41"/>
  <c r="F82" i="41"/>
  <c r="R70" i="41"/>
  <c r="R71" i="41" s="1"/>
  <c r="R72" i="41" s="1"/>
  <c r="R73" i="41" s="1"/>
  <c r="R74" i="41" s="1"/>
  <c r="R75" i="41" s="1"/>
  <c r="R76" i="41" s="1"/>
  <c r="R77" i="41" s="1"/>
  <c r="R78" i="41" s="1"/>
  <c r="R79" i="41" s="1"/>
  <c r="R80" i="41" s="1"/>
  <c r="R81" i="41" s="1"/>
  <c r="Q69" i="41"/>
  <c r="P69" i="41"/>
  <c r="O69" i="41"/>
  <c r="N69" i="41"/>
  <c r="M69" i="41"/>
  <c r="L69" i="41"/>
  <c r="K69" i="41"/>
  <c r="J69" i="41"/>
  <c r="I69" i="41"/>
  <c r="H69" i="41"/>
  <c r="G69" i="41"/>
  <c r="F69" i="41"/>
  <c r="Q56" i="41"/>
  <c r="P56" i="41"/>
  <c r="O56" i="41"/>
  <c r="N56" i="41"/>
  <c r="M56" i="41"/>
  <c r="L56" i="41"/>
  <c r="K56" i="41"/>
  <c r="J56" i="41"/>
  <c r="I56" i="41"/>
  <c r="H56" i="41"/>
  <c r="G56" i="41"/>
  <c r="F56" i="41"/>
  <c r="Q43" i="41"/>
  <c r="P43" i="41"/>
  <c r="O43" i="41"/>
  <c r="N43" i="41"/>
  <c r="M43" i="41"/>
  <c r="L43" i="41"/>
  <c r="K43" i="41"/>
  <c r="J43" i="41"/>
  <c r="I43" i="41"/>
  <c r="H43" i="41"/>
  <c r="G43" i="41"/>
  <c r="F43" i="41"/>
  <c r="Q30" i="41"/>
  <c r="P30" i="41"/>
  <c r="O30" i="41"/>
  <c r="N30" i="41"/>
  <c r="M30" i="41"/>
  <c r="L30" i="41"/>
  <c r="K30" i="41"/>
  <c r="J30" i="41"/>
  <c r="I30" i="41"/>
  <c r="H30" i="41"/>
  <c r="G30" i="41"/>
  <c r="F30" i="41"/>
  <c r="Q17" i="41"/>
  <c r="P17" i="41"/>
  <c r="O17" i="41"/>
  <c r="N17" i="41"/>
  <c r="M17" i="41"/>
  <c r="L17" i="41"/>
  <c r="K17" i="41"/>
  <c r="J17" i="41"/>
  <c r="I17" i="41"/>
  <c r="H17" i="41"/>
  <c r="G17" i="41"/>
  <c r="F17" i="41"/>
  <c r="S109" i="41" l="1"/>
  <c r="S83" i="41"/>
  <c r="S122" i="41"/>
  <c r="S135" i="41"/>
  <c r="S85" i="41"/>
  <c r="R86" i="41"/>
  <c r="S84" i="41"/>
  <c r="R97" i="41"/>
  <c r="R110" i="41"/>
  <c r="R123" i="41"/>
  <c r="S136" i="41" s="1"/>
  <c r="R87" i="41" l="1"/>
  <c r="S86" i="41"/>
  <c r="S97" i="41"/>
  <c r="R98" i="41"/>
  <c r="R124" i="41"/>
  <c r="S137" i="41" s="1"/>
  <c r="S123" i="41"/>
  <c r="S110" i="41"/>
  <c r="R111" i="41"/>
  <c r="R99" i="41" l="1"/>
  <c r="S98" i="41"/>
  <c r="R112" i="41"/>
  <c r="S111" i="41"/>
  <c r="R125" i="41"/>
  <c r="S138" i="41" s="1"/>
  <c r="S124" i="41"/>
  <c r="S87" i="41"/>
  <c r="R88" i="41"/>
  <c r="S125" i="41" l="1"/>
  <c r="R126" i="41"/>
  <c r="S139" i="41" s="1"/>
  <c r="R89" i="41"/>
  <c r="S88" i="41"/>
  <c r="S112" i="41"/>
  <c r="R113" i="41"/>
  <c r="R100" i="41"/>
  <c r="S99" i="41"/>
  <c r="S126" i="41" l="1"/>
  <c r="R127" i="41"/>
  <c r="S140" i="41" s="1"/>
  <c r="S113" i="41"/>
  <c r="R114" i="41"/>
  <c r="S100" i="41"/>
  <c r="R101" i="41"/>
  <c r="S89" i="41"/>
  <c r="R90" i="41"/>
  <c r="R128" i="41" l="1"/>
  <c r="S141" i="41" s="1"/>
  <c r="S127" i="41"/>
  <c r="R91" i="41"/>
  <c r="S90" i="41"/>
  <c r="S101" i="41"/>
  <c r="R102" i="41"/>
  <c r="R115" i="41"/>
  <c r="S114" i="41"/>
  <c r="R103" i="41" l="1"/>
  <c r="S102" i="41"/>
  <c r="R129" i="41"/>
  <c r="S142" i="41" s="1"/>
  <c r="S128" i="41"/>
  <c r="R116" i="41"/>
  <c r="S115" i="41"/>
  <c r="S91" i="41"/>
  <c r="R92" i="41"/>
  <c r="R117" i="41" l="1"/>
  <c r="S116" i="41"/>
  <c r="R104" i="41"/>
  <c r="S103" i="41"/>
  <c r="R93" i="41"/>
  <c r="S92" i="41"/>
  <c r="S129" i="41"/>
  <c r="R130" i="41"/>
  <c r="S143" i="41" s="1"/>
  <c r="S93" i="41" l="1"/>
  <c r="R94" i="41"/>
  <c r="S94" i="41" s="1"/>
  <c r="S104" i="41"/>
  <c r="R105" i="41"/>
  <c r="S130" i="41"/>
  <c r="R131" i="41"/>
  <c r="S144" i="41" s="1"/>
  <c r="S117" i="41"/>
  <c r="R118" i="41"/>
  <c r="R119" i="41" l="1"/>
  <c r="S118" i="41"/>
  <c r="S105" i="41"/>
  <c r="R106" i="41"/>
  <c r="R132" i="41"/>
  <c r="S145" i="41" s="1"/>
  <c r="S131" i="41"/>
  <c r="R133" i="41" l="1"/>
  <c r="S146" i="41" s="1"/>
  <c r="S132" i="41"/>
  <c r="R107" i="41"/>
  <c r="S107" i="41" s="1"/>
  <c r="S106" i="41"/>
  <c r="R120" i="41"/>
  <c r="S120" i="41" s="1"/>
  <c r="S119" i="41"/>
  <c r="S133" i="41" l="1"/>
  <c r="BP19" i="25" l="1"/>
  <c r="BP20" i="25"/>
  <c r="BP21" i="25"/>
  <c r="BP22" i="25"/>
  <c r="BP23" i="25"/>
  <c r="BP24" i="25"/>
  <c r="BP25" i="25"/>
  <c r="BP26" i="25"/>
  <c r="BP27" i="25"/>
  <c r="BP28" i="25"/>
  <c r="BP29" i="25"/>
  <c r="BP30" i="25"/>
  <c r="BP31" i="25"/>
  <c r="BP32" i="25"/>
  <c r="BP33" i="25"/>
  <c r="BP34" i="25"/>
  <c r="BP35" i="25"/>
  <c r="BP36" i="25"/>
  <c r="BP37" i="25"/>
  <c r="BP38" i="25"/>
  <c r="BP39" i="25"/>
  <c r="BP40" i="25"/>
  <c r="BP41" i="25"/>
  <c r="BP42" i="25"/>
  <c r="BP43" i="25"/>
  <c r="BP44" i="25"/>
  <c r="BP45" i="25"/>
  <c r="BP46" i="25"/>
  <c r="BP47" i="25"/>
  <c r="BP48" i="25"/>
  <c r="BP49" i="25"/>
  <c r="BP50" i="25"/>
  <c r="BP51" i="25"/>
  <c r="BP52" i="25"/>
  <c r="BP53" i="25"/>
  <c r="BP54" i="25"/>
  <c r="BP55" i="25"/>
  <c r="BP56" i="25"/>
  <c r="BP57" i="25"/>
  <c r="BP58" i="25"/>
  <c r="BP59" i="25"/>
  <c r="BP60" i="25"/>
  <c r="BP61" i="25"/>
  <c r="BP62" i="25"/>
  <c r="BP63" i="25"/>
  <c r="BP64" i="25"/>
  <c r="BP65" i="25"/>
  <c r="AV5" i="25"/>
  <c r="AV6" i="25"/>
  <c r="AV7" i="25"/>
  <c r="AV8" i="25"/>
  <c r="AV9" i="25"/>
  <c r="AV10" i="25"/>
  <c r="AV11" i="25"/>
  <c r="AV12" i="25"/>
  <c r="AV13" i="25"/>
  <c r="AV14" i="25"/>
  <c r="AV15" i="25"/>
  <c r="AV16" i="25"/>
  <c r="AV17" i="25"/>
  <c r="AV18" i="25"/>
  <c r="AV19" i="25"/>
  <c r="AV20" i="25"/>
  <c r="AV21" i="25"/>
  <c r="AV22" i="25"/>
  <c r="AV23" i="25"/>
  <c r="AV24" i="25"/>
  <c r="AV25" i="25"/>
  <c r="AV26" i="25"/>
  <c r="AV27" i="25"/>
  <c r="AV28" i="25"/>
  <c r="AV29" i="25"/>
  <c r="AV30" i="25"/>
  <c r="AV31" i="25"/>
  <c r="AV32" i="25"/>
  <c r="AV33" i="25"/>
  <c r="AV34" i="25"/>
  <c r="AV35" i="25"/>
  <c r="AV36" i="25"/>
  <c r="AV37" i="25"/>
  <c r="AV38" i="25"/>
  <c r="AV39" i="25"/>
  <c r="AV40" i="25"/>
  <c r="AV41" i="25"/>
  <c r="AV42" i="25"/>
  <c r="AV43" i="25"/>
  <c r="AV44" i="25"/>
  <c r="AV45" i="25"/>
  <c r="AV46" i="25"/>
  <c r="AV47" i="25"/>
  <c r="AV48" i="25"/>
  <c r="AV49" i="25"/>
  <c r="AV50" i="25"/>
  <c r="AV51" i="25"/>
  <c r="AV52" i="25"/>
  <c r="AV53" i="25"/>
  <c r="AV54" i="25"/>
  <c r="AV55" i="25"/>
  <c r="AV56" i="25"/>
  <c r="AV57" i="25"/>
  <c r="AV58" i="25"/>
  <c r="AV59" i="25"/>
  <c r="AV60" i="25"/>
  <c r="AV61" i="25"/>
  <c r="AV62" i="25"/>
  <c r="AV63" i="25"/>
  <c r="AV64" i="25"/>
  <c r="AV65"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DD5" i="39"/>
  <c r="DD6" i="39"/>
  <c r="DD7" i="39"/>
  <c r="DD8" i="39"/>
  <c r="DD9" i="39"/>
  <c r="DD10" i="39"/>
  <c r="DD11" i="39"/>
  <c r="DD12" i="39"/>
  <c r="DD13" i="39"/>
  <c r="DD14" i="39"/>
  <c r="DD15" i="39"/>
  <c r="DD16" i="39"/>
  <c r="DD17" i="39"/>
  <c r="DD18" i="39"/>
  <c r="DD19" i="39"/>
  <c r="DD20" i="39"/>
  <c r="DD21" i="39"/>
  <c r="DD22" i="39"/>
  <c r="DD23" i="39"/>
  <c r="DD24" i="39"/>
  <c r="DD25" i="39"/>
  <c r="DD26" i="39"/>
  <c r="DD27" i="39"/>
  <c r="DD28" i="39"/>
  <c r="DD29" i="39"/>
  <c r="DD30" i="39"/>
  <c r="DD31" i="39"/>
  <c r="DD32" i="39"/>
  <c r="DD33" i="39"/>
  <c r="DD34" i="39"/>
  <c r="DD35" i="39"/>
  <c r="DD36" i="39"/>
  <c r="DD37" i="39"/>
  <c r="DD38" i="39"/>
  <c r="DD39" i="39"/>
  <c r="DD40" i="39"/>
  <c r="DD41" i="39"/>
  <c r="DD42" i="39"/>
  <c r="DD43" i="39"/>
  <c r="DD44" i="39"/>
  <c r="DD45" i="39"/>
  <c r="DD46" i="39"/>
  <c r="DD47" i="39"/>
  <c r="DD48" i="39"/>
  <c r="DD49" i="39"/>
  <c r="DD50" i="39"/>
  <c r="DD51" i="39"/>
  <c r="DD52" i="39"/>
  <c r="DD53" i="39"/>
  <c r="DD54" i="39"/>
  <c r="DD55" i="39"/>
  <c r="DD56" i="39"/>
  <c r="DD57" i="39"/>
  <c r="DD58" i="39"/>
  <c r="DD59" i="39"/>
  <c r="DD60" i="39"/>
  <c r="DD61" i="39"/>
  <c r="DD62" i="39"/>
  <c r="DD63" i="39"/>
  <c r="DD64" i="39"/>
  <c r="DD65" i="39"/>
  <c r="BT5" i="39"/>
  <c r="BT6" i="39"/>
  <c r="BT7" i="39"/>
  <c r="BT8" i="39"/>
  <c r="BT9" i="39"/>
  <c r="BT10" i="39"/>
  <c r="BT11" i="39"/>
  <c r="BT12" i="39"/>
  <c r="BT13" i="39"/>
  <c r="BT14" i="39"/>
  <c r="BT15" i="39"/>
  <c r="BT16" i="39"/>
  <c r="BT17" i="39"/>
  <c r="BT18" i="39"/>
  <c r="BT19" i="39"/>
  <c r="BT20" i="39"/>
  <c r="BT21" i="39"/>
  <c r="BT22" i="39"/>
  <c r="BT23" i="39"/>
  <c r="BT24" i="39"/>
  <c r="BT25" i="39"/>
  <c r="BT26" i="39"/>
  <c r="BT27" i="39"/>
  <c r="BT28" i="39"/>
  <c r="BT29" i="39"/>
  <c r="BT30" i="39"/>
  <c r="BT31" i="39"/>
  <c r="BT32" i="39"/>
  <c r="BT33" i="39"/>
  <c r="BT34" i="39"/>
  <c r="BT35" i="39"/>
  <c r="BT36" i="39"/>
  <c r="BT37" i="39"/>
  <c r="BT38" i="39"/>
  <c r="BT39" i="39"/>
  <c r="BT40" i="39"/>
  <c r="BT41" i="39"/>
  <c r="BT42" i="39"/>
  <c r="BT43" i="39"/>
  <c r="BT44" i="39"/>
  <c r="BT45" i="39"/>
  <c r="BT46" i="39"/>
  <c r="BT47" i="39"/>
  <c r="BT48" i="39"/>
  <c r="BT49" i="39"/>
  <c r="BT50" i="39"/>
  <c r="BT51" i="39"/>
  <c r="BT52" i="39"/>
  <c r="BT53" i="39"/>
  <c r="BT54" i="39"/>
  <c r="BT55" i="39"/>
  <c r="BT56" i="39"/>
  <c r="BT57" i="39"/>
  <c r="BT58" i="39"/>
  <c r="BT59" i="39"/>
  <c r="BT60" i="39"/>
  <c r="BT61" i="39"/>
  <c r="BT62" i="39"/>
  <c r="BT63" i="39"/>
  <c r="BT64" i="39"/>
  <c r="BT65" i="39"/>
  <c r="AJ5" i="39"/>
  <c r="AJ6" i="39"/>
  <c r="AJ7" i="39"/>
  <c r="AJ8" i="39"/>
  <c r="AJ9" i="39"/>
  <c r="AJ10" i="39"/>
  <c r="AJ11" i="39"/>
  <c r="AJ12" i="39"/>
  <c r="AJ13" i="39"/>
  <c r="AJ14" i="39"/>
  <c r="AJ15" i="39"/>
  <c r="AJ16" i="39"/>
  <c r="AJ17" i="39"/>
  <c r="AJ18" i="39"/>
  <c r="AJ19" i="39"/>
  <c r="AJ20" i="39"/>
  <c r="AJ21" i="39"/>
  <c r="AJ22" i="39"/>
  <c r="AJ23" i="39"/>
  <c r="AJ24" i="39"/>
  <c r="AJ25" i="39"/>
  <c r="AJ26" i="39"/>
  <c r="AJ27" i="39"/>
  <c r="AJ28" i="39"/>
  <c r="AJ29" i="39"/>
  <c r="AJ30" i="39"/>
  <c r="AJ31" i="39"/>
  <c r="AJ32" i="39"/>
  <c r="AJ33" i="39"/>
  <c r="AJ34" i="39"/>
  <c r="AJ35" i="39"/>
  <c r="AJ36" i="39"/>
  <c r="AJ37" i="39"/>
  <c r="AJ38" i="39"/>
  <c r="AJ39" i="39"/>
  <c r="AJ40" i="39"/>
  <c r="AJ41" i="39"/>
  <c r="AJ42" i="39"/>
  <c r="AJ43" i="39"/>
  <c r="AJ44" i="39"/>
  <c r="AJ45" i="39"/>
  <c r="AJ46" i="39"/>
  <c r="AJ47" i="39"/>
  <c r="AJ48" i="39"/>
  <c r="AJ49" i="39"/>
  <c r="AJ50" i="39"/>
  <c r="AJ51" i="39"/>
  <c r="AJ52" i="39"/>
  <c r="AJ53" i="39"/>
  <c r="AJ54" i="39"/>
  <c r="AJ55" i="39"/>
  <c r="AJ56" i="39"/>
  <c r="AJ57" i="39"/>
  <c r="AJ58" i="39"/>
  <c r="AJ59" i="39"/>
  <c r="AJ60" i="39"/>
  <c r="AJ61" i="39"/>
  <c r="AJ62" i="39"/>
  <c r="AJ63" i="39"/>
  <c r="AJ64" i="39"/>
  <c r="AJ65" i="39"/>
  <c r="DD5" i="40"/>
  <c r="DD6" i="40"/>
  <c r="DD7" i="40"/>
  <c r="DD8" i="40"/>
  <c r="DD9" i="40"/>
  <c r="DD10" i="40"/>
  <c r="DD11" i="40"/>
  <c r="DD12" i="40"/>
  <c r="DD13" i="40"/>
  <c r="DD14" i="40"/>
  <c r="DD15" i="40"/>
  <c r="DD16" i="40"/>
  <c r="DD17" i="40"/>
  <c r="DD18" i="40"/>
  <c r="DD19" i="40"/>
  <c r="DD20" i="40"/>
  <c r="DD21" i="40"/>
  <c r="DD22" i="40"/>
  <c r="DD23" i="40"/>
  <c r="DD24" i="40"/>
  <c r="DD25" i="40"/>
  <c r="DD26" i="40"/>
  <c r="DD27" i="40"/>
  <c r="DD28" i="40"/>
  <c r="DD29" i="40"/>
  <c r="DD30" i="40"/>
  <c r="DD31" i="40"/>
  <c r="DD32" i="40"/>
  <c r="DD33" i="40"/>
  <c r="DD34" i="40"/>
  <c r="DD35" i="40"/>
  <c r="DD36" i="40"/>
  <c r="DD37" i="40"/>
  <c r="DD38" i="40"/>
  <c r="DD39" i="40"/>
  <c r="DD40" i="40"/>
  <c r="DD41" i="40"/>
  <c r="DD42" i="40"/>
  <c r="DD43" i="40"/>
  <c r="DD44" i="40"/>
  <c r="DD45" i="40"/>
  <c r="DD46" i="40"/>
  <c r="DD47" i="40"/>
  <c r="DD48" i="40"/>
  <c r="DD49" i="40"/>
  <c r="DD50" i="40"/>
  <c r="DD51" i="40"/>
  <c r="DD52" i="40"/>
  <c r="DD53" i="40"/>
  <c r="DD54" i="40"/>
  <c r="DD55" i="40"/>
  <c r="DD56" i="40"/>
  <c r="DD57" i="40"/>
  <c r="DD58" i="40"/>
  <c r="DD59" i="40"/>
  <c r="DD60" i="40"/>
  <c r="DD61" i="40"/>
  <c r="DD62" i="40"/>
  <c r="DD63" i="40"/>
  <c r="DD64" i="40"/>
  <c r="DD65" i="40"/>
  <c r="BT5" i="40"/>
  <c r="BT6" i="40"/>
  <c r="BT7" i="40"/>
  <c r="BT8" i="40"/>
  <c r="BT9" i="40"/>
  <c r="BT10" i="40"/>
  <c r="BT11" i="40"/>
  <c r="BT12" i="40"/>
  <c r="BT13" i="40"/>
  <c r="BT14" i="40"/>
  <c r="BT15" i="40"/>
  <c r="BT16" i="40"/>
  <c r="BT17" i="40"/>
  <c r="BT18" i="40"/>
  <c r="BT19" i="40"/>
  <c r="BT20" i="40"/>
  <c r="BT21" i="40"/>
  <c r="BT22" i="40"/>
  <c r="BT23" i="40"/>
  <c r="BT24" i="40"/>
  <c r="BT25" i="40"/>
  <c r="BT26" i="40"/>
  <c r="BT27" i="40"/>
  <c r="BT28" i="40"/>
  <c r="BT29" i="40"/>
  <c r="BT30" i="40"/>
  <c r="BT31" i="40"/>
  <c r="BT32" i="40"/>
  <c r="BT33" i="40"/>
  <c r="BT34" i="40"/>
  <c r="BT35" i="40"/>
  <c r="BT36" i="40"/>
  <c r="BT37" i="40"/>
  <c r="BT38" i="40"/>
  <c r="BT39" i="40"/>
  <c r="BT40" i="40"/>
  <c r="BT41" i="40"/>
  <c r="BT42" i="40"/>
  <c r="BT43" i="40"/>
  <c r="BT44" i="40"/>
  <c r="BT45" i="40"/>
  <c r="BT46" i="40"/>
  <c r="BT47" i="40"/>
  <c r="BT48" i="40"/>
  <c r="BT49" i="40"/>
  <c r="BT50" i="40"/>
  <c r="BT51" i="40"/>
  <c r="BT52" i="40"/>
  <c r="BT53" i="40"/>
  <c r="BT54" i="40"/>
  <c r="BT55" i="40"/>
  <c r="BT56" i="40"/>
  <c r="BT57" i="40"/>
  <c r="BT58" i="40"/>
  <c r="BT59" i="40"/>
  <c r="BT60" i="40"/>
  <c r="BT61" i="40"/>
  <c r="BT62" i="40"/>
  <c r="BT63" i="40"/>
  <c r="BT64" i="40"/>
  <c r="BT65" i="40"/>
  <c r="AJ5" i="40"/>
  <c r="AJ6" i="40"/>
  <c r="AJ7" i="40"/>
  <c r="AJ8" i="40"/>
  <c r="AJ9" i="40"/>
  <c r="AJ10" i="40"/>
  <c r="AJ11" i="40"/>
  <c r="AJ12" i="40"/>
  <c r="AJ13" i="40"/>
  <c r="AJ14" i="40"/>
  <c r="AJ15" i="40"/>
  <c r="AJ16" i="40"/>
  <c r="AJ17" i="40"/>
  <c r="AJ18" i="40"/>
  <c r="AJ19" i="40"/>
  <c r="AJ20" i="40"/>
  <c r="AJ21" i="40"/>
  <c r="AJ22" i="40"/>
  <c r="AJ23" i="40"/>
  <c r="AJ24" i="40"/>
  <c r="AJ25" i="40"/>
  <c r="AJ26" i="40"/>
  <c r="AJ27" i="40"/>
  <c r="AJ28" i="40"/>
  <c r="AJ29" i="40"/>
  <c r="AJ30" i="40"/>
  <c r="AJ31" i="40"/>
  <c r="AJ32" i="40"/>
  <c r="AJ33" i="40"/>
  <c r="AJ34" i="40"/>
  <c r="AJ35" i="40"/>
  <c r="AJ36" i="40"/>
  <c r="AJ37" i="40"/>
  <c r="AJ38" i="40"/>
  <c r="AJ39" i="40"/>
  <c r="AJ40" i="40"/>
  <c r="AJ41" i="40"/>
  <c r="AJ42" i="40"/>
  <c r="AJ43" i="40"/>
  <c r="AJ44" i="40"/>
  <c r="AJ45" i="40"/>
  <c r="AJ46" i="40"/>
  <c r="AJ47" i="40"/>
  <c r="AJ48" i="40"/>
  <c r="AJ49" i="40"/>
  <c r="AJ50" i="40"/>
  <c r="AJ51" i="40"/>
  <c r="AJ52" i="40"/>
  <c r="AJ53" i="40"/>
  <c r="AJ54" i="40"/>
  <c r="AJ55" i="40"/>
  <c r="AJ56" i="40"/>
  <c r="AJ57" i="40"/>
  <c r="AJ58" i="40"/>
  <c r="AJ59" i="40"/>
  <c r="AJ60" i="40"/>
  <c r="AJ61" i="40"/>
  <c r="AJ62" i="40"/>
  <c r="AJ63" i="40"/>
  <c r="AJ64" i="40"/>
  <c r="AJ65" i="40"/>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BO68" i="53"/>
  <c r="BL68" i="53"/>
  <c r="BI68" i="53"/>
  <c r="BK68" i="53"/>
  <c r="BJ68" i="53" s="1"/>
  <c r="BH68" i="53"/>
  <c r="BG68" i="53" s="1"/>
  <c r="BF68" i="53"/>
  <c r="BE68" i="53"/>
  <c r="BD68" i="53" s="1"/>
  <c r="BC68" i="53" s="1"/>
  <c r="BL67" i="53"/>
  <c r="BN67" i="53"/>
  <c r="BI67" i="53"/>
  <c r="BH67" i="53"/>
  <c r="BG67" i="53" s="1"/>
  <c r="BF67" i="53"/>
  <c r="BE67" i="53"/>
  <c r="BE66" i="53"/>
  <c r="BO66" i="53"/>
  <c r="BN66" i="53"/>
  <c r="BM66" i="53" s="1"/>
  <c r="BI66" i="53"/>
  <c r="BK66" i="53"/>
  <c r="BH66" i="53"/>
  <c r="BF66" i="53"/>
  <c r="BO65" i="53"/>
  <c r="BN65" i="53"/>
  <c r="BM65" i="53" s="1"/>
  <c r="BL65" i="53"/>
  <c r="BJ65" i="53" s="1"/>
  <c r="BI65" i="53"/>
  <c r="BK65" i="53"/>
  <c r="BH65" i="53"/>
  <c r="BG65" i="53" s="1"/>
  <c r="BF65" i="53"/>
  <c r="BE65" i="53"/>
  <c r="BO64" i="53"/>
  <c r="BN64" i="53"/>
  <c r="BM64" i="53" s="1"/>
  <c r="BL64" i="53"/>
  <c r="BI64" i="53"/>
  <c r="BK64" i="53"/>
  <c r="BH64" i="53"/>
  <c r="BG64" i="53" s="1"/>
  <c r="BF64" i="53"/>
  <c r="BE64" i="53"/>
  <c r="BL63" i="53"/>
  <c r="BO63" i="53"/>
  <c r="BN63" i="53"/>
  <c r="BI63" i="53"/>
  <c r="BK63" i="53"/>
  <c r="BJ63" i="53" s="1"/>
  <c r="BH63" i="53"/>
  <c r="BG63" i="53" s="1"/>
  <c r="BF63" i="53"/>
  <c r="BE63" i="53"/>
  <c r="BI62" i="53"/>
  <c r="BE62" i="53"/>
  <c r="BO62" i="53"/>
  <c r="BN62" i="53"/>
  <c r="BL62" i="53"/>
  <c r="BK62" i="53"/>
  <c r="BH62" i="53"/>
  <c r="BG62" i="53" s="1"/>
  <c r="BF62" i="53"/>
  <c r="BN61" i="53"/>
  <c r="BF61" i="53"/>
  <c r="BO61" i="53"/>
  <c r="BL61" i="53"/>
  <c r="BJ61" i="53" s="1"/>
  <c r="BI61" i="53"/>
  <c r="BK61" i="53"/>
  <c r="BH61" i="53"/>
  <c r="BE61" i="53"/>
  <c r="BD61" i="53" s="1"/>
  <c r="BK60" i="53"/>
  <c r="BO60" i="53"/>
  <c r="BL60" i="53"/>
  <c r="BI60" i="53"/>
  <c r="BH60" i="53"/>
  <c r="BF60" i="53"/>
  <c r="BE60" i="53"/>
  <c r="BD60" i="53" s="1"/>
  <c r="BN59" i="53"/>
  <c r="BL59" i="53"/>
  <c r="BI59" i="53"/>
  <c r="BH59" i="53"/>
  <c r="BG59" i="53" s="1"/>
  <c r="BF59" i="53"/>
  <c r="BE59" i="53"/>
  <c r="BD59" i="53" s="1"/>
  <c r="BE58" i="53"/>
  <c r="BO58" i="53"/>
  <c r="BM58" i="53" s="1"/>
  <c r="BN58" i="53"/>
  <c r="BI58" i="53"/>
  <c r="BK58" i="53"/>
  <c r="BH58" i="53"/>
  <c r="BF58" i="53"/>
  <c r="BO57" i="53"/>
  <c r="BN57" i="53"/>
  <c r="BM57" i="53" s="1"/>
  <c r="BL57" i="53"/>
  <c r="BJ57" i="53" s="1"/>
  <c r="BI57" i="53"/>
  <c r="BK57" i="53"/>
  <c r="BH57" i="53"/>
  <c r="BG57" i="53" s="1"/>
  <c r="BF57" i="53"/>
  <c r="BE57" i="53"/>
  <c r="BO56" i="53"/>
  <c r="BK56" i="53"/>
  <c r="BN56" i="53"/>
  <c r="BL56" i="53"/>
  <c r="BI56" i="53"/>
  <c r="BH56" i="53"/>
  <c r="BG56" i="53" s="1"/>
  <c r="BF56" i="53"/>
  <c r="BE56" i="53"/>
  <c r="BL55" i="53"/>
  <c r="BO55" i="53"/>
  <c r="BN55" i="53"/>
  <c r="BI55" i="53"/>
  <c r="BK55" i="53"/>
  <c r="BH55" i="53"/>
  <c r="BF55" i="53"/>
  <c r="BE55" i="53"/>
  <c r="BI54" i="53"/>
  <c r="BE54" i="53"/>
  <c r="BO54" i="53"/>
  <c r="BN54" i="53"/>
  <c r="BL54" i="53"/>
  <c r="BK54" i="53"/>
  <c r="BH54" i="53"/>
  <c r="BG54" i="53" s="1"/>
  <c r="BF54" i="53"/>
  <c r="BN53" i="53"/>
  <c r="BF53" i="53"/>
  <c r="BO53" i="53"/>
  <c r="BL53" i="53"/>
  <c r="BI53" i="53"/>
  <c r="BK53" i="53"/>
  <c r="BJ53" i="53" s="1"/>
  <c r="BH53" i="53"/>
  <c r="BE53" i="53"/>
  <c r="BD53" i="53" s="1"/>
  <c r="BO52" i="53"/>
  <c r="BL52" i="53"/>
  <c r="BI52" i="53"/>
  <c r="BK52" i="53"/>
  <c r="BJ52" i="53" s="1"/>
  <c r="BH52" i="53"/>
  <c r="BF52" i="53"/>
  <c r="BE52" i="53"/>
  <c r="BD52" i="53" s="1"/>
  <c r="BL51" i="53"/>
  <c r="BN51" i="53"/>
  <c r="BI51" i="53"/>
  <c r="BH51" i="53"/>
  <c r="BG51" i="53" s="1"/>
  <c r="BF51" i="53"/>
  <c r="BE51" i="53"/>
  <c r="BD51" i="53" s="1"/>
  <c r="BE50" i="53"/>
  <c r="BD50" i="53" s="1"/>
  <c r="BO50" i="53"/>
  <c r="BN50" i="53"/>
  <c r="BM50" i="53" s="1"/>
  <c r="BI50" i="53"/>
  <c r="BK50" i="53"/>
  <c r="BH50" i="53"/>
  <c r="BF50" i="53"/>
  <c r="BO49" i="53"/>
  <c r="BN49" i="53"/>
  <c r="BL49" i="53"/>
  <c r="BI49" i="53"/>
  <c r="BK49" i="53"/>
  <c r="BJ49" i="53" s="1"/>
  <c r="BH49" i="53"/>
  <c r="BG49" i="53" s="1"/>
  <c r="BF49" i="53"/>
  <c r="BE49" i="53"/>
  <c r="BO48" i="53"/>
  <c r="BN48" i="53"/>
  <c r="BL48" i="53"/>
  <c r="BI48" i="53"/>
  <c r="BK48" i="53"/>
  <c r="BH48" i="53"/>
  <c r="BG48" i="53" s="1"/>
  <c r="BF48" i="53"/>
  <c r="BE48" i="53"/>
  <c r="BL47" i="53"/>
  <c r="BO47" i="53"/>
  <c r="BN47" i="53"/>
  <c r="BI47" i="53"/>
  <c r="BK47" i="53"/>
  <c r="BH47" i="53"/>
  <c r="BG47" i="53" s="1"/>
  <c r="BF47" i="53"/>
  <c r="BE47" i="53"/>
  <c r="BD47" i="53" s="1"/>
  <c r="BC47" i="53" s="1"/>
  <c r="BI46" i="53"/>
  <c r="BE46" i="53"/>
  <c r="BO46" i="53"/>
  <c r="BN46" i="53"/>
  <c r="BM46" i="53" s="1"/>
  <c r="BL46" i="53"/>
  <c r="BK46" i="53"/>
  <c r="BH46" i="53"/>
  <c r="BF46" i="53"/>
  <c r="BN45" i="53"/>
  <c r="BM45" i="53" s="1"/>
  <c r="BF45" i="53"/>
  <c r="BO45" i="53"/>
  <c r="BL45" i="53"/>
  <c r="BI45" i="53"/>
  <c r="BK45" i="53"/>
  <c r="BH45" i="53"/>
  <c r="BE45" i="53"/>
  <c r="BD45" i="53" s="1"/>
  <c r="BK44" i="53"/>
  <c r="BJ44" i="53" s="1"/>
  <c r="BO44" i="53"/>
  <c r="BL44" i="53"/>
  <c r="BI44" i="53"/>
  <c r="BH44" i="53"/>
  <c r="BG44" i="53" s="1"/>
  <c r="BF44" i="53"/>
  <c r="BE44" i="53"/>
  <c r="BD44" i="53" s="1"/>
  <c r="BN43" i="53"/>
  <c r="BL43" i="53"/>
  <c r="BI43" i="53"/>
  <c r="BH43" i="53"/>
  <c r="BG43" i="53" s="1"/>
  <c r="BF43" i="53"/>
  <c r="BE43" i="53"/>
  <c r="BD43" i="53" s="1"/>
  <c r="BI42" i="53"/>
  <c r="BE42" i="53"/>
  <c r="BO42" i="53"/>
  <c r="BN42" i="53"/>
  <c r="BM42" i="53" s="1"/>
  <c r="BL42" i="53"/>
  <c r="BK42" i="53"/>
  <c r="BH42" i="53"/>
  <c r="BG42" i="53" s="1"/>
  <c r="BF42" i="53"/>
  <c r="BF41" i="53"/>
  <c r="BO41" i="53"/>
  <c r="BN41" i="53"/>
  <c r="BM41" i="53" s="1"/>
  <c r="BL41" i="53"/>
  <c r="BI41" i="53"/>
  <c r="BK41" i="53"/>
  <c r="BH41" i="53"/>
  <c r="BE41" i="53"/>
  <c r="BD41" i="53" s="1"/>
  <c r="BO40" i="53"/>
  <c r="BL40" i="53"/>
  <c r="BI40" i="53"/>
  <c r="BK40" i="53"/>
  <c r="BJ40" i="53" s="1"/>
  <c r="BH40" i="53"/>
  <c r="BG40" i="53" s="1"/>
  <c r="BF40" i="53"/>
  <c r="BE40" i="53"/>
  <c r="BD40" i="53" s="1"/>
  <c r="BL39" i="53"/>
  <c r="BN39" i="53"/>
  <c r="BI39" i="53"/>
  <c r="BH39" i="53"/>
  <c r="BG39" i="53" s="1"/>
  <c r="BF39" i="53"/>
  <c r="BE39" i="53"/>
  <c r="BE38" i="53"/>
  <c r="BO38" i="53"/>
  <c r="BN38" i="53"/>
  <c r="BM38" i="53" s="1"/>
  <c r="BI38" i="53"/>
  <c r="BK38" i="53"/>
  <c r="BH38" i="53"/>
  <c r="BF38" i="53"/>
  <c r="BF37" i="53"/>
  <c r="BO37" i="53"/>
  <c r="BN37" i="53"/>
  <c r="BM37" i="53" s="1"/>
  <c r="BL37" i="53"/>
  <c r="BI37" i="53"/>
  <c r="BK37" i="53"/>
  <c r="BH37" i="53"/>
  <c r="BG37" i="53" s="1"/>
  <c r="BE37" i="53"/>
  <c r="BD37" i="53" s="1"/>
  <c r="BO36" i="53"/>
  <c r="BL36" i="53"/>
  <c r="BI36" i="53"/>
  <c r="BK36" i="53"/>
  <c r="BJ36" i="53" s="1"/>
  <c r="BH36" i="53"/>
  <c r="BF36" i="53"/>
  <c r="BE36" i="53"/>
  <c r="BD36" i="53" s="1"/>
  <c r="BL35" i="53"/>
  <c r="BO35" i="53"/>
  <c r="BN35" i="53"/>
  <c r="BI35" i="53"/>
  <c r="BK35" i="53"/>
  <c r="BJ35" i="53" s="1"/>
  <c r="BH35" i="53"/>
  <c r="BF35" i="53"/>
  <c r="BE35" i="53"/>
  <c r="BD35" i="53" s="1"/>
  <c r="BE34" i="53"/>
  <c r="BO34" i="53"/>
  <c r="BN34" i="53"/>
  <c r="BM34" i="53" s="1"/>
  <c r="BI34" i="53"/>
  <c r="BK34" i="53"/>
  <c r="BH34" i="53"/>
  <c r="BF34" i="53"/>
  <c r="BN33" i="53"/>
  <c r="BM33" i="53" s="1"/>
  <c r="BF33" i="53"/>
  <c r="BO33" i="53"/>
  <c r="BL33" i="53"/>
  <c r="BI33" i="53"/>
  <c r="BK33" i="53"/>
  <c r="BH33" i="53"/>
  <c r="BE33" i="53"/>
  <c r="BD33" i="53" s="1"/>
  <c r="BK32" i="53"/>
  <c r="BJ32" i="53" s="1"/>
  <c r="BO32" i="53"/>
  <c r="BL32" i="53"/>
  <c r="BI32" i="53"/>
  <c r="BH32" i="53"/>
  <c r="BG32" i="53" s="1"/>
  <c r="BF32" i="53"/>
  <c r="BE32" i="53"/>
  <c r="BD32" i="53" s="1"/>
  <c r="BN31" i="53"/>
  <c r="BL31" i="53"/>
  <c r="BI31" i="53"/>
  <c r="BH31" i="53"/>
  <c r="BG31" i="53" s="1"/>
  <c r="BF31" i="53"/>
  <c r="BE31" i="53"/>
  <c r="BD31" i="53" s="1"/>
  <c r="BC31" i="53" s="1"/>
  <c r="BE30" i="53"/>
  <c r="BO30" i="53"/>
  <c r="BN30" i="53"/>
  <c r="BM30" i="53" s="1"/>
  <c r="BI30" i="53"/>
  <c r="BK30" i="53"/>
  <c r="BH30" i="53"/>
  <c r="BF30" i="53"/>
  <c r="BO29" i="53"/>
  <c r="BN29" i="53"/>
  <c r="BL29" i="53"/>
  <c r="BI29" i="53"/>
  <c r="BK29" i="53"/>
  <c r="BH29" i="53"/>
  <c r="BF29" i="53"/>
  <c r="BE29" i="53"/>
  <c r="BO28" i="53"/>
  <c r="BE28" i="53"/>
  <c r="BN28" i="53"/>
  <c r="BL28" i="53"/>
  <c r="BI28" i="53"/>
  <c r="BK28" i="53"/>
  <c r="BH28" i="53"/>
  <c r="BF28" i="53"/>
  <c r="BO27" i="53"/>
  <c r="BN27" i="53"/>
  <c r="BL27" i="53"/>
  <c r="BI27" i="53"/>
  <c r="BK27" i="53"/>
  <c r="BH27" i="53"/>
  <c r="BG27" i="53" s="1"/>
  <c r="BF27" i="53"/>
  <c r="BE27" i="53"/>
  <c r="BO26" i="53"/>
  <c r="BN26" i="53"/>
  <c r="BL26" i="53"/>
  <c r="BI26" i="53"/>
  <c r="BK26" i="53"/>
  <c r="BH26" i="53"/>
  <c r="BG26" i="53" s="1"/>
  <c r="BF26" i="53"/>
  <c r="BE26" i="53"/>
  <c r="BE25" i="53"/>
  <c r="BD25" i="53" s="1"/>
  <c r="BO25" i="53"/>
  <c r="BN25" i="53"/>
  <c r="BL25" i="53"/>
  <c r="BI25" i="53"/>
  <c r="BK25" i="53"/>
  <c r="BJ25" i="53" s="1"/>
  <c r="BH25" i="53"/>
  <c r="BF25" i="53"/>
  <c r="BE24" i="53"/>
  <c r="BO24" i="53"/>
  <c r="BN24" i="53"/>
  <c r="BL24" i="53"/>
  <c r="BI24" i="53"/>
  <c r="BK24" i="53"/>
  <c r="BH24" i="53"/>
  <c r="BF24" i="53"/>
  <c r="BO23" i="53"/>
  <c r="BN23" i="53"/>
  <c r="BL23" i="53"/>
  <c r="BI23" i="53"/>
  <c r="BK23" i="53"/>
  <c r="BH23" i="53"/>
  <c r="BG23" i="53" s="1"/>
  <c r="BF23" i="53"/>
  <c r="BE23" i="53"/>
  <c r="BO22" i="53"/>
  <c r="BN22" i="53"/>
  <c r="BL22" i="53"/>
  <c r="BI22" i="53"/>
  <c r="BK22" i="53"/>
  <c r="BH22" i="53"/>
  <c r="BG22" i="53" s="1"/>
  <c r="BF22" i="53"/>
  <c r="BE22" i="53"/>
  <c r="BE21" i="53"/>
  <c r="BD21" i="53" s="1"/>
  <c r="BO21" i="53"/>
  <c r="BN21" i="53"/>
  <c r="BI21" i="53"/>
  <c r="BK21" i="53"/>
  <c r="BH21" i="53"/>
  <c r="BF21" i="53"/>
  <c r="BE20" i="53"/>
  <c r="BO20" i="53"/>
  <c r="BN20" i="53"/>
  <c r="BL20" i="53"/>
  <c r="BI20" i="53"/>
  <c r="BK20" i="53"/>
  <c r="BJ20" i="53" s="1"/>
  <c r="BH20" i="53"/>
  <c r="BF20" i="53"/>
  <c r="BK19" i="53"/>
  <c r="BO19" i="53"/>
  <c r="BL19" i="53"/>
  <c r="BI19" i="53"/>
  <c r="BH19" i="53"/>
  <c r="BG19" i="53" s="1"/>
  <c r="BF19" i="53"/>
  <c r="BE19" i="53"/>
  <c r="BN18" i="53"/>
  <c r="BL18" i="53"/>
  <c r="BI18" i="53"/>
  <c r="BH18" i="53"/>
  <c r="BF18" i="53"/>
  <c r="BE18" i="53"/>
  <c r="BD18" i="53" s="1"/>
  <c r="BN17" i="53"/>
  <c r="BL17" i="53"/>
  <c r="BI17" i="53"/>
  <c r="BH17" i="53"/>
  <c r="BG17" i="53" s="1"/>
  <c r="BF17" i="53"/>
  <c r="BE17" i="53"/>
  <c r="BN16" i="53"/>
  <c r="BL16" i="53"/>
  <c r="BI16" i="53"/>
  <c r="BH16" i="53"/>
  <c r="BF16" i="53"/>
  <c r="BE16" i="53"/>
  <c r="BD16" i="53" s="1"/>
  <c r="BN15" i="53"/>
  <c r="BL15" i="53"/>
  <c r="BI15" i="53"/>
  <c r="BH15" i="53"/>
  <c r="BG15" i="53" s="1"/>
  <c r="BF15" i="53"/>
  <c r="BE15" i="53"/>
  <c r="BN14" i="53"/>
  <c r="BL14" i="53"/>
  <c r="BI14" i="53"/>
  <c r="BH14" i="53"/>
  <c r="BF14" i="53"/>
  <c r="BE14" i="53"/>
  <c r="BD14" i="53" s="1"/>
  <c r="BN13" i="53"/>
  <c r="BL13" i="53"/>
  <c r="BI13" i="53"/>
  <c r="BH13" i="53"/>
  <c r="BG13" i="53" s="1"/>
  <c r="BF13" i="53"/>
  <c r="BE13" i="53"/>
  <c r="BN12" i="53"/>
  <c r="BL12" i="53"/>
  <c r="BI12" i="53"/>
  <c r="BH12" i="53"/>
  <c r="BF12" i="53"/>
  <c r="BE12" i="53"/>
  <c r="BD12" i="53" s="1"/>
  <c r="BN11" i="53"/>
  <c r="BL11" i="53"/>
  <c r="BI11" i="53"/>
  <c r="BH11" i="53"/>
  <c r="BG11" i="53" s="1"/>
  <c r="BF11" i="53"/>
  <c r="BE11" i="53"/>
  <c r="BO10" i="53"/>
  <c r="BL10" i="53"/>
  <c r="BI10" i="53"/>
  <c r="BK10" i="53"/>
  <c r="BH10" i="53"/>
  <c r="BF10" i="53"/>
  <c r="BE10" i="53"/>
  <c r="BO9" i="53"/>
  <c r="BN9" i="53"/>
  <c r="BL9" i="53"/>
  <c r="BI9" i="53"/>
  <c r="BK9" i="53"/>
  <c r="BH9" i="53"/>
  <c r="BF9" i="53"/>
  <c r="BE9" i="53"/>
  <c r="BO8" i="53"/>
  <c r="BN8" i="53"/>
  <c r="BL8" i="53"/>
  <c r="BI8" i="53"/>
  <c r="BK8" i="53"/>
  <c r="BH8" i="53"/>
  <c r="BF8" i="53"/>
  <c r="BE8" i="53"/>
  <c r="BJ47" i="53" l="1"/>
  <c r="BJ19" i="53"/>
  <c r="BJ33" i="53"/>
  <c r="BD38" i="53"/>
  <c r="BJ45" i="53"/>
  <c r="BD58" i="53"/>
  <c r="BD66" i="53"/>
  <c r="BC52" i="53"/>
  <c r="BG28" i="53"/>
  <c r="BM28" i="53"/>
  <c r="BJ29" i="53"/>
  <c r="BC32" i="53"/>
  <c r="BG35" i="53"/>
  <c r="BG36" i="53"/>
  <c r="BJ41" i="53"/>
  <c r="BD42" i="53"/>
  <c r="BG46" i="53"/>
  <c r="BG52" i="53"/>
  <c r="BJ60" i="53"/>
  <c r="BM61" i="53"/>
  <c r="BC35" i="53"/>
  <c r="BM27" i="53"/>
  <c r="BM29" i="53"/>
  <c r="BD30" i="53"/>
  <c r="BJ37" i="53"/>
  <c r="BD39" i="53"/>
  <c r="BC39" i="53" s="1"/>
  <c r="BM48" i="53"/>
  <c r="BM49" i="53"/>
  <c r="BM54" i="53"/>
  <c r="BD55" i="53"/>
  <c r="BM62" i="53"/>
  <c r="BD63" i="53"/>
  <c r="BC63" i="53" s="1"/>
  <c r="BG10" i="53"/>
  <c r="BJ8" i="53"/>
  <c r="BJ9" i="53"/>
  <c r="BJ10" i="53"/>
  <c r="BD11" i="53"/>
  <c r="BC11" i="53" s="1"/>
  <c r="BG12" i="53"/>
  <c r="BC12" i="53" s="1"/>
  <c r="BD13" i="53"/>
  <c r="BC13" i="53" s="1"/>
  <c r="BG14" i="53"/>
  <c r="BD15" i="53"/>
  <c r="BC15" i="53" s="1"/>
  <c r="BG16" i="53"/>
  <c r="BC16" i="53" s="1"/>
  <c r="BD17" i="53"/>
  <c r="BC17" i="53" s="1"/>
  <c r="BG18" i="53"/>
  <c r="BD19" i="53"/>
  <c r="BC19" i="53" s="1"/>
  <c r="BM20" i="53"/>
  <c r="BG24" i="53"/>
  <c r="BM24" i="53"/>
  <c r="BD8" i="53"/>
  <c r="BD9" i="53"/>
  <c r="BM22" i="53"/>
  <c r="BM23" i="53"/>
  <c r="BM26" i="53"/>
  <c r="BM8" i="53"/>
  <c r="BG9" i="53"/>
  <c r="BG8" i="53"/>
  <c r="BM9" i="53"/>
  <c r="BD10" i="53"/>
  <c r="BC10" i="53" s="1"/>
  <c r="BC14" i="53"/>
  <c r="BC18" i="53"/>
  <c r="BK11" i="53"/>
  <c r="BJ11" i="53" s="1"/>
  <c r="BO11" i="53"/>
  <c r="BM11" i="53" s="1"/>
  <c r="BK13" i="53"/>
  <c r="BJ13" i="53" s="1"/>
  <c r="BO13" i="53"/>
  <c r="BK15" i="53"/>
  <c r="BJ15" i="53" s="1"/>
  <c r="BO15" i="53"/>
  <c r="BM15" i="53" s="1"/>
  <c r="BK17" i="53"/>
  <c r="BJ17" i="53" s="1"/>
  <c r="BO17" i="53"/>
  <c r="BN19" i="53"/>
  <c r="BM19" i="53" s="1"/>
  <c r="BM21" i="53"/>
  <c r="BG25" i="53"/>
  <c r="BC25" i="53" s="1"/>
  <c r="BD26" i="53"/>
  <c r="BC26" i="53" s="1"/>
  <c r="BJ26" i="53"/>
  <c r="BD27" i="53"/>
  <c r="BC27" i="53" s="1"/>
  <c r="BJ27" i="53"/>
  <c r="BJ28" i="53"/>
  <c r="BD28" i="53"/>
  <c r="BC28" i="53" s="1"/>
  <c r="BC36" i="53"/>
  <c r="BC40" i="53"/>
  <c r="BD20" i="53"/>
  <c r="BN10" i="53"/>
  <c r="BM10" i="53" s="1"/>
  <c r="BK12" i="53"/>
  <c r="BJ12" i="53" s="1"/>
  <c r="BO12" i="53"/>
  <c r="BM12" i="53" s="1"/>
  <c r="BK14" i="53"/>
  <c r="BJ14" i="53" s="1"/>
  <c r="BO14" i="53"/>
  <c r="BM14" i="53" s="1"/>
  <c r="BK16" i="53"/>
  <c r="BJ16" i="53" s="1"/>
  <c r="BO16" i="53"/>
  <c r="BM16" i="53" s="1"/>
  <c r="BK18" i="53"/>
  <c r="BJ18" i="53" s="1"/>
  <c r="BO18" i="53"/>
  <c r="BM18" i="53" s="1"/>
  <c r="BG20" i="53"/>
  <c r="BG21" i="53"/>
  <c r="BC21" i="53" s="1"/>
  <c r="BL21" i="53"/>
  <c r="BJ21" i="53" s="1"/>
  <c r="BD22" i="53"/>
  <c r="BC22" i="53" s="1"/>
  <c r="BJ22" i="53"/>
  <c r="BD23" i="53"/>
  <c r="BC23" i="53" s="1"/>
  <c r="BJ23" i="53"/>
  <c r="BJ24" i="53"/>
  <c r="BD24" i="53"/>
  <c r="BM25" i="53"/>
  <c r="BM13" i="53"/>
  <c r="BM17" i="53"/>
  <c r="BD29" i="53"/>
  <c r="BG30" i="53"/>
  <c r="BC30" i="53" s="1"/>
  <c r="BL30" i="53"/>
  <c r="BJ30" i="53" s="1"/>
  <c r="BN32" i="53"/>
  <c r="BM32" i="53" s="1"/>
  <c r="BJ34" i="53"/>
  <c r="BD34" i="53"/>
  <c r="BK39" i="53"/>
  <c r="BJ39" i="53" s="1"/>
  <c r="BO39" i="53"/>
  <c r="BM39" i="53" s="1"/>
  <c r="BG41" i="53"/>
  <c r="BC41" i="53" s="1"/>
  <c r="BM56" i="53"/>
  <c r="BC59" i="53"/>
  <c r="BJ64" i="53"/>
  <c r="BG29" i="53"/>
  <c r="BG34" i="53"/>
  <c r="BL34" i="53"/>
  <c r="BN36" i="53"/>
  <c r="BM36" i="53" s="1"/>
  <c r="BC43" i="53"/>
  <c r="BJ48" i="53"/>
  <c r="BG55" i="53"/>
  <c r="BC55" i="53" s="1"/>
  <c r="BD67" i="53"/>
  <c r="BC67" i="53" s="1"/>
  <c r="BK31" i="53"/>
  <c r="BJ31" i="53" s="1"/>
  <c r="BO31" i="53"/>
  <c r="BM31" i="53" s="1"/>
  <c r="BG33" i="53"/>
  <c r="BC33" i="53" s="1"/>
  <c r="BM35" i="53"/>
  <c r="BC37" i="53"/>
  <c r="BG38" i="53"/>
  <c r="BC38" i="53" s="1"/>
  <c r="BL38" i="53"/>
  <c r="BJ38" i="53" s="1"/>
  <c r="BN40" i="53"/>
  <c r="BM40" i="53" s="1"/>
  <c r="BJ42" i="53"/>
  <c r="BC42" i="53"/>
  <c r="BC44" i="53"/>
  <c r="BC51" i="53"/>
  <c r="BG60" i="53"/>
  <c r="BC60" i="53" s="1"/>
  <c r="BN44" i="53"/>
  <c r="BM44" i="53" s="1"/>
  <c r="BJ46" i="53"/>
  <c r="BD46" i="53"/>
  <c r="BC46" i="53" s="1"/>
  <c r="BK51" i="53"/>
  <c r="BJ51" i="53" s="1"/>
  <c r="BO51" i="53"/>
  <c r="BM51" i="53" s="1"/>
  <c r="BG53" i="53"/>
  <c r="BC53" i="53" s="1"/>
  <c r="BM55" i="53"/>
  <c r="BD56" i="53"/>
  <c r="BC56" i="53" s="1"/>
  <c r="BD57" i="53"/>
  <c r="BC57" i="53" s="1"/>
  <c r="BG58" i="53"/>
  <c r="BC58" i="53" s="1"/>
  <c r="BL58" i="53"/>
  <c r="BJ58" i="53" s="1"/>
  <c r="BN60" i="53"/>
  <c r="BM60" i="53" s="1"/>
  <c r="BJ62" i="53"/>
  <c r="BD62" i="53"/>
  <c r="BC62" i="53" s="1"/>
  <c r="BK67" i="53"/>
  <c r="BJ67" i="53" s="1"/>
  <c r="BO67" i="53"/>
  <c r="BM67" i="53" s="1"/>
  <c r="BM43" i="53"/>
  <c r="BM53" i="53"/>
  <c r="BJ55" i="53"/>
  <c r="BM59" i="53"/>
  <c r="BK43" i="53"/>
  <c r="BJ43" i="53" s="1"/>
  <c r="BO43" i="53"/>
  <c r="BG45" i="53"/>
  <c r="BC45" i="53" s="1"/>
  <c r="BM47" i="53"/>
  <c r="BD48" i="53"/>
  <c r="BC48" i="53" s="1"/>
  <c r="BD49" i="53"/>
  <c r="BC49" i="53" s="1"/>
  <c r="BG50" i="53"/>
  <c r="BC50" i="53" s="1"/>
  <c r="BL50" i="53"/>
  <c r="BJ50" i="53" s="1"/>
  <c r="BN52" i="53"/>
  <c r="BM52" i="53" s="1"/>
  <c r="BJ54" i="53"/>
  <c r="BD54" i="53"/>
  <c r="BC54" i="53" s="1"/>
  <c r="BJ56" i="53"/>
  <c r="BK59" i="53"/>
  <c r="BJ59" i="53" s="1"/>
  <c r="BO59" i="53"/>
  <c r="BG61" i="53"/>
  <c r="BC61" i="53" s="1"/>
  <c r="BM63" i="53"/>
  <c r="BD64" i="53"/>
  <c r="BC64" i="53" s="1"/>
  <c r="BD65" i="53"/>
  <c r="BC65" i="53" s="1"/>
  <c r="BG66" i="53"/>
  <c r="BC66" i="53" s="1"/>
  <c r="BL66" i="53"/>
  <c r="BJ66" i="53" s="1"/>
  <c r="BN68" i="53"/>
  <c r="BM68" i="53" s="1"/>
  <c r="BC29" i="53" l="1"/>
  <c r="BC24" i="53"/>
  <c r="BC9" i="53"/>
  <c r="BC8" i="53"/>
  <c r="BC20" i="53"/>
  <c r="BC34" i="53"/>
  <c r="AG1" i="1" l="1"/>
  <c r="BM9" i="51"/>
  <c r="AU6" i="25" s="1"/>
  <c r="BN9" i="51"/>
  <c r="BO9" i="51"/>
  <c r="BN10" i="51"/>
  <c r="BO10" i="51"/>
  <c r="BM10" i="51" s="1"/>
  <c r="BM11" i="51"/>
  <c r="BP11" i="51" s="1"/>
  <c r="BN11" i="51"/>
  <c r="BO11" i="51"/>
  <c r="BN12" i="51"/>
  <c r="BO12" i="51"/>
  <c r="BM12" i="51" s="1"/>
  <c r="BM13" i="51"/>
  <c r="BP13" i="51" s="1"/>
  <c r="BN13" i="51"/>
  <c r="BO13" i="51"/>
  <c r="BN14" i="51"/>
  <c r="BO14" i="51"/>
  <c r="BM14" i="51" s="1"/>
  <c r="BM15" i="51"/>
  <c r="BP15" i="51" s="1"/>
  <c r="BN15" i="51"/>
  <c r="BO15" i="51"/>
  <c r="BN16" i="51"/>
  <c r="BO16" i="51"/>
  <c r="BM16" i="51" s="1"/>
  <c r="BP16" i="51" s="1"/>
  <c r="BM17" i="51"/>
  <c r="BP17" i="51" s="1"/>
  <c r="BN17" i="51"/>
  <c r="BO17" i="51"/>
  <c r="BN18" i="51"/>
  <c r="BO18" i="51"/>
  <c r="BM18" i="51" s="1"/>
  <c r="BP18" i="51" s="1"/>
  <c r="BM19" i="51"/>
  <c r="BP19" i="51" s="1"/>
  <c r="BN19" i="51"/>
  <c r="BO19" i="51"/>
  <c r="BN20" i="51"/>
  <c r="BO20" i="51"/>
  <c r="BM20" i="51" s="1"/>
  <c r="BM21" i="51"/>
  <c r="AU18" i="25" s="1"/>
  <c r="BN21" i="51"/>
  <c r="BO21" i="51"/>
  <c r="BN22" i="51"/>
  <c r="BO22" i="51"/>
  <c r="BM22" i="51" s="1"/>
  <c r="BP22" i="51" s="1"/>
  <c r="BM23" i="51"/>
  <c r="BP23" i="51" s="1"/>
  <c r="BN23" i="51"/>
  <c r="BO23" i="51"/>
  <c r="BN24" i="51"/>
  <c r="BO24" i="51"/>
  <c r="BM24" i="51" s="1"/>
  <c r="BP24" i="51" s="1"/>
  <c r="BM25" i="51"/>
  <c r="BP25" i="51" s="1"/>
  <c r="BN25" i="51"/>
  <c r="BO25" i="51"/>
  <c r="BN26" i="51"/>
  <c r="BO26" i="51"/>
  <c r="BM26" i="51" s="1"/>
  <c r="BM27" i="51"/>
  <c r="BP27" i="51" s="1"/>
  <c r="BN27" i="51"/>
  <c r="BO27" i="51"/>
  <c r="BN28" i="51"/>
  <c r="BO28" i="51"/>
  <c r="BM28" i="51" s="1"/>
  <c r="BM29" i="51"/>
  <c r="BP29" i="51" s="1"/>
  <c r="BN29" i="51"/>
  <c r="BO29" i="51"/>
  <c r="BN30" i="51"/>
  <c r="BO30" i="51"/>
  <c r="BM30" i="51" s="1"/>
  <c r="BP30" i="51" s="1"/>
  <c r="BM31" i="51"/>
  <c r="BP31" i="51" s="1"/>
  <c r="BN31" i="51"/>
  <c r="BO31" i="51"/>
  <c r="BN32" i="51"/>
  <c r="BO32" i="51"/>
  <c r="BM32" i="51" s="1"/>
  <c r="BP32" i="51" s="1"/>
  <c r="BM33" i="51"/>
  <c r="AU30" i="25" s="1"/>
  <c r="BN33" i="51"/>
  <c r="BO33" i="51"/>
  <c r="BN34" i="51"/>
  <c r="BO34" i="51"/>
  <c r="BM34" i="51" s="1"/>
  <c r="BM35" i="51"/>
  <c r="BP35" i="51" s="1"/>
  <c r="BN35" i="51"/>
  <c r="BO35" i="51"/>
  <c r="BN36" i="51"/>
  <c r="BO36" i="51"/>
  <c r="BM36" i="51" s="1"/>
  <c r="BM37" i="51"/>
  <c r="BP37" i="51" s="1"/>
  <c r="BN37" i="51"/>
  <c r="BO37" i="51"/>
  <c r="BN38" i="51"/>
  <c r="BO38" i="51"/>
  <c r="BM38" i="51" s="1"/>
  <c r="BP38" i="51" s="1"/>
  <c r="BM39" i="51"/>
  <c r="BP39" i="51" s="1"/>
  <c r="BN39" i="51"/>
  <c r="BO39" i="51"/>
  <c r="BN40" i="51"/>
  <c r="BO40" i="51"/>
  <c r="BM40" i="51" s="1"/>
  <c r="BP40" i="51" s="1"/>
  <c r="BM41" i="51"/>
  <c r="BP41" i="51" s="1"/>
  <c r="BN41" i="51"/>
  <c r="BO41" i="51"/>
  <c r="BN42" i="51"/>
  <c r="BO42" i="51"/>
  <c r="BM42" i="51" s="1"/>
  <c r="BM43" i="51"/>
  <c r="BP43" i="51" s="1"/>
  <c r="BN43" i="51"/>
  <c r="BO43" i="51"/>
  <c r="BN44" i="51"/>
  <c r="BO44" i="51"/>
  <c r="BM44" i="51" s="1"/>
  <c r="BM45" i="51"/>
  <c r="AU42" i="25" s="1"/>
  <c r="BN45" i="51"/>
  <c r="BO45" i="51"/>
  <c r="BN46" i="51"/>
  <c r="BO46" i="51"/>
  <c r="BM46" i="51" s="1"/>
  <c r="BP46" i="51" s="1"/>
  <c r="BM47" i="51"/>
  <c r="BP47" i="51" s="1"/>
  <c r="BN47" i="51"/>
  <c r="BO47" i="51"/>
  <c r="BN48" i="51"/>
  <c r="BO48" i="51"/>
  <c r="BM48" i="51" s="1"/>
  <c r="BP48" i="51" s="1"/>
  <c r="BM49" i="51"/>
  <c r="BP49" i="51" s="1"/>
  <c r="BN49" i="51"/>
  <c r="BO49" i="51"/>
  <c r="BN50" i="51"/>
  <c r="BO50" i="51"/>
  <c r="BM50" i="51" s="1"/>
  <c r="BP50" i="51" s="1"/>
  <c r="BM51" i="51"/>
  <c r="BP51" i="51" s="1"/>
  <c r="BN51" i="51"/>
  <c r="BO51" i="51"/>
  <c r="BN52" i="51"/>
  <c r="BO52" i="51"/>
  <c r="BM52" i="51" s="1"/>
  <c r="BM53" i="51"/>
  <c r="BP53" i="51" s="1"/>
  <c r="BN53" i="51"/>
  <c r="BO53" i="51"/>
  <c r="BN54" i="51"/>
  <c r="BO54" i="51"/>
  <c r="BM54" i="51" s="1"/>
  <c r="BM55" i="51"/>
  <c r="BP55" i="51" s="1"/>
  <c r="BN55" i="51"/>
  <c r="BO55" i="51"/>
  <c r="BN56" i="51"/>
  <c r="BO56" i="51"/>
  <c r="BM56" i="51" s="1"/>
  <c r="BP56" i="51" s="1"/>
  <c r="BM57" i="51"/>
  <c r="BP57" i="51" s="1"/>
  <c r="BN57" i="51"/>
  <c r="BO57" i="51"/>
  <c r="BN58" i="51"/>
  <c r="BO58" i="51"/>
  <c r="BM58" i="51" s="1"/>
  <c r="BM59" i="51"/>
  <c r="BP59" i="51" s="1"/>
  <c r="BN59" i="51"/>
  <c r="BO59" i="51"/>
  <c r="BN60" i="51"/>
  <c r="BO60" i="51"/>
  <c r="BM60" i="51" s="1"/>
  <c r="BM61" i="51"/>
  <c r="BP61" i="51" s="1"/>
  <c r="BN61" i="51"/>
  <c r="BO61" i="51"/>
  <c r="BN62" i="51"/>
  <c r="BO62" i="51"/>
  <c r="BM62" i="51" s="1"/>
  <c r="BP62" i="51" s="1"/>
  <c r="BM63" i="51"/>
  <c r="BP63" i="51" s="1"/>
  <c r="BN63" i="51"/>
  <c r="BO63" i="51"/>
  <c r="BN64" i="51"/>
  <c r="BO64" i="51"/>
  <c r="BM64" i="51" s="1"/>
  <c r="BP64" i="51" s="1"/>
  <c r="BM65" i="51"/>
  <c r="BP65" i="51" s="1"/>
  <c r="BN65" i="51"/>
  <c r="BO65" i="51"/>
  <c r="BN66" i="51"/>
  <c r="BO66" i="51"/>
  <c r="BM66" i="51" s="1"/>
  <c r="BM67" i="51"/>
  <c r="BP67" i="51" s="1"/>
  <c r="BN67" i="51"/>
  <c r="BO67" i="51"/>
  <c r="BN68" i="51"/>
  <c r="BO68" i="51"/>
  <c r="BM68" i="51" s="1"/>
  <c r="BO8" i="51"/>
  <c r="BN8" i="51"/>
  <c r="BL9" i="50"/>
  <c r="BL10" i="50"/>
  <c r="BK10" i="50" s="1"/>
  <c r="BL11" i="50"/>
  <c r="BL12" i="50"/>
  <c r="BL13" i="50"/>
  <c r="BK13" i="50" s="1"/>
  <c r="AT10" i="25" s="1"/>
  <c r="BK14" i="50"/>
  <c r="AT11" i="25" s="1"/>
  <c r="BL14" i="50"/>
  <c r="BL15" i="50"/>
  <c r="BL16" i="50"/>
  <c r="BL17" i="50"/>
  <c r="BL18" i="50"/>
  <c r="BK18" i="50" s="1"/>
  <c r="BL19" i="50"/>
  <c r="BK19" i="50" s="1"/>
  <c r="BL20" i="50"/>
  <c r="BL21" i="50"/>
  <c r="BK21" i="50" s="1"/>
  <c r="AT18" i="25" s="1"/>
  <c r="BL22" i="50"/>
  <c r="BL23" i="50"/>
  <c r="BL24" i="50"/>
  <c r="BK24" i="50" s="1"/>
  <c r="BL25" i="50"/>
  <c r="BL26" i="50"/>
  <c r="BK26" i="50" s="1"/>
  <c r="BL27" i="50"/>
  <c r="BL28" i="50"/>
  <c r="BL29" i="50"/>
  <c r="BK29" i="50" s="1"/>
  <c r="AT26" i="25" s="1"/>
  <c r="BK30" i="50"/>
  <c r="AT27" i="25" s="1"/>
  <c r="BL30" i="50"/>
  <c r="BL31" i="50"/>
  <c r="BL32" i="50"/>
  <c r="BL33" i="50"/>
  <c r="BL34" i="50"/>
  <c r="BK34" i="50" s="1"/>
  <c r="BL35" i="50"/>
  <c r="BK35" i="50" s="1"/>
  <c r="BL36" i="50"/>
  <c r="BL37" i="50"/>
  <c r="BK37" i="50" s="1"/>
  <c r="AT34" i="25" s="1"/>
  <c r="BL38" i="50"/>
  <c r="BL39" i="50"/>
  <c r="BL40" i="50"/>
  <c r="BK40" i="50" s="1"/>
  <c r="BL41" i="50"/>
  <c r="BL42" i="50"/>
  <c r="BK42" i="50" s="1"/>
  <c r="BL43" i="50"/>
  <c r="BL44" i="50"/>
  <c r="BL45" i="50"/>
  <c r="BK45" i="50" s="1"/>
  <c r="AT42" i="25" s="1"/>
  <c r="BK46" i="50"/>
  <c r="AT43" i="25" s="1"/>
  <c r="BL46" i="50"/>
  <c r="BL47" i="50"/>
  <c r="BL48" i="50"/>
  <c r="BL49" i="50"/>
  <c r="BL50" i="50"/>
  <c r="BK50" i="50" s="1"/>
  <c r="BL51" i="50"/>
  <c r="BK51" i="50" s="1"/>
  <c r="BL52" i="50"/>
  <c r="BL53" i="50"/>
  <c r="BK53" i="50" s="1"/>
  <c r="AT50" i="25" s="1"/>
  <c r="BL54" i="50"/>
  <c r="BL55" i="50"/>
  <c r="BL56" i="50"/>
  <c r="BK56" i="50" s="1"/>
  <c r="BL57" i="50"/>
  <c r="BL58" i="50"/>
  <c r="BK58" i="50" s="1"/>
  <c r="BL59" i="50"/>
  <c r="BL60" i="50"/>
  <c r="BL61" i="50"/>
  <c r="BK61" i="50" s="1"/>
  <c r="BK62" i="50"/>
  <c r="AT59" i="25" s="1"/>
  <c r="BL62" i="50"/>
  <c r="BL63" i="50"/>
  <c r="BL64" i="50"/>
  <c r="BL65" i="50"/>
  <c r="BL66" i="50"/>
  <c r="BK66" i="50" s="1"/>
  <c r="BL67" i="50"/>
  <c r="BK67" i="50" s="1"/>
  <c r="BL68" i="50"/>
  <c r="BL8" i="50"/>
  <c r="BM8" i="50"/>
  <c r="BM68" i="50"/>
  <c r="BM67" i="50"/>
  <c r="BM66" i="50"/>
  <c r="BM65" i="50"/>
  <c r="BK65" i="50" s="1"/>
  <c r="AT62" i="25" s="1"/>
  <c r="BM64" i="50"/>
  <c r="BM63" i="50"/>
  <c r="BM62" i="50"/>
  <c r="BM61" i="50"/>
  <c r="BM60" i="50"/>
  <c r="BM59" i="50"/>
  <c r="BM58" i="50"/>
  <c r="BM57" i="50"/>
  <c r="BK57" i="50" s="1"/>
  <c r="AT54" i="25" s="1"/>
  <c r="BM56" i="50"/>
  <c r="BM55" i="50"/>
  <c r="BM54" i="50"/>
  <c r="BK54" i="50" s="1"/>
  <c r="AT51" i="25" s="1"/>
  <c r="BM53" i="50"/>
  <c r="BM52" i="50"/>
  <c r="BM51" i="50"/>
  <c r="BM50" i="50"/>
  <c r="BM49" i="50"/>
  <c r="BK49" i="50" s="1"/>
  <c r="AT46" i="25" s="1"/>
  <c r="BM48" i="50"/>
  <c r="BM47" i="50"/>
  <c r="BM46" i="50"/>
  <c r="BM45" i="50"/>
  <c r="BM44" i="50"/>
  <c r="BM43" i="50"/>
  <c r="BM42" i="50"/>
  <c r="BM41" i="50"/>
  <c r="BK41" i="50" s="1"/>
  <c r="AT38" i="25" s="1"/>
  <c r="BM40" i="50"/>
  <c r="BM39" i="50"/>
  <c r="BM38" i="50"/>
  <c r="BK38" i="50" s="1"/>
  <c r="AT35" i="25" s="1"/>
  <c r="BM37" i="50"/>
  <c r="BM36" i="50"/>
  <c r="BM35" i="50"/>
  <c r="BM34" i="50"/>
  <c r="BM33" i="50"/>
  <c r="BK33" i="50" s="1"/>
  <c r="AT30" i="25" s="1"/>
  <c r="BM32" i="50"/>
  <c r="BM31" i="50"/>
  <c r="BM30" i="50"/>
  <c r="BM29" i="50"/>
  <c r="BM28" i="50"/>
  <c r="BM27" i="50"/>
  <c r="BM26" i="50"/>
  <c r="BM25" i="50"/>
  <c r="BK25" i="50" s="1"/>
  <c r="AT22" i="25" s="1"/>
  <c r="BM24" i="50"/>
  <c r="BM23" i="50"/>
  <c r="BM22" i="50"/>
  <c r="BK22" i="50" s="1"/>
  <c r="AT19" i="25" s="1"/>
  <c r="BM21" i="50"/>
  <c r="BM20" i="50"/>
  <c r="BM19" i="50"/>
  <c r="BM18" i="50"/>
  <c r="BM17" i="50"/>
  <c r="BK17" i="50" s="1"/>
  <c r="AT14" i="25" s="1"/>
  <c r="BM16" i="50"/>
  <c r="BM15" i="50"/>
  <c r="BM14" i="50"/>
  <c r="BM13" i="50"/>
  <c r="BM12" i="50"/>
  <c r="BM11" i="50"/>
  <c r="BM10" i="50"/>
  <c r="BM9" i="50"/>
  <c r="BK9" i="50" s="1"/>
  <c r="AT6" i="25" s="1"/>
  <c r="BK8" i="50"/>
  <c r="AT5" i="25" s="1"/>
  <c r="AU12" i="25"/>
  <c r="AU14" i="25"/>
  <c r="AU22" i="25"/>
  <c r="AU26" i="25"/>
  <c r="AU28" i="25"/>
  <c r="AU34" i="25"/>
  <c r="AU38" i="25"/>
  <c r="AU40" i="25"/>
  <c r="AU52" i="25"/>
  <c r="AU54" i="25"/>
  <c r="AU60" i="25"/>
  <c r="V24" i="25"/>
  <c r="V32" i="25"/>
  <c r="V33" i="25"/>
  <c r="V40" i="25"/>
  <c r="V56" i="25"/>
  <c r="V64" i="25"/>
  <c r="BJ68" i="50"/>
  <c r="BI68" i="50"/>
  <c r="BH68" i="50" s="1"/>
  <c r="V65" i="25" s="1"/>
  <c r="BG68" i="50"/>
  <c r="BF68" i="50"/>
  <c r="BD68" i="50"/>
  <c r="BC68" i="50"/>
  <c r="BJ67" i="50"/>
  <c r="BI67" i="50"/>
  <c r="BH67" i="50" s="1"/>
  <c r="BG67" i="50"/>
  <c r="BF67" i="50"/>
  <c r="BE67" i="50" s="1"/>
  <c r="BD67" i="50"/>
  <c r="BC67" i="50"/>
  <c r="BB67" i="50" s="1"/>
  <c r="BJ66" i="50"/>
  <c r="BI66" i="50"/>
  <c r="BH66" i="50" s="1"/>
  <c r="V63" i="25" s="1"/>
  <c r="BG66" i="50"/>
  <c r="BF66" i="50"/>
  <c r="BD66" i="50"/>
  <c r="BC66" i="50"/>
  <c r="BJ65" i="50"/>
  <c r="BI65" i="50"/>
  <c r="BH65" i="50" s="1"/>
  <c r="V62" i="25" s="1"/>
  <c r="BG65" i="50"/>
  <c r="BF65" i="50"/>
  <c r="BE65" i="50" s="1"/>
  <c r="BD65" i="50"/>
  <c r="BC65" i="50"/>
  <c r="BB65" i="50" s="1"/>
  <c r="BJ64" i="50"/>
  <c r="BI64" i="50"/>
  <c r="BH64" i="50" s="1"/>
  <c r="V61" i="25" s="1"/>
  <c r="BG64" i="50"/>
  <c r="BF64" i="50"/>
  <c r="BE64" i="50" s="1"/>
  <c r="BD64" i="50"/>
  <c r="BC64" i="50"/>
  <c r="BJ63" i="50"/>
  <c r="BI63" i="50"/>
  <c r="BH63" i="50" s="1"/>
  <c r="V60" i="25" s="1"/>
  <c r="BG63" i="50"/>
  <c r="BF63" i="50"/>
  <c r="BE63" i="50"/>
  <c r="BD63" i="50"/>
  <c r="BC63" i="50"/>
  <c r="BB63" i="50" s="1"/>
  <c r="BA63" i="50" s="1"/>
  <c r="BJ62" i="50"/>
  <c r="BI62" i="50"/>
  <c r="BH62" i="50" s="1"/>
  <c r="V59" i="25" s="1"/>
  <c r="BG62" i="50"/>
  <c r="BF62" i="50"/>
  <c r="BE62" i="50" s="1"/>
  <c r="BN62" i="50" s="1"/>
  <c r="BR59" i="25" s="1"/>
  <c r="BD62" i="50"/>
  <c r="BC62" i="50"/>
  <c r="BJ61" i="50"/>
  <c r="BI61" i="50"/>
  <c r="BH61" i="50" s="1"/>
  <c r="V58" i="25" s="1"/>
  <c r="BG61" i="50"/>
  <c r="BF61" i="50"/>
  <c r="BE61" i="50"/>
  <c r="BD61" i="50"/>
  <c r="BC61" i="50"/>
  <c r="BB61" i="50" s="1"/>
  <c r="BA61" i="50" s="1"/>
  <c r="BJ60" i="50"/>
  <c r="BI60" i="50"/>
  <c r="BH60" i="50" s="1"/>
  <c r="V57" i="25" s="1"/>
  <c r="BG60" i="50"/>
  <c r="BF60" i="50"/>
  <c r="BE60" i="50" s="1"/>
  <c r="BD60" i="50"/>
  <c r="BC60" i="50"/>
  <c r="BJ59" i="50"/>
  <c r="BI59" i="50"/>
  <c r="BH59" i="50" s="1"/>
  <c r="BG59" i="50"/>
  <c r="BF59" i="50"/>
  <c r="BE59" i="50"/>
  <c r="BD59" i="50"/>
  <c r="BC59" i="50"/>
  <c r="BB59" i="50" s="1"/>
  <c r="BJ58" i="50"/>
  <c r="BI58" i="50"/>
  <c r="BH58" i="50" s="1"/>
  <c r="V55" i="25" s="1"/>
  <c r="BG58" i="50"/>
  <c r="BF58" i="50"/>
  <c r="BE58" i="50" s="1"/>
  <c r="BD58" i="50"/>
  <c r="BC58" i="50"/>
  <c r="BJ57" i="50"/>
  <c r="BI57" i="50"/>
  <c r="BH57" i="50" s="1"/>
  <c r="V54" i="25" s="1"/>
  <c r="BG57" i="50"/>
  <c r="BF57" i="50"/>
  <c r="BE57" i="50" s="1"/>
  <c r="BN57" i="50" s="1"/>
  <c r="BR54" i="25" s="1"/>
  <c r="BD57" i="50"/>
  <c r="BC57" i="50"/>
  <c r="BB57" i="50" s="1"/>
  <c r="BJ56" i="50"/>
  <c r="BI56" i="50"/>
  <c r="BH56" i="50" s="1"/>
  <c r="V53" i="25" s="1"/>
  <c r="BG56" i="50"/>
  <c r="BF56" i="50"/>
  <c r="BE56" i="50" s="1"/>
  <c r="BD56" i="50"/>
  <c r="BC56" i="50"/>
  <c r="BJ55" i="50"/>
  <c r="BI55" i="50"/>
  <c r="BH55" i="50" s="1"/>
  <c r="V52" i="25" s="1"/>
  <c r="BG55" i="50"/>
  <c r="BF55" i="50"/>
  <c r="BE55" i="50" s="1"/>
  <c r="BA55" i="50" s="1"/>
  <c r="BD55" i="50"/>
  <c r="BC55" i="50"/>
  <c r="BB55" i="50" s="1"/>
  <c r="BJ54" i="50"/>
  <c r="BI54" i="50"/>
  <c r="BH54" i="50" s="1"/>
  <c r="V51" i="25" s="1"/>
  <c r="BG54" i="50"/>
  <c r="BF54" i="50"/>
  <c r="BD54" i="50"/>
  <c r="BC54" i="50"/>
  <c r="BB54" i="50" s="1"/>
  <c r="BJ53" i="50"/>
  <c r="BI53" i="50"/>
  <c r="BG53" i="50"/>
  <c r="BF53" i="50"/>
  <c r="BE53" i="50" s="1"/>
  <c r="BD53" i="50"/>
  <c r="BC53" i="50"/>
  <c r="BB53" i="50"/>
  <c r="BJ52" i="50"/>
  <c r="BH52" i="50" s="1"/>
  <c r="V49" i="25" s="1"/>
  <c r="BI52" i="50"/>
  <c r="BG52" i="50"/>
  <c r="BF52" i="50"/>
  <c r="BD52" i="50"/>
  <c r="BC52" i="50"/>
  <c r="BB52" i="50" s="1"/>
  <c r="BJ51" i="50"/>
  <c r="BI51" i="50"/>
  <c r="BG51" i="50"/>
  <c r="BF51" i="50"/>
  <c r="BE51" i="50" s="1"/>
  <c r="BA51" i="50" s="1"/>
  <c r="BD51" i="50"/>
  <c r="BC51" i="50"/>
  <c r="BB51" i="50"/>
  <c r="BJ50" i="50"/>
  <c r="BH50" i="50" s="1"/>
  <c r="V47" i="25" s="1"/>
  <c r="BI50" i="50"/>
  <c r="BG50" i="50"/>
  <c r="BF50" i="50"/>
  <c r="BE50" i="50" s="1"/>
  <c r="BD50" i="50"/>
  <c r="BC50" i="50"/>
  <c r="BB50" i="50" s="1"/>
  <c r="BA50" i="50" s="1"/>
  <c r="BJ49" i="50"/>
  <c r="BI49" i="50"/>
  <c r="BG49" i="50"/>
  <c r="BF49" i="50"/>
  <c r="BE49" i="50" s="1"/>
  <c r="BD49" i="50"/>
  <c r="BC49" i="50"/>
  <c r="BB49" i="50"/>
  <c r="BJ48" i="50"/>
  <c r="BI48" i="50"/>
  <c r="BH48" i="50" s="1"/>
  <c r="V45" i="25" s="1"/>
  <c r="BG48" i="50"/>
  <c r="BF48" i="50"/>
  <c r="BD48" i="50"/>
  <c r="BC48" i="50"/>
  <c r="BJ47" i="50"/>
  <c r="BI47" i="50"/>
  <c r="BH47" i="50" s="1"/>
  <c r="V44" i="25" s="1"/>
  <c r="BG47" i="50"/>
  <c r="BE47" i="50" s="1"/>
  <c r="BF47" i="50"/>
  <c r="BD47" i="50"/>
  <c r="BC47" i="50"/>
  <c r="BB47" i="50" s="1"/>
  <c r="BA47" i="50" s="1"/>
  <c r="BJ46" i="50"/>
  <c r="BI46" i="50"/>
  <c r="BH46" i="50" s="1"/>
  <c r="V43" i="25" s="1"/>
  <c r="BG46" i="50"/>
  <c r="BF46" i="50"/>
  <c r="BD46" i="50"/>
  <c r="BC46" i="50"/>
  <c r="BJ45" i="50"/>
  <c r="BI45" i="50"/>
  <c r="BH45" i="50" s="1"/>
  <c r="V42" i="25" s="1"/>
  <c r="BG45" i="50"/>
  <c r="BE45" i="50" s="1"/>
  <c r="BF45" i="50"/>
  <c r="BD45" i="50"/>
  <c r="BC45" i="50"/>
  <c r="BB45" i="50" s="1"/>
  <c r="BJ44" i="50"/>
  <c r="BI44" i="50"/>
  <c r="BH44" i="50" s="1"/>
  <c r="V41" i="25" s="1"/>
  <c r="BG44" i="50"/>
  <c r="BF44" i="50"/>
  <c r="BE44" i="50" s="1"/>
  <c r="BD44" i="50"/>
  <c r="BC44" i="50"/>
  <c r="BB44" i="50" s="1"/>
  <c r="BJ43" i="50"/>
  <c r="BI43" i="50"/>
  <c r="BH43" i="50" s="1"/>
  <c r="BG43" i="50"/>
  <c r="BF43" i="50"/>
  <c r="BE43" i="50" s="1"/>
  <c r="BD43" i="50"/>
  <c r="BB43" i="50" s="1"/>
  <c r="BC43" i="50"/>
  <c r="BJ42" i="50"/>
  <c r="BI42" i="50"/>
  <c r="BH42" i="50"/>
  <c r="V39" i="25" s="1"/>
  <c r="BG42" i="50"/>
  <c r="BF42" i="50"/>
  <c r="BD42" i="50"/>
  <c r="BC42" i="50"/>
  <c r="BJ41" i="50"/>
  <c r="BI41" i="50"/>
  <c r="BG41" i="50"/>
  <c r="BF41" i="50"/>
  <c r="BE41" i="50" s="1"/>
  <c r="BD41" i="50"/>
  <c r="BC41" i="50"/>
  <c r="BB41" i="50" s="1"/>
  <c r="BJ40" i="50"/>
  <c r="BI40" i="50"/>
  <c r="BH40" i="50"/>
  <c r="V37" i="25" s="1"/>
  <c r="BG40" i="50"/>
  <c r="BE40" i="50" s="1"/>
  <c r="BF40" i="50"/>
  <c r="BD40" i="50"/>
  <c r="BC40" i="50"/>
  <c r="BJ39" i="50"/>
  <c r="BI39" i="50"/>
  <c r="BG39" i="50"/>
  <c r="BF39" i="50"/>
  <c r="BE39" i="50" s="1"/>
  <c r="BA39" i="50" s="1"/>
  <c r="BD39" i="50"/>
  <c r="BC39" i="50"/>
  <c r="BB39" i="50" s="1"/>
  <c r="BJ38" i="50"/>
  <c r="BI38" i="50"/>
  <c r="BH38" i="50"/>
  <c r="V35" i="25" s="1"/>
  <c r="BG38" i="50"/>
  <c r="BF38" i="50"/>
  <c r="BD38" i="50"/>
  <c r="BC38" i="50"/>
  <c r="BB38" i="50" s="1"/>
  <c r="BJ37" i="50"/>
  <c r="BI37" i="50"/>
  <c r="BH37" i="50" s="1"/>
  <c r="V34" i="25" s="1"/>
  <c r="BG37" i="50"/>
  <c r="BF37" i="50"/>
  <c r="BE37" i="50"/>
  <c r="BN37" i="50" s="1"/>
  <c r="BR34" i="25" s="1"/>
  <c r="BD37" i="50"/>
  <c r="BB37" i="50" s="1"/>
  <c r="BA37" i="50" s="1"/>
  <c r="BC37" i="50"/>
  <c r="BJ36" i="50"/>
  <c r="BI36" i="50"/>
  <c r="BH36" i="50"/>
  <c r="BG36" i="50"/>
  <c r="BF36" i="50"/>
  <c r="BD36" i="50"/>
  <c r="BC36" i="50"/>
  <c r="BB36" i="50" s="1"/>
  <c r="BJ35" i="50"/>
  <c r="BI35" i="50"/>
  <c r="BH35" i="50" s="1"/>
  <c r="BG35" i="50"/>
  <c r="BF35" i="50"/>
  <c r="BE35" i="50"/>
  <c r="BD35" i="50"/>
  <c r="BB35" i="50" s="1"/>
  <c r="BC35" i="50"/>
  <c r="BJ34" i="50"/>
  <c r="BI34" i="50"/>
  <c r="BH34" i="50" s="1"/>
  <c r="V31" i="25" s="1"/>
  <c r="BG34" i="50"/>
  <c r="BF34" i="50"/>
  <c r="BD34" i="50"/>
  <c r="BC34" i="50"/>
  <c r="BJ33" i="50"/>
  <c r="BI33" i="50"/>
  <c r="BG33" i="50"/>
  <c r="BF33" i="50"/>
  <c r="BE33" i="50"/>
  <c r="BD33" i="50"/>
  <c r="BC33" i="50"/>
  <c r="BB33" i="50" s="1"/>
  <c r="BA33" i="50" s="1"/>
  <c r="BJ32" i="50"/>
  <c r="BI32" i="50"/>
  <c r="BH32" i="50" s="1"/>
  <c r="V29" i="25" s="1"/>
  <c r="BG32" i="50"/>
  <c r="BF32" i="50"/>
  <c r="BD32" i="50"/>
  <c r="BC32" i="50"/>
  <c r="BJ31" i="50"/>
  <c r="BI31" i="50"/>
  <c r="BG31" i="50"/>
  <c r="BF31" i="50"/>
  <c r="BE31" i="50"/>
  <c r="BD31" i="50"/>
  <c r="BC31" i="50"/>
  <c r="BB31" i="50" s="1"/>
  <c r="BJ30" i="50"/>
  <c r="BH30" i="50" s="1"/>
  <c r="V27" i="25" s="1"/>
  <c r="BI30" i="50"/>
  <c r="BG30" i="50"/>
  <c r="BF30" i="50"/>
  <c r="BE30" i="50" s="1"/>
  <c r="BN30" i="50" s="1"/>
  <c r="BR27" i="25" s="1"/>
  <c r="BD30" i="50"/>
  <c r="BC30" i="50"/>
  <c r="BJ29" i="50"/>
  <c r="BI29" i="50"/>
  <c r="BH29" i="50" s="1"/>
  <c r="V26" i="25" s="1"/>
  <c r="BG29" i="50"/>
  <c r="BF29" i="50"/>
  <c r="BE29" i="50" s="1"/>
  <c r="BN29" i="50" s="1"/>
  <c r="BR26" i="25" s="1"/>
  <c r="BD29" i="50"/>
  <c r="BC29" i="50"/>
  <c r="BB29" i="50" s="1"/>
  <c r="BJ28" i="50"/>
  <c r="BH28" i="50" s="1"/>
  <c r="V25" i="25" s="1"/>
  <c r="BI28" i="50"/>
  <c r="BG28" i="50"/>
  <c r="BF28" i="50"/>
  <c r="BE28" i="50" s="1"/>
  <c r="BD28" i="50"/>
  <c r="BC28" i="50"/>
  <c r="BJ27" i="50"/>
  <c r="BI27" i="50"/>
  <c r="BH27" i="50" s="1"/>
  <c r="BG27" i="50"/>
  <c r="BF27" i="50"/>
  <c r="BE27" i="50" s="1"/>
  <c r="BD27" i="50"/>
  <c r="BC27" i="50"/>
  <c r="BB27" i="50" s="1"/>
  <c r="BJ26" i="50"/>
  <c r="BI26" i="50"/>
  <c r="BH26" i="50" s="1"/>
  <c r="V23" i="25" s="1"/>
  <c r="BG26" i="50"/>
  <c r="BF26" i="50"/>
  <c r="BD26" i="50"/>
  <c r="BC26" i="50"/>
  <c r="BB26" i="50" s="1"/>
  <c r="BJ25" i="50"/>
  <c r="BI25" i="50"/>
  <c r="BG25" i="50"/>
  <c r="BE25" i="50" s="1"/>
  <c r="BF25" i="50"/>
  <c r="BD25" i="50"/>
  <c r="BC25" i="50"/>
  <c r="BB25" i="50"/>
  <c r="BA25" i="50" s="1"/>
  <c r="BJ24" i="50"/>
  <c r="BI24" i="50"/>
  <c r="BH24" i="50" s="1"/>
  <c r="V21" i="25" s="1"/>
  <c r="BG24" i="50"/>
  <c r="BF24" i="50"/>
  <c r="BD24" i="50"/>
  <c r="BC24" i="50"/>
  <c r="BB24" i="50" s="1"/>
  <c r="BJ23" i="50"/>
  <c r="BI23" i="50"/>
  <c r="BG23" i="50"/>
  <c r="BE23" i="50" s="1"/>
  <c r="BA23" i="50" s="1"/>
  <c r="BF23" i="50"/>
  <c r="BD23" i="50"/>
  <c r="BC23" i="50"/>
  <c r="BB23" i="50"/>
  <c r="BJ22" i="50"/>
  <c r="BH22" i="50" s="1"/>
  <c r="V19" i="25" s="1"/>
  <c r="BI22" i="50"/>
  <c r="BG22" i="50"/>
  <c r="BF22" i="50"/>
  <c r="BE22" i="50" s="1"/>
  <c r="BD22" i="50"/>
  <c r="BC22" i="50"/>
  <c r="BB22" i="50" s="1"/>
  <c r="BA22" i="50" s="1"/>
  <c r="BJ21" i="50"/>
  <c r="BI21" i="50"/>
  <c r="BG21" i="50"/>
  <c r="BF21" i="50"/>
  <c r="BE21" i="50" s="1"/>
  <c r="BD21" i="50"/>
  <c r="BC21" i="50"/>
  <c r="BB21" i="50"/>
  <c r="BJ20" i="50"/>
  <c r="BH20" i="50" s="1"/>
  <c r="V17" i="25" s="1"/>
  <c r="BI20" i="50"/>
  <c r="BG20" i="50"/>
  <c r="BF20" i="50"/>
  <c r="BE20" i="50" s="1"/>
  <c r="BD20" i="50"/>
  <c r="BC20" i="50"/>
  <c r="BB20" i="50" s="1"/>
  <c r="BA20" i="50" s="1"/>
  <c r="BJ19" i="50"/>
  <c r="BI19" i="50"/>
  <c r="BG19" i="50"/>
  <c r="BF19" i="50"/>
  <c r="BE19" i="50" s="1"/>
  <c r="BA19" i="50" s="1"/>
  <c r="BD19" i="50"/>
  <c r="BC19" i="50"/>
  <c r="BB19" i="50"/>
  <c r="BJ18" i="50"/>
  <c r="BI18" i="50"/>
  <c r="BH18" i="50" s="1"/>
  <c r="V15" i="25" s="1"/>
  <c r="BG18" i="50"/>
  <c r="BF18" i="50"/>
  <c r="BD18" i="50"/>
  <c r="BC18" i="50"/>
  <c r="BJ17" i="50"/>
  <c r="BI17" i="50"/>
  <c r="BH17" i="50" s="1"/>
  <c r="V14" i="25" s="1"/>
  <c r="BG17" i="50"/>
  <c r="BE17" i="50" s="1"/>
  <c r="BF17" i="50"/>
  <c r="BD17" i="50"/>
  <c r="BC17" i="50"/>
  <c r="BB17" i="50" s="1"/>
  <c r="BA17" i="50" s="1"/>
  <c r="BJ16" i="50"/>
  <c r="BI16" i="50"/>
  <c r="BH16" i="50" s="1"/>
  <c r="V13" i="25" s="1"/>
  <c r="BG16" i="50"/>
  <c r="BF16" i="50"/>
  <c r="BD16" i="50"/>
  <c r="BC16" i="50"/>
  <c r="BJ15" i="50"/>
  <c r="BI15" i="50"/>
  <c r="BH15" i="50" s="1"/>
  <c r="V12" i="25" s="1"/>
  <c r="BG15" i="50"/>
  <c r="BE15" i="50" s="1"/>
  <c r="BF15" i="50"/>
  <c r="BD15" i="50"/>
  <c r="BC15" i="50"/>
  <c r="BB15" i="50" s="1"/>
  <c r="BJ14" i="50"/>
  <c r="BI14" i="50"/>
  <c r="BH14" i="50" s="1"/>
  <c r="V11" i="25" s="1"/>
  <c r="BG14" i="50"/>
  <c r="BF14" i="50"/>
  <c r="BE14" i="50" s="1"/>
  <c r="BN14" i="50" s="1"/>
  <c r="BR11" i="25" s="1"/>
  <c r="BD14" i="50"/>
  <c r="BC14" i="50"/>
  <c r="BB14" i="50" s="1"/>
  <c r="BJ13" i="50"/>
  <c r="BI13" i="50"/>
  <c r="BH13" i="50" s="1"/>
  <c r="V10" i="25" s="1"/>
  <c r="BG13" i="50"/>
  <c r="BF13" i="50"/>
  <c r="BE13" i="50" s="1"/>
  <c r="BD13" i="50"/>
  <c r="BC13" i="50"/>
  <c r="BB13" i="50"/>
  <c r="BJ12" i="50"/>
  <c r="BI12" i="50"/>
  <c r="BH12" i="50"/>
  <c r="V9" i="25" s="1"/>
  <c r="BG12" i="50"/>
  <c r="BE12" i="50" s="1"/>
  <c r="BF12" i="50"/>
  <c r="BD12" i="50"/>
  <c r="BC12" i="50"/>
  <c r="BJ11" i="50"/>
  <c r="BI11" i="50"/>
  <c r="BG11" i="50"/>
  <c r="BF11" i="50"/>
  <c r="BE11" i="50" s="1"/>
  <c r="BD11" i="50"/>
  <c r="BC11" i="50"/>
  <c r="BB11" i="50" s="1"/>
  <c r="BJ10" i="50"/>
  <c r="BI10" i="50"/>
  <c r="BH10" i="50"/>
  <c r="V7" i="25" s="1"/>
  <c r="BG10" i="50"/>
  <c r="BF10" i="50"/>
  <c r="BD10" i="50"/>
  <c r="BC10" i="50"/>
  <c r="BB10" i="50" s="1"/>
  <c r="BJ9" i="50"/>
  <c r="BI9" i="50"/>
  <c r="BH9" i="50" s="1"/>
  <c r="V6" i="25" s="1"/>
  <c r="BG9" i="50"/>
  <c r="BF9" i="50"/>
  <c r="BE9" i="50" s="1"/>
  <c r="BD9" i="50"/>
  <c r="BC9" i="50"/>
  <c r="BJ8" i="50"/>
  <c r="BI8" i="50"/>
  <c r="BH8" i="50" s="1"/>
  <c r="V5" i="25" s="1"/>
  <c r="BG8" i="50"/>
  <c r="BF8" i="50"/>
  <c r="BD8" i="50"/>
  <c r="BC8" i="50"/>
  <c r="DC19" i="39"/>
  <c r="DC20" i="39"/>
  <c r="DC21" i="39"/>
  <c r="DC22" i="39"/>
  <c r="DC23" i="39"/>
  <c r="DC24" i="39"/>
  <c r="DC25" i="39"/>
  <c r="DC26" i="39"/>
  <c r="DC27" i="39"/>
  <c r="DC28" i="39"/>
  <c r="DC29" i="39"/>
  <c r="DC30" i="39"/>
  <c r="DC31" i="39"/>
  <c r="DC32" i="39"/>
  <c r="DC33" i="39"/>
  <c r="DC34" i="39"/>
  <c r="DC35" i="39"/>
  <c r="DC36" i="39"/>
  <c r="DC37" i="39"/>
  <c r="DC38" i="39"/>
  <c r="DC39" i="39"/>
  <c r="DC40" i="39"/>
  <c r="DC41" i="39"/>
  <c r="DC42" i="39"/>
  <c r="DC43" i="39"/>
  <c r="DC44" i="39"/>
  <c r="DC45" i="39"/>
  <c r="DC46" i="39"/>
  <c r="DC47" i="39"/>
  <c r="DC48" i="39"/>
  <c r="DC49" i="39"/>
  <c r="DC50" i="39"/>
  <c r="DC51" i="39"/>
  <c r="DC52" i="39"/>
  <c r="DC53" i="39"/>
  <c r="DC54" i="39"/>
  <c r="DC55" i="39"/>
  <c r="DC56" i="39"/>
  <c r="DC57" i="39"/>
  <c r="DC58" i="39"/>
  <c r="DC59" i="39"/>
  <c r="DC60" i="39"/>
  <c r="DC61" i="39"/>
  <c r="DC62" i="39"/>
  <c r="DC63" i="39"/>
  <c r="DC64" i="39"/>
  <c r="DC65" i="39"/>
  <c r="DC17" i="39"/>
  <c r="DC18" i="39"/>
  <c r="DC16" i="39"/>
  <c r="DC7" i="39"/>
  <c r="DC8" i="39"/>
  <c r="DC9" i="39"/>
  <c r="DC10" i="39"/>
  <c r="DC11" i="39"/>
  <c r="DC12" i="39"/>
  <c r="DC13" i="39"/>
  <c r="DC14" i="39"/>
  <c r="DC15" i="39"/>
  <c r="DC6" i="39"/>
  <c r="DC5" i="39"/>
  <c r="DB17" i="39"/>
  <c r="DB18" i="39"/>
  <c r="DB19" i="39"/>
  <c r="DB20" i="39"/>
  <c r="DB21" i="39"/>
  <c r="DB22" i="39"/>
  <c r="DB23" i="39"/>
  <c r="DB24" i="39"/>
  <c r="DB25" i="39"/>
  <c r="DB26" i="39"/>
  <c r="DB27" i="39"/>
  <c r="DB28" i="39"/>
  <c r="DB29" i="39"/>
  <c r="DB30" i="39"/>
  <c r="DB31" i="39"/>
  <c r="DB32" i="39"/>
  <c r="DB33" i="39"/>
  <c r="DB34" i="39"/>
  <c r="DB35" i="39"/>
  <c r="DB36" i="39"/>
  <c r="DB37" i="39"/>
  <c r="DB38" i="39"/>
  <c r="DB39" i="39"/>
  <c r="DB40" i="39"/>
  <c r="DB41" i="39"/>
  <c r="DB42" i="39"/>
  <c r="DB43" i="39"/>
  <c r="DB44" i="39"/>
  <c r="DB45" i="39"/>
  <c r="DB46" i="39"/>
  <c r="DB47" i="39"/>
  <c r="DB48" i="39"/>
  <c r="DB49" i="39"/>
  <c r="DB50" i="39"/>
  <c r="DB51" i="39"/>
  <c r="DB52" i="39"/>
  <c r="DB53" i="39"/>
  <c r="DB54" i="39"/>
  <c r="DB55" i="39"/>
  <c r="DB56" i="39"/>
  <c r="DB57" i="39"/>
  <c r="DB58" i="39"/>
  <c r="DB59" i="39"/>
  <c r="DB60" i="39"/>
  <c r="DB61" i="39"/>
  <c r="DB62" i="39"/>
  <c r="DB63" i="39"/>
  <c r="DB64" i="39"/>
  <c r="DB65" i="39"/>
  <c r="DB16" i="39"/>
  <c r="DB7" i="39"/>
  <c r="DB8" i="39"/>
  <c r="DB9" i="39"/>
  <c r="DB10" i="39"/>
  <c r="DB11" i="39"/>
  <c r="DB12" i="39"/>
  <c r="DB13" i="39"/>
  <c r="DB14" i="39"/>
  <c r="DB15" i="39"/>
  <c r="DB6" i="39"/>
  <c r="DB5" i="39"/>
  <c r="BS17" i="39"/>
  <c r="BS18" i="39"/>
  <c r="BS19" i="39"/>
  <c r="BS20" i="39"/>
  <c r="BS21" i="39"/>
  <c r="BS22" i="39"/>
  <c r="BS23" i="39"/>
  <c r="BS24" i="39"/>
  <c r="BS25" i="39"/>
  <c r="BS26" i="39"/>
  <c r="BS27" i="39"/>
  <c r="BS28" i="39"/>
  <c r="BS29" i="39"/>
  <c r="BS30" i="39"/>
  <c r="BS31" i="39"/>
  <c r="BS32" i="39"/>
  <c r="BS33" i="39"/>
  <c r="BS34" i="39"/>
  <c r="BS35" i="39"/>
  <c r="BS36" i="39"/>
  <c r="BS37" i="39"/>
  <c r="BS38" i="39"/>
  <c r="BS39" i="39"/>
  <c r="BS40" i="39"/>
  <c r="BS41" i="39"/>
  <c r="BS42" i="39"/>
  <c r="BS43" i="39"/>
  <c r="BS44" i="39"/>
  <c r="BS45" i="39"/>
  <c r="BS46" i="39"/>
  <c r="BS47" i="39"/>
  <c r="BS48" i="39"/>
  <c r="BS49" i="39"/>
  <c r="BS50" i="39"/>
  <c r="BS51" i="39"/>
  <c r="BS52" i="39"/>
  <c r="BS53" i="39"/>
  <c r="BS54" i="39"/>
  <c r="BS55" i="39"/>
  <c r="BS56" i="39"/>
  <c r="BS57" i="39"/>
  <c r="BS58" i="39"/>
  <c r="BS59" i="39"/>
  <c r="BS60" i="39"/>
  <c r="BS61" i="39"/>
  <c r="BS62" i="39"/>
  <c r="BS63" i="39"/>
  <c r="BS64" i="39"/>
  <c r="BS65" i="39"/>
  <c r="BS16" i="39"/>
  <c r="BS7" i="39"/>
  <c r="BS8" i="39"/>
  <c r="BS9" i="39"/>
  <c r="BS10" i="39"/>
  <c r="BS11" i="39"/>
  <c r="BS12" i="39"/>
  <c r="BS13" i="39"/>
  <c r="BS14" i="39"/>
  <c r="BS15" i="39"/>
  <c r="BS6" i="39"/>
  <c r="BR17" i="39"/>
  <c r="BR18" i="39"/>
  <c r="BR19" i="39"/>
  <c r="BR20" i="39"/>
  <c r="BR21" i="39"/>
  <c r="BR22" i="39"/>
  <c r="BR23" i="39"/>
  <c r="BR24" i="39"/>
  <c r="BR25" i="39"/>
  <c r="BR26" i="39"/>
  <c r="BR27" i="39"/>
  <c r="BR28" i="39"/>
  <c r="BR29" i="39"/>
  <c r="BR30" i="39"/>
  <c r="BR31" i="39"/>
  <c r="BR32" i="39"/>
  <c r="BR33" i="39"/>
  <c r="BR34" i="39"/>
  <c r="BR35" i="39"/>
  <c r="BR36" i="39"/>
  <c r="BR37" i="39"/>
  <c r="BR38" i="39"/>
  <c r="BR39" i="39"/>
  <c r="BR40" i="39"/>
  <c r="BR41" i="39"/>
  <c r="BR42" i="39"/>
  <c r="BR43" i="39"/>
  <c r="BR44" i="39"/>
  <c r="BR45" i="39"/>
  <c r="BR46" i="39"/>
  <c r="BR47" i="39"/>
  <c r="BR48" i="39"/>
  <c r="BR49" i="39"/>
  <c r="BR50" i="39"/>
  <c r="BR51" i="39"/>
  <c r="BR52" i="39"/>
  <c r="BR53" i="39"/>
  <c r="BR54" i="39"/>
  <c r="BR55" i="39"/>
  <c r="BR56" i="39"/>
  <c r="BR57" i="39"/>
  <c r="BR58" i="39"/>
  <c r="BR59" i="39"/>
  <c r="BR60" i="39"/>
  <c r="BR61" i="39"/>
  <c r="BR62" i="39"/>
  <c r="BR63" i="39"/>
  <c r="BR64" i="39"/>
  <c r="BR65" i="39"/>
  <c r="BR16" i="39"/>
  <c r="BR7" i="39"/>
  <c r="BR8" i="39"/>
  <c r="BR9" i="39"/>
  <c r="BR10" i="39"/>
  <c r="BR11" i="39"/>
  <c r="BR12" i="39"/>
  <c r="BR13" i="39"/>
  <c r="BR14" i="39"/>
  <c r="BR15" i="39"/>
  <c r="BR6" i="39"/>
  <c r="BR5" i="39"/>
  <c r="AI17" i="39"/>
  <c r="AI18" i="39"/>
  <c r="AI19" i="39"/>
  <c r="AI20" i="39"/>
  <c r="AI21" i="39"/>
  <c r="AI22" i="39"/>
  <c r="AI23" i="39"/>
  <c r="AI24" i="39"/>
  <c r="AI25" i="39"/>
  <c r="AI26" i="39"/>
  <c r="AI27" i="39"/>
  <c r="AI28" i="39"/>
  <c r="AI29" i="39"/>
  <c r="AI30" i="39"/>
  <c r="AI31" i="39"/>
  <c r="AI32" i="39"/>
  <c r="AI33" i="39"/>
  <c r="AI34" i="39"/>
  <c r="AI35" i="39"/>
  <c r="AI36" i="39"/>
  <c r="AI37" i="39"/>
  <c r="AI38" i="39"/>
  <c r="AI39" i="39"/>
  <c r="AI40" i="39"/>
  <c r="AI41" i="39"/>
  <c r="AI42" i="39"/>
  <c r="AI43" i="39"/>
  <c r="AI44" i="39"/>
  <c r="AI45" i="39"/>
  <c r="AI46" i="39"/>
  <c r="AI47" i="39"/>
  <c r="AI48" i="39"/>
  <c r="AI49" i="39"/>
  <c r="AI50" i="39"/>
  <c r="AI51" i="39"/>
  <c r="AI52" i="39"/>
  <c r="AI53" i="39"/>
  <c r="AI54" i="39"/>
  <c r="AI55" i="39"/>
  <c r="AI56" i="39"/>
  <c r="AI57" i="39"/>
  <c r="AI58" i="39"/>
  <c r="AI59" i="39"/>
  <c r="AI60" i="39"/>
  <c r="AI61" i="39"/>
  <c r="AI62" i="39"/>
  <c r="AI63" i="39"/>
  <c r="AI64" i="39"/>
  <c r="AI65" i="39"/>
  <c r="AI16" i="39"/>
  <c r="AI7" i="39"/>
  <c r="AI8" i="39"/>
  <c r="AI9" i="39"/>
  <c r="AI10" i="39"/>
  <c r="AI11" i="39"/>
  <c r="AI12" i="39"/>
  <c r="AI13" i="39"/>
  <c r="AI14" i="39"/>
  <c r="AI15" i="39"/>
  <c r="AI6" i="39"/>
  <c r="AI5" i="39"/>
  <c r="AH17" i="39"/>
  <c r="AH18" i="39"/>
  <c r="AH19" i="39"/>
  <c r="AH20" i="39"/>
  <c r="AH21" i="39"/>
  <c r="AH22" i="39"/>
  <c r="AH23" i="39"/>
  <c r="AH24" i="39"/>
  <c r="AH25" i="39"/>
  <c r="AH26" i="39"/>
  <c r="AH27" i="39"/>
  <c r="AH28" i="39"/>
  <c r="AH29" i="39"/>
  <c r="AH30" i="39"/>
  <c r="AH31" i="39"/>
  <c r="AH32" i="39"/>
  <c r="AH33" i="39"/>
  <c r="AH34" i="39"/>
  <c r="AH35" i="39"/>
  <c r="AH36" i="39"/>
  <c r="AH37" i="39"/>
  <c r="AH38" i="39"/>
  <c r="AH39" i="39"/>
  <c r="AH40" i="39"/>
  <c r="AH41" i="39"/>
  <c r="AH42" i="39"/>
  <c r="AH43" i="39"/>
  <c r="AH44" i="39"/>
  <c r="AH45" i="39"/>
  <c r="AH46" i="39"/>
  <c r="AH47" i="39"/>
  <c r="AH48" i="39"/>
  <c r="AH49" i="39"/>
  <c r="AH50" i="39"/>
  <c r="AH51" i="39"/>
  <c r="AH52" i="39"/>
  <c r="AH53" i="39"/>
  <c r="AH54" i="39"/>
  <c r="AH55" i="39"/>
  <c r="AH56" i="39"/>
  <c r="AH57" i="39"/>
  <c r="AH58" i="39"/>
  <c r="AH59" i="39"/>
  <c r="AH60" i="39"/>
  <c r="AH61" i="39"/>
  <c r="AH62" i="39"/>
  <c r="AH63" i="39"/>
  <c r="AH64" i="39"/>
  <c r="AH65" i="39"/>
  <c r="AH16" i="39"/>
  <c r="AH7" i="39"/>
  <c r="AH8" i="39"/>
  <c r="AH9" i="39"/>
  <c r="AH10" i="39"/>
  <c r="AH11" i="39"/>
  <c r="AH12" i="39"/>
  <c r="AH13" i="39"/>
  <c r="AH14" i="39"/>
  <c r="AH15" i="39"/>
  <c r="AH6" i="39"/>
  <c r="AH5" i="39"/>
  <c r="DC17" i="40"/>
  <c r="DC18" i="40"/>
  <c r="DC19" i="40"/>
  <c r="DC20" i="40"/>
  <c r="DC21" i="40"/>
  <c r="DC22" i="40"/>
  <c r="DC23" i="40"/>
  <c r="DC24" i="40"/>
  <c r="DC25" i="40"/>
  <c r="DC26" i="40"/>
  <c r="DC27" i="40"/>
  <c r="DC28" i="40"/>
  <c r="DC29" i="40"/>
  <c r="DC30" i="40"/>
  <c r="DC31" i="40"/>
  <c r="DC32" i="40"/>
  <c r="DC33" i="40"/>
  <c r="DC34" i="40"/>
  <c r="DC35" i="40"/>
  <c r="DC36" i="40"/>
  <c r="DC37" i="40"/>
  <c r="DC38" i="40"/>
  <c r="DC39" i="40"/>
  <c r="DC40" i="40"/>
  <c r="DC41" i="40"/>
  <c r="DC42" i="40"/>
  <c r="DC43" i="40"/>
  <c r="DC44" i="40"/>
  <c r="DC45" i="40"/>
  <c r="DC46" i="40"/>
  <c r="DC47" i="40"/>
  <c r="DC48" i="40"/>
  <c r="DC49" i="40"/>
  <c r="DC50" i="40"/>
  <c r="DC51" i="40"/>
  <c r="DC52" i="40"/>
  <c r="DC53" i="40"/>
  <c r="DC54" i="40"/>
  <c r="DC55" i="40"/>
  <c r="DC56" i="40"/>
  <c r="DC57" i="40"/>
  <c r="DC58" i="40"/>
  <c r="DC59" i="40"/>
  <c r="DC60" i="40"/>
  <c r="DC61" i="40"/>
  <c r="DC62" i="40"/>
  <c r="DC63" i="40"/>
  <c r="DC64" i="40"/>
  <c r="DC65" i="40"/>
  <c r="DC16" i="40"/>
  <c r="DC7" i="40"/>
  <c r="DC8" i="40"/>
  <c r="DC9" i="40"/>
  <c r="DC10" i="40"/>
  <c r="DC11" i="40"/>
  <c r="DC12" i="40"/>
  <c r="DC13" i="40"/>
  <c r="DC14" i="40"/>
  <c r="DC15" i="40"/>
  <c r="DC6" i="40"/>
  <c r="DC5" i="40"/>
  <c r="DB17" i="40"/>
  <c r="DB18" i="40"/>
  <c r="DB19" i="40"/>
  <c r="DB20" i="40"/>
  <c r="DB21" i="40"/>
  <c r="DB22" i="40"/>
  <c r="DB23" i="40"/>
  <c r="DB24" i="40"/>
  <c r="DB25" i="40"/>
  <c r="DB26" i="40"/>
  <c r="DB27" i="40"/>
  <c r="DB28" i="40"/>
  <c r="DB29" i="40"/>
  <c r="DB30" i="40"/>
  <c r="DB31" i="40"/>
  <c r="DB32" i="40"/>
  <c r="DB33" i="40"/>
  <c r="DB34" i="40"/>
  <c r="DB35" i="40"/>
  <c r="DB36" i="40"/>
  <c r="DB37" i="40"/>
  <c r="DB38" i="40"/>
  <c r="DB39" i="40"/>
  <c r="DB40" i="40"/>
  <c r="DB41" i="40"/>
  <c r="DB42" i="40"/>
  <c r="DB43" i="40"/>
  <c r="DB44" i="40"/>
  <c r="DB45" i="40"/>
  <c r="DB46" i="40"/>
  <c r="DB47" i="40"/>
  <c r="DB48" i="40"/>
  <c r="DB49" i="40"/>
  <c r="DB50" i="40"/>
  <c r="DB51" i="40"/>
  <c r="DB52" i="40"/>
  <c r="DB53" i="40"/>
  <c r="DB54" i="40"/>
  <c r="DB55" i="40"/>
  <c r="DB56" i="40"/>
  <c r="DB57" i="40"/>
  <c r="DB58" i="40"/>
  <c r="DB59" i="40"/>
  <c r="DB60" i="40"/>
  <c r="DB61" i="40"/>
  <c r="DB62" i="40"/>
  <c r="DB63" i="40"/>
  <c r="DB64" i="40"/>
  <c r="DB65" i="40"/>
  <c r="DB16" i="40"/>
  <c r="DB7" i="40"/>
  <c r="DB8" i="40"/>
  <c r="DB9" i="40"/>
  <c r="DB10" i="40"/>
  <c r="DB11" i="40"/>
  <c r="DB12" i="40"/>
  <c r="DB13" i="40"/>
  <c r="DB14" i="40"/>
  <c r="DB15" i="40"/>
  <c r="DB6" i="40"/>
  <c r="DB5" i="40"/>
  <c r="AH29" i="40"/>
  <c r="AI29" i="40"/>
  <c r="AH30" i="40"/>
  <c r="AI30" i="40"/>
  <c r="AH31" i="40"/>
  <c r="AI31" i="40"/>
  <c r="AH32" i="40"/>
  <c r="AI32" i="40"/>
  <c r="AH33" i="40"/>
  <c r="AI33" i="40"/>
  <c r="AH34" i="40"/>
  <c r="AI34" i="40"/>
  <c r="AH35" i="40"/>
  <c r="AI35" i="40"/>
  <c r="AH36" i="40"/>
  <c r="AI36" i="40"/>
  <c r="AH37" i="40"/>
  <c r="AI37" i="40"/>
  <c r="AH38" i="40"/>
  <c r="AI38" i="40"/>
  <c r="AH39" i="40"/>
  <c r="AI39" i="40"/>
  <c r="AH40" i="40"/>
  <c r="AI40" i="40"/>
  <c r="AH41" i="40"/>
  <c r="AI41" i="40"/>
  <c r="AH42" i="40"/>
  <c r="AI42" i="40"/>
  <c r="AH43" i="40"/>
  <c r="AI43" i="40"/>
  <c r="AH44" i="40"/>
  <c r="AI44" i="40"/>
  <c r="AH45" i="40"/>
  <c r="AI45" i="40"/>
  <c r="AH46" i="40"/>
  <c r="AI46" i="40"/>
  <c r="AH47" i="40"/>
  <c r="AI47" i="40"/>
  <c r="AH48" i="40"/>
  <c r="AI48" i="40"/>
  <c r="AH49" i="40"/>
  <c r="AI49" i="40"/>
  <c r="AH50" i="40"/>
  <c r="AI50" i="40"/>
  <c r="AH51" i="40"/>
  <c r="AI51" i="40"/>
  <c r="AH52" i="40"/>
  <c r="AI52" i="40"/>
  <c r="AH53" i="40"/>
  <c r="AI53" i="40"/>
  <c r="AH54" i="40"/>
  <c r="AI54" i="40"/>
  <c r="AH55" i="40"/>
  <c r="AI55" i="40"/>
  <c r="AH56" i="40"/>
  <c r="AI56" i="40"/>
  <c r="AH57" i="40"/>
  <c r="AI57" i="40"/>
  <c r="AH58" i="40"/>
  <c r="AI58" i="40"/>
  <c r="AH59" i="40"/>
  <c r="AI59" i="40"/>
  <c r="AH60" i="40"/>
  <c r="AI60" i="40"/>
  <c r="AH61" i="40"/>
  <c r="AI61" i="40"/>
  <c r="AH62" i="40"/>
  <c r="AI62" i="40"/>
  <c r="AH63" i="40"/>
  <c r="AI63" i="40"/>
  <c r="AH64" i="40"/>
  <c r="AI64" i="40"/>
  <c r="AH65" i="40"/>
  <c r="AI65" i="40"/>
  <c r="BR65" i="40"/>
  <c r="BS65" i="40"/>
  <c r="BR28" i="40"/>
  <c r="BS28" i="40"/>
  <c r="BR29" i="40"/>
  <c r="BS29" i="40"/>
  <c r="BR30" i="40"/>
  <c r="BS30" i="40"/>
  <c r="BR31" i="40"/>
  <c r="BS31" i="40"/>
  <c r="BR32" i="40"/>
  <c r="BS32" i="40"/>
  <c r="BR33" i="40"/>
  <c r="BS33" i="40"/>
  <c r="BR34" i="40"/>
  <c r="BS34" i="40"/>
  <c r="BR35" i="40"/>
  <c r="BS35" i="40"/>
  <c r="BR36" i="40"/>
  <c r="BS36" i="40"/>
  <c r="BR37" i="40"/>
  <c r="BS37" i="40"/>
  <c r="BR38" i="40"/>
  <c r="BS38" i="40"/>
  <c r="BR39" i="40"/>
  <c r="BS39" i="40"/>
  <c r="BR40" i="40"/>
  <c r="BS40" i="40"/>
  <c r="BR41" i="40"/>
  <c r="BS41" i="40"/>
  <c r="BR42" i="40"/>
  <c r="BS42" i="40"/>
  <c r="BR43" i="40"/>
  <c r="BS43" i="40"/>
  <c r="BR44" i="40"/>
  <c r="BS44" i="40"/>
  <c r="BR45" i="40"/>
  <c r="BS45" i="40"/>
  <c r="BR46" i="40"/>
  <c r="BS46" i="40"/>
  <c r="BR47" i="40"/>
  <c r="BS47" i="40"/>
  <c r="BR48" i="40"/>
  <c r="BS48" i="40"/>
  <c r="BR49" i="40"/>
  <c r="BS49" i="40"/>
  <c r="BR50" i="40"/>
  <c r="BS50" i="40"/>
  <c r="BR51" i="40"/>
  <c r="BS51" i="40"/>
  <c r="BR52" i="40"/>
  <c r="BS52" i="40"/>
  <c r="BR53" i="40"/>
  <c r="BS53" i="40"/>
  <c r="BR54" i="40"/>
  <c r="BS54" i="40"/>
  <c r="BR55" i="40"/>
  <c r="BS55" i="40"/>
  <c r="BR56" i="40"/>
  <c r="BS56" i="40"/>
  <c r="BR57" i="40"/>
  <c r="BS57" i="40"/>
  <c r="BR58" i="40"/>
  <c r="BS58" i="40"/>
  <c r="BR59" i="40"/>
  <c r="BS59" i="40"/>
  <c r="BR60" i="40"/>
  <c r="BS60" i="40"/>
  <c r="BR61" i="40"/>
  <c r="BS61" i="40"/>
  <c r="BR62" i="40"/>
  <c r="BS62" i="40"/>
  <c r="BR63" i="40"/>
  <c r="BS63" i="40"/>
  <c r="BR64" i="40"/>
  <c r="BS64" i="40"/>
  <c r="AH29" i="1"/>
  <c r="AI29" i="1"/>
  <c r="AH30" i="1"/>
  <c r="AI30" i="1"/>
  <c r="AH31" i="1"/>
  <c r="AI31" i="1"/>
  <c r="AH32" i="1"/>
  <c r="AI32" i="1"/>
  <c r="AH33" i="1"/>
  <c r="AI33" i="1"/>
  <c r="AH34" i="1"/>
  <c r="AI34" i="1"/>
  <c r="AH35" i="1"/>
  <c r="AI35" i="1"/>
  <c r="AH36" i="1"/>
  <c r="AI36" i="1"/>
  <c r="AH37" i="1"/>
  <c r="AI37" i="1"/>
  <c r="AH38" i="1"/>
  <c r="AI38" i="1"/>
  <c r="AH39" i="1"/>
  <c r="AI39" i="1"/>
  <c r="AH40" i="1"/>
  <c r="AI40" i="1"/>
  <c r="AH41" i="1"/>
  <c r="AI41" i="1"/>
  <c r="AH42" i="1"/>
  <c r="AI42" i="1"/>
  <c r="AH43" i="1"/>
  <c r="AI43" i="1"/>
  <c r="AH44" i="1"/>
  <c r="AI44" i="1"/>
  <c r="AH45" i="1"/>
  <c r="AI45" i="1"/>
  <c r="AH46" i="1"/>
  <c r="AI46" i="1"/>
  <c r="AH47" i="1"/>
  <c r="AI47" i="1"/>
  <c r="AH48" i="1"/>
  <c r="AI48" i="1"/>
  <c r="AH49" i="1"/>
  <c r="AI49" i="1"/>
  <c r="AH50" i="1"/>
  <c r="AI50" i="1"/>
  <c r="AH51" i="1"/>
  <c r="AI51" i="1"/>
  <c r="AH52" i="1"/>
  <c r="AI52" i="1"/>
  <c r="AH53" i="1"/>
  <c r="AI53" i="1"/>
  <c r="AH54" i="1"/>
  <c r="AI54" i="1"/>
  <c r="AH55" i="1"/>
  <c r="AI55" i="1"/>
  <c r="AH56" i="1"/>
  <c r="AI56" i="1"/>
  <c r="AH57" i="1"/>
  <c r="AI57" i="1"/>
  <c r="AH58" i="1"/>
  <c r="AI58" i="1"/>
  <c r="AH59" i="1"/>
  <c r="AI59" i="1"/>
  <c r="AH60" i="1"/>
  <c r="AI60" i="1"/>
  <c r="AH61" i="1"/>
  <c r="AI61" i="1"/>
  <c r="AH62" i="1"/>
  <c r="AI62" i="1"/>
  <c r="AH63" i="1"/>
  <c r="AI63" i="1"/>
  <c r="AH64" i="1"/>
  <c r="AI64" i="1"/>
  <c r="AH65" i="1"/>
  <c r="AI65" i="1"/>
  <c r="BS17" i="40"/>
  <c r="BS18" i="40"/>
  <c r="BS19" i="40"/>
  <c r="BS20" i="40"/>
  <c r="BS21" i="40"/>
  <c r="BS22" i="40"/>
  <c r="BS23" i="40"/>
  <c r="BS24" i="40"/>
  <c r="BS25" i="40"/>
  <c r="BS26" i="40"/>
  <c r="BS27" i="40"/>
  <c r="BS16" i="40"/>
  <c r="BS7" i="40"/>
  <c r="BS8" i="40"/>
  <c r="BS9" i="40"/>
  <c r="BS10" i="40"/>
  <c r="BS11" i="40"/>
  <c r="BS12" i="40"/>
  <c r="BS13" i="40"/>
  <c r="BS14" i="40"/>
  <c r="BS15" i="40"/>
  <c r="BS6" i="40"/>
  <c r="BS5" i="40"/>
  <c r="BR17" i="40"/>
  <c r="BR18" i="40"/>
  <c r="BR19" i="40"/>
  <c r="BR20" i="40"/>
  <c r="BR21" i="40"/>
  <c r="BR22" i="40"/>
  <c r="BR23" i="40"/>
  <c r="BR24" i="40"/>
  <c r="BR25" i="40"/>
  <c r="BR26" i="40"/>
  <c r="BR27" i="40"/>
  <c r="BR16" i="40"/>
  <c r="BR7" i="40"/>
  <c r="BR8" i="40"/>
  <c r="BR9" i="40"/>
  <c r="BR10" i="40"/>
  <c r="BR11" i="40"/>
  <c r="BR12" i="40"/>
  <c r="BR13" i="40"/>
  <c r="BR14" i="40"/>
  <c r="BR15" i="40"/>
  <c r="BR6" i="40"/>
  <c r="BR5" i="40"/>
  <c r="AI17" i="40"/>
  <c r="AI18" i="40"/>
  <c r="AI19" i="40"/>
  <c r="AI20" i="40"/>
  <c r="AI21" i="40"/>
  <c r="AI22" i="40"/>
  <c r="AI23" i="40"/>
  <c r="AI24" i="40"/>
  <c r="AI25" i="40"/>
  <c r="AI26" i="40"/>
  <c r="AI27" i="40"/>
  <c r="AI28" i="40"/>
  <c r="AI16" i="40"/>
  <c r="AH7" i="40"/>
  <c r="AH8" i="40"/>
  <c r="AH9" i="40"/>
  <c r="AH10" i="40"/>
  <c r="AH11" i="40"/>
  <c r="AH12" i="40"/>
  <c r="AH13" i="40"/>
  <c r="AH14" i="40"/>
  <c r="AH15" i="40"/>
  <c r="AH6" i="40"/>
  <c r="AI7" i="40"/>
  <c r="AI8" i="40"/>
  <c r="AI9" i="40"/>
  <c r="AI10" i="40"/>
  <c r="AI11" i="40"/>
  <c r="AI12" i="40"/>
  <c r="AI13" i="40"/>
  <c r="AI14" i="40"/>
  <c r="AI15" i="40"/>
  <c r="AI6" i="40"/>
  <c r="AI5" i="40"/>
  <c r="AH17" i="40"/>
  <c r="AH18" i="40"/>
  <c r="AH19" i="40"/>
  <c r="AH20" i="40"/>
  <c r="AH21" i="40"/>
  <c r="AH22" i="40"/>
  <c r="AH23" i="40"/>
  <c r="AH24" i="40"/>
  <c r="AH25" i="40"/>
  <c r="AH26" i="40"/>
  <c r="AH27" i="40"/>
  <c r="AH28" i="40"/>
  <c r="AH16" i="40"/>
  <c r="AH5" i="40"/>
  <c r="AI17" i="1"/>
  <c r="AI18" i="1"/>
  <c r="AI19" i="1"/>
  <c r="AI20" i="1"/>
  <c r="AI21" i="1"/>
  <c r="AI22" i="1"/>
  <c r="AI23" i="1"/>
  <c r="AI24" i="1"/>
  <c r="AI25" i="1"/>
  <c r="AI26" i="1"/>
  <c r="AI27" i="1"/>
  <c r="AI28" i="1"/>
  <c r="AI16" i="1"/>
  <c r="AI7" i="1"/>
  <c r="AI8" i="1"/>
  <c r="AI9" i="1"/>
  <c r="AI10" i="1"/>
  <c r="AI11" i="1"/>
  <c r="AI12" i="1"/>
  <c r="AI13" i="1"/>
  <c r="AI14" i="1"/>
  <c r="AI15" i="1"/>
  <c r="AI6" i="1"/>
  <c r="AI5" i="1"/>
  <c r="AH17" i="1"/>
  <c r="AH18" i="1"/>
  <c r="AH19" i="1"/>
  <c r="AH20" i="1"/>
  <c r="AH21" i="1"/>
  <c r="AH22" i="1"/>
  <c r="AH23" i="1"/>
  <c r="AH24" i="1"/>
  <c r="AH25" i="1"/>
  <c r="AH26" i="1"/>
  <c r="AH27" i="1"/>
  <c r="AH28" i="1"/>
  <c r="AH16" i="1"/>
  <c r="AH7" i="1"/>
  <c r="AH8" i="1"/>
  <c r="AH9" i="1"/>
  <c r="AH10" i="1"/>
  <c r="AH11" i="1"/>
  <c r="AH12" i="1"/>
  <c r="AH13" i="1"/>
  <c r="AH14" i="1"/>
  <c r="AH15" i="1"/>
  <c r="AH6" i="1"/>
  <c r="AU11" i="25" l="1"/>
  <c r="BP14" i="51"/>
  <c r="AU65" i="25"/>
  <c r="BP68" i="51"/>
  <c r="AU49" i="25"/>
  <c r="BP52" i="51"/>
  <c r="AU33" i="25"/>
  <c r="BP36" i="51"/>
  <c r="AU17" i="25"/>
  <c r="BP20" i="51"/>
  <c r="BP58" i="51"/>
  <c r="AU55" i="25"/>
  <c r="AU39" i="25"/>
  <c r="BP42" i="51"/>
  <c r="BP26" i="51"/>
  <c r="AU23" i="25"/>
  <c r="BP10" i="51"/>
  <c r="AU7" i="25"/>
  <c r="AU51" i="25"/>
  <c r="BP54" i="51"/>
  <c r="AU57" i="25"/>
  <c r="BP60" i="51"/>
  <c r="BP44" i="51"/>
  <c r="AU41" i="25"/>
  <c r="AU25" i="25"/>
  <c r="BP28" i="51"/>
  <c r="AU9" i="25"/>
  <c r="BP12" i="51"/>
  <c r="BP66" i="51"/>
  <c r="AU63" i="25"/>
  <c r="BP34" i="51"/>
  <c r="AU31" i="25"/>
  <c r="AU62" i="25"/>
  <c r="AU50" i="25"/>
  <c r="AU36" i="25"/>
  <c r="AU10" i="25"/>
  <c r="AU58" i="25"/>
  <c r="AU46" i="25"/>
  <c r="AU20" i="25"/>
  <c r="AU8" i="25"/>
  <c r="BP45" i="51"/>
  <c r="BP33" i="51"/>
  <c r="BP21" i="51"/>
  <c r="BP9" i="51"/>
  <c r="AU56" i="25"/>
  <c r="AU53" i="25"/>
  <c r="AU35" i="25"/>
  <c r="AU24" i="25"/>
  <c r="AU21" i="25"/>
  <c r="AU59" i="25"/>
  <c r="AU48" i="25"/>
  <c r="AU45" i="25"/>
  <c r="AU27" i="25"/>
  <c r="AU16" i="25"/>
  <c r="AU13" i="25"/>
  <c r="AU44" i="25"/>
  <c r="AU37" i="25"/>
  <c r="AU19" i="25"/>
  <c r="AU47" i="25"/>
  <c r="AU15" i="25"/>
  <c r="AU64" i="25"/>
  <c r="AU61" i="25"/>
  <c r="AU43" i="25"/>
  <c r="AU32" i="25"/>
  <c r="AU29" i="25"/>
  <c r="BA13" i="50"/>
  <c r="BN13" i="50"/>
  <c r="BR10" i="25" s="1"/>
  <c r="BN22" i="50"/>
  <c r="BR19" i="25" s="1"/>
  <c r="BA27" i="50"/>
  <c r="BA43" i="50"/>
  <c r="BA65" i="50"/>
  <c r="AT58" i="25"/>
  <c r="BN61" i="50"/>
  <c r="BR58" i="25" s="1"/>
  <c r="BN17" i="50"/>
  <c r="BR14" i="25" s="1"/>
  <c r="BA41" i="50"/>
  <c r="BA11" i="50"/>
  <c r="BN21" i="50"/>
  <c r="BR18" i="25" s="1"/>
  <c r="BA21" i="50"/>
  <c r="BA29" i="50"/>
  <c r="BN65" i="50"/>
  <c r="BR62" i="25" s="1"/>
  <c r="AT63" i="25"/>
  <c r="BN41" i="50"/>
  <c r="BR38" i="25" s="1"/>
  <c r="BN58" i="50"/>
  <c r="BR55" i="25" s="1"/>
  <c r="AT55" i="25"/>
  <c r="BN50" i="50"/>
  <c r="BR47" i="25" s="1"/>
  <c r="AT47" i="25"/>
  <c r="BA67" i="50"/>
  <c r="AT39" i="25"/>
  <c r="BN34" i="50"/>
  <c r="BR31" i="25" s="1"/>
  <c r="AT31" i="25"/>
  <c r="BA15" i="50"/>
  <c r="BA45" i="50"/>
  <c r="BN45" i="50"/>
  <c r="BR42" i="25" s="1"/>
  <c r="BA49" i="50"/>
  <c r="BN49" i="50"/>
  <c r="BR46" i="25" s="1"/>
  <c r="BA57" i="50"/>
  <c r="BN26" i="50"/>
  <c r="BR23" i="25" s="1"/>
  <c r="AT23" i="25"/>
  <c r="AT15" i="25"/>
  <c r="AT7" i="25"/>
  <c r="BA53" i="50"/>
  <c r="BA35" i="50"/>
  <c r="BB8" i="50"/>
  <c r="BN9" i="50"/>
  <c r="BR6" i="25" s="1"/>
  <c r="BA31" i="50"/>
  <c r="BE32" i="50"/>
  <c r="BA32" i="50" s="1"/>
  <c r="BE34" i="50"/>
  <c r="BA52" i="50"/>
  <c r="BA59" i="50"/>
  <c r="BE66" i="50"/>
  <c r="BN66" i="50" s="1"/>
  <c r="BR63" i="25" s="1"/>
  <c r="BE68" i="50"/>
  <c r="BA68" i="50" s="1"/>
  <c r="BK55" i="50"/>
  <c r="BK39" i="50"/>
  <c r="BK23" i="50"/>
  <c r="BE8" i="50"/>
  <c r="BH11" i="50"/>
  <c r="V8" i="25" s="1"/>
  <c r="BB16" i="50"/>
  <c r="BB18" i="50"/>
  <c r="BA18" i="50" s="1"/>
  <c r="BE24" i="50"/>
  <c r="BN24" i="50" s="1"/>
  <c r="BR21" i="25" s="1"/>
  <c r="BE26" i="50"/>
  <c r="BH39" i="50"/>
  <c r="V36" i="25" s="1"/>
  <c r="BH41" i="50"/>
  <c r="V38" i="25" s="1"/>
  <c r="BB46" i="50"/>
  <c r="BA46" i="50" s="1"/>
  <c r="BB48" i="50"/>
  <c r="BA48" i="50" s="1"/>
  <c r="BE54" i="50"/>
  <c r="BN54" i="50" s="1"/>
  <c r="BR51" i="25" s="1"/>
  <c r="BK60" i="50"/>
  <c r="AT57" i="25" s="1"/>
  <c r="BK44" i="50"/>
  <c r="AT41" i="25" s="1"/>
  <c r="BK28" i="50"/>
  <c r="BK12" i="50"/>
  <c r="BE52" i="50"/>
  <c r="BK59" i="50"/>
  <c r="BN59" i="50" s="1"/>
  <c r="BR56" i="25" s="1"/>
  <c r="BK43" i="50"/>
  <c r="AT40" i="25" s="1"/>
  <c r="BK27" i="50"/>
  <c r="BK11" i="50"/>
  <c r="BB12" i="50"/>
  <c r="BA12" i="50" s="1"/>
  <c r="BE16" i="50"/>
  <c r="BE18" i="50"/>
  <c r="BN18" i="50" s="1"/>
  <c r="BR15" i="25" s="1"/>
  <c r="BH31" i="50"/>
  <c r="V28" i="25" s="1"/>
  <c r="BH33" i="50"/>
  <c r="V30" i="25" s="1"/>
  <c r="BB40" i="50"/>
  <c r="BA40" i="50" s="1"/>
  <c r="BB42" i="50"/>
  <c r="BE46" i="50"/>
  <c r="BN46" i="50" s="1"/>
  <c r="BR43" i="25" s="1"/>
  <c r="BE48" i="50"/>
  <c r="BK64" i="50"/>
  <c r="BK48" i="50"/>
  <c r="BK32" i="50"/>
  <c r="AT29" i="25" s="1"/>
  <c r="BK16" i="50"/>
  <c r="BN16" i="50" s="1"/>
  <c r="BR13" i="25" s="1"/>
  <c r="BA10" i="50"/>
  <c r="BA38" i="50"/>
  <c r="BK63" i="50"/>
  <c r="BN63" i="50" s="1"/>
  <c r="BR60" i="25" s="1"/>
  <c r="BK47" i="50"/>
  <c r="BK31" i="50"/>
  <c r="BK15" i="50"/>
  <c r="BH23" i="50"/>
  <c r="V20" i="25" s="1"/>
  <c r="BH25" i="50"/>
  <c r="V22" i="25" s="1"/>
  <c r="BB32" i="50"/>
  <c r="BB34" i="50"/>
  <c r="BA34" i="50" s="1"/>
  <c r="BE42" i="50"/>
  <c r="BA42" i="50" s="1"/>
  <c r="BH53" i="50"/>
  <c r="V50" i="25" s="1"/>
  <c r="BB60" i="50"/>
  <c r="BA60" i="50" s="1"/>
  <c r="BB62" i="50"/>
  <c r="BA62" i="50" s="1"/>
  <c r="BB64" i="50"/>
  <c r="BA64" i="50" s="1"/>
  <c r="BB66" i="50"/>
  <c r="BA66" i="50" s="1"/>
  <c r="BB68" i="50"/>
  <c r="BK68" i="50"/>
  <c r="AT65" i="25" s="1"/>
  <c r="BK52" i="50"/>
  <c r="BN52" i="50" s="1"/>
  <c r="BR49" i="25" s="1"/>
  <c r="BK36" i="50"/>
  <c r="BK20" i="50"/>
  <c r="BB9" i="50"/>
  <c r="BE10" i="50"/>
  <c r="BN10" i="50" s="1"/>
  <c r="BR7" i="25" s="1"/>
  <c r="BH19" i="50"/>
  <c r="V16" i="25" s="1"/>
  <c r="BH21" i="50"/>
  <c r="V18" i="25" s="1"/>
  <c r="BB28" i="50"/>
  <c r="BA28" i="50" s="1"/>
  <c r="BB30" i="50"/>
  <c r="BA30" i="50" s="1"/>
  <c r="BE36" i="50"/>
  <c r="BA36" i="50" s="1"/>
  <c r="BE38" i="50"/>
  <c r="BN38" i="50" s="1"/>
  <c r="BR35" i="25" s="1"/>
  <c r="BH49" i="50"/>
  <c r="V46" i="25" s="1"/>
  <c r="BH51" i="50"/>
  <c r="V48" i="25" s="1"/>
  <c r="BB56" i="50"/>
  <c r="BA56" i="50" s="1"/>
  <c r="BB58" i="50"/>
  <c r="BA9" i="50"/>
  <c r="BA8" i="50"/>
  <c r="AT64" i="25"/>
  <c r="BN67" i="50"/>
  <c r="BR64" i="25" s="1"/>
  <c r="AT48" i="25"/>
  <c r="BN51" i="50"/>
  <c r="BR48" i="25" s="1"/>
  <c r="AT32" i="25"/>
  <c r="BN35" i="50"/>
  <c r="BR32" i="25" s="1"/>
  <c r="AT16" i="25"/>
  <c r="AT53" i="25"/>
  <c r="BN56" i="50"/>
  <c r="BR53" i="25" s="1"/>
  <c r="AT37" i="25"/>
  <c r="BN40" i="50"/>
  <c r="BR37" i="25" s="1"/>
  <c r="AT21" i="25"/>
  <c r="AT52" i="25"/>
  <c r="BN55" i="50"/>
  <c r="BR52" i="25" s="1"/>
  <c r="AT36" i="25"/>
  <c r="BN39" i="50"/>
  <c r="BR36" i="25" s="1"/>
  <c r="AT20" i="25"/>
  <c r="BN23" i="50"/>
  <c r="BR20" i="25" s="1"/>
  <c r="BN60" i="50"/>
  <c r="BR57" i="25" s="1"/>
  <c r="BN44" i="50"/>
  <c r="BR41" i="25" s="1"/>
  <c r="AT25" i="25"/>
  <c r="BN28" i="50"/>
  <c r="BR25" i="25" s="1"/>
  <c r="BN12" i="50"/>
  <c r="BR9" i="25" s="1"/>
  <c r="AT9" i="25"/>
  <c r="AT56" i="25"/>
  <c r="AT24" i="25"/>
  <c r="BN27" i="50"/>
  <c r="BR24" i="25" s="1"/>
  <c r="AT8" i="25"/>
  <c r="AT61" i="25"/>
  <c r="BN64" i="50"/>
  <c r="BR61" i="25" s="1"/>
  <c r="AT45" i="25"/>
  <c r="BN48" i="50"/>
  <c r="BR45" i="25" s="1"/>
  <c r="AT13" i="25"/>
  <c r="AT60" i="25"/>
  <c r="AT44" i="25"/>
  <c r="BN47" i="50"/>
  <c r="BR44" i="25" s="1"/>
  <c r="AT28" i="25"/>
  <c r="BN15" i="50"/>
  <c r="BR12" i="25" s="1"/>
  <c r="AT12" i="25"/>
  <c r="BN68" i="50"/>
  <c r="BR65" i="25" s="1"/>
  <c r="AT49" i="25"/>
  <c r="BN36" i="50"/>
  <c r="BR33" i="25" s="1"/>
  <c r="AT33" i="25"/>
  <c r="BN20" i="50"/>
  <c r="BR17" i="25" s="1"/>
  <c r="AT17" i="25"/>
  <c r="BN8" i="50"/>
  <c r="BR5" i="25" s="1"/>
  <c r="BA14" i="50"/>
  <c r="BA44" i="50"/>
  <c r="BA58" i="50"/>
  <c r="BA24" i="50"/>
  <c r="BA26" i="50"/>
  <c r="BA54" i="50"/>
  <c r="AH5" i="1"/>
  <c r="BN11" i="50" l="1"/>
  <c r="BR8" i="25" s="1"/>
  <c r="BN42" i="50"/>
  <c r="BR39" i="25" s="1"/>
  <c r="BN31" i="50"/>
  <c r="BR28" i="25" s="1"/>
  <c r="BN32" i="50"/>
  <c r="BR29" i="25" s="1"/>
  <c r="BN33" i="50"/>
  <c r="BR30" i="25" s="1"/>
  <c r="BN43" i="50"/>
  <c r="BR40" i="25" s="1"/>
  <c r="BN25" i="50"/>
  <c r="BR22" i="25" s="1"/>
  <c r="BN19" i="50"/>
  <c r="BR16" i="25" s="1"/>
  <c r="BA16" i="50"/>
  <c r="BN53" i="50"/>
  <c r="BR50" i="25" s="1"/>
  <c r="BQ1" i="25"/>
  <c r="CZ1" i="39"/>
  <c r="CZ1" i="40"/>
  <c r="BL68" i="51" l="1"/>
  <c r="BI68" i="51"/>
  <c r="BH68" i="51"/>
  <c r="BF68" i="51"/>
  <c r="BE68" i="51"/>
  <c r="BD68" i="51" s="1"/>
  <c r="BE67" i="51"/>
  <c r="BL67" i="51"/>
  <c r="BI67" i="51"/>
  <c r="BK67" i="51"/>
  <c r="BJ67" i="51" s="1"/>
  <c r="W64" i="25" s="1"/>
  <c r="BH67" i="51"/>
  <c r="BF67" i="51"/>
  <c r="BL66" i="51"/>
  <c r="BI66" i="51"/>
  <c r="BH66" i="51"/>
  <c r="BF66" i="51"/>
  <c r="BE66" i="51"/>
  <c r="BE65" i="51"/>
  <c r="BL65" i="51"/>
  <c r="BI65" i="51"/>
  <c r="BK65" i="51"/>
  <c r="BJ65" i="51" s="1"/>
  <c r="W62" i="25" s="1"/>
  <c r="BH65" i="51"/>
  <c r="BG65" i="51" s="1"/>
  <c r="BS62" i="25" s="1"/>
  <c r="BF65" i="51"/>
  <c r="BL64" i="51"/>
  <c r="BI64" i="51"/>
  <c r="BH64" i="51"/>
  <c r="BG64" i="51" s="1"/>
  <c r="BF64" i="51"/>
  <c r="BE64" i="51"/>
  <c r="BD64" i="51" s="1"/>
  <c r="BJ63" i="51"/>
  <c r="W60" i="25" s="1"/>
  <c r="BE63" i="51"/>
  <c r="BL63" i="51"/>
  <c r="BI63" i="51"/>
  <c r="BK63" i="51"/>
  <c r="BH63" i="51"/>
  <c r="BF63" i="51"/>
  <c r="BL62" i="51"/>
  <c r="BI62" i="51"/>
  <c r="BH62" i="51"/>
  <c r="BG62" i="51" s="1"/>
  <c r="BF62" i="51"/>
  <c r="BE62" i="51"/>
  <c r="BD62" i="51" s="1"/>
  <c r="BF61" i="51"/>
  <c r="BE61" i="51"/>
  <c r="BD61" i="51" s="1"/>
  <c r="BL61" i="51"/>
  <c r="BI61" i="51"/>
  <c r="BK61" i="51"/>
  <c r="BJ61" i="51" s="1"/>
  <c r="W58" i="25" s="1"/>
  <c r="BH61" i="51"/>
  <c r="BG61" i="51" s="1"/>
  <c r="BS58" i="25" s="1"/>
  <c r="BL60" i="51"/>
  <c r="BI60" i="51"/>
  <c r="BH60" i="51"/>
  <c r="BF60" i="51"/>
  <c r="BE60" i="51"/>
  <c r="BE59" i="51"/>
  <c r="BL59" i="51"/>
  <c r="BI59" i="51"/>
  <c r="BK59" i="51"/>
  <c r="BJ59" i="51" s="1"/>
  <c r="W56" i="25" s="1"/>
  <c r="BH59" i="51"/>
  <c r="BF59" i="51"/>
  <c r="BH58" i="51"/>
  <c r="BL58" i="51"/>
  <c r="BI58" i="51"/>
  <c r="BF58" i="51"/>
  <c r="BE58" i="51"/>
  <c r="BE57" i="51"/>
  <c r="BD57" i="51" s="1"/>
  <c r="BL57" i="51"/>
  <c r="BI57" i="51"/>
  <c r="BK57" i="51"/>
  <c r="BJ57" i="51" s="1"/>
  <c r="W54" i="25" s="1"/>
  <c r="BH57" i="51"/>
  <c r="BF57" i="51"/>
  <c r="BL56" i="51"/>
  <c r="BI56" i="51"/>
  <c r="BH56" i="51"/>
  <c r="BG56" i="51" s="1"/>
  <c r="BF56" i="51"/>
  <c r="BE56" i="51"/>
  <c r="BE55" i="51"/>
  <c r="BL55" i="51"/>
  <c r="BJ55" i="51" s="1"/>
  <c r="W52" i="25" s="1"/>
  <c r="BI55" i="51"/>
  <c r="BK55" i="51"/>
  <c r="BH55" i="51"/>
  <c r="BF55" i="51"/>
  <c r="BK54" i="51"/>
  <c r="BL54" i="51"/>
  <c r="BI54" i="51"/>
  <c r="BH54" i="51"/>
  <c r="BG54" i="51" s="1"/>
  <c r="BF54" i="51"/>
  <c r="BE54" i="51"/>
  <c r="BF53" i="51"/>
  <c r="BE53" i="51"/>
  <c r="BL53" i="51"/>
  <c r="BI53" i="51"/>
  <c r="BK53" i="51"/>
  <c r="BH53" i="51"/>
  <c r="BH52" i="51"/>
  <c r="BL52" i="51"/>
  <c r="BI52" i="51"/>
  <c r="BG52" i="51" s="1"/>
  <c r="BK52" i="51"/>
  <c r="BF52" i="51"/>
  <c r="BE52" i="51"/>
  <c r="BE51" i="51"/>
  <c r="BI51" i="51"/>
  <c r="BK51" i="51"/>
  <c r="BH51" i="51"/>
  <c r="BF51" i="51"/>
  <c r="BK50" i="51"/>
  <c r="BL50" i="51"/>
  <c r="BI50" i="51"/>
  <c r="BH50" i="51"/>
  <c r="BG50" i="51" s="1"/>
  <c r="BF50" i="51"/>
  <c r="BE50" i="51"/>
  <c r="BD50" i="51" s="1"/>
  <c r="BC50" i="51" s="1"/>
  <c r="BF49" i="51"/>
  <c r="BE49" i="51"/>
  <c r="BD49" i="51" s="1"/>
  <c r="BL49" i="51"/>
  <c r="BI49" i="51"/>
  <c r="BK49" i="51"/>
  <c r="BJ49" i="51" s="1"/>
  <c r="W46" i="25" s="1"/>
  <c r="BH49" i="51"/>
  <c r="BH48" i="51"/>
  <c r="BL48" i="51"/>
  <c r="BI48" i="51"/>
  <c r="BG48" i="51" s="1"/>
  <c r="BK48" i="51"/>
  <c r="BF48" i="51"/>
  <c r="BE48" i="51"/>
  <c r="BE47" i="51"/>
  <c r="BI47" i="51"/>
  <c r="BK47" i="51"/>
  <c r="BH47" i="51"/>
  <c r="BF47" i="51"/>
  <c r="BL46" i="51"/>
  <c r="BI46" i="51"/>
  <c r="BK46" i="51"/>
  <c r="BJ46" i="51" s="1"/>
  <c r="W43" i="25" s="1"/>
  <c r="BH46" i="51"/>
  <c r="BF46" i="51"/>
  <c r="BE46" i="51"/>
  <c r="BD46" i="51" s="1"/>
  <c r="BF45" i="51"/>
  <c r="BE45" i="51"/>
  <c r="BD45" i="51" s="1"/>
  <c r="BL45" i="51"/>
  <c r="BI45" i="51"/>
  <c r="BK45" i="51"/>
  <c r="BJ45" i="51" s="1"/>
  <c r="W42" i="25" s="1"/>
  <c r="BH45" i="51"/>
  <c r="BH44" i="51"/>
  <c r="BL44" i="51"/>
  <c r="BI44" i="51"/>
  <c r="BG44" i="51" s="1"/>
  <c r="BK44" i="51"/>
  <c r="BF44" i="51"/>
  <c r="BE44" i="51"/>
  <c r="BE43" i="51"/>
  <c r="BI43" i="51"/>
  <c r="BK43" i="51"/>
  <c r="BH43" i="51"/>
  <c r="BF43" i="51"/>
  <c r="BL42" i="51"/>
  <c r="BI42" i="51"/>
  <c r="BK42" i="51"/>
  <c r="BJ42" i="51" s="1"/>
  <c r="W39" i="25" s="1"/>
  <c r="BH42" i="51"/>
  <c r="BF42" i="51"/>
  <c r="BE42" i="51"/>
  <c r="BD42" i="51" s="1"/>
  <c r="BI41" i="51"/>
  <c r="BG41" i="51"/>
  <c r="BS38" i="25" s="1"/>
  <c r="BL41" i="51"/>
  <c r="BK41" i="51"/>
  <c r="BJ41" i="51" s="1"/>
  <c r="W38" i="25" s="1"/>
  <c r="BH41" i="51"/>
  <c r="BF41" i="51"/>
  <c r="BE41" i="51"/>
  <c r="BL40" i="51"/>
  <c r="BH40" i="51"/>
  <c r="BI40" i="51"/>
  <c r="BG40" i="51" s="1"/>
  <c r="BK40" i="51"/>
  <c r="BF40" i="51"/>
  <c r="BE40" i="51"/>
  <c r="BK39" i="51"/>
  <c r="BF39" i="51"/>
  <c r="BI39" i="51"/>
  <c r="BG39" i="51" s="1"/>
  <c r="BH39" i="51"/>
  <c r="BE39" i="51"/>
  <c r="BD39" i="51" s="1"/>
  <c r="BC39" i="51" s="1"/>
  <c r="BK38" i="51"/>
  <c r="BE38" i="51"/>
  <c r="BL38" i="51"/>
  <c r="BI38" i="51"/>
  <c r="BH38" i="51"/>
  <c r="BG38" i="51" s="1"/>
  <c r="BF38" i="51"/>
  <c r="BK37" i="51"/>
  <c r="BE37" i="51"/>
  <c r="BD37" i="51" s="1"/>
  <c r="BL37" i="51"/>
  <c r="BI37" i="51"/>
  <c r="BH37" i="51"/>
  <c r="BF37" i="51"/>
  <c r="BI36" i="51"/>
  <c r="BL36" i="51"/>
  <c r="BK36" i="51"/>
  <c r="BH36" i="51"/>
  <c r="BG36" i="51" s="1"/>
  <c r="BF36" i="51"/>
  <c r="BE36" i="51"/>
  <c r="BD36" i="51" s="1"/>
  <c r="BI35" i="51"/>
  <c r="BL35" i="51"/>
  <c r="BK35" i="51"/>
  <c r="BJ35" i="51" s="1"/>
  <c r="W32" i="25" s="1"/>
  <c r="BH35" i="51"/>
  <c r="BG35" i="51" s="1"/>
  <c r="BS32" i="25" s="1"/>
  <c r="BF35" i="51"/>
  <c r="BE35" i="51"/>
  <c r="BD35" i="51" s="1"/>
  <c r="BC35" i="51" s="1"/>
  <c r="BE34" i="51"/>
  <c r="BI34" i="51"/>
  <c r="BK34" i="51"/>
  <c r="BH34" i="51"/>
  <c r="BF34" i="51"/>
  <c r="BK33" i="51"/>
  <c r="BL33" i="51"/>
  <c r="BI33" i="51"/>
  <c r="BH33" i="51"/>
  <c r="BF33" i="51"/>
  <c r="BE33" i="51"/>
  <c r="BE32" i="51"/>
  <c r="BI32" i="51"/>
  <c r="BK32" i="51"/>
  <c r="BH32" i="51"/>
  <c r="BF32" i="51"/>
  <c r="BK31" i="51"/>
  <c r="BL31" i="51"/>
  <c r="BI31" i="51"/>
  <c r="BH31" i="51"/>
  <c r="BF31" i="51"/>
  <c r="BE31" i="51"/>
  <c r="BI30" i="51"/>
  <c r="BE30" i="51"/>
  <c r="BD30" i="51" s="1"/>
  <c r="BC30" i="51" s="1"/>
  <c r="BL30" i="51"/>
  <c r="BK30" i="51"/>
  <c r="BJ30" i="51" s="1"/>
  <c r="W27" i="25" s="1"/>
  <c r="BH30" i="51"/>
  <c r="BG30" i="51" s="1"/>
  <c r="BF30" i="51"/>
  <c r="BL29" i="51"/>
  <c r="BI29" i="51"/>
  <c r="BK29" i="51"/>
  <c r="BH29" i="51"/>
  <c r="BG29" i="51" s="1"/>
  <c r="BF29" i="51"/>
  <c r="BE29" i="51"/>
  <c r="BI28" i="51"/>
  <c r="BE28" i="51"/>
  <c r="BL28" i="51"/>
  <c r="BK28" i="51"/>
  <c r="BH28" i="51"/>
  <c r="BF28" i="51"/>
  <c r="BL27" i="51"/>
  <c r="BI27" i="51"/>
  <c r="BK27" i="51"/>
  <c r="BJ27" i="51" s="1"/>
  <c r="W24" i="25" s="1"/>
  <c r="BH27" i="51"/>
  <c r="BF27" i="51"/>
  <c r="BE27" i="51"/>
  <c r="BD27" i="51" s="1"/>
  <c r="BE26" i="51"/>
  <c r="BI26" i="51"/>
  <c r="BK26" i="51"/>
  <c r="BH26" i="51"/>
  <c r="BF26" i="51"/>
  <c r="BK25" i="51"/>
  <c r="BL25" i="51"/>
  <c r="BI25" i="51"/>
  <c r="BH25" i="51"/>
  <c r="BF25" i="51"/>
  <c r="BE25" i="51"/>
  <c r="BE24" i="51"/>
  <c r="BI24" i="51"/>
  <c r="BK24" i="51"/>
  <c r="BH24" i="51"/>
  <c r="BF24" i="51"/>
  <c r="BK23" i="51"/>
  <c r="BL23" i="51"/>
  <c r="BI23" i="51"/>
  <c r="BH23" i="51"/>
  <c r="BF23" i="51"/>
  <c r="BE23" i="51"/>
  <c r="BI22" i="51"/>
  <c r="BL22" i="51"/>
  <c r="BK22" i="51"/>
  <c r="BH22" i="51"/>
  <c r="BG22" i="51" s="1"/>
  <c r="BF22" i="51"/>
  <c r="BE22" i="51"/>
  <c r="BD22" i="51" s="1"/>
  <c r="BE21" i="51"/>
  <c r="BD21" i="51" s="1"/>
  <c r="BI21" i="51"/>
  <c r="BK21" i="51"/>
  <c r="BH21" i="51"/>
  <c r="BF21" i="51"/>
  <c r="BL20" i="51"/>
  <c r="BI20" i="51"/>
  <c r="BK20" i="51"/>
  <c r="BH20" i="51"/>
  <c r="BF20" i="51"/>
  <c r="BE20" i="51"/>
  <c r="BE19" i="51"/>
  <c r="BL19" i="51"/>
  <c r="BI19" i="51"/>
  <c r="BK19" i="51"/>
  <c r="BH19" i="51"/>
  <c r="BF19" i="51"/>
  <c r="BL18" i="51"/>
  <c r="BI18" i="51"/>
  <c r="BK18" i="51"/>
  <c r="BH18" i="51"/>
  <c r="BF18" i="51"/>
  <c r="BE18" i="51"/>
  <c r="BL17" i="51"/>
  <c r="BI17" i="51"/>
  <c r="BK17" i="51"/>
  <c r="BH17" i="51"/>
  <c r="BF17" i="51"/>
  <c r="BE17" i="51"/>
  <c r="BL16" i="51"/>
  <c r="BI16" i="51"/>
  <c r="BK16" i="51"/>
  <c r="BH16" i="51"/>
  <c r="BF16" i="51"/>
  <c r="BE16" i="51"/>
  <c r="BL15" i="51"/>
  <c r="BI15" i="51"/>
  <c r="BK15" i="51"/>
  <c r="BH15" i="51"/>
  <c r="BF15" i="51"/>
  <c r="BE15" i="51"/>
  <c r="BL14" i="51"/>
  <c r="BI14" i="51"/>
  <c r="BK14" i="51"/>
  <c r="BH14" i="51"/>
  <c r="BF14" i="51"/>
  <c r="BE14" i="51"/>
  <c r="BL13" i="51"/>
  <c r="BI13" i="51"/>
  <c r="BK13" i="51"/>
  <c r="BH13" i="51"/>
  <c r="BF13" i="51"/>
  <c r="BE13" i="51"/>
  <c r="BL12" i="51"/>
  <c r="BI12" i="51"/>
  <c r="BK12" i="51"/>
  <c r="BH12" i="51"/>
  <c r="BF12" i="51"/>
  <c r="BE12" i="51"/>
  <c r="BL11" i="51"/>
  <c r="BI11" i="51"/>
  <c r="BK11" i="51"/>
  <c r="BH11" i="51"/>
  <c r="BF11" i="51"/>
  <c r="BE11" i="51"/>
  <c r="BL10" i="51"/>
  <c r="BI10" i="51"/>
  <c r="BK10" i="51"/>
  <c r="BH10" i="51"/>
  <c r="BF10" i="51"/>
  <c r="BE10" i="51"/>
  <c r="BL9" i="51"/>
  <c r="BI9" i="51"/>
  <c r="BK9" i="51"/>
  <c r="BH9" i="51"/>
  <c r="BF9" i="51"/>
  <c r="BE9" i="51"/>
  <c r="BL8" i="51"/>
  <c r="BI8" i="51"/>
  <c r="BK8" i="51"/>
  <c r="BH8" i="51"/>
  <c r="BF8" i="51"/>
  <c r="BE8" i="51"/>
  <c r="BJ22" i="51" l="1"/>
  <c r="W19" i="25" s="1"/>
  <c r="BG25" i="51"/>
  <c r="BG28" i="51"/>
  <c r="BJ29" i="51"/>
  <c r="W26" i="25" s="1"/>
  <c r="BJ36" i="51"/>
  <c r="W33" i="25" s="1"/>
  <c r="BD54" i="51"/>
  <c r="BC54" i="51" s="1"/>
  <c r="BD58" i="51"/>
  <c r="BG66" i="51"/>
  <c r="BC42" i="51"/>
  <c r="BC46" i="51"/>
  <c r="BS59" i="25"/>
  <c r="BG27" i="51"/>
  <c r="BS24" i="25" s="1"/>
  <c r="BG31" i="51"/>
  <c r="BS28" i="25" s="1"/>
  <c r="BG42" i="51"/>
  <c r="BS39" i="25" s="1"/>
  <c r="BG46" i="51"/>
  <c r="BS43" i="25" s="1"/>
  <c r="BJ53" i="51"/>
  <c r="W50" i="25" s="1"/>
  <c r="BG57" i="51"/>
  <c r="BS54" i="25" s="1"/>
  <c r="BC64" i="51"/>
  <c r="BS27" i="25"/>
  <c r="BD33" i="51"/>
  <c r="BC33" i="51" s="1"/>
  <c r="BG37" i="51"/>
  <c r="BS34" i="25" s="1"/>
  <c r="BD44" i="51"/>
  <c r="BC44" i="51" s="1"/>
  <c r="BD48" i="51"/>
  <c r="BC48" i="51" s="1"/>
  <c r="BD52" i="51"/>
  <c r="BG58" i="51"/>
  <c r="BD60" i="51"/>
  <c r="BG68" i="51"/>
  <c r="BS19" i="25"/>
  <c r="BC36" i="51"/>
  <c r="BD38" i="51"/>
  <c r="BC61" i="51"/>
  <c r="BS26" i="25"/>
  <c r="BJ31" i="51"/>
  <c r="W28" i="25" s="1"/>
  <c r="BG33" i="51"/>
  <c r="BS30" i="25" s="1"/>
  <c r="BJ37" i="51"/>
  <c r="W34" i="25" s="1"/>
  <c r="BJ38" i="51"/>
  <c r="W35" i="25" s="1"/>
  <c r="BJ44" i="51"/>
  <c r="W41" i="25" s="1"/>
  <c r="BJ48" i="51"/>
  <c r="W45" i="25" s="1"/>
  <c r="BD53" i="51"/>
  <c r="BG60" i="51"/>
  <c r="BD66" i="51"/>
  <c r="BC66" i="51" s="1"/>
  <c r="BG23" i="51"/>
  <c r="BS20" i="25" s="1"/>
  <c r="BD25" i="51"/>
  <c r="BJ8" i="51"/>
  <c r="W5" i="25" s="1"/>
  <c r="BG21" i="51"/>
  <c r="BC22" i="51"/>
  <c r="BJ23" i="51"/>
  <c r="W20" i="25" s="1"/>
  <c r="BD8" i="51"/>
  <c r="BG9" i="51"/>
  <c r="BS6" i="25" s="1"/>
  <c r="BG11" i="51"/>
  <c r="BS8" i="25" s="1"/>
  <c r="BG13" i="51"/>
  <c r="BG15" i="51"/>
  <c r="BG17" i="51"/>
  <c r="BS14" i="25" s="1"/>
  <c r="BD20" i="51"/>
  <c r="BJ9" i="51"/>
  <c r="W6" i="25" s="1"/>
  <c r="BJ11" i="51"/>
  <c r="W8" i="25" s="1"/>
  <c r="BJ13" i="51"/>
  <c r="W10" i="25" s="1"/>
  <c r="BJ15" i="51"/>
  <c r="W12" i="25" s="1"/>
  <c r="BJ17" i="51"/>
  <c r="W14" i="25" s="1"/>
  <c r="BG8" i="51"/>
  <c r="BD9" i="51"/>
  <c r="BD11" i="51"/>
  <c r="BD13" i="51"/>
  <c r="BC13" i="51" s="1"/>
  <c r="BD15" i="51"/>
  <c r="BC15" i="51" s="1"/>
  <c r="BD17" i="51"/>
  <c r="BC17" i="51" s="1"/>
  <c r="BG20" i="51"/>
  <c r="BD10" i="51"/>
  <c r="BJ10" i="51"/>
  <c r="W7" i="25" s="1"/>
  <c r="BD12" i="51"/>
  <c r="BJ12" i="51"/>
  <c r="W9" i="25" s="1"/>
  <c r="BD14" i="51"/>
  <c r="BJ14" i="51"/>
  <c r="W11" i="25" s="1"/>
  <c r="BD16" i="51"/>
  <c r="BJ16" i="51"/>
  <c r="W13" i="25" s="1"/>
  <c r="BD18" i="51"/>
  <c r="BJ18" i="51"/>
  <c r="W15" i="25" s="1"/>
  <c r="BJ19" i="51"/>
  <c r="W16" i="25" s="1"/>
  <c r="BD19" i="51"/>
  <c r="BM8" i="51"/>
  <c r="AU5" i="25" s="1"/>
  <c r="BG10" i="51"/>
  <c r="BS7" i="25" s="1"/>
  <c r="BG12" i="51"/>
  <c r="BS9" i="25" s="1"/>
  <c r="BG14" i="51"/>
  <c r="BS11" i="25" s="1"/>
  <c r="BG16" i="51"/>
  <c r="BG18" i="51"/>
  <c r="BS15" i="25" s="1"/>
  <c r="BG19" i="51"/>
  <c r="BS16" i="25" s="1"/>
  <c r="BJ20" i="51"/>
  <c r="W17" i="25" s="1"/>
  <c r="BC25" i="51"/>
  <c r="BL21" i="51"/>
  <c r="BJ21" i="51" s="1"/>
  <c r="W18" i="25" s="1"/>
  <c r="BG26" i="51"/>
  <c r="BL26" i="51"/>
  <c r="BJ28" i="51"/>
  <c r="W25" i="25" s="1"/>
  <c r="BD28" i="51"/>
  <c r="BC28" i="51" s="1"/>
  <c r="BG34" i="51"/>
  <c r="BL34" i="51"/>
  <c r="BC38" i="51"/>
  <c r="BD40" i="51"/>
  <c r="BC40" i="51" s="1"/>
  <c r="BJ40" i="51"/>
  <c r="W37" i="25" s="1"/>
  <c r="BC52" i="51"/>
  <c r="BJ52" i="51"/>
  <c r="W49" i="25" s="1"/>
  <c r="BD56" i="51"/>
  <c r="BC56" i="51" s="1"/>
  <c r="BC62" i="51"/>
  <c r="BD24" i="51"/>
  <c r="BJ25" i="51"/>
  <c r="W22" i="25" s="1"/>
  <c r="BD29" i="51"/>
  <c r="BC29" i="51" s="1"/>
  <c r="BD32" i="51"/>
  <c r="BJ33" i="51"/>
  <c r="W30" i="25" s="1"/>
  <c r="BJ50" i="51"/>
  <c r="W47" i="25" s="1"/>
  <c r="BJ54" i="51"/>
  <c r="W51" i="25" s="1"/>
  <c r="BD23" i="51"/>
  <c r="BG24" i="51"/>
  <c r="BL24" i="51"/>
  <c r="BJ24" i="51" s="1"/>
  <c r="W21" i="25" s="1"/>
  <c r="BJ26" i="51"/>
  <c r="W23" i="25" s="1"/>
  <c r="BD26" i="51"/>
  <c r="BD31" i="51"/>
  <c r="BG32" i="51"/>
  <c r="BS29" i="25" s="1"/>
  <c r="BL32" i="51"/>
  <c r="BJ32" i="51" s="1"/>
  <c r="W29" i="25" s="1"/>
  <c r="BJ34" i="51"/>
  <c r="W31" i="25" s="1"/>
  <c r="BD34" i="51"/>
  <c r="BC34" i="51" s="1"/>
  <c r="BD41" i="51"/>
  <c r="BC41" i="51" s="1"/>
  <c r="BD65" i="51"/>
  <c r="BC65" i="51" s="1"/>
  <c r="BG45" i="51"/>
  <c r="BG49" i="51"/>
  <c r="BG53" i="51"/>
  <c r="BK56" i="51"/>
  <c r="BJ56" i="51" s="1"/>
  <c r="W53" i="25" s="1"/>
  <c r="BK60" i="51"/>
  <c r="BJ60" i="51" s="1"/>
  <c r="W57" i="25" s="1"/>
  <c r="BK64" i="51"/>
  <c r="BJ64" i="51" s="1"/>
  <c r="W61" i="25" s="1"/>
  <c r="BK68" i="51"/>
  <c r="BJ68" i="51" s="1"/>
  <c r="W65" i="25" s="1"/>
  <c r="BD43" i="51"/>
  <c r="BD47" i="51"/>
  <c r="BD51" i="51"/>
  <c r="BD55" i="51"/>
  <c r="BD59" i="51"/>
  <c r="BD63" i="51"/>
  <c r="BD67" i="51"/>
  <c r="BL39" i="51"/>
  <c r="BJ39" i="51" s="1"/>
  <c r="W36" i="25" s="1"/>
  <c r="BG43" i="51"/>
  <c r="BS40" i="25" s="1"/>
  <c r="BL43" i="51"/>
  <c r="BJ43" i="51" s="1"/>
  <c r="W40" i="25" s="1"/>
  <c r="BG47" i="51"/>
  <c r="BL47" i="51"/>
  <c r="BJ47" i="51" s="1"/>
  <c r="W44" i="25" s="1"/>
  <c r="BG51" i="51"/>
  <c r="BL51" i="51"/>
  <c r="BJ51" i="51" s="1"/>
  <c r="W48" i="25" s="1"/>
  <c r="BG55" i="51"/>
  <c r="BS52" i="25" s="1"/>
  <c r="BK58" i="51"/>
  <c r="BJ58" i="51" s="1"/>
  <c r="W55" i="25" s="1"/>
  <c r="BG59" i="51"/>
  <c r="BS56" i="25" s="1"/>
  <c r="BK62" i="51"/>
  <c r="BJ62" i="51" s="1"/>
  <c r="W59" i="25" s="1"/>
  <c r="BG63" i="51"/>
  <c r="BS60" i="25" s="1"/>
  <c r="BK66" i="51"/>
  <c r="BJ66" i="51" s="1"/>
  <c r="W63" i="25" s="1"/>
  <c r="BG67" i="51"/>
  <c r="BS64" i="25" s="1"/>
  <c r="BS23" i="25" l="1"/>
  <c r="BC20" i="51"/>
  <c r="BS17" i="25"/>
  <c r="BS21" i="25"/>
  <c r="BS57" i="25"/>
  <c r="BS49" i="25"/>
  <c r="BS65" i="25"/>
  <c r="BC23" i="51"/>
  <c r="BC37" i="51"/>
  <c r="BC60" i="51"/>
  <c r="BS53" i="25"/>
  <c r="BS25" i="25"/>
  <c r="BS48" i="25"/>
  <c r="BS31" i="25"/>
  <c r="BC11" i="51"/>
  <c r="BS55" i="25"/>
  <c r="BC68" i="51"/>
  <c r="BS36" i="25"/>
  <c r="BS22" i="25"/>
  <c r="BC21" i="51"/>
  <c r="BS18" i="25"/>
  <c r="BS61" i="25"/>
  <c r="BS51" i="25"/>
  <c r="BC57" i="51"/>
  <c r="BC53" i="51"/>
  <c r="BS50" i="25"/>
  <c r="BS44" i="25"/>
  <c r="BC49" i="51"/>
  <c r="BS46" i="25"/>
  <c r="BC31" i="51"/>
  <c r="BS12" i="25"/>
  <c r="BS47" i="25"/>
  <c r="BS35" i="25"/>
  <c r="BS63" i="25"/>
  <c r="BS37" i="25"/>
  <c r="BC45" i="51"/>
  <c r="BS42" i="25"/>
  <c r="BC26" i="51"/>
  <c r="BS13" i="25"/>
  <c r="BS10" i="25"/>
  <c r="BC27" i="51"/>
  <c r="BC58" i="51"/>
  <c r="BS41" i="25"/>
  <c r="BS33" i="25"/>
  <c r="BS45" i="25"/>
  <c r="BC8" i="51"/>
  <c r="BP8" i="51"/>
  <c r="BS5" i="25" s="1"/>
  <c r="BC9" i="51"/>
  <c r="BC67" i="51"/>
  <c r="BC51" i="51"/>
  <c r="BC32" i="51"/>
  <c r="BC24" i="51"/>
  <c r="BC18" i="51"/>
  <c r="BC14" i="51"/>
  <c r="BC10" i="51"/>
  <c r="BC63" i="51"/>
  <c r="BC47" i="51"/>
  <c r="BC19" i="51"/>
  <c r="BC59" i="51"/>
  <c r="BC43" i="51"/>
  <c r="BC16" i="51"/>
  <c r="BC12" i="51"/>
  <c r="BC55" i="51"/>
  <c r="BX6" i="39" l="1"/>
  <c r="BY6" i="39"/>
  <c r="BZ6" i="39"/>
  <c r="CA6" i="39"/>
  <c r="CB6" i="39"/>
  <c r="CC6" i="39"/>
  <c r="BX7" i="39"/>
  <c r="BY7" i="39"/>
  <c r="BZ7" i="39"/>
  <c r="CA7" i="39"/>
  <c r="CB7" i="39"/>
  <c r="CC7" i="39"/>
  <c r="BX8" i="39"/>
  <c r="BY8" i="39"/>
  <c r="BZ8" i="39"/>
  <c r="CA8" i="39"/>
  <c r="CB8" i="39"/>
  <c r="CC8" i="39"/>
  <c r="BX9" i="39"/>
  <c r="BY9" i="39"/>
  <c r="BZ9" i="39"/>
  <c r="CA9" i="39"/>
  <c r="CB9" i="39"/>
  <c r="CC9" i="39"/>
  <c r="BX10" i="39"/>
  <c r="BY10" i="39"/>
  <c r="BZ10" i="39"/>
  <c r="CA10" i="39"/>
  <c r="CB10" i="39"/>
  <c r="CC10" i="39"/>
  <c r="BX11" i="39"/>
  <c r="BY11" i="39"/>
  <c r="BZ11" i="39"/>
  <c r="CA11" i="39"/>
  <c r="CB11" i="39"/>
  <c r="CC11" i="39"/>
  <c r="BX12" i="39"/>
  <c r="BY12" i="39"/>
  <c r="BZ12" i="39"/>
  <c r="CA12" i="39"/>
  <c r="CB12" i="39"/>
  <c r="CC12" i="39"/>
  <c r="BX13" i="39"/>
  <c r="BY13" i="39"/>
  <c r="BZ13" i="39"/>
  <c r="CA13" i="39"/>
  <c r="CB13" i="39"/>
  <c r="CC13" i="39"/>
  <c r="BX14" i="39"/>
  <c r="BY14" i="39"/>
  <c r="BZ14" i="39"/>
  <c r="CA14" i="39"/>
  <c r="CB14" i="39"/>
  <c r="CC14" i="39"/>
  <c r="BX15" i="39"/>
  <c r="BY15" i="39"/>
  <c r="BZ15" i="39"/>
  <c r="CA15" i="39"/>
  <c r="CB15" i="39"/>
  <c r="CC15" i="39"/>
  <c r="BX16" i="39"/>
  <c r="BY16" i="39"/>
  <c r="BZ16" i="39"/>
  <c r="CA16" i="39"/>
  <c r="CB16" i="39"/>
  <c r="CC16" i="39"/>
  <c r="CC17" i="39"/>
  <c r="CC18" i="39"/>
  <c r="CC19" i="39"/>
  <c r="CC20" i="39"/>
  <c r="CC21" i="39"/>
  <c r="CC22" i="39"/>
  <c r="CC23" i="39"/>
  <c r="CC24" i="39"/>
  <c r="CC25" i="39"/>
  <c r="BX26" i="39"/>
  <c r="BY26" i="39"/>
  <c r="BZ26" i="39"/>
  <c r="CA26" i="39"/>
  <c r="CB26" i="39"/>
  <c r="CC26" i="39"/>
  <c r="BX27" i="39"/>
  <c r="BY27" i="39"/>
  <c r="BZ27" i="39"/>
  <c r="CA27" i="39"/>
  <c r="CB27" i="39"/>
  <c r="CC27" i="39"/>
  <c r="BX28" i="39"/>
  <c r="BY28" i="39"/>
  <c r="BZ28" i="39"/>
  <c r="CA28" i="39"/>
  <c r="CB28" i="39"/>
  <c r="CC28" i="39"/>
  <c r="BX29" i="39"/>
  <c r="BY29" i="39"/>
  <c r="BZ29" i="39"/>
  <c r="CA29" i="39"/>
  <c r="CB29" i="39"/>
  <c r="CC29" i="39"/>
  <c r="BX30" i="39"/>
  <c r="BY30" i="39"/>
  <c r="BZ30" i="39"/>
  <c r="CA30" i="39"/>
  <c r="CB30" i="39"/>
  <c r="CC30" i="39"/>
  <c r="BX31" i="39"/>
  <c r="BY31" i="39"/>
  <c r="BZ31" i="39"/>
  <c r="CA31" i="39"/>
  <c r="CB31" i="39"/>
  <c r="CC31" i="39"/>
  <c r="BX32" i="39"/>
  <c r="BY32" i="39"/>
  <c r="BZ32" i="39"/>
  <c r="CA32" i="39"/>
  <c r="CB32" i="39"/>
  <c r="CC32" i="39"/>
  <c r="BX33" i="39"/>
  <c r="BY33" i="39"/>
  <c r="BZ33" i="39"/>
  <c r="CA33" i="39"/>
  <c r="CB33" i="39"/>
  <c r="CC33" i="39"/>
  <c r="BX34" i="39"/>
  <c r="BY34" i="39"/>
  <c r="BZ34" i="39"/>
  <c r="CA34" i="39"/>
  <c r="CB34" i="39"/>
  <c r="CC34" i="39"/>
  <c r="BX35" i="39"/>
  <c r="BY35" i="39"/>
  <c r="BZ35" i="39"/>
  <c r="CA35" i="39"/>
  <c r="CB35" i="39"/>
  <c r="CC35" i="39"/>
  <c r="BX36" i="39"/>
  <c r="BY36" i="39"/>
  <c r="BZ36" i="39"/>
  <c r="CA36" i="39"/>
  <c r="CB36" i="39"/>
  <c r="CC36" i="39"/>
  <c r="BX37" i="39"/>
  <c r="BY37" i="39"/>
  <c r="BZ37" i="39"/>
  <c r="CA37" i="39"/>
  <c r="CB37" i="39"/>
  <c r="CC37" i="39"/>
  <c r="BX38" i="39"/>
  <c r="BY38" i="39"/>
  <c r="BZ38" i="39"/>
  <c r="CA38" i="39"/>
  <c r="CB38" i="39"/>
  <c r="CC38" i="39"/>
  <c r="BX39" i="39"/>
  <c r="BY39" i="39"/>
  <c r="BZ39" i="39"/>
  <c r="CA39" i="39"/>
  <c r="CB39" i="39"/>
  <c r="CC39" i="39"/>
  <c r="BX40" i="39"/>
  <c r="BY40" i="39"/>
  <c r="BZ40" i="39"/>
  <c r="CA40" i="39"/>
  <c r="CB40" i="39"/>
  <c r="CC40" i="39"/>
  <c r="BX41" i="39"/>
  <c r="BY41" i="39"/>
  <c r="BZ41" i="39"/>
  <c r="CA41" i="39"/>
  <c r="CB41" i="39"/>
  <c r="CC41" i="39"/>
  <c r="BX42" i="39"/>
  <c r="BY42" i="39"/>
  <c r="BZ42" i="39"/>
  <c r="CA42" i="39"/>
  <c r="CB42" i="39"/>
  <c r="CC42" i="39"/>
  <c r="BX43" i="39"/>
  <c r="BY43" i="39"/>
  <c r="BZ43" i="39"/>
  <c r="CA43" i="39"/>
  <c r="CB43" i="39"/>
  <c r="CC43" i="39"/>
  <c r="BX44" i="39"/>
  <c r="BY44" i="39"/>
  <c r="BZ44" i="39"/>
  <c r="CA44" i="39"/>
  <c r="CB44" i="39"/>
  <c r="CC44" i="39"/>
  <c r="BX45" i="39"/>
  <c r="BY45" i="39"/>
  <c r="BZ45" i="39"/>
  <c r="CA45" i="39"/>
  <c r="CB45" i="39"/>
  <c r="CC45" i="39"/>
  <c r="BX46" i="39"/>
  <c r="BY46" i="39"/>
  <c r="BZ46" i="39"/>
  <c r="CA46" i="39"/>
  <c r="CB46" i="39"/>
  <c r="CC46" i="39"/>
  <c r="BX47" i="39"/>
  <c r="BY47" i="39"/>
  <c r="BZ47" i="39"/>
  <c r="CA47" i="39"/>
  <c r="CB47" i="39"/>
  <c r="CC47" i="39"/>
  <c r="BX48" i="39"/>
  <c r="BY48" i="39"/>
  <c r="BZ48" i="39"/>
  <c r="CA48" i="39"/>
  <c r="CB48" i="39"/>
  <c r="CC48" i="39"/>
  <c r="BX49" i="39"/>
  <c r="BY49" i="39"/>
  <c r="BZ49" i="39"/>
  <c r="CA49" i="39"/>
  <c r="CB49" i="39"/>
  <c r="CC49" i="39"/>
  <c r="BX50" i="39"/>
  <c r="BY50" i="39"/>
  <c r="BZ50" i="39"/>
  <c r="CA50" i="39"/>
  <c r="CB50" i="39"/>
  <c r="CC50" i="39"/>
  <c r="BX51" i="39"/>
  <c r="BY51" i="39"/>
  <c r="BZ51" i="39"/>
  <c r="CA51" i="39"/>
  <c r="CB51" i="39"/>
  <c r="CC51" i="39"/>
  <c r="BX52" i="39"/>
  <c r="BY52" i="39"/>
  <c r="BZ52" i="39"/>
  <c r="CA52" i="39"/>
  <c r="CB52" i="39"/>
  <c r="CC52" i="39"/>
  <c r="BX53" i="39"/>
  <c r="BY53" i="39"/>
  <c r="BZ53" i="39"/>
  <c r="CA53" i="39"/>
  <c r="CB53" i="39"/>
  <c r="CC53" i="39"/>
  <c r="BX54" i="39"/>
  <c r="BY54" i="39"/>
  <c r="BZ54" i="39"/>
  <c r="CA54" i="39"/>
  <c r="CB54" i="39"/>
  <c r="CC54" i="39"/>
  <c r="BX55" i="39"/>
  <c r="BY55" i="39"/>
  <c r="BZ55" i="39"/>
  <c r="CA55" i="39"/>
  <c r="CB55" i="39"/>
  <c r="CC55" i="39"/>
  <c r="BX56" i="39"/>
  <c r="BY56" i="39"/>
  <c r="BZ56" i="39"/>
  <c r="CA56" i="39"/>
  <c r="CB56" i="39"/>
  <c r="CC56" i="39"/>
  <c r="BX57" i="39"/>
  <c r="BY57" i="39"/>
  <c r="BZ57" i="39"/>
  <c r="CA57" i="39"/>
  <c r="CB57" i="39"/>
  <c r="CC57" i="39"/>
  <c r="BX58" i="39"/>
  <c r="BY58" i="39"/>
  <c r="BZ58" i="39"/>
  <c r="CA58" i="39"/>
  <c r="CB58" i="39"/>
  <c r="CC58" i="39"/>
  <c r="BX59" i="39"/>
  <c r="BY59" i="39"/>
  <c r="BZ59" i="39"/>
  <c r="CA59" i="39"/>
  <c r="CB59" i="39"/>
  <c r="CC59" i="39"/>
  <c r="BX60" i="39"/>
  <c r="BY60" i="39"/>
  <c r="BZ60" i="39"/>
  <c r="CA60" i="39"/>
  <c r="CB60" i="39"/>
  <c r="CC60" i="39"/>
  <c r="BX61" i="39"/>
  <c r="BY61" i="39"/>
  <c r="BZ61" i="39"/>
  <c r="CA61" i="39"/>
  <c r="CB61" i="39"/>
  <c r="CC61" i="39"/>
  <c r="BX62" i="39"/>
  <c r="BY62" i="39"/>
  <c r="BZ62" i="39"/>
  <c r="CA62" i="39"/>
  <c r="CB62" i="39"/>
  <c r="CC62" i="39"/>
  <c r="BX63" i="39"/>
  <c r="BY63" i="39"/>
  <c r="BZ63" i="39"/>
  <c r="CA63" i="39"/>
  <c r="CB63" i="39"/>
  <c r="CC63" i="39"/>
  <c r="BX64" i="39"/>
  <c r="BY64" i="39"/>
  <c r="BZ64" i="39"/>
  <c r="CA64" i="39"/>
  <c r="CB64" i="39"/>
  <c r="CC64" i="39"/>
  <c r="BX65" i="39"/>
  <c r="BY65" i="39"/>
  <c r="BZ65" i="39"/>
  <c r="CA65" i="39"/>
  <c r="CB65" i="39"/>
  <c r="CC65" i="39"/>
  <c r="CC5" i="39"/>
  <c r="CB5" i="39"/>
  <c r="CA5" i="39"/>
  <c r="BZ5" i="39"/>
  <c r="BY5" i="39"/>
  <c r="BX5" i="39"/>
  <c r="AN6" i="39"/>
  <c r="AO6" i="39"/>
  <c r="AP6" i="39"/>
  <c r="AQ6" i="39"/>
  <c r="AR6" i="39"/>
  <c r="AS6" i="39"/>
  <c r="AN7" i="39"/>
  <c r="AO7" i="39"/>
  <c r="AP7" i="39"/>
  <c r="AQ7" i="39"/>
  <c r="AR7" i="39"/>
  <c r="AS7" i="39"/>
  <c r="AN8" i="39"/>
  <c r="AO8" i="39"/>
  <c r="AP8" i="39"/>
  <c r="AQ8" i="39"/>
  <c r="AR8" i="39"/>
  <c r="AS8" i="39"/>
  <c r="AN9" i="39"/>
  <c r="AO9" i="39"/>
  <c r="AP9" i="39"/>
  <c r="AQ9" i="39"/>
  <c r="AR9" i="39"/>
  <c r="AS9" i="39"/>
  <c r="AN10" i="39"/>
  <c r="AO10" i="39"/>
  <c r="AP10" i="39"/>
  <c r="AQ10" i="39"/>
  <c r="AR10" i="39"/>
  <c r="AS10" i="39"/>
  <c r="AN11" i="39"/>
  <c r="AO11" i="39"/>
  <c r="AP11" i="39"/>
  <c r="AQ11" i="39"/>
  <c r="AR11" i="39"/>
  <c r="AS11" i="39"/>
  <c r="AN12" i="39"/>
  <c r="AO12" i="39"/>
  <c r="AP12" i="39"/>
  <c r="AQ12" i="39"/>
  <c r="AR12" i="39"/>
  <c r="AS12" i="39"/>
  <c r="AN13" i="39"/>
  <c r="AO13" i="39"/>
  <c r="AP13" i="39"/>
  <c r="AQ13" i="39"/>
  <c r="AR13" i="39"/>
  <c r="AS13" i="39"/>
  <c r="AN14" i="39"/>
  <c r="AO14" i="39"/>
  <c r="AP14" i="39"/>
  <c r="AQ14" i="39"/>
  <c r="AR14" i="39"/>
  <c r="AS14" i="39"/>
  <c r="AN15" i="39"/>
  <c r="AO15" i="39"/>
  <c r="AP15" i="39"/>
  <c r="AQ15" i="39"/>
  <c r="AR15" i="39"/>
  <c r="AS15" i="39"/>
  <c r="AN16" i="39"/>
  <c r="AO16" i="39"/>
  <c r="AP16" i="39"/>
  <c r="AQ16" i="39"/>
  <c r="AR16" i="39"/>
  <c r="AS16" i="39"/>
  <c r="AS17" i="39"/>
  <c r="AS18" i="39"/>
  <c r="AS19" i="39"/>
  <c r="AS20" i="39"/>
  <c r="AS21" i="39"/>
  <c r="AS22" i="39"/>
  <c r="AS23" i="39"/>
  <c r="AS24" i="39"/>
  <c r="AS25" i="39"/>
  <c r="AN26" i="39"/>
  <c r="AO26" i="39"/>
  <c r="AP26" i="39"/>
  <c r="AQ26" i="39"/>
  <c r="AR26" i="39"/>
  <c r="AS26" i="39"/>
  <c r="AN27" i="39"/>
  <c r="AO27" i="39"/>
  <c r="AP27" i="39"/>
  <c r="AQ27" i="39"/>
  <c r="AR27" i="39"/>
  <c r="AS27" i="39"/>
  <c r="AN28" i="39"/>
  <c r="AO28" i="39"/>
  <c r="AP28" i="39"/>
  <c r="AQ28" i="39"/>
  <c r="AR28" i="39"/>
  <c r="AS28" i="39"/>
  <c r="AN29" i="39"/>
  <c r="AO29" i="39"/>
  <c r="AP29" i="39"/>
  <c r="AQ29" i="39"/>
  <c r="AR29" i="39"/>
  <c r="AS29" i="39"/>
  <c r="AN30" i="39"/>
  <c r="AO30" i="39"/>
  <c r="AP30" i="39"/>
  <c r="AQ30" i="39"/>
  <c r="AR30" i="39"/>
  <c r="AS30" i="39"/>
  <c r="AN31" i="39"/>
  <c r="AO31" i="39"/>
  <c r="AP31" i="39"/>
  <c r="AQ31" i="39"/>
  <c r="AR31" i="39"/>
  <c r="AS31" i="39"/>
  <c r="AN32" i="39"/>
  <c r="AO32" i="39"/>
  <c r="AP32" i="39"/>
  <c r="AQ32" i="39"/>
  <c r="AR32" i="39"/>
  <c r="AS32" i="39"/>
  <c r="AN33" i="39"/>
  <c r="AO33" i="39"/>
  <c r="AP33" i="39"/>
  <c r="AQ33" i="39"/>
  <c r="AR33" i="39"/>
  <c r="AS33" i="39"/>
  <c r="AN34" i="39"/>
  <c r="AO34" i="39"/>
  <c r="AP34" i="39"/>
  <c r="AQ34" i="39"/>
  <c r="AR34" i="39"/>
  <c r="AS34" i="39"/>
  <c r="AN35" i="39"/>
  <c r="AO35" i="39"/>
  <c r="AP35" i="39"/>
  <c r="AQ35" i="39"/>
  <c r="AR35" i="39"/>
  <c r="AS35" i="39"/>
  <c r="AN36" i="39"/>
  <c r="AO36" i="39"/>
  <c r="AP36" i="39"/>
  <c r="AQ36" i="39"/>
  <c r="AR36" i="39"/>
  <c r="AS36" i="39"/>
  <c r="AN37" i="39"/>
  <c r="AO37" i="39"/>
  <c r="AP37" i="39"/>
  <c r="AQ37" i="39"/>
  <c r="AR37" i="39"/>
  <c r="AS37" i="39"/>
  <c r="AN38" i="39"/>
  <c r="AO38" i="39"/>
  <c r="AP38" i="39"/>
  <c r="AQ38" i="39"/>
  <c r="AR38" i="39"/>
  <c r="AS38" i="39"/>
  <c r="AN39" i="39"/>
  <c r="AO39" i="39"/>
  <c r="AP39" i="39"/>
  <c r="AQ39" i="39"/>
  <c r="AR39" i="39"/>
  <c r="AS39" i="39"/>
  <c r="AN40" i="39"/>
  <c r="AO40" i="39"/>
  <c r="AP40" i="39"/>
  <c r="AQ40" i="39"/>
  <c r="AR40" i="39"/>
  <c r="AS40" i="39"/>
  <c r="AN41" i="39"/>
  <c r="AO41" i="39"/>
  <c r="AP41" i="39"/>
  <c r="AQ41" i="39"/>
  <c r="AR41" i="39"/>
  <c r="AS41" i="39"/>
  <c r="AN42" i="39"/>
  <c r="AO42" i="39"/>
  <c r="AP42" i="39"/>
  <c r="AQ42" i="39"/>
  <c r="AR42" i="39"/>
  <c r="AS42" i="39"/>
  <c r="AN43" i="39"/>
  <c r="AO43" i="39"/>
  <c r="AP43" i="39"/>
  <c r="AQ43" i="39"/>
  <c r="AR43" i="39"/>
  <c r="AS43" i="39"/>
  <c r="AN44" i="39"/>
  <c r="AO44" i="39"/>
  <c r="AP44" i="39"/>
  <c r="AQ44" i="39"/>
  <c r="AR44" i="39"/>
  <c r="AS44" i="39"/>
  <c r="AN45" i="39"/>
  <c r="AO45" i="39"/>
  <c r="AP45" i="39"/>
  <c r="AQ45" i="39"/>
  <c r="AR45" i="39"/>
  <c r="AS45" i="39"/>
  <c r="AN46" i="39"/>
  <c r="AO46" i="39"/>
  <c r="AP46" i="39"/>
  <c r="AQ46" i="39"/>
  <c r="AR46" i="39"/>
  <c r="AS46" i="39"/>
  <c r="AN47" i="39"/>
  <c r="AO47" i="39"/>
  <c r="AP47" i="39"/>
  <c r="AQ47" i="39"/>
  <c r="AR47" i="39"/>
  <c r="AS47" i="39"/>
  <c r="AN48" i="39"/>
  <c r="AO48" i="39"/>
  <c r="AP48" i="39"/>
  <c r="AQ48" i="39"/>
  <c r="AR48" i="39"/>
  <c r="AS48" i="39"/>
  <c r="AN49" i="39"/>
  <c r="AO49" i="39"/>
  <c r="AP49" i="39"/>
  <c r="AQ49" i="39"/>
  <c r="AR49" i="39"/>
  <c r="AS49" i="39"/>
  <c r="AN50" i="39"/>
  <c r="AO50" i="39"/>
  <c r="AP50" i="39"/>
  <c r="AQ50" i="39"/>
  <c r="AR50" i="39"/>
  <c r="AS50" i="39"/>
  <c r="AN51" i="39"/>
  <c r="AO51" i="39"/>
  <c r="AP51" i="39"/>
  <c r="AQ51" i="39"/>
  <c r="AR51" i="39"/>
  <c r="AS51" i="39"/>
  <c r="AN52" i="39"/>
  <c r="AO52" i="39"/>
  <c r="AP52" i="39"/>
  <c r="AQ52" i="39"/>
  <c r="AR52" i="39"/>
  <c r="AS52" i="39"/>
  <c r="AN53" i="39"/>
  <c r="AO53" i="39"/>
  <c r="AP53" i="39"/>
  <c r="AQ53" i="39"/>
  <c r="AR53" i="39"/>
  <c r="AS53" i="39"/>
  <c r="AN54" i="39"/>
  <c r="AO54" i="39"/>
  <c r="AP54" i="39"/>
  <c r="AQ54" i="39"/>
  <c r="AR54" i="39"/>
  <c r="AS54" i="39"/>
  <c r="AN55" i="39"/>
  <c r="AO55" i="39"/>
  <c r="AP55" i="39"/>
  <c r="AQ55" i="39"/>
  <c r="AR55" i="39"/>
  <c r="AS55" i="39"/>
  <c r="AN56" i="39"/>
  <c r="AO56" i="39"/>
  <c r="AP56" i="39"/>
  <c r="AQ56" i="39"/>
  <c r="AR56" i="39"/>
  <c r="AS56" i="39"/>
  <c r="AN57" i="39"/>
  <c r="AO57" i="39"/>
  <c r="AP57" i="39"/>
  <c r="AQ57" i="39"/>
  <c r="AR57" i="39"/>
  <c r="AS57" i="39"/>
  <c r="AN58" i="39"/>
  <c r="AO58" i="39"/>
  <c r="AP58" i="39"/>
  <c r="AQ58" i="39"/>
  <c r="AR58" i="39"/>
  <c r="AS58" i="39"/>
  <c r="AN59" i="39"/>
  <c r="AO59" i="39"/>
  <c r="AP59" i="39"/>
  <c r="AQ59" i="39"/>
  <c r="AR59" i="39"/>
  <c r="AS59" i="39"/>
  <c r="AN60" i="39"/>
  <c r="AO60" i="39"/>
  <c r="AP60" i="39"/>
  <c r="AQ60" i="39"/>
  <c r="AR60" i="39"/>
  <c r="AS60" i="39"/>
  <c r="AN61" i="39"/>
  <c r="AO61" i="39"/>
  <c r="AP61" i="39"/>
  <c r="AQ61" i="39"/>
  <c r="AR61" i="39"/>
  <c r="AS61" i="39"/>
  <c r="AN62" i="39"/>
  <c r="AO62" i="39"/>
  <c r="AP62" i="39"/>
  <c r="AQ62" i="39"/>
  <c r="AR62" i="39"/>
  <c r="AS62" i="39"/>
  <c r="AN63" i="39"/>
  <c r="AO63" i="39"/>
  <c r="AP63" i="39"/>
  <c r="AQ63" i="39"/>
  <c r="AR63" i="39"/>
  <c r="AS63" i="39"/>
  <c r="AN64" i="39"/>
  <c r="AO64" i="39"/>
  <c r="AP64" i="39"/>
  <c r="AQ64" i="39"/>
  <c r="AR64" i="39"/>
  <c r="AS64" i="39"/>
  <c r="AN65" i="39"/>
  <c r="AO65" i="39"/>
  <c r="AP65" i="39"/>
  <c r="AQ65" i="39"/>
  <c r="AR65" i="39"/>
  <c r="AS65" i="39"/>
  <c r="AS5" i="39"/>
  <c r="AR5" i="39"/>
  <c r="AQ5" i="39"/>
  <c r="AP5" i="39"/>
  <c r="AO5" i="39"/>
  <c r="AN5" i="39"/>
  <c r="D6" i="39"/>
  <c r="E6" i="39"/>
  <c r="F6" i="39"/>
  <c r="G6" i="39"/>
  <c r="H6" i="39"/>
  <c r="I6" i="39"/>
  <c r="D7" i="39"/>
  <c r="E7" i="39"/>
  <c r="F7" i="39"/>
  <c r="G7" i="39"/>
  <c r="H7" i="39"/>
  <c r="I7" i="39"/>
  <c r="D8" i="39"/>
  <c r="E8" i="39"/>
  <c r="F8" i="39"/>
  <c r="G8" i="39"/>
  <c r="H8" i="39"/>
  <c r="I8" i="39"/>
  <c r="D9" i="39"/>
  <c r="E9" i="39"/>
  <c r="F9" i="39"/>
  <c r="G9" i="39"/>
  <c r="H9" i="39"/>
  <c r="I9" i="39"/>
  <c r="D10" i="39"/>
  <c r="E10" i="39"/>
  <c r="F10" i="39"/>
  <c r="G10" i="39"/>
  <c r="H10" i="39"/>
  <c r="I10" i="39"/>
  <c r="D11" i="39"/>
  <c r="E11" i="39"/>
  <c r="F11" i="39"/>
  <c r="G11" i="39"/>
  <c r="H11" i="39"/>
  <c r="I11" i="39"/>
  <c r="D12" i="39"/>
  <c r="E12" i="39"/>
  <c r="F12" i="39"/>
  <c r="G12" i="39"/>
  <c r="H12" i="39"/>
  <c r="I12" i="39"/>
  <c r="D13" i="39"/>
  <c r="E13" i="39"/>
  <c r="F13" i="39"/>
  <c r="G13" i="39"/>
  <c r="H13" i="39"/>
  <c r="I13" i="39"/>
  <c r="D14" i="39"/>
  <c r="E14" i="39"/>
  <c r="F14" i="39"/>
  <c r="G14" i="39"/>
  <c r="H14" i="39"/>
  <c r="I14" i="39"/>
  <c r="D15" i="39"/>
  <c r="E15" i="39"/>
  <c r="F15" i="39"/>
  <c r="G15" i="39"/>
  <c r="H15" i="39"/>
  <c r="I15" i="39"/>
  <c r="D16" i="39"/>
  <c r="E16" i="39"/>
  <c r="F16" i="39"/>
  <c r="G16" i="39"/>
  <c r="H16" i="39"/>
  <c r="I16" i="39"/>
  <c r="I17" i="39"/>
  <c r="I18" i="39"/>
  <c r="I19" i="39"/>
  <c r="I20" i="39"/>
  <c r="I21" i="39"/>
  <c r="I22" i="39"/>
  <c r="I23" i="39"/>
  <c r="I24" i="39"/>
  <c r="I25" i="39"/>
  <c r="D26" i="39"/>
  <c r="E26" i="39"/>
  <c r="F26" i="39"/>
  <c r="G26" i="39"/>
  <c r="H26" i="39"/>
  <c r="I26" i="39"/>
  <c r="D27" i="39"/>
  <c r="E27" i="39"/>
  <c r="F27" i="39"/>
  <c r="G27" i="39"/>
  <c r="H27" i="39"/>
  <c r="I27" i="39"/>
  <c r="D28" i="39"/>
  <c r="E28" i="39"/>
  <c r="F28" i="39"/>
  <c r="G28" i="39"/>
  <c r="H28" i="39"/>
  <c r="I28" i="39"/>
  <c r="D29" i="39"/>
  <c r="E29" i="39"/>
  <c r="F29" i="39"/>
  <c r="G29" i="39"/>
  <c r="H29" i="39"/>
  <c r="I29" i="39"/>
  <c r="D30" i="39"/>
  <c r="E30" i="39"/>
  <c r="F30" i="39"/>
  <c r="G30" i="39"/>
  <c r="H30" i="39"/>
  <c r="I30" i="39"/>
  <c r="D31" i="39"/>
  <c r="E31" i="39"/>
  <c r="F31" i="39"/>
  <c r="G31" i="39"/>
  <c r="H31" i="39"/>
  <c r="I31" i="39"/>
  <c r="D32" i="39"/>
  <c r="E32" i="39"/>
  <c r="F32" i="39"/>
  <c r="G32" i="39"/>
  <c r="H32" i="39"/>
  <c r="I32" i="39"/>
  <c r="D33" i="39"/>
  <c r="E33" i="39"/>
  <c r="F33" i="39"/>
  <c r="G33" i="39"/>
  <c r="H33" i="39"/>
  <c r="I33" i="39"/>
  <c r="D34" i="39"/>
  <c r="E34" i="39"/>
  <c r="F34" i="39"/>
  <c r="G34" i="39"/>
  <c r="H34" i="39"/>
  <c r="I34" i="39"/>
  <c r="D35" i="39"/>
  <c r="E35" i="39"/>
  <c r="F35" i="39"/>
  <c r="G35" i="39"/>
  <c r="H35" i="39"/>
  <c r="I35" i="39"/>
  <c r="D36" i="39"/>
  <c r="E36" i="39"/>
  <c r="F36" i="39"/>
  <c r="G36" i="39"/>
  <c r="H36" i="39"/>
  <c r="I36" i="39"/>
  <c r="D37" i="39"/>
  <c r="E37" i="39"/>
  <c r="F37" i="39"/>
  <c r="G37" i="39"/>
  <c r="H37" i="39"/>
  <c r="I37" i="39"/>
  <c r="D38" i="39"/>
  <c r="E38" i="39"/>
  <c r="F38" i="39"/>
  <c r="G38" i="39"/>
  <c r="H38" i="39"/>
  <c r="I38" i="39"/>
  <c r="D39" i="39"/>
  <c r="E39" i="39"/>
  <c r="F39" i="39"/>
  <c r="G39" i="39"/>
  <c r="H39" i="39"/>
  <c r="I39" i="39"/>
  <c r="D40" i="39"/>
  <c r="E40" i="39"/>
  <c r="F40" i="39"/>
  <c r="G40" i="39"/>
  <c r="H40" i="39"/>
  <c r="I40" i="39"/>
  <c r="D41" i="39"/>
  <c r="E41" i="39"/>
  <c r="F41" i="39"/>
  <c r="G41" i="39"/>
  <c r="H41" i="39"/>
  <c r="I41" i="39"/>
  <c r="D42" i="39"/>
  <c r="E42" i="39"/>
  <c r="F42" i="39"/>
  <c r="G42" i="39"/>
  <c r="H42" i="39"/>
  <c r="I42" i="39"/>
  <c r="D43" i="39"/>
  <c r="E43" i="39"/>
  <c r="F43" i="39"/>
  <c r="G43" i="39"/>
  <c r="H43" i="39"/>
  <c r="I43" i="39"/>
  <c r="D44" i="39"/>
  <c r="E44" i="39"/>
  <c r="F44" i="39"/>
  <c r="G44" i="39"/>
  <c r="H44" i="39"/>
  <c r="I44" i="39"/>
  <c r="D45" i="39"/>
  <c r="E45" i="39"/>
  <c r="F45" i="39"/>
  <c r="G45" i="39"/>
  <c r="H45" i="39"/>
  <c r="I45" i="39"/>
  <c r="D46" i="39"/>
  <c r="E46" i="39"/>
  <c r="F46" i="39"/>
  <c r="G46" i="39"/>
  <c r="H46" i="39"/>
  <c r="I46" i="39"/>
  <c r="D47" i="39"/>
  <c r="E47" i="39"/>
  <c r="F47" i="39"/>
  <c r="G47" i="39"/>
  <c r="H47" i="39"/>
  <c r="I47" i="39"/>
  <c r="D48" i="39"/>
  <c r="E48" i="39"/>
  <c r="F48" i="39"/>
  <c r="G48" i="39"/>
  <c r="H48" i="39"/>
  <c r="I48" i="39"/>
  <c r="D49" i="39"/>
  <c r="E49" i="39"/>
  <c r="F49" i="39"/>
  <c r="G49" i="39"/>
  <c r="H49" i="39"/>
  <c r="I49" i="39"/>
  <c r="D50" i="39"/>
  <c r="E50" i="39"/>
  <c r="F50" i="39"/>
  <c r="G50" i="39"/>
  <c r="H50" i="39"/>
  <c r="I50" i="39"/>
  <c r="D51" i="39"/>
  <c r="E51" i="39"/>
  <c r="F51" i="39"/>
  <c r="G51" i="39"/>
  <c r="H51" i="39"/>
  <c r="I51" i="39"/>
  <c r="D52" i="39"/>
  <c r="E52" i="39"/>
  <c r="F52" i="39"/>
  <c r="G52" i="39"/>
  <c r="H52" i="39"/>
  <c r="I52" i="39"/>
  <c r="D53" i="39"/>
  <c r="E53" i="39"/>
  <c r="F53" i="39"/>
  <c r="G53" i="39"/>
  <c r="H53" i="39"/>
  <c r="I53" i="39"/>
  <c r="D54" i="39"/>
  <c r="E54" i="39"/>
  <c r="F54" i="39"/>
  <c r="G54" i="39"/>
  <c r="H54" i="39"/>
  <c r="I54" i="39"/>
  <c r="D55" i="39"/>
  <c r="E55" i="39"/>
  <c r="F55" i="39"/>
  <c r="G55" i="39"/>
  <c r="H55" i="39"/>
  <c r="I55" i="39"/>
  <c r="D56" i="39"/>
  <c r="E56" i="39"/>
  <c r="F56" i="39"/>
  <c r="G56" i="39"/>
  <c r="H56" i="39"/>
  <c r="I56" i="39"/>
  <c r="D57" i="39"/>
  <c r="E57" i="39"/>
  <c r="F57" i="39"/>
  <c r="G57" i="39"/>
  <c r="H57" i="39"/>
  <c r="I57" i="39"/>
  <c r="D58" i="39"/>
  <c r="E58" i="39"/>
  <c r="F58" i="39"/>
  <c r="G58" i="39"/>
  <c r="H58" i="39"/>
  <c r="I58" i="39"/>
  <c r="D59" i="39"/>
  <c r="E59" i="39"/>
  <c r="F59" i="39"/>
  <c r="G59" i="39"/>
  <c r="H59" i="39"/>
  <c r="I59" i="39"/>
  <c r="D60" i="39"/>
  <c r="E60" i="39"/>
  <c r="F60" i="39"/>
  <c r="G60" i="39"/>
  <c r="H60" i="39"/>
  <c r="I60" i="39"/>
  <c r="D61" i="39"/>
  <c r="E61" i="39"/>
  <c r="F61" i="39"/>
  <c r="G61" i="39"/>
  <c r="H61" i="39"/>
  <c r="I61" i="39"/>
  <c r="D62" i="39"/>
  <c r="E62" i="39"/>
  <c r="F62" i="39"/>
  <c r="G62" i="39"/>
  <c r="H62" i="39"/>
  <c r="I62" i="39"/>
  <c r="D63" i="39"/>
  <c r="E63" i="39"/>
  <c r="F63" i="39"/>
  <c r="G63" i="39"/>
  <c r="H63" i="39"/>
  <c r="I63" i="39"/>
  <c r="D64" i="39"/>
  <c r="E64" i="39"/>
  <c r="F64" i="39"/>
  <c r="G64" i="39"/>
  <c r="H64" i="39"/>
  <c r="I64" i="39"/>
  <c r="D65" i="39"/>
  <c r="E65" i="39"/>
  <c r="F65" i="39"/>
  <c r="G65" i="39"/>
  <c r="H65" i="39"/>
  <c r="I65" i="39"/>
  <c r="I5" i="39"/>
  <c r="H5" i="39"/>
  <c r="G5" i="39"/>
  <c r="F5" i="39"/>
  <c r="E5" i="39"/>
  <c r="D5" i="39"/>
  <c r="BX6" i="40"/>
  <c r="BY6" i="40"/>
  <c r="BZ6" i="40"/>
  <c r="CA6" i="40"/>
  <c r="CB6" i="40"/>
  <c r="CC6" i="40"/>
  <c r="BX7" i="40"/>
  <c r="BY7" i="40"/>
  <c r="BZ7" i="40"/>
  <c r="CA7" i="40"/>
  <c r="CB7" i="40"/>
  <c r="CC7" i="40"/>
  <c r="BX8" i="40"/>
  <c r="BY8" i="40"/>
  <c r="BZ8" i="40"/>
  <c r="CA8" i="40"/>
  <c r="CB8" i="40"/>
  <c r="CC8" i="40"/>
  <c r="BX9" i="40"/>
  <c r="BY9" i="40"/>
  <c r="BZ9" i="40"/>
  <c r="CA9" i="40"/>
  <c r="CB9" i="40"/>
  <c r="CC9" i="40"/>
  <c r="BX10" i="40"/>
  <c r="BY10" i="40"/>
  <c r="BZ10" i="40"/>
  <c r="CA10" i="40"/>
  <c r="CB10" i="40"/>
  <c r="CC10" i="40"/>
  <c r="BX11" i="40"/>
  <c r="BY11" i="40"/>
  <c r="BZ11" i="40"/>
  <c r="CA11" i="40"/>
  <c r="CB11" i="40"/>
  <c r="CC11" i="40"/>
  <c r="BX12" i="40"/>
  <c r="BY12" i="40"/>
  <c r="BZ12" i="40"/>
  <c r="CA12" i="40"/>
  <c r="CB12" i="40"/>
  <c r="CC12" i="40"/>
  <c r="BX13" i="40"/>
  <c r="BY13" i="40"/>
  <c r="BZ13" i="40"/>
  <c r="CA13" i="40"/>
  <c r="CB13" i="40"/>
  <c r="CC13" i="40"/>
  <c r="BX14" i="40"/>
  <c r="BY14" i="40"/>
  <c r="BZ14" i="40"/>
  <c r="CA14" i="40"/>
  <c r="CB14" i="40"/>
  <c r="CC14" i="40"/>
  <c r="BX15" i="40"/>
  <c r="BY15" i="40"/>
  <c r="BZ15" i="40"/>
  <c r="CA15" i="40"/>
  <c r="CB15" i="40"/>
  <c r="CC15" i="40"/>
  <c r="BX16" i="40"/>
  <c r="BY16" i="40"/>
  <c r="BZ16" i="40"/>
  <c r="CA16" i="40"/>
  <c r="CB16" i="40"/>
  <c r="CC16" i="40"/>
  <c r="CC17" i="40"/>
  <c r="CC18" i="40"/>
  <c r="CC19" i="40"/>
  <c r="CC20" i="40"/>
  <c r="CC21" i="40"/>
  <c r="CC22" i="40"/>
  <c r="CC23" i="40"/>
  <c r="CC24" i="40"/>
  <c r="CC25" i="40"/>
  <c r="BX26" i="40"/>
  <c r="BY26" i="40"/>
  <c r="BZ26" i="40"/>
  <c r="CA26" i="40"/>
  <c r="CB26" i="40"/>
  <c r="CC26" i="40"/>
  <c r="BX27" i="40"/>
  <c r="BY27" i="40"/>
  <c r="BZ27" i="40"/>
  <c r="CA27" i="40"/>
  <c r="CB27" i="40"/>
  <c r="CC27" i="40"/>
  <c r="BX28" i="40"/>
  <c r="BY28" i="40"/>
  <c r="BZ28" i="40"/>
  <c r="CA28" i="40"/>
  <c r="CB28" i="40"/>
  <c r="CC28" i="40"/>
  <c r="BX29" i="40"/>
  <c r="BY29" i="40"/>
  <c r="BZ29" i="40"/>
  <c r="CA29" i="40"/>
  <c r="CB29" i="40"/>
  <c r="CC29" i="40"/>
  <c r="BX30" i="40"/>
  <c r="BY30" i="40"/>
  <c r="BZ30" i="40"/>
  <c r="CA30" i="40"/>
  <c r="CB30" i="40"/>
  <c r="CC30" i="40"/>
  <c r="BX31" i="40"/>
  <c r="BY31" i="40"/>
  <c r="BZ31" i="40"/>
  <c r="CA31" i="40"/>
  <c r="CB31" i="40"/>
  <c r="CC31" i="40"/>
  <c r="BX32" i="40"/>
  <c r="BY32" i="40"/>
  <c r="BZ32" i="40"/>
  <c r="CA32" i="40"/>
  <c r="CB32" i="40"/>
  <c r="CC32" i="40"/>
  <c r="BX33" i="40"/>
  <c r="BY33" i="40"/>
  <c r="BZ33" i="40"/>
  <c r="CA33" i="40"/>
  <c r="CB33" i="40"/>
  <c r="CC33" i="40"/>
  <c r="BX34" i="40"/>
  <c r="BY34" i="40"/>
  <c r="BZ34" i="40"/>
  <c r="CA34" i="40"/>
  <c r="CB34" i="40"/>
  <c r="CC34" i="40"/>
  <c r="BX35" i="40"/>
  <c r="BY35" i="40"/>
  <c r="BZ35" i="40"/>
  <c r="CA35" i="40"/>
  <c r="CB35" i="40"/>
  <c r="CC35" i="40"/>
  <c r="BX36" i="40"/>
  <c r="BY36" i="40"/>
  <c r="BZ36" i="40"/>
  <c r="CA36" i="40"/>
  <c r="CB36" i="40"/>
  <c r="CC36" i="40"/>
  <c r="BX37" i="40"/>
  <c r="BY37" i="40"/>
  <c r="BZ37" i="40"/>
  <c r="CA37" i="40"/>
  <c r="CB37" i="40"/>
  <c r="CC37" i="40"/>
  <c r="BX38" i="40"/>
  <c r="BY38" i="40"/>
  <c r="BZ38" i="40"/>
  <c r="CA38" i="40"/>
  <c r="CB38" i="40"/>
  <c r="CC38" i="40"/>
  <c r="BX39" i="40"/>
  <c r="BY39" i="40"/>
  <c r="BZ39" i="40"/>
  <c r="CA39" i="40"/>
  <c r="CB39" i="40"/>
  <c r="CC39" i="40"/>
  <c r="BX40" i="40"/>
  <c r="BY40" i="40"/>
  <c r="BZ40" i="40"/>
  <c r="CA40" i="40"/>
  <c r="CB40" i="40"/>
  <c r="CC40" i="40"/>
  <c r="BX41" i="40"/>
  <c r="BY41" i="40"/>
  <c r="BZ41" i="40"/>
  <c r="CA41" i="40"/>
  <c r="CB41" i="40"/>
  <c r="CC41" i="40"/>
  <c r="BX42" i="40"/>
  <c r="BY42" i="40"/>
  <c r="BZ42" i="40"/>
  <c r="CA42" i="40"/>
  <c r="CB42" i="40"/>
  <c r="CC42" i="40"/>
  <c r="BX43" i="40"/>
  <c r="BY43" i="40"/>
  <c r="BZ43" i="40"/>
  <c r="CA43" i="40"/>
  <c r="CB43" i="40"/>
  <c r="CC43" i="40"/>
  <c r="BX44" i="40"/>
  <c r="BY44" i="40"/>
  <c r="BZ44" i="40"/>
  <c r="CA44" i="40"/>
  <c r="CB44" i="40"/>
  <c r="CC44" i="40"/>
  <c r="BX45" i="40"/>
  <c r="BY45" i="40"/>
  <c r="BZ45" i="40"/>
  <c r="CA45" i="40"/>
  <c r="CB45" i="40"/>
  <c r="CC45" i="40"/>
  <c r="BX46" i="40"/>
  <c r="BY46" i="40"/>
  <c r="BZ46" i="40"/>
  <c r="CA46" i="40"/>
  <c r="CB46" i="40"/>
  <c r="CC46" i="40"/>
  <c r="BX47" i="40"/>
  <c r="BY47" i="40"/>
  <c r="BZ47" i="40"/>
  <c r="CA47" i="40"/>
  <c r="CB47" i="40"/>
  <c r="CC47" i="40"/>
  <c r="BX48" i="40"/>
  <c r="BY48" i="40"/>
  <c r="BZ48" i="40"/>
  <c r="CA48" i="40"/>
  <c r="CB48" i="40"/>
  <c r="CC48" i="40"/>
  <c r="BX49" i="40"/>
  <c r="BY49" i="40"/>
  <c r="BZ49" i="40"/>
  <c r="CA49" i="40"/>
  <c r="CB49" i="40"/>
  <c r="CC49" i="40"/>
  <c r="BX50" i="40"/>
  <c r="BY50" i="40"/>
  <c r="BZ50" i="40"/>
  <c r="CA50" i="40"/>
  <c r="CB50" i="40"/>
  <c r="CC50" i="40"/>
  <c r="BX51" i="40"/>
  <c r="BY51" i="40"/>
  <c r="BZ51" i="40"/>
  <c r="CA51" i="40"/>
  <c r="CB51" i="40"/>
  <c r="CC51" i="40"/>
  <c r="BX52" i="40"/>
  <c r="BY52" i="40"/>
  <c r="BZ52" i="40"/>
  <c r="CA52" i="40"/>
  <c r="CB52" i="40"/>
  <c r="CC52" i="40"/>
  <c r="BX53" i="40"/>
  <c r="BY53" i="40"/>
  <c r="BZ53" i="40"/>
  <c r="CA53" i="40"/>
  <c r="CB53" i="40"/>
  <c r="CC53" i="40"/>
  <c r="BX54" i="40"/>
  <c r="BY54" i="40"/>
  <c r="BZ54" i="40"/>
  <c r="CA54" i="40"/>
  <c r="CB54" i="40"/>
  <c r="CC54" i="40"/>
  <c r="BX55" i="40"/>
  <c r="BY55" i="40"/>
  <c r="BZ55" i="40"/>
  <c r="CA55" i="40"/>
  <c r="CB55" i="40"/>
  <c r="CC55" i="40"/>
  <c r="BX56" i="40"/>
  <c r="BY56" i="40"/>
  <c r="BZ56" i="40"/>
  <c r="CA56" i="40"/>
  <c r="CB56" i="40"/>
  <c r="CC56" i="40"/>
  <c r="BX57" i="40"/>
  <c r="BY57" i="40"/>
  <c r="BZ57" i="40"/>
  <c r="CA57" i="40"/>
  <c r="CB57" i="40"/>
  <c r="CC57" i="40"/>
  <c r="BX58" i="40"/>
  <c r="BY58" i="40"/>
  <c r="BZ58" i="40"/>
  <c r="CA58" i="40"/>
  <c r="CB58" i="40"/>
  <c r="CC58" i="40"/>
  <c r="BX59" i="40"/>
  <c r="BY59" i="40"/>
  <c r="BZ59" i="40"/>
  <c r="CA59" i="40"/>
  <c r="CB59" i="40"/>
  <c r="CC59" i="40"/>
  <c r="BX60" i="40"/>
  <c r="BY60" i="40"/>
  <c r="BZ60" i="40"/>
  <c r="CA60" i="40"/>
  <c r="CB60" i="40"/>
  <c r="CC60" i="40"/>
  <c r="BX61" i="40"/>
  <c r="BY61" i="40"/>
  <c r="BZ61" i="40"/>
  <c r="CA61" i="40"/>
  <c r="CB61" i="40"/>
  <c r="CC61" i="40"/>
  <c r="BX62" i="40"/>
  <c r="BY62" i="40"/>
  <c r="BZ62" i="40"/>
  <c r="CA62" i="40"/>
  <c r="CB62" i="40"/>
  <c r="CC62" i="40"/>
  <c r="BX63" i="40"/>
  <c r="BY63" i="40"/>
  <c r="BZ63" i="40"/>
  <c r="CA63" i="40"/>
  <c r="CB63" i="40"/>
  <c r="CC63" i="40"/>
  <c r="BX64" i="40"/>
  <c r="BY64" i="40"/>
  <c r="BZ64" i="40"/>
  <c r="CA64" i="40"/>
  <c r="CB64" i="40"/>
  <c r="CC64" i="40"/>
  <c r="BX65" i="40"/>
  <c r="BY65" i="40"/>
  <c r="BZ65" i="40"/>
  <c r="CA65" i="40"/>
  <c r="CB65" i="40"/>
  <c r="CC65" i="40"/>
  <c r="CC5" i="40"/>
  <c r="CB5" i="40"/>
  <c r="CA5" i="40"/>
  <c r="BZ5" i="40"/>
  <c r="BY5" i="40"/>
  <c r="BX5" i="40"/>
  <c r="AN6" i="40"/>
  <c r="AO6" i="40"/>
  <c r="AP6" i="40"/>
  <c r="AQ6" i="40"/>
  <c r="AR6" i="40"/>
  <c r="AS6" i="40"/>
  <c r="AN7" i="40"/>
  <c r="AO7" i="40"/>
  <c r="AP7" i="40"/>
  <c r="AQ7" i="40"/>
  <c r="AR7" i="40"/>
  <c r="AS7" i="40"/>
  <c r="AN8" i="40"/>
  <c r="AO8" i="40"/>
  <c r="AP8" i="40"/>
  <c r="AQ8" i="40"/>
  <c r="AR8" i="40"/>
  <c r="AS8" i="40"/>
  <c r="AN9" i="40"/>
  <c r="AO9" i="40"/>
  <c r="AP9" i="40"/>
  <c r="AQ9" i="40"/>
  <c r="AR9" i="40"/>
  <c r="AS9" i="40"/>
  <c r="AN10" i="40"/>
  <c r="AO10" i="40"/>
  <c r="AP10" i="40"/>
  <c r="AQ10" i="40"/>
  <c r="AR10" i="40"/>
  <c r="AS10" i="40"/>
  <c r="AN11" i="40"/>
  <c r="AO11" i="40"/>
  <c r="AP11" i="40"/>
  <c r="AQ11" i="40"/>
  <c r="AR11" i="40"/>
  <c r="AS11" i="40"/>
  <c r="AN12" i="40"/>
  <c r="AO12" i="40"/>
  <c r="AP12" i="40"/>
  <c r="AQ12" i="40"/>
  <c r="AR12" i="40"/>
  <c r="AS12" i="40"/>
  <c r="AN13" i="40"/>
  <c r="AO13" i="40"/>
  <c r="AP13" i="40"/>
  <c r="AQ13" i="40"/>
  <c r="AR13" i="40"/>
  <c r="AS13" i="40"/>
  <c r="AN14" i="40"/>
  <c r="AO14" i="40"/>
  <c r="AP14" i="40"/>
  <c r="AQ14" i="40"/>
  <c r="AR14" i="40"/>
  <c r="AS14" i="40"/>
  <c r="AN15" i="40"/>
  <c r="AO15" i="40"/>
  <c r="AP15" i="40"/>
  <c r="AQ15" i="40"/>
  <c r="AR15" i="40"/>
  <c r="AS15" i="40"/>
  <c r="AN16" i="40"/>
  <c r="AO16" i="40"/>
  <c r="AP16" i="40"/>
  <c r="AQ16" i="40"/>
  <c r="AR16" i="40"/>
  <c r="AS16" i="40"/>
  <c r="AS17" i="40"/>
  <c r="AS18" i="40"/>
  <c r="AS19" i="40"/>
  <c r="AS20" i="40"/>
  <c r="AS21" i="40"/>
  <c r="AS22" i="40"/>
  <c r="AS23" i="40"/>
  <c r="AS24" i="40"/>
  <c r="AS25" i="40"/>
  <c r="AN26" i="40"/>
  <c r="AO26" i="40"/>
  <c r="AP26" i="40"/>
  <c r="AQ26" i="40"/>
  <c r="AR26" i="40"/>
  <c r="AS26" i="40"/>
  <c r="AN27" i="40"/>
  <c r="AO27" i="40"/>
  <c r="AP27" i="40"/>
  <c r="AQ27" i="40"/>
  <c r="AR27" i="40"/>
  <c r="AS27" i="40"/>
  <c r="AN28" i="40"/>
  <c r="AO28" i="40"/>
  <c r="AP28" i="40"/>
  <c r="AQ28" i="40"/>
  <c r="AR28" i="40"/>
  <c r="AS28" i="40"/>
  <c r="AN29" i="40"/>
  <c r="AO29" i="40"/>
  <c r="AP29" i="40"/>
  <c r="AQ29" i="40"/>
  <c r="AR29" i="40"/>
  <c r="AS29" i="40"/>
  <c r="AN30" i="40"/>
  <c r="AO30" i="40"/>
  <c r="AP30" i="40"/>
  <c r="AQ30" i="40"/>
  <c r="AR30" i="40"/>
  <c r="AS30" i="40"/>
  <c r="AN31" i="40"/>
  <c r="AO31" i="40"/>
  <c r="AP31" i="40"/>
  <c r="AQ31" i="40"/>
  <c r="AR31" i="40"/>
  <c r="AS31" i="40"/>
  <c r="AN32" i="40"/>
  <c r="AO32" i="40"/>
  <c r="AP32" i="40"/>
  <c r="AQ32" i="40"/>
  <c r="AR32" i="40"/>
  <c r="AS32" i="40"/>
  <c r="AN33" i="40"/>
  <c r="AO33" i="40"/>
  <c r="AP33" i="40"/>
  <c r="AQ33" i="40"/>
  <c r="AR33" i="40"/>
  <c r="AS33" i="40"/>
  <c r="AN34" i="40"/>
  <c r="AO34" i="40"/>
  <c r="AP34" i="40"/>
  <c r="AQ34" i="40"/>
  <c r="AR34" i="40"/>
  <c r="AS34" i="40"/>
  <c r="AN35" i="40"/>
  <c r="AO35" i="40"/>
  <c r="AP35" i="40"/>
  <c r="AQ35" i="40"/>
  <c r="AR35" i="40"/>
  <c r="AS35" i="40"/>
  <c r="AN36" i="40"/>
  <c r="AO36" i="40"/>
  <c r="AP36" i="40"/>
  <c r="AQ36" i="40"/>
  <c r="AR36" i="40"/>
  <c r="AS36" i="40"/>
  <c r="AN37" i="40"/>
  <c r="AO37" i="40"/>
  <c r="AP37" i="40"/>
  <c r="AQ37" i="40"/>
  <c r="AR37" i="40"/>
  <c r="AS37" i="40"/>
  <c r="AN38" i="40"/>
  <c r="AO38" i="40"/>
  <c r="AP38" i="40"/>
  <c r="AQ38" i="40"/>
  <c r="AR38" i="40"/>
  <c r="AS38" i="40"/>
  <c r="AN39" i="40"/>
  <c r="AO39" i="40"/>
  <c r="AP39" i="40"/>
  <c r="AQ39" i="40"/>
  <c r="AR39" i="40"/>
  <c r="AS39" i="40"/>
  <c r="AN40" i="40"/>
  <c r="AO40" i="40"/>
  <c r="AP40" i="40"/>
  <c r="AQ40" i="40"/>
  <c r="AR40" i="40"/>
  <c r="AS40" i="40"/>
  <c r="AN41" i="40"/>
  <c r="AO41" i="40"/>
  <c r="AP41" i="40"/>
  <c r="AQ41" i="40"/>
  <c r="AR41" i="40"/>
  <c r="AS41" i="40"/>
  <c r="AN42" i="40"/>
  <c r="AO42" i="40"/>
  <c r="AP42" i="40"/>
  <c r="AQ42" i="40"/>
  <c r="AR42" i="40"/>
  <c r="AS42" i="40"/>
  <c r="AN43" i="40"/>
  <c r="AO43" i="40"/>
  <c r="AP43" i="40"/>
  <c r="AQ43" i="40"/>
  <c r="AR43" i="40"/>
  <c r="AS43" i="40"/>
  <c r="AN44" i="40"/>
  <c r="AO44" i="40"/>
  <c r="AP44" i="40"/>
  <c r="AQ44" i="40"/>
  <c r="AR44" i="40"/>
  <c r="AS44" i="40"/>
  <c r="AN45" i="40"/>
  <c r="AO45" i="40"/>
  <c r="AP45" i="40"/>
  <c r="AQ45" i="40"/>
  <c r="AR45" i="40"/>
  <c r="AS45" i="40"/>
  <c r="AN46" i="40"/>
  <c r="AO46" i="40"/>
  <c r="AP46" i="40"/>
  <c r="AQ46" i="40"/>
  <c r="AR46" i="40"/>
  <c r="AS46" i="40"/>
  <c r="AN47" i="40"/>
  <c r="AO47" i="40"/>
  <c r="AP47" i="40"/>
  <c r="AQ47" i="40"/>
  <c r="AR47" i="40"/>
  <c r="AS47" i="40"/>
  <c r="AN48" i="40"/>
  <c r="AO48" i="40"/>
  <c r="AP48" i="40"/>
  <c r="AQ48" i="40"/>
  <c r="AR48" i="40"/>
  <c r="AS48" i="40"/>
  <c r="AN49" i="40"/>
  <c r="AO49" i="40"/>
  <c r="AP49" i="40"/>
  <c r="AQ49" i="40"/>
  <c r="AR49" i="40"/>
  <c r="AS49" i="40"/>
  <c r="AN50" i="40"/>
  <c r="AO50" i="40"/>
  <c r="AP50" i="40"/>
  <c r="AQ50" i="40"/>
  <c r="AR50" i="40"/>
  <c r="AS50" i="40"/>
  <c r="AN51" i="40"/>
  <c r="AO51" i="40"/>
  <c r="AP51" i="40"/>
  <c r="AQ51" i="40"/>
  <c r="AR51" i="40"/>
  <c r="AS51" i="40"/>
  <c r="AN52" i="40"/>
  <c r="AO52" i="40"/>
  <c r="AP52" i="40"/>
  <c r="AQ52" i="40"/>
  <c r="AR52" i="40"/>
  <c r="AS52" i="40"/>
  <c r="AN53" i="40"/>
  <c r="AO53" i="40"/>
  <c r="AP53" i="40"/>
  <c r="AQ53" i="40"/>
  <c r="AR53" i="40"/>
  <c r="AS53" i="40"/>
  <c r="AN54" i="40"/>
  <c r="AO54" i="40"/>
  <c r="AP54" i="40"/>
  <c r="AQ54" i="40"/>
  <c r="AR54" i="40"/>
  <c r="AS54" i="40"/>
  <c r="AN55" i="40"/>
  <c r="AO55" i="40"/>
  <c r="AP55" i="40"/>
  <c r="AQ55" i="40"/>
  <c r="AR55" i="40"/>
  <c r="AS55" i="40"/>
  <c r="AN56" i="40"/>
  <c r="AO56" i="40"/>
  <c r="AP56" i="40"/>
  <c r="AQ56" i="40"/>
  <c r="AR56" i="40"/>
  <c r="AS56" i="40"/>
  <c r="AN57" i="40"/>
  <c r="AO57" i="40"/>
  <c r="AP57" i="40"/>
  <c r="AQ57" i="40"/>
  <c r="AR57" i="40"/>
  <c r="AS57" i="40"/>
  <c r="AN58" i="40"/>
  <c r="AO58" i="40"/>
  <c r="AP58" i="40"/>
  <c r="AQ58" i="40"/>
  <c r="AR58" i="40"/>
  <c r="AS58" i="40"/>
  <c r="AN59" i="40"/>
  <c r="AO59" i="40"/>
  <c r="AP59" i="40"/>
  <c r="AQ59" i="40"/>
  <c r="AR59" i="40"/>
  <c r="AS59" i="40"/>
  <c r="AN60" i="40"/>
  <c r="AO60" i="40"/>
  <c r="AP60" i="40"/>
  <c r="AQ60" i="40"/>
  <c r="AR60" i="40"/>
  <c r="AS60" i="40"/>
  <c r="AN61" i="40"/>
  <c r="AO61" i="40"/>
  <c r="AP61" i="40"/>
  <c r="AQ61" i="40"/>
  <c r="AR61" i="40"/>
  <c r="AS61" i="40"/>
  <c r="AN62" i="40"/>
  <c r="AO62" i="40"/>
  <c r="AP62" i="40"/>
  <c r="AQ62" i="40"/>
  <c r="AR62" i="40"/>
  <c r="AS62" i="40"/>
  <c r="AN63" i="40"/>
  <c r="AO63" i="40"/>
  <c r="AP63" i="40"/>
  <c r="AQ63" i="40"/>
  <c r="AR63" i="40"/>
  <c r="AS63" i="40"/>
  <c r="AN64" i="40"/>
  <c r="AO64" i="40"/>
  <c r="AP64" i="40"/>
  <c r="AQ64" i="40"/>
  <c r="AR64" i="40"/>
  <c r="AS64" i="40"/>
  <c r="AN65" i="40"/>
  <c r="AO65" i="40"/>
  <c r="AP65" i="40"/>
  <c r="AQ65" i="40"/>
  <c r="AR65" i="40"/>
  <c r="AS65" i="40"/>
  <c r="AS5" i="40"/>
  <c r="AR5" i="40"/>
  <c r="AQ5" i="40"/>
  <c r="AP5" i="40"/>
  <c r="AO5" i="40"/>
  <c r="AN5" i="40"/>
  <c r="D6" i="40"/>
  <c r="E6" i="40"/>
  <c r="F6" i="40"/>
  <c r="G6" i="40"/>
  <c r="H6" i="40"/>
  <c r="I6" i="40"/>
  <c r="D7" i="40"/>
  <c r="E7" i="40"/>
  <c r="F7" i="40"/>
  <c r="G7" i="40"/>
  <c r="H7" i="40"/>
  <c r="I7" i="40"/>
  <c r="D8" i="40"/>
  <c r="E8" i="40"/>
  <c r="F8" i="40"/>
  <c r="G8" i="40"/>
  <c r="H8" i="40"/>
  <c r="I8" i="40"/>
  <c r="D9" i="40"/>
  <c r="E9" i="40"/>
  <c r="F9" i="40"/>
  <c r="G9" i="40"/>
  <c r="H9" i="40"/>
  <c r="I9" i="40"/>
  <c r="D10" i="40"/>
  <c r="E10" i="40"/>
  <c r="F10" i="40"/>
  <c r="G10" i="40"/>
  <c r="H10" i="40"/>
  <c r="I10" i="40"/>
  <c r="D11" i="40"/>
  <c r="E11" i="40"/>
  <c r="F11" i="40"/>
  <c r="G11" i="40"/>
  <c r="H11" i="40"/>
  <c r="I11" i="40"/>
  <c r="D12" i="40"/>
  <c r="E12" i="40"/>
  <c r="F12" i="40"/>
  <c r="G12" i="40"/>
  <c r="H12" i="40"/>
  <c r="I12" i="40"/>
  <c r="D13" i="40"/>
  <c r="E13" i="40"/>
  <c r="F13" i="40"/>
  <c r="G13" i="40"/>
  <c r="H13" i="40"/>
  <c r="I13" i="40"/>
  <c r="D14" i="40"/>
  <c r="E14" i="40"/>
  <c r="F14" i="40"/>
  <c r="G14" i="40"/>
  <c r="H14" i="40"/>
  <c r="I14" i="40"/>
  <c r="D15" i="40"/>
  <c r="E15" i="40"/>
  <c r="F15" i="40"/>
  <c r="G15" i="40"/>
  <c r="H15" i="40"/>
  <c r="I15" i="40"/>
  <c r="D16" i="40"/>
  <c r="E16" i="40"/>
  <c r="F16" i="40"/>
  <c r="G16" i="40"/>
  <c r="H16" i="40"/>
  <c r="I16" i="40"/>
  <c r="I17" i="40"/>
  <c r="I18" i="40"/>
  <c r="I19" i="40"/>
  <c r="I20" i="40"/>
  <c r="I21" i="40"/>
  <c r="I22" i="40"/>
  <c r="I23" i="40"/>
  <c r="I24" i="40"/>
  <c r="I25" i="40"/>
  <c r="D26" i="40"/>
  <c r="E26" i="40"/>
  <c r="F26" i="40"/>
  <c r="G26" i="40"/>
  <c r="H26" i="40"/>
  <c r="I26" i="40"/>
  <c r="D27" i="40"/>
  <c r="E27" i="40"/>
  <c r="F27" i="40"/>
  <c r="G27" i="40"/>
  <c r="H27" i="40"/>
  <c r="I27" i="40"/>
  <c r="D28" i="40"/>
  <c r="E28" i="40"/>
  <c r="F28" i="40"/>
  <c r="G28" i="40"/>
  <c r="H28" i="40"/>
  <c r="I28" i="40"/>
  <c r="D29" i="40"/>
  <c r="E29" i="40"/>
  <c r="F29" i="40"/>
  <c r="G29" i="40"/>
  <c r="H29" i="40"/>
  <c r="I29" i="40"/>
  <c r="D30" i="40"/>
  <c r="E30" i="40"/>
  <c r="F30" i="40"/>
  <c r="G30" i="40"/>
  <c r="H30" i="40"/>
  <c r="I30" i="40"/>
  <c r="D31" i="40"/>
  <c r="E31" i="40"/>
  <c r="F31" i="40"/>
  <c r="G31" i="40"/>
  <c r="H31" i="40"/>
  <c r="I31" i="40"/>
  <c r="D32" i="40"/>
  <c r="E32" i="40"/>
  <c r="F32" i="40"/>
  <c r="G32" i="40"/>
  <c r="H32" i="40"/>
  <c r="I32" i="40"/>
  <c r="D33" i="40"/>
  <c r="E33" i="40"/>
  <c r="F33" i="40"/>
  <c r="G33" i="40"/>
  <c r="H33" i="40"/>
  <c r="I33" i="40"/>
  <c r="D34" i="40"/>
  <c r="E34" i="40"/>
  <c r="F34" i="40"/>
  <c r="G34" i="40"/>
  <c r="H34" i="40"/>
  <c r="I34" i="40"/>
  <c r="D35" i="40"/>
  <c r="E35" i="40"/>
  <c r="F35" i="40"/>
  <c r="G35" i="40"/>
  <c r="H35" i="40"/>
  <c r="I35" i="40"/>
  <c r="D36" i="40"/>
  <c r="E36" i="40"/>
  <c r="F36" i="40"/>
  <c r="G36" i="40"/>
  <c r="H36" i="40"/>
  <c r="I36" i="40"/>
  <c r="D37" i="40"/>
  <c r="E37" i="40"/>
  <c r="F37" i="40"/>
  <c r="G37" i="40"/>
  <c r="H37" i="40"/>
  <c r="I37" i="40"/>
  <c r="D38" i="40"/>
  <c r="E38" i="40"/>
  <c r="F38" i="40"/>
  <c r="G38" i="40"/>
  <c r="H38" i="40"/>
  <c r="I38" i="40"/>
  <c r="D39" i="40"/>
  <c r="E39" i="40"/>
  <c r="F39" i="40"/>
  <c r="G39" i="40"/>
  <c r="H39" i="40"/>
  <c r="I39" i="40"/>
  <c r="D40" i="40"/>
  <c r="E40" i="40"/>
  <c r="F40" i="40"/>
  <c r="G40" i="40"/>
  <c r="H40" i="40"/>
  <c r="I40" i="40"/>
  <c r="D41" i="40"/>
  <c r="E41" i="40"/>
  <c r="F41" i="40"/>
  <c r="G41" i="40"/>
  <c r="H41" i="40"/>
  <c r="I41" i="40"/>
  <c r="D42" i="40"/>
  <c r="E42" i="40"/>
  <c r="F42" i="40"/>
  <c r="G42" i="40"/>
  <c r="H42" i="40"/>
  <c r="I42" i="40"/>
  <c r="D43" i="40"/>
  <c r="E43" i="40"/>
  <c r="F43" i="40"/>
  <c r="G43" i="40"/>
  <c r="H43" i="40"/>
  <c r="I43" i="40"/>
  <c r="D44" i="40"/>
  <c r="E44" i="40"/>
  <c r="F44" i="40"/>
  <c r="G44" i="40"/>
  <c r="H44" i="40"/>
  <c r="I44" i="40"/>
  <c r="D45" i="40"/>
  <c r="E45" i="40"/>
  <c r="F45" i="40"/>
  <c r="G45" i="40"/>
  <c r="H45" i="40"/>
  <c r="I45" i="40"/>
  <c r="D46" i="40"/>
  <c r="E46" i="40"/>
  <c r="F46" i="40"/>
  <c r="G46" i="40"/>
  <c r="H46" i="40"/>
  <c r="I46" i="40"/>
  <c r="D47" i="40"/>
  <c r="E47" i="40"/>
  <c r="F47" i="40"/>
  <c r="G47" i="40"/>
  <c r="H47" i="40"/>
  <c r="I47" i="40"/>
  <c r="D48" i="40"/>
  <c r="E48" i="40"/>
  <c r="F48" i="40"/>
  <c r="G48" i="40"/>
  <c r="H48" i="40"/>
  <c r="I48" i="40"/>
  <c r="D49" i="40"/>
  <c r="E49" i="40"/>
  <c r="F49" i="40"/>
  <c r="G49" i="40"/>
  <c r="H49" i="40"/>
  <c r="I49" i="40"/>
  <c r="D50" i="40"/>
  <c r="E50" i="40"/>
  <c r="F50" i="40"/>
  <c r="G50" i="40"/>
  <c r="H50" i="40"/>
  <c r="I50" i="40"/>
  <c r="D51" i="40"/>
  <c r="E51" i="40"/>
  <c r="F51" i="40"/>
  <c r="G51" i="40"/>
  <c r="H51" i="40"/>
  <c r="I51" i="40"/>
  <c r="D52" i="40"/>
  <c r="E52" i="40"/>
  <c r="F52" i="40"/>
  <c r="G52" i="40"/>
  <c r="H52" i="40"/>
  <c r="I52" i="40"/>
  <c r="D53" i="40"/>
  <c r="E53" i="40"/>
  <c r="F53" i="40"/>
  <c r="G53" i="40"/>
  <c r="H53" i="40"/>
  <c r="I53" i="40"/>
  <c r="D54" i="40"/>
  <c r="E54" i="40"/>
  <c r="F54" i="40"/>
  <c r="G54" i="40"/>
  <c r="H54" i="40"/>
  <c r="I54" i="40"/>
  <c r="D55" i="40"/>
  <c r="E55" i="40"/>
  <c r="F55" i="40"/>
  <c r="G55" i="40"/>
  <c r="H55" i="40"/>
  <c r="I55" i="40"/>
  <c r="D56" i="40"/>
  <c r="E56" i="40"/>
  <c r="F56" i="40"/>
  <c r="G56" i="40"/>
  <c r="H56" i="40"/>
  <c r="I56" i="40"/>
  <c r="D57" i="40"/>
  <c r="E57" i="40"/>
  <c r="F57" i="40"/>
  <c r="G57" i="40"/>
  <c r="H57" i="40"/>
  <c r="I57" i="40"/>
  <c r="D58" i="40"/>
  <c r="E58" i="40"/>
  <c r="F58" i="40"/>
  <c r="G58" i="40"/>
  <c r="H58" i="40"/>
  <c r="I58" i="40"/>
  <c r="D59" i="40"/>
  <c r="E59" i="40"/>
  <c r="F59" i="40"/>
  <c r="G59" i="40"/>
  <c r="H59" i="40"/>
  <c r="I59" i="40"/>
  <c r="D60" i="40"/>
  <c r="E60" i="40"/>
  <c r="F60" i="40"/>
  <c r="G60" i="40"/>
  <c r="H60" i="40"/>
  <c r="I60" i="40"/>
  <c r="D61" i="40"/>
  <c r="E61" i="40"/>
  <c r="F61" i="40"/>
  <c r="G61" i="40"/>
  <c r="H61" i="40"/>
  <c r="I61" i="40"/>
  <c r="D62" i="40"/>
  <c r="E62" i="40"/>
  <c r="F62" i="40"/>
  <c r="G62" i="40"/>
  <c r="H62" i="40"/>
  <c r="I62" i="40"/>
  <c r="D63" i="40"/>
  <c r="E63" i="40"/>
  <c r="F63" i="40"/>
  <c r="G63" i="40"/>
  <c r="H63" i="40"/>
  <c r="I63" i="40"/>
  <c r="D64" i="40"/>
  <c r="E64" i="40"/>
  <c r="F64" i="40"/>
  <c r="G64" i="40"/>
  <c r="H64" i="40"/>
  <c r="I64" i="40"/>
  <c r="D65" i="40"/>
  <c r="E65" i="40"/>
  <c r="F65" i="40"/>
  <c r="G65" i="40"/>
  <c r="H65" i="40"/>
  <c r="I65" i="40"/>
  <c r="I5" i="40"/>
  <c r="H5" i="40"/>
  <c r="G5" i="40"/>
  <c r="F5" i="40"/>
  <c r="E5" i="40"/>
  <c r="D5" i="40"/>
  <c r="D6" i="1"/>
  <c r="E6" i="1"/>
  <c r="F6" i="1"/>
  <c r="G6" i="1"/>
  <c r="H6" i="1"/>
  <c r="I6" i="1"/>
  <c r="D7" i="1"/>
  <c r="E7" i="1"/>
  <c r="F7" i="1"/>
  <c r="G7" i="1"/>
  <c r="H7" i="1"/>
  <c r="I7" i="1"/>
  <c r="D8" i="1"/>
  <c r="E8" i="1"/>
  <c r="F8" i="1"/>
  <c r="G8" i="1"/>
  <c r="H8" i="1"/>
  <c r="I8" i="1"/>
  <c r="D9" i="1"/>
  <c r="E9" i="1"/>
  <c r="F9" i="1"/>
  <c r="G9" i="1"/>
  <c r="H9" i="1"/>
  <c r="I9" i="1"/>
  <c r="D10" i="1"/>
  <c r="E10" i="1"/>
  <c r="F10" i="1"/>
  <c r="G10" i="1"/>
  <c r="H10" i="1"/>
  <c r="I10" i="1"/>
  <c r="D11" i="1"/>
  <c r="E11" i="1"/>
  <c r="F11" i="1"/>
  <c r="G11" i="1"/>
  <c r="H11" i="1"/>
  <c r="I11" i="1"/>
  <c r="D12" i="1"/>
  <c r="E12" i="1"/>
  <c r="F12" i="1"/>
  <c r="G12" i="1"/>
  <c r="H12" i="1"/>
  <c r="I12" i="1"/>
  <c r="D13" i="1"/>
  <c r="E13" i="1"/>
  <c r="F13" i="1"/>
  <c r="G13" i="1"/>
  <c r="H13" i="1"/>
  <c r="I13" i="1"/>
  <c r="D14" i="1"/>
  <c r="E14" i="1"/>
  <c r="F14" i="1"/>
  <c r="G14" i="1"/>
  <c r="H14" i="1"/>
  <c r="I14" i="1"/>
  <c r="D15" i="1"/>
  <c r="E15" i="1"/>
  <c r="F15" i="1"/>
  <c r="G15" i="1"/>
  <c r="H15" i="1"/>
  <c r="I15" i="1"/>
  <c r="D16" i="1"/>
  <c r="E16" i="1"/>
  <c r="F16" i="1"/>
  <c r="G16" i="1"/>
  <c r="H16" i="1"/>
  <c r="I16" i="1"/>
  <c r="I17" i="1"/>
  <c r="I18" i="1"/>
  <c r="I19" i="1"/>
  <c r="I20" i="1"/>
  <c r="I21" i="1"/>
  <c r="I22" i="1"/>
  <c r="I23" i="1"/>
  <c r="I24" i="1"/>
  <c r="I25" i="1"/>
  <c r="D26" i="1"/>
  <c r="E26" i="1"/>
  <c r="F26" i="1"/>
  <c r="G26" i="1"/>
  <c r="H26" i="1"/>
  <c r="I26" i="1"/>
  <c r="D27" i="1"/>
  <c r="E27" i="1"/>
  <c r="F27" i="1"/>
  <c r="G27" i="1"/>
  <c r="H27" i="1"/>
  <c r="I27" i="1"/>
  <c r="D28" i="1"/>
  <c r="E28" i="1"/>
  <c r="F28" i="1"/>
  <c r="G28" i="1"/>
  <c r="H28" i="1"/>
  <c r="I28" i="1"/>
  <c r="D29" i="1"/>
  <c r="E29" i="1"/>
  <c r="F29" i="1"/>
  <c r="G29" i="1"/>
  <c r="H29" i="1"/>
  <c r="I29" i="1"/>
  <c r="D30" i="1"/>
  <c r="E30" i="1"/>
  <c r="F30" i="1"/>
  <c r="G30" i="1"/>
  <c r="H30" i="1"/>
  <c r="I30" i="1"/>
  <c r="D31" i="1"/>
  <c r="E31" i="1"/>
  <c r="F31" i="1"/>
  <c r="G31" i="1"/>
  <c r="H31" i="1"/>
  <c r="I31" i="1"/>
  <c r="D32" i="1"/>
  <c r="E32" i="1"/>
  <c r="F32" i="1"/>
  <c r="G32" i="1"/>
  <c r="H32" i="1"/>
  <c r="I32" i="1"/>
  <c r="D33" i="1"/>
  <c r="E33" i="1"/>
  <c r="F33" i="1"/>
  <c r="G33" i="1"/>
  <c r="H33" i="1"/>
  <c r="I33" i="1"/>
  <c r="D34" i="1"/>
  <c r="E34" i="1"/>
  <c r="F34" i="1"/>
  <c r="G34" i="1"/>
  <c r="H34" i="1"/>
  <c r="I34" i="1"/>
  <c r="D35" i="1"/>
  <c r="E35" i="1"/>
  <c r="F35" i="1"/>
  <c r="G35" i="1"/>
  <c r="H35" i="1"/>
  <c r="I35" i="1"/>
  <c r="D36" i="1"/>
  <c r="E36" i="1"/>
  <c r="F36" i="1"/>
  <c r="G36" i="1"/>
  <c r="H36" i="1"/>
  <c r="I36" i="1"/>
  <c r="D37" i="1"/>
  <c r="E37" i="1"/>
  <c r="F37" i="1"/>
  <c r="G37" i="1"/>
  <c r="H37" i="1"/>
  <c r="I37" i="1"/>
  <c r="D38" i="1"/>
  <c r="E38" i="1"/>
  <c r="F38" i="1"/>
  <c r="G38" i="1"/>
  <c r="H38" i="1"/>
  <c r="I38" i="1"/>
  <c r="D39" i="1"/>
  <c r="E39" i="1"/>
  <c r="F39" i="1"/>
  <c r="G39" i="1"/>
  <c r="H39" i="1"/>
  <c r="I39" i="1"/>
  <c r="D40" i="1"/>
  <c r="E40" i="1"/>
  <c r="F40" i="1"/>
  <c r="G40" i="1"/>
  <c r="H40" i="1"/>
  <c r="I40" i="1"/>
  <c r="D41" i="1"/>
  <c r="E41" i="1"/>
  <c r="F41" i="1"/>
  <c r="G41" i="1"/>
  <c r="H41" i="1"/>
  <c r="I41" i="1"/>
  <c r="D42" i="1"/>
  <c r="E42" i="1"/>
  <c r="F42" i="1"/>
  <c r="G42" i="1"/>
  <c r="H42" i="1"/>
  <c r="I42" i="1"/>
  <c r="D43" i="1"/>
  <c r="E43" i="1"/>
  <c r="F43" i="1"/>
  <c r="G43" i="1"/>
  <c r="H43" i="1"/>
  <c r="I43" i="1"/>
  <c r="D44" i="1"/>
  <c r="E44" i="1"/>
  <c r="F44" i="1"/>
  <c r="G44" i="1"/>
  <c r="H44" i="1"/>
  <c r="I44" i="1"/>
  <c r="D45" i="1"/>
  <c r="E45" i="1"/>
  <c r="F45" i="1"/>
  <c r="G45" i="1"/>
  <c r="H45" i="1"/>
  <c r="I45" i="1"/>
  <c r="D46" i="1"/>
  <c r="E46" i="1"/>
  <c r="F46" i="1"/>
  <c r="G46" i="1"/>
  <c r="H46" i="1"/>
  <c r="I46" i="1"/>
  <c r="D47" i="1"/>
  <c r="E47" i="1"/>
  <c r="F47" i="1"/>
  <c r="G47" i="1"/>
  <c r="H47" i="1"/>
  <c r="I47" i="1"/>
  <c r="D48" i="1"/>
  <c r="E48" i="1"/>
  <c r="F48" i="1"/>
  <c r="G48" i="1"/>
  <c r="H48" i="1"/>
  <c r="I48" i="1"/>
  <c r="D49" i="1"/>
  <c r="E49" i="1"/>
  <c r="F49" i="1"/>
  <c r="G49" i="1"/>
  <c r="H49" i="1"/>
  <c r="I49" i="1"/>
  <c r="D50" i="1"/>
  <c r="E50" i="1"/>
  <c r="F50" i="1"/>
  <c r="G50" i="1"/>
  <c r="H50" i="1"/>
  <c r="I50" i="1"/>
  <c r="D51" i="1"/>
  <c r="E51" i="1"/>
  <c r="F51" i="1"/>
  <c r="G51" i="1"/>
  <c r="H51" i="1"/>
  <c r="I51" i="1"/>
  <c r="D52" i="1"/>
  <c r="E52" i="1"/>
  <c r="F52" i="1"/>
  <c r="G52" i="1"/>
  <c r="H52" i="1"/>
  <c r="I52" i="1"/>
  <c r="D53" i="1"/>
  <c r="E53" i="1"/>
  <c r="F53" i="1"/>
  <c r="G53" i="1"/>
  <c r="H53" i="1"/>
  <c r="I53" i="1"/>
  <c r="D54" i="1"/>
  <c r="E54" i="1"/>
  <c r="F54" i="1"/>
  <c r="G54" i="1"/>
  <c r="H54" i="1"/>
  <c r="I54" i="1"/>
  <c r="D55" i="1"/>
  <c r="E55" i="1"/>
  <c r="F55" i="1"/>
  <c r="G55" i="1"/>
  <c r="H55" i="1"/>
  <c r="I55" i="1"/>
  <c r="D56" i="1"/>
  <c r="E56" i="1"/>
  <c r="F56" i="1"/>
  <c r="G56" i="1"/>
  <c r="H56" i="1"/>
  <c r="I56" i="1"/>
  <c r="D57" i="1"/>
  <c r="E57" i="1"/>
  <c r="F57" i="1"/>
  <c r="G57" i="1"/>
  <c r="H57" i="1"/>
  <c r="I57" i="1"/>
  <c r="D58" i="1"/>
  <c r="E58" i="1"/>
  <c r="F58" i="1"/>
  <c r="G58" i="1"/>
  <c r="H58" i="1"/>
  <c r="I58" i="1"/>
  <c r="D59" i="1"/>
  <c r="E59" i="1"/>
  <c r="F59" i="1"/>
  <c r="G59" i="1"/>
  <c r="H59" i="1"/>
  <c r="I59" i="1"/>
  <c r="D60" i="1"/>
  <c r="E60" i="1"/>
  <c r="F60" i="1"/>
  <c r="G60" i="1"/>
  <c r="H60" i="1"/>
  <c r="I60" i="1"/>
  <c r="D61" i="1"/>
  <c r="E61" i="1"/>
  <c r="F61" i="1"/>
  <c r="G61" i="1"/>
  <c r="H61" i="1"/>
  <c r="I61" i="1"/>
  <c r="D62" i="1"/>
  <c r="E62" i="1"/>
  <c r="F62" i="1"/>
  <c r="G62" i="1"/>
  <c r="H62" i="1"/>
  <c r="I62" i="1"/>
  <c r="D63" i="1"/>
  <c r="E63" i="1"/>
  <c r="F63" i="1"/>
  <c r="G63" i="1"/>
  <c r="H63" i="1"/>
  <c r="I63" i="1"/>
  <c r="D64" i="1"/>
  <c r="E64" i="1"/>
  <c r="F64" i="1"/>
  <c r="G64" i="1"/>
  <c r="H64" i="1"/>
  <c r="I64" i="1"/>
  <c r="D65" i="1"/>
  <c r="E65" i="1"/>
  <c r="F65" i="1"/>
  <c r="G65" i="1"/>
  <c r="H65" i="1"/>
  <c r="I65" i="1"/>
  <c r="I5" i="1"/>
  <c r="H5" i="1"/>
  <c r="G5" i="1"/>
  <c r="F5" i="1"/>
  <c r="E5" i="1"/>
  <c r="D5" i="1"/>
  <c r="CD17" i="39" l="1"/>
  <c r="CE17" i="39"/>
  <c r="CF17" i="39"/>
  <c r="CG17" i="39"/>
  <c r="CH17" i="39"/>
  <c r="CD18" i="39"/>
  <c r="CE18" i="39"/>
  <c r="CF18" i="39"/>
  <c r="CG18" i="39"/>
  <c r="CH18" i="39"/>
  <c r="CD19" i="39"/>
  <c r="CE19" i="39"/>
  <c r="CF19" i="39"/>
  <c r="CG19" i="39"/>
  <c r="CH19" i="39"/>
  <c r="CD20" i="39"/>
  <c r="CE20" i="39"/>
  <c r="CF20" i="39"/>
  <c r="CG20" i="39"/>
  <c r="CH20" i="39"/>
  <c r="CD21" i="39"/>
  <c r="CE21" i="39"/>
  <c r="CF21" i="39"/>
  <c r="CG21" i="39"/>
  <c r="CH21" i="39"/>
  <c r="CD22" i="39"/>
  <c r="CE22" i="39"/>
  <c r="CF22" i="39"/>
  <c r="CG22" i="39"/>
  <c r="CH22" i="39"/>
  <c r="CD23" i="39"/>
  <c r="CE23" i="39"/>
  <c r="CF23" i="39"/>
  <c r="CG23" i="39"/>
  <c r="CH23" i="39"/>
  <c r="CD24" i="39"/>
  <c r="CE24" i="39"/>
  <c r="CF24" i="39"/>
  <c r="CG24" i="39"/>
  <c r="CH24" i="39"/>
  <c r="CD25" i="39"/>
  <c r="CE25" i="39"/>
  <c r="CF25" i="39"/>
  <c r="CG25" i="39"/>
  <c r="CH25" i="39"/>
  <c r="AT17" i="39"/>
  <c r="AU17" i="39"/>
  <c r="AV17" i="39"/>
  <c r="AW17" i="39"/>
  <c r="AX17" i="39"/>
  <c r="AT18" i="39"/>
  <c r="AU18" i="39"/>
  <c r="AV18" i="39"/>
  <c r="AW18" i="39"/>
  <c r="AX18" i="39"/>
  <c r="AT19" i="39"/>
  <c r="AU19" i="39"/>
  <c r="AV19" i="39"/>
  <c r="AW19" i="39"/>
  <c r="AX19" i="39"/>
  <c r="AT20" i="39"/>
  <c r="AU20" i="39"/>
  <c r="AV20" i="39"/>
  <c r="AW20" i="39"/>
  <c r="AX20" i="39"/>
  <c r="AT21" i="39"/>
  <c r="AU21" i="39"/>
  <c r="AV21" i="39"/>
  <c r="AW21" i="39"/>
  <c r="AX21" i="39"/>
  <c r="AT22" i="39"/>
  <c r="AU22" i="39"/>
  <c r="AV22" i="39"/>
  <c r="AW22" i="39"/>
  <c r="AX22" i="39"/>
  <c r="AT23" i="39"/>
  <c r="AU23" i="39"/>
  <c r="AV23" i="39"/>
  <c r="AW23" i="39"/>
  <c r="AX23" i="39"/>
  <c r="AT24" i="39"/>
  <c r="AU24" i="39"/>
  <c r="AV24" i="39"/>
  <c r="AW24" i="39"/>
  <c r="AX24" i="39"/>
  <c r="AT25" i="39"/>
  <c r="AU25" i="39"/>
  <c r="AV25" i="39"/>
  <c r="AW25" i="39"/>
  <c r="AX25" i="39"/>
  <c r="CD17" i="40"/>
  <c r="CE17" i="40"/>
  <c r="CF17" i="40"/>
  <c r="CG17" i="40"/>
  <c r="CH17" i="40"/>
  <c r="CD18" i="40"/>
  <c r="CE18" i="40"/>
  <c r="CF18" i="40"/>
  <c r="CG18" i="40"/>
  <c r="CH18" i="40"/>
  <c r="CD19" i="40"/>
  <c r="CE19" i="40"/>
  <c r="CF19" i="40"/>
  <c r="CG19" i="40"/>
  <c r="CH19" i="40"/>
  <c r="CD20" i="40"/>
  <c r="CE20" i="40"/>
  <c r="CF20" i="40"/>
  <c r="CG20" i="40"/>
  <c r="CH20" i="40"/>
  <c r="CD21" i="40"/>
  <c r="CE21" i="40"/>
  <c r="CF21" i="40"/>
  <c r="CG21" i="40"/>
  <c r="CH21" i="40"/>
  <c r="CD22" i="40"/>
  <c r="CE22" i="40"/>
  <c r="CF22" i="40"/>
  <c r="CG22" i="40"/>
  <c r="CH22" i="40"/>
  <c r="CD23" i="40"/>
  <c r="CE23" i="40"/>
  <c r="CF23" i="40"/>
  <c r="CG23" i="40"/>
  <c r="CH23" i="40"/>
  <c r="CD24" i="40"/>
  <c r="CE24" i="40"/>
  <c r="CF24" i="40"/>
  <c r="CG24" i="40"/>
  <c r="CH24" i="40"/>
  <c r="CD25" i="40"/>
  <c r="CE25" i="40"/>
  <c r="CF25" i="40"/>
  <c r="CG25" i="40"/>
  <c r="CH25" i="40"/>
  <c r="AT17" i="40"/>
  <c r="AU17" i="40"/>
  <c r="AV17" i="40"/>
  <c r="AW17" i="40"/>
  <c r="AX17" i="40"/>
  <c r="AT18" i="40"/>
  <c r="AU18" i="40"/>
  <c r="AV18" i="40"/>
  <c r="AW18" i="40"/>
  <c r="AX18" i="40"/>
  <c r="AT19" i="40"/>
  <c r="AU19" i="40"/>
  <c r="AV19" i="40"/>
  <c r="AW19" i="40"/>
  <c r="AX19" i="40"/>
  <c r="AT20" i="40"/>
  <c r="AU20" i="40"/>
  <c r="AV20" i="40"/>
  <c r="AW20" i="40"/>
  <c r="AX20" i="40"/>
  <c r="AT21" i="40"/>
  <c r="AU21" i="40"/>
  <c r="AV21" i="40"/>
  <c r="AW21" i="40"/>
  <c r="AX21" i="40"/>
  <c r="AT22" i="40"/>
  <c r="AU22" i="40"/>
  <c r="AV22" i="40"/>
  <c r="AW22" i="40"/>
  <c r="AX22" i="40"/>
  <c r="AT23" i="40"/>
  <c r="AU23" i="40"/>
  <c r="AV23" i="40"/>
  <c r="AW23" i="40"/>
  <c r="AX23" i="40"/>
  <c r="AT24" i="40"/>
  <c r="AU24" i="40"/>
  <c r="AV24" i="40"/>
  <c r="AW24" i="40"/>
  <c r="AX24" i="40"/>
  <c r="AT25" i="40"/>
  <c r="AU25" i="40"/>
  <c r="AV25" i="40"/>
  <c r="AW25" i="40"/>
  <c r="AX25" i="40"/>
  <c r="L25" i="36" l="1"/>
  <c r="K25" i="36"/>
  <c r="N25" i="39" s="1"/>
  <c r="F25" i="36"/>
  <c r="D25" i="36" s="1"/>
  <c r="E25" i="36"/>
  <c r="N25" i="40" s="1"/>
  <c r="L24" i="36"/>
  <c r="K24" i="36"/>
  <c r="N24" i="39" s="1"/>
  <c r="F24" i="36"/>
  <c r="E24" i="36"/>
  <c r="L23" i="36"/>
  <c r="K23" i="36"/>
  <c r="F23" i="36"/>
  <c r="E23" i="36"/>
  <c r="N23" i="40" s="1"/>
  <c r="L22" i="36"/>
  <c r="K22" i="36"/>
  <c r="N22" i="39" s="1"/>
  <c r="F22" i="36"/>
  <c r="E22" i="36"/>
  <c r="L21" i="36"/>
  <c r="K21" i="36"/>
  <c r="N21" i="39" s="1"/>
  <c r="F21" i="36"/>
  <c r="D21" i="36" s="1"/>
  <c r="E21" i="36"/>
  <c r="N21" i="40" s="1"/>
  <c r="C21" i="36"/>
  <c r="L20" i="36"/>
  <c r="K20" i="36"/>
  <c r="N20" i="39" s="1"/>
  <c r="F20" i="36"/>
  <c r="D20" i="36" s="1"/>
  <c r="E20" i="36"/>
  <c r="N20" i="40" s="1"/>
  <c r="L19" i="36"/>
  <c r="K19" i="36"/>
  <c r="N19" i="39" s="1"/>
  <c r="F19" i="36"/>
  <c r="E19" i="36"/>
  <c r="L18" i="36"/>
  <c r="K18" i="36"/>
  <c r="N18" i="39" s="1"/>
  <c r="F18" i="36"/>
  <c r="E18" i="36"/>
  <c r="N18" i="40" s="1"/>
  <c r="L17" i="36"/>
  <c r="K17" i="36"/>
  <c r="N17" i="39" s="1"/>
  <c r="F17" i="36"/>
  <c r="E17" i="36"/>
  <c r="N17" i="40" s="1"/>
  <c r="L25" i="35"/>
  <c r="K25" i="35"/>
  <c r="M25" i="39" s="1"/>
  <c r="F25" i="35"/>
  <c r="E25" i="35"/>
  <c r="M25" i="40" s="1"/>
  <c r="L24" i="35"/>
  <c r="K24" i="35"/>
  <c r="F24" i="35"/>
  <c r="D24" i="35" s="1"/>
  <c r="E24" i="35"/>
  <c r="L23" i="35"/>
  <c r="K23" i="35"/>
  <c r="M23" i="39" s="1"/>
  <c r="F23" i="35"/>
  <c r="D23" i="35" s="1"/>
  <c r="E23" i="35"/>
  <c r="L22" i="35"/>
  <c r="K22" i="35"/>
  <c r="F22" i="35"/>
  <c r="D22" i="35" s="1"/>
  <c r="E22" i="35"/>
  <c r="L21" i="35"/>
  <c r="K21" i="35"/>
  <c r="M21" i="39" s="1"/>
  <c r="F21" i="35"/>
  <c r="E21" i="35"/>
  <c r="L20" i="35"/>
  <c r="K20" i="35"/>
  <c r="M20" i="39" s="1"/>
  <c r="F20" i="35"/>
  <c r="D20" i="35" s="1"/>
  <c r="E20" i="35"/>
  <c r="C20" i="35" s="1"/>
  <c r="L19" i="35"/>
  <c r="K19" i="35"/>
  <c r="F19" i="35"/>
  <c r="E19" i="35"/>
  <c r="L18" i="35"/>
  <c r="K18" i="35"/>
  <c r="F18" i="35"/>
  <c r="E18" i="35"/>
  <c r="L17" i="35"/>
  <c r="K17" i="35"/>
  <c r="F17" i="35"/>
  <c r="E17" i="35"/>
  <c r="D17" i="35"/>
  <c r="L25" i="34"/>
  <c r="K25" i="34"/>
  <c r="L25" i="39" s="1"/>
  <c r="L24" i="34"/>
  <c r="K24" i="34"/>
  <c r="L24" i="39" s="1"/>
  <c r="L23" i="34"/>
  <c r="K23" i="34"/>
  <c r="L23" i="39" s="1"/>
  <c r="L22" i="34"/>
  <c r="K22" i="34"/>
  <c r="L22" i="39" s="1"/>
  <c r="L21" i="34"/>
  <c r="K21" i="34"/>
  <c r="L21" i="39" s="1"/>
  <c r="L20" i="34"/>
  <c r="K20" i="34"/>
  <c r="L20" i="39" s="1"/>
  <c r="L19" i="34"/>
  <c r="K19" i="34"/>
  <c r="L19" i="39" s="1"/>
  <c r="L18" i="34"/>
  <c r="K18" i="34"/>
  <c r="L18" i="39" s="1"/>
  <c r="L17" i="34"/>
  <c r="K17" i="34"/>
  <c r="L17" i="39" s="1"/>
  <c r="E18" i="34"/>
  <c r="F18" i="34"/>
  <c r="D18" i="34" s="1"/>
  <c r="E19" i="34"/>
  <c r="F19" i="34"/>
  <c r="E20" i="34"/>
  <c r="F20" i="34"/>
  <c r="D20" i="34" s="1"/>
  <c r="E21" i="34"/>
  <c r="F21" i="34"/>
  <c r="D21" i="34" s="1"/>
  <c r="E22" i="34"/>
  <c r="F22" i="34"/>
  <c r="E23" i="34"/>
  <c r="F23" i="34"/>
  <c r="D23" i="34" s="1"/>
  <c r="E24" i="34"/>
  <c r="F24" i="34"/>
  <c r="D24" i="34" s="1"/>
  <c r="E25" i="34"/>
  <c r="F25" i="34"/>
  <c r="D25" i="34" s="1"/>
  <c r="F17" i="34"/>
  <c r="E17" i="34"/>
  <c r="L17" i="40" s="1"/>
  <c r="N25" i="33"/>
  <c r="M25" i="33"/>
  <c r="G25" i="33"/>
  <c r="D25" i="33" s="1"/>
  <c r="F25" i="33"/>
  <c r="E25" i="33" s="1"/>
  <c r="K25" i="40" s="1"/>
  <c r="N24" i="33"/>
  <c r="M24" i="33"/>
  <c r="G24" i="33"/>
  <c r="F24" i="33"/>
  <c r="N23" i="33"/>
  <c r="M23" i="33"/>
  <c r="L23" i="33" s="1"/>
  <c r="K23" i="39" s="1"/>
  <c r="G23" i="33"/>
  <c r="D23" i="33" s="1"/>
  <c r="F23" i="33"/>
  <c r="N22" i="33"/>
  <c r="M22" i="33"/>
  <c r="G22" i="33"/>
  <c r="F22" i="33"/>
  <c r="N21" i="33"/>
  <c r="M21" i="33"/>
  <c r="G21" i="33"/>
  <c r="F21" i="33"/>
  <c r="N20" i="33"/>
  <c r="M20" i="33"/>
  <c r="G20" i="33"/>
  <c r="F20" i="33"/>
  <c r="N19" i="33"/>
  <c r="M19" i="33"/>
  <c r="G19" i="33"/>
  <c r="F19" i="33"/>
  <c r="N18" i="33"/>
  <c r="M18" i="33"/>
  <c r="G18" i="33"/>
  <c r="F18" i="33"/>
  <c r="N17" i="33"/>
  <c r="M17" i="33"/>
  <c r="G17" i="33"/>
  <c r="D17" i="33" s="1"/>
  <c r="F17" i="33"/>
  <c r="N25" i="32"/>
  <c r="M25" i="32"/>
  <c r="N24" i="32"/>
  <c r="M24" i="32"/>
  <c r="N23" i="32"/>
  <c r="M23" i="32"/>
  <c r="N22" i="32"/>
  <c r="M22" i="32"/>
  <c r="N21" i="32"/>
  <c r="M21" i="32"/>
  <c r="N20" i="32"/>
  <c r="M20" i="32"/>
  <c r="N19" i="32"/>
  <c r="M19" i="32"/>
  <c r="N18" i="32"/>
  <c r="M18" i="32"/>
  <c r="N17" i="32"/>
  <c r="M17" i="32"/>
  <c r="F18" i="32"/>
  <c r="G18" i="32"/>
  <c r="E18" i="32" s="1"/>
  <c r="J18" i="40" s="1"/>
  <c r="F19" i="32"/>
  <c r="G19" i="32"/>
  <c r="F20" i="32"/>
  <c r="G20" i="32"/>
  <c r="F21" i="32"/>
  <c r="G21" i="32"/>
  <c r="F22" i="32"/>
  <c r="G22" i="32"/>
  <c r="F23" i="32"/>
  <c r="G23" i="32"/>
  <c r="F24" i="32"/>
  <c r="G24" i="32"/>
  <c r="F25" i="32"/>
  <c r="G25" i="32"/>
  <c r="G17" i="32"/>
  <c r="F17" i="32"/>
  <c r="M17" i="40" l="1"/>
  <c r="M19" i="40"/>
  <c r="C24" i="33"/>
  <c r="D19" i="35"/>
  <c r="C25" i="36"/>
  <c r="B25" i="36" s="1"/>
  <c r="N25" i="1" s="1"/>
  <c r="D17" i="32"/>
  <c r="C18" i="33"/>
  <c r="C22" i="33"/>
  <c r="M18" i="39"/>
  <c r="M19" i="39"/>
  <c r="M20" i="40"/>
  <c r="D18" i="36"/>
  <c r="D22" i="36"/>
  <c r="D23" i="36"/>
  <c r="D24" i="36"/>
  <c r="C17" i="35"/>
  <c r="B17" i="35" s="1"/>
  <c r="M17" i="1" s="1"/>
  <c r="M17" i="39"/>
  <c r="C23" i="35"/>
  <c r="B23" i="35" s="1"/>
  <c r="M23" i="1" s="1"/>
  <c r="M23" i="40"/>
  <c r="C24" i="36"/>
  <c r="N24" i="40"/>
  <c r="C22" i="32"/>
  <c r="L24" i="40"/>
  <c r="L22" i="40"/>
  <c r="L20" i="40"/>
  <c r="L18" i="40"/>
  <c r="C22" i="35"/>
  <c r="B22" i="35" s="1"/>
  <c r="M22" i="1" s="1"/>
  <c r="M22" i="39"/>
  <c r="C24" i="35"/>
  <c r="B24" i="35" s="1"/>
  <c r="M24" i="1" s="1"/>
  <c r="M24" i="40"/>
  <c r="C25" i="35"/>
  <c r="C17" i="32"/>
  <c r="D18" i="33"/>
  <c r="B18" i="33" s="1"/>
  <c r="K18" i="1" s="1"/>
  <c r="D19" i="33"/>
  <c r="D20" i="33"/>
  <c r="D21" i="33"/>
  <c r="D22" i="33"/>
  <c r="B22" i="33" s="1"/>
  <c r="K22" i="1" s="1"/>
  <c r="C18" i="35"/>
  <c r="M18" i="40"/>
  <c r="C19" i="35"/>
  <c r="B19" i="35" s="1"/>
  <c r="M19" i="1" s="1"/>
  <c r="C21" i="35"/>
  <c r="M21" i="40"/>
  <c r="C19" i="36"/>
  <c r="N19" i="40"/>
  <c r="C20" i="36"/>
  <c r="C23" i="36"/>
  <c r="B23" i="36" s="1"/>
  <c r="N23" i="1" s="1"/>
  <c r="N23" i="39"/>
  <c r="E19" i="32"/>
  <c r="J19" i="40" s="1"/>
  <c r="L21" i="32"/>
  <c r="J21" i="39" s="1"/>
  <c r="L25" i="40"/>
  <c r="L23" i="40"/>
  <c r="L21" i="40"/>
  <c r="L19" i="40"/>
  <c r="D18" i="35"/>
  <c r="D21" i="35"/>
  <c r="M22" i="40"/>
  <c r="M24" i="39"/>
  <c r="D25" i="35"/>
  <c r="D19" i="36"/>
  <c r="N22" i="40"/>
  <c r="C22" i="36"/>
  <c r="B21" i="36"/>
  <c r="N21" i="1" s="1"/>
  <c r="D17" i="36"/>
  <c r="C17" i="36"/>
  <c r="B22" i="36"/>
  <c r="N22" i="1" s="1"/>
  <c r="B19" i="36"/>
  <c r="N19" i="1" s="1"/>
  <c r="B24" i="36"/>
  <c r="N24" i="1" s="1"/>
  <c r="B20" i="36"/>
  <c r="N20" i="1" s="1"/>
  <c r="C18" i="36"/>
  <c r="B18" i="36" s="1"/>
  <c r="N18" i="1" s="1"/>
  <c r="B20" i="35"/>
  <c r="M20" i="1" s="1"/>
  <c r="B18" i="35"/>
  <c r="M18" i="1" s="1"/>
  <c r="C25" i="34"/>
  <c r="B25" i="34" s="1"/>
  <c r="L25" i="1" s="1"/>
  <c r="C24" i="34"/>
  <c r="B24" i="34" s="1"/>
  <c r="L24" i="1" s="1"/>
  <c r="C23" i="34"/>
  <c r="D22" i="34"/>
  <c r="C22" i="34"/>
  <c r="C21" i="34"/>
  <c r="B21" i="34" s="1"/>
  <c r="L21" i="1" s="1"/>
  <c r="C20" i="34"/>
  <c r="B20" i="34" s="1"/>
  <c r="L20" i="1" s="1"/>
  <c r="C19" i="34"/>
  <c r="C18" i="34"/>
  <c r="B18" i="34" s="1"/>
  <c r="L18" i="1" s="1"/>
  <c r="D17" i="34"/>
  <c r="C17" i="34"/>
  <c r="B23" i="34"/>
  <c r="L23" i="1" s="1"/>
  <c r="D19" i="34"/>
  <c r="L22" i="33"/>
  <c r="K22" i="39" s="1"/>
  <c r="L20" i="33"/>
  <c r="K20" i="39" s="1"/>
  <c r="L18" i="33"/>
  <c r="K18" i="39" s="1"/>
  <c r="L25" i="33"/>
  <c r="K25" i="39" s="1"/>
  <c r="D24" i="33"/>
  <c r="B24" i="33" s="1"/>
  <c r="K24" i="1" s="1"/>
  <c r="L24" i="33"/>
  <c r="K24" i="39" s="1"/>
  <c r="L21" i="33"/>
  <c r="K21" i="39" s="1"/>
  <c r="C20" i="33"/>
  <c r="L19" i="33"/>
  <c r="K19" i="39" s="1"/>
  <c r="L17" i="33"/>
  <c r="K17" i="39" s="1"/>
  <c r="E23" i="33"/>
  <c r="K23" i="40" s="1"/>
  <c r="E19" i="33"/>
  <c r="K19" i="40" s="1"/>
  <c r="E17" i="33"/>
  <c r="K17" i="40" s="1"/>
  <c r="E24" i="33"/>
  <c r="K24" i="40" s="1"/>
  <c r="E22" i="33"/>
  <c r="K22" i="40" s="1"/>
  <c r="E21" i="33"/>
  <c r="K21" i="40" s="1"/>
  <c r="E20" i="33"/>
  <c r="K20" i="40" s="1"/>
  <c r="E18" i="33"/>
  <c r="K18" i="40" s="1"/>
  <c r="D25" i="32"/>
  <c r="D24" i="32"/>
  <c r="L24" i="32"/>
  <c r="J24" i="39" s="1"/>
  <c r="D23" i="32"/>
  <c r="L23" i="32"/>
  <c r="J23" i="39" s="1"/>
  <c r="D21" i="32"/>
  <c r="D20" i="32"/>
  <c r="L20" i="32"/>
  <c r="J20" i="39" s="1"/>
  <c r="D19" i="32"/>
  <c r="L19" i="32"/>
  <c r="J19" i="39" s="1"/>
  <c r="L17" i="32"/>
  <c r="J17" i="39" s="1"/>
  <c r="L25" i="32"/>
  <c r="J25" i="39" s="1"/>
  <c r="C24" i="32"/>
  <c r="D22" i="32"/>
  <c r="L22" i="32"/>
  <c r="J22" i="39" s="1"/>
  <c r="L18" i="32"/>
  <c r="J18" i="39" s="1"/>
  <c r="C18" i="32"/>
  <c r="E20" i="32"/>
  <c r="J20" i="40" s="1"/>
  <c r="E25" i="32"/>
  <c r="J25" i="40" s="1"/>
  <c r="E23" i="32"/>
  <c r="J23" i="40" s="1"/>
  <c r="E21" i="32"/>
  <c r="J21" i="40" s="1"/>
  <c r="D18" i="32"/>
  <c r="C25" i="32"/>
  <c r="C23" i="32"/>
  <c r="B23" i="32" s="1"/>
  <c r="J23" i="1" s="1"/>
  <c r="E22" i="32"/>
  <c r="J22" i="40" s="1"/>
  <c r="C21" i="32"/>
  <c r="B21" i="32" s="1"/>
  <c r="J21" i="1" s="1"/>
  <c r="C20" i="32"/>
  <c r="B20" i="32" s="1"/>
  <c r="J20" i="1" s="1"/>
  <c r="C19" i="32"/>
  <c r="E24" i="32"/>
  <c r="J24" i="40" s="1"/>
  <c r="C17" i="33"/>
  <c r="B17" i="33" s="1"/>
  <c r="K17" i="1" s="1"/>
  <c r="C19" i="33"/>
  <c r="C21" i="33"/>
  <c r="C23" i="33"/>
  <c r="B23" i="33" s="1"/>
  <c r="K23" i="1" s="1"/>
  <c r="C25" i="33"/>
  <c r="B25" i="33" s="1"/>
  <c r="K25" i="1" s="1"/>
  <c r="E17" i="32"/>
  <c r="J17" i="40" s="1"/>
  <c r="DA6" i="40"/>
  <c r="DA7" i="40"/>
  <c r="DA8" i="40"/>
  <c r="DA9" i="40"/>
  <c r="DA10" i="40"/>
  <c r="DA11" i="40"/>
  <c r="DA12" i="40"/>
  <c r="DA13" i="40"/>
  <c r="DA14" i="40"/>
  <c r="DA15" i="40"/>
  <c r="DA16" i="40"/>
  <c r="DA17" i="40"/>
  <c r="DA18" i="40"/>
  <c r="DA19" i="40"/>
  <c r="DA20" i="40"/>
  <c r="DA21" i="40"/>
  <c r="DA22" i="40"/>
  <c r="DA23" i="40"/>
  <c r="DA24" i="40"/>
  <c r="DA25" i="40"/>
  <c r="DA26" i="40"/>
  <c r="DA27" i="40"/>
  <c r="DA28" i="40"/>
  <c r="DA29" i="40"/>
  <c r="DA30" i="40"/>
  <c r="DA31" i="40"/>
  <c r="DA32" i="40"/>
  <c r="DA33" i="40"/>
  <c r="DA34" i="40"/>
  <c r="DA35" i="40"/>
  <c r="DA36" i="40"/>
  <c r="DA37" i="40"/>
  <c r="DA38" i="40"/>
  <c r="DA39" i="40"/>
  <c r="DA40" i="40"/>
  <c r="DA41" i="40"/>
  <c r="DA42" i="40"/>
  <c r="DA43" i="40"/>
  <c r="DA44" i="40"/>
  <c r="DA45" i="40"/>
  <c r="DA46" i="40"/>
  <c r="DA47" i="40"/>
  <c r="DA48" i="40"/>
  <c r="DA49" i="40"/>
  <c r="DA50" i="40"/>
  <c r="DA51" i="40"/>
  <c r="DA52" i="40"/>
  <c r="DA53" i="40"/>
  <c r="DA54" i="40"/>
  <c r="DA55" i="40"/>
  <c r="DA56" i="40"/>
  <c r="DA57" i="40"/>
  <c r="DA58" i="40"/>
  <c r="DA59" i="40"/>
  <c r="DA60" i="40"/>
  <c r="DA61" i="40"/>
  <c r="DA62" i="40"/>
  <c r="DA63" i="40"/>
  <c r="DA64" i="40"/>
  <c r="DA65" i="40"/>
  <c r="DA5" i="40"/>
  <c r="BQ6" i="40"/>
  <c r="BQ7" i="40"/>
  <c r="BQ8" i="40"/>
  <c r="BQ9" i="40"/>
  <c r="BQ10" i="40"/>
  <c r="BQ11" i="40"/>
  <c r="BQ12" i="40"/>
  <c r="BQ13" i="40"/>
  <c r="BQ14" i="40"/>
  <c r="BQ15" i="40"/>
  <c r="BQ16" i="40"/>
  <c r="BQ17" i="40"/>
  <c r="BQ18" i="40"/>
  <c r="BQ19" i="40"/>
  <c r="BQ20" i="40"/>
  <c r="BQ21" i="40"/>
  <c r="BQ22" i="40"/>
  <c r="BQ23" i="40"/>
  <c r="BQ24" i="40"/>
  <c r="BQ25" i="40"/>
  <c r="BQ26" i="40"/>
  <c r="BQ27" i="40"/>
  <c r="BQ28" i="40"/>
  <c r="BQ29" i="40"/>
  <c r="BQ30" i="40"/>
  <c r="BQ31" i="40"/>
  <c r="BQ32" i="40"/>
  <c r="BQ33" i="40"/>
  <c r="BQ34" i="40"/>
  <c r="BQ35" i="40"/>
  <c r="BQ36" i="40"/>
  <c r="BQ37" i="40"/>
  <c r="BQ38" i="40"/>
  <c r="BQ39" i="40"/>
  <c r="BQ40" i="40"/>
  <c r="BQ41" i="40"/>
  <c r="BQ42" i="40"/>
  <c r="BQ43" i="40"/>
  <c r="BQ44" i="40"/>
  <c r="BQ45" i="40"/>
  <c r="BQ46" i="40"/>
  <c r="BQ47" i="40"/>
  <c r="BQ48" i="40"/>
  <c r="BQ49" i="40"/>
  <c r="BQ50" i="40"/>
  <c r="BQ51" i="40"/>
  <c r="BQ52" i="40"/>
  <c r="BQ53" i="40"/>
  <c r="BQ54" i="40"/>
  <c r="BQ55" i="40"/>
  <c r="BQ56" i="40"/>
  <c r="BQ57" i="40"/>
  <c r="BQ58" i="40"/>
  <c r="BQ59" i="40"/>
  <c r="BQ60" i="40"/>
  <c r="BQ61" i="40"/>
  <c r="BQ62" i="40"/>
  <c r="BQ63" i="40"/>
  <c r="BQ64" i="40"/>
  <c r="BQ65" i="40"/>
  <c r="BQ5" i="40"/>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5" i="40"/>
  <c r="B24" i="32" l="1"/>
  <c r="J24" i="1" s="1"/>
  <c r="B21" i="35"/>
  <c r="M21" i="1" s="1"/>
  <c r="B19" i="33"/>
  <c r="K19" i="1" s="1"/>
  <c r="B17" i="32"/>
  <c r="J17" i="1" s="1"/>
  <c r="B22" i="32"/>
  <c r="J22" i="1" s="1"/>
  <c r="B25" i="35"/>
  <c r="M25" i="1" s="1"/>
  <c r="B21" i="33"/>
  <c r="K21" i="1" s="1"/>
  <c r="B25" i="32"/>
  <c r="J25" i="1" s="1"/>
  <c r="B20" i="33"/>
  <c r="K20" i="1" s="1"/>
  <c r="B17" i="36"/>
  <c r="N17" i="1" s="1"/>
  <c r="B22" i="34"/>
  <c r="L22" i="1" s="1"/>
  <c r="B19" i="34"/>
  <c r="L19" i="1" s="1"/>
  <c r="B17" i="34"/>
  <c r="L17" i="1" s="1"/>
  <c r="B19" i="32"/>
  <c r="J19" i="1" s="1"/>
  <c r="B18" i="32"/>
  <c r="J18" i="1" s="1"/>
  <c r="DA6" i="39"/>
  <c r="DA7" i="39"/>
  <c r="DA8" i="39"/>
  <c r="DA9" i="39"/>
  <c r="DA10" i="39"/>
  <c r="DA11" i="39"/>
  <c r="DA12" i="39"/>
  <c r="DA13" i="39"/>
  <c r="DA14" i="39"/>
  <c r="DA15" i="39"/>
  <c r="DA16" i="39"/>
  <c r="DA17" i="39"/>
  <c r="DA18" i="39"/>
  <c r="DA19" i="39"/>
  <c r="DA20" i="39"/>
  <c r="DA21" i="39"/>
  <c r="DA22" i="39"/>
  <c r="DA23" i="39"/>
  <c r="DA24" i="39"/>
  <c r="DA25" i="39"/>
  <c r="DA26" i="39"/>
  <c r="DA27" i="39"/>
  <c r="DA28" i="39"/>
  <c r="DA29" i="39"/>
  <c r="DA30" i="39"/>
  <c r="DA31" i="39"/>
  <c r="DA32" i="39"/>
  <c r="DA33" i="39"/>
  <c r="DA34" i="39"/>
  <c r="DA35" i="39"/>
  <c r="DA36" i="39"/>
  <c r="DA37" i="39"/>
  <c r="DA38" i="39"/>
  <c r="DA39" i="39"/>
  <c r="DA40" i="39"/>
  <c r="DA41" i="39"/>
  <c r="DA42" i="39"/>
  <c r="DA43" i="39"/>
  <c r="DA44" i="39"/>
  <c r="DA45" i="39"/>
  <c r="DA46" i="39"/>
  <c r="DA47" i="39"/>
  <c r="DA48" i="39"/>
  <c r="DA49" i="39"/>
  <c r="DA50" i="39"/>
  <c r="DA51" i="39"/>
  <c r="DA52" i="39"/>
  <c r="DA53" i="39"/>
  <c r="DA54" i="39"/>
  <c r="DA55" i="39"/>
  <c r="DA56" i="39"/>
  <c r="DA57" i="39"/>
  <c r="DA58" i="39"/>
  <c r="DA59" i="39"/>
  <c r="DA60" i="39"/>
  <c r="DA61" i="39"/>
  <c r="DA62" i="39"/>
  <c r="DA63" i="39"/>
  <c r="DA64" i="39"/>
  <c r="DA65" i="39"/>
  <c r="DA5" i="39"/>
  <c r="BQ65" i="39"/>
  <c r="BQ6" i="39"/>
  <c r="BQ7" i="39"/>
  <c r="BQ8" i="39"/>
  <c r="BQ9" i="39"/>
  <c r="BQ10" i="39"/>
  <c r="BQ11" i="39"/>
  <c r="BQ12" i="39"/>
  <c r="BQ13" i="39"/>
  <c r="BQ14" i="39"/>
  <c r="BQ15" i="39"/>
  <c r="BQ16" i="39"/>
  <c r="BQ17" i="39"/>
  <c r="BQ18" i="39"/>
  <c r="BQ19" i="39"/>
  <c r="BQ20" i="39"/>
  <c r="BQ21" i="39"/>
  <c r="BQ22" i="39"/>
  <c r="BQ23" i="39"/>
  <c r="BQ24" i="39"/>
  <c r="BQ25" i="39"/>
  <c r="BQ26" i="39"/>
  <c r="BQ27" i="39"/>
  <c r="BQ28" i="39"/>
  <c r="BQ29" i="39"/>
  <c r="BQ30" i="39"/>
  <c r="BQ31" i="39"/>
  <c r="BQ32" i="39"/>
  <c r="BQ33" i="39"/>
  <c r="BQ34" i="39"/>
  <c r="BQ35" i="39"/>
  <c r="BQ36" i="39"/>
  <c r="BQ37" i="39"/>
  <c r="BQ38" i="39"/>
  <c r="BQ39" i="39"/>
  <c r="BQ40" i="39"/>
  <c r="BQ41" i="39"/>
  <c r="BQ42" i="39"/>
  <c r="BQ43" i="39"/>
  <c r="BQ44" i="39"/>
  <c r="BQ45" i="39"/>
  <c r="BQ46" i="39"/>
  <c r="BQ47" i="39"/>
  <c r="BQ48" i="39"/>
  <c r="BQ49" i="39"/>
  <c r="BQ50" i="39"/>
  <c r="BQ51" i="39"/>
  <c r="BQ52" i="39"/>
  <c r="BQ53" i="39"/>
  <c r="BQ54" i="39"/>
  <c r="BQ55" i="39"/>
  <c r="BQ56" i="39"/>
  <c r="BQ57" i="39"/>
  <c r="BQ58" i="39"/>
  <c r="BQ59" i="39"/>
  <c r="BQ60" i="39"/>
  <c r="BQ61" i="39"/>
  <c r="BQ62" i="39"/>
  <c r="BQ63" i="39"/>
  <c r="BQ64" i="39"/>
  <c r="BQ5" i="39"/>
  <c r="AG6" i="39"/>
  <c r="AG7" i="39"/>
  <c r="AG8" i="39"/>
  <c r="AG9" i="39"/>
  <c r="AG10" i="39"/>
  <c r="AG11" i="39"/>
  <c r="AG12" i="39"/>
  <c r="AG13" i="39"/>
  <c r="AG14" i="39"/>
  <c r="AG15" i="39"/>
  <c r="AG16" i="39"/>
  <c r="AG17" i="39"/>
  <c r="AG18" i="39"/>
  <c r="AG19" i="39"/>
  <c r="AG20" i="39"/>
  <c r="AG21" i="39"/>
  <c r="AG22" i="39"/>
  <c r="AG23" i="39"/>
  <c r="AG24" i="39"/>
  <c r="AG25" i="39"/>
  <c r="AG26" i="39"/>
  <c r="AG27" i="39"/>
  <c r="AG28" i="39"/>
  <c r="AG29" i="39"/>
  <c r="AG30" i="39"/>
  <c r="AG31" i="39"/>
  <c r="AG32" i="39"/>
  <c r="AG33" i="39"/>
  <c r="AG34" i="39"/>
  <c r="AG35" i="39"/>
  <c r="AG36" i="39"/>
  <c r="AG37" i="39"/>
  <c r="AG38" i="39"/>
  <c r="AG39" i="39"/>
  <c r="AG40" i="39"/>
  <c r="AG41" i="39"/>
  <c r="AG42" i="39"/>
  <c r="AG43" i="39"/>
  <c r="AG44" i="39"/>
  <c r="AG45" i="39"/>
  <c r="AG46" i="39"/>
  <c r="AG47" i="39"/>
  <c r="AG48" i="39"/>
  <c r="AG49" i="39"/>
  <c r="AG50" i="39"/>
  <c r="AG51" i="39"/>
  <c r="AG52" i="39"/>
  <c r="AG53" i="39"/>
  <c r="AG54" i="39"/>
  <c r="AG55" i="39"/>
  <c r="AG56" i="39"/>
  <c r="AG57" i="39"/>
  <c r="AG58" i="39"/>
  <c r="AG59" i="39"/>
  <c r="AG60" i="39"/>
  <c r="AG61" i="39"/>
  <c r="AG62" i="39"/>
  <c r="AG63" i="39"/>
  <c r="AG64" i="39"/>
  <c r="AG65" i="39"/>
  <c r="AG5" i="39"/>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5" i="1"/>
  <c r="AV67" i="42"/>
  <c r="BQ65" i="25" s="1"/>
  <c r="AU67" i="42"/>
  <c r="AS65" i="25" s="1"/>
  <c r="AT67" i="42"/>
  <c r="U65" i="25" s="1"/>
  <c r="AV66" i="42"/>
  <c r="BQ64" i="25" s="1"/>
  <c r="AU66" i="42"/>
  <c r="AS64" i="25" s="1"/>
  <c r="AT66" i="42"/>
  <c r="U64" i="25" s="1"/>
  <c r="AV65" i="42"/>
  <c r="BQ63" i="25" s="1"/>
  <c r="AU65" i="42"/>
  <c r="AS63" i="25" s="1"/>
  <c r="AT65" i="42"/>
  <c r="U63" i="25" s="1"/>
  <c r="AV64" i="42"/>
  <c r="BQ62" i="25" s="1"/>
  <c r="AU64" i="42"/>
  <c r="AS62" i="25" s="1"/>
  <c r="AT64" i="42"/>
  <c r="U62" i="25" s="1"/>
  <c r="AV63" i="42"/>
  <c r="BQ61" i="25" s="1"/>
  <c r="AU63" i="42"/>
  <c r="AS61" i="25" s="1"/>
  <c r="AT63" i="42"/>
  <c r="U61" i="25" s="1"/>
  <c r="AV62" i="42"/>
  <c r="BQ60" i="25" s="1"/>
  <c r="AU62" i="42"/>
  <c r="AS60" i="25" s="1"/>
  <c r="AT62" i="42"/>
  <c r="U60" i="25" s="1"/>
  <c r="AV61" i="42"/>
  <c r="BQ59" i="25" s="1"/>
  <c r="AU61" i="42"/>
  <c r="AS59" i="25" s="1"/>
  <c r="AT61" i="42"/>
  <c r="U59" i="25" s="1"/>
  <c r="AV60" i="42"/>
  <c r="BQ58" i="25" s="1"/>
  <c r="AU60" i="42"/>
  <c r="AS58" i="25" s="1"/>
  <c r="AT60" i="42"/>
  <c r="U58" i="25" s="1"/>
  <c r="AV59" i="42"/>
  <c r="BQ57" i="25" s="1"/>
  <c r="AU59" i="42"/>
  <c r="AS57" i="25" s="1"/>
  <c r="AT59" i="42"/>
  <c r="U57" i="25" s="1"/>
  <c r="AV58" i="42"/>
  <c r="BQ56" i="25" s="1"/>
  <c r="AU58" i="42"/>
  <c r="AS56" i="25" s="1"/>
  <c r="AT58" i="42"/>
  <c r="U56" i="25" s="1"/>
  <c r="AV57" i="42"/>
  <c r="BQ55" i="25" s="1"/>
  <c r="AU57" i="42"/>
  <c r="AS55" i="25" s="1"/>
  <c r="AT57" i="42"/>
  <c r="U55" i="25" s="1"/>
  <c r="AV56" i="42"/>
  <c r="BQ54" i="25" s="1"/>
  <c r="AU56" i="42"/>
  <c r="AS54" i="25" s="1"/>
  <c r="AT56" i="42"/>
  <c r="U54" i="25" s="1"/>
  <c r="AV55" i="42"/>
  <c r="BQ53" i="25" s="1"/>
  <c r="AU55" i="42"/>
  <c r="AS53" i="25" s="1"/>
  <c r="AT55" i="42"/>
  <c r="U53" i="25" s="1"/>
  <c r="AV54" i="42"/>
  <c r="BQ52" i="25" s="1"/>
  <c r="AU54" i="42"/>
  <c r="AS52" i="25" s="1"/>
  <c r="AT54" i="42"/>
  <c r="U52" i="25" s="1"/>
  <c r="AV53" i="42"/>
  <c r="BQ51" i="25" s="1"/>
  <c r="AU53" i="42"/>
  <c r="AS51" i="25" s="1"/>
  <c r="AT53" i="42"/>
  <c r="U51" i="25" s="1"/>
  <c r="AV52" i="42"/>
  <c r="BQ50" i="25" s="1"/>
  <c r="AU52" i="42"/>
  <c r="AS50" i="25" s="1"/>
  <c r="AT52" i="42"/>
  <c r="U50" i="25" s="1"/>
  <c r="AV51" i="42"/>
  <c r="BQ49" i="25" s="1"/>
  <c r="AU51" i="42"/>
  <c r="AS49" i="25" s="1"/>
  <c r="AT51" i="42"/>
  <c r="U49" i="25" s="1"/>
  <c r="AV50" i="42"/>
  <c r="BQ48" i="25" s="1"/>
  <c r="AU50" i="42"/>
  <c r="AS48" i="25" s="1"/>
  <c r="AT50" i="42"/>
  <c r="U48" i="25" s="1"/>
  <c r="AV49" i="42"/>
  <c r="BQ47" i="25" s="1"/>
  <c r="AU49" i="42"/>
  <c r="AS47" i="25" s="1"/>
  <c r="AT49" i="42"/>
  <c r="U47" i="25" s="1"/>
  <c r="AV48" i="42"/>
  <c r="BQ46" i="25" s="1"/>
  <c r="AU48" i="42"/>
  <c r="AS46" i="25" s="1"/>
  <c r="AT48" i="42"/>
  <c r="U46" i="25" s="1"/>
  <c r="AV47" i="42"/>
  <c r="BQ45" i="25" s="1"/>
  <c r="AU47" i="42"/>
  <c r="AS45" i="25" s="1"/>
  <c r="AT47" i="42"/>
  <c r="U45" i="25" s="1"/>
  <c r="AV46" i="42"/>
  <c r="BQ44" i="25" s="1"/>
  <c r="AU46" i="42"/>
  <c r="AS44" i="25" s="1"/>
  <c r="AT46" i="42"/>
  <c r="U44" i="25" s="1"/>
  <c r="AV45" i="42"/>
  <c r="BQ43" i="25" s="1"/>
  <c r="AU45" i="42"/>
  <c r="AS43" i="25" s="1"/>
  <c r="AT45" i="42"/>
  <c r="U43" i="25" s="1"/>
  <c r="AV44" i="42"/>
  <c r="BQ42" i="25" s="1"/>
  <c r="AU44" i="42"/>
  <c r="AS42" i="25" s="1"/>
  <c r="AT44" i="42"/>
  <c r="U42" i="25" s="1"/>
  <c r="AV43" i="42"/>
  <c r="BQ41" i="25" s="1"/>
  <c r="AU43" i="42"/>
  <c r="AS41" i="25" s="1"/>
  <c r="AT43" i="42"/>
  <c r="U41" i="25" s="1"/>
  <c r="AV42" i="42"/>
  <c r="BQ40" i="25" s="1"/>
  <c r="AU42" i="42"/>
  <c r="AS40" i="25" s="1"/>
  <c r="AT42" i="42"/>
  <c r="U40" i="25" s="1"/>
  <c r="AV41" i="42"/>
  <c r="BQ39" i="25" s="1"/>
  <c r="AU41" i="42"/>
  <c r="AS39" i="25" s="1"/>
  <c r="AT41" i="42"/>
  <c r="U39" i="25" s="1"/>
  <c r="AV40" i="42"/>
  <c r="BQ38" i="25" s="1"/>
  <c r="AU40" i="42"/>
  <c r="AS38" i="25" s="1"/>
  <c r="AT40" i="42"/>
  <c r="U38" i="25" s="1"/>
  <c r="AV39" i="42"/>
  <c r="BQ37" i="25" s="1"/>
  <c r="AU39" i="42"/>
  <c r="AS37" i="25" s="1"/>
  <c r="AT39" i="42"/>
  <c r="U37" i="25" s="1"/>
  <c r="AV38" i="42"/>
  <c r="BQ36" i="25" s="1"/>
  <c r="AU38" i="42"/>
  <c r="AS36" i="25" s="1"/>
  <c r="AT38" i="42"/>
  <c r="U36" i="25" s="1"/>
  <c r="AV37" i="42"/>
  <c r="BQ35" i="25" s="1"/>
  <c r="AU37" i="42"/>
  <c r="AS35" i="25" s="1"/>
  <c r="AT37" i="42"/>
  <c r="U35" i="25" s="1"/>
  <c r="AV36" i="42"/>
  <c r="BQ34" i="25" s="1"/>
  <c r="AU36" i="42"/>
  <c r="AS34" i="25" s="1"/>
  <c r="AT36" i="42"/>
  <c r="U34" i="25" s="1"/>
  <c r="AV35" i="42"/>
  <c r="BQ33" i="25" s="1"/>
  <c r="AU35" i="42"/>
  <c r="AS33" i="25" s="1"/>
  <c r="AT35" i="42"/>
  <c r="U33" i="25" s="1"/>
  <c r="AV34" i="42"/>
  <c r="BQ32" i="25" s="1"/>
  <c r="AU34" i="42"/>
  <c r="AS32" i="25" s="1"/>
  <c r="AT34" i="42"/>
  <c r="U32" i="25" s="1"/>
  <c r="AV33" i="42"/>
  <c r="BQ31" i="25" s="1"/>
  <c r="AU33" i="42"/>
  <c r="AS31" i="25" s="1"/>
  <c r="AT33" i="42"/>
  <c r="U31" i="25" s="1"/>
  <c r="AV32" i="42"/>
  <c r="BQ30" i="25" s="1"/>
  <c r="AU32" i="42"/>
  <c r="AS30" i="25" s="1"/>
  <c r="AT32" i="42"/>
  <c r="U30" i="25" s="1"/>
  <c r="AV31" i="42"/>
  <c r="BQ29" i="25" s="1"/>
  <c r="AU31" i="42"/>
  <c r="AS29" i="25" s="1"/>
  <c r="AT31" i="42"/>
  <c r="U29" i="25" s="1"/>
  <c r="AV30" i="42"/>
  <c r="BQ28" i="25" s="1"/>
  <c r="AU30" i="42"/>
  <c r="AS28" i="25" s="1"/>
  <c r="AT30" i="42"/>
  <c r="U28" i="25" s="1"/>
  <c r="AV29" i="42"/>
  <c r="BQ27" i="25" s="1"/>
  <c r="AU29" i="42"/>
  <c r="AS27" i="25" s="1"/>
  <c r="AT29" i="42"/>
  <c r="U27" i="25" s="1"/>
  <c r="AV28" i="42"/>
  <c r="BQ26" i="25" s="1"/>
  <c r="AU28" i="42"/>
  <c r="AS26" i="25" s="1"/>
  <c r="AT28" i="42"/>
  <c r="AV27" i="42"/>
  <c r="BQ25" i="25" s="1"/>
  <c r="AU27" i="42"/>
  <c r="AT27" i="42"/>
  <c r="U25" i="25" s="1"/>
  <c r="AV26" i="42"/>
  <c r="BQ24" i="25" s="1"/>
  <c r="AU26" i="42"/>
  <c r="AS24" i="25" s="1"/>
  <c r="AT26" i="42"/>
  <c r="AV25" i="42"/>
  <c r="BQ23" i="25" s="1"/>
  <c r="AU25" i="42"/>
  <c r="AT25" i="42"/>
  <c r="U23" i="25" s="1"/>
  <c r="AV24" i="42"/>
  <c r="BQ22" i="25" s="1"/>
  <c r="AU24" i="42"/>
  <c r="AS22" i="25" s="1"/>
  <c r="AT24" i="42"/>
  <c r="AV23" i="42"/>
  <c r="BQ21" i="25" s="1"/>
  <c r="AU23" i="42"/>
  <c r="AT23" i="42"/>
  <c r="U21" i="25" s="1"/>
  <c r="AV22" i="42"/>
  <c r="BQ20" i="25" s="1"/>
  <c r="AU22" i="42"/>
  <c r="AS20" i="25" s="1"/>
  <c r="AT22" i="42"/>
  <c r="AV21" i="42"/>
  <c r="BQ19" i="25" s="1"/>
  <c r="AU21" i="42"/>
  <c r="AT21" i="42"/>
  <c r="U19" i="25" s="1"/>
  <c r="AV20" i="42"/>
  <c r="BQ18" i="25" s="1"/>
  <c r="AU20" i="42"/>
  <c r="AS18" i="25" s="1"/>
  <c r="AT20" i="42"/>
  <c r="AV19" i="42"/>
  <c r="BQ17" i="25" s="1"/>
  <c r="AU19" i="42"/>
  <c r="AT19" i="42"/>
  <c r="U17" i="25" s="1"/>
  <c r="AV18" i="42"/>
  <c r="BQ16" i="25" s="1"/>
  <c r="AU18" i="42"/>
  <c r="AT18" i="42"/>
  <c r="U16" i="25" s="1"/>
  <c r="AV17" i="42"/>
  <c r="BQ15" i="25" s="1"/>
  <c r="AU17" i="42"/>
  <c r="AT17" i="42"/>
  <c r="U15" i="25" s="1"/>
  <c r="AV16" i="42"/>
  <c r="BQ14" i="25" s="1"/>
  <c r="AU16" i="42"/>
  <c r="AT16" i="42"/>
  <c r="U14" i="25" s="1"/>
  <c r="AV15" i="42"/>
  <c r="BQ13" i="25" s="1"/>
  <c r="AU15" i="42"/>
  <c r="AT15" i="42"/>
  <c r="U13" i="25" s="1"/>
  <c r="AV14" i="42"/>
  <c r="BQ12" i="25" s="1"/>
  <c r="AU14" i="42"/>
  <c r="AT14" i="42"/>
  <c r="U12" i="25" s="1"/>
  <c r="AV13" i="42"/>
  <c r="BQ11" i="25" s="1"/>
  <c r="AU13" i="42"/>
  <c r="AT13" i="42"/>
  <c r="U11" i="25" s="1"/>
  <c r="AV12" i="42"/>
  <c r="BQ10" i="25" s="1"/>
  <c r="AU12" i="42"/>
  <c r="AT12" i="42"/>
  <c r="U10" i="25" s="1"/>
  <c r="AV11" i="42"/>
  <c r="BQ9" i="25" s="1"/>
  <c r="AU11" i="42"/>
  <c r="AT11" i="42"/>
  <c r="U9" i="25" s="1"/>
  <c r="AV10" i="42"/>
  <c r="BQ8" i="25" s="1"/>
  <c r="AU10" i="42"/>
  <c r="AT10" i="42"/>
  <c r="U8" i="25" s="1"/>
  <c r="AV9" i="42"/>
  <c r="BQ7" i="25" s="1"/>
  <c r="AU9" i="42"/>
  <c r="AT9" i="42"/>
  <c r="U7" i="25" s="1"/>
  <c r="AV8" i="42"/>
  <c r="BQ6" i="25" s="1"/>
  <c r="AU8" i="42"/>
  <c r="AT8" i="42"/>
  <c r="U6" i="25" s="1"/>
  <c r="AV7" i="42"/>
  <c r="BQ5" i="25" s="1"/>
  <c r="AU7" i="42"/>
  <c r="AT7" i="42"/>
  <c r="U5" i="25" s="1"/>
  <c r="AX21" i="42" l="1"/>
  <c r="AX25" i="42"/>
  <c r="AX19" i="42"/>
  <c r="AX23" i="42"/>
  <c r="AW9" i="42"/>
  <c r="AS7" i="25"/>
  <c r="AW13" i="42"/>
  <c r="AS11" i="25"/>
  <c r="AW20" i="42"/>
  <c r="AW21" i="42"/>
  <c r="AS19" i="25"/>
  <c r="AW8" i="42"/>
  <c r="AS6" i="25"/>
  <c r="AW10" i="42"/>
  <c r="AS8" i="25"/>
  <c r="AW12" i="42"/>
  <c r="AS10" i="25"/>
  <c r="AW14" i="42"/>
  <c r="AS12" i="25"/>
  <c r="AW16" i="42"/>
  <c r="AS14" i="25"/>
  <c r="AW18" i="42"/>
  <c r="AS16" i="25"/>
  <c r="AX66" i="42"/>
  <c r="U18" i="25"/>
  <c r="AX22" i="42"/>
  <c r="U20" i="25"/>
  <c r="AX24" i="42"/>
  <c r="U22" i="25"/>
  <c r="AX26" i="42"/>
  <c r="U24" i="25"/>
  <c r="AX28" i="42"/>
  <c r="U26" i="25"/>
  <c r="AX29" i="42"/>
  <c r="AW30" i="42"/>
  <c r="AW31" i="42"/>
  <c r="AX33" i="42"/>
  <c r="AW34" i="42"/>
  <c r="AW35" i="42"/>
  <c r="AX37" i="42"/>
  <c r="AW38" i="42"/>
  <c r="AW39" i="42"/>
  <c r="AX41" i="42"/>
  <c r="AW42" i="42"/>
  <c r="AW43" i="42"/>
  <c r="AX45" i="42"/>
  <c r="AW46" i="42"/>
  <c r="AW47" i="42"/>
  <c r="AX49" i="42"/>
  <c r="AW50" i="42"/>
  <c r="AW51" i="42"/>
  <c r="AX53" i="42"/>
  <c r="AW54" i="42"/>
  <c r="AW55" i="42"/>
  <c r="AX57" i="42"/>
  <c r="AW58" i="42"/>
  <c r="AW59" i="42"/>
  <c r="AX61" i="42"/>
  <c r="AW62" i="42"/>
  <c r="AW63" i="42"/>
  <c r="AX65" i="42"/>
  <c r="AW66" i="42"/>
  <c r="AW67" i="42"/>
  <c r="AW7" i="42"/>
  <c r="AS5" i="25"/>
  <c r="AW11" i="42"/>
  <c r="AS9" i="25"/>
  <c r="AW15" i="42"/>
  <c r="AS13" i="25"/>
  <c r="AW17" i="42"/>
  <c r="AS15" i="25"/>
  <c r="AW19" i="42"/>
  <c r="AS17" i="25"/>
  <c r="AW22" i="42"/>
  <c r="AW23" i="42"/>
  <c r="AS21" i="25"/>
  <c r="AW24" i="42"/>
  <c r="AW25" i="42"/>
  <c r="AS23" i="25"/>
  <c r="AW26" i="42"/>
  <c r="AW27" i="42"/>
  <c r="AS25" i="25"/>
  <c r="AX27" i="42"/>
  <c r="AW28" i="42"/>
  <c r="AW29" i="42"/>
  <c r="AX31" i="42"/>
  <c r="AW32" i="42"/>
  <c r="AW33" i="42"/>
  <c r="AX35" i="42"/>
  <c r="AW36" i="42"/>
  <c r="AW37" i="42"/>
  <c r="AX39" i="42"/>
  <c r="AW40" i="42"/>
  <c r="AW41" i="42"/>
  <c r="AX43" i="42"/>
  <c r="AW44" i="42"/>
  <c r="AW45" i="42"/>
  <c r="AX47" i="42"/>
  <c r="AW48" i="42"/>
  <c r="AW49" i="42"/>
  <c r="AX51" i="42"/>
  <c r="AW52" i="42"/>
  <c r="AW53" i="42"/>
  <c r="AX55" i="42"/>
  <c r="AW56" i="42"/>
  <c r="AW57" i="42"/>
  <c r="AX59" i="42"/>
  <c r="AW60" i="42"/>
  <c r="AW61" i="42"/>
  <c r="AX63" i="42"/>
  <c r="AW64" i="42"/>
  <c r="AW65" i="42"/>
  <c r="AX67" i="42"/>
  <c r="AX20" i="42"/>
  <c r="AX30" i="42"/>
  <c r="AX32" i="42"/>
  <c r="AX34" i="42"/>
  <c r="AX36" i="42"/>
  <c r="AX38" i="42"/>
  <c r="AX40" i="42"/>
  <c r="AX42" i="42"/>
  <c r="AX44" i="42"/>
  <c r="AX46" i="42"/>
  <c r="AX48" i="42"/>
  <c r="AX50" i="42"/>
  <c r="AX52" i="42"/>
  <c r="AX54" i="42"/>
  <c r="AX56" i="42"/>
  <c r="AX58" i="42"/>
  <c r="AX60" i="42"/>
  <c r="AX62" i="42"/>
  <c r="AX64" i="42"/>
  <c r="AV67" i="3" l="1"/>
  <c r="AU67" i="3"/>
  <c r="AT67" i="3"/>
  <c r="AV66" i="3"/>
  <c r="AU66" i="3"/>
  <c r="AW66" i="3" s="1"/>
  <c r="AT66" i="3"/>
  <c r="AV65" i="3"/>
  <c r="AU65" i="3"/>
  <c r="AT65" i="3"/>
  <c r="AU64" i="3"/>
  <c r="AV64" i="3"/>
  <c r="AT64" i="3"/>
  <c r="AV63" i="3"/>
  <c r="AU63" i="3"/>
  <c r="AT63" i="3"/>
  <c r="AU62" i="3"/>
  <c r="AV62" i="3"/>
  <c r="AT62" i="3"/>
  <c r="AV61" i="3"/>
  <c r="AU61" i="3"/>
  <c r="AT61" i="3"/>
  <c r="AU60" i="3"/>
  <c r="AV60" i="3"/>
  <c r="AT60" i="3"/>
  <c r="AV59" i="3"/>
  <c r="AU59" i="3"/>
  <c r="AT59" i="3"/>
  <c r="AU58" i="3"/>
  <c r="AV58" i="3"/>
  <c r="AT58" i="3"/>
  <c r="AV57" i="3"/>
  <c r="AU57" i="3"/>
  <c r="AT57" i="3"/>
  <c r="AU56" i="3"/>
  <c r="AV56" i="3"/>
  <c r="AT56" i="3"/>
  <c r="AV55" i="3"/>
  <c r="AU55" i="3"/>
  <c r="AT55" i="3"/>
  <c r="AU54" i="3"/>
  <c r="AV54" i="3"/>
  <c r="AT54" i="3"/>
  <c r="AV53" i="3"/>
  <c r="AU53" i="3"/>
  <c r="AT53" i="3"/>
  <c r="AU52" i="3"/>
  <c r="AV52" i="3"/>
  <c r="AT52" i="3"/>
  <c r="AV51" i="3"/>
  <c r="AU51" i="3"/>
  <c r="AT51" i="3"/>
  <c r="AU50" i="3"/>
  <c r="AV50" i="3"/>
  <c r="AT50" i="3"/>
  <c r="AV49" i="3"/>
  <c r="AU49" i="3"/>
  <c r="AT49" i="3"/>
  <c r="AU48" i="3"/>
  <c r="AV48" i="3"/>
  <c r="AT48" i="3"/>
  <c r="AV47" i="3"/>
  <c r="AU47" i="3"/>
  <c r="AT47" i="3"/>
  <c r="AU46" i="3"/>
  <c r="AV46" i="3"/>
  <c r="AT46" i="3"/>
  <c r="AV45" i="3"/>
  <c r="AU45" i="3"/>
  <c r="AT45" i="3"/>
  <c r="AU44" i="3"/>
  <c r="AV44" i="3"/>
  <c r="AT44" i="3"/>
  <c r="AV43" i="3"/>
  <c r="AU43" i="3"/>
  <c r="AT43" i="3"/>
  <c r="AU42" i="3"/>
  <c r="AV42" i="3"/>
  <c r="AT42" i="3"/>
  <c r="AV41" i="3"/>
  <c r="AU41" i="3"/>
  <c r="AT41" i="3"/>
  <c r="AU40" i="3"/>
  <c r="AV40" i="3"/>
  <c r="AT40" i="3"/>
  <c r="AV39" i="3"/>
  <c r="AU39" i="3"/>
  <c r="AT39" i="3"/>
  <c r="AV38" i="3"/>
  <c r="AU38" i="3"/>
  <c r="AT38" i="3"/>
  <c r="AV37" i="3"/>
  <c r="AU37" i="3"/>
  <c r="AT37" i="3"/>
  <c r="AV36" i="3"/>
  <c r="AU36" i="3"/>
  <c r="AT36" i="3"/>
  <c r="AV35" i="3"/>
  <c r="AU35" i="3"/>
  <c r="AT35" i="3"/>
  <c r="AV34" i="3"/>
  <c r="AU34" i="3"/>
  <c r="AT34" i="3"/>
  <c r="AV33" i="3"/>
  <c r="AU33" i="3"/>
  <c r="AT33" i="3"/>
  <c r="AV32" i="3"/>
  <c r="AU32" i="3"/>
  <c r="AT32" i="3"/>
  <c r="AV31" i="3"/>
  <c r="AU31" i="3"/>
  <c r="AT31" i="3"/>
  <c r="AV30" i="3"/>
  <c r="AU30" i="3"/>
  <c r="AT30" i="3"/>
  <c r="AV29" i="3"/>
  <c r="AU29" i="3"/>
  <c r="AT29" i="3"/>
  <c r="AV28" i="3"/>
  <c r="AU28" i="3"/>
  <c r="AT28" i="3"/>
  <c r="AV27" i="3"/>
  <c r="AU27" i="3"/>
  <c r="AT27" i="3"/>
  <c r="AV26" i="3"/>
  <c r="AU26" i="3"/>
  <c r="AT26" i="3"/>
  <c r="AU25" i="3"/>
  <c r="AV25" i="3"/>
  <c r="AT25" i="3"/>
  <c r="AV24" i="3"/>
  <c r="AU24" i="3"/>
  <c r="AT24" i="3"/>
  <c r="AV23" i="3"/>
  <c r="AU23" i="3"/>
  <c r="AT23" i="3"/>
  <c r="AV22" i="3"/>
  <c r="AU22" i="3"/>
  <c r="AT22" i="3"/>
  <c r="AV21" i="3"/>
  <c r="AU21" i="3"/>
  <c r="AT21" i="3"/>
  <c r="AV20" i="3"/>
  <c r="AU20" i="3"/>
  <c r="AT20" i="3"/>
  <c r="AV19" i="3"/>
  <c r="AU19" i="3"/>
  <c r="AT19" i="3"/>
  <c r="AV18" i="3"/>
  <c r="AU18" i="3"/>
  <c r="AW18" i="3" s="1"/>
  <c r="AT18" i="3"/>
  <c r="AV17" i="3"/>
  <c r="AU17" i="3"/>
  <c r="AT17" i="3"/>
  <c r="AV16" i="3"/>
  <c r="AU16" i="3"/>
  <c r="AW16" i="3" s="1"/>
  <c r="AT16" i="3"/>
  <c r="AV15" i="3"/>
  <c r="AU15" i="3"/>
  <c r="AT15" i="3"/>
  <c r="AV14" i="3"/>
  <c r="AU14" i="3"/>
  <c r="AW14" i="3" s="1"/>
  <c r="AT14" i="3"/>
  <c r="AV13" i="3"/>
  <c r="AU13" i="3"/>
  <c r="AT13" i="3"/>
  <c r="AV12" i="3"/>
  <c r="AU12" i="3"/>
  <c r="AW12" i="3" s="1"/>
  <c r="AT12" i="3"/>
  <c r="AV11" i="3"/>
  <c r="AU11" i="3"/>
  <c r="AT11" i="3"/>
  <c r="AV10" i="3"/>
  <c r="AU10" i="3"/>
  <c r="AW10" i="3" s="1"/>
  <c r="AT10" i="3"/>
  <c r="AV9" i="3"/>
  <c r="AU9" i="3"/>
  <c r="AT9" i="3"/>
  <c r="AV8" i="3"/>
  <c r="AU8" i="3"/>
  <c r="AW8" i="3" s="1"/>
  <c r="AT8" i="3"/>
  <c r="AV7" i="3"/>
  <c r="AU7" i="3"/>
  <c r="AT7" i="3"/>
  <c r="AX19" i="3" l="1"/>
  <c r="AW21" i="3"/>
  <c r="AW29" i="3"/>
  <c r="AW33" i="3"/>
  <c r="AW37" i="3"/>
  <c r="AW41" i="3"/>
  <c r="AW42" i="3"/>
  <c r="AW45" i="3"/>
  <c r="AW46" i="3"/>
  <c r="AW49" i="3"/>
  <c r="AW50" i="3"/>
  <c r="AW53" i="3"/>
  <c r="AW54" i="3"/>
  <c r="AW57" i="3"/>
  <c r="AW58" i="3"/>
  <c r="AW61" i="3"/>
  <c r="AW62" i="3"/>
  <c r="AW65" i="3"/>
  <c r="AW19" i="3"/>
  <c r="AW23" i="3"/>
  <c r="AW27" i="3"/>
  <c r="AW31" i="3"/>
  <c r="AW35" i="3"/>
  <c r="AW39" i="3"/>
  <c r="AW40" i="3"/>
  <c r="AW43" i="3"/>
  <c r="AW44" i="3"/>
  <c r="AW47" i="3"/>
  <c r="AW48" i="3"/>
  <c r="AW51" i="3"/>
  <c r="AW52" i="3"/>
  <c r="AW55" i="3"/>
  <c r="AW56" i="3"/>
  <c r="AW59" i="3"/>
  <c r="AW60" i="3"/>
  <c r="AW63" i="3"/>
  <c r="AW64" i="3"/>
  <c r="AW67" i="3"/>
  <c r="AW7" i="3"/>
  <c r="AW9" i="3"/>
  <c r="AW11" i="3"/>
  <c r="AW13" i="3"/>
  <c r="AW15" i="3"/>
  <c r="AW17" i="3"/>
  <c r="AW20" i="3"/>
  <c r="AW22" i="3"/>
  <c r="AW25" i="3"/>
  <c r="AW26" i="3"/>
  <c r="AW28" i="3"/>
  <c r="AW30" i="3"/>
  <c r="AW32" i="3"/>
  <c r="AW34" i="3"/>
  <c r="AW36" i="3"/>
  <c r="AW38" i="3"/>
  <c r="AX20" i="3"/>
  <c r="AX22" i="3"/>
  <c r="AW24" i="3"/>
  <c r="AX21" i="3"/>
  <c r="AX23" i="3"/>
  <c r="AX24" i="3"/>
  <c r="AX25" i="3"/>
  <c r="AX27" i="3"/>
  <c r="AX29" i="3"/>
  <c r="AX31" i="3"/>
  <c r="AX33" i="3"/>
  <c r="AX35" i="3"/>
  <c r="AX37" i="3"/>
  <c r="AX39" i="3"/>
  <c r="AX26" i="3"/>
  <c r="AX28" i="3"/>
  <c r="AX30" i="3"/>
  <c r="AX32" i="3"/>
  <c r="AX34" i="3"/>
  <c r="AX36" i="3"/>
  <c r="AX38" i="3"/>
  <c r="AX40" i="3"/>
  <c r="AX42" i="3"/>
  <c r="AX44" i="3"/>
  <c r="AX46" i="3"/>
  <c r="AX48" i="3"/>
  <c r="AX50" i="3"/>
  <c r="AX52" i="3"/>
  <c r="AX54" i="3"/>
  <c r="AX56" i="3"/>
  <c r="AX58" i="3"/>
  <c r="AX60" i="3"/>
  <c r="AX62" i="3"/>
  <c r="AX64" i="3"/>
  <c r="AX66" i="3"/>
  <c r="AX41" i="3"/>
  <c r="AX43" i="3"/>
  <c r="AX45" i="3"/>
  <c r="AX47" i="3"/>
  <c r="AX49" i="3"/>
  <c r="AX51" i="3"/>
  <c r="AX53" i="3"/>
  <c r="AX55" i="3"/>
  <c r="AX57" i="3"/>
  <c r="AX59" i="3"/>
  <c r="AX61" i="3"/>
  <c r="AX63" i="3"/>
  <c r="AX65" i="3"/>
  <c r="AX67" i="3"/>
  <c r="CZ65" i="39"/>
  <c r="CY65" i="39"/>
  <c r="CX65" i="39"/>
  <c r="CW65" i="39"/>
  <c r="CV65" i="39"/>
  <c r="CU65" i="39"/>
  <c r="CT65" i="39"/>
  <c r="CS65" i="39"/>
  <c r="CR65" i="39"/>
  <c r="CQ65" i="39"/>
  <c r="CP65" i="39"/>
  <c r="CO65" i="39"/>
  <c r="CI65" i="39"/>
  <c r="CH65" i="39"/>
  <c r="CG65" i="39"/>
  <c r="CF65" i="39"/>
  <c r="CE65" i="39"/>
  <c r="CD65" i="39"/>
  <c r="BP65" i="39"/>
  <c r="BO65" i="39"/>
  <c r="BN65" i="39"/>
  <c r="BM65" i="39"/>
  <c r="BL65" i="39"/>
  <c r="BK65" i="39"/>
  <c r="BJ65" i="39"/>
  <c r="BI65" i="39"/>
  <c r="BH65" i="39"/>
  <c r="BG65" i="39"/>
  <c r="BF65" i="39"/>
  <c r="BE65" i="39"/>
  <c r="AY65" i="39"/>
  <c r="AX65" i="39"/>
  <c r="AW65" i="39"/>
  <c r="AV65" i="39"/>
  <c r="AU65" i="39"/>
  <c r="AT65" i="39"/>
  <c r="AF65" i="39"/>
  <c r="AE65" i="39"/>
  <c r="AD65" i="39"/>
  <c r="AC65" i="39"/>
  <c r="AB65" i="39"/>
  <c r="AA65" i="39"/>
  <c r="Z65" i="39"/>
  <c r="Y65" i="39"/>
  <c r="X65" i="39"/>
  <c r="W65" i="39"/>
  <c r="V65" i="39"/>
  <c r="U65" i="39"/>
  <c r="O65" i="39"/>
  <c r="N65" i="39"/>
  <c r="M65" i="39"/>
  <c r="L65" i="39"/>
  <c r="K65" i="39"/>
  <c r="J65" i="39"/>
  <c r="CZ64" i="39"/>
  <c r="CY64" i="39"/>
  <c r="CX64" i="39"/>
  <c r="CW64" i="39"/>
  <c r="CV64" i="39"/>
  <c r="CU64" i="39"/>
  <c r="CT64" i="39"/>
  <c r="CS64" i="39"/>
  <c r="CR64" i="39"/>
  <c r="CQ64" i="39"/>
  <c r="CP64" i="39"/>
  <c r="CO64" i="39"/>
  <c r="CI64" i="39"/>
  <c r="CH64" i="39"/>
  <c r="CG64" i="39"/>
  <c r="CF64" i="39"/>
  <c r="CE64" i="39"/>
  <c r="CD64" i="39"/>
  <c r="BP64" i="39"/>
  <c r="BO64" i="39"/>
  <c r="BN64" i="39"/>
  <c r="BM64" i="39"/>
  <c r="BL64" i="39"/>
  <c r="BK64" i="39"/>
  <c r="BJ64" i="39"/>
  <c r="BI64" i="39"/>
  <c r="BH64" i="39"/>
  <c r="BG64" i="39"/>
  <c r="BF64" i="39"/>
  <c r="BE64" i="39"/>
  <c r="AY64" i="39"/>
  <c r="AX64" i="39"/>
  <c r="AW64" i="39"/>
  <c r="AV64" i="39"/>
  <c r="AU64" i="39"/>
  <c r="AT64" i="39"/>
  <c r="AF64" i="39"/>
  <c r="AE64" i="39"/>
  <c r="AD64" i="39"/>
  <c r="AC64" i="39"/>
  <c r="AB64" i="39"/>
  <c r="AA64" i="39"/>
  <c r="Z64" i="39"/>
  <c r="Y64" i="39"/>
  <c r="X64" i="39"/>
  <c r="W64" i="39"/>
  <c r="V64" i="39"/>
  <c r="U64" i="39"/>
  <c r="O64" i="39"/>
  <c r="N64" i="39"/>
  <c r="M64" i="39"/>
  <c r="L64" i="39"/>
  <c r="K64" i="39"/>
  <c r="J64" i="39"/>
  <c r="CZ63" i="39"/>
  <c r="CY63" i="39"/>
  <c r="CX63" i="39"/>
  <c r="CW63" i="39"/>
  <c r="CV63" i="39"/>
  <c r="CU63" i="39"/>
  <c r="CT63" i="39"/>
  <c r="CS63" i="39"/>
  <c r="CR63" i="39"/>
  <c r="CQ63" i="39"/>
  <c r="CP63" i="39"/>
  <c r="CO63" i="39"/>
  <c r="CI63" i="39"/>
  <c r="CH63" i="39"/>
  <c r="CG63" i="39"/>
  <c r="CF63" i="39"/>
  <c r="CE63" i="39"/>
  <c r="CD63" i="39"/>
  <c r="BP63" i="39"/>
  <c r="BO63" i="39"/>
  <c r="BN63" i="39"/>
  <c r="BM63" i="39"/>
  <c r="BL63" i="39"/>
  <c r="BK63" i="39"/>
  <c r="BJ63" i="39"/>
  <c r="BI63" i="39"/>
  <c r="BH63" i="39"/>
  <c r="BG63" i="39"/>
  <c r="BF63" i="39"/>
  <c r="BE63" i="39"/>
  <c r="AY63" i="39"/>
  <c r="AX63" i="39"/>
  <c r="AW63" i="39"/>
  <c r="AV63" i="39"/>
  <c r="AU63" i="39"/>
  <c r="AT63" i="39"/>
  <c r="AF63" i="39"/>
  <c r="AE63" i="39"/>
  <c r="AD63" i="39"/>
  <c r="AC63" i="39"/>
  <c r="AB63" i="39"/>
  <c r="AA63" i="39"/>
  <c r="Z63" i="39"/>
  <c r="Y63" i="39"/>
  <c r="X63" i="39"/>
  <c r="W63" i="39"/>
  <c r="V63" i="39"/>
  <c r="U63" i="39"/>
  <c r="O63" i="39"/>
  <c r="N63" i="39"/>
  <c r="M63" i="39"/>
  <c r="L63" i="39"/>
  <c r="K63" i="39"/>
  <c r="J63" i="39"/>
  <c r="CZ62" i="39"/>
  <c r="CY62" i="39"/>
  <c r="CX62" i="39"/>
  <c r="CW62" i="39"/>
  <c r="CV62" i="39"/>
  <c r="CU62" i="39"/>
  <c r="CT62" i="39"/>
  <c r="CS62" i="39"/>
  <c r="CR62" i="39"/>
  <c r="CQ62" i="39"/>
  <c r="CP62" i="39"/>
  <c r="CO62" i="39"/>
  <c r="CI62" i="39"/>
  <c r="CH62" i="39"/>
  <c r="CG62" i="39"/>
  <c r="CF62" i="39"/>
  <c r="CE62" i="39"/>
  <c r="CD62" i="39"/>
  <c r="BP62" i="39"/>
  <c r="BO62" i="39"/>
  <c r="BN62" i="39"/>
  <c r="BM62" i="39"/>
  <c r="BL62" i="39"/>
  <c r="BK62" i="39"/>
  <c r="BJ62" i="39"/>
  <c r="BI62" i="39"/>
  <c r="BH62" i="39"/>
  <c r="BG62" i="39"/>
  <c r="BF62" i="39"/>
  <c r="BE62" i="39"/>
  <c r="AY62" i="39"/>
  <c r="AX62" i="39"/>
  <c r="AW62" i="39"/>
  <c r="AV62" i="39"/>
  <c r="AU62" i="39"/>
  <c r="AT62" i="39"/>
  <c r="AF62" i="39"/>
  <c r="AE62" i="39"/>
  <c r="AD62" i="39"/>
  <c r="AC62" i="39"/>
  <c r="AB62" i="39"/>
  <c r="AA62" i="39"/>
  <c r="Z62" i="39"/>
  <c r="Y62" i="39"/>
  <c r="X62" i="39"/>
  <c r="W62" i="39"/>
  <c r="V62" i="39"/>
  <c r="U62" i="39"/>
  <c r="O62" i="39"/>
  <c r="N62" i="39"/>
  <c r="M62" i="39"/>
  <c r="L62" i="39"/>
  <c r="K62" i="39"/>
  <c r="J62" i="39"/>
  <c r="CZ61" i="39"/>
  <c r="CY61" i="39"/>
  <c r="CX61" i="39"/>
  <c r="CW61" i="39"/>
  <c r="CV61" i="39"/>
  <c r="CU61" i="39"/>
  <c r="CT61" i="39"/>
  <c r="CS61" i="39"/>
  <c r="CR61" i="39"/>
  <c r="CQ61" i="39"/>
  <c r="CP61" i="39"/>
  <c r="CO61" i="39"/>
  <c r="CI61" i="39"/>
  <c r="CH61" i="39"/>
  <c r="CG61" i="39"/>
  <c r="CF61" i="39"/>
  <c r="CE61" i="39"/>
  <c r="CD61" i="39"/>
  <c r="BP61" i="39"/>
  <c r="BO61" i="39"/>
  <c r="BN61" i="39"/>
  <c r="BM61" i="39"/>
  <c r="BL61" i="39"/>
  <c r="BK61" i="39"/>
  <c r="BJ61" i="39"/>
  <c r="BI61" i="39"/>
  <c r="BH61" i="39"/>
  <c r="BG61" i="39"/>
  <c r="BF61" i="39"/>
  <c r="BE61" i="39"/>
  <c r="AY61" i="39"/>
  <c r="AX61" i="39"/>
  <c r="AW61" i="39"/>
  <c r="AV61" i="39"/>
  <c r="AU61" i="39"/>
  <c r="AT61" i="39"/>
  <c r="AF61" i="39"/>
  <c r="AE61" i="39"/>
  <c r="AD61" i="39"/>
  <c r="AC61" i="39"/>
  <c r="AB61" i="39"/>
  <c r="AA61" i="39"/>
  <c r="Z61" i="39"/>
  <c r="Y61" i="39"/>
  <c r="X61" i="39"/>
  <c r="W61" i="39"/>
  <c r="V61" i="39"/>
  <c r="U61" i="39"/>
  <c r="O61" i="39"/>
  <c r="N61" i="39"/>
  <c r="M61" i="39"/>
  <c r="L61" i="39"/>
  <c r="K61" i="39"/>
  <c r="J61" i="39"/>
  <c r="CZ60" i="39"/>
  <c r="CY60" i="39"/>
  <c r="CX60" i="39"/>
  <c r="CW60" i="39"/>
  <c r="CV60" i="39"/>
  <c r="CU60" i="39"/>
  <c r="CT60" i="39"/>
  <c r="CS60" i="39"/>
  <c r="CR60" i="39"/>
  <c r="CQ60" i="39"/>
  <c r="CP60" i="39"/>
  <c r="CO60" i="39"/>
  <c r="CI60" i="39"/>
  <c r="CH60" i="39"/>
  <c r="CG60" i="39"/>
  <c r="CF60" i="39"/>
  <c r="CE60" i="39"/>
  <c r="CD60" i="39"/>
  <c r="BP60" i="39"/>
  <c r="BO60" i="39"/>
  <c r="BN60" i="39"/>
  <c r="BM60" i="39"/>
  <c r="BL60" i="39"/>
  <c r="BK60" i="39"/>
  <c r="BJ60" i="39"/>
  <c r="BI60" i="39"/>
  <c r="BH60" i="39"/>
  <c r="BG60" i="39"/>
  <c r="BF60" i="39"/>
  <c r="BE60" i="39"/>
  <c r="AY60" i="39"/>
  <c r="AX60" i="39"/>
  <c r="AW60" i="39"/>
  <c r="AV60" i="39"/>
  <c r="AU60" i="39"/>
  <c r="AT60" i="39"/>
  <c r="AF60" i="39"/>
  <c r="AE60" i="39"/>
  <c r="AD60" i="39"/>
  <c r="AC60" i="39"/>
  <c r="AB60" i="39"/>
  <c r="AA60" i="39"/>
  <c r="Z60" i="39"/>
  <c r="Y60" i="39"/>
  <c r="X60" i="39"/>
  <c r="W60" i="39"/>
  <c r="V60" i="39"/>
  <c r="U60" i="39"/>
  <c r="O60" i="39"/>
  <c r="N60" i="39"/>
  <c r="M60" i="39"/>
  <c r="L60" i="39"/>
  <c r="K60" i="39"/>
  <c r="J60" i="39"/>
  <c r="CZ59" i="39"/>
  <c r="CY59" i="39"/>
  <c r="CX59" i="39"/>
  <c r="CW59" i="39"/>
  <c r="CV59" i="39"/>
  <c r="CU59" i="39"/>
  <c r="CT59" i="39"/>
  <c r="CS59" i="39"/>
  <c r="CR59" i="39"/>
  <c r="CQ59" i="39"/>
  <c r="CP59" i="39"/>
  <c r="CO59" i="39"/>
  <c r="CI59" i="39"/>
  <c r="CH59" i="39"/>
  <c r="CG59" i="39"/>
  <c r="CF59" i="39"/>
  <c r="CE59" i="39"/>
  <c r="CD59" i="39"/>
  <c r="BP59" i="39"/>
  <c r="BO59" i="39"/>
  <c r="BN59" i="39"/>
  <c r="BM59" i="39"/>
  <c r="BL59" i="39"/>
  <c r="BK59" i="39"/>
  <c r="BJ59" i="39"/>
  <c r="BI59" i="39"/>
  <c r="BH59" i="39"/>
  <c r="BG59" i="39"/>
  <c r="BF59" i="39"/>
  <c r="BE59" i="39"/>
  <c r="AY59" i="39"/>
  <c r="AX59" i="39"/>
  <c r="AW59" i="39"/>
  <c r="AV59" i="39"/>
  <c r="AU59" i="39"/>
  <c r="AT59" i="39"/>
  <c r="AF59" i="39"/>
  <c r="AE59" i="39"/>
  <c r="AD59" i="39"/>
  <c r="AC59" i="39"/>
  <c r="AB59" i="39"/>
  <c r="AA59" i="39"/>
  <c r="Z59" i="39"/>
  <c r="Y59" i="39"/>
  <c r="X59" i="39"/>
  <c r="W59" i="39"/>
  <c r="V59" i="39"/>
  <c r="U59" i="39"/>
  <c r="O59" i="39"/>
  <c r="N59" i="39"/>
  <c r="M59" i="39"/>
  <c r="L59" i="39"/>
  <c r="K59" i="39"/>
  <c r="J59" i="39"/>
  <c r="CZ58" i="39"/>
  <c r="CY58" i="39"/>
  <c r="CX58" i="39"/>
  <c r="CW58" i="39"/>
  <c r="CV58" i="39"/>
  <c r="CU58" i="39"/>
  <c r="CT58" i="39"/>
  <c r="CS58" i="39"/>
  <c r="CR58" i="39"/>
  <c r="CQ58" i="39"/>
  <c r="CP58" i="39"/>
  <c r="CO58" i="39"/>
  <c r="CI58" i="39"/>
  <c r="CH58" i="39"/>
  <c r="CG58" i="39"/>
  <c r="CF58" i="39"/>
  <c r="CE58" i="39"/>
  <c r="CD58" i="39"/>
  <c r="BP58" i="39"/>
  <c r="BO58" i="39"/>
  <c r="BN58" i="39"/>
  <c r="BM58" i="39"/>
  <c r="BL58" i="39"/>
  <c r="BK58" i="39"/>
  <c r="BJ58" i="39"/>
  <c r="BI58" i="39"/>
  <c r="BH58" i="39"/>
  <c r="BG58" i="39"/>
  <c r="BF58" i="39"/>
  <c r="BE58" i="39"/>
  <c r="AY58" i="39"/>
  <c r="AX58" i="39"/>
  <c r="AW58" i="39"/>
  <c r="AV58" i="39"/>
  <c r="AU58" i="39"/>
  <c r="AT58" i="39"/>
  <c r="AF58" i="39"/>
  <c r="AE58" i="39"/>
  <c r="AD58" i="39"/>
  <c r="AC58" i="39"/>
  <c r="AB58" i="39"/>
  <c r="AA58" i="39"/>
  <c r="Z58" i="39"/>
  <c r="Y58" i="39"/>
  <c r="X58" i="39"/>
  <c r="W58" i="39"/>
  <c r="V58" i="39"/>
  <c r="U58" i="39"/>
  <c r="O58" i="39"/>
  <c r="N58" i="39"/>
  <c r="M58" i="39"/>
  <c r="L58" i="39"/>
  <c r="K58" i="39"/>
  <c r="J58" i="39"/>
  <c r="CZ57" i="39"/>
  <c r="CY57" i="39"/>
  <c r="CX57" i="39"/>
  <c r="CW57" i="39"/>
  <c r="CV57" i="39"/>
  <c r="CU57" i="39"/>
  <c r="CT57" i="39"/>
  <c r="CS57" i="39"/>
  <c r="CR57" i="39"/>
  <c r="CQ57" i="39"/>
  <c r="CP57" i="39"/>
  <c r="CO57" i="39"/>
  <c r="CI57" i="39"/>
  <c r="CH57" i="39"/>
  <c r="CG57" i="39"/>
  <c r="CF57" i="39"/>
  <c r="CE57" i="39"/>
  <c r="CD57" i="39"/>
  <c r="BP57" i="39"/>
  <c r="BO57" i="39"/>
  <c r="BN57" i="39"/>
  <c r="BM57" i="39"/>
  <c r="BL57" i="39"/>
  <c r="BK57" i="39"/>
  <c r="BJ57" i="39"/>
  <c r="BI57" i="39"/>
  <c r="BH57" i="39"/>
  <c r="BG57" i="39"/>
  <c r="BF57" i="39"/>
  <c r="BE57" i="39"/>
  <c r="AY57" i="39"/>
  <c r="AX57" i="39"/>
  <c r="AW57" i="39"/>
  <c r="AV57" i="39"/>
  <c r="AU57" i="39"/>
  <c r="AT57" i="39"/>
  <c r="AF57" i="39"/>
  <c r="AE57" i="39"/>
  <c r="AD57" i="39"/>
  <c r="AC57" i="39"/>
  <c r="AB57" i="39"/>
  <c r="AA57" i="39"/>
  <c r="Z57" i="39"/>
  <c r="Y57" i="39"/>
  <c r="X57" i="39"/>
  <c r="W57" i="39"/>
  <c r="V57" i="39"/>
  <c r="U57" i="39"/>
  <c r="O57" i="39"/>
  <c r="N57" i="39"/>
  <c r="M57" i="39"/>
  <c r="L57" i="39"/>
  <c r="K57" i="39"/>
  <c r="J57" i="39"/>
  <c r="CZ56" i="39"/>
  <c r="CY56" i="39"/>
  <c r="CX56" i="39"/>
  <c r="CW56" i="39"/>
  <c r="CV56" i="39"/>
  <c r="CU56" i="39"/>
  <c r="CT56" i="39"/>
  <c r="CS56" i="39"/>
  <c r="CR56" i="39"/>
  <c r="CQ56" i="39"/>
  <c r="CP56" i="39"/>
  <c r="CO56" i="39"/>
  <c r="CI56" i="39"/>
  <c r="CH56" i="39"/>
  <c r="CG56" i="39"/>
  <c r="CF56" i="39"/>
  <c r="CE56" i="39"/>
  <c r="CD56" i="39"/>
  <c r="BP56" i="39"/>
  <c r="BO56" i="39"/>
  <c r="BN56" i="39"/>
  <c r="BM56" i="39"/>
  <c r="BL56" i="39"/>
  <c r="BK56" i="39"/>
  <c r="BJ56" i="39"/>
  <c r="BI56" i="39"/>
  <c r="BH56" i="39"/>
  <c r="BG56" i="39"/>
  <c r="BF56" i="39"/>
  <c r="BE56" i="39"/>
  <c r="AY56" i="39"/>
  <c r="AX56" i="39"/>
  <c r="AW56" i="39"/>
  <c r="AV56" i="39"/>
  <c r="AU56" i="39"/>
  <c r="AT56" i="39"/>
  <c r="AF56" i="39"/>
  <c r="AE56" i="39"/>
  <c r="AD56" i="39"/>
  <c r="AC56" i="39"/>
  <c r="AB56" i="39"/>
  <c r="AA56" i="39"/>
  <c r="Z56" i="39"/>
  <c r="Y56" i="39"/>
  <c r="X56" i="39"/>
  <c r="W56" i="39"/>
  <c r="V56" i="39"/>
  <c r="U56" i="39"/>
  <c r="O56" i="39"/>
  <c r="N56" i="39"/>
  <c r="M56" i="39"/>
  <c r="L56" i="39"/>
  <c r="K56" i="39"/>
  <c r="J56" i="39"/>
  <c r="CZ55" i="39"/>
  <c r="CY55" i="39"/>
  <c r="CX55" i="39"/>
  <c r="CW55" i="39"/>
  <c r="CV55" i="39"/>
  <c r="CU55" i="39"/>
  <c r="CT55" i="39"/>
  <c r="CS55" i="39"/>
  <c r="CR55" i="39"/>
  <c r="CQ55" i="39"/>
  <c r="CP55" i="39"/>
  <c r="CO55" i="39"/>
  <c r="CI55" i="39"/>
  <c r="CH55" i="39"/>
  <c r="CG55" i="39"/>
  <c r="CF55" i="39"/>
  <c r="CE55" i="39"/>
  <c r="CD55" i="39"/>
  <c r="BP55" i="39"/>
  <c r="BO55" i="39"/>
  <c r="BN55" i="39"/>
  <c r="BM55" i="39"/>
  <c r="BL55" i="39"/>
  <c r="BK55" i="39"/>
  <c r="BJ55" i="39"/>
  <c r="BI55" i="39"/>
  <c r="BH55" i="39"/>
  <c r="BG55" i="39"/>
  <c r="BF55" i="39"/>
  <c r="BE55" i="39"/>
  <c r="AY55" i="39"/>
  <c r="AX55" i="39"/>
  <c r="AW55" i="39"/>
  <c r="AV55" i="39"/>
  <c r="AU55" i="39"/>
  <c r="AT55" i="39"/>
  <c r="AF55" i="39"/>
  <c r="AE55" i="39"/>
  <c r="AD55" i="39"/>
  <c r="AC55" i="39"/>
  <c r="AB55" i="39"/>
  <c r="AA55" i="39"/>
  <c r="Z55" i="39"/>
  <c r="Y55" i="39"/>
  <c r="X55" i="39"/>
  <c r="W55" i="39"/>
  <c r="V55" i="39"/>
  <c r="U55" i="39"/>
  <c r="O55" i="39"/>
  <c r="N55" i="39"/>
  <c r="M55" i="39"/>
  <c r="L55" i="39"/>
  <c r="K55" i="39"/>
  <c r="J55" i="39"/>
  <c r="CZ54" i="39"/>
  <c r="CY54" i="39"/>
  <c r="CX54" i="39"/>
  <c r="CW54" i="39"/>
  <c r="CV54" i="39"/>
  <c r="CU54" i="39"/>
  <c r="CT54" i="39"/>
  <c r="CS54" i="39"/>
  <c r="CR54" i="39"/>
  <c r="CQ54" i="39"/>
  <c r="CP54" i="39"/>
  <c r="CO54" i="39"/>
  <c r="CI54" i="39"/>
  <c r="CH54" i="39"/>
  <c r="CG54" i="39"/>
  <c r="CF54" i="39"/>
  <c r="CE54" i="39"/>
  <c r="CD54" i="39"/>
  <c r="BP54" i="39"/>
  <c r="BO54" i="39"/>
  <c r="BN54" i="39"/>
  <c r="BM54" i="39"/>
  <c r="BL54" i="39"/>
  <c r="BK54" i="39"/>
  <c r="BJ54" i="39"/>
  <c r="BI54" i="39"/>
  <c r="BH54" i="39"/>
  <c r="BG54" i="39"/>
  <c r="BF54" i="39"/>
  <c r="BE54" i="39"/>
  <c r="AY54" i="39"/>
  <c r="AX54" i="39"/>
  <c r="AW54" i="39"/>
  <c r="AV54" i="39"/>
  <c r="AU54" i="39"/>
  <c r="AT54" i="39"/>
  <c r="AF54" i="39"/>
  <c r="AE54" i="39"/>
  <c r="AD54" i="39"/>
  <c r="AC54" i="39"/>
  <c r="AB54" i="39"/>
  <c r="AA54" i="39"/>
  <c r="Z54" i="39"/>
  <c r="Y54" i="39"/>
  <c r="X54" i="39"/>
  <c r="W54" i="39"/>
  <c r="V54" i="39"/>
  <c r="U54" i="39"/>
  <c r="O54" i="39"/>
  <c r="N54" i="39"/>
  <c r="M54" i="39"/>
  <c r="L54" i="39"/>
  <c r="K54" i="39"/>
  <c r="J54" i="39"/>
  <c r="CZ53" i="39"/>
  <c r="CY53" i="39"/>
  <c r="CX53" i="39"/>
  <c r="CW53" i="39"/>
  <c r="CV53" i="39"/>
  <c r="CU53" i="39"/>
  <c r="CT53" i="39"/>
  <c r="CS53" i="39"/>
  <c r="CR53" i="39"/>
  <c r="CQ53" i="39"/>
  <c r="CP53" i="39"/>
  <c r="CO53" i="39"/>
  <c r="CI53" i="39"/>
  <c r="CH53" i="39"/>
  <c r="CG53" i="39"/>
  <c r="CF53" i="39"/>
  <c r="CE53" i="39"/>
  <c r="CD53" i="39"/>
  <c r="BP53" i="39"/>
  <c r="BO53" i="39"/>
  <c r="BN53" i="39"/>
  <c r="BM53" i="39"/>
  <c r="BL53" i="39"/>
  <c r="BK53" i="39"/>
  <c r="BJ53" i="39"/>
  <c r="BI53" i="39"/>
  <c r="BH53" i="39"/>
  <c r="BG53" i="39"/>
  <c r="BF53" i="39"/>
  <c r="BE53" i="39"/>
  <c r="AY53" i="39"/>
  <c r="AX53" i="39"/>
  <c r="AW53" i="39"/>
  <c r="AV53" i="39"/>
  <c r="AU53" i="39"/>
  <c r="AT53" i="39"/>
  <c r="AF53" i="39"/>
  <c r="AE53" i="39"/>
  <c r="AD53" i="39"/>
  <c r="AC53" i="39"/>
  <c r="AB53" i="39"/>
  <c r="AA53" i="39"/>
  <c r="Z53" i="39"/>
  <c r="Y53" i="39"/>
  <c r="X53" i="39"/>
  <c r="W53" i="39"/>
  <c r="V53" i="39"/>
  <c r="U53" i="39"/>
  <c r="O53" i="39"/>
  <c r="N53" i="39"/>
  <c r="M53" i="39"/>
  <c r="L53" i="39"/>
  <c r="K53" i="39"/>
  <c r="J53" i="39"/>
  <c r="CZ52" i="39"/>
  <c r="CY52" i="39"/>
  <c r="CX52" i="39"/>
  <c r="CW52" i="39"/>
  <c r="CV52" i="39"/>
  <c r="CU52" i="39"/>
  <c r="CT52" i="39"/>
  <c r="CS52" i="39"/>
  <c r="CR52" i="39"/>
  <c r="CQ52" i="39"/>
  <c r="CP52" i="39"/>
  <c r="CO52" i="39"/>
  <c r="CI52" i="39"/>
  <c r="CH52" i="39"/>
  <c r="CG52" i="39"/>
  <c r="CF52" i="39"/>
  <c r="CE52" i="39"/>
  <c r="CD52" i="39"/>
  <c r="BP52" i="39"/>
  <c r="BO52" i="39"/>
  <c r="BN52" i="39"/>
  <c r="BM52" i="39"/>
  <c r="BL52" i="39"/>
  <c r="BK52" i="39"/>
  <c r="BJ52" i="39"/>
  <c r="BI52" i="39"/>
  <c r="BH52" i="39"/>
  <c r="BG52" i="39"/>
  <c r="BF52" i="39"/>
  <c r="BE52" i="39"/>
  <c r="AY52" i="39"/>
  <c r="AX52" i="39"/>
  <c r="AW52" i="39"/>
  <c r="AV52" i="39"/>
  <c r="AU52" i="39"/>
  <c r="AT52" i="39"/>
  <c r="AF52" i="39"/>
  <c r="AE52" i="39"/>
  <c r="AD52" i="39"/>
  <c r="AC52" i="39"/>
  <c r="AB52" i="39"/>
  <c r="AA52" i="39"/>
  <c r="Z52" i="39"/>
  <c r="Y52" i="39"/>
  <c r="X52" i="39"/>
  <c r="W52" i="39"/>
  <c r="V52" i="39"/>
  <c r="U52" i="39"/>
  <c r="O52" i="39"/>
  <c r="N52" i="39"/>
  <c r="M52" i="39"/>
  <c r="L52" i="39"/>
  <c r="K52" i="39"/>
  <c r="J52" i="39"/>
  <c r="CZ51" i="39"/>
  <c r="CY51" i="39"/>
  <c r="CX51" i="39"/>
  <c r="CW51" i="39"/>
  <c r="CV51" i="39"/>
  <c r="CU51" i="39"/>
  <c r="CT51" i="39"/>
  <c r="CS51" i="39"/>
  <c r="CR51" i="39"/>
  <c r="CQ51" i="39"/>
  <c r="CP51" i="39"/>
  <c r="CO51" i="39"/>
  <c r="CI51" i="39"/>
  <c r="CH51" i="39"/>
  <c r="CG51" i="39"/>
  <c r="CF51" i="39"/>
  <c r="CE51" i="39"/>
  <c r="CD51" i="39"/>
  <c r="BP51" i="39"/>
  <c r="BO51" i="39"/>
  <c r="BN51" i="39"/>
  <c r="BM51" i="39"/>
  <c r="BL51" i="39"/>
  <c r="BK51" i="39"/>
  <c r="BJ51" i="39"/>
  <c r="BI51" i="39"/>
  <c r="BH51" i="39"/>
  <c r="BG51" i="39"/>
  <c r="BF51" i="39"/>
  <c r="BE51" i="39"/>
  <c r="AY51" i="39"/>
  <c r="AX51" i="39"/>
  <c r="AW51" i="39"/>
  <c r="AV51" i="39"/>
  <c r="AU51" i="39"/>
  <c r="AT51" i="39"/>
  <c r="AF51" i="39"/>
  <c r="AE51" i="39"/>
  <c r="AD51" i="39"/>
  <c r="AC51" i="39"/>
  <c r="AB51" i="39"/>
  <c r="AA51" i="39"/>
  <c r="Z51" i="39"/>
  <c r="Y51" i="39"/>
  <c r="X51" i="39"/>
  <c r="W51" i="39"/>
  <c r="V51" i="39"/>
  <c r="U51" i="39"/>
  <c r="O51" i="39"/>
  <c r="N51" i="39"/>
  <c r="M51" i="39"/>
  <c r="L51" i="39"/>
  <c r="K51" i="39"/>
  <c r="J51" i="39"/>
  <c r="CZ50" i="39"/>
  <c r="CY50" i="39"/>
  <c r="CX50" i="39"/>
  <c r="CW50" i="39"/>
  <c r="CV50" i="39"/>
  <c r="CU50" i="39"/>
  <c r="CT50" i="39"/>
  <c r="CS50" i="39"/>
  <c r="CR50" i="39"/>
  <c r="CQ50" i="39"/>
  <c r="CP50" i="39"/>
  <c r="CO50" i="39"/>
  <c r="CI50" i="39"/>
  <c r="CH50" i="39"/>
  <c r="CG50" i="39"/>
  <c r="CF50" i="39"/>
  <c r="CE50" i="39"/>
  <c r="CD50" i="39"/>
  <c r="BP50" i="39"/>
  <c r="BO50" i="39"/>
  <c r="BN50" i="39"/>
  <c r="BM50" i="39"/>
  <c r="BL50" i="39"/>
  <c r="BK50" i="39"/>
  <c r="BJ50" i="39"/>
  <c r="BI50" i="39"/>
  <c r="BH50" i="39"/>
  <c r="BG50" i="39"/>
  <c r="BF50" i="39"/>
  <c r="BE50" i="39"/>
  <c r="AY50" i="39"/>
  <c r="AX50" i="39"/>
  <c r="AW50" i="39"/>
  <c r="AV50" i="39"/>
  <c r="AU50" i="39"/>
  <c r="AT50" i="39"/>
  <c r="AF50" i="39"/>
  <c r="AE50" i="39"/>
  <c r="AD50" i="39"/>
  <c r="AC50" i="39"/>
  <c r="AB50" i="39"/>
  <c r="AA50" i="39"/>
  <c r="Z50" i="39"/>
  <c r="Y50" i="39"/>
  <c r="X50" i="39"/>
  <c r="W50" i="39"/>
  <c r="V50" i="39"/>
  <c r="U50" i="39"/>
  <c r="O50" i="39"/>
  <c r="N50" i="39"/>
  <c r="M50" i="39"/>
  <c r="L50" i="39"/>
  <c r="K50" i="39"/>
  <c r="J50" i="39"/>
  <c r="CZ49" i="39"/>
  <c r="CY49" i="39"/>
  <c r="CX49" i="39"/>
  <c r="CW49" i="39"/>
  <c r="CV49" i="39"/>
  <c r="CU49" i="39"/>
  <c r="CT49" i="39"/>
  <c r="CS49" i="39"/>
  <c r="CR49" i="39"/>
  <c r="CQ49" i="39"/>
  <c r="CP49" i="39"/>
  <c r="CO49" i="39"/>
  <c r="CI49" i="39"/>
  <c r="CH49" i="39"/>
  <c r="CG49" i="39"/>
  <c r="CF49" i="39"/>
  <c r="CE49" i="39"/>
  <c r="CD49" i="39"/>
  <c r="BP49" i="39"/>
  <c r="BO49" i="39"/>
  <c r="BN49" i="39"/>
  <c r="BM49" i="39"/>
  <c r="BL49" i="39"/>
  <c r="BK49" i="39"/>
  <c r="BJ49" i="39"/>
  <c r="BI49" i="39"/>
  <c r="BH49" i="39"/>
  <c r="BG49" i="39"/>
  <c r="BF49" i="39"/>
  <c r="BE49" i="39"/>
  <c r="AY49" i="39"/>
  <c r="AX49" i="39"/>
  <c r="AW49" i="39"/>
  <c r="AV49" i="39"/>
  <c r="AU49" i="39"/>
  <c r="AT49" i="39"/>
  <c r="AF49" i="39"/>
  <c r="AE49" i="39"/>
  <c r="AD49" i="39"/>
  <c r="AC49" i="39"/>
  <c r="AB49" i="39"/>
  <c r="AA49" i="39"/>
  <c r="Z49" i="39"/>
  <c r="Y49" i="39"/>
  <c r="X49" i="39"/>
  <c r="W49" i="39"/>
  <c r="V49" i="39"/>
  <c r="U49" i="39"/>
  <c r="O49" i="39"/>
  <c r="N49" i="39"/>
  <c r="M49" i="39"/>
  <c r="L49" i="39"/>
  <c r="K49" i="39"/>
  <c r="J49" i="39"/>
  <c r="CZ48" i="39"/>
  <c r="CY48" i="39"/>
  <c r="CX48" i="39"/>
  <c r="CW48" i="39"/>
  <c r="CV48" i="39"/>
  <c r="CU48" i="39"/>
  <c r="CT48" i="39"/>
  <c r="CS48" i="39"/>
  <c r="CR48" i="39"/>
  <c r="CQ48" i="39"/>
  <c r="CP48" i="39"/>
  <c r="CO48" i="39"/>
  <c r="CI48" i="39"/>
  <c r="CH48" i="39"/>
  <c r="CG48" i="39"/>
  <c r="CF48" i="39"/>
  <c r="CE48" i="39"/>
  <c r="CD48" i="39"/>
  <c r="BP48" i="39"/>
  <c r="BO48" i="39"/>
  <c r="BN48" i="39"/>
  <c r="BM48" i="39"/>
  <c r="BL48" i="39"/>
  <c r="BK48" i="39"/>
  <c r="BJ48" i="39"/>
  <c r="BI48" i="39"/>
  <c r="BH48" i="39"/>
  <c r="BG48" i="39"/>
  <c r="BF48" i="39"/>
  <c r="BE48" i="39"/>
  <c r="AY48" i="39"/>
  <c r="AX48" i="39"/>
  <c r="AW48" i="39"/>
  <c r="AV48" i="39"/>
  <c r="AU48" i="39"/>
  <c r="AT48" i="39"/>
  <c r="AF48" i="39"/>
  <c r="AE48" i="39"/>
  <c r="AD48" i="39"/>
  <c r="AC48" i="39"/>
  <c r="AB48" i="39"/>
  <c r="AA48" i="39"/>
  <c r="Z48" i="39"/>
  <c r="Y48" i="39"/>
  <c r="X48" i="39"/>
  <c r="W48" i="39"/>
  <c r="V48" i="39"/>
  <c r="U48" i="39"/>
  <c r="O48" i="39"/>
  <c r="N48" i="39"/>
  <c r="M48" i="39"/>
  <c r="L48" i="39"/>
  <c r="K48" i="39"/>
  <c r="J48" i="39"/>
  <c r="CZ47" i="39"/>
  <c r="CY47" i="39"/>
  <c r="CX47" i="39"/>
  <c r="CW47" i="39"/>
  <c r="CV47" i="39"/>
  <c r="CU47" i="39"/>
  <c r="CT47" i="39"/>
  <c r="CS47" i="39"/>
  <c r="CR47" i="39"/>
  <c r="CQ47" i="39"/>
  <c r="CP47" i="39"/>
  <c r="CO47" i="39"/>
  <c r="CI47" i="39"/>
  <c r="CH47" i="39"/>
  <c r="CG47" i="39"/>
  <c r="CF47" i="39"/>
  <c r="CE47" i="39"/>
  <c r="CD47" i="39"/>
  <c r="BP47" i="39"/>
  <c r="BO47" i="39"/>
  <c r="BN47" i="39"/>
  <c r="BM47" i="39"/>
  <c r="BL47" i="39"/>
  <c r="BK47" i="39"/>
  <c r="BJ47" i="39"/>
  <c r="BI47" i="39"/>
  <c r="BH47" i="39"/>
  <c r="BG47" i="39"/>
  <c r="BF47" i="39"/>
  <c r="BE47" i="39"/>
  <c r="AY47" i="39"/>
  <c r="AX47" i="39"/>
  <c r="AW47" i="39"/>
  <c r="AV47" i="39"/>
  <c r="AU47" i="39"/>
  <c r="AT47" i="39"/>
  <c r="AF47" i="39"/>
  <c r="AE47" i="39"/>
  <c r="AD47" i="39"/>
  <c r="AC47" i="39"/>
  <c r="AB47" i="39"/>
  <c r="AA47" i="39"/>
  <c r="Z47" i="39"/>
  <c r="Y47" i="39"/>
  <c r="X47" i="39"/>
  <c r="W47" i="39"/>
  <c r="V47" i="39"/>
  <c r="U47" i="39"/>
  <c r="O47" i="39"/>
  <c r="N47" i="39"/>
  <c r="M47" i="39"/>
  <c r="L47" i="39"/>
  <c r="K47" i="39"/>
  <c r="J47" i="39"/>
  <c r="CZ46" i="39"/>
  <c r="CY46" i="39"/>
  <c r="CX46" i="39"/>
  <c r="CW46" i="39"/>
  <c r="CV46" i="39"/>
  <c r="CU46" i="39"/>
  <c r="CT46" i="39"/>
  <c r="CS46" i="39"/>
  <c r="CR46" i="39"/>
  <c r="CQ46" i="39"/>
  <c r="CP46" i="39"/>
  <c r="CO46" i="39"/>
  <c r="CI46" i="39"/>
  <c r="CH46" i="39"/>
  <c r="CG46" i="39"/>
  <c r="CF46" i="39"/>
  <c r="CE46" i="39"/>
  <c r="CD46" i="39"/>
  <c r="BP46" i="39"/>
  <c r="BO46" i="39"/>
  <c r="BN46" i="39"/>
  <c r="BM46" i="39"/>
  <c r="BL46" i="39"/>
  <c r="BK46" i="39"/>
  <c r="BJ46" i="39"/>
  <c r="BI46" i="39"/>
  <c r="BH46" i="39"/>
  <c r="BG46" i="39"/>
  <c r="BF46" i="39"/>
  <c r="BE46" i="39"/>
  <c r="AY46" i="39"/>
  <c r="AX46" i="39"/>
  <c r="AW46" i="39"/>
  <c r="AV46" i="39"/>
  <c r="AU46" i="39"/>
  <c r="AT46" i="39"/>
  <c r="AF46" i="39"/>
  <c r="AE46" i="39"/>
  <c r="AD46" i="39"/>
  <c r="AC46" i="39"/>
  <c r="AB46" i="39"/>
  <c r="AA46" i="39"/>
  <c r="Z46" i="39"/>
  <c r="Y46" i="39"/>
  <c r="X46" i="39"/>
  <c r="W46" i="39"/>
  <c r="V46" i="39"/>
  <c r="U46" i="39"/>
  <c r="O46" i="39"/>
  <c r="N46" i="39"/>
  <c r="M46" i="39"/>
  <c r="L46" i="39"/>
  <c r="K46" i="39"/>
  <c r="J46" i="39"/>
  <c r="CZ45" i="39"/>
  <c r="CY45" i="39"/>
  <c r="CX45" i="39"/>
  <c r="CW45" i="39"/>
  <c r="CV45" i="39"/>
  <c r="CU45" i="39"/>
  <c r="CT45" i="39"/>
  <c r="CS45" i="39"/>
  <c r="CR45" i="39"/>
  <c r="CQ45" i="39"/>
  <c r="CP45" i="39"/>
  <c r="CO45" i="39"/>
  <c r="CI45" i="39"/>
  <c r="CH45" i="39"/>
  <c r="CG45" i="39"/>
  <c r="CF45" i="39"/>
  <c r="CE45" i="39"/>
  <c r="CD45" i="39"/>
  <c r="BP45" i="39"/>
  <c r="BO45" i="39"/>
  <c r="BN45" i="39"/>
  <c r="BM45" i="39"/>
  <c r="BL45" i="39"/>
  <c r="BK45" i="39"/>
  <c r="BJ45" i="39"/>
  <c r="BI45" i="39"/>
  <c r="BH45" i="39"/>
  <c r="BG45" i="39"/>
  <c r="BF45" i="39"/>
  <c r="BE45" i="39"/>
  <c r="AY45" i="39"/>
  <c r="AX45" i="39"/>
  <c r="AW45" i="39"/>
  <c r="AV45" i="39"/>
  <c r="AU45" i="39"/>
  <c r="AT45" i="39"/>
  <c r="AF45" i="39"/>
  <c r="AE45" i="39"/>
  <c r="AD45" i="39"/>
  <c r="AC45" i="39"/>
  <c r="AB45" i="39"/>
  <c r="AA45" i="39"/>
  <c r="Z45" i="39"/>
  <c r="Y45" i="39"/>
  <c r="X45" i="39"/>
  <c r="W45" i="39"/>
  <c r="V45" i="39"/>
  <c r="U45" i="39"/>
  <c r="O45" i="39"/>
  <c r="N45" i="39"/>
  <c r="M45" i="39"/>
  <c r="L45" i="39"/>
  <c r="K45" i="39"/>
  <c r="J45" i="39"/>
  <c r="CZ44" i="39"/>
  <c r="CY44" i="39"/>
  <c r="CX44" i="39"/>
  <c r="CW44" i="39"/>
  <c r="CV44" i="39"/>
  <c r="CU44" i="39"/>
  <c r="CT44" i="39"/>
  <c r="CS44" i="39"/>
  <c r="CR44" i="39"/>
  <c r="CQ44" i="39"/>
  <c r="CP44" i="39"/>
  <c r="CO44" i="39"/>
  <c r="CI44" i="39"/>
  <c r="CH44" i="39"/>
  <c r="CG44" i="39"/>
  <c r="CF44" i="39"/>
  <c r="CE44" i="39"/>
  <c r="CD44" i="39"/>
  <c r="BP44" i="39"/>
  <c r="BO44" i="39"/>
  <c r="BN44" i="39"/>
  <c r="BM44" i="39"/>
  <c r="BL44" i="39"/>
  <c r="BK44" i="39"/>
  <c r="BJ44" i="39"/>
  <c r="BI44" i="39"/>
  <c r="BH44" i="39"/>
  <c r="BG44" i="39"/>
  <c r="BF44" i="39"/>
  <c r="BE44" i="39"/>
  <c r="AY44" i="39"/>
  <c r="AX44" i="39"/>
  <c r="AW44" i="39"/>
  <c r="AV44" i="39"/>
  <c r="AU44" i="39"/>
  <c r="AT44" i="39"/>
  <c r="AF44" i="39"/>
  <c r="AE44" i="39"/>
  <c r="AD44" i="39"/>
  <c r="AC44" i="39"/>
  <c r="AB44" i="39"/>
  <c r="AA44" i="39"/>
  <c r="Z44" i="39"/>
  <c r="Y44" i="39"/>
  <c r="X44" i="39"/>
  <c r="W44" i="39"/>
  <c r="V44" i="39"/>
  <c r="U44" i="39"/>
  <c r="O44" i="39"/>
  <c r="N44" i="39"/>
  <c r="M44" i="39"/>
  <c r="L44" i="39"/>
  <c r="K44" i="39"/>
  <c r="J44" i="39"/>
  <c r="CZ43" i="39"/>
  <c r="CY43" i="39"/>
  <c r="CX43" i="39"/>
  <c r="CW43" i="39"/>
  <c r="CV43" i="39"/>
  <c r="CU43" i="39"/>
  <c r="CT43" i="39"/>
  <c r="CS43" i="39"/>
  <c r="CR43" i="39"/>
  <c r="CQ43" i="39"/>
  <c r="CP43" i="39"/>
  <c r="CO43" i="39"/>
  <c r="CI43" i="39"/>
  <c r="CH43" i="39"/>
  <c r="CG43" i="39"/>
  <c r="CF43" i="39"/>
  <c r="CE43" i="39"/>
  <c r="CD43" i="39"/>
  <c r="BP43" i="39"/>
  <c r="BO43" i="39"/>
  <c r="BN43" i="39"/>
  <c r="BM43" i="39"/>
  <c r="BL43" i="39"/>
  <c r="BK43" i="39"/>
  <c r="BJ43" i="39"/>
  <c r="BI43" i="39"/>
  <c r="BH43" i="39"/>
  <c r="BG43" i="39"/>
  <c r="BF43" i="39"/>
  <c r="BE43" i="39"/>
  <c r="AY43" i="39"/>
  <c r="AX43" i="39"/>
  <c r="AW43" i="39"/>
  <c r="AV43" i="39"/>
  <c r="AU43" i="39"/>
  <c r="AT43" i="39"/>
  <c r="AF43" i="39"/>
  <c r="AE43" i="39"/>
  <c r="AD43" i="39"/>
  <c r="AC43" i="39"/>
  <c r="AB43" i="39"/>
  <c r="AA43" i="39"/>
  <c r="Z43" i="39"/>
  <c r="Y43" i="39"/>
  <c r="X43" i="39"/>
  <c r="W43" i="39"/>
  <c r="V43" i="39"/>
  <c r="U43" i="39"/>
  <c r="O43" i="39"/>
  <c r="N43" i="39"/>
  <c r="M43" i="39"/>
  <c r="L43" i="39"/>
  <c r="K43" i="39"/>
  <c r="J43" i="39"/>
  <c r="CZ42" i="39"/>
  <c r="CY42" i="39"/>
  <c r="CX42" i="39"/>
  <c r="CW42" i="39"/>
  <c r="CV42" i="39"/>
  <c r="CU42" i="39"/>
  <c r="CT42" i="39"/>
  <c r="CS42" i="39"/>
  <c r="CR42" i="39"/>
  <c r="CQ42" i="39"/>
  <c r="CP42" i="39"/>
  <c r="CO42" i="39"/>
  <c r="CI42" i="39"/>
  <c r="CH42" i="39"/>
  <c r="CG42" i="39"/>
  <c r="CF42" i="39"/>
  <c r="CE42" i="39"/>
  <c r="CD42" i="39"/>
  <c r="BP42" i="39"/>
  <c r="BO42" i="39"/>
  <c r="BN42" i="39"/>
  <c r="BM42" i="39"/>
  <c r="BL42" i="39"/>
  <c r="BK42" i="39"/>
  <c r="BJ42" i="39"/>
  <c r="BI42" i="39"/>
  <c r="BH42" i="39"/>
  <c r="BG42" i="39"/>
  <c r="BF42" i="39"/>
  <c r="BE42" i="39"/>
  <c r="AY42" i="39"/>
  <c r="AX42" i="39"/>
  <c r="AW42" i="39"/>
  <c r="AV42" i="39"/>
  <c r="AU42" i="39"/>
  <c r="AT42" i="39"/>
  <c r="AF42" i="39"/>
  <c r="AE42" i="39"/>
  <c r="AD42" i="39"/>
  <c r="AC42" i="39"/>
  <c r="AB42" i="39"/>
  <c r="AA42" i="39"/>
  <c r="Z42" i="39"/>
  <c r="Y42" i="39"/>
  <c r="X42" i="39"/>
  <c r="W42" i="39"/>
  <c r="V42" i="39"/>
  <c r="U42" i="39"/>
  <c r="O42" i="39"/>
  <c r="N42" i="39"/>
  <c r="M42" i="39"/>
  <c r="L42" i="39"/>
  <c r="K42" i="39"/>
  <c r="J42" i="39"/>
  <c r="CZ41" i="39"/>
  <c r="CY41" i="39"/>
  <c r="CX41" i="39"/>
  <c r="CW41" i="39"/>
  <c r="CV41" i="39"/>
  <c r="CU41" i="39"/>
  <c r="CT41" i="39"/>
  <c r="CS41" i="39"/>
  <c r="CR41" i="39"/>
  <c r="CQ41" i="39"/>
  <c r="CP41" i="39"/>
  <c r="CO41" i="39"/>
  <c r="CI41" i="39"/>
  <c r="CH41" i="39"/>
  <c r="CG41" i="39"/>
  <c r="CF41" i="39"/>
  <c r="CE41" i="39"/>
  <c r="CD41" i="39"/>
  <c r="BP41" i="39"/>
  <c r="BO41" i="39"/>
  <c r="BN41" i="39"/>
  <c r="BM41" i="39"/>
  <c r="BL41" i="39"/>
  <c r="BK41" i="39"/>
  <c r="BJ41" i="39"/>
  <c r="BI41" i="39"/>
  <c r="BH41" i="39"/>
  <c r="BG41" i="39"/>
  <c r="BF41" i="39"/>
  <c r="BE41" i="39"/>
  <c r="AY41" i="39"/>
  <c r="AX41" i="39"/>
  <c r="AW41" i="39"/>
  <c r="AV41" i="39"/>
  <c r="AU41" i="39"/>
  <c r="AT41" i="39"/>
  <c r="AF41" i="39"/>
  <c r="AE41" i="39"/>
  <c r="AD41" i="39"/>
  <c r="AC41" i="39"/>
  <c r="AB41" i="39"/>
  <c r="AA41" i="39"/>
  <c r="Z41" i="39"/>
  <c r="Y41" i="39"/>
  <c r="X41" i="39"/>
  <c r="W41" i="39"/>
  <c r="V41" i="39"/>
  <c r="U41" i="39"/>
  <c r="O41" i="39"/>
  <c r="N41" i="39"/>
  <c r="M41" i="39"/>
  <c r="L41" i="39"/>
  <c r="K41" i="39"/>
  <c r="J41" i="39"/>
  <c r="CZ40" i="39"/>
  <c r="CY40" i="39"/>
  <c r="CX40" i="39"/>
  <c r="CW40" i="39"/>
  <c r="CV40" i="39"/>
  <c r="CU40" i="39"/>
  <c r="CT40" i="39"/>
  <c r="CS40" i="39"/>
  <c r="CR40" i="39"/>
  <c r="CQ40" i="39"/>
  <c r="CP40" i="39"/>
  <c r="CO40" i="39"/>
  <c r="CI40" i="39"/>
  <c r="CH40" i="39"/>
  <c r="CG40" i="39"/>
  <c r="CF40" i="39"/>
  <c r="CE40" i="39"/>
  <c r="CD40" i="39"/>
  <c r="BP40" i="39"/>
  <c r="BO40" i="39"/>
  <c r="BN40" i="39"/>
  <c r="BM40" i="39"/>
  <c r="BL40" i="39"/>
  <c r="BK40" i="39"/>
  <c r="BJ40" i="39"/>
  <c r="BI40" i="39"/>
  <c r="BH40" i="39"/>
  <c r="BG40" i="39"/>
  <c r="BF40" i="39"/>
  <c r="BE40" i="39"/>
  <c r="AY40" i="39"/>
  <c r="AX40" i="39"/>
  <c r="AW40" i="39"/>
  <c r="AV40" i="39"/>
  <c r="AU40" i="39"/>
  <c r="AT40" i="39"/>
  <c r="AF40" i="39"/>
  <c r="AE40" i="39"/>
  <c r="AD40" i="39"/>
  <c r="AC40" i="39"/>
  <c r="AB40" i="39"/>
  <c r="AA40" i="39"/>
  <c r="Z40" i="39"/>
  <c r="Y40" i="39"/>
  <c r="X40" i="39"/>
  <c r="W40" i="39"/>
  <c r="V40" i="39"/>
  <c r="U40" i="39"/>
  <c r="O40" i="39"/>
  <c r="N40" i="39"/>
  <c r="M40" i="39"/>
  <c r="L40" i="39"/>
  <c r="K40" i="39"/>
  <c r="J40" i="39"/>
  <c r="CZ39" i="39"/>
  <c r="CY39" i="39"/>
  <c r="CX39" i="39"/>
  <c r="CW39" i="39"/>
  <c r="CV39" i="39"/>
  <c r="CU39" i="39"/>
  <c r="CT39" i="39"/>
  <c r="CS39" i="39"/>
  <c r="CR39" i="39"/>
  <c r="CQ39" i="39"/>
  <c r="CP39" i="39"/>
  <c r="CO39" i="39"/>
  <c r="CI39" i="39"/>
  <c r="CH39" i="39"/>
  <c r="CG39" i="39"/>
  <c r="CF39" i="39"/>
  <c r="CE39" i="39"/>
  <c r="CD39" i="39"/>
  <c r="BP39" i="39"/>
  <c r="BO39" i="39"/>
  <c r="BN39" i="39"/>
  <c r="BM39" i="39"/>
  <c r="BL39" i="39"/>
  <c r="BK39" i="39"/>
  <c r="BJ39" i="39"/>
  <c r="BI39" i="39"/>
  <c r="BH39" i="39"/>
  <c r="BG39" i="39"/>
  <c r="BF39" i="39"/>
  <c r="BE39" i="39"/>
  <c r="AY39" i="39"/>
  <c r="AX39" i="39"/>
  <c r="AW39" i="39"/>
  <c r="AV39" i="39"/>
  <c r="AU39" i="39"/>
  <c r="AT39" i="39"/>
  <c r="AF39" i="39"/>
  <c r="AE39" i="39"/>
  <c r="AD39" i="39"/>
  <c r="AC39" i="39"/>
  <c r="AB39" i="39"/>
  <c r="AA39" i="39"/>
  <c r="Z39" i="39"/>
  <c r="Y39" i="39"/>
  <c r="X39" i="39"/>
  <c r="W39" i="39"/>
  <c r="V39" i="39"/>
  <c r="U39" i="39"/>
  <c r="O39" i="39"/>
  <c r="N39" i="39"/>
  <c r="M39" i="39"/>
  <c r="L39" i="39"/>
  <c r="K39" i="39"/>
  <c r="J39" i="39"/>
  <c r="CZ38" i="39"/>
  <c r="CY38" i="39"/>
  <c r="CX38" i="39"/>
  <c r="CW38" i="39"/>
  <c r="CV38" i="39"/>
  <c r="CU38" i="39"/>
  <c r="CT38" i="39"/>
  <c r="CS38" i="39"/>
  <c r="CR38" i="39"/>
  <c r="CQ38" i="39"/>
  <c r="CP38" i="39"/>
  <c r="CO38" i="39"/>
  <c r="CI38" i="39"/>
  <c r="CH38" i="39"/>
  <c r="CG38" i="39"/>
  <c r="CF38" i="39"/>
  <c r="CE38" i="39"/>
  <c r="CD38" i="39"/>
  <c r="BP38" i="39"/>
  <c r="BO38" i="39"/>
  <c r="BN38" i="39"/>
  <c r="BM38" i="39"/>
  <c r="BL38" i="39"/>
  <c r="BK38" i="39"/>
  <c r="BJ38" i="39"/>
  <c r="BI38" i="39"/>
  <c r="BH38" i="39"/>
  <c r="BG38" i="39"/>
  <c r="BF38" i="39"/>
  <c r="BE38" i="39"/>
  <c r="AY38" i="39"/>
  <c r="AX38" i="39"/>
  <c r="AW38" i="39"/>
  <c r="AV38" i="39"/>
  <c r="AU38" i="39"/>
  <c r="AT38" i="39"/>
  <c r="AF38" i="39"/>
  <c r="AE38" i="39"/>
  <c r="AD38" i="39"/>
  <c r="AC38" i="39"/>
  <c r="AB38" i="39"/>
  <c r="AA38" i="39"/>
  <c r="Z38" i="39"/>
  <c r="Y38" i="39"/>
  <c r="X38" i="39"/>
  <c r="W38" i="39"/>
  <c r="V38" i="39"/>
  <c r="U38" i="39"/>
  <c r="O38" i="39"/>
  <c r="N38" i="39"/>
  <c r="M38" i="39"/>
  <c r="L38" i="39"/>
  <c r="K38" i="39"/>
  <c r="J38" i="39"/>
  <c r="CZ37" i="39"/>
  <c r="CY37" i="39"/>
  <c r="CX37" i="39"/>
  <c r="CW37" i="39"/>
  <c r="CV37" i="39"/>
  <c r="CU37" i="39"/>
  <c r="CT37" i="39"/>
  <c r="CS37" i="39"/>
  <c r="CR37" i="39"/>
  <c r="CQ37" i="39"/>
  <c r="CP37" i="39"/>
  <c r="CO37" i="39"/>
  <c r="CI37" i="39"/>
  <c r="CH37" i="39"/>
  <c r="CG37" i="39"/>
  <c r="CF37" i="39"/>
  <c r="CE37" i="39"/>
  <c r="CD37" i="39"/>
  <c r="BP37" i="39"/>
  <c r="BO37" i="39"/>
  <c r="BN37" i="39"/>
  <c r="BM37" i="39"/>
  <c r="BL37" i="39"/>
  <c r="BK37" i="39"/>
  <c r="BJ37" i="39"/>
  <c r="BI37" i="39"/>
  <c r="BH37" i="39"/>
  <c r="BG37" i="39"/>
  <c r="BF37" i="39"/>
  <c r="BE37" i="39"/>
  <c r="AY37" i="39"/>
  <c r="AX37" i="39"/>
  <c r="AW37" i="39"/>
  <c r="AV37" i="39"/>
  <c r="AU37" i="39"/>
  <c r="AT37" i="39"/>
  <c r="AF37" i="39"/>
  <c r="AE37" i="39"/>
  <c r="AD37" i="39"/>
  <c r="AC37" i="39"/>
  <c r="AB37" i="39"/>
  <c r="AA37" i="39"/>
  <c r="Z37" i="39"/>
  <c r="Y37" i="39"/>
  <c r="X37" i="39"/>
  <c r="W37" i="39"/>
  <c r="V37" i="39"/>
  <c r="U37" i="39"/>
  <c r="O37" i="39"/>
  <c r="N37" i="39"/>
  <c r="M37" i="39"/>
  <c r="L37" i="39"/>
  <c r="K37" i="39"/>
  <c r="J37" i="39"/>
  <c r="CZ36" i="39"/>
  <c r="CY36" i="39"/>
  <c r="CX36" i="39"/>
  <c r="CW36" i="39"/>
  <c r="CV36" i="39"/>
  <c r="CU36" i="39"/>
  <c r="CT36" i="39"/>
  <c r="CS36" i="39"/>
  <c r="CR36" i="39"/>
  <c r="CQ36" i="39"/>
  <c r="CP36" i="39"/>
  <c r="CO36" i="39"/>
  <c r="CI36" i="39"/>
  <c r="CH36" i="39"/>
  <c r="CG36" i="39"/>
  <c r="CF36" i="39"/>
  <c r="CE36" i="39"/>
  <c r="CD36" i="39"/>
  <c r="BP36" i="39"/>
  <c r="BO36" i="39"/>
  <c r="BN36" i="39"/>
  <c r="BM36" i="39"/>
  <c r="BL36" i="39"/>
  <c r="BK36" i="39"/>
  <c r="BJ36" i="39"/>
  <c r="BI36" i="39"/>
  <c r="BH36" i="39"/>
  <c r="BG36" i="39"/>
  <c r="BF36" i="39"/>
  <c r="BE36" i="39"/>
  <c r="AY36" i="39"/>
  <c r="AX36" i="39"/>
  <c r="AW36" i="39"/>
  <c r="AV36" i="39"/>
  <c r="AU36" i="39"/>
  <c r="AT36" i="39"/>
  <c r="AF36" i="39"/>
  <c r="AE36" i="39"/>
  <c r="AD36" i="39"/>
  <c r="AC36" i="39"/>
  <c r="AB36" i="39"/>
  <c r="AA36" i="39"/>
  <c r="Z36" i="39"/>
  <c r="Y36" i="39"/>
  <c r="X36" i="39"/>
  <c r="W36" i="39"/>
  <c r="V36" i="39"/>
  <c r="U36" i="39"/>
  <c r="O36" i="39"/>
  <c r="N36" i="39"/>
  <c r="M36" i="39"/>
  <c r="L36" i="39"/>
  <c r="K36" i="39"/>
  <c r="J36" i="39"/>
  <c r="CZ35" i="39"/>
  <c r="CY35" i="39"/>
  <c r="CX35" i="39"/>
  <c r="CW35" i="39"/>
  <c r="CV35" i="39"/>
  <c r="CU35" i="39"/>
  <c r="CT35" i="39"/>
  <c r="CS35" i="39"/>
  <c r="CR35" i="39"/>
  <c r="CQ35" i="39"/>
  <c r="CP35" i="39"/>
  <c r="CO35" i="39"/>
  <c r="CI35" i="39"/>
  <c r="CH35" i="39"/>
  <c r="CG35" i="39"/>
  <c r="CF35" i="39"/>
  <c r="CE35" i="39"/>
  <c r="CD35" i="39"/>
  <c r="BP35" i="39"/>
  <c r="BO35" i="39"/>
  <c r="BN35" i="39"/>
  <c r="BM35" i="39"/>
  <c r="BL35" i="39"/>
  <c r="BK35" i="39"/>
  <c r="BJ35" i="39"/>
  <c r="BI35" i="39"/>
  <c r="BH35" i="39"/>
  <c r="BG35" i="39"/>
  <c r="BF35" i="39"/>
  <c r="BE35" i="39"/>
  <c r="AY35" i="39"/>
  <c r="AX35" i="39"/>
  <c r="AW35" i="39"/>
  <c r="AV35" i="39"/>
  <c r="AU35" i="39"/>
  <c r="AT35" i="39"/>
  <c r="AF35" i="39"/>
  <c r="AE35" i="39"/>
  <c r="AD35" i="39"/>
  <c r="AC35" i="39"/>
  <c r="AB35" i="39"/>
  <c r="AA35" i="39"/>
  <c r="Z35" i="39"/>
  <c r="Y35" i="39"/>
  <c r="X35" i="39"/>
  <c r="W35" i="39"/>
  <c r="V35" i="39"/>
  <c r="U35" i="39"/>
  <c r="O35" i="39"/>
  <c r="N35" i="39"/>
  <c r="M35" i="39"/>
  <c r="L35" i="39"/>
  <c r="K35" i="39"/>
  <c r="J35" i="39"/>
  <c r="CZ34" i="39"/>
  <c r="CY34" i="39"/>
  <c r="CX34" i="39"/>
  <c r="CW34" i="39"/>
  <c r="CV34" i="39"/>
  <c r="CU34" i="39"/>
  <c r="CT34" i="39"/>
  <c r="CS34" i="39"/>
  <c r="CR34" i="39"/>
  <c r="CQ34" i="39"/>
  <c r="CP34" i="39"/>
  <c r="CO34" i="39"/>
  <c r="CI34" i="39"/>
  <c r="CH34" i="39"/>
  <c r="CG34" i="39"/>
  <c r="CF34" i="39"/>
  <c r="CE34" i="39"/>
  <c r="CD34" i="39"/>
  <c r="BP34" i="39"/>
  <c r="BO34" i="39"/>
  <c r="BN34" i="39"/>
  <c r="BM34" i="39"/>
  <c r="BL34" i="39"/>
  <c r="BK34" i="39"/>
  <c r="BJ34" i="39"/>
  <c r="BI34" i="39"/>
  <c r="BH34" i="39"/>
  <c r="BG34" i="39"/>
  <c r="BF34" i="39"/>
  <c r="BE34" i="39"/>
  <c r="AY34" i="39"/>
  <c r="AX34" i="39"/>
  <c r="AW34" i="39"/>
  <c r="AV34" i="39"/>
  <c r="AU34" i="39"/>
  <c r="AT34" i="39"/>
  <c r="AF34" i="39"/>
  <c r="AE34" i="39"/>
  <c r="AD34" i="39"/>
  <c r="AC34" i="39"/>
  <c r="AB34" i="39"/>
  <c r="AA34" i="39"/>
  <c r="Z34" i="39"/>
  <c r="Y34" i="39"/>
  <c r="X34" i="39"/>
  <c r="W34" i="39"/>
  <c r="V34" i="39"/>
  <c r="U34" i="39"/>
  <c r="O34" i="39"/>
  <c r="N34" i="39"/>
  <c r="M34" i="39"/>
  <c r="L34" i="39"/>
  <c r="K34" i="39"/>
  <c r="J34" i="39"/>
  <c r="CZ33" i="39"/>
  <c r="CY33" i="39"/>
  <c r="CX33" i="39"/>
  <c r="CW33" i="39"/>
  <c r="CV33" i="39"/>
  <c r="CU33" i="39"/>
  <c r="CT33" i="39"/>
  <c r="CS33" i="39"/>
  <c r="CR33" i="39"/>
  <c r="CQ33" i="39"/>
  <c r="CP33" i="39"/>
  <c r="CO33" i="39"/>
  <c r="CI33" i="39"/>
  <c r="CH33" i="39"/>
  <c r="CG33" i="39"/>
  <c r="CF33" i="39"/>
  <c r="CE33" i="39"/>
  <c r="CD33" i="39"/>
  <c r="BP33" i="39"/>
  <c r="BO33" i="39"/>
  <c r="BN33" i="39"/>
  <c r="BM33" i="39"/>
  <c r="BL33" i="39"/>
  <c r="BK33" i="39"/>
  <c r="BJ33" i="39"/>
  <c r="BI33" i="39"/>
  <c r="BH33" i="39"/>
  <c r="BG33" i="39"/>
  <c r="BF33" i="39"/>
  <c r="BE33" i="39"/>
  <c r="AY33" i="39"/>
  <c r="AX33" i="39"/>
  <c r="AW33" i="39"/>
  <c r="AV33" i="39"/>
  <c r="AU33" i="39"/>
  <c r="AT33" i="39"/>
  <c r="AF33" i="39"/>
  <c r="AE33" i="39"/>
  <c r="AD33" i="39"/>
  <c r="AC33" i="39"/>
  <c r="AB33" i="39"/>
  <c r="AA33" i="39"/>
  <c r="Z33" i="39"/>
  <c r="Y33" i="39"/>
  <c r="X33" i="39"/>
  <c r="W33" i="39"/>
  <c r="V33" i="39"/>
  <c r="U33" i="39"/>
  <c r="O33" i="39"/>
  <c r="N33" i="39"/>
  <c r="M33" i="39"/>
  <c r="L33" i="39"/>
  <c r="K33" i="39"/>
  <c r="J33" i="39"/>
  <c r="CZ32" i="39"/>
  <c r="CY32" i="39"/>
  <c r="CX32" i="39"/>
  <c r="CW32" i="39"/>
  <c r="CV32" i="39"/>
  <c r="CU32" i="39"/>
  <c r="CT32" i="39"/>
  <c r="CS32" i="39"/>
  <c r="CR32" i="39"/>
  <c r="CQ32" i="39"/>
  <c r="CP32" i="39"/>
  <c r="CO32" i="39"/>
  <c r="CI32" i="39"/>
  <c r="CH32" i="39"/>
  <c r="CG32" i="39"/>
  <c r="CF32" i="39"/>
  <c r="CE32" i="39"/>
  <c r="CD32" i="39"/>
  <c r="BP32" i="39"/>
  <c r="BO32" i="39"/>
  <c r="BN32" i="39"/>
  <c r="BM32" i="39"/>
  <c r="BL32" i="39"/>
  <c r="BK32" i="39"/>
  <c r="BJ32" i="39"/>
  <c r="BI32" i="39"/>
  <c r="BH32" i="39"/>
  <c r="BG32" i="39"/>
  <c r="BF32" i="39"/>
  <c r="BE32" i="39"/>
  <c r="AY32" i="39"/>
  <c r="AX32" i="39"/>
  <c r="AW32" i="39"/>
  <c r="AV32" i="39"/>
  <c r="AU32" i="39"/>
  <c r="AT32" i="39"/>
  <c r="AF32" i="39"/>
  <c r="AE32" i="39"/>
  <c r="AD32" i="39"/>
  <c r="AC32" i="39"/>
  <c r="AB32" i="39"/>
  <c r="AA32" i="39"/>
  <c r="Z32" i="39"/>
  <c r="Y32" i="39"/>
  <c r="X32" i="39"/>
  <c r="W32" i="39"/>
  <c r="V32" i="39"/>
  <c r="U32" i="39"/>
  <c r="O32" i="39"/>
  <c r="N32" i="39"/>
  <c r="M32" i="39"/>
  <c r="L32" i="39"/>
  <c r="K32" i="39"/>
  <c r="J32" i="39"/>
  <c r="CZ31" i="39"/>
  <c r="CY31" i="39"/>
  <c r="CX31" i="39"/>
  <c r="CW31" i="39"/>
  <c r="CV31" i="39"/>
  <c r="CU31" i="39"/>
  <c r="CT31" i="39"/>
  <c r="CS31" i="39"/>
  <c r="CR31" i="39"/>
  <c r="CQ31" i="39"/>
  <c r="CP31" i="39"/>
  <c r="CO31" i="39"/>
  <c r="CI31" i="39"/>
  <c r="CH31" i="39"/>
  <c r="CG31" i="39"/>
  <c r="CF31" i="39"/>
  <c r="CE31" i="39"/>
  <c r="CD31" i="39"/>
  <c r="BP31" i="39"/>
  <c r="BO31" i="39"/>
  <c r="BN31" i="39"/>
  <c r="BM31" i="39"/>
  <c r="BL31" i="39"/>
  <c r="BK31" i="39"/>
  <c r="BJ31" i="39"/>
  <c r="BI31" i="39"/>
  <c r="BH31" i="39"/>
  <c r="BG31" i="39"/>
  <c r="BF31" i="39"/>
  <c r="BE31" i="39"/>
  <c r="AY31" i="39"/>
  <c r="AX31" i="39"/>
  <c r="AW31" i="39"/>
  <c r="AV31" i="39"/>
  <c r="AU31" i="39"/>
  <c r="AT31" i="39"/>
  <c r="AF31" i="39"/>
  <c r="AE31" i="39"/>
  <c r="AD31" i="39"/>
  <c r="AC31" i="39"/>
  <c r="AB31" i="39"/>
  <c r="AA31" i="39"/>
  <c r="Z31" i="39"/>
  <c r="Y31" i="39"/>
  <c r="X31" i="39"/>
  <c r="W31" i="39"/>
  <c r="V31" i="39"/>
  <c r="U31" i="39"/>
  <c r="O31" i="39"/>
  <c r="N31" i="39"/>
  <c r="M31" i="39"/>
  <c r="L31" i="39"/>
  <c r="K31" i="39"/>
  <c r="J31" i="39"/>
  <c r="CZ30" i="39"/>
  <c r="CY30" i="39"/>
  <c r="CX30" i="39"/>
  <c r="CW30" i="39"/>
  <c r="CV30" i="39"/>
  <c r="CU30" i="39"/>
  <c r="CT30" i="39"/>
  <c r="CS30" i="39"/>
  <c r="CR30" i="39"/>
  <c r="CQ30" i="39"/>
  <c r="CP30" i="39"/>
  <c r="CO30" i="39"/>
  <c r="CI30" i="39"/>
  <c r="CH30" i="39"/>
  <c r="CG30" i="39"/>
  <c r="CF30" i="39"/>
  <c r="CE30" i="39"/>
  <c r="CD30" i="39"/>
  <c r="BP30" i="39"/>
  <c r="BO30" i="39"/>
  <c r="BN30" i="39"/>
  <c r="BM30" i="39"/>
  <c r="BL30" i="39"/>
  <c r="BK30" i="39"/>
  <c r="BJ30" i="39"/>
  <c r="BI30" i="39"/>
  <c r="BH30" i="39"/>
  <c r="BG30" i="39"/>
  <c r="BF30" i="39"/>
  <c r="BE30" i="39"/>
  <c r="AY30" i="39"/>
  <c r="AX30" i="39"/>
  <c r="AW30" i="39"/>
  <c r="AV30" i="39"/>
  <c r="AU30" i="39"/>
  <c r="AT30" i="39"/>
  <c r="AF30" i="39"/>
  <c r="AE30" i="39"/>
  <c r="AD30" i="39"/>
  <c r="AC30" i="39"/>
  <c r="AB30" i="39"/>
  <c r="AA30" i="39"/>
  <c r="Z30" i="39"/>
  <c r="Y30" i="39"/>
  <c r="X30" i="39"/>
  <c r="W30" i="39"/>
  <c r="V30" i="39"/>
  <c r="U30" i="39"/>
  <c r="O30" i="39"/>
  <c r="N30" i="39"/>
  <c r="M30" i="39"/>
  <c r="L30" i="39"/>
  <c r="K30" i="39"/>
  <c r="J30" i="39"/>
  <c r="CZ29" i="39"/>
  <c r="CY29" i="39"/>
  <c r="CX29" i="39"/>
  <c r="CW29" i="39"/>
  <c r="CV29" i="39"/>
  <c r="CU29" i="39"/>
  <c r="CT29" i="39"/>
  <c r="CS29" i="39"/>
  <c r="CR29" i="39"/>
  <c r="CQ29" i="39"/>
  <c r="CP29" i="39"/>
  <c r="CO29" i="39"/>
  <c r="CI29" i="39"/>
  <c r="CH29" i="39"/>
  <c r="CG29" i="39"/>
  <c r="CF29" i="39"/>
  <c r="CE29" i="39"/>
  <c r="CD29" i="39"/>
  <c r="BP29" i="39"/>
  <c r="BO29" i="39"/>
  <c r="BN29" i="39"/>
  <c r="BM29" i="39"/>
  <c r="BL29" i="39"/>
  <c r="BK29" i="39"/>
  <c r="BJ29" i="39"/>
  <c r="BI29" i="39"/>
  <c r="BH29" i="39"/>
  <c r="BG29" i="39"/>
  <c r="BF29" i="39"/>
  <c r="BE29" i="39"/>
  <c r="AY29" i="39"/>
  <c r="AX29" i="39"/>
  <c r="AW29" i="39"/>
  <c r="AV29" i="39"/>
  <c r="AU29" i="39"/>
  <c r="AT29" i="39"/>
  <c r="AF29" i="39"/>
  <c r="AE29" i="39"/>
  <c r="AD29" i="39"/>
  <c r="AC29" i="39"/>
  <c r="AB29" i="39"/>
  <c r="AA29" i="39"/>
  <c r="Z29" i="39"/>
  <c r="Y29" i="39"/>
  <c r="X29" i="39"/>
  <c r="W29" i="39"/>
  <c r="V29" i="39"/>
  <c r="U29" i="39"/>
  <c r="O29" i="39"/>
  <c r="N29" i="39"/>
  <c r="M29" i="39"/>
  <c r="L29" i="39"/>
  <c r="K29" i="39"/>
  <c r="J29" i="39"/>
  <c r="CZ28" i="39"/>
  <c r="CY28" i="39"/>
  <c r="CX28" i="39"/>
  <c r="CW28" i="39"/>
  <c r="CV28" i="39"/>
  <c r="CU28" i="39"/>
  <c r="CT28" i="39"/>
  <c r="CS28" i="39"/>
  <c r="CR28" i="39"/>
  <c r="CQ28" i="39"/>
  <c r="CP28" i="39"/>
  <c r="CO28" i="39"/>
  <c r="CI28" i="39"/>
  <c r="CH28" i="39"/>
  <c r="CG28" i="39"/>
  <c r="CF28" i="39"/>
  <c r="CE28" i="39"/>
  <c r="CD28" i="39"/>
  <c r="BP28" i="39"/>
  <c r="BO28" i="39"/>
  <c r="BN28" i="39"/>
  <c r="BM28" i="39"/>
  <c r="BL28" i="39"/>
  <c r="BK28" i="39"/>
  <c r="BJ28" i="39"/>
  <c r="BI28" i="39"/>
  <c r="BH28" i="39"/>
  <c r="BG28" i="39"/>
  <c r="BF28" i="39"/>
  <c r="BE28" i="39"/>
  <c r="AY28" i="39"/>
  <c r="AX28" i="39"/>
  <c r="AW28" i="39"/>
  <c r="AV28" i="39"/>
  <c r="AU28" i="39"/>
  <c r="AT28" i="39"/>
  <c r="AF28" i="39"/>
  <c r="AE28" i="39"/>
  <c r="AD28" i="39"/>
  <c r="AC28" i="39"/>
  <c r="AB28" i="39"/>
  <c r="AA28" i="39"/>
  <c r="Z28" i="39"/>
  <c r="Y28" i="39"/>
  <c r="X28" i="39"/>
  <c r="W28" i="39"/>
  <c r="V28" i="39"/>
  <c r="U28" i="39"/>
  <c r="O28" i="39"/>
  <c r="N28" i="39"/>
  <c r="M28" i="39"/>
  <c r="L28" i="39"/>
  <c r="K28" i="39"/>
  <c r="J28" i="39"/>
  <c r="CZ27" i="39"/>
  <c r="CY27" i="39"/>
  <c r="CX27" i="39"/>
  <c r="CW27" i="39"/>
  <c r="CV27" i="39"/>
  <c r="CU27" i="39"/>
  <c r="CT27" i="39"/>
  <c r="CS27" i="39"/>
  <c r="CR27" i="39"/>
  <c r="CQ27" i="39"/>
  <c r="CP27" i="39"/>
  <c r="CO27" i="39"/>
  <c r="CI27" i="39"/>
  <c r="CH27" i="39"/>
  <c r="CG27" i="39"/>
  <c r="CF27" i="39"/>
  <c r="CE27" i="39"/>
  <c r="CD27" i="39"/>
  <c r="BP27" i="39"/>
  <c r="BO27" i="39"/>
  <c r="BN27" i="39"/>
  <c r="BM27" i="39"/>
  <c r="BL27" i="39"/>
  <c r="BK27" i="39"/>
  <c r="BJ27" i="39"/>
  <c r="BI27" i="39"/>
  <c r="BH27" i="39"/>
  <c r="BG27" i="39"/>
  <c r="BF27" i="39"/>
  <c r="BE27" i="39"/>
  <c r="AY27" i="39"/>
  <c r="AX27" i="39"/>
  <c r="AW27" i="39"/>
  <c r="AV27" i="39"/>
  <c r="AU27" i="39"/>
  <c r="AT27" i="39"/>
  <c r="AF27" i="39"/>
  <c r="AE27" i="39"/>
  <c r="AD27" i="39"/>
  <c r="AC27" i="39"/>
  <c r="AB27" i="39"/>
  <c r="AA27" i="39"/>
  <c r="Z27" i="39"/>
  <c r="Y27" i="39"/>
  <c r="X27" i="39"/>
  <c r="W27" i="39"/>
  <c r="V27" i="39"/>
  <c r="U27" i="39"/>
  <c r="O27" i="39"/>
  <c r="N27" i="39"/>
  <c r="M27" i="39"/>
  <c r="L27" i="39"/>
  <c r="K27" i="39"/>
  <c r="J27" i="39"/>
  <c r="CZ26" i="39"/>
  <c r="CY26" i="39"/>
  <c r="CX26" i="39"/>
  <c r="CW26" i="39"/>
  <c r="CV26" i="39"/>
  <c r="CU26" i="39"/>
  <c r="CT26" i="39"/>
  <c r="CS26" i="39"/>
  <c r="CR26" i="39"/>
  <c r="CQ26" i="39"/>
  <c r="CP26" i="39"/>
  <c r="CO26" i="39"/>
  <c r="CI26" i="39"/>
  <c r="CH26" i="39"/>
  <c r="CG26" i="39"/>
  <c r="CF26" i="39"/>
  <c r="CE26" i="39"/>
  <c r="CD26" i="39"/>
  <c r="BP26" i="39"/>
  <c r="BO26" i="39"/>
  <c r="BN26" i="39"/>
  <c r="BM26" i="39"/>
  <c r="BL26" i="39"/>
  <c r="BK26" i="39"/>
  <c r="BJ26" i="39"/>
  <c r="BI26" i="39"/>
  <c r="BH26" i="39"/>
  <c r="BG26" i="39"/>
  <c r="BF26" i="39"/>
  <c r="BE26" i="39"/>
  <c r="AY26" i="39"/>
  <c r="AX26" i="39"/>
  <c r="AW26" i="39"/>
  <c r="AV26" i="39"/>
  <c r="AU26" i="39"/>
  <c r="AT26" i="39"/>
  <c r="AF26" i="39"/>
  <c r="AE26" i="39"/>
  <c r="AD26" i="39"/>
  <c r="AC26" i="39"/>
  <c r="AB26" i="39"/>
  <c r="AA26" i="39"/>
  <c r="Z26" i="39"/>
  <c r="Y26" i="39"/>
  <c r="X26" i="39"/>
  <c r="W26" i="39"/>
  <c r="V26" i="39"/>
  <c r="U26" i="39"/>
  <c r="O26" i="39"/>
  <c r="N26" i="39"/>
  <c r="M26" i="39"/>
  <c r="L26" i="39"/>
  <c r="K26" i="39"/>
  <c r="J26" i="39"/>
  <c r="CZ25" i="39"/>
  <c r="CY25" i="39"/>
  <c r="CX25" i="39"/>
  <c r="CW25" i="39"/>
  <c r="CV25" i="39"/>
  <c r="CU25" i="39"/>
  <c r="CT25" i="39"/>
  <c r="CS25" i="39"/>
  <c r="CR25" i="39"/>
  <c r="CQ25" i="39"/>
  <c r="CP25" i="39"/>
  <c r="CO25" i="39"/>
  <c r="CI25" i="39"/>
  <c r="BP25" i="39"/>
  <c r="BO25" i="39"/>
  <c r="BN25" i="39"/>
  <c r="BM25" i="39"/>
  <c r="BL25" i="39"/>
  <c r="BK25" i="39"/>
  <c r="BJ25" i="39"/>
  <c r="BI25" i="39"/>
  <c r="BH25" i="39"/>
  <c r="BG25" i="39"/>
  <c r="BF25" i="39"/>
  <c r="BE25" i="39"/>
  <c r="AY25" i="39"/>
  <c r="AF25" i="39"/>
  <c r="AE25" i="39"/>
  <c r="AD25" i="39"/>
  <c r="AC25" i="39"/>
  <c r="AB25" i="39"/>
  <c r="AA25" i="39"/>
  <c r="Z25" i="39"/>
  <c r="Y25" i="39"/>
  <c r="X25" i="39"/>
  <c r="W25" i="39"/>
  <c r="V25" i="39"/>
  <c r="U25" i="39"/>
  <c r="O25" i="39"/>
  <c r="CZ24" i="39"/>
  <c r="CY24" i="39"/>
  <c r="CX24" i="39"/>
  <c r="CW24" i="39"/>
  <c r="CV24" i="39"/>
  <c r="CU24" i="39"/>
  <c r="CT24" i="39"/>
  <c r="CS24" i="39"/>
  <c r="CR24" i="39"/>
  <c r="CQ24" i="39"/>
  <c r="CP24" i="39"/>
  <c r="CO24" i="39"/>
  <c r="CI24" i="39"/>
  <c r="BP24" i="39"/>
  <c r="BO24" i="39"/>
  <c r="BN24" i="39"/>
  <c r="BM24" i="39"/>
  <c r="BL24" i="39"/>
  <c r="BK24" i="39"/>
  <c r="BJ24" i="39"/>
  <c r="BI24" i="39"/>
  <c r="BH24" i="39"/>
  <c r="BG24" i="39"/>
  <c r="BF24" i="39"/>
  <c r="BE24" i="39"/>
  <c r="AY24" i="39"/>
  <c r="AF24" i="39"/>
  <c r="AE24" i="39"/>
  <c r="AD24" i="39"/>
  <c r="AC24" i="39"/>
  <c r="AB24" i="39"/>
  <c r="AA24" i="39"/>
  <c r="Z24" i="39"/>
  <c r="Y24" i="39"/>
  <c r="X24" i="39"/>
  <c r="W24" i="39"/>
  <c r="V24" i="39"/>
  <c r="U24" i="39"/>
  <c r="O24" i="39"/>
  <c r="CZ23" i="39"/>
  <c r="CY23" i="39"/>
  <c r="CX23" i="39"/>
  <c r="CW23" i="39"/>
  <c r="CV23" i="39"/>
  <c r="CU23" i="39"/>
  <c r="CT23" i="39"/>
  <c r="CS23" i="39"/>
  <c r="CR23" i="39"/>
  <c r="CQ23" i="39"/>
  <c r="CP23" i="39"/>
  <c r="CO23" i="39"/>
  <c r="CI23" i="39"/>
  <c r="BP23" i="39"/>
  <c r="BO23" i="39"/>
  <c r="BN23" i="39"/>
  <c r="BM23" i="39"/>
  <c r="BL23" i="39"/>
  <c r="BK23" i="39"/>
  <c r="BJ23" i="39"/>
  <c r="BI23" i="39"/>
  <c r="BH23" i="39"/>
  <c r="BG23" i="39"/>
  <c r="BF23" i="39"/>
  <c r="BE23" i="39"/>
  <c r="AY23" i="39"/>
  <c r="AF23" i="39"/>
  <c r="AE23" i="39"/>
  <c r="AD23" i="39"/>
  <c r="AC23" i="39"/>
  <c r="AB23" i="39"/>
  <c r="AA23" i="39"/>
  <c r="Z23" i="39"/>
  <c r="Y23" i="39"/>
  <c r="X23" i="39"/>
  <c r="W23" i="39"/>
  <c r="V23" i="39"/>
  <c r="U23" i="39"/>
  <c r="O23" i="39"/>
  <c r="CZ22" i="39"/>
  <c r="CY22" i="39"/>
  <c r="CX22" i="39"/>
  <c r="CW22" i="39"/>
  <c r="CV22" i="39"/>
  <c r="CU22" i="39"/>
  <c r="CT22" i="39"/>
  <c r="CS22" i="39"/>
  <c r="CR22" i="39"/>
  <c r="CQ22" i="39"/>
  <c r="CP22" i="39"/>
  <c r="CO22" i="39"/>
  <c r="CI22" i="39"/>
  <c r="BP22" i="39"/>
  <c r="BO22" i="39"/>
  <c r="BN22" i="39"/>
  <c r="BM22" i="39"/>
  <c r="BL22" i="39"/>
  <c r="BK22" i="39"/>
  <c r="BJ22" i="39"/>
  <c r="BI22" i="39"/>
  <c r="BH22" i="39"/>
  <c r="BG22" i="39"/>
  <c r="BF22" i="39"/>
  <c r="BE22" i="39"/>
  <c r="AY22" i="39"/>
  <c r="AF22" i="39"/>
  <c r="AE22" i="39"/>
  <c r="AD22" i="39"/>
  <c r="AC22" i="39"/>
  <c r="AB22" i="39"/>
  <c r="AA22" i="39"/>
  <c r="Z22" i="39"/>
  <c r="Y22" i="39"/>
  <c r="X22" i="39"/>
  <c r="W22" i="39"/>
  <c r="V22" i="39"/>
  <c r="U22" i="39"/>
  <c r="O22" i="39"/>
  <c r="CZ21" i="39"/>
  <c r="CY21" i="39"/>
  <c r="CX21" i="39"/>
  <c r="CW21" i="39"/>
  <c r="CV21" i="39"/>
  <c r="CU21" i="39"/>
  <c r="CT21" i="39"/>
  <c r="CS21" i="39"/>
  <c r="CR21" i="39"/>
  <c r="CQ21" i="39"/>
  <c r="CP21" i="39"/>
  <c r="CO21" i="39"/>
  <c r="CI21" i="39"/>
  <c r="BP21" i="39"/>
  <c r="BO21" i="39"/>
  <c r="BN21" i="39"/>
  <c r="BM21" i="39"/>
  <c r="BL21" i="39"/>
  <c r="BK21" i="39"/>
  <c r="BJ21" i="39"/>
  <c r="BI21" i="39"/>
  <c r="BH21" i="39"/>
  <c r="BG21" i="39"/>
  <c r="BF21" i="39"/>
  <c r="BE21" i="39"/>
  <c r="AY21" i="39"/>
  <c r="AF21" i="39"/>
  <c r="AE21" i="39"/>
  <c r="AD21" i="39"/>
  <c r="AC21" i="39"/>
  <c r="AB21" i="39"/>
  <c r="AA21" i="39"/>
  <c r="Z21" i="39"/>
  <c r="Y21" i="39"/>
  <c r="X21" i="39"/>
  <c r="W21" i="39"/>
  <c r="V21" i="39"/>
  <c r="U21" i="39"/>
  <c r="O21" i="39"/>
  <c r="CZ20" i="39"/>
  <c r="CY20" i="39"/>
  <c r="CX20" i="39"/>
  <c r="CW20" i="39"/>
  <c r="CV20" i="39"/>
  <c r="CU20" i="39"/>
  <c r="CT20" i="39"/>
  <c r="CS20" i="39"/>
  <c r="CR20" i="39"/>
  <c r="CQ20" i="39"/>
  <c r="CP20" i="39"/>
  <c r="CO20" i="39"/>
  <c r="CI20" i="39"/>
  <c r="BP20" i="39"/>
  <c r="BO20" i="39"/>
  <c r="BN20" i="39"/>
  <c r="BM20" i="39"/>
  <c r="BL20" i="39"/>
  <c r="BK20" i="39"/>
  <c r="BJ20" i="39"/>
  <c r="BI20" i="39"/>
  <c r="BH20" i="39"/>
  <c r="BG20" i="39"/>
  <c r="BF20" i="39"/>
  <c r="BE20" i="39"/>
  <c r="AY20" i="39"/>
  <c r="AF20" i="39"/>
  <c r="AE20" i="39"/>
  <c r="AD20" i="39"/>
  <c r="AC20" i="39"/>
  <c r="AB20" i="39"/>
  <c r="AA20" i="39"/>
  <c r="Z20" i="39"/>
  <c r="Y20" i="39"/>
  <c r="X20" i="39"/>
  <c r="W20" i="39"/>
  <c r="V20" i="39"/>
  <c r="U20" i="39"/>
  <c r="O20" i="39"/>
  <c r="CZ19" i="39"/>
  <c r="CY19" i="39"/>
  <c r="CX19" i="39"/>
  <c r="CW19" i="39"/>
  <c r="CV19" i="39"/>
  <c r="CU19" i="39"/>
  <c r="CT19" i="39"/>
  <c r="CS19" i="39"/>
  <c r="CR19" i="39"/>
  <c r="CQ19" i="39"/>
  <c r="CP19" i="39"/>
  <c r="CO19" i="39"/>
  <c r="CI19" i="39"/>
  <c r="BP19" i="39"/>
  <c r="BO19" i="39"/>
  <c r="BN19" i="39"/>
  <c r="BM19" i="39"/>
  <c r="BL19" i="39"/>
  <c r="BK19" i="39"/>
  <c r="BJ19" i="39"/>
  <c r="BI19" i="39"/>
  <c r="BH19" i="39"/>
  <c r="BG19" i="39"/>
  <c r="BF19" i="39"/>
  <c r="BE19" i="39"/>
  <c r="AY19" i="39"/>
  <c r="AF19" i="39"/>
  <c r="AE19" i="39"/>
  <c r="AD19" i="39"/>
  <c r="AC19" i="39"/>
  <c r="AB19" i="39"/>
  <c r="AA19" i="39"/>
  <c r="Z19" i="39"/>
  <c r="Y19" i="39"/>
  <c r="X19" i="39"/>
  <c r="W19" i="39"/>
  <c r="V19" i="39"/>
  <c r="U19" i="39"/>
  <c r="O19" i="39"/>
  <c r="CZ18" i="39"/>
  <c r="CY18" i="39"/>
  <c r="CX18" i="39"/>
  <c r="CW18" i="39"/>
  <c r="CV18" i="39"/>
  <c r="CU18" i="39"/>
  <c r="CT18" i="39"/>
  <c r="CS18" i="39"/>
  <c r="CR18" i="39"/>
  <c r="CQ18" i="39"/>
  <c r="CP18" i="39"/>
  <c r="CO18" i="39"/>
  <c r="CI18" i="39"/>
  <c r="BP18" i="39"/>
  <c r="BO18" i="39"/>
  <c r="BN18" i="39"/>
  <c r="BM18" i="39"/>
  <c r="BL18" i="39"/>
  <c r="BK18" i="39"/>
  <c r="BJ18" i="39"/>
  <c r="BI18" i="39"/>
  <c r="BH18" i="39"/>
  <c r="BG18" i="39"/>
  <c r="BF18" i="39"/>
  <c r="BE18" i="39"/>
  <c r="AY18" i="39"/>
  <c r="AF18" i="39"/>
  <c r="AE18" i="39"/>
  <c r="AD18" i="39"/>
  <c r="AC18" i="39"/>
  <c r="AB18" i="39"/>
  <c r="AA18" i="39"/>
  <c r="Z18" i="39"/>
  <c r="Y18" i="39"/>
  <c r="X18" i="39"/>
  <c r="W18" i="39"/>
  <c r="V18" i="39"/>
  <c r="U18" i="39"/>
  <c r="O18" i="39"/>
  <c r="CZ17" i="39"/>
  <c r="CY17" i="39"/>
  <c r="CX17" i="39"/>
  <c r="CW17" i="39"/>
  <c r="CV17" i="39"/>
  <c r="CU17" i="39"/>
  <c r="CT17" i="39"/>
  <c r="CS17" i="39"/>
  <c r="CR17" i="39"/>
  <c r="CQ17" i="39"/>
  <c r="CP17" i="39"/>
  <c r="CO17" i="39"/>
  <c r="CI17" i="39"/>
  <c r="BP17" i="39"/>
  <c r="BO17" i="39"/>
  <c r="BN17" i="39"/>
  <c r="BM17" i="39"/>
  <c r="BL17" i="39"/>
  <c r="BK17" i="39"/>
  <c r="BJ17" i="39"/>
  <c r="BI17" i="39"/>
  <c r="BH17" i="39"/>
  <c r="BG17" i="39"/>
  <c r="BF17" i="39"/>
  <c r="BE17" i="39"/>
  <c r="AY17" i="39"/>
  <c r="AF17" i="39"/>
  <c r="AE17" i="39"/>
  <c r="AD17" i="39"/>
  <c r="AC17" i="39"/>
  <c r="AB17" i="39"/>
  <c r="AA17" i="39"/>
  <c r="Z17" i="39"/>
  <c r="Y17" i="39"/>
  <c r="X17" i="39"/>
  <c r="W17" i="39"/>
  <c r="V17" i="39"/>
  <c r="U17" i="39"/>
  <c r="O17" i="39"/>
  <c r="CZ16" i="39"/>
  <c r="CY16" i="39"/>
  <c r="CX16" i="39"/>
  <c r="CW16" i="39"/>
  <c r="CV16" i="39"/>
  <c r="CU16" i="39"/>
  <c r="CT16" i="39"/>
  <c r="CS16" i="39"/>
  <c r="CR16" i="39"/>
  <c r="CQ16" i="39"/>
  <c r="CP16" i="39"/>
  <c r="CO16" i="39"/>
  <c r="CI16" i="39"/>
  <c r="CH16" i="39"/>
  <c r="CG16" i="39"/>
  <c r="CF16" i="39"/>
  <c r="CE16" i="39"/>
  <c r="CD16" i="39"/>
  <c r="BP16" i="39"/>
  <c r="BO16" i="39"/>
  <c r="BN16" i="39"/>
  <c r="BM16" i="39"/>
  <c r="BL16" i="39"/>
  <c r="BK16" i="39"/>
  <c r="BJ16" i="39"/>
  <c r="BI16" i="39"/>
  <c r="BH16" i="39"/>
  <c r="BG16" i="39"/>
  <c r="BF16" i="39"/>
  <c r="BE16" i="39"/>
  <c r="AY16" i="39"/>
  <c r="AX16" i="39"/>
  <c r="AW16" i="39"/>
  <c r="AV16" i="39"/>
  <c r="AU16" i="39"/>
  <c r="AT16" i="39"/>
  <c r="AF16" i="39"/>
  <c r="AE16" i="39"/>
  <c r="AD16" i="39"/>
  <c r="AC16" i="39"/>
  <c r="AB16" i="39"/>
  <c r="AA16" i="39"/>
  <c r="Z16" i="39"/>
  <c r="Y16" i="39"/>
  <c r="X16" i="39"/>
  <c r="W16" i="39"/>
  <c r="V16" i="39"/>
  <c r="U16" i="39"/>
  <c r="O16" i="39"/>
  <c r="N16" i="39"/>
  <c r="M16" i="39"/>
  <c r="L16" i="39"/>
  <c r="K16" i="39"/>
  <c r="J16" i="39"/>
  <c r="CZ15" i="39"/>
  <c r="CY15" i="39"/>
  <c r="CX15" i="39"/>
  <c r="CW15" i="39"/>
  <c r="CV15" i="39"/>
  <c r="CU15" i="39"/>
  <c r="CT15" i="39"/>
  <c r="CS15" i="39"/>
  <c r="CR15" i="39"/>
  <c r="CQ15" i="39"/>
  <c r="CP15" i="39"/>
  <c r="CO15" i="39"/>
  <c r="CI15" i="39"/>
  <c r="CH15" i="39"/>
  <c r="CG15" i="39"/>
  <c r="CF15" i="39"/>
  <c r="CE15" i="39"/>
  <c r="CD15" i="39"/>
  <c r="BP15" i="39"/>
  <c r="BO15" i="39"/>
  <c r="BN15" i="39"/>
  <c r="BM15" i="39"/>
  <c r="BL15" i="39"/>
  <c r="BK15" i="39"/>
  <c r="BJ15" i="39"/>
  <c r="BI15" i="39"/>
  <c r="BH15" i="39"/>
  <c r="BG15" i="39"/>
  <c r="BF15" i="39"/>
  <c r="BE15" i="39"/>
  <c r="AY15" i="39"/>
  <c r="AX15" i="39"/>
  <c r="AW15" i="39"/>
  <c r="AV15" i="39"/>
  <c r="AU15" i="39"/>
  <c r="AT15" i="39"/>
  <c r="AF15" i="39"/>
  <c r="AE15" i="39"/>
  <c r="AD15" i="39"/>
  <c r="AC15" i="39"/>
  <c r="AB15" i="39"/>
  <c r="AA15" i="39"/>
  <c r="Z15" i="39"/>
  <c r="Y15" i="39"/>
  <c r="X15" i="39"/>
  <c r="W15" i="39"/>
  <c r="V15" i="39"/>
  <c r="U15" i="39"/>
  <c r="O15" i="39"/>
  <c r="N15" i="39"/>
  <c r="M15" i="39"/>
  <c r="L15" i="39"/>
  <c r="K15" i="39"/>
  <c r="J15" i="39"/>
  <c r="CZ14" i="39"/>
  <c r="CY14" i="39"/>
  <c r="CX14" i="39"/>
  <c r="CW14" i="39"/>
  <c r="CV14" i="39"/>
  <c r="CU14" i="39"/>
  <c r="CT14" i="39"/>
  <c r="CS14" i="39"/>
  <c r="CR14" i="39"/>
  <c r="CQ14" i="39"/>
  <c r="CP14" i="39"/>
  <c r="CO14" i="39"/>
  <c r="CI14" i="39"/>
  <c r="CH14" i="39"/>
  <c r="CG14" i="39"/>
  <c r="CF14" i="39"/>
  <c r="CE14" i="39"/>
  <c r="CD14" i="39"/>
  <c r="BP14" i="39"/>
  <c r="BO14" i="39"/>
  <c r="BN14" i="39"/>
  <c r="BM14" i="39"/>
  <c r="BL14" i="39"/>
  <c r="BK14" i="39"/>
  <c r="BJ14" i="39"/>
  <c r="BI14" i="39"/>
  <c r="BH14" i="39"/>
  <c r="BG14" i="39"/>
  <c r="BF14" i="39"/>
  <c r="BE14" i="39"/>
  <c r="AY14" i="39"/>
  <c r="AX14" i="39"/>
  <c r="AW14" i="39"/>
  <c r="AV14" i="39"/>
  <c r="AU14" i="39"/>
  <c r="AT14" i="39"/>
  <c r="AF14" i="39"/>
  <c r="AE14" i="39"/>
  <c r="AD14" i="39"/>
  <c r="AC14" i="39"/>
  <c r="AB14" i="39"/>
  <c r="AA14" i="39"/>
  <c r="Z14" i="39"/>
  <c r="Y14" i="39"/>
  <c r="X14" i="39"/>
  <c r="W14" i="39"/>
  <c r="V14" i="39"/>
  <c r="U14" i="39"/>
  <c r="O14" i="39"/>
  <c r="N14" i="39"/>
  <c r="M14" i="39"/>
  <c r="L14" i="39"/>
  <c r="K14" i="39"/>
  <c r="J14" i="39"/>
  <c r="CZ13" i="39"/>
  <c r="CY13" i="39"/>
  <c r="CX13" i="39"/>
  <c r="CW13" i="39"/>
  <c r="CV13" i="39"/>
  <c r="CU13" i="39"/>
  <c r="CT13" i="39"/>
  <c r="CS13" i="39"/>
  <c r="CR13" i="39"/>
  <c r="CQ13" i="39"/>
  <c r="CP13" i="39"/>
  <c r="CO13" i="39"/>
  <c r="CI13" i="39"/>
  <c r="CH13" i="39"/>
  <c r="CG13" i="39"/>
  <c r="CF13" i="39"/>
  <c r="CE13" i="39"/>
  <c r="CD13" i="39"/>
  <c r="BP13" i="39"/>
  <c r="BO13" i="39"/>
  <c r="BN13" i="39"/>
  <c r="BM13" i="39"/>
  <c r="BL13" i="39"/>
  <c r="BK13" i="39"/>
  <c r="BJ13" i="39"/>
  <c r="BI13" i="39"/>
  <c r="BH13" i="39"/>
  <c r="BG13" i="39"/>
  <c r="BF13" i="39"/>
  <c r="BE13" i="39"/>
  <c r="AY13" i="39"/>
  <c r="AX13" i="39"/>
  <c r="AW13" i="39"/>
  <c r="AV13" i="39"/>
  <c r="AU13" i="39"/>
  <c r="AT13" i="39"/>
  <c r="AF13" i="39"/>
  <c r="AE13" i="39"/>
  <c r="AD13" i="39"/>
  <c r="AC13" i="39"/>
  <c r="AB13" i="39"/>
  <c r="AA13" i="39"/>
  <c r="Z13" i="39"/>
  <c r="Y13" i="39"/>
  <c r="X13" i="39"/>
  <c r="W13" i="39"/>
  <c r="V13" i="39"/>
  <c r="U13" i="39"/>
  <c r="O13" i="39"/>
  <c r="N13" i="39"/>
  <c r="M13" i="39"/>
  <c r="L13" i="39"/>
  <c r="K13" i="39"/>
  <c r="J13" i="39"/>
  <c r="CZ12" i="39"/>
  <c r="CY12" i="39"/>
  <c r="CX12" i="39"/>
  <c r="CW12" i="39"/>
  <c r="CV12" i="39"/>
  <c r="CU12" i="39"/>
  <c r="CT12" i="39"/>
  <c r="CS12" i="39"/>
  <c r="CR12" i="39"/>
  <c r="CQ12" i="39"/>
  <c r="CP12" i="39"/>
  <c r="CO12" i="39"/>
  <c r="CI12" i="39"/>
  <c r="CH12" i="39"/>
  <c r="CG12" i="39"/>
  <c r="CF12" i="39"/>
  <c r="CE12" i="39"/>
  <c r="CD12" i="39"/>
  <c r="BP12" i="39"/>
  <c r="BO12" i="39"/>
  <c r="BN12" i="39"/>
  <c r="BM12" i="39"/>
  <c r="BL12" i="39"/>
  <c r="BK12" i="39"/>
  <c r="BJ12" i="39"/>
  <c r="BI12" i="39"/>
  <c r="BH12" i="39"/>
  <c r="BG12" i="39"/>
  <c r="BF12" i="39"/>
  <c r="BE12" i="39"/>
  <c r="AY12" i="39"/>
  <c r="AX12" i="39"/>
  <c r="AW12" i="39"/>
  <c r="AV12" i="39"/>
  <c r="AU12" i="39"/>
  <c r="AT12" i="39"/>
  <c r="AF12" i="39"/>
  <c r="AE12" i="39"/>
  <c r="AD12" i="39"/>
  <c r="AC12" i="39"/>
  <c r="AB12" i="39"/>
  <c r="AA12" i="39"/>
  <c r="Z12" i="39"/>
  <c r="Y12" i="39"/>
  <c r="X12" i="39"/>
  <c r="W12" i="39"/>
  <c r="V12" i="39"/>
  <c r="U12" i="39"/>
  <c r="O12" i="39"/>
  <c r="N12" i="39"/>
  <c r="M12" i="39"/>
  <c r="L12" i="39"/>
  <c r="K12" i="39"/>
  <c r="J12" i="39"/>
  <c r="CZ11" i="39"/>
  <c r="CY11" i="39"/>
  <c r="CX11" i="39"/>
  <c r="CW11" i="39"/>
  <c r="CV11" i="39"/>
  <c r="CU11" i="39"/>
  <c r="CT11" i="39"/>
  <c r="CS11" i="39"/>
  <c r="CR11" i="39"/>
  <c r="CQ11" i="39"/>
  <c r="CP11" i="39"/>
  <c r="CO11" i="39"/>
  <c r="CI11" i="39"/>
  <c r="CH11" i="39"/>
  <c r="CG11" i="39"/>
  <c r="CF11" i="39"/>
  <c r="CE11" i="39"/>
  <c r="CD11" i="39"/>
  <c r="BP11" i="39"/>
  <c r="BO11" i="39"/>
  <c r="BN11" i="39"/>
  <c r="BM11" i="39"/>
  <c r="BL11" i="39"/>
  <c r="BK11" i="39"/>
  <c r="BJ11" i="39"/>
  <c r="BI11" i="39"/>
  <c r="BH11" i="39"/>
  <c r="BG11" i="39"/>
  <c r="BF11" i="39"/>
  <c r="BE11" i="39"/>
  <c r="AY11" i="39"/>
  <c r="AX11" i="39"/>
  <c r="AW11" i="39"/>
  <c r="AV11" i="39"/>
  <c r="AU11" i="39"/>
  <c r="AT11" i="39"/>
  <c r="AF11" i="39"/>
  <c r="AE11" i="39"/>
  <c r="AD11" i="39"/>
  <c r="AC11" i="39"/>
  <c r="AB11" i="39"/>
  <c r="AA11" i="39"/>
  <c r="Z11" i="39"/>
  <c r="Y11" i="39"/>
  <c r="X11" i="39"/>
  <c r="W11" i="39"/>
  <c r="V11" i="39"/>
  <c r="U11" i="39"/>
  <c r="O11" i="39"/>
  <c r="N11" i="39"/>
  <c r="M11" i="39"/>
  <c r="L11" i="39"/>
  <c r="K11" i="39"/>
  <c r="J11" i="39"/>
  <c r="CZ10" i="39"/>
  <c r="CY10" i="39"/>
  <c r="CX10" i="39"/>
  <c r="CW10" i="39"/>
  <c r="CV10" i="39"/>
  <c r="CU10" i="39"/>
  <c r="CT10" i="39"/>
  <c r="CS10" i="39"/>
  <c r="CR10" i="39"/>
  <c r="CQ10" i="39"/>
  <c r="CP10" i="39"/>
  <c r="CO10" i="39"/>
  <c r="CI10" i="39"/>
  <c r="CH10" i="39"/>
  <c r="CG10" i="39"/>
  <c r="CF10" i="39"/>
  <c r="CE10" i="39"/>
  <c r="CD10" i="39"/>
  <c r="BP10" i="39"/>
  <c r="BO10" i="39"/>
  <c r="BN10" i="39"/>
  <c r="BM10" i="39"/>
  <c r="BL10" i="39"/>
  <c r="BK10" i="39"/>
  <c r="BJ10" i="39"/>
  <c r="BI10" i="39"/>
  <c r="BH10" i="39"/>
  <c r="BG10" i="39"/>
  <c r="BF10" i="39"/>
  <c r="BE10" i="39"/>
  <c r="AY10" i="39"/>
  <c r="AX10" i="39"/>
  <c r="AW10" i="39"/>
  <c r="AV10" i="39"/>
  <c r="AU10" i="39"/>
  <c r="AT10" i="39"/>
  <c r="AF10" i="39"/>
  <c r="AE10" i="39"/>
  <c r="AD10" i="39"/>
  <c r="AC10" i="39"/>
  <c r="AB10" i="39"/>
  <c r="AA10" i="39"/>
  <c r="Z10" i="39"/>
  <c r="Y10" i="39"/>
  <c r="X10" i="39"/>
  <c r="W10" i="39"/>
  <c r="V10" i="39"/>
  <c r="U10" i="39"/>
  <c r="O10" i="39"/>
  <c r="N10" i="39"/>
  <c r="M10" i="39"/>
  <c r="L10" i="39"/>
  <c r="K10" i="39"/>
  <c r="J10" i="39"/>
  <c r="CZ9" i="39"/>
  <c r="CY9" i="39"/>
  <c r="CX9" i="39"/>
  <c r="CW9" i="39"/>
  <c r="CV9" i="39"/>
  <c r="CU9" i="39"/>
  <c r="CT9" i="39"/>
  <c r="CS9" i="39"/>
  <c r="CR9" i="39"/>
  <c r="CQ9" i="39"/>
  <c r="CP9" i="39"/>
  <c r="CO9" i="39"/>
  <c r="CI9" i="39"/>
  <c r="CH9" i="39"/>
  <c r="CG9" i="39"/>
  <c r="CF9" i="39"/>
  <c r="CE9" i="39"/>
  <c r="CD9" i="39"/>
  <c r="BP9" i="39"/>
  <c r="BO9" i="39"/>
  <c r="BN9" i="39"/>
  <c r="BM9" i="39"/>
  <c r="BL9" i="39"/>
  <c r="BK9" i="39"/>
  <c r="BJ9" i="39"/>
  <c r="BI9" i="39"/>
  <c r="BH9" i="39"/>
  <c r="BG9" i="39"/>
  <c r="BF9" i="39"/>
  <c r="BE9" i="39"/>
  <c r="AY9" i="39"/>
  <c r="AX9" i="39"/>
  <c r="AW9" i="39"/>
  <c r="AV9" i="39"/>
  <c r="AU9" i="39"/>
  <c r="AT9" i="39"/>
  <c r="AF9" i="39"/>
  <c r="AE9" i="39"/>
  <c r="AD9" i="39"/>
  <c r="AC9" i="39"/>
  <c r="AB9" i="39"/>
  <c r="AA9" i="39"/>
  <c r="Z9" i="39"/>
  <c r="Y9" i="39"/>
  <c r="X9" i="39"/>
  <c r="W9" i="39"/>
  <c r="V9" i="39"/>
  <c r="U9" i="39"/>
  <c r="O9" i="39"/>
  <c r="N9" i="39"/>
  <c r="M9" i="39"/>
  <c r="L9" i="39"/>
  <c r="K9" i="39"/>
  <c r="J9" i="39"/>
  <c r="CZ8" i="39"/>
  <c r="CY8" i="39"/>
  <c r="CX8" i="39"/>
  <c r="CW8" i="39"/>
  <c r="CV8" i="39"/>
  <c r="CU8" i="39"/>
  <c r="CT8" i="39"/>
  <c r="CS8" i="39"/>
  <c r="CR8" i="39"/>
  <c r="CQ8" i="39"/>
  <c r="CP8" i="39"/>
  <c r="CO8" i="39"/>
  <c r="CI8" i="39"/>
  <c r="CH8" i="39"/>
  <c r="CG8" i="39"/>
  <c r="CF8" i="39"/>
  <c r="CE8" i="39"/>
  <c r="CD8" i="39"/>
  <c r="BP8" i="39"/>
  <c r="BO8" i="39"/>
  <c r="BN8" i="39"/>
  <c r="BM8" i="39"/>
  <c r="BL8" i="39"/>
  <c r="BK8" i="39"/>
  <c r="BJ8" i="39"/>
  <c r="BI8" i="39"/>
  <c r="BH8" i="39"/>
  <c r="BG8" i="39"/>
  <c r="BF8" i="39"/>
  <c r="BE8" i="39"/>
  <c r="AY8" i="39"/>
  <c r="AX8" i="39"/>
  <c r="AW8" i="39"/>
  <c r="AV8" i="39"/>
  <c r="AU8" i="39"/>
  <c r="AT8" i="39"/>
  <c r="AF8" i="39"/>
  <c r="AE8" i="39"/>
  <c r="AD8" i="39"/>
  <c r="AC8" i="39"/>
  <c r="AB8" i="39"/>
  <c r="AA8" i="39"/>
  <c r="Z8" i="39"/>
  <c r="Y8" i="39"/>
  <c r="X8" i="39"/>
  <c r="W8" i="39"/>
  <c r="V8" i="39"/>
  <c r="U8" i="39"/>
  <c r="O8" i="39"/>
  <c r="N8" i="39"/>
  <c r="M8" i="39"/>
  <c r="L8" i="39"/>
  <c r="K8" i="39"/>
  <c r="J8" i="39"/>
  <c r="CZ7" i="39"/>
  <c r="CY7" i="39"/>
  <c r="CX7" i="39"/>
  <c r="CW7" i="39"/>
  <c r="CV7" i="39"/>
  <c r="CU7" i="39"/>
  <c r="CT7" i="39"/>
  <c r="CS7" i="39"/>
  <c r="CR7" i="39"/>
  <c r="CQ7" i="39"/>
  <c r="CP7" i="39"/>
  <c r="CO7" i="39"/>
  <c r="CI7" i="39"/>
  <c r="CH7" i="39"/>
  <c r="CG7" i="39"/>
  <c r="CF7" i="39"/>
  <c r="CE7" i="39"/>
  <c r="CD7" i="39"/>
  <c r="BP7" i="39"/>
  <c r="BO7" i="39"/>
  <c r="BN7" i="39"/>
  <c r="BM7" i="39"/>
  <c r="BL7" i="39"/>
  <c r="BK7" i="39"/>
  <c r="BJ7" i="39"/>
  <c r="BI7" i="39"/>
  <c r="BH7" i="39"/>
  <c r="BG7" i="39"/>
  <c r="BF7" i="39"/>
  <c r="BE7" i="39"/>
  <c r="AY7" i="39"/>
  <c r="AX7" i="39"/>
  <c r="AW7" i="39"/>
  <c r="AV7" i="39"/>
  <c r="AU7" i="39"/>
  <c r="AT7" i="39"/>
  <c r="AF7" i="39"/>
  <c r="AE7" i="39"/>
  <c r="AD7" i="39"/>
  <c r="AC7" i="39"/>
  <c r="AB7" i="39"/>
  <c r="AA7" i="39"/>
  <c r="Z7" i="39"/>
  <c r="Y7" i="39"/>
  <c r="X7" i="39"/>
  <c r="W7" i="39"/>
  <c r="V7" i="39"/>
  <c r="U7" i="39"/>
  <c r="O7" i="39"/>
  <c r="N7" i="39"/>
  <c r="M7" i="39"/>
  <c r="L7" i="39"/>
  <c r="K7" i="39"/>
  <c r="J7" i="39"/>
  <c r="CZ6" i="39"/>
  <c r="CY6" i="39"/>
  <c r="CX6" i="39"/>
  <c r="CW6" i="39"/>
  <c r="CV6" i="39"/>
  <c r="CU6" i="39"/>
  <c r="CT6" i="39"/>
  <c r="CS6" i="39"/>
  <c r="CR6" i="39"/>
  <c r="CQ6" i="39"/>
  <c r="CP6" i="39"/>
  <c r="CO6" i="39"/>
  <c r="CI6" i="39"/>
  <c r="CH6" i="39"/>
  <c r="CG6" i="39"/>
  <c r="CF6" i="39"/>
  <c r="CE6" i="39"/>
  <c r="CD6" i="39"/>
  <c r="BP6" i="39"/>
  <c r="BO6" i="39"/>
  <c r="BN6" i="39"/>
  <c r="BM6" i="39"/>
  <c r="BL6" i="39"/>
  <c r="BK6" i="39"/>
  <c r="BJ6" i="39"/>
  <c r="BI6" i="39"/>
  <c r="BH6" i="39"/>
  <c r="BG6" i="39"/>
  <c r="BF6" i="39"/>
  <c r="BE6" i="39"/>
  <c r="AY6" i="39"/>
  <c r="AX6" i="39"/>
  <c r="AW6" i="39"/>
  <c r="AV6" i="39"/>
  <c r="AU6" i="39"/>
  <c r="AT6" i="39"/>
  <c r="AF6" i="39"/>
  <c r="AE6" i="39"/>
  <c r="AD6" i="39"/>
  <c r="AC6" i="39"/>
  <c r="AB6" i="39"/>
  <c r="AA6" i="39"/>
  <c r="Z6" i="39"/>
  <c r="Y6" i="39"/>
  <c r="X6" i="39"/>
  <c r="W6" i="39"/>
  <c r="V6" i="39"/>
  <c r="U6" i="39"/>
  <c r="O6" i="39"/>
  <c r="N6" i="39"/>
  <c r="M6" i="39"/>
  <c r="L6" i="39"/>
  <c r="K6" i="39"/>
  <c r="J6" i="39"/>
  <c r="CZ5" i="39"/>
  <c r="CY5" i="39"/>
  <c r="CX5" i="39"/>
  <c r="CW5" i="39"/>
  <c r="CV5" i="39"/>
  <c r="CU5" i="39"/>
  <c r="CT5" i="39"/>
  <c r="CS5" i="39"/>
  <c r="CR5" i="39"/>
  <c r="CQ5" i="39"/>
  <c r="CP5" i="39"/>
  <c r="CO5" i="39"/>
  <c r="CI5" i="39"/>
  <c r="CH5" i="39"/>
  <c r="CG5" i="39"/>
  <c r="CF5" i="39"/>
  <c r="CE5" i="39"/>
  <c r="CD5" i="39"/>
  <c r="BP5" i="39"/>
  <c r="BO5" i="39"/>
  <c r="BN5" i="39"/>
  <c r="BM5" i="39"/>
  <c r="BL5" i="39"/>
  <c r="BK5" i="39"/>
  <c r="BJ5" i="39"/>
  <c r="BI5" i="39"/>
  <c r="BH5" i="39"/>
  <c r="BG5" i="39"/>
  <c r="BF5" i="39"/>
  <c r="BE5" i="39"/>
  <c r="AY5" i="39"/>
  <c r="AX5" i="39"/>
  <c r="AW5" i="39"/>
  <c r="AV5" i="39"/>
  <c r="AU5" i="39"/>
  <c r="AT5" i="39"/>
  <c r="AF5" i="39"/>
  <c r="AE5" i="39"/>
  <c r="AD5" i="39"/>
  <c r="AC5" i="39"/>
  <c r="AB5" i="39"/>
  <c r="AA5" i="39"/>
  <c r="Z5" i="39"/>
  <c r="Y5" i="39"/>
  <c r="X5" i="39"/>
  <c r="W5" i="39"/>
  <c r="V5" i="39"/>
  <c r="U5" i="39"/>
  <c r="O5" i="39"/>
  <c r="N5" i="39"/>
  <c r="M5" i="39"/>
  <c r="L5" i="39"/>
  <c r="K5" i="39"/>
  <c r="J5" i="39"/>
  <c r="CZ65" i="40"/>
  <c r="CY65" i="40"/>
  <c r="CX65" i="40"/>
  <c r="CW65" i="40"/>
  <c r="CV65" i="40"/>
  <c r="CU65" i="40"/>
  <c r="CT65" i="40"/>
  <c r="CS65" i="40"/>
  <c r="CR65" i="40"/>
  <c r="CQ65" i="40"/>
  <c r="CP65" i="40"/>
  <c r="CO65" i="40"/>
  <c r="CI65" i="40"/>
  <c r="CH65" i="40"/>
  <c r="CG65" i="40"/>
  <c r="CF65" i="40"/>
  <c r="CE65" i="40"/>
  <c r="CD65" i="40"/>
  <c r="BP65" i="40"/>
  <c r="BO65" i="40"/>
  <c r="BN65" i="40"/>
  <c r="BM65" i="40"/>
  <c r="BL65" i="40"/>
  <c r="BK65" i="40"/>
  <c r="BJ65" i="40"/>
  <c r="BI65" i="40"/>
  <c r="BH65" i="40"/>
  <c r="BG65" i="40"/>
  <c r="BF65" i="40"/>
  <c r="BE65" i="40"/>
  <c r="AY65" i="40"/>
  <c r="AX65" i="40"/>
  <c r="AW65" i="40"/>
  <c r="AV65" i="40"/>
  <c r="AU65" i="40"/>
  <c r="AT65" i="40"/>
  <c r="AF65" i="40"/>
  <c r="AE65" i="40"/>
  <c r="AD65" i="40"/>
  <c r="AC65" i="40"/>
  <c r="AB65" i="40"/>
  <c r="AA65" i="40"/>
  <c r="Z65" i="40"/>
  <c r="Y65" i="40"/>
  <c r="X65" i="40"/>
  <c r="W65" i="40"/>
  <c r="V65" i="40"/>
  <c r="U65" i="40"/>
  <c r="O65" i="40"/>
  <c r="N65" i="40"/>
  <c r="M65" i="40"/>
  <c r="L65" i="40"/>
  <c r="K65" i="40"/>
  <c r="J65" i="40"/>
  <c r="CZ64" i="40"/>
  <c r="CY64" i="40"/>
  <c r="CX64" i="40"/>
  <c r="CW64" i="40"/>
  <c r="CV64" i="40"/>
  <c r="CU64" i="40"/>
  <c r="CT64" i="40"/>
  <c r="CS64" i="40"/>
  <c r="CR64" i="40"/>
  <c r="CQ64" i="40"/>
  <c r="CP64" i="40"/>
  <c r="CO64" i="40"/>
  <c r="CI64" i="40"/>
  <c r="CH64" i="40"/>
  <c r="CG64" i="40"/>
  <c r="CF64" i="40"/>
  <c r="CE64" i="40"/>
  <c r="CD64" i="40"/>
  <c r="BP64" i="40"/>
  <c r="BO64" i="40"/>
  <c r="BN64" i="40"/>
  <c r="BM64" i="40"/>
  <c r="BL64" i="40"/>
  <c r="BK64" i="40"/>
  <c r="BJ64" i="40"/>
  <c r="BI64" i="40"/>
  <c r="BH64" i="40"/>
  <c r="BG64" i="40"/>
  <c r="BF64" i="40"/>
  <c r="BE64" i="40"/>
  <c r="AY64" i="40"/>
  <c r="AX64" i="40"/>
  <c r="AW64" i="40"/>
  <c r="AV64" i="40"/>
  <c r="AU64" i="40"/>
  <c r="AT64" i="40"/>
  <c r="AF64" i="40"/>
  <c r="AE64" i="40"/>
  <c r="AD64" i="40"/>
  <c r="AC64" i="40"/>
  <c r="AB64" i="40"/>
  <c r="AA64" i="40"/>
  <c r="Z64" i="40"/>
  <c r="Y64" i="40"/>
  <c r="X64" i="40"/>
  <c r="W64" i="40"/>
  <c r="V64" i="40"/>
  <c r="U64" i="40"/>
  <c r="O64" i="40"/>
  <c r="N64" i="40"/>
  <c r="M64" i="40"/>
  <c r="L64" i="40"/>
  <c r="K64" i="40"/>
  <c r="J64" i="40"/>
  <c r="CZ63" i="40"/>
  <c r="CY63" i="40"/>
  <c r="CX63" i="40"/>
  <c r="CW63" i="40"/>
  <c r="CV63" i="40"/>
  <c r="CU63" i="40"/>
  <c r="CT63" i="40"/>
  <c r="CS63" i="40"/>
  <c r="CR63" i="40"/>
  <c r="CQ63" i="40"/>
  <c r="CP63" i="40"/>
  <c r="CO63" i="40"/>
  <c r="CI63" i="40"/>
  <c r="CH63" i="40"/>
  <c r="CG63" i="40"/>
  <c r="CF63" i="40"/>
  <c r="CE63" i="40"/>
  <c r="CD63" i="40"/>
  <c r="BP63" i="40"/>
  <c r="BO63" i="40"/>
  <c r="BN63" i="40"/>
  <c r="BM63" i="40"/>
  <c r="BL63" i="40"/>
  <c r="BK63" i="40"/>
  <c r="BJ63" i="40"/>
  <c r="BI63" i="40"/>
  <c r="BH63" i="40"/>
  <c r="BG63" i="40"/>
  <c r="BF63" i="40"/>
  <c r="BE63" i="40"/>
  <c r="AY63" i="40"/>
  <c r="AX63" i="40"/>
  <c r="AW63" i="40"/>
  <c r="AV63" i="40"/>
  <c r="AU63" i="40"/>
  <c r="AT63" i="40"/>
  <c r="AF63" i="40"/>
  <c r="AE63" i="40"/>
  <c r="AD63" i="40"/>
  <c r="AC63" i="40"/>
  <c r="AB63" i="40"/>
  <c r="AA63" i="40"/>
  <c r="Z63" i="40"/>
  <c r="Y63" i="40"/>
  <c r="X63" i="40"/>
  <c r="W63" i="40"/>
  <c r="V63" i="40"/>
  <c r="U63" i="40"/>
  <c r="O63" i="40"/>
  <c r="N63" i="40"/>
  <c r="M63" i="40"/>
  <c r="L63" i="40"/>
  <c r="K63" i="40"/>
  <c r="J63" i="40"/>
  <c r="CZ62" i="40"/>
  <c r="CY62" i="40"/>
  <c r="CX62" i="40"/>
  <c r="CW62" i="40"/>
  <c r="CV62" i="40"/>
  <c r="CU62" i="40"/>
  <c r="CT62" i="40"/>
  <c r="CS62" i="40"/>
  <c r="CR62" i="40"/>
  <c r="CQ62" i="40"/>
  <c r="CP62" i="40"/>
  <c r="CO62" i="40"/>
  <c r="CI62" i="40"/>
  <c r="CH62" i="40"/>
  <c r="CG62" i="40"/>
  <c r="CF62" i="40"/>
  <c r="CE62" i="40"/>
  <c r="CD62" i="40"/>
  <c r="BP62" i="40"/>
  <c r="BO62" i="40"/>
  <c r="BN62" i="40"/>
  <c r="BM62" i="40"/>
  <c r="BL62" i="40"/>
  <c r="BK62" i="40"/>
  <c r="BJ62" i="40"/>
  <c r="BI62" i="40"/>
  <c r="BH62" i="40"/>
  <c r="BG62" i="40"/>
  <c r="BF62" i="40"/>
  <c r="BE62" i="40"/>
  <c r="AY62" i="40"/>
  <c r="AX62" i="40"/>
  <c r="AW62" i="40"/>
  <c r="AV62" i="40"/>
  <c r="AU62" i="40"/>
  <c r="AT62" i="40"/>
  <c r="AF62" i="40"/>
  <c r="AE62" i="40"/>
  <c r="AD62" i="40"/>
  <c r="AC62" i="40"/>
  <c r="AB62" i="40"/>
  <c r="AA62" i="40"/>
  <c r="Z62" i="40"/>
  <c r="Y62" i="40"/>
  <c r="X62" i="40"/>
  <c r="W62" i="40"/>
  <c r="V62" i="40"/>
  <c r="U62" i="40"/>
  <c r="O62" i="40"/>
  <c r="N62" i="40"/>
  <c r="M62" i="40"/>
  <c r="L62" i="40"/>
  <c r="K62" i="40"/>
  <c r="J62" i="40"/>
  <c r="CZ61" i="40"/>
  <c r="CY61" i="40"/>
  <c r="CX61" i="40"/>
  <c r="CW61" i="40"/>
  <c r="CV61" i="40"/>
  <c r="CU61" i="40"/>
  <c r="CT61" i="40"/>
  <c r="CS61" i="40"/>
  <c r="CR61" i="40"/>
  <c r="CQ61" i="40"/>
  <c r="CP61" i="40"/>
  <c r="CO61" i="40"/>
  <c r="CI61" i="40"/>
  <c r="CH61" i="40"/>
  <c r="CG61" i="40"/>
  <c r="CF61" i="40"/>
  <c r="CE61" i="40"/>
  <c r="CD61" i="40"/>
  <c r="BP61" i="40"/>
  <c r="BO61" i="40"/>
  <c r="BN61" i="40"/>
  <c r="BM61" i="40"/>
  <c r="BL61" i="40"/>
  <c r="BK61" i="40"/>
  <c r="BJ61" i="40"/>
  <c r="BI61" i="40"/>
  <c r="BH61" i="40"/>
  <c r="BG61" i="40"/>
  <c r="BF61" i="40"/>
  <c r="BE61" i="40"/>
  <c r="AY61" i="40"/>
  <c r="AX61" i="40"/>
  <c r="AW61" i="40"/>
  <c r="AV61" i="40"/>
  <c r="AU61" i="40"/>
  <c r="AT61" i="40"/>
  <c r="AF61" i="40"/>
  <c r="AE61" i="40"/>
  <c r="AD61" i="40"/>
  <c r="AC61" i="40"/>
  <c r="AB61" i="40"/>
  <c r="AA61" i="40"/>
  <c r="Z61" i="40"/>
  <c r="Y61" i="40"/>
  <c r="X61" i="40"/>
  <c r="W61" i="40"/>
  <c r="V61" i="40"/>
  <c r="U61" i="40"/>
  <c r="O61" i="40"/>
  <c r="N61" i="40"/>
  <c r="M61" i="40"/>
  <c r="L61" i="40"/>
  <c r="K61" i="40"/>
  <c r="J61" i="40"/>
  <c r="CZ60" i="40"/>
  <c r="CY60" i="40"/>
  <c r="CX60" i="40"/>
  <c r="CW60" i="40"/>
  <c r="CV60" i="40"/>
  <c r="CU60" i="40"/>
  <c r="CT60" i="40"/>
  <c r="CS60" i="40"/>
  <c r="CR60" i="40"/>
  <c r="CQ60" i="40"/>
  <c r="CP60" i="40"/>
  <c r="CO60" i="40"/>
  <c r="CI60" i="40"/>
  <c r="CH60" i="40"/>
  <c r="CG60" i="40"/>
  <c r="CF60" i="40"/>
  <c r="CE60" i="40"/>
  <c r="CD60" i="40"/>
  <c r="BP60" i="40"/>
  <c r="BO60" i="40"/>
  <c r="BN60" i="40"/>
  <c r="BM60" i="40"/>
  <c r="BL60" i="40"/>
  <c r="BK60" i="40"/>
  <c r="BJ60" i="40"/>
  <c r="BI60" i="40"/>
  <c r="BH60" i="40"/>
  <c r="BG60" i="40"/>
  <c r="BF60" i="40"/>
  <c r="BE60" i="40"/>
  <c r="AY60" i="40"/>
  <c r="AX60" i="40"/>
  <c r="AW60" i="40"/>
  <c r="AV60" i="40"/>
  <c r="AU60" i="40"/>
  <c r="AT60" i="40"/>
  <c r="AF60" i="40"/>
  <c r="AE60" i="40"/>
  <c r="AD60" i="40"/>
  <c r="AC60" i="40"/>
  <c r="AB60" i="40"/>
  <c r="AA60" i="40"/>
  <c r="Z60" i="40"/>
  <c r="Y60" i="40"/>
  <c r="X60" i="40"/>
  <c r="W60" i="40"/>
  <c r="V60" i="40"/>
  <c r="U60" i="40"/>
  <c r="O60" i="40"/>
  <c r="N60" i="40"/>
  <c r="M60" i="40"/>
  <c r="L60" i="40"/>
  <c r="K60" i="40"/>
  <c r="J60" i="40"/>
  <c r="CZ59" i="40"/>
  <c r="CY59" i="40"/>
  <c r="CX59" i="40"/>
  <c r="CW59" i="40"/>
  <c r="CV59" i="40"/>
  <c r="CU59" i="40"/>
  <c r="CT59" i="40"/>
  <c r="CS59" i="40"/>
  <c r="CR59" i="40"/>
  <c r="CQ59" i="40"/>
  <c r="CP59" i="40"/>
  <c r="CO59" i="40"/>
  <c r="CI59" i="40"/>
  <c r="CH59" i="40"/>
  <c r="CG59" i="40"/>
  <c r="CF59" i="40"/>
  <c r="CE59" i="40"/>
  <c r="CD59" i="40"/>
  <c r="BP59" i="40"/>
  <c r="BO59" i="40"/>
  <c r="BN59" i="40"/>
  <c r="BM59" i="40"/>
  <c r="BL59" i="40"/>
  <c r="BK59" i="40"/>
  <c r="BJ59" i="40"/>
  <c r="BI59" i="40"/>
  <c r="BH59" i="40"/>
  <c r="BG59" i="40"/>
  <c r="BF59" i="40"/>
  <c r="BE59" i="40"/>
  <c r="AY59" i="40"/>
  <c r="AX59" i="40"/>
  <c r="AW59" i="40"/>
  <c r="AV59" i="40"/>
  <c r="AU59" i="40"/>
  <c r="AT59" i="40"/>
  <c r="AF59" i="40"/>
  <c r="AE59" i="40"/>
  <c r="AD59" i="40"/>
  <c r="AC59" i="40"/>
  <c r="AB59" i="40"/>
  <c r="AA59" i="40"/>
  <c r="Z59" i="40"/>
  <c r="Y59" i="40"/>
  <c r="X59" i="40"/>
  <c r="W59" i="40"/>
  <c r="V59" i="40"/>
  <c r="U59" i="40"/>
  <c r="O59" i="40"/>
  <c r="N59" i="40"/>
  <c r="M59" i="40"/>
  <c r="L59" i="40"/>
  <c r="K59" i="40"/>
  <c r="J59" i="40"/>
  <c r="CZ58" i="40"/>
  <c r="CY58" i="40"/>
  <c r="CX58" i="40"/>
  <c r="CW58" i="40"/>
  <c r="CV58" i="40"/>
  <c r="CU58" i="40"/>
  <c r="CT58" i="40"/>
  <c r="CS58" i="40"/>
  <c r="CR58" i="40"/>
  <c r="CQ58" i="40"/>
  <c r="CP58" i="40"/>
  <c r="CO58" i="40"/>
  <c r="CI58" i="40"/>
  <c r="CH58" i="40"/>
  <c r="CG58" i="40"/>
  <c r="CF58" i="40"/>
  <c r="CE58" i="40"/>
  <c r="CD58" i="40"/>
  <c r="BP58" i="40"/>
  <c r="BO58" i="40"/>
  <c r="BN58" i="40"/>
  <c r="BM58" i="40"/>
  <c r="BL58" i="40"/>
  <c r="BK58" i="40"/>
  <c r="BJ58" i="40"/>
  <c r="BI58" i="40"/>
  <c r="BH58" i="40"/>
  <c r="BG58" i="40"/>
  <c r="BF58" i="40"/>
  <c r="BE58" i="40"/>
  <c r="AY58" i="40"/>
  <c r="AX58" i="40"/>
  <c r="AW58" i="40"/>
  <c r="AV58" i="40"/>
  <c r="AU58" i="40"/>
  <c r="AT58" i="40"/>
  <c r="AF58" i="40"/>
  <c r="AE58" i="40"/>
  <c r="AD58" i="40"/>
  <c r="AC58" i="40"/>
  <c r="AB58" i="40"/>
  <c r="AA58" i="40"/>
  <c r="Z58" i="40"/>
  <c r="Y58" i="40"/>
  <c r="X58" i="40"/>
  <c r="W58" i="40"/>
  <c r="V58" i="40"/>
  <c r="U58" i="40"/>
  <c r="O58" i="40"/>
  <c r="N58" i="40"/>
  <c r="M58" i="40"/>
  <c r="L58" i="40"/>
  <c r="K58" i="40"/>
  <c r="J58" i="40"/>
  <c r="CZ57" i="40"/>
  <c r="CY57" i="40"/>
  <c r="CX57" i="40"/>
  <c r="CW57" i="40"/>
  <c r="CV57" i="40"/>
  <c r="CU57" i="40"/>
  <c r="CT57" i="40"/>
  <c r="CS57" i="40"/>
  <c r="CR57" i="40"/>
  <c r="CQ57" i="40"/>
  <c r="CP57" i="40"/>
  <c r="CO57" i="40"/>
  <c r="CI57" i="40"/>
  <c r="CH57" i="40"/>
  <c r="CG57" i="40"/>
  <c r="CF57" i="40"/>
  <c r="CE57" i="40"/>
  <c r="CD57" i="40"/>
  <c r="BP57" i="40"/>
  <c r="BO57" i="40"/>
  <c r="BN57" i="40"/>
  <c r="BM57" i="40"/>
  <c r="BL57" i="40"/>
  <c r="BK57" i="40"/>
  <c r="BJ57" i="40"/>
  <c r="BI57" i="40"/>
  <c r="BH57" i="40"/>
  <c r="BG57" i="40"/>
  <c r="BF57" i="40"/>
  <c r="BE57" i="40"/>
  <c r="AY57" i="40"/>
  <c r="AX57" i="40"/>
  <c r="AW57" i="40"/>
  <c r="AV57" i="40"/>
  <c r="AU57" i="40"/>
  <c r="AT57" i="40"/>
  <c r="AF57" i="40"/>
  <c r="AE57" i="40"/>
  <c r="AD57" i="40"/>
  <c r="AC57" i="40"/>
  <c r="AB57" i="40"/>
  <c r="AA57" i="40"/>
  <c r="Z57" i="40"/>
  <c r="Y57" i="40"/>
  <c r="X57" i="40"/>
  <c r="W57" i="40"/>
  <c r="V57" i="40"/>
  <c r="U57" i="40"/>
  <c r="O57" i="40"/>
  <c r="N57" i="40"/>
  <c r="M57" i="40"/>
  <c r="L57" i="40"/>
  <c r="K57" i="40"/>
  <c r="J57" i="40"/>
  <c r="CZ56" i="40"/>
  <c r="CY56" i="40"/>
  <c r="CX56" i="40"/>
  <c r="CW56" i="40"/>
  <c r="CV56" i="40"/>
  <c r="CU56" i="40"/>
  <c r="CT56" i="40"/>
  <c r="CS56" i="40"/>
  <c r="CR56" i="40"/>
  <c r="CQ56" i="40"/>
  <c r="CP56" i="40"/>
  <c r="CO56" i="40"/>
  <c r="CI56" i="40"/>
  <c r="CH56" i="40"/>
  <c r="CG56" i="40"/>
  <c r="CF56" i="40"/>
  <c r="CE56" i="40"/>
  <c r="CD56" i="40"/>
  <c r="BP56" i="40"/>
  <c r="BO56" i="40"/>
  <c r="BN56" i="40"/>
  <c r="BM56" i="40"/>
  <c r="BL56" i="40"/>
  <c r="BK56" i="40"/>
  <c r="BJ56" i="40"/>
  <c r="BI56" i="40"/>
  <c r="BH56" i="40"/>
  <c r="BG56" i="40"/>
  <c r="BF56" i="40"/>
  <c r="BE56" i="40"/>
  <c r="AY56" i="40"/>
  <c r="AX56" i="40"/>
  <c r="AW56" i="40"/>
  <c r="AV56" i="40"/>
  <c r="AU56" i="40"/>
  <c r="AT56" i="40"/>
  <c r="AF56" i="40"/>
  <c r="AE56" i="40"/>
  <c r="AD56" i="40"/>
  <c r="AC56" i="40"/>
  <c r="AB56" i="40"/>
  <c r="AA56" i="40"/>
  <c r="Z56" i="40"/>
  <c r="Y56" i="40"/>
  <c r="X56" i="40"/>
  <c r="W56" i="40"/>
  <c r="V56" i="40"/>
  <c r="U56" i="40"/>
  <c r="O56" i="40"/>
  <c r="N56" i="40"/>
  <c r="M56" i="40"/>
  <c r="L56" i="40"/>
  <c r="K56" i="40"/>
  <c r="J56" i="40"/>
  <c r="CZ55" i="40"/>
  <c r="CY55" i="40"/>
  <c r="CX55" i="40"/>
  <c r="CW55" i="40"/>
  <c r="CV55" i="40"/>
  <c r="CU55" i="40"/>
  <c r="CT55" i="40"/>
  <c r="CS55" i="40"/>
  <c r="CR55" i="40"/>
  <c r="CQ55" i="40"/>
  <c r="CP55" i="40"/>
  <c r="CO55" i="40"/>
  <c r="CI55" i="40"/>
  <c r="CH55" i="40"/>
  <c r="CG55" i="40"/>
  <c r="CF55" i="40"/>
  <c r="CE55" i="40"/>
  <c r="CD55" i="40"/>
  <c r="BP55" i="40"/>
  <c r="BO55" i="40"/>
  <c r="BN55" i="40"/>
  <c r="BM55" i="40"/>
  <c r="BL55" i="40"/>
  <c r="BK55" i="40"/>
  <c r="BJ55" i="40"/>
  <c r="BI55" i="40"/>
  <c r="BH55" i="40"/>
  <c r="BG55" i="40"/>
  <c r="BF55" i="40"/>
  <c r="BE55" i="40"/>
  <c r="AY55" i="40"/>
  <c r="AX55" i="40"/>
  <c r="AW55" i="40"/>
  <c r="AV55" i="40"/>
  <c r="AU55" i="40"/>
  <c r="AT55" i="40"/>
  <c r="AF55" i="40"/>
  <c r="AE55" i="40"/>
  <c r="AD55" i="40"/>
  <c r="AC55" i="40"/>
  <c r="AB55" i="40"/>
  <c r="AA55" i="40"/>
  <c r="Z55" i="40"/>
  <c r="Y55" i="40"/>
  <c r="X55" i="40"/>
  <c r="W55" i="40"/>
  <c r="V55" i="40"/>
  <c r="U55" i="40"/>
  <c r="O55" i="40"/>
  <c r="N55" i="40"/>
  <c r="M55" i="40"/>
  <c r="L55" i="40"/>
  <c r="K55" i="40"/>
  <c r="J55" i="40"/>
  <c r="CZ54" i="40"/>
  <c r="CY54" i="40"/>
  <c r="CX54" i="40"/>
  <c r="CW54" i="40"/>
  <c r="CV54" i="40"/>
  <c r="CU54" i="40"/>
  <c r="CT54" i="40"/>
  <c r="CS54" i="40"/>
  <c r="CR54" i="40"/>
  <c r="CQ54" i="40"/>
  <c r="CP54" i="40"/>
  <c r="CO54" i="40"/>
  <c r="CI54" i="40"/>
  <c r="CH54" i="40"/>
  <c r="CG54" i="40"/>
  <c r="CF54" i="40"/>
  <c r="CE54" i="40"/>
  <c r="CD54" i="40"/>
  <c r="BP54" i="40"/>
  <c r="BO54" i="40"/>
  <c r="BN54" i="40"/>
  <c r="BM54" i="40"/>
  <c r="BL54" i="40"/>
  <c r="BK54" i="40"/>
  <c r="BJ54" i="40"/>
  <c r="BI54" i="40"/>
  <c r="BH54" i="40"/>
  <c r="BG54" i="40"/>
  <c r="BF54" i="40"/>
  <c r="BE54" i="40"/>
  <c r="AY54" i="40"/>
  <c r="AX54" i="40"/>
  <c r="AW54" i="40"/>
  <c r="AV54" i="40"/>
  <c r="AU54" i="40"/>
  <c r="AT54" i="40"/>
  <c r="AF54" i="40"/>
  <c r="AE54" i="40"/>
  <c r="AD54" i="40"/>
  <c r="AC54" i="40"/>
  <c r="AB54" i="40"/>
  <c r="AA54" i="40"/>
  <c r="Z54" i="40"/>
  <c r="Y54" i="40"/>
  <c r="X54" i="40"/>
  <c r="W54" i="40"/>
  <c r="V54" i="40"/>
  <c r="U54" i="40"/>
  <c r="O54" i="40"/>
  <c r="N54" i="40"/>
  <c r="M54" i="40"/>
  <c r="L54" i="40"/>
  <c r="K54" i="40"/>
  <c r="J54" i="40"/>
  <c r="CZ53" i="40"/>
  <c r="CY53" i="40"/>
  <c r="CX53" i="40"/>
  <c r="CW53" i="40"/>
  <c r="CV53" i="40"/>
  <c r="CU53" i="40"/>
  <c r="CT53" i="40"/>
  <c r="CS53" i="40"/>
  <c r="CR53" i="40"/>
  <c r="CQ53" i="40"/>
  <c r="CP53" i="40"/>
  <c r="CO53" i="40"/>
  <c r="CI53" i="40"/>
  <c r="CH53" i="40"/>
  <c r="CG53" i="40"/>
  <c r="CF53" i="40"/>
  <c r="CE53" i="40"/>
  <c r="CD53" i="40"/>
  <c r="BP53" i="40"/>
  <c r="BO53" i="40"/>
  <c r="BN53" i="40"/>
  <c r="BM53" i="40"/>
  <c r="BL53" i="40"/>
  <c r="BK53" i="40"/>
  <c r="BJ53" i="40"/>
  <c r="BI53" i="40"/>
  <c r="BH53" i="40"/>
  <c r="BG53" i="40"/>
  <c r="BF53" i="40"/>
  <c r="BE53" i="40"/>
  <c r="AY53" i="40"/>
  <c r="AX53" i="40"/>
  <c r="AW53" i="40"/>
  <c r="AV53" i="40"/>
  <c r="AU53" i="40"/>
  <c r="AT53" i="40"/>
  <c r="AF53" i="40"/>
  <c r="AE53" i="40"/>
  <c r="AD53" i="40"/>
  <c r="AC53" i="40"/>
  <c r="AB53" i="40"/>
  <c r="AA53" i="40"/>
  <c r="Z53" i="40"/>
  <c r="Y53" i="40"/>
  <c r="X53" i="40"/>
  <c r="W53" i="40"/>
  <c r="V53" i="40"/>
  <c r="U53" i="40"/>
  <c r="O53" i="40"/>
  <c r="N53" i="40"/>
  <c r="M53" i="40"/>
  <c r="L53" i="40"/>
  <c r="K53" i="40"/>
  <c r="J53" i="40"/>
  <c r="CZ52" i="40"/>
  <c r="CY52" i="40"/>
  <c r="CX52" i="40"/>
  <c r="CW52" i="40"/>
  <c r="CV52" i="40"/>
  <c r="CU52" i="40"/>
  <c r="CT52" i="40"/>
  <c r="CS52" i="40"/>
  <c r="CR52" i="40"/>
  <c r="CQ52" i="40"/>
  <c r="CP52" i="40"/>
  <c r="CO52" i="40"/>
  <c r="CI52" i="40"/>
  <c r="CH52" i="40"/>
  <c r="CG52" i="40"/>
  <c r="CF52" i="40"/>
  <c r="CE52" i="40"/>
  <c r="CD52" i="40"/>
  <c r="BP52" i="40"/>
  <c r="BO52" i="40"/>
  <c r="BN52" i="40"/>
  <c r="BM52" i="40"/>
  <c r="BL52" i="40"/>
  <c r="BK52" i="40"/>
  <c r="BJ52" i="40"/>
  <c r="BI52" i="40"/>
  <c r="BH52" i="40"/>
  <c r="BG52" i="40"/>
  <c r="BF52" i="40"/>
  <c r="BE52" i="40"/>
  <c r="AY52" i="40"/>
  <c r="AX52" i="40"/>
  <c r="AW52" i="40"/>
  <c r="AV52" i="40"/>
  <c r="AU52" i="40"/>
  <c r="AT52" i="40"/>
  <c r="AF52" i="40"/>
  <c r="AE52" i="40"/>
  <c r="AD52" i="40"/>
  <c r="AC52" i="40"/>
  <c r="AB52" i="40"/>
  <c r="AA52" i="40"/>
  <c r="Z52" i="40"/>
  <c r="Y52" i="40"/>
  <c r="X52" i="40"/>
  <c r="W52" i="40"/>
  <c r="V52" i="40"/>
  <c r="U52" i="40"/>
  <c r="O52" i="40"/>
  <c r="N52" i="40"/>
  <c r="M52" i="40"/>
  <c r="L52" i="40"/>
  <c r="K52" i="40"/>
  <c r="J52" i="40"/>
  <c r="CZ51" i="40"/>
  <c r="CY51" i="40"/>
  <c r="CX51" i="40"/>
  <c r="CW51" i="40"/>
  <c r="CV51" i="40"/>
  <c r="CU51" i="40"/>
  <c r="CT51" i="40"/>
  <c r="CS51" i="40"/>
  <c r="CR51" i="40"/>
  <c r="CQ51" i="40"/>
  <c r="CP51" i="40"/>
  <c r="CO51" i="40"/>
  <c r="CI51" i="40"/>
  <c r="CH51" i="40"/>
  <c r="CG51" i="40"/>
  <c r="CF51" i="40"/>
  <c r="CE51" i="40"/>
  <c r="CD51" i="40"/>
  <c r="BP51" i="40"/>
  <c r="BO51" i="40"/>
  <c r="BN51" i="40"/>
  <c r="BM51" i="40"/>
  <c r="BL51" i="40"/>
  <c r="BK51" i="40"/>
  <c r="BJ51" i="40"/>
  <c r="BI51" i="40"/>
  <c r="BH51" i="40"/>
  <c r="BG51" i="40"/>
  <c r="BF51" i="40"/>
  <c r="BE51" i="40"/>
  <c r="AY51" i="40"/>
  <c r="AX51" i="40"/>
  <c r="AW51" i="40"/>
  <c r="AV51" i="40"/>
  <c r="AU51" i="40"/>
  <c r="AT51" i="40"/>
  <c r="AF51" i="40"/>
  <c r="AE51" i="40"/>
  <c r="AD51" i="40"/>
  <c r="AC51" i="40"/>
  <c r="AB51" i="40"/>
  <c r="AA51" i="40"/>
  <c r="Z51" i="40"/>
  <c r="Y51" i="40"/>
  <c r="X51" i="40"/>
  <c r="W51" i="40"/>
  <c r="V51" i="40"/>
  <c r="U51" i="40"/>
  <c r="O51" i="40"/>
  <c r="N51" i="40"/>
  <c r="M51" i="40"/>
  <c r="L51" i="40"/>
  <c r="K51" i="40"/>
  <c r="J51" i="40"/>
  <c r="CZ50" i="40"/>
  <c r="CY50" i="40"/>
  <c r="CX50" i="40"/>
  <c r="CW50" i="40"/>
  <c r="CV50" i="40"/>
  <c r="CU50" i="40"/>
  <c r="CT50" i="40"/>
  <c r="CS50" i="40"/>
  <c r="CR50" i="40"/>
  <c r="CQ50" i="40"/>
  <c r="CP50" i="40"/>
  <c r="CO50" i="40"/>
  <c r="CI50" i="40"/>
  <c r="CH50" i="40"/>
  <c r="CG50" i="40"/>
  <c r="CF50" i="40"/>
  <c r="CE50" i="40"/>
  <c r="CD50" i="40"/>
  <c r="BP50" i="40"/>
  <c r="BO50" i="40"/>
  <c r="BN50" i="40"/>
  <c r="BM50" i="40"/>
  <c r="BL50" i="40"/>
  <c r="BK50" i="40"/>
  <c r="BJ50" i="40"/>
  <c r="BI50" i="40"/>
  <c r="BH50" i="40"/>
  <c r="BG50" i="40"/>
  <c r="BF50" i="40"/>
  <c r="BE50" i="40"/>
  <c r="AY50" i="40"/>
  <c r="AX50" i="40"/>
  <c r="AW50" i="40"/>
  <c r="AV50" i="40"/>
  <c r="AU50" i="40"/>
  <c r="AT50" i="40"/>
  <c r="AF50" i="40"/>
  <c r="AE50" i="40"/>
  <c r="AD50" i="40"/>
  <c r="AC50" i="40"/>
  <c r="AB50" i="40"/>
  <c r="AA50" i="40"/>
  <c r="Z50" i="40"/>
  <c r="Y50" i="40"/>
  <c r="X50" i="40"/>
  <c r="W50" i="40"/>
  <c r="V50" i="40"/>
  <c r="U50" i="40"/>
  <c r="O50" i="40"/>
  <c r="N50" i="40"/>
  <c r="M50" i="40"/>
  <c r="L50" i="40"/>
  <c r="K50" i="40"/>
  <c r="J50" i="40"/>
  <c r="CZ49" i="40"/>
  <c r="CY49" i="40"/>
  <c r="CX49" i="40"/>
  <c r="CW49" i="40"/>
  <c r="CV49" i="40"/>
  <c r="CU49" i="40"/>
  <c r="CT49" i="40"/>
  <c r="CS49" i="40"/>
  <c r="CR49" i="40"/>
  <c r="CQ49" i="40"/>
  <c r="CP49" i="40"/>
  <c r="CO49" i="40"/>
  <c r="CI49" i="40"/>
  <c r="CH49" i="40"/>
  <c r="CG49" i="40"/>
  <c r="CF49" i="40"/>
  <c r="CE49" i="40"/>
  <c r="CD49" i="40"/>
  <c r="BP49" i="40"/>
  <c r="BO49" i="40"/>
  <c r="BN49" i="40"/>
  <c r="BM49" i="40"/>
  <c r="BL49" i="40"/>
  <c r="BK49" i="40"/>
  <c r="BJ49" i="40"/>
  <c r="BI49" i="40"/>
  <c r="BH49" i="40"/>
  <c r="BG49" i="40"/>
  <c r="BF49" i="40"/>
  <c r="BE49" i="40"/>
  <c r="AY49" i="40"/>
  <c r="AX49" i="40"/>
  <c r="AW49" i="40"/>
  <c r="AV49" i="40"/>
  <c r="AU49" i="40"/>
  <c r="AT49" i="40"/>
  <c r="AF49" i="40"/>
  <c r="AE49" i="40"/>
  <c r="AD49" i="40"/>
  <c r="AC49" i="40"/>
  <c r="AB49" i="40"/>
  <c r="AA49" i="40"/>
  <c r="Z49" i="40"/>
  <c r="Y49" i="40"/>
  <c r="X49" i="40"/>
  <c r="W49" i="40"/>
  <c r="V49" i="40"/>
  <c r="U49" i="40"/>
  <c r="O49" i="40"/>
  <c r="N49" i="40"/>
  <c r="M49" i="40"/>
  <c r="L49" i="40"/>
  <c r="K49" i="40"/>
  <c r="J49" i="40"/>
  <c r="CZ48" i="40"/>
  <c r="CY48" i="40"/>
  <c r="CX48" i="40"/>
  <c r="CW48" i="40"/>
  <c r="CV48" i="40"/>
  <c r="CU48" i="40"/>
  <c r="CT48" i="40"/>
  <c r="CS48" i="40"/>
  <c r="CR48" i="40"/>
  <c r="CQ48" i="40"/>
  <c r="CP48" i="40"/>
  <c r="CO48" i="40"/>
  <c r="CI48" i="40"/>
  <c r="CH48" i="40"/>
  <c r="CG48" i="40"/>
  <c r="CF48" i="40"/>
  <c r="CE48" i="40"/>
  <c r="CD48" i="40"/>
  <c r="BP48" i="40"/>
  <c r="BO48" i="40"/>
  <c r="BN48" i="40"/>
  <c r="BM48" i="40"/>
  <c r="BL48" i="40"/>
  <c r="BK48" i="40"/>
  <c r="BJ48" i="40"/>
  <c r="BI48" i="40"/>
  <c r="BH48" i="40"/>
  <c r="BG48" i="40"/>
  <c r="BF48" i="40"/>
  <c r="BE48" i="40"/>
  <c r="AY48" i="40"/>
  <c r="AX48" i="40"/>
  <c r="AW48" i="40"/>
  <c r="AV48" i="40"/>
  <c r="AU48" i="40"/>
  <c r="AT48" i="40"/>
  <c r="AF48" i="40"/>
  <c r="AE48" i="40"/>
  <c r="AD48" i="40"/>
  <c r="AC48" i="40"/>
  <c r="AB48" i="40"/>
  <c r="AA48" i="40"/>
  <c r="Z48" i="40"/>
  <c r="Y48" i="40"/>
  <c r="X48" i="40"/>
  <c r="W48" i="40"/>
  <c r="V48" i="40"/>
  <c r="U48" i="40"/>
  <c r="O48" i="40"/>
  <c r="N48" i="40"/>
  <c r="M48" i="40"/>
  <c r="L48" i="40"/>
  <c r="K48" i="40"/>
  <c r="J48" i="40"/>
  <c r="CZ47" i="40"/>
  <c r="CY47" i="40"/>
  <c r="CX47" i="40"/>
  <c r="CW47" i="40"/>
  <c r="CV47" i="40"/>
  <c r="CU47" i="40"/>
  <c r="CT47" i="40"/>
  <c r="CS47" i="40"/>
  <c r="CR47" i="40"/>
  <c r="CQ47" i="40"/>
  <c r="CP47" i="40"/>
  <c r="CO47" i="40"/>
  <c r="CI47" i="40"/>
  <c r="CH47" i="40"/>
  <c r="CG47" i="40"/>
  <c r="CF47" i="40"/>
  <c r="CE47" i="40"/>
  <c r="CD47" i="40"/>
  <c r="BP47" i="40"/>
  <c r="BO47" i="40"/>
  <c r="BN47" i="40"/>
  <c r="BM47" i="40"/>
  <c r="BL47" i="40"/>
  <c r="BK47" i="40"/>
  <c r="BJ47" i="40"/>
  <c r="BI47" i="40"/>
  <c r="BH47" i="40"/>
  <c r="BG47" i="40"/>
  <c r="BF47" i="40"/>
  <c r="BE47" i="40"/>
  <c r="AY47" i="40"/>
  <c r="AX47" i="40"/>
  <c r="AW47" i="40"/>
  <c r="AV47" i="40"/>
  <c r="AU47" i="40"/>
  <c r="AT47" i="40"/>
  <c r="AF47" i="40"/>
  <c r="AE47" i="40"/>
  <c r="AD47" i="40"/>
  <c r="AC47" i="40"/>
  <c r="AB47" i="40"/>
  <c r="AA47" i="40"/>
  <c r="Z47" i="40"/>
  <c r="Y47" i="40"/>
  <c r="X47" i="40"/>
  <c r="W47" i="40"/>
  <c r="V47" i="40"/>
  <c r="U47" i="40"/>
  <c r="O47" i="40"/>
  <c r="N47" i="40"/>
  <c r="M47" i="40"/>
  <c r="L47" i="40"/>
  <c r="K47" i="40"/>
  <c r="J47" i="40"/>
  <c r="CZ46" i="40"/>
  <c r="CY46" i="40"/>
  <c r="CX46" i="40"/>
  <c r="CW46" i="40"/>
  <c r="CV46" i="40"/>
  <c r="CU46" i="40"/>
  <c r="CT46" i="40"/>
  <c r="CS46" i="40"/>
  <c r="CR46" i="40"/>
  <c r="CQ46" i="40"/>
  <c r="CP46" i="40"/>
  <c r="CO46" i="40"/>
  <c r="CI46" i="40"/>
  <c r="CH46" i="40"/>
  <c r="CG46" i="40"/>
  <c r="CF46" i="40"/>
  <c r="CE46" i="40"/>
  <c r="CD46" i="40"/>
  <c r="BP46" i="40"/>
  <c r="BO46" i="40"/>
  <c r="BN46" i="40"/>
  <c r="BM46" i="40"/>
  <c r="BL46" i="40"/>
  <c r="BK46" i="40"/>
  <c r="BJ46" i="40"/>
  <c r="BI46" i="40"/>
  <c r="BH46" i="40"/>
  <c r="BG46" i="40"/>
  <c r="BF46" i="40"/>
  <c r="BE46" i="40"/>
  <c r="AY46" i="40"/>
  <c r="AX46" i="40"/>
  <c r="AW46" i="40"/>
  <c r="AV46" i="40"/>
  <c r="AU46" i="40"/>
  <c r="AT46" i="40"/>
  <c r="AF46" i="40"/>
  <c r="AE46" i="40"/>
  <c r="AD46" i="40"/>
  <c r="AC46" i="40"/>
  <c r="AB46" i="40"/>
  <c r="AA46" i="40"/>
  <c r="Z46" i="40"/>
  <c r="Y46" i="40"/>
  <c r="X46" i="40"/>
  <c r="W46" i="40"/>
  <c r="V46" i="40"/>
  <c r="U46" i="40"/>
  <c r="O46" i="40"/>
  <c r="N46" i="40"/>
  <c r="M46" i="40"/>
  <c r="L46" i="40"/>
  <c r="K46" i="40"/>
  <c r="J46" i="40"/>
  <c r="CZ45" i="40"/>
  <c r="CY45" i="40"/>
  <c r="CX45" i="40"/>
  <c r="CW45" i="40"/>
  <c r="CV45" i="40"/>
  <c r="CU45" i="40"/>
  <c r="CT45" i="40"/>
  <c r="CS45" i="40"/>
  <c r="CR45" i="40"/>
  <c r="CQ45" i="40"/>
  <c r="CP45" i="40"/>
  <c r="CO45" i="40"/>
  <c r="CI45" i="40"/>
  <c r="CH45" i="40"/>
  <c r="CG45" i="40"/>
  <c r="CF45" i="40"/>
  <c r="CE45" i="40"/>
  <c r="CD45" i="40"/>
  <c r="BP45" i="40"/>
  <c r="BO45" i="40"/>
  <c r="BN45" i="40"/>
  <c r="BM45" i="40"/>
  <c r="BL45" i="40"/>
  <c r="BK45" i="40"/>
  <c r="BJ45" i="40"/>
  <c r="BI45" i="40"/>
  <c r="BH45" i="40"/>
  <c r="BG45" i="40"/>
  <c r="BF45" i="40"/>
  <c r="BE45" i="40"/>
  <c r="AY45" i="40"/>
  <c r="AX45" i="40"/>
  <c r="AW45" i="40"/>
  <c r="AV45" i="40"/>
  <c r="AU45" i="40"/>
  <c r="AT45" i="40"/>
  <c r="AF45" i="40"/>
  <c r="AE45" i="40"/>
  <c r="AD45" i="40"/>
  <c r="AC45" i="40"/>
  <c r="AB45" i="40"/>
  <c r="AA45" i="40"/>
  <c r="Z45" i="40"/>
  <c r="Y45" i="40"/>
  <c r="X45" i="40"/>
  <c r="W45" i="40"/>
  <c r="V45" i="40"/>
  <c r="U45" i="40"/>
  <c r="O45" i="40"/>
  <c r="N45" i="40"/>
  <c r="M45" i="40"/>
  <c r="L45" i="40"/>
  <c r="K45" i="40"/>
  <c r="J45" i="40"/>
  <c r="CZ44" i="40"/>
  <c r="CY44" i="40"/>
  <c r="CX44" i="40"/>
  <c r="CW44" i="40"/>
  <c r="CV44" i="40"/>
  <c r="CU44" i="40"/>
  <c r="CT44" i="40"/>
  <c r="CS44" i="40"/>
  <c r="CR44" i="40"/>
  <c r="CQ44" i="40"/>
  <c r="CP44" i="40"/>
  <c r="CO44" i="40"/>
  <c r="CI44" i="40"/>
  <c r="CH44" i="40"/>
  <c r="CG44" i="40"/>
  <c r="CF44" i="40"/>
  <c r="CE44" i="40"/>
  <c r="CD44" i="40"/>
  <c r="BP44" i="40"/>
  <c r="BO44" i="40"/>
  <c r="BN44" i="40"/>
  <c r="BM44" i="40"/>
  <c r="BL44" i="40"/>
  <c r="BK44" i="40"/>
  <c r="BJ44" i="40"/>
  <c r="BI44" i="40"/>
  <c r="BH44" i="40"/>
  <c r="BG44" i="40"/>
  <c r="BF44" i="40"/>
  <c r="BE44" i="40"/>
  <c r="AY44" i="40"/>
  <c r="AX44" i="40"/>
  <c r="AW44" i="40"/>
  <c r="AV44" i="40"/>
  <c r="AU44" i="40"/>
  <c r="AT44" i="40"/>
  <c r="AF44" i="40"/>
  <c r="AE44" i="40"/>
  <c r="AD44" i="40"/>
  <c r="AC44" i="40"/>
  <c r="AB44" i="40"/>
  <c r="AA44" i="40"/>
  <c r="Z44" i="40"/>
  <c r="Y44" i="40"/>
  <c r="X44" i="40"/>
  <c r="W44" i="40"/>
  <c r="V44" i="40"/>
  <c r="U44" i="40"/>
  <c r="O44" i="40"/>
  <c r="N44" i="40"/>
  <c r="M44" i="40"/>
  <c r="L44" i="40"/>
  <c r="K44" i="40"/>
  <c r="J44" i="40"/>
  <c r="CZ43" i="40"/>
  <c r="CY43" i="40"/>
  <c r="CX43" i="40"/>
  <c r="CW43" i="40"/>
  <c r="CV43" i="40"/>
  <c r="CU43" i="40"/>
  <c r="CT43" i="40"/>
  <c r="CS43" i="40"/>
  <c r="CR43" i="40"/>
  <c r="CQ43" i="40"/>
  <c r="CP43" i="40"/>
  <c r="CO43" i="40"/>
  <c r="CI43" i="40"/>
  <c r="CH43" i="40"/>
  <c r="CG43" i="40"/>
  <c r="CF43" i="40"/>
  <c r="CE43" i="40"/>
  <c r="CD43" i="40"/>
  <c r="BP43" i="40"/>
  <c r="BO43" i="40"/>
  <c r="BN43" i="40"/>
  <c r="BM43" i="40"/>
  <c r="BL43" i="40"/>
  <c r="BK43" i="40"/>
  <c r="BJ43" i="40"/>
  <c r="BI43" i="40"/>
  <c r="BH43" i="40"/>
  <c r="BG43" i="40"/>
  <c r="BF43" i="40"/>
  <c r="BE43" i="40"/>
  <c r="AY43" i="40"/>
  <c r="AX43" i="40"/>
  <c r="AW43" i="40"/>
  <c r="AV43" i="40"/>
  <c r="AU43" i="40"/>
  <c r="AT43" i="40"/>
  <c r="AF43" i="40"/>
  <c r="AE43" i="40"/>
  <c r="AD43" i="40"/>
  <c r="AC43" i="40"/>
  <c r="AB43" i="40"/>
  <c r="AA43" i="40"/>
  <c r="Z43" i="40"/>
  <c r="Y43" i="40"/>
  <c r="X43" i="40"/>
  <c r="W43" i="40"/>
  <c r="V43" i="40"/>
  <c r="U43" i="40"/>
  <c r="O43" i="40"/>
  <c r="N43" i="40"/>
  <c r="M43" i="40"/>
  <c r="L43" i="40"/>
  <c r="K43" i="40"/>
  <c r="J43" i="40"/>
  <c r="CZ42" i="40"/>
  <c r="CY42" i="40"/>
  <c r="CX42" i="40"/>
  <c r="CW42" i="40"/>
  <c r="CV42" i="40"/>
  <c r="CU42" i="40"/>
  <c r="CT42" i="40"/>
  <c r="CS42" i="40"/>
  <c r="CR42" i="40"/>
  <c r="CQ42" i="40"/>
  <c r="CP42" i="40"/>
  <c r="CO42" i="40"/>
  <c r="CI42" i="40"/>
  <c r="CH42" i="40"/>
  <c r="CG42" i="40"/>
  <c r="CF42" i="40"/>
  <c r="CE42" i="40"/>
  <c r="CD42" i="40"/>
  <c r="BP42" i="40"/>
  <c r="BO42" i="40"/>
  <c r="BN42" i="40"/>
  <c r="BM42" i="40"/>
  <c r="BL42" i="40"/>
  <c r="BK42" i="40"/>
  <c r="BJ42" i="40"/>
  <c r="BI42" i="40"/>
  <c r="BH42" i="40"/>
  <c r="BG42" i="40"/>
  <c r="BF42" i="40"/>
  <c r="BE42" i="40"/>
  <c r="AY42" i="40"/>
  <c r="AX42" i="40"/>
  <c r="AW42" i="40"/>
  <c r="AV42" i="40"/>
  <c r="AU42" i="40"/>
  <c r="AT42" i="40"/>
  <c r="AF42" i="40"/>
  <c r="AE42" i="40"/>
  <c r="AD42" i="40"/>
  <c r="AC42" i="40"/>
  <c r="AB42" i="40"/>
  <c r="AA42" i="40"/>
  <c r="Z42" i="40"/>
  <c r="Y42" i="40"/>
  <c r="X42" i="40"/>
  <c r="W42" i="40"/>
  <c r="V42" i="40"/>
  <c r="U42" i="40"/>
  <c r="O42" i="40"/>
  <c r="N42" i="40"/>
  <c r="M42" i="40"/>
  <c r="L42" i="40"/>
  <c r="K42" i="40"/>
  <c r="J42" i="40"/>
  <c r="CZ41" i="40"/>
  <c r="CY41" i="40"/>
  <c r="CX41" i="40"/>
  <c r="CW41" i="40"/>
  <c r="CV41" i="40"/>
  <c r="CU41" i="40"/>
  <c r="CT41" i="40"/>
  <c r="CS41" i="40"/>
  <c r="CR41" i="40"/>
  <c r="CQ41" i="40"/>
  <c r="CP41" i="40"/>
  <c r="CO41" i="40"/>
  <c r="CI41" i="40"/>
  <c r="CH41" i="40"/>
  <c r="CG41" i="40"/>
  <c r="CF41" i="40"/>
  <c r="CE41" i="40"/>
  <c r="CD41" i="40"/>
  <c r="BP41" i="40"/>
  <c r="BO41" i="40"/>
  <c r="BN41" i="40"/>
  <c r="BM41" i="40"/>
  <c r="BL41" i="40"/>
  <c r="BK41" i="40"/>
  <c r="BJ41" i="40"/>
  <c r="BI41" i="40"/>
  <c r="BH41" i="40"/>
  <c r="BG41" i="40"/>
  <c r="BF41" i="40"/>
  <c r="BE41" i="40"/>
  <c r="AY41" i="40"/>
  <c r="AX41" i="40"/>
  <c r="AW41" i="40"/>
  <c r="AV41" i="40"/>
  <c r="AU41" i="40"/>
  <c r="AT41" i="40"/>
  <c r="AF41" i="40"/>
  <c r="AE41" i="40"/>
  <c r="AD41" i="40"/>
  <c r="AC41" i="40"/>
  <c r="AB41" i="40"/>
  <c r="AA41" i="40"/>
  <c r="Z41" i="40"/>
  <c r="Y41" i="40"/>
  <c r="X41" i="40"/>
  <c r="W41" i="40"/>
  <c r="V41" i="40"/>
  <c r="U41" i="40"/>
  <c r="O41" i="40"/>
  <c r="N41" i="40"/>
  <c r="M41" i="40"/>
  <c r="L41" i="40"/>
  <c r="K41" i="40"/>
  <c r="J41" i="40"/>
  <c r="CZ40" i="40"/>
  <c r="CY40" i="40"/>
  <c r="CX40" i="40"/>
  <c r="CW40" i="40"/>
  <c r="CV40" i="40"/>
  <c r="CU40" i="40"/>
  <c r="CT40" i="40"/>
  <c r="CS40" i="40"/>
  <c r="CR40" i="40"/>
  <c r="CQ40" i="40"/>
  <c r="CP40" i="40"/>
  <c r="CO40" i="40"/>
  <c r="CI40" i="40"/>
  <c r="CH40" i="40"/>
  <c r="CG40" i="40"/>
  <c r="CF40" i="40"/>
  <c r="CE40" i="40"/>
  <c r="CD40" i="40"/>
  <c r="BP40" i="40"/>
  <c r="BO40" i="40"/>
  <c r="BN40" i="40"/>
  <c r="BM40" i="40"/>
  <c r="BL40" i="40"/>
  <c r="BK40" i="40"/>
  <c r="BJ40" i="40"/>
  <c r="BI40" i="40"/>
  <c r="BH40" i="40"/>
  <c r="BG40" i="40"/>
  <c r="BF40" i="40"/>
  <c r="BE40" i="40"/>
  <c r="AY40" i="40"/>
  <c r="AX40" i="40"/>
  <c r="AW40" i="40"/>
  <c r="AV40" i="40"/>
  <c r="AU40" i="40"/>
  <c r="AT40" i="40"/>
  <c r="AF40" i="40"/>
  <c r="AE40" i="40"/>
  <c r="AD40" i="40"/>
  <c r="AC40" i="40"/>
  <c r="AB40" i="40"/>
  <c r="AA40" i="40"/>
  <c r="Z40" i="40"/>
  <c r="Y40" i="40"/>
  <c r="X40" i="40"/>
  <c r="W40" i="40"/>
  <c r="V40" i="40"/>
  <c r="U40" i="40"/>
  <c r="O40" i="40"/>
  <c r="N40" i="40"/>
  <c r="M40" i="40"/>
  <c r="L40" i="40"/>
  <c r="K40" i="40"/>
  <c r="J40" i="40"/>
  <c r="CZ39" i="40"/>
  <c r="CY39" i="40"/>
  <c r="CX39" i="40"/>
  <c r="CW39" i="40"/>
  <c r="CV39" i="40"/>
  <c r="CU39" i="40"/>
  <c r="CT39" i="40"/>
  <c r="CS39" i="40"/>
  <c r="CR39" i="40"/>
  <c r="CQ39" i="40"/>
  <c r="CP39" i="40"/>
  <c r="CO39" i="40"/>
  <c r="CI39" i="40"/>
  <c r="CH39" i="40"/>
  <c r="CG39" i="40"/>
  <c r="CF39" i="40"/>
  <c r="CE39" i="40"/>
  <c r="CD39" i="40"/>
  <c r="BP39" i="40"/>
  <c r="BO39" i="40"/>
  <c r="BN39" i="40"/>
  <c r="BM39" i="40"/>
  <c r="BL39" i="40"/>
  <c r="BK39" i="40"/>
  <c r="BJ39" i="40"/>
  <c r="BI39" i="40"/>
  <c r="BH39" i="40"/>
  <c r="BG39" i="40"/>
  <c r="BF39" i="40"/>
  <c r="BE39" i="40"/>
  <c r="AY39" i="40"/>
  <c r="AX39" i="40"/>
  <c r="AW39" i="40"/>
  <c r="AV39" i="40"/>
  <c r="AU39" i="40"/>
  <c r="AT39" i="40"/>
  <c r="AF39" i="40"/>
  <c r="AE39" i="40"/>
  <c r="AD39" i="40"/>
  <c r="AC39" i="40"/>
  <c r="AB39" i="40"/>
  <c r="AA39" i="40"/>
  <c r="Z39" i="40"/>
  <c r="Y39" i="40"/>
  <c r="X39" i="40"/>
  <c r="W39" i="40"/>
  <c r="V39" i="40"/>
  <c r="U39" i="40"/>
  <c r="O39" i="40"/>
  <c r="N39" i="40"/>
  <c r="M39" i="40"/>
  <c r="L39" i="40"/>
  <c r="K39" i="40"/>
  <c r="J39" i="40"/>
  <c r="CZ38" i="40"/>
  <c r="CY38" i="40"/>
  <c r="CX38" i="40"/>
  <c r="CW38" i="40"/>
  <c r="CV38" i="40"/>
  <c r="CU38" i="40"/>
  <c r="CT38" i="40"/>
  <c r="CS38" i="40"/>
  <c r="CR38" i="40"/>
  <c r="CQ38" i="40"/>
  <c r="CP38" i="40"/>
  <c r="CO38" i="40"/>
  <c r="CI38" i="40"/>
  <c r="CH38" i="40"/>
  <c r="CG38" i="40"/>
  <c r="CF38" i="40"/>
  <c r="CE38" i="40"/>
  <c r="CD38" i="40"/>
  <c r="BP38" i="40"/>
  <c r="BO38" i="40"/>
  <c r="BN38" i="40"/>
  <c r="BM38" i="40"/>
  <c r="BL38" i="40"/>
  <c r="BK38" i="40"/>
  <c r="BJ38" i="40"/>
  <c r="BI38" i="40"/>
  <c r="BH38" i="40"/>
  <c r="BG38" i="40"/>
  <c r="BF38" i="40"/>
  <c r="BE38" i="40"/>
  <c r="AY38" i="40"/>
  <c r="AX38" i="40"/>
  <c r="AW38" i="40"/>
  <c r="AV38" i="40"/>
  <c r="AU38" i="40"/>
  <c r="AT38" i="40"/>
  <c r="AF38" i="40"/>
  <c r="AE38" i="40"/>
  <c r="AD38" i="40"/>
  <c r="AC38" i="40"/>
  <c r="AB38" i="40"/>
  <c r="AA38" i="40"/>
  <c r="Z38" i="40"/>
  <c r="Y38" i="40"/>
  <c r="X38" i="40"/>
  <c r="W38" i="40"/>
  <c r="V38" i="40"/>
  <c r="U38" i="40"/>
  <c r="O38" i="40"/>
  <c r="N38" i="40"/>
  <c r="M38" i="40"/>
  <c r="L38" i="40"/>
  <c r="K38" i="40"/>
  <c r="J38" i="40"/>
  <c r="CZ37" i="40"/>
  <c r="CY37" i="40"/>
  <c r="CX37" i="40"/>
  <c r="CW37" i="40"/>
  <c r="CV37" i="40"/>
  <c r="CU37" i="40"/>
  <c r="CT37" i="40"/>
  <c r="CS37" i="40"/>
  <c r="CR37" i="40"/>
  <c r="CQ37" i="40"/>
  <c r="CP37" i="40"/>
  <c r="CO37" i="40"/>
  <c r="CI37" i="40"/>
  <c r="CH37" i="40"/>
  <c r="CG37" i="40"/>
  <c r="CF37" i="40"/>
  <c r="CE37" i="40"/>
  <c r="CD37" i="40"/>
  <c r="BP37" i="40"/>
  <c r="BO37" i="40"/>
  <c r="BN37" i="40"/>
  <c r="BM37" i="40"/>
  <c r="BL37" i="40"/>
  <c r="BK37" i="40"/>
  <c r="BJ37" i="40"/>
  <c r="BI37" i="40"/>
  <c r="BH37" i="40"/>
  <c r="BG37" i="40"/>
  <c r="BF37" i="40"/>
  <c r="BE37" i="40"/>
  <c r="AY37" i="40"/>
  <c r="AX37" i="40"/>
  <c r="AW37" i="40"/>
  <c r="AV37" i="40"/>
  <c r="AU37" i="40"/>
  <c r="AT37" i="40"/>
  <c r="AF37" i="40"/>
  <c r="AE37" i="40"/>
  <c r="AD37" i="40"/>
  <c r="AC37" i="40"/>
  <c r="AB37" i="40"/>
  <c r="AA37" i="40"/>
  <c r="Z37" i="40"/>
  <c r="Y37" i="40"/>
  <c r="X37" i="40"/>
  <c r="W37" i="40"/>
  <c r="V37" i="40"/>
  <c r="U37" i="40"/>
  <c r="O37" i="40"/>
  <c r="N37" i="40"/>
  <c r="M37" i="40"/>
  <c r="L37" i="40"/>
  <c r="K37" i="40"/>
  <c r="J37" i="40"/>
  <c r="CZ36" i="40"/>
  <c r="CY36" i="40"/>
  <c r="CX36" i="40"/>
  <c r="CW36" i="40"/>
  <c r="CV36" i="40"/>
  <c r="CU36" i="40"/>
  <c r="CT36" i="40"/>
  <c r="CS36" i="40"/>
  <c r="CR36" i="40"/>
  <c r="CQ36" i="40"/>
  <c r="CP36" i="40"/>
  <c r="CO36" i="40"/>
  <c r="CI36" i="40"/>
  <c r="CH36" i="40"/>
  <c r="CG36" i="40"/>
  <c r="CF36" i="40"/>
  <c r="CE36" i="40"/>
  <c r="CD36" i="40"/>
  <c r="BP36" i="40"/>
  <c r="BO36" i="40"/>
  <c r="BN36" i="40"/>
  <c r="BM36" i="40"/>
  <c r="BL36" i="40"/>
  <c r="BK36" i="40"/>
  <c r="BJ36" i="40"/>
  <c r="BI36" i="40"/>
  <c r="BH36" i="40"/>
  <c r="BG36" i="40"/>
  <c r="BF36" i="40"/>
  <c r="BE36" i="40"/>
  <c r="AY36" i="40"/>
  <c r="AX36" i="40"/>
  <c r="AW36" i="40"/>
  <c r="AV36" i="40"/>
  <c r="AU36" i="40"/>
  <c r="AT36" i="40"/>
  <c r="AF36" i="40"/>
  <c r="AE36" i="40"/>
  <c r="AD36" i="40"/>
  <c r="AC36" i="40"/>
  <c r="AB36" i="40"/>
  <c r="AA36" i="40"/>
  <c r="Z36" i="40"/>
  <c r="Y36" i="40"/>
  <c r="X36" i="40"/>
  <c r="W36" i="40"/>
  <c r="V36" i="40"/>
  <c r="U36" i="40"/>
  <c r="O36" i="40"/>
  <c r="N36" i="40"/>
  <c r="M36" i="40"/>
  <c r="L36" i="40"/>
  <c r="K36" i="40"/>
  <c r="J36" i="40"/>
  <c r="CZ35" i="40"/>
  <c r="CY35" i="40"/>
  <c r="CX35" i="40"/>
  <c r="CW35" i="40"/>
  <c r="CV35" i="40"/>
  <c r="CU35" i="40"/>
  <c r="CT35" i="40"/>
  <c r="CS35" i="40"/>
  <c r="CR35" i="40"/>
  <c r="CQ35" i="40"/>
  <c r="CP35" i="40"/>
  <c r="CO35" i="40"/>
  <c r="CI35" i="40"/>
  <c r="CH35" i="40"/>
  <c r="CG35" i="40"/>
  <c r="CF35" i="40"/>
  <c r="CE35" i="40"/>
  <c r="CD35" i="40"/>
  <c r="BP35" i="40"/>
  <c r="BO35" i="40"/>
  <c r="BN35" i="40"/>
  <c r="BM35" i="40"/>
  <c r="BL35" i="40"/>
  <c r="BK35" i="40"/>
  <c r="BJ35" i="40"/>
  <c r="BI35" i="40"/>
  <c r="BH35" i="40"/>
  <c r="BG35" i="40"/>
  <c r="BF35" i="40"/>
  <c r="BE35" i="40"/>
  <c r="AY35" i="40"/>
  <c r="AX35" i="40"/>
  <c r="AW35" i="40"/>
  <c r="AV35" i="40"/>
  <c r="AU35" i="40"/>
  <c r="AT35" i="40"/>
  <c r="AF35" i="40"/>
  <c r="AE35" i="40"/>
  <c r="AD35" i="40"/>
  <c r="AC35" i="40"/>
  <c r="AB35" i="40"/>
  <c r="AA35" i="40"/>
  <c r="Z35" i="40"/>
  <c r="Y35" i="40"/>
  <c r="X35" i="40"/>
  <c r="W35" i="40"/>
  <c r="V35" i="40"/>
  <c r="U35" i="40"/>
  <c r="O35" i="40"/>
  <c r="N35" i="40"/>
  <c r="M35" i="40"/>
  <c r="L35" i="40"/>
  <c r="K35" i="40"/>
  <c r="J35" i="40"/>
  <c r="CZ34" i="40"/>
  <c r="CY34" i="40"/>
  <c r="CX34" i="40"/>
  <c r="CW34" i="40"/>
  <c r="CV34" i="40"/>
  <c r="CU34" i="40"/>
  <c r="CT34" i="40"/>
  <c r="CS34" i="40"/>
  <c r="CR34" i="40"/>
  <c r="CQ34" i="40"/>
  <c r="CP34" i="40"/>
  <c r="CO34" i="40"/>
  <c r="CI34" i="40"/>
  <c r="CH34" i="40"/>
  <c r="CG34" i="40"/>
  <c r="CF34" i="40"/>
  <c r="CE34" i="40"/>
  <c r="CD34" i="40"/>
  <c r="BP34" i="40"/>
  <c r="BO34" i="40"/>
  <c r="BN34" i="40"/>
  <c r="BM34" i="40"/>
  <c r="BL34" i="40"/>
  <c r="BK34" i="40"/>
  <c r="BJ34" i="40"/>
  <c r="BI34" i="40"/>
  <c r="BH34" i="40"/>
  <c r="BG34" i="40"/>
  <c r="BF34" i="40"/>
  <c r="BE34" i="40"/>
  <c r="AY34" i="40"/>
  <c r="AX34" i="40"/>
  <c r="AW34" i="40"/>
  <c r="AV34" i="40"/>
  <c r="AU34" i="40"/>
  <c r="AT34" i="40"/>
  <c r="AF34" i="40"/>
  <c r="AE34" i="40"/>
  <c r="AD34" i="40"/>
  <c r="AC34" i="40"/>
  <c r="AB34" i="40"/>
  <c r="AA34" i="40"/>
  <c r="Z34" i="40"/>
  <c r="Y34" i="40"/>
  <c r="X34" i="40"/>
  <c r="W34" i="40"/>
  <c r="V34" i="40"/>
  <c r="U34" i="40"/>
  <c r="O34" i="40"/>
  <c r="N34" i="40"/>
  <c r="M34" i="40"/>
  <c r="L34" i="40"/>
  <c r="K34" i="40"/>
  <c r="J34" i="40"/>
  <c r="CZ33" i="40"/>
  <c r="CY33" i="40"/>
  <c r="CX33" i="40"/>
  <c r="CW33" i="40"/>
  <c r="CV33" i="40"/>
  <c r="CU33" i="40"/>
  <c r="CT33" i="40"/>
  <c r="CS33" i="40"/>
  <c r="CR33" i="40"/>
  <c r="CQ33" i="40"/>
  <c r="CP33" i="40"/>
  <c r="CO33" i="40"/>
  <c r="CI33" i="40"/>
  <c r="CH33" i="40"/>
  <c r="CG33" i="40"/>
  <c r="CF33" i="40"/>
  <c r="CE33" i="40"/>
  <c r="CD33" i="40"/>
  <c r="BP33" i="40"/>
  <c r="BO33" i="40"/>
  <c r="BN33" i="40"/>
  <c r="BM33" i="40"/>
  <c r="BL33" i="40"/>
  <c r="BK33" i="40"/>
  <c r="BJ33" i="40"/>
  <c r="BI33" i="40"/>
  <c r="BH33" i="40"/>
  <c r="BG33" i="40"/>
  <c r="BF33" i="40"/>
  <c r="BE33" i="40"/>
  <c r="AY33" i="40"/>
  <c r="AX33" i="40"/>
  <c r="AW33" i="40"/>
  <c r="AV33" i="40"/>
  <c r="AU33" i="40"/>
  <c r="AT33" i="40"/>
  <c r="AF33" i="40"/>
  <c r="AE33" i="40"/>
  <c r="AD33" i="40"/>
  <c r="AC33" i="40"/>
  <c r="AB33" i="40"/>
  <c r="AA33" i="40"/>
  <c r="Z33" i="40"/>
  <c r="Y33" i="40"/>
  <c r="X33" i="40"/>
  <c r="W33" i="40"/>
  <c r="V33" i="40"/>
  <c r="U33" i="40"/>
  <c r="O33" i="40"/>
  <c r="N33" i="40"/>
  <c r="M33" i="40"/>
  <c r="L33" i="40"/>
  <c r="K33" i="40"/>
  <c r="J33" i="40"/>
  <c r="CZ32" i="40"/>
  <c r="CY32" i="40"/>
  <c r="CX32" i="40"/>
  <c r="CW32" i="40"/>
  <c r="CV32" i="40"/>
  <c r="CU32" i="40"/>
  <c r="CT32" i="40"/>
  <c r="CS32" i="40"/>
  <c r="CR32" i="40"/>
  <c r="CQ32" i="40"/>
  <c r="CP32" i="40"/>
  <c r="CO32" i="40"/>
  <c r="CI32" i="40"/>
  <c r="CH32" i="40"/>
  <c r="CG32" i="40"/>
  <c r="CF32" i="40"/>
  <c r="CE32" i="40"/>
  <c r="CD32" i="40"/>
  <c r="BP32" i="40"/>
  <c r="BO32" i="40"/>
  <c r="BN32" i="40"/>
  <c r="BM32" i="40"/>
  <c r="BL32" i="40"/>
  <c r="BK32" i="40"/>
  <c r="BJ32" i="40"/>
  <c r="BI32" i="40"/>
  <c r="BH32" i="40"/>
  <c r="BG32" i="40"/>
  <c r="BF32" i="40"/>
  <c r="BE32" i="40"/>
  <c r="AY32" i="40"/>
  <c r="AX32" i="40"/>
  <c r="AW32" i="40"/>
  <c r="AV32" i="40"/>
  <c r="AU32" i="40"/>
  <c r="AT32" i="40"/>
  <c r="AF32" i="40"/>
  <c r="AE32" i="40"/>
  <c r="AD32" i="40"/>
  <c r="AC32" i="40"/>
  <c r="AB32" i="40"/>
  <c r="AA32" i="40"/>
  <c r="Z32" i="40"/>
  <c r="Y32" i="40"/>
  <c r="X32" i="40"/>
  <c r="W32" i="40"/>
  <c r="V32" i="40"/>
  <c r="U32" i="40"/>
  <c r="O32" i="40"/>
  <c r="N32" i="40"/>
  <c r="M32" i="40"/>
  <c r="L32" i="40"/>
  <c r="K32" i="40"/>
  <c r="J32" i="40"/>
  <c r="CZ31" i="40"/>
  <c r="CY31" i="40"/>
  <c r="CX31" i="40"/>
  <c r="CW31" i="40"/>
  <c r="CV31" i="40"/>
  <c r="CU31" i="40"/>
  <c r="CT31" i="40"/>
  <c r="CS31" i="40"/>
  <c r="CR31" i="40"/>
  <c r="CQ31" i="40"/>
  <c r="CP31" i="40"/>
  <c r="CO31" i="40"/>
  <c r="CI31" i="40"/>
  <c r="CH31" i="40"/>
  <c r="CG31" i="40"/>
  <c r="CF31" i="40"/>
  <c r="CE31" i="40"/>
  <c r="CD31" i="40"/>
  <c r="BP31" i="40"/>
  <c r="BO31" i="40"/>
  <c r="BN31" i="40"/>
  <c r="BM31" i="40"/>
  <c r="BL31" i="40"/>
  <c r="BK31" i="40"/>
  <c r="BJ31" i="40"/>
  <c r="BI31" i="40"/>
  <c r="BH31" i="40"/>
  <c r="BG31" i="40"/>
  <c r="BF31" i="40"/>
  <c r="BE31" i="40"/>
  <c r="AY31" i="40"/>
  <c r="AX31" i="40"/>
  <c r="AW31" i="40"/>
  <c r="AV31" i="40"/>
  <c r="AU31" i="40"/>
  <c r="AT31" i="40"/>
  <c r="AF31" i="40"/>
  <c r="AE31" i="40"/>
  <c r="AD31" i="40"/>
  <c r="AC31" i="40"/>
  <c r="AB31" i="40"/>
  <c r="AA31" i="40"/>
  <c r="Z31" i="40"/>
  <c r="Y31" i="40"/>
  <c r="X31" i="40"/>
  <c r="W31" i="40"/>
  <c r="V31" i="40"/>
  <c r="U31" i="40"/>
  <c r="O31" i="40"/>
  <c r="N31" i="40"/>
  <c r="M31" i="40"/>
  <c r="L31" i="40"/>
  <c r="K31" i="40"/>
  <c r="J31" i="40"/>
  <c r="CZ30" i="40"/>
  <c r="CY30" i="40"/>
  <c r="CX30" i="40"/>
  <c r="CW30" i="40"/>
  <c r="CV30" i="40"/>
  <c r="CU30" i="40"/>
  <c r="CT30" i="40"/>
  <c r="CS30" i="40"/>
  <c r="CR30" i="40"/>
  <c r="CQ30" i="40"/>
  <c r="CP30" i="40"/>
  <c r="CO30" i="40"/>
  <c r="CI30" i="40"/>
  <c r="CH30" i="40"/>
  <c r="CG30" i="40"/>
  <c r="CF30" i="40"/>
  <c r="CE30" i="40"/>
  <c r="CD30" i="40"/>
  <c r="BP30" i="40"/>
  <c r="BO30" i="40"/>
  <c r="BN30" i="40"/>
  <c r="BM30" i="40"/>
  <c r="BL30" i="40"/>
  <c r="BK30" i="40"/>
  <c r="BJ30" i="40"/>
  <c r="BI30" i="40"/>
  <c r="BH30" i="40"/>
  <c r="BG30" i="40"/>
  <c r="BF30" i="40"/>
  <c r="BE30" i="40"/>
  <c r="AY30" i="40"/>
  <c r="AX30" i="40"/>
  <c r="AW30" i="40"/>
  <c r="AV30" i="40"/>
  <c r="AU30" i="40"/>
  <c r="AT30" i="40"/>
  <c r="AF30" i="40"/>
  <c r="AE30" i="40"/>
  <c r="AD30" i="40"/>
  <c r="AC30" i="40"/>
  <c r="AB30" i="40"/>
  <c r="AA30" i="40"/>
  <c r="Z30" i="40"/>
  <c r="Y30" i="40"/>
  <c r="X30" i="40"/>
  <c r="W30" i="40"/>
  <c r="V30" i="40"/>
  <c r="U30" i="40"/>
  <c r="O30" i="40"/>
  <c r="N30" i="40"/>
  <c r="M30" i="40"/>
  <c r="L30" i="40"/>
  <c r="K30" i="40"/>
  <c r="J30" i="40"/>
  <c r="CZ29" i="40"/>
  <c r="CY29" i="40"/>
  <c r="CX29" i="40"/>
  <c r="CW29" i="40"/>
  <c r="CV29" i="40"/>
  <c r="CU29" i="40"/>
  <c r="CT29" i="40"/>
  <c r="CS29" i="40"/>
  <c r="CR29" i="40"/>
  <c r="CQ29" i="40"/>
  <c r="CP29" i="40"/>
  <c r="CO29" i="40"/>
  <c r="CI29" i="40"/>
  <c r="CH29" i="40"/>
  <c r="CG29" i="40"/>
  <c r="CF29" i="40"/>
  <c r="CE29" i="40"/>
  <c r="CD29" i="40"/>
  <c r="BP29" i="40"/>
  <c r="BO29" i="40"/>
  <c r="BN29" i="40"/>
  <c r="BM29" i="40"/>
  <c r="BL29" i="40"/>
  <c r="BK29" i="40"/>
  <c r="BJ29" i="40"/>
  <c r="BI29" i="40"/>
  <c r="BH29" i="40"/>
  <c r="BG29" i="40"/>
  <c r="BF29" i="40"/>
  <c r="BE29" i="40"/>
  <c r="AY29" i="40"/>
  <c r="AX29" i="40"/>
  <c r="AW29" i="40"/>
  <c r="AV29" i="40"/>
  <c r="AU29" i="40"/>
  <c r="AT29" i="40"/>
  <c r="AF29" i="40"/>
  <c r="AE29" i="40"/>
  <c r="AD29" i="40"/>
  <c r="AC29" i="40"/>
  <c r="AB29" i="40"/>
  <c r="AA29" i="40"/>
  <c r="Z29" i="40"/>
  <c r="Y29" i="40"/>
  <c r="X29" i="40"/>
  <c r="W29" i="40"/>
  <c r="V29" i="40"/>
  <c r="U29" i="40"/>
  <c r="O29" i="40"/>
  <c r="N29" i="40"/>
  <c r="M29" i="40"/>
  <c r="L29" i="40"/>
  <c r="K29" i="40"/>
  <c r="J29" i="40"/>
  <c r="CZ28" i="40"/>
  <c r="CY28" i="40"/>
  <c r="CX28" i="40"/>
  <c r="CW28" i="40"/>
  <c r="CV28" i="40"/>
  <c r="CU28" i="40"/>
  <c r="CT28" i="40"/>
  <c r="CS28" i="40"/>
  <c r="CR28" i="40"/>
  <c r="CQ28" i="40"/>
  <c r="CP28" i="40"/>
  <c r="CO28" i="40"/>
  <c r="CI28" i="40"/>
  <c r="CH28" i="40"/>
  <c r="CG28" i="40"/>
  <c r="CF28" i="40"/>
  <c r="CE28" i="40"/>
  <c r="CD28" i="40"/>
  <c r="BP28" i="40"/>
  <c r="BO28" i="40"/>
  <c r="BN28" i="40"/>
  <c r="BM28" i="40"/>
  <c r="BL28" i="40"/>
  <c r="BK28" i="40"/>
  <c r="BJ28" i="40"/>
  <c r="BI28" i="40"/>
  <c r="BH28" i="40"/>
  <c r="BG28" i="40"/>
  <c r="BF28" i="40"/>
  <c r="BE28" i="40"/>
  <c r="AY28" i="40"/>
  <c r="AX28" i="40"/>
  <c r="AW28" i="40"/>
  <c r="AV28" i="40"/>
  <c r="AU28" i="40"/>
  <c r="AT28" i="40"/>
  <c r="AF28" i="40"/>
  <c r="AE28" i="40"/>
  <c r="AD28" i="40"/>
  <c r="AC28" i="40"/>
  <c r="AB28" i="40"/>
  <c r="AA28" i="40"/>
  <c r="Z28" i="40"/>
  <c r="Y28" i="40"/>
  <c r="X28" i="40"/>
  <c r="W28" i="40"/>
  <c r="V28" i="40"/>
  <c r="U28" i="40"/>
  <c r="O28" i="40"/>
  <c r="N28" i="40"/>
  <c r="M28" i="40"/>
  <c r="L28" i="40"/>
  <c r="K28" i="40"/>
  <c r="J28" i="40"/>
  <c r="CZ27" i="40"/>
  <c r="CY27" i="40"/>
  <c r="CX27" i="40"/>
  <c r="CW27" i="40"/>
  <c r="CV27" i="40"/>
  <c r="CU27" i="40"/>
  <c r="CT27" i="40"/>
  <c r="CS27" i="40"/>
  <c r="CR27" i="40"/>
  <c r="CQ27" i="40"/>
  <c r="CP27" i="40"/>
  <c r="CO27" i="40"/>
  <c r="CI27" i="40"/>
  <c r="CH27" i="40"/>
  <c r="CG27" i="40"/>
  <c r="CF27" i="40"/>
  <c r="CE27" i="40"/>
  <c r="CD27" i="40"/>
  <c r="BP27" i="40"/>
  <c r="BO27" i="40"/>
  <c r="BN27" i="40"/>
  <c r="BM27" i="40"/>
  <c r="BL27" i="40"/>
  <c r="BK27" i="40"/>
  <c r="BJ27" i="40"/>
  <c r="BI27" i="40"/>
  <c r="BH27" i="40"/>
  <c r="BG27" i="40"/>
  <c r="BF27" i="40"/>
  <c r="BE27" i="40"/>
  <c r="AY27" i="40"/>
  <c r="AX27" i="40"/>
  <c r="AW27" i="40"/>
  <c r="AV27" i="40"/>
  <c r="AU27" i="40"/>
  <c r="AT27" i="40"/>
  <c r="AF27" i="40"/>
  <c r="AE27" i="40"/>
  <c r="AD27" i="40"/>
  <c r="AC27" i="40"/>
  <c r="AB27" i="40"/>
  <c r="AA27" i="40"/>
  <c r="Z27" i="40"/>
  <c r="Y27" i="40"/>
  <c r="X27" i="40"/>
  <c r="W27" i="40"/>
  <c r="V27" i="40"/>
  <c r="U27" i="40"/>
  <c r="O27" i="40"/>
  <c r="N27" i="40"/>
  <c r="M27" i="40"/>
  <c r="L27" i="40"/>
  <c r="K27" i="40"/>
  <c r="J27" i="40"/>
  <c r="CZ26" i="40"/>
  <c r="CY26" i="40"/>
  <c r="CX26" i="40"/>
  <c r="CW26" i="40"/>
  <c r="CV26" i="40"/>
  <c r="CU26" i="40"/>
  <c r="CT26" i="40"/>
  <c r="CS26" i="40"/>
  <c r="CR26" i="40"/>
  <c r="CQ26" i="40"/>
  <c r="CP26" i="40"/>
  <c r="CO26" i="40"/>
  <c r="CI26" i="40"/>
  <c r="CH26" i="40"/>
  <c r="CG26" i="40"/>
  <c r="CF26" i="40"/>
  <c r="CE26" i="40"/>
  <c r="CD26" i="40"/>
  <c r="BP26" i="40"/>
  <c r="BO26" i="40"/>
  <c r="BN26" i="40"/>
  <c r="BM26" i="40"/>
  <c r="BL26" i="40"/>
  <c r="BK26" i="40"/>
  <c r="BJ26" i="40"/>
  <c r="BI26" i="40"/>
  <c r="BH26" i="40"/>
  <c r="BG26" i="40"/>
  <c r="BF26" i="40"/>
  <c r="BE26" i="40"/>
  <c r="AY26" i="40"/>
  <c r="AX26" i="40"/>
  <c r="AW26" i="40"/>
  <c r="AV26" i="40"/>
  <c r="AU26" i="40"/>
  <c r="AT26" i="40"/>
  <c r="AF26" i="40"/>
  <c r="AE26" i="40"/>
  <c r="AD26" i="40"/>
  <c r="AC26" i="40"/>
  <c r="AB26" i="40"/>
  <c r="AA26" i="40"/>
  <c r="Z26" i="40"/>
  <c r="Y26" i="40"/>
  <c r="X26" i="40"/>
  <c r="W26" i="40"/>
  <c r="V26" i="40"/>
  <c r="U26" i="40"/>
  <c r="O26" i="40"/>
  <c r="N26" i="40"/>
  <c r="M26" i="40"/>
  <c r="L26" i="40"/>
  <c r="K26" i="40"/>
  <c r="J26" i="40"/>
  <c r="CZ25" i="40"/>
  <c r="CY25" i="40"/>
  <c r="CX25" i="40"/>
  <c r="CW25" i="40"/>
  <c r="CV25" i="40"/>
  <c r="CU25" i="40"/>
  <c r="CT25" i="40"/>
  <c r="CS25" i="40"/>
  <c r="CR25" i="40"/>
  <c r="CQ25" i="40"/>
  <c r="CP25" i="40"/>
  <c r="CO25" i="40"/>
  <c r="CI25" i="40"/>
  <c r="BP25" i="40"/>
  <c r="BO25" i="40"/>
  <c r="BN25" i="40"/>
  <c r="BM25" i="40"/>
  <c r="BL25" i="40"/>
  <c r="BK25" i="40"/>
  <c r="BJ25" i="40"/>
  <c r="BI25" i="40"/>
  <c r="BH25" i="40"/>
  <c r="BG25" i="40"/>
  <c r="BF25" i="40"/>
  <c r="BE25" i="40"/>
  <c r="AY25" i="40"/>
  <c r="AF25" i="40"/>
  <c r="AE25" i="40"/>
  <c r="AD25" i="40"/>
  <c r="AC25" i="40"/>
  <c r="AB25" i="40"/>
  <c r="AA25" i="40"/>
  <c r="Z25" i="40"/>
  <c r="Y25" i="40"/>
  <c r="X25" i="40"/>
  <c r="W25" i="40"/>
  <c r="V25" i="40"/>
  <c r="U25" i="40"/>
  <c r="O25" i="40"/>
  <c r="CZ24" i="40"/>
  <c r="CY24" i="40"/>
  <c r="CX24" i="40"/>
  <c r="CW24" i="40"/>
  <c r="CV24" i="40"/>
  <c r="CU24" i="40"/>
  <c r="CT24" i="40"/>
  <c r="CS24" i="40"/>
  <c r="CR24" i="40"/>
  <c r="CQ24" i="40"/>
  <c r="CP24" i="40"/>
  <c r="CO24" i="40"/>
  <c r="CI24" i="40"/>
  <c r="BP24" i="40"/>
  <c r="BO24" i="40"/>
  <c r="BN24" i="40"/>
  <c r="BM24" i="40"/>
  <c r="BL24" i="40"/>
  <c r="BK24" i="40"/>
  <c r="BJ24" i="40"/>
  <c r="BI24" i="40"/>
  <c r="BH24" i="40"/>
  <c r="BG24" i="40"/>
  <c r="BF24" i="40"/>
  <c r="BE24" i="40"/>
  <c r="AY24" i="40"/>
  <c r="AF24" i="40"/>
  <c r="AE24" i="40"/>
  <c r="AD24" i="40"/>
  <c r="AC24" i="40"/>
  <c r="AB24" i="40"/>
  <c r="AA24" i="40"/>
  <c r="Z24" i="40"/>
  <c r="Y24" i="40"/>
  <c r="X24" i="40"/>
  <c r="W24" i="40"/>
  <c r="V24" i="40"/>
  <c r="U24" i="40"/>
  <c r="O24" i="40"/>
  <c r="CZ23" i="40"/>
  <c r="CY23" i="40"/>
  <c r="CX23" i="40"/>
  <c r="CW23" i="40"/>
  <c r="CV23" i="40"/>
  <c r="CU23" i="40"/>
  <c r="CT23" i="40"/>
  <c r="CS23" i="40"/>
  <c r="CR23" i="40"/>
  <c r="CQ23" i="40"/>
  <c r="CP23" i="40"/>
  <c r="CO23" i="40"/>
  <c r="CI23" i="40"/>
  <c r="BP23" i="40"/>
  <c r="BO23" i="40"/>
  <c r="BN23" i="40"/>
  <c r="BM23" i="40"/>
  <c r="BL23" i="40"/>
  <c r="BK23" i="40"/>
  <c r="BJ23" i="40"/>
  <c r="BI23" i="40"/>
  <c r="BH23" i="40"/>
  <c r="BG23" i="40"/>
  <c r="BF23" i="40"/>
  <c r="BE23" i="40"/>
  <c r="AY23" i="40"/>
  <c r="AF23" i="40"/>
  <c r="AE23" i="40"/>
  <c r="AD23" i="40"/>
  <c r="AC23" i="40"/>
  <c r="AB23" i="40"/>
  <c r="AA23" i="40"/>
  <c r="Z23" i="40"/>
  <c r="Y23" i="40"/>
  <c r="X23" i="40"/>
  <c r="W23" i="40"/>
  <c r="V23" i="40"/>
  <c r="U23" i="40"/>
  <c r="O23" i="40"/>
  <c r="CZ22" i="40"/>
  <c r="CY22" i="40"/>
  <c r="CX22" i="40"/>
  <c r="CW22" i="40"/>
  <c r="CV22" i="40"/>
  <c r="CU22" i="40"/>
  <c r="CT22" i="40"/>
  <c r="CS22" i="40"/>
  <c r="CR22" i="40"/>
  <c r="CQ22" i="40"/>
  <c r="CP22" i="40"/>
  <c r="CO22" i="40"/>
  <c r="CI22" i="40"/>
  <c r="BP22" i="40"/>
  <c r="BO22" i="40"/>
  <c r="BN22" i="40"/>
  <c r="BM22" i="40"/>
  <c r="BL22" i="40"/>
  <c r="BK22" i="40"/>
  <c r="BJ22" i="40"/>
  <c r="BI22" i="40"/>
  <c r="BH22" i="40"/>
  <c r="BG22" i="40"/>
  <c r="BF22" i="40"/>
  <c r="BE22" i="40"/>
  <c r="AY22" i="40"/>
  <c r="AF22" i="40"/>
  <c r="AE22" i="40"/>
  <c r="AD22" i="40"/>
  <c r="AC22" i="40"/>
  <c r="AB22" i="40"/>
  <c r="AA22" i="40"/>
  <c r="Z22" i="40"/>
  <c r="Y22" i="40"/>
  <c r="X22" i="40"/>
  <c r="W22" i="40"/>
  <c r="V22" i="40"/>
  <c r="U22" i="40"/>
  <c r="O22" i="40"/>
  <c r="CZ21" i="40"/>
  <c r="CY21" i="40"/>
  <c r="CX21" i="40"/>
  <c r="CW21" i="40"/>
  <c r="CV21" i="40"/>
  <c r="CU21" i="40"/>
  <c r="CT21" i="40"/>
  <c r="CS21" i="40"/>
  <c r="CR21" i="40"/>
  <c r="CQ21" i="40"/>
  <c r="CP21" i="40"/>
  <c r="CO21" i="40"/>
  <c r="CI21" i="40"/>
  <c r="BP21" i="40"/>
  <c r="BO21" i="40"/>
  <c r="BN21" i="40"/>
  <c r="BM21" i="40"/>
  <c r="BL21" i="40"/>
  <c r="BK21" i="40"/>
  <c r="BJ21" i="40"/>
  <c r="BI21" i="40"/>
  <c r="BH21" i="40"/>
  <c r="BG21" i="40"/>
  <c r="BF21" i="40"/>
  <c r="BE21" i="40"/>
  <c r="AY21" i="40"/>
  <c r="AF21" i="40"/>
  <c r="AE21" i="40"/>
  <c r="AD21" i="40"/>
  <c r="AC21" i="40"/>
  <c r="AB21" i="40"/>
  <c r="AA21" i="40"/>
  <c r="Z21" i="40"/>
  <c r="Y21" i="40"/>
  <c r="X21" i="40"/>
  <c r="W21" i="40"/>
  <c r="V21" i="40"/>
  <c r="U21" i="40"/>
  <c r="O21" i="40"/>
  <c r="CZ20" i="40"/>
  <c r="CY20" i="40"/>
  <c r="CX20" i="40"/>
  <c r="CW20" i="40"/>
  <c r="CV20" i="40"/>
  <c r="CU20" i="40"/>
  <c r="CT20" i="40"/>
  <c r="CS20" i="40"/>
  <c r="CR20" i="40"/>
  <c r="CQ20" i="40"/>
  <c r="CP20" i="40"/>
  <c r="CO20" i="40"/>
  <c r="CI20" i="40"/>
  <c r="BP20" i="40"/>
  <c r="BO20" i="40"/>
  <c r="BN20" i="40"/>
  <c r="BM20" i="40"/>
  <c r="BL20" i="40"/>
  <c r="BK20" i="40"/>
  <c r="BJ20" i="40"/>
  <c r="BI20" i="40"/>
  <c r="BH20" i="40"/>
  <c r="BG20" i="40"/>
  <c r="BF20" i="40"/>
  <c r="BE20" i="40"/>
  <c r="AY20" i="40"/>
  <c r="AF20" i="40"/>
  <c r="AE20" i="40"/>
  <c r="AD20" i="40"/>
  <c r="AC20" i="40"/>
  <c r="AB20" i="40"/>
  <c r="AA20" i="40"/>
  <c r="Z20" i="40"/>
  <c r="Y20" i="40"/>
  <c r="X20" i="40"/>
  <c r="W20" i="40"/>
  <c r="V20" i="40"/>
  <c r="U20" i="40"/>
  <c r="O20" i="40"/>
  <c r="CZ19" i="40"/>
  <c r="CY19" i="40"/>
  <c r="CX19" i="40"/>
  <c r="CW19" i="40"/>
  <c r="CV19" i="40"/>
  <c r="CU19" i="40"/>
  <c r="CT19" i="40"/>
  <c r="CS19" i="40"/>
  <c r="CR19" i="40"/>
  <c r="CQ19" i="40"/>
  <c r="CP19" i="40"/>
  <c r="CO19" i="40"/>
  <c r="CI19" i="40"/>
  <c r="BP19" i="40"/>
  <c r="BO19" i="40"/>
  <c r="BN19" i="40"/>
  <c r="BM19" i="40"/>
  <c r="BL19" i="40"/>
  <c r="BK19" i="40"/>
  <c r="BJ19" i="40"/>
  <c r="BI19" i="40"/>
  <c r="BH19" i="40"/>
  <c r="BG19" i="40"/>
  <c r="BF19" i="40"/>
  <c r="BE19" i="40"/>
  <c r="AY19" i="40"/>
  <c r="AF19" i="40"/>
  <c r="AE19" i="40"/>
  <c r="AD19" i="40"/>
  <c r="AC19" i="40"/>
  <c r="AB19" i="40"/>
  <c r="AA19" i="40"/>
  <c r="Z19" i="40"/>
  <c r="Y19" i="40"/>
  <c r="X19" i="40"/>
  <c r="W19" i="40"/>
  <c r="V19" i="40"/>
  <c r="U19" i="40"/>
  <c r="O19" i="40"/>
  <c r="CZ18" i="40"/>
  <c r="CY18" i="40"/>
  <c r="CX18" i="40"/>
  <c r="CW18" i="40"/>
  <c r="CV18" i="40"/>
  <c r="CU18" i="40"/>
  <c r="CT18" i="40"/>
  <c r="CS18" i="40"/>
  <c r="CR18" i="40"/>
  <c r="CQ18" i="40"/>
  <c r="CP18" i="40"/>
  <c r="CO18" i="40"/>
  <c r="CI18" i="40"/>
  <c r="BP18" i="40"/>
  <c r="BO18" i="40"/>
  <c r="BN18" i="40"/>
  <c r="BM18" i="40"/>
  <c r="BL18" i="40"/>
  <c r="BK18" i="40"/>
  <c r="BJ18" i="40"/>
  <c r="BI18" i="40"/>
  <c r="BH18" i="40"/>
  <c r="BG18" i="40"/>
  <c r="BF18" i="40"/>
  <c r="BE18" i="40"/>
  <c r="AY18" i="40"/>
  <c r="AF18" i="40"/>
  <c r="AE18" i="40"/>
  <c r="AD18" i="40"/>
  <c r="AC18" i="40"/>
  <c r="AB18" i="40"/>
  <c r="AA18" i="40"/>
  <c r="Z18" i="40"/>
  <c r="Y18" i="40"/>
  <c r="X18" i="40"/>
  <c r="W18" i="40"/>
  <c r="V18" i="40"/>
  <c r="U18" i="40"/>
  <c r="O18" i="40"/>
  <c r="CZ17" i="40"/>
  <c r="CY17" i="40"/>
  <c r="CX17" i="40"/>
  <c r="CW17" i="40"/>
  <c r="CV17" i="40"/>
  <c r="CU17" i="40"/>
  <c r="CT17" i="40"/>
  <c r="CS17" i="40"/>
  <c r="CR17" i="40"/>
  <c r="CQ17" i="40"/>
  <c r="CP17" i="40"/>
  <c r="CO17" i="40"/>
  <c r="CI17" i="40"/>
  <c r="BP17" i="40"/>
  <c r="BO17" i="40"/>
  <c r="BN17" i="40"/>
  <c r="BM17" i="40"/>
  <c r="BL17" i="40"/>
  <c r="BK17" i="40"/>
  <c r="BJ17" i="40"/>
  <c r="BI17" i="40"/>
  <c r="BH17" i="40"/>
  <c r="BG17" i="40"/>
  <c r="BF17" i="40"/>
  <c r="BE17" i="40"/>
  <c r="AY17" i="40"/>
  <c r="AF17" i="40"/>
  <c r="AE17" i="40"/>
  <c r="AD17" i="40"/>
  <c r="AC17" i="40"/>
  <c r="AB17" i="40"/>
  <c r="AA17" i="40"/>
  <c r="Z17" i="40"/>
  <c r="Y17" i="40"/>
  <c r="X17" i="40"/>
  <c r="W17" i="40"/>
  <c r="V17" i="40"/>
  <c r="U17" i="40"/>
  <c r="O17" i="40"/>
  <c r="CZ16" i="40"/>
  <c r="CY16" i="40"/>
  <c r="CX16" i="40"/>
  <c r="CW16" i="40"/>
  <c r="CV16" i="40"/>
  <c r="CU16" i="40"/>
  <c r="CT16" i="40"/>
  <c r="CS16" i="40"/>
  <c r="CR16" i="40"/>
  <c r="CQ16" i="40"/>
  <c r="CP16" i="40"/>
  <c r="CO16" i="40"/>
  <c r="CI16" i="40"/>
  <c r="CH16" i="40"/>
  <c r="CG16" i="40"/>
  <c r="CF16" i="40"/>
  <c r="CE16" i="40"/>
  <c r="CD16" i="40"/>
  <c r="BP16" i="40"/>
  <c r="BO16" i="40"/>
  <c r="BN16" i="40"/>
  <c r="BM16" i="40"/>
  <c r="BL16" i="40"/>
  <c r="BK16" i="40"/>
  <c r="BJ16" i="40"/>
  <c r="BI16" i="40"/>
  <c r="BH16" i="40"/>
  <c r="BG16" i="40"/>
  <c r="BF16" i="40"/>
  <c r="BE16" i="40"/>
  <c r="AY16" i="40"/>
  <c r="AX16" i="40"/>
  <c r="AW16" i="40"/>
  <c r="AV16" i="40"/>
  <c r="AU16" i="40"/>
  <c r="AT16" i="40"/>
  <c r="AF16" i="40"/>
  <c r="AE16" i="40"/>
  <c r="AD16" i="40"/>
  <c r="AC16" i="40"/>
  <c r="AB16" i="40"/>
  <c r="AA16" i="40"/>
  <c r="Z16" i="40"/>
  <c r="Y16" i="40"/>
  <c r="X16" i="40"/>
  <c r="W16" i="40"/>
  <c r="V16" i="40"/>
  <c r="U16" i="40"/>
  <c r="O16" i="40"/>
  <c r="N16" i="40"/>
  <c r="M16" i="40"/>
  <c r="L16" i="40"/>
  <c r="K16" i="40"/>
  <c r="J16" i="40"/>
  <c r="CZ15" i="40"/>
  <c r="CY15" i="40"/>
  <c r="CX15" i="40"/>
  <c r="CW15" i="40"/>
  <c r="CV15" i="40"/>
  <c r="CU15" i="40"/>
  <c r="CT15" i="40"/>
  <c r="CS15" i="40"/>
  <c r="CR15" i="40"/>
  <c r="CQ15" i="40"/>
  <c r="CP15" i="40"/>
  <c r="CO15" i="40"/>
  <c r="CI15" i="40"/>
  <c r="CH15" i="40"/>
  <c r="CG15" i="40"/>
  <c r="CF15" i="40"/>
  <c r="CE15" i="40"/>
  <c r="CD15" i="40"/>
  <c r="BP15" i="40"/>
  <c r="BO15" i="40"/>
  <c r="BN15" i="40"/>
  <c r="BM15" i="40"/>
  <c r="BL15" i="40"/>
  <c r="BK15" i="40"/>
  <c r="BJ15" i="40"/>
  <c r="BI15" i="40"/>
  <c r="BH15" i="40"/>
  <c r="BG15" i="40"/>
  <c r="BF15" i="40"/>
  <c r="BE15" i="40"/>
  <c r="AY15" i="40"/>
  <c r="AX15" i="40"/>
  <c r="AW15" i="40"/>
  <c r="AV15" i="40"/>
  <c r="AU15" i="40"/>
  <c r="AT15" i="40"/>
  <c r="AF15" i="40"/>
  <c r="AE15" i="40"/>
  <c r="AD15" i="40"/>
  <c r="AC15" i="40"/>
  <c r="AB15" i="40"/>
  <c r="AA15" i="40"/>
  <c r="Z15" i="40"/>
  <c r="Y15" i="40"/>
  <c r="X15" i="40"/>
  <c r="W15" i="40"/>
  <c r="V15" i="40"/>
  <c r="U15" i="40"/>
  <c r="O15" i="40"/>
  <c r="N15" i="40"/>
  <c r="M15" i="40"/>
  <c r="L15" i="40"/>
  <c r="K15" i="40"/>
  <c r="J15" i="40"/>
  <c r="CZ14" i="40"/>
  <c r="CY14" i="40"/>
  <c r="CX14" i="40"/>
  <c r="CW14" i="40"/>
  <c r="CV14" i="40"/>
  <c r="CU14" i="40"/>
  <c r="CT14" i="40"/>
  <c r="CS14" i="40"/>
  <c r="CR14" i="40"/>
  <c r="CQ14" i="40"/>
  <c r="CP14" i="40"/>
  <c r="CO14" i="40"/>
  <c r="CI14" i="40"/>
  <c r="CH14" i="40"/>
  <c r="CG14" i="40"/>
  <c r="CF14" i="40"/>
  <c r="CE14" i="40"/>
  <c r="CD14" i="40"/>
  <c r="BP14" i="40"/>
  <c r="BO14" i="40"/>
  <c r="BN14" i="40"/>
  <c r="BM14" i="40"/>
  <c r="BL14" i="40"/>
  <c r="BK14" i="40"/>
  <c r="BJ14" i="40"/>
  <c r="BI14" i="40"/>
  <c r="BH14" i="40"/>
  <c r="BG14" i="40"/>
  <c r="BF14" i="40"/>
  <c r="BE14" i="40"/>
  <c r="AY14" i="40"/>
  <c r="AX14" i="40"/>
  <c r="AW14" i="40"/>
  <c r="AV14" i="40"/>
  <c r="AU14" i="40"/>
  <c r="AT14" i="40"/>
  <c r="AF14" i="40"/>
  <c r="AE14" i="40"/>
  <c r="AD14" i="40"/>
  <c r="AC14" i="40"/>
  <c r="AB14" i="40"/>
  <c r="AA14" i="40"/>
  <c r="Z14" i="40"/>
  <c r="Y14" i="40"/>
  <c r="X14" i="40"/>
  <c r="W14" i="40"/>
  <c r="V14" i="40"/>
  <c r="U14" i="40"/>
  <c r="O14" i="40"/>
  <c r="N14" i="40"/>
  <c r="M14" i="40"/>
  <c r="L14" i="40"/>
  <c r="K14" i="40"/>
  <c r="J14" i="40"/>
  <c r="CZ13" i="40"/>
  <c r="CY13" i="40"/>
  <c r="CX13" i="40"/>
  <c r="CW13" i="40"/>
  <c r="CV13" i="40"/>
  <c r="CU13" i="40"/>
  <c r="CT13" i="40"/>
  <c r="CS13" i="40"/>
  <c r="CR13" i="40"/>
  <c r="CQ13" i="40"/>
  <c r="CP13" i="40"/>
  <c r="CO13" i="40"/>
  <c r="CI13" i="40"/>
  <c r="CH13" i="40"/>
  <c r="CG13" i="40"/>
  <c r="CF13" i="40"/>
  <c r="CE13" i="40"/>
  <c r="CD13" i="40"/>
  <c r="BP13" i="40"/>
  <c r="BO13" i="40"/>
  <c r="BN13" i="40"/>
  <c r="BM13" i="40"/>
  <c r="BL13" i="40"/>
  <c r="BK13" i="40"/>
  <c r="BJ13" i="40"/>
  <c r="BI13" i="40"/>
  <c r="BH13" i="40"/>
  <c r="BG13" i="40"/>
  <c r="BF13" i="40"/>
  <c r="BE13" i="40"/>
  <c r="AY13" i="40"/>
  <c r="AX13" i="40"/>
  <c r="AW13" i="40"/>
  <c r="AV13" i="40"/>
  <c r="AU13" i="40"/>
  <c r="AT13" i="40"/>
  <c r="AF13" i="40"/>
  <c r="AE13" i="40"/>
  <c r="AD13" i="40"/>
  <c r="AC13" i="40"/>
  <c r="AB13" i="40"/>
  <c r="AA13" i="40"/>
  <c r="Z13" i="40"/>
  <c r="Y13" i="40"/>
  <c r="X13" i="40"/>
  <c r="W13" i="40"/>
  <c r="V13" i="40"/>
  <c r="U13" i="40"/>
  <c r="O13" i="40"/>
  <c r="N13" i="40"/>
  <c r="M13" i="40"/>
  <c r="L13" i="40"/>
  <c r="K13" i="40"/>
  <c r="J13" i="40"/>
  <c r="CZ12" i="40"/>
  <c r="CY12" i="40"/>
  <c r="CX12" i="40"/>
  <c r="CW12" i="40"/>
  <c r="CV12" i="40"/>
  <c r="CU12" i="40"/>
  <c r="CT12" i="40"/>
  <c r="CS12" i="40"/>
  <c r="CR12" i="40"/>
  <c r="CQ12" i="40"/>
  <c r="CP12" i="40"/>
  <c r="CO12" i="40"/>
  <c r="CI12" i="40"/>
  <c r="CH12" i="40"/>
  <c r="CG12" i="40"/>
  <c r="CF12" i="40"/>
  <c r="CE12" i="40"/>
  <c r="CD12" i="40"/>
  <c r="BP12" i="40"/>
  <c r="BO12" i="40"/>
  <c r="BN12" i="40"/>
  <c r="BM12" i="40"/>
  <c r="BL12" i="40"/>
  <c r="BK12" i="40"/>
  <c r="BJ12" i="40"/>
  <c r="BI12" i="40"/>
  <c r="BH12" i="40"/>
  <c r="BG12" i="40"/>
  <c r="BF12" i="40"/>
  <c r="BE12" i="40"/>
  <c r="AY12" i="40"/>
  <c r="AX12" i="40"/>
  <c r="AW12" i="40"/>
  <c r="AV12" i="40"/>
  <c r="AU12" i="40"/>
  <c r="AT12" i="40"/>
  <c r="AF12" i="40"/>
  <c r="AE12" i="40"/>
  <c r="AD12" i="40"/>
  <c r="AC12" i="40"/>
  <c r="AB12" i="40"/>
  <c r="AA12" i="40"/>
  <c r="Z12" i="40"/>
  <c r="Y12" i="40"/>
  <c r="X12" i="40"/>
  <c r="W12" i="40"/>
  <c r="V12" i="40"/>
  <c r="U12" i="40"/>
  <c r="O12" i="40"/>
  <c r="N12" i="40"/>
  <c r="M12" i="40"/>
  <c r="L12" i="40"/>
  <c r="K12" i="40"/>
  <c r="J12" i="40"/>
  <c r="CZ11" i="40"/>
  <c r="CY11" i="40"/>
  <c r="CX11" i="40"/>
  <c r="CW11" i="40"/>
  <c r="CV11" i="40"/>
  <c r="CU11" i="40"/>
  <c r="CT11" i="40"/>
  <c r="CS11" i="40"/>
  <c r="CR11" i="40"/>
  <c r="CQ11" i="40"/>
  <c r="CP11" i="40"/>
  <c r="CO11" i="40"/>
  <c r="CI11" i="40"/>
  <c r="CH11" i="40"/>
  <c r="CG11" i="40"/>
  <c r="CF11" i="40"/>
  <c r="CE11" i="40"/>
  <c r="CD11" i="40"/>
  <c r="BP11" i="40"/>
  <c r="BO11" i="40"/>
  <c r="BN11" i="40"/>
  <c r="BM11" i="40"/>
  <c r="BL11" i="40"/>
  <c r="BK11" i="40"/>
  <c r="BJ11" i="40"/>
  <c r="BI11" i="40"/>
  <c r="BH11" i="40"/>
  <c r="BG11" i="40"/>
  <c r="BF11" i="40"/>
  <c r="BE11" i="40"/>
  <c r="AY11" i="40"/>
  <c r="AX11" i="40"/>
  <c r="AW11" i="40"/>
  <c r="AV11" i="40"/>
  <c r="AU11" i="40"/>
  <c r="AT11" i="40"/>
  <c r="AF11" i="40"/>
  <c r="AE11" i="40"/>
  <c r="AD11" i="40"/>
  <c r="AC11" i="40"/>
  <c r="AB11" i="40"/>
  <c r="AA11" i="40"/>
  <c r="Z11" i="40"/>
  <c r="Y11" i="40"/>
  <c r="X11" i="40"/>
  <c r="W11" i="40"/>
  <c r="V11" i="40"/>
  <c r="U11" i="40"/>
  <c r="O11" i="40"/>
  <c r="N11" i="40"/>
  <c r="M11" i="40"/>
  <c r="L11" i="40"/>
  <c r="K11" i="40"/>
  <c r="J11" i="40"/>
  <c r="CZ10" i="40"/>
  <c r="CY10" i="40"/>
  <c r="CX10" i="40"/>
  <c r="CW10" i="40"/>
  <c r="CV10" i="40"/>
  <c r="CU10" i="40"/>
  <c r="CT10" i="40"/>
  <c r="CS10" i="40"/>
  <c r="CR10" i="40"/>
  <c r="CQ10" i="40"/>
  <c r="CP10" i="40"/>
  <c r="CO10" i="40"/>
  <c r="CI10" i="40"/>
  <c r="CH10" i="40"/>
  <c r="CG10" i="40"/>
  <c r="CF10" i="40"/>
  <c r="CE10" i="40"/>
  <c r="CD10" i="40"/>
  <c r="BP10" i="40"/>
  <c r="BO10" i="40"/>
  <c r="BN10" i="40"/>
  <c r="BM10" i="40"/>
  <c r="BL10" i="40"/>
  <c r="BK10" i="40"/>
  <c r="BJ10" i="40"/>
  <c r="BI10" i="40"/>
  <c r="BH10" i="40"/>
  <c r="BG10" i="40"/>
  <c r="BF10" i="40"/>
  <c r="BE10" i="40"/>
  <c r="AY10" i="40"/>
  <c r="AX10" i="40"/>
  <c r="AW10" i="40"/>
  <c r="AV10" i="40"/>
  <c r="AU10" i="40"/>
  <c r="AT10" i="40"/>
  <c r="AF10" i="40"/>
  <c r="AE10" i="40"/>
  <c r="AD10" i="40"/>
  <c r="AC10" i="40"/>
  <c r="AB10" i="40"/>
  <c r="AA10" i="40"/>
  <c r="Z10" i="40"/>
  <c r="Y10" i="40"/>
  <c r="X10" i="40"/>
  <c r="W10" i="40"/>
  <c r="V10" i="40"/>
  <c r="U10" i="40"/>
  <c r="O10" i="40"/>
  <c r="N10" i="40"/>
  <c r="M10" i="40"/>
  <c r="L10" i="40"/>
  <c r="K10" i="40"/>
  <c r="J10" i="40"/>
  <c r="CZ9" i="40"/>
  <c r="CY9" i="40"/>
  <c r="CX9" i="40"/>
  <c r="CW9" i="40"/>
  <c r="CV9" i="40"/>
  <c r="CU9" i="40"/>
  <c r="CT9" i="40"/>
  <c r="CS9" i="40"/>
  <c r="CR9" i="40"/>
  <c r="CQ9" i="40"/>
  <c r="CP9" i="40"/>
  <c r="CO9" i="40"/>
  <c r="CI9" i="40"/>
  <c r="CH9" i="40"/>
  <c r="CG9" i="40"/>
  <c r="CF9" i="40"/>
  <c r="CE9" i="40"/>
  <c r="CD9" i="40"/>
  <c r="BP9" i="40"/>
  <c r="BO9" i="40"/>
  <c r="BN9" i="40"/>
  <c r="BM9" i="40"/>
  <c r="BL9" i="40"/>
  <c r="BK9" i="40"/>
  <c r="BJ9" i="40"/>
  <c r="BI9" i="40"/>
  <c r="BH9" i="40"/>
  <c r="BG9" i="40"/>
  <c r="BF9" i="40"/>
  <c r="BE9" i="40"/>
  <c r="AY9" i="40"/>
  <c r="AX9" i="40"/>
  <c r="AW9" i="40"/>
  <c r="AV9" i="40"/>
  <c r="AU9" i="40"/>
  <c r="AT9" i="40"/>
  <c r="AF9" i="40"/>
  <c r="AE9" i="40"/>
  <c r="AD9" i="40"/>
  <c r="AC9" i="40"/>
  <c r="AB9" i="40"/>
  <c r="AA9" i="40"/>
  <c r="Z9" i="40"/>
  <c r="Y9" i="40"/>
  <c r="X9" i="40"/>
  <c r="W9" i="40"/>
  <c r="V9" i="40"/>
  <c r="U9" i="40"/>
  <c r="O9" i="40"/>
  <c r="N9" i="40"/>
  <c r="M9" i="40"/>
  <c r="L9" i="40"/>
  <c r="K9" i="40"/>
  <c r="J9" i="40"/>
  <c r="CZ8" i="40"/>
  <c r="CY8" i="40"/>
  <c r="CX8" i="40"/>
  <c r="CW8" i="40"/>
  <c r="CV8" i="40"/>
  <c r="CU8" i="40"/>
  <c r="CT8" i="40"/>
  <c r="CS8" i="40"/>
  <c r="CR8" i="40"/>
  <c r="CQ8" i="40"/>
  <c r="CP8" i="40"/>
  <c r="CO8" i="40"/>
  <c r="CI8" i="40"/>
  <c r="CH8" i="40"/>
  <c r="CG8" i="40"/>
  <c r="CF8" i="40"/>
  <c r="CE8" i="40"/>
  <c r="CD8" i="40"/>
  <c r="BP8" i="40"/>
  <c r="BO8" i="40"/>
  <c r="BN8" i="40"/>
  <c r="BM8" i="40"/>
  <c r="BL8" i="40"/>
  <c r="BK8" i="40"/>
  <c r="BJ8" i="40"/>
  <c r="BI8" i="40"/>
  <c r="BH8" i="40"/>
  <c r="BG8" i="40"/>
  <c r="BF8" i="40"/>
  <c r="BE8" i="40"/>
  <c r="AY8" i="40"/>
  <c r="AX8" i="40"/>
  <c r="AW8" i="40"/>
  <c r="AV8" i="40"/>
  <c r="AU8" i="40"/>
  <c r="AT8" i="40"/>
  <c r="AF8" i="40"/>
  <c r="AE8" i="40"/>
  <c r="AD8" i="40"/>
  <c r="AC8" i="40"/>
  <c r="AB8" i="40"/>
  <c r="AA8" i="40"/>
  <c r="Z8" i="40"/>
  <c r="Y8" i="40"/>
  <c r="X8" i="40"/>
  <c r="W8" i="40"/>
  <c r="V8" i="40"/>
  <c r="U8" i="40"/>
  <c r="O8" i="40"/>
  <c r="N8" i="40"/>
  <c r="M8" i="40"/>
  <c r="L8" i="40"/>
  <c r="K8" i="40"/>
  <c r="J8" i="40"/>
  <c r="CZ7" i="40"/>
  <c r="CY7" i="40"/>
  <c r="CX7" i="40"/>
  <c r="CW7" i="40"/>
  <c r="CV7" i="40"/>
  <c r="CU7" i="40"/>
  <c r="CT7" i="40"/>
  <c r="CS7" i="40"/>
  <c r="CR7" i="40"/>
  <c r="CQ7" i="40"/>
  <c r="CP7" i="40"/>
  <c r="CO7" i="40"/>
  <c r="CI7" i="40"/>
  <c r="CH7" i="40"/>
  <c r="CG7" i="40"/>
  <c r="CF7" i="40"/>
  <c r="CE7" i="40"/>
  <c r="CD7" i="40"/>
  <c r="BP7" i="40"/>
  <c r="BO7" i="40"/>
  <c r="BN7" i="40"/>
  <c r="BM7" i="40"/>
  <c r="BL7" i="40"/>
  <c r="BK7" i="40"/>
  <c r="BJ7" i="40"/>
  <c r="BI7" i="40"/>
  <c r="BH7" i="40"/>
  <c r="BG7" i="40"/>
  <c r="BF7" i="40"/>
  <c r="BE7" i="40"/>
  <c r="AY7" i="40"/>
  <c r="AX7" i="40"/>
  <c r="AW7" i="40"/>
  <c r="AV7" i="40"/>
  <c r="AU7" i="40"/>
  <c r="AT7" i="40"/>
  <c r="AF7" i="40"/>
  <c r="AE7" i="40"/>
  <c r="AD7" i="40"/>
  <c r="AC7" i="40"/>
  <c r="AB7" i="40"/>
  <c r="AA7" i="40"/>
  <c r="Z7" i="40"/>
  <c r="Y7" i="40"/>
  <c r="X7" i="40"/>
  <c r="W7" i="40"/>
  <c r="V7" i="40"/>
  <c r="U7" i="40"/>
  <c r="O7" i="40"/>
  <c r="N7" i="40"/>
  <c r="M7" i="40"/>
  <c r="L7" i="40"/>
  <c r="K7" i="40"/>
  <c r="J7" i="40"/>
  <c r="CZ6" i="40"/>
  <c r="CY6" i="40"/>
  <c r="CX6" i="40"/>
  <c r="CW6" i="40"/>
  <c r="CV6" i="40"/>
  <c r="CU6" i="40"/>
  <c r="CT6" i="40"/>
  <c r="CS6" i="40"/>
  <c r="CR6" i="40"/>
  <c r="CQ6" i="40"/>
  <c r="CP6" i="40"/>
  <c r="CO6" i="40"/>
  <c r="CI6" i="40"/>
  <c r="CH6" i="40"/>
  <c r="CG6" i="40"/>
  <c r="CF6" i="40"/>
  <c r="CE6" i="40"/>
  <c r="CD6" i="40"/>
  <c r="BP6" i="40"/>
  <c r="BO6" i="40"/>
  <c r="BN6" i="40"/>
  <c r="BM6" i="40"/>
  <c r="BL6" i="40"/>
  <c r="BK6" i="40"/>
  <c r="BJ6" i="40"/>
  <c r="BI6" i="40"/>
  <c r="BH6" i="40"/>
  <c r="BG6" i="40"/>
  <c r="BF6" i="40"/>
  <c r="BE6" i="40"/>
  <c r="AY6" i="40"/>
  <c r="AX6" i="40"/>
  <c r="AW6" i="40"/>
  <c r="AV6" i="40"/>
  <c r="AU6" i="40"/>
  <c r="AT6" i="40"/>
  <c r="AF6" i="40"/>
  <c r="AE6" i="40"/>
  <c r="AD6" i="40"/>
  <c r="AC6" i="40"/>
  <c r="AB6" i="40"/>
  <c r="AA6" i="40"/>
  <c r="Z6" i="40"/>
  <c r="Y6" i="40"/>
  <c r="X6" i="40"/>
  <c r="W6" i="40"/>
  <c r="V6" i="40"/>
  <c r="U6" i="40"/>
  <c r="O6" i="40"/>
  <c r="N6" i="40"/>
  <c r="M6" i="40"/>
  <c r="L6" i="40"/>
  <c r="K6" i="40"/>
  <c r="J6" i="40"/>
  <c r="CZ5" i="40"/>
  <c r="CY5" i="40"/>
  <c r="CX5" i="40"/>
  <c r="CW5" i="40"/>
  <c r="CV5" i="40"/>
  <c r="CU5" i="40"/>
  <c r="CT5" i="40"/>
  <c r="CS5" i="40"/>
  <c r="CR5" i="40"/>
  <c r="CQ5" i="40"/>
  <c r="CP5" i="40"/>
  <c r="CO5" i="40"/>
  <c r="CI5" i="40"/>
  <c r="CH5" i="40"/>
  <c r="CG5" i="40"/>
  <c r="CF5" i="40"/>
  <c r="CE5" i="40"/>
  <c r="CD5" i="40"/>
  <c r="BP5" i="40"/>
  <c r="BO5" i="40"/>
  <c r="BN5" i="40"/>
  <c r="BM5" i="40"/>
  <c r="BL5" i="40"/>
  <c r="BK5" i="40"/>
  <c r="BJ5" i="40"/>
  <c r="BI5" i="40"/>
  <c r="BH5" i="40"/>
  <c r="BG5" i="40"/>
  <c r="BF5" i="40"/>
  <c r="BE5" i="40"/>
  <c r="AY5" i="40"/>
  <c r="AX5" i="40"/>
  <c r="AW5" i="40"/>
  <c r="AV5" i="40"/>
  <c r="AU5" i="40"/>
  <c r="AT5" i="40"/>
  <c r="AF5" i="40"/>
  <c r="AE5" i="40"/>
  <c r="AD5" i="40"/>
  <c r="AC5" i="40"/>
  <c r="AB5" i="40"/>
  <c r="AA5" i="40"/>
  <c r="Z5" i="40"/>
  <c r="Y5" i="40"/>
  <c r="X5" i="40"/>
  <c r="W5" i="40"/>
  <c r="V5" i="40"/>
  <c r="U5" i="40"/>
  <c r="O5" i="40"/>
  <c r="N5" i="40"/>
  <c r="M5" i="40"/>
  <c r="L5" i="40"/>
  <c r="K5" i="40"/>
  <c r="J5" i="40"/>
  <c r="AF6" i="1" l="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5" i="1"/>
  <c r="O24" i="1"/>
  <c r="O25" i="1"/>
  <c r="O59" i="1" l="1"/>
  <c r="O58" i="1"/>
  <c r="O65" i="1"/>
  <c r="O64" i="1"/>
  <c r="O63" i="1"/>
  <c r="O62" i="1"/>
  <c r="O61" i="1"/>
  <c r="O60" i="1"/>
  <c r="O57" i="1"/>
  <c r="O56" i="1"/>
  <c r="O55" i="1"/>
  <c r="O54" i="1"/>
  <c r="O53" i="1"/>
  <c r="O52" i="1"/>
  <c r="O51" i="1"/>
  <c r="O50" i="1"/>
  <c r="O49" i="1"/>
  <c r="O48" i="1"/>
  <c r="O47" i="1"/>
  <c r="O46" i="1"/>
  <c r="O41" i="1"/>
  <c r="O42" i="1"/>
  <c r="O43" i="1"/>
  <c r="O44" i="1"/>
  <c r="O45" i="1"/>
  <c r="O40" i="1"/>
  <c r="O39" i="1"/>
  <c r="O38" i="1"/>
  <c r="O37" i="1"/>
  <c r="O36" i="1"/>
  <c r="O35" i="1"/>
  <c r="O34" i="1"/>
  <c r="O32" i="1"/>
  <c r="O33" i="1"/>
  <c r="O31" i="1"/>
  <c r="O30" i="1"/>
  <c r="O28" i="1"/>
  <c r="O29" i="1"/>
  <c r="O27" i="1"/>
  <c r="O26" i="1"/>
  <c r="O18" i="1"/>
  <c r="O19" i="1"/>
  <c r="O20" i="1"/>
  <c r="O21" i="1"/>
  <c r="O22" i="1"/>
  <c r="O23" i="1"/>
  <c r="O17"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1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1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16" i="1"/>
  <c r="K50" i="1"/>
  <c r="K65" i="1"/>
  <c r="K64" i="1"/>
  <c r="K63" i="1"/>
  <c r="K62" i="1"/>
  <c r="K61" i="1"/>
  <c r="K60" i="1"/>
  <c r="K59" i="1"/>
  <c r="K58" i="1"/>
  <c r="K57" i="1"/>
  <c r="K56" i="1"/>
  <c r="K55" i="1"/>
  <c r="K54" i="1"/>
  <c r="K53" i="1"/>
  <c r="K52" i="1"/>
  <c r="K51" i="1"/>
  <c r="K49" i="1" l="1"/>
  <c r="K48" i="1"/>
  <c r="K47" i="1"/>
  <c r="K46" i="1"/>
  <c r="K45" i="1"/>
  <c r="K44" i="1"/>
  <c r="K43" i="1"/>
  <c r="K42" i="1"/>
  <c r="K41" i="1"/>
  <c r="K40" i="1"/>
  <c r="K39" i="1"/>
  <c r="K38" i="1"/>
  <c r="K37" i="1"/>
  <c r="K36" i="1"/>
  <c r="K35" i="1"/>
  <c r="K34" i="1"/>
  <c r="K31" i="1"/>
  <c r="K33" i="1"/>
  <c r="K32" i="1"/>
  <c r="K30" i="1"/>
  <c r="K29" i="1"/>
  <c r="K28" i="1"/>
  <c r="K27" i="1"/>
  <c r="K26" i="1"/>
  <c r="K16" i="1"/>
  <c r="J65" i="1"/>
  <c r="J34" i="1"/>
  <c r="J52" i="1"/>
  <c r="J64" i="1"/>
  <c r="J63" i="1"/>
  <c r="J62" i="1"/>
  <c r="J61" i="1"/>
  <c r="J60" i="1"/>
  <c r="J59" i="1"/>
  <c r="J58" i="1"/>
  <c r="J57" i="1"/>
  <c r="J56" i="1"/>
  <c r="J55" i="1"/>
  <c r="J54" i="1"/>
  <c r="J53" i="1"/>
  <c r="J51" i="1"/>
  <c r="J50" i="1"/>
  <c r="J49" i="1"/>
  <c r="J48" i="1"/>
  <c r="J47" i="1"/>
  <c r="J46" i="1"/>
  <c r="J45" i="1"/>
  <c r="J44" i="1"/>
  <c r="J43" i="1"/>
  <c r="J42" i="1"/>
  <c r="J41" i="1"/>
  <c r="J40" i="1"/>
  <c r="J39" i="1"/>
  <c r="O15" i="1" l="1"/>
  <c r="O14" i="1"/>
  <c r="O13" i="1"/>
  <c r="O12" i="1"/>
  <c r="O11" i="1"/>
  <c r="O10" i="1"/>
  <c r="O9" i="1"/>
  <c r="O8" i="1"/>
  <c r="O7" i="1"/>
  <c r="N15" i="1"/>
  <c r="N14" i="1"/>
  <c r="N13" i="1"/>
  <c r="N12" i="1"/>
  <c r="N11" i="1"/>
  <c r="N10" i="1"/>
  <c r="N9" i="1"/>
  <c r="N8" i="1"/>
  <c r="N7" i="1"/>
  <c r="N6" i="1"/>
  <c r="M6" i="1"/>
  <c r="M15" i="1"/>
  <c r="M14" i="1"/>
  <c r="M13" i="1"/>
  <c r="M12" i="1"/>
  <c r="M11" i="1"/>
  <c r="M10" i="1"/>
  <c r="M9" i="1"/>
  <c r="M8" i="1"/>
  <c r="M7" i="1"/>
  <c r="L6" i="1"/>
  <c r="L15" i="1"/>
  <c r="L14" i="1"/>
  <c r="L13" i="1"/>
  <c r="L12" i="1"/>
  <c r="L11" i="1"/>
  <c r="L10" i="1"/>
  <c r="L9" i="1"/>
  <c r="L8" i="1"/>
  <c r="L7" i="1"/>
  <c r="K6" i="1"/>
  <c r="K12" i="1"/>
  <c r="K8" i="1"/>
  <c r="K9" i="1"/>
  <c r="K7" i="1"/>
  <c r="K15" i="1"/>
  <c r="K14" i="1"/>
  <c r="K13" i="1"/>
  <c r="K11" i="1"/>
  <c r="K10" i="1"/>
  <c r="J38" i="1"/>
  <c r="J37" i="1"/>
  <c r="J36" i="1"/>
  <c r="J35" i="1"/>
  <c r="J33" i="1"/>
  <c r="J32" i="1"/>
  <c r="J31" i="1"/>
  <c r="J28" i="1"/>
  <c r="J27" i="1"/>
  <c r="J26" i="1"/>
  <c r="J16" i="1"/>
  <c r="J14" i="1"/>
  <c r="J15" i="1" l="1"/>
  <c r="J30" i="1"/>
  <c r="J7" i="1"/>
  <c r="J29" i="1"/>
  <c r="O6" i="1"/>
  <c r="O16" i="1"/>
  <c r="N5" i="1"/>
  <c r="M5" i="1"/>
  <c r="L5" i="1"/>
  <c r="K5" i="1"/>
  <c r="J10" i="1"/>
  <c r="J11" i="1"/>
  <c r="J12" i="1"/>
  <c r="J9" i="1"/>
  <c r="J8" i="1"/>
  <c r="J13" i="1"/>
  <c r="J6" i="1"/>
  <c r="O5" i="1" l="1"/>
  <c r="J5" i="1"/>
  <c r="AK8" i="9"/>
  <c r="K6" i="25" s="1"/>
  <c r="AL8" i="9"/>
  <c r="AI6" i="25" s="1"/>
  <c r="AM8" i="9"/>
  <c r="BG6" i="25" s="1"/>
  <c r="AK9" i="9"/>
  <c r="K7" i="25" s="1"/>
  <c r="AL9" i="9"/>
  <c r="AI7" i="25" s="1"/>
  <c r="AM9" i="9"/>
  <c r="BG7" i="25" s="1"/>
  <c r="AK10" i="9"/>
  <c r="K8" i="25" s="1"/>
  <c r="AL10" i="9"/>
  <c r="AI8" i="25" s="1"/>
  <c r="AM10" i="9"/>
  <c r="BG8" i="25" s="1"/>
  <c r="AK11" i="9"/>
  <c r="K9" i="25" s="1"/>
  <c r="AL11" i="9"/>
  <c r="AI9" i="25" s="1"/>
  <c r="AM11" i="9"/>
  <c r="BG9" i="25" s="1"/>
  <c r="AK12" i="9"/>
  <c r="K10" i="25" s="1"/>
  <c r="AL12" i="9"/>
  <c r="AI10" i="25" s="1"/>
  <c r="AM12" i="9"/>
  <c r="BG10" i="25" s="1"/>
  <c r="AK13" i="9"/>
  <c r="K11" i="25" s="1"/>
  <c r="AL13" i="9"/>
  <c r="AI11" i="25" s="1"/>
  <c r="AM13" i="9"/>
  <c r="BG11" i="25" s="1"/>
  <c r="AK14" i="9"/>
  <c r="K12" i="25" s="1"/>
  <c r="AL14" i="9"/>
  <c r="AI12" i="25" s="1"/>
  <c r="AM14" i="9"/>
  <c r="BG12" i="25" s="1"/>
  <c r="AK15" i="9"/>
  <c r="K13" i="25" s="1"/>
  <c r="AL15" i="9"/>
  <c r="AI13" i="25" s="1"/>
  <c r="AM15" i="9"/>
  <c r="BG13" i="25" s="1"/>
  <c r="AK16" i="9"/>
  <c r="K14" i="25" s="1"/>
  <c r="AL16" i="9"/>
  <c r="AI14" i="25" s="1"/>
  <c r="AM16" i="9"/>
  <c r="BG14" i="25" s="1"/>
  <c r="AK17" i="9"/>
  <c r="K15" i="25" s="1"/>
  <c r="AL17" i="9"/>
  <c r="AI15" i="25" s="1"/>
  <c r="AM17" i="9"/>
  <c r="BG15" i="25" s="1"/>
  <c r="AK18" i="9"/>
  <c r="K16" i="25" s="1"/>
  <c r="AL18" i="9"/>
  <c r="AI16" i="25" s="1"/>
  <c r="AM18" i="9"/>
  <c r="BG16" i="25" s="1"/>
  <c r="AK19" i="9"/>
  <c r="K17" i="25" s="1"/>
  <c r="AL19" i="9"/>
  <c r="AI17" i="25" s="1"/>
  <c r="AM19" i="9"/>
  <c r="BG17" i="25" s="1"/>
  <c r="AK20" i="9"/>
  <c r="K18" i="25" s="1"/>
  <c r="AL20" i="9"/>
  <c r="AI18" i="25" s="1"/>
  <c r="AM20" i="9"/>
  <c r="BG18" i="25" s="1"/>
  <c r="AK21" i="9"/>
  <c r="K19" i="25" s="1"/>
  <c r="AL21" i="9"/>
  <c r="AI19" i="25" s="1"/>
  <c r="AM21" i="9"/>
  <c r="BG19" i="25" s="1"/>
  <c r="AK22" i="9"/>
  <c r="K20" i="25" s="1"/>
  <c r="AL22" i="9"/>
  <c r="AI20" i="25" s="1"/>
  <c r="AM22" i="9"/>
  <c r="BG20" i="25" s="1"/>
  <c r="AK23" i="9"/>
  <c r="K21" i="25" s="1"/>
  <c r="AL23" i="9"/>
  <c r="AI21" i="25" s="1"/>
  <c r="AM23" i="9"/>
  <c r="BG21" i="25" s="1"/>
  <c r="AK24" i="9"/>
  <c r="K22" i="25" s="1"/>
  <c r="AL24" i="9"/>
  <c r="AI22" i="25" s="1"/>
  <c r="AM24" i="9"/>
  <c r="BG22" i="25" s="1"/>
  <c r="AK25" i="9"/>
  <c r="K23" i="25" s="1"/>
  <c r="AL25" i="9"/>
  <c r="AI23" i="25" s="1"/>
  <c r="AM25" i="9"/>
  <c r="BG23" i="25" s="1"/>
  <c r="AK26" i="9"/>
  <c r="K24" i="25" s="1"/>
  <c r="AL26" i="9"/>
  <c r="AI24" i="25" s="1"/>
  <c r="AM26" i="9"/>
  <c r="BG24" i="25" s="1"/>
  <c r="AK27" i="9"/>
  <c r="K25" i="25" s="1"/>
  <c r="AL27" i="9"/>
  <c r="AI25" i="25" s="1"/>
  <c r="AM27" i="9"/>
  <c r="BG25" i="25" s="1"/>
  <c r="AK28" i="9"/>
  <c r="K26" i="25" s="1"/>
  <c r="AL28" i="9"/>
  <c r="AI26" i="25" s="1"/>
  <c r="AM28" i="9"/>
  <c r="BG26" i="25" s="1"/>
  <c r="AK29" i="9"/>
  <c r="K27" i="25" s="1"/>
  <c r="AL29" i="9"/>
  <c r="AI27" i="25" s="1"/>
  <c r="AM29" i="9"/>
  <c r="BG27" i="25" s="1"/>
  <c r="AK30" i="9"/>
  <c r="K28" i="25" s="1"/>
  <c r="AL30" i="9"/>
  <c r="AI28" i="25" s="1"/>
  <c r="AM30" i="9"/>
  <c r="BG28" i="25" s="1"/>
  <c r="AK31" i="9"/>
  <c r="K29" i="25" s="1"/>
  <c r="AL31" i="9"/>
  <c r="AI29" i="25" s="1"/>
  <c r="AM31" i="9"/>
  <c r="BG29" i="25" s="1"/>
  <c r="AK32" i="9"/>
  <c r="K30" i="25" s="1"/>
  <c r="AL32" i="9"/>
  <c r="AI30" i="25" s="1"/>
  <c r="AM32" i="9"/>
  <c r="BG30" i="25" s="1"/>
  <c r="AK33" i="9"/>
  <c r="K31" i="25" s="1"/>
  <c r="AL33" i="9"/>
  <c r="AI31" i="25" s="1"/>
  <c r="AM33" i="9"/>
  <c r="BG31" i="25" s="1"/>
  <c r="AK34" i="9"/>
  <c r="K32" i="25" s="1"/>
  <c r="AL34" i="9"/>
  <c r="AI32" i="25" s="1"/>
  <c r="AM34" i="9"/>
  <c r="BG32" i="25" s="1"/>
  <c r="AK35" i="9"/>
  <c r="K33" i="25" s="1"/>
  <c r="AL35" i="9"/>
  <c r="AI33" i="25" s="1"/>
  <c r="AM35" i="9"/>
  <c r="BG33" i="25" s="1"/>
  <c r="AK36" i="9"/>
  <c r="K34" i="25" s="1"/>
  <c r="AL36" i="9"/>
  <c r="AI34" i="25" s="1"/>
  <c r="AM36" i="9"/>
  <c r="BG34" i="25" s="1"/>
  <c r="AK37" i="9"/>
  <c r="K35" i="25" s="1"/>
  <c r="AL37" i="9"/>
  <c r="AI35" i="25" s="1"/>
  <c r="AM37" i="9"/>
  <c r="BG35" i="25" s="1"/>
  <c r="AK38" i="9"/>
  <c r="K36" i="25" s="1"/>
  <c r="AL38" i="9"/>
  <c r="AI36" i="25" s="1"/>
  <c r="AM38" i="9"/>
  <c r="BG36" i="25" s="1"/>
  <c r="AK39" i="9"/>
  <c r="K37" i="25" s="1"/>
  <c r="AL39" i="9"/>
  <c r="AI37" i="25" s="1"/>
  <c r="AM39" i="9"/>
  <c r="BG37" i="25" s="1"/>
  <c r="AK40" i="9"/>
  <c r="K38" i="25" s="1"/>
  <c r="AL40" i="9"/>
  <c r="AI38" i="25" s="1"/>
  <c r="AM40" i="9"/>
  <c r="BG38" i="25" s="1"/>
  <c r="AK41" i="9"/>
  <c r="K39" i="25" s="1"/>
  <c r="AL41" i="9"/>
  <c r="AI39" i="25" s="1"/>
  <c r="AM41" i="9"/>
  <c r="BG39" i="25" s="1"/>
  <c r="AK42" i="9"/>
  <c r="K40" i="25" s="1"/>
  <c r="AL42" i="9"/>
  <c r="AI40" i="25" s="1"/>
  <c r="AM42" i="9"/>
  <c r="BG40" i="25" s="1"/>
  <c r="AK43" i="9"/>
  <c r="K41" i="25" s="1"/>
  <c r="AL43" i="9"/>
  <c r="AI41" i="25" s="1"/>
  <c r="AM43" i="9"/>
  <c r="BG41" i="25" s="1"/>
  <c r="AK44" i="9"/>
  <c r="K42" i="25" s="1"/>
  <c r="AL44" i="9"/>
  <c r="AI42" i="25" s="1"/>
  <c r="AM44" i="9"/>
  <c r="BG42" i="25" s="1"/>
  <c r="AK45" i="9"/>
  <c r="K43" i="25" s="1"/>
  <c r="AL45" i="9"/>
  <c r="AI43" i="25" s="1"/>
  <c r="AM45" i="9"/>
  <c r="BG43" i="25" s="1"/>
  <c r="AK46" i="9"/>
  <c r="K44" i="25" s="1"/>
  <c r="AL46" i="9"/>
  <c r="AI44" i="25" s="1"/>
  <c r="AM46" i="9"/>
  <c r="BG44" i="25" s="1"/>
  <c r="AK47" i="9"/>
  <c r="K45" i="25" s="1"/>
  <c r="AL47" i="9"/>
  <c r="AI45" i="25" s="1"/>
  <c r="AM47" i="9"/>
  <c r="BG45" i="25" s="1"/>
  <c r="AK48" i="9"/>
  <c r="K46" i="25" s="1"/>
  <c r="AL48" i="9"/>
  <c r="AI46" i="25" s="1"/>
  <c r="AM48" i="9"/>
  <c r="BG46" i="25" s="1"/>
  <c r="AK49" i="9"/>
  <c r="K47" i="25" s="1"/>
  <c r="AL49" i="9"/>
  <c r="AI47" i="25" s="1"/>
  <c r="AM49" i="9"/>
  <c r="BG47" i="25" s="1"/>
  <c r="AK50" i="9"/>
  <c r="K48" i="25" s="1"/>
  <c r="AL50" i="9"/>
  <c r="AI48" i="25" s="1"/>
  <c r="AM50" i="9"/>
  <c r="BG48" i="25" s="1"/>
  <c r="AK51" i="9"/>
  <c r="K49" i="25" s="1"/>
  <c r="AL51" i="9"/>
  <c r="AI49" i="25" s="1"/>
  <c r="AM51" i="9"/>
  <c r="BG49" i="25" s="1"/>
  <c r="AK52" i="9"/>
  <c r="K50" i="25" s="1"/>
  <c r="AL52" i="9"/>
  <c r="AI50" i="25" s="1"/>
  <c r="AM52" i="9"/>
  <c r="BG50" i="25" s="1"/>
  <c r="AK53" i="9"/>
  <c r="K51" i="25" s="1"/>
  <c r="AL53" i="9"/>
  <c r="AI51" i="25" s="1"/>
  <c r="AM53" i="9"/>
  <c r="BG51" i="25" s="1"/>
  <c r="AK54" i="9"/>
  <c r="K52" i="25" s="1"/>
  <c r="AL54" i="9"/>
  <c r="AI52" i="25" s="1"/>
  <c r="AM54" i="9"/>
  <c r="BG52" i="25" s="1"/>
  <c r="AK55" i="9"/>
  <c r="K53" i="25" s="1"/>
  <c r="AL55" i="9"/>
  <c r="AI53" i="25" s="1"/>
  <c r="AM55" i="9"/>
  <c r="BG53" i="25" s="1"/>
  <c r="AK56" i="9"/>
  <c r="K54" i="25" s="1"/>
  <c r="AL56" i="9"/>
  <c r="AI54" i="25" s="1"/>
  <c r="AM56" i="9"/>
  <c r="BG54" i="25" s="1"/>
  <c r="AK57" i="9"/>
  <c r="K55" i="25" s="1"/>
  <c r="AL57" i="9"/>
  <c r="AI55" i="25" s="1"/>
  <c r="AM57" i="9"/>
  <c r="BG55" i="25" s="1"/>
  <c r="AK58" i="9"/>
  <c r="K56" i="25" s="1"/>
  <c r="AL58" i="9"/>
  <c r="AI56" i="25" s="1"/>
  <c r="AM58" i="9"/>
  <c r="BG56" i="25" s="1"/>
  <c r="AK59" i="9"/>
  <c r="K57" i="25" s="1"/>
  <c r="AL59" i="9"/>
  <c r="AI57" i="25" s="1"/>
  <c r="AM59" i="9"/>
  <c r="BG57" i="25" s="1"/>
  <c r="AK60" i="9"/>
  <c r="K58" i="25" s="1"/>
  <c r="AL60" i="9"/>
  <c r="AI58" i="25" s="1"/>
  <c r="AM60" i="9"/>
  <c r="BG58" i="25" s="1"/>
  <c r="AK61" i="9"/>
  <c r="K59" i="25" s="1"/>
  <c r="AL61" i="9"/>
  <c r="AI59" i="25" s="1"/>
  <c r="AM61" i="9"/>
  <c r="BG59" i="25" s="1"/>
  <c r="AK62" i="9"/>
  <c r="K60" i="25" s="1"/>
  <c r="AL62" i="9"/>
  <c r="AI60" i="25" s="1"/>
  <c r="AM62" i="9"/>
  <c r="BG60" i="25" s="1"/>
  <c r="AK63" i="9"/>
  <c r="K61" i="25" s="1"/>
  <c r="AL63" i="9"/>
  <c r="AI61" i="25" s="1"/>
  <c r="AM63" i="9"/>
  <c r="BG61" i="25" s="1"/>
  <c r="AK64" i="9"/>
  <c r="K62" i="25" s="1"/>
  <c r="AL64" i="9"/>
  <c r="AI62" i="25" s="1"/>
  <c r="AM64" i="9"/>
  <c r="BG62" i="25" s="1"/>
  <c r="AK65" i="9"/>
  <c r="K63" i="25" s="1"/>
  <c r="AL65" i="9"/>
  <c r="AI63" i="25" s="1"/>
  <c r="AM65" i="9"/>
  <c r="BG63" i="25" s="1"/>
  <c r="AK66" i="9"/>
  <c r="K64" i="25" s="1"/>
  <c r="AL66" i="9"/>
  <c r="AI64" i="25" s="1"/>
  <c r="AM66" i="9"/>
  <c r="BG64" i="25" s="1"/>
  <c r="AK67" i="9"/>
  <c r="K65" i="25" s="1"/>
  <c r="AL67" i="9"/>
  <c r="AI65" i="25" s="1"/>
  <c r="AM67" i="9"/>
  <c r="BG65" i="25" s="1"/>
  <c r="AM7" i="9"/>
  <c r="BG5" i="25" s="1"/>
  <c r="AL7" i="9"/>
  <c r="AI5" i="25" s="1"/>
  <c r="AK7" i="9"/>
  <c r="K5" i="25" s="1"/>
  <c r="AK8" i="8"/>
  <c r="J6" i="25" s="1"/>
  <c r="AL8" i="8"/>
  <c r="AH6" i="25" s="1"/>
  <c r="AM8" i="8"/>
  <c r="BF6" i="25" s="1"/>
  <c r="AK9" i="8"/>
  <c r="J7" i="25" s="1"/>
  <c r="AL9" i="8"/>
  <c r="AH7" i="25" s="1"/>
  <c r="AM9" i="8"/>
  <c r="BF7" i="25" s="1"/>
  <c r="AK10" i="8"/>
  <c r="J8" i="25" s="1"/>
  <c r="AL10" i="8"/>
  <c r="AH8" i="25" s="1"/>
  <c r="AM10" i="8"/>
  <c r="BF8" i="25" s="1"/>
  <c r="AK11" i="8"/>
  <c r="J9" i="25" s="1"/>
  <c r="AL11" i="8"/>
  <c r="AH9" i="25" s="1"/>
  <c r="AM11" i="8"/>
  <c r="BF9" i="25" s="1"/>
  <c r="AK12" i="8"/>
  <c r="J10" i="25" s="1"/>
  <c r="AL12" i="8"/>
  <c r="AH10" i="25" s="1"/>
  <c r="AM12" i="8"/>
  <c r="BF10" i="25" s="1"/>
  <c r="AK13" i="8"/>
  <c r="J11" i="25" s="1"/>
  <c r="AL13" i="8"/>
  <c r="AH11" i="25" s="1"/>
  <c r="AM13" i="8"/>
  <c r="BF11" i="25" s="1"/>
  <c r="AK14" i="8"/>
  <c r="J12" i="25" s="1"/>
  <c r="AL14" i="8"/>
  <c r="AH12" i="25" s="1"/>
  <c r="AM14" i="8"/>
  <c r="BF12" i="25" s="1"/>
  <c r="AK15" i="8"/>
  <c r="J13" i="25" s="1"/>
  <c r="AL15" i="8"/>
  <c r="AH13" i="25" s="1"/>
  <c r="AM15" i="8"/>
  <c r="BF13" i="25" s="1"/>
  <c r="AK16" i="8"/>
  <c r="J14" i="25" s="1"/>
  <c r="AL16" i="8"/>
  <c r="AH14" i="25" s="1"/>
  <c r="AM16" i="8"/>
  <c r="BF14" i="25" s="1"/>
  <c r="AK17" i="8"/>
  <c r="J15" i="25" s="1"/>
  <c r="AL17" i="8"/>
  <c r="AH15" i="25" s="1"/>
  <c r="AM17" i="8"/>
  <c r="BF15" i="25" s="1"/>
  <c r="AK18" i="8"/>
  <c r="J16" i="25" s="1"/>
  <c r="AL18" i="8"/>
  <c r="AH16" i="25" s="1"/>
  <c r="AM18" i="8"/>
  <c r="BF16" i="25" s="1"/>
  <c r="AK19" i="8"/>
  <c r="J17" i="25" s="1"/>
  <c r="AL19" i="8"/>
  <c r="AH17" i="25" s="1"/>
  <c r="AM19" i="8"/>
  <c r="BF17" i="25" s="1"/>
  <c r="AK20" i="8"/>
  <c r="J18" i="25" s="1"/>
  <c r="AL20" i="8"/>
  <c r="AH18" i="25" s="1"/>
  <c r="AM20" i="8"/>
  <c r="BF18" i="25" s="1"/>
  <c r="AK21" i="8"/>
  <c r="J19" i="25" s="1"/>
  <c r="AL21" i="8"/>
  <c r="AH19" i="25" s="1"/>
  <c r="AM21" i="8"/>
  <c r="BF19" i="25" s="1"/>
  <c r="AK22" i="8"/>
  <c r="J20" i="25" s="1"/>
  <c r="AL22" i="8"/>
  <c r="AH20" i="25" s="1"/>
  <c r="AM22" i="8"/>
  <c r="BF20" i="25" s="1"/>
  <c r="AK23" i="8"/>
  <c r="J21" i="25" s="1"/>
  <c r="AL23" i="8"/>
  <c r="AH21" i="25" s="1"/>
  <c r="AM23" i="8"/>
  <c r="BF21" i="25" s="1"/>
  <c r="AK24" i="8"/>
  <c r="J22" i="25" s="1"/>
  <c r="AL24" i="8"/>
  <c r="AH22" i="25" s="1"/>
  <c r="AM24" i="8"/>
  <c r="BF22" i="25" s="1"/>
  <c r="AK25" i="8"/>
  <c r="J23" i="25" s="1"/>
  <c r="AL25" i="8"/>
  <c r="AH23" i="25" s="1"/>
  <c r="AM25" i="8"/>
  <c r="BF23" i="25" s="1"/>
  <c r="AK26" i="8"/>
  <c r="J24" i="25" s="1"/>
  <c r="AL26" i="8"/>
  <c r="AH24" i="25" s="1"/>
  <c r="AM26" i="8"/>
  <c r="BF24" i="25" s="1"/>
  <c r="AK27" i="8"/>
  <c r="J25" i="25" s="1"/>
  <c r="AL27" i="8"/>
  <c r="AH25" i="25" s="1"/>
  <c r="AM27" i="8"/>
  <c r="BF25" i="25" s="1"/>
  <c r="AK28" i="8"/>
  <c r="J26" i="25" s="1"/>
  <c r="AL28" i="8"/>
  <c r="AH26" i="25" s="1"/>
  <c r="AM28" i="8"/>
  <c r="BF26" i="25" s="1"/>
  <c r="AK29" i="8"/>
  <c r="J27" i="25" s="1"/>
  <c r="AL29" i="8"/>
  <c r="AH27" i="25" s="1"/>
  <c r="AM29" i="8"/>
  <c r="BF27" i="25" s="1"/>
  <c r="AK30" i="8"/>
  <c r="J28" i="25" s="1"/>
  <c r="AL30" i="8"/>
  <c r="AH28" i="25" s="1"/>
  <c r="AM30" i="8"/>
  <c r="BF28" i="25" s="1"/>
  <c r="AK31" i="8"/>
  <c r="J29" i="25" s="1"/>
  <c r="AL31" i="8"/>
  <c r="AH29" i="25" s="1"/>
  <c r="AM31" i="8"/>
  <c r="BF29" i="25" s="1"/>
  <c r="AK32" i="8"/>
  <c r="J30" i="25" s="1"/>
  <c r="AL32" i="8"/>
  <c r="AH30" i="25" s="1"/>
  <c r="AM32" i="8"/>
  <c r="BF30" i="25" s="1"/>
  <c r="AK33" i="8"/>
  <c r="J31" i="25" s="1"/>
  <c r="AL33" i="8"/>
  <c r="AH31" i="25" s="1"/>
  <c r="AM33" i="8"/>
  <c r="BF31" i="25" s="1"/>
  <c r="AK34" i="8"/>
  <c r="J32" i="25" s="1"/>
  <c r="AL34" i="8"/>
  <c r="AH32" i="25" s="1"/>
  <c r="AM34" i="8"/>
  <c r="BF32" i="25" s="1"/>
  <c r="AK35" i="8"/>
  <c r="J33" i="25" s="1"/>
  <c r="AL35" i="8"/>
  <c r="AH33" i="25" s="1"/>
  <c r="AM35" i="8"/>
  <c r="BF33" i="25" s="1"/>
  <c r="AK36" i="8"/>
  <c r="J34" i="25" s="1"/>
  <c r="AL36" i="8"/>
  <c r="AH34" i="25" s="1"/>
  <c r="AM36" i="8"/>
  <c r="BF34" i="25" s="1"/>
  <c r="AK37" i="8"/>
  <c r="J35" i="25" s="1"/>
  <c r="AL37" i="8"/>
  <c r="AH35" i="25" s="1"/>
  <c r="AM37" i="8"/>
  <c r="BF35" i="25" s="1"/>
  <c r="AK38" i="8"/>
  <c r="J36" i="25" s="1"/>
  <c r="AL38" i="8"/>
  <c r="AH36" i="25" s="1"/>
  <c r="AM38" i="8"/>
  <c r="BF36" i="25" s="1"/>
  <c r="AK39" i="8"/>
  <c r="J37" i="25" s="1"/>
  <c r="AL39" i="8"/>
  <c r="AH37" i="25" s="1"/>
  <c r="AM39" i="8"/>
  <c r="BF37" i="25" s="1"/>
  <c r="AK40" i="8"/>
  <c r="J38" i="25" s="1"/>
  <c r="AL40" i="8"/>
  <c r="AH38" i="25" s="1"/>
  <c r="AM40" i="8"/>
  <c r="BF38" i="25" s="1"/>
  <c r="AK41" i="8"/>
  <c r="J39" i="25" s="1"/>
  <c r="AL41" i="8"/>
  <c r="AH39" i="25" s="1"/>
  <c r="AM41" i="8"/>
  <c r="BF39" i="25" s="1"/>
  <c r="AK42" i="8"/>
  <c r="J40" i="25" s="1"/>
  <c r="AL42" i="8"/>
  <c r="AH40" i="25" s="1"/>
  <c r="AM42" i="8"/>
  <c r="BF40" i="25" s="1"/>
  <c r="AK43" i="8"/>
  <c r="J41" i="25" s="1"/>
  <c r="AL43" i="8"/>
  <c r="AH41" i="25" s="1"/>
  <c r="AM43" i="8"/>
  <c r="BF41" i="25" s="1"/>
  <c r="AK44" i="8"/>
  <c r="J42" i="25" s="1"/>
  <c r="AL44" i="8"/>
  <c r="AH42" i="25" s="1"/>
  <c r="AM44" i="8"/>
  <c r="BF42" i="25" s="1"/>
  <c r="AK45" i="8"/>
  <c r="J43" i="25" s="1"/>
  <c r="AL45" i="8"/>
  <c r="AH43" i="25" s="1"/>
  <c r="AM45" i="8"/>
  <c r="BF43" i="25" s="1"/>
  <c r="AK46" i="8"/>
  <c r="J44" i="25" s="1"/>
  <c r="AL46" i="8"/>
  <c r="AH44" i="25" s="1"/>
  <c r="AM46" i="8"/>
  <c r="BF44" i="25" s="1"/>
  <c r="AK47" i="8"/>
  <c r="J45" i="25" s="1"/>
  <c r="AL47" i="8"/>
  <c r="AH45" i="25" s="1"/>
  <c r="AM47" i="8"/>
  <c r="BF45" i="25" s="1"/>
  <c r="AK48" i="8"/>
  <c r="J46" i="25" s="1"/>
  <c r="AL48" i="8"/>
  <c r="AH46" i="25" s="1"/>
  <c r="AM48" i="8"/>
  <c r="BF46" i="25" s="1"/>
  <c r="AK49" i="8"/>
  <c r="J47" i="25" s="1"/>
  <c r="AL49" i="8"/>
  <c r="AH47" i="25" s="1"/>
  <c r="AM49" i="8"/>
  <c r="BF47" i="25" s="1"/>
  <c r="AK50" i="8"/>
  <c r="J48" i="25" s="1"/>
  <c r="AL50" i="8"/>
  <c r="AH48" i="25" s="1"/>
  <c r="AM50" i="8"/>
  <c r="BF48" i="25" s="1"/>
  <c r="AK51" i="8"/>
  <c r="J49" i="25" s="1"/>
  <c r="AL51" i="8"/>
  <c r="AH49" i="25" s="1"/>
  <c r="AM51" i="8"/>
  <c r="BF49" i="25" s="1"/>
  <c r="AK52" i="8"/>
  <c r="J50" i="25" s="1"/>
  <c r="AL52" i="8"/>
  <c r="AH50" i="25" s="1"/>
  <c r="AM52" i="8"/>
  <c r="BF50" i="25" s="1"/>
  <c r="AK53" i="8"/>
  <c r="J51" i="25" s="1"/>
  <c r="AL53" i="8"/>
  <c r="AH51" i="25" s="1"/>
  <c r="AM53" i="8"/>
  <c r="BF51" i="25" s="1"/>
  <c r="AK54" i="8"/>
  <c r="J52" i="25" s="1"/>
  <c r="AL54" i="8"/>
  <c r="AH52" i="25" s="1"/>
  <c r="AM54" i="8"/>
  <c r="BF52" i="25" s="1"/>
  <c r="AK55" i="8"/>
  <c r="J53" i="25" s="1"/>
  <c r="AL55" i="8"/>
  <c r="AH53" i="25" s="1"/>
  <c r="AM55" i="8"/>
  <c r="BF53" i="25" s="1"/>
  <c r="AK56" i="8"/>
  <c r="J54" i="25" s="1"/>
  <c r="AL56" i="8"/>
  <c r="AH54" i="25" s="1"/>
  <c r="AM56" i="8"/>
  <c r="BF54" i="25" s="1"/>
  <c r="AK57" i="8"/>
  <c r="J55" i="25" s="1"/>
  <c r="AL57" i="8"/>
  <c r="AH55" i="25" s="1"/>
  <c r="AM57" i="8"/>
  <c r="BF55" i="25" s="1"/>
  <c r="AK58" i="8"/>
  <c r="J56" i="25" s="1"/>
  <c r="AL58" i="8"/>
  <c r="AH56" i="25" s="1"/>
  <c r="AM58" i="8"/>
  <c r="BF56" i="25" s="1"/>
  <c r="AK59" i="8"/>
  <c r="J57" i="25" s="1"/>
  <c r="AL59" i="8"/>
  <c r="AH57" i="25" s="1"/>
  <c r="AM59" i="8"/>
  <c r="BF57" i="25" s="1"/>
  <c r="AK60" i="8"/>
  <c r="J58" i="25" s="1"/>
  <c r="AL60" i="8"/>
  <c r="AH58" i="25" s="1"/>
  <c r="AM60" i="8"/>
  <c r="BF58" i="25" s="1"/>
  <c r="AK61" i="8"/>
  <c r="J59" i="25" s="1"/>
  <c r="AL61" i="8"/>
  <c r="AH59" i="25" s="1"/>
  <c r="AM61" i="8"/>
  <c r="BF59" i="25" s="1"/>
  <c r="AK62" i="8"/>
  <c r="J60" i="25" s="1"/>
  <c r="AL62" i="8"/>
  <c r="AH60" i="25" s="1"/>
  <c r="AM62" i="8"/>
  <c r="BF60" i="25" s="1"/>
  <c r="AK63" i="8"/>
  <c r="J61" i="25" s="1"/>
  <c r="AL63" i="8"/>
  <c r="AH61" i="25" s="1"/>
  <c r="AM63" i="8"/>
  <c r="BF61" i="25" s="1"/>
  <c r="AK64" i="8"/>
  <c r="J62" i="25" s="1"/>
  <c r="AL64" i="8"/>
  <c r="AH62" i="25" s="1"/>
  <c r="AM64" i="8"/>
  <c r="BF62" i="25" s="1"/>
  <c r="AK65" i="8"/>
  <c r="J63" i="25" s="1"/>
  <c r="AL65" i="8"/>
  <c r="AH63" i="25" s="1"/>
  <c r="AM65" i="8"/>
  <c r="BF63" i="25" s="1"/>
  <c r="AK66" i="8"/>
  <c r="J64" i="25" s="1"/>
  <c r="AL66" i="8"/>
  <c r="AH64" i="25" s="1"/>
  <c r="AM66" i="8"/>
  <c r="BF64" i="25" s="1"/>
  <c r="AK67" i="8"/>
  <c r="J65" i="25" s="1"/>
  <c r="AL67" i="8"/>
  <c r="AH65" i="25" s="1"/>
  <c r="AM67" i="8"/>
  <c r="BF65" i="25" s="1"/>
  <c r="AM7" i="8"/>
  <c r="BF5" i="25" s="1"/>
  <c r="AL7" i="8"/>
  <c r="AH5" i="25" s="1"/>
  <c r="AK7" i="8"/>
  <c r="J5" i="25" s="1"/>
  <c r="AK8" i="7"/>
  <c r="I6" i="25" s="1"/>
  <c r="AL8" i="7"/>
  <c r="AG6" i="25" s="1"/>
  <c r="AM8" i="7"/>
  <c r="BE6" i="25" s="1"/>
  <c r="AK9" i="7"/>
  <c r="I7" i="25" s="1"/>
  <c r="AL9" i="7"/>
  <c r="AG7" i="25" s="1"/>
  <c r="AM9" i="7"/>
  <c r="BE7" i="25" s="1"/>
  <c r="AK10" i="7"/>
  <c r="I8" i="25" s="1"/>
  <c r="AL10" i="7"/>
  <c r="AG8" i="25" s="1"/>
  <c r="AM10" i="7"/>
  <c r="BE8" i="25" s="1"/>
  <c r="AK11" i="7"/>
  <c r="I9" i="25" s="1"/>
  <c r="AL11" i="7"/>
  <c r="AG9" i="25" s="1"/>
  <c r="AM11" i="7"/>
  <c r="BE9" i="25" s="1"/>
  <c r="AK12" i="7"/>
  <c r="I10" i="25" s="1"/>
  <c r="AL12" i="7"/>
  <c r="AG10" i="25" s="1"/>
  <c r="AM12" i="7"/>
  <c r="BE10" i="25" s="1"/>
  <c r="AK13" i="7"/>
  <c r="I11" i="25" s="1"/>
  <c r="AL13" i="7"/>
  <c r="AG11" i="25" s="1"/>
  <c r="AM13" i="7"/>
  <c r="BE11" i="25" s="1"/>
  <c r="AK14" i="7"/>
  <c r="I12" i="25" s="1"/>
  <c r="AL14" i="7"/>
  <c r="AG12" i="25" s="1"/>
  <c r="AM14" i="7"/>
  <c r="BE12" i="25" s="1"/>
  <c r="AK15" i="7"/>
  <c r="I13" i="25" s="1"/>
  <c r="AL15" i="7"/>
  <c r="AG13" i="25" s="1"/>
  <c r="AM15" i="7"/>
  <c r="BE13" i="25" s="1"/>
  <c r="AK16" i="7"/>
  <c r="I14" i="25" s="1"/>
  <c r="AL16" i="7"/>
  <c r="AG14" i="25" s="1"/>
  <c r="AM16" i="7"/>
  <c r="BE14" i="25" s="1"/>
  <c r="AK17" i="7"/>
  <c r="I15" i="25" s="1"/>
  <c r="AL17" i="7"/>
  <c r="AG15" i="25" s="1"/>
  <c r="AM17" i="7"/>
  <c r="BE15" i="25" s="1"/>
  <c r="AK18" i="7"/>
  <c r="I16" i="25" s="1"/>
  <c r="AL18" i="7"/>
  <c r="AG16" i="25" s="1"/>
  <c r="AM18" i="7"/>
  <c r="BE16" i="25" s="1"/>
  <c r="AK19" i="7"/>
  <c r="I17" i="25" s="1"/>
  <c r="AL19" i="7"/>
  <c r="AG17" i="25" s="1"/>
  <c r="AM19" i="7"/>
  <c r="BE17" i="25" s="1"/>
  <c r="AK20" i="7"/>
  <c r="I18" i="25" s="1"/>
  <c r="AL20" i="7"/>
  <c r="AG18" i="25" s="1"/>
  <c r="AM20" i="7"/>
  <c r="BE18" i="25" s="1"/>
  <c r="AK21" i="7"/>
  <c r="I19" i="25" s="1"/>
  <c r="AL21" i="7"/>
  <c r="AG19" i="25" s="1"/>
  <c r="AM21" i="7"/>
  <c r="BE19" i="25" s="1"/>
  <c r="AK22" i="7"/>
  <c r="I20" i="25" s="1"/>
  <c r="AL22" i="7"/>
  <c r="AG20" i="25" s="1"/>
  <c r="AM22" i="7"/>
  <c r="BE20" i="25" s="1"/>
  <c r="AK23" i="7"/>
  <c r="I21" i="25" s="1"/>
  <c r="AL23" i="7"/>
  <c r="AG21" i="25" s="1"/>
  <c r="AM23" i="7"/>
  <c r="BE21" i="25" s="1"/>
  <c r="AK24" i="7"/>
  <c r="I22" i="25" s="1"/>
  <c r="AL24" i="7"/>
  <c r="AG22" i="25" s="1"/>
  <c r="AM24" i="7"/>
  <c r="BE22" i="25" s="1"/>
  <c r="AK25" i="7"/>
  <c r="I23" i="25" s="1"/>
  <c r="AL25" i="7"/>
  <c r="AG23" i="25" s="1"/>
  <c r="AM25" i="7"/>
  <c r="BE23" i="25" s="1"/>
  <c r="AK26" i="7"/>
  <c r="I24" i="25" s="1"/>
  <c r="AL26" i="7"/>
  <c r="AG24" i="25" s="1"/>
  <c r="AM26" i="7"/>
  <c r="BE24" i="25" s="1"/>
  <c r="AK27" i="7"/>
  <c r="I25" i="25" s="1"/>
  <c r="AL27" i="7"/>
  <c r="AG25" i="25" s="1"/>
  <c r="AM27" i="7"/>
  <c r="BE25" i="25" s="1"/>
  <c r="AK28" i="7"/>
  <c r="I26" i="25" s="1"/>
  <c r="AL28" i="7"/>
  <c r="AG26" i="25" s="1"/>
  <c r="AM28" i="7"/>
  <c r="BE26" i="25" s="1"/>
  <c r="AK29" i="7"/>
  <c r="I27" i="25" s="1"/>
  <c r="AL29" i="7"/>
  <c r="AG27" i="25" s="1"/>
  <c r="AM29" i="7"/>
  <c r="BE27" i="25" s="1"/>
  <c r="AK30" i="7"/>
  <c r="I28" i="25" s="1"/>
  <c r="AL30" i="7"/>
  <c r="AG28" i="25" s="1"/>
  <c r="AM30" i="7"/>
  <c r="BE28" i="25" s="1"/>
  <c r="AK31" i="7"/>
  <c r="I29" i="25" s="1"/>
  <c r="AL31" i="7"/>
  <c r="AG29" i="25" s="1"/>
  <c r="AM31" i="7"/>
  <c r="BE29" i="25" s="1"/>
  <c r="AK32" i="7"/>
  <c r="I30" i="25" s="1"/>
  <c r="AL32" i="7"/>
  <c r="AG30" i="25" s="1"/>
  <c r="AM32" i="7"/>
  <c r="BE30" i="25" s="1"/>
  <c r="AK33" i="7"/>
  <c r="I31" i="25" s="1"/>
  <c r="AL33" i="7"/>
  <c r="AG31" i="25" s="1"/>
  <c r="AM33" i="7"/>
  <c r="BE31" i="25" s="1"/>
  <c r="AK34" i="7"/>
  <c r="I32" i="25" s="1"/>
  <c r="AL34" i="7"/>
  <c r="AG32" i="25" s="1"/>
  <c r="AM34" i="7"/>
  <c r="BE32" i="25" s="1"/>
  <c r="AK35" i="7"/>
  <c r="I33" i="25" s="1"/>
  <c r="AL35" i="7"/>
  <c r="AG33" i="25" s="1"/>
  <c r="AM35" i="7"/>
  <c r="BE33" i="25" s="1"/>
  <c r="AK36" i="7"/>
  <c r="I34" i="25" s="1"/>
  <c r="AL36" i="7"/>
  <c r="AG34" i="25" s="1"/>
  <c r="AM36" i="7"/>
  <c r="BE34" i="25" s="1"/>
  <c r="AK37" i="7"/>
  <c r="I35" i="25" s="1"/>
  <c r="AL37" i="7"/>
  <c r="AG35" i="25" s="1"/>
  <c r="AM37" i="7"/>
  <c r="BE35" i="25" s="1"/>
  <c r="AK38" i="7"/>
  <c r="I36" i="25" s="1"/>
  <c r="AL38" i="7"/>
  <c r="AG36" i="25" s="1"/>
  <c r="AM38" i="7"/>
  <c r="BE36" i="25" s="1"/>
  <c r="AK39" i="7"/>
  <c r="I37" i="25" s="1"/>
  <c r="AL39" i="7"/>
  <c r="AG37" i="25" s="1"/>
  <c r="AM39" i="7"/>
  <c r="BE37" i="25" s="1"/>
  <c r="AK40" i="7"/>
  <c r="I38" i="25" s="1"/>
  <c r="AL40" i="7"/>
  <c r="AG38" i="25" s="1"/>
  <c r="AM40" i="7"/>
  <c r="BE38" i="25" s="1"/>
  <c r="AK41" i="7"/>
  <c r="I39" i="25" s="1"/>
  <c r="AL41" i="7"/>
  <c r="AG39" i="25" s="1"/>
  <c r="AM41" i="7"/>
  <c r="BE39" i="25" s="1"/>
  <c r="AK42" i="7"/>
  <c r="I40" i="25" s="1"/>
  <c r="AL42" i="7"/>
  <c r="AG40" i="25" s="1"/>
  <c r="AM42" i="7"/>
  <c r="BE40" i="25" s="1"/>
  <c r="AK43" i="7"/>
  <c r="I41" i="25" s="1"/>
  <c r="AL43" i="7"/>
  <c r="AG41" i="25" s="1"/>
  <c r="AM43" i="7"/>
  <c r="BE41" i="25" s="1"/>
  <c r="AK44" i="7"/>
  <c r="I42" i="25" s="1"/>
  <c r="AL44" i="7"/>
  <c r="AG42" i="25" s="1"/>
  <c r="AM44" i="7"/>
  <c r="BE42" i="25" s="1"/>
  <c r="AK45" i="7"/>
  <c r="I43" i="25" s="1"/>
  <c r="AL45" i="7"/>
  <c r="AG43" i="25" s="1"/>
  <c r="AM45" i="7"/>
  <c r="BE43" i="25" s="1"/>
  <c r="AK46" i="7"/>
  <c r="I44" i="25" s="1"/>
  <c r="AL46" i="7"/>
  <c r="AG44" i="25" s="1"/>
  <c r="AM46" i="7"/>
  <c r="BE44" i="25" s="1"/>
  <c r="AK47" i="7"/>
  <c r="I45" i="25" s="1"/>
  <c r="AL47" i="7"/>
  <c r="AG45" i="25" s="1"/>
  <c r="AM47" i="7"/>
  <c r="BE45" i="25" s="1"/>
  <c r="AK48" i="7"/>
  <c r="I46" i="25" s="1"/>
  <c r="AL48" i="7"/>
  <c r="AG46" i="25" s="1"/>
  <c r="AM48" i="7"/>
  <c r="BE46" i="25" s="1"/>
  <c r="AK49" i="7"/>
  <c r="I47" i="25" s="1"/>
  <c r="AL49" i="7"/>
  <c r="AG47" i="25" s="1"/>
  <c r="AM49" i="7"/>
  <c r="BE47" i="25" s="1"/>
  <c r="AK50" i="7"/>
  <c r="I48" i="25" s="1"/>
  <c r="AL50" i="7"/>
  <c r="AG48" i="25" s="1"/>
  <c r="AM50" i="7"/>
  <c r="BE48" i="25" s="1"/>
  <c r="AK51" i="7"/>
  <c r="I49" i="25" s="1"/>
  <c r="AL51" i="7"/>
  <c r="AG49" i="25" s="1"/>
  <c r="AM51" i="7"/>
  <c r="BE49" i="25" s="1"/>
  <c r="AK52" i="7"/>
  <c r="I50" i="25" s="1"/>
  <c r="AL52" i="7"/>
  <c r="AG50" i="25" s="1"/>
  <c r="AM52" i="7"/>
  <c r="BE50" i="25" s="1"/>
  <c r="AK53" i="7"/>
  <c r="I51" i="25" s="1"/>
  <c r="AL53" i="7"/>
  <c r="AG51" i="25" s="1"/>
  <c r="AM53" i="7"/>
  <c r="BE51" i="25" s="1"/>
  <c r="AK54" i="7"/>
  <c r="I52" i="25" s="1"/>
  <c r="AL54" i="7"/>
  <c r="AG52" i="25" s="1"/>
  <c r="AM54" i="7"/>
  <c r="BE52" i="25" s="1"/>
  <c r="AK55" i="7"/>
  <c r="I53" i="25" s="1"/>
  <c r="AL55" i="7"/>
  <c r="AG53" i="25" s="1"/>
  <c r="AM55" i="7"/>
  <c r="BE53" i="25" s="1"/>
  <c r="AK56" i="7"/>
  <c r="I54" i="25" s="1"/>
  <c r="AL56" i="7"/>
  <c r="AG54" i="25" s="1"/>
  <c r="AM56" i="7"/>
  <c r="BE54" i="25" s="1"/>
  <c r="AK57" i="7"/>
  <c r="I55" i="25" s="1"/>
  <c r="AL57" i="7"/>
  <c r="AG55" i="25" s="1"/>
  <c r="AM57" i="7"/>
  <c r="BE55" i="25" s="1"/>
  <c r="AK58" i="7"/>
  <c r="I56" i="25" s="1"/>
  <c r="AL58" i="7"/>
  <c r="AG56" i="25" s="1"/>
  <c r="AM58" i="7"/>
  <c r="BE56" i="25" s="1"/>
  <c r="AK59" i="7"/>
  <c r="I57" i="25" s="1"/>
  <c r="AL59" i="7"/>
  <c r="AG57" i="25" s="1"/>
  <c r="AM59" i="7"/>
  <c r="BE57" i="25" s="1"/>
  <c r="AK60" i="7"/>
  <c r="I58" i="25" s="1"/>
  <c r="AL60" i="7"/>
  <c r="AG58" i="25" s="1"/>
  <c r="AM60" i="7"/>
  <c r="BE58" i="25" s="1"/>
  <c r="AK61" i="7"/>
  <c r="I59" i="25" s="1"/>
  <c r="AL61" i="7"/>
  <c r="AG59" i="25" s="1"/>
  <c r="AM61" i="7"/>
  <c r="BE59" i="25" s="1"/>
  <c r="AK62" i="7"/>
  <c r="I60" i="25" s="1"/>
  <c r="AL62" i="7"/>
  <c r="AG60" i="25" s="1"/>
  <c r="AM62" i="7"/>
  <c r="BE60" i="25" s="1"/>
  <c r="AK63" i="7"/>
  <c r="I61" i="25" s="1"/>
  <c r="AL63" i="7"/>
  <c r="AG61" i="25" s="1"/>
  <c r="AM63" i="7"/>
  <c r="BE61" i="25" s="1"/>
  <c r="AK64" i="7"/>
  <c r="I62" i="25" s="1"/>
  <c r="AL64" i="7"/>
  <c r="AG62" i="25" s="1"/>
  <c r="AM64" i="7"/>
  <c r="BE62" i="25" s="1"/>
  <c r="AK65" i="7"/>
  <c r="I63" i="25" s="1"/>
  <c r="AL65" i="7"/>
  <c r="AG63" i="25" s="1"/>
  <c r="AM65" i="7"/>
  <c r="BE63" i="25" s="1"/>
  <c r="AK66" i="7"/>
  <c r="I64" i="25" s="1"/>
  <c r="AL66" i="7"/>
  <c r="AG64" i="25" s="1"/>
  <c r="AM66" i="7"/>
  <c r="BE64" i="25" s="1"/>
  <c r="AK67" i="7"/>
  <c r="I65" i="25" s="1"/>
  <c r="AL67" i="7"/>
  <c r="AG65" i="25" s="1"/>
  <c r="AM67" i="7"/>
  <c r="BE65" i="25" s="1"/>
  <c r="AM7" i="7"/>
  <c r="BE5" i="25" s="1"/>
  <c r="AL7" i="7"/>
  <c r="AG5" i="25" s="1"/>
  <c r="AK7" i="7"/>
  <c r="I5" i="25" s="1"/>
  <c r="AS9" i="10"/>
  <c r="L6" i="25" s="1"/>
  <c r="AT9" i="10"/>
  <c r="AJ6" i="25" s="1"/>
  <c r="AU9" i="10"/>
  <c r="BH6" i="25" s="1"/>
  <c r="AS10" i="10"/>
  <c r="L7" i="25" s="1"/>
  <c r="AT10" i="10"/>
  <c r="AJ7" i="25" s="1"/>
  <c r="AU10" i="10"/>
  <c r="BH7" i="25" s="1"/>
  <c r="AS11" i="10"/>
  <c r="L8" i="25" s="1"/>
  <c r="AT11" i="10"/>
  <c r="AJ8" i="25" s="1"/>
  <c r="AU11" i="10"/>
  <c r="BH8" i="25" s="1"/>
  <c r="AS12" i="10"/>
  <c r="L9" i="25" s="1"/>
  <c r="AT12" i="10"/>
  <c r="AJ9" i="25" s="1"/>
  <c r="AU12" i="10"/>
  <c r="BH9" i="25" s="1"/>
  <c r="AS13" i="10"/>
  <c r="L10" i="25" s="1"/>
  <c r="AT13" i="10"/>
  <c r="AJ10" i="25" s="1"/>
  <c r="AU13" i="10"/>
  <c r="BH10" i="25" s="1"/>
  <c r="AS14" i="10"/>
  <c r="L11" i="25" s="1"/>
  <c r="AT14" i="10"/>
  <c r="AJ11" i="25" s="1"/>
  <c r="AU14" i="10"/>
  <c r="BH11" i="25" s="1"/>
  <c r="AS15" i="10"/>
  <c r="L12" i="25" s="1"/>
  <c r="AT15" i="10"/>
  <c r="AJ12" i="25" s="1"/>
  <c r="AU15" i="10"/>
  <c r="BH12" i="25" s="1"/>
  <c r="AS16" i="10"/>
  <c r="L13" i="25" s="1"/>
  <c r="AT16" i="10"/>
  <c r="AJ13" i="25" s="1"/>
  <c r="AU16" i="10"/>
  <c r="BH13" i="25" s="1"/>
  <c r="AS17" i="10"/>
  <c r="L14" i="25" s="1"/>
  <c r="AT17" i="10"/>
  <c r="AJ14" i="25" s="1"/>
  <c r="AU17" i="10"/>
  <c r="BH14" i="25" s="1"/>
  <c r="AS18" i="10"/>
  <c r="L15" i="25" s="1"/>
  <c r="AT18" i="10"/>
  <c r="AJ15" i="25" s="1"/>
  <c r="AU18" i="10"/>
  <c r="BH15" i="25" s="1"/>
  <c r="AS19" i="10"/>
  <c r="L16" i="25" s="1"/>
  <c r="AT19" i="10"/>
  <c r="AJ16" i="25" s="1"/>
  <c r="AU19" i="10"/>
  <c r="BH16" i="25" s="1"/>
  <c r="AS20" i="10"/>
  <c r="L17" i="25" s="1"/>
  <c r="AT20" i="10"/>
  <c r="AJ17" i="25" s="1"/>
  <c r="AU20" i="10"/>
  <c r="BH17" i="25" s="1"/>
  <c r="AS21" i="10"/>
  <c r="L18" i="25" s="1"/>
  <c r="AT21" i="10"/>
  <c r="AJ18" i="25" s="1"/>
  <c r="AU21" i="10"/>
  <c r="BH18" i="25" s="1"/>
  <c r="AS22" i="10"/>
  <c r="L19" i="25" s="1"/>
  <c r="AT22" i="10"/>
  <c r="AJ19" i="25" s="1"/>
  <c r="AU22" i="10"/>
  <c r="BH19" i="25" s="1"/>
  <c r="AS23" i="10"/>
  <c r="L20" i="25" s="1"/>
  <c r="AT23" i="10"/>
  <c r="AJ20" i="25" s="1"/>
  <c r="AU23" i="10"/>
  <c r="BH20" i="25" s="1"/>
  <c r="AS24" i="10"/>
  <c r="L21" i="25" s="1"/>
  <c r="AT24" i="10"/>
  <c r="AJ21" i="25" s="1"/>
  <c r="AU24" i="10"/>
  <c r="BH21" i="25" s="1"/>
  <c r="AS25" i="10"/>
  <c r="L22" i="25" s="1"/>
  <c r="AT25" i="10"/>
  <c r="AJ22" i="25" s="1"/>
  <c r="AU25" i="10"/>
  <c r="BH22" i="25" s="1"/>
  <c r="AS26" i="10"/>
  <c r="L23" i="25" s="1"/>
  <c r="AT26" i="10"/>
  <c r="AJ23" i="25" s="1"/>
  <c r="AU26" i="10"/>
  <c r="BH23" i="25" s="1"/>
  <c r="AS27" i="10"/>
  <c r="L24" i="25" s="1"/>
  <c r="AT27" i="10"/>
  <c r="AJ24" i="25" s="1"/>
  <c r="AU27" i="10"/>
  <c r="BH24" i="25" s="1"/>
  <c r="AS28" i="10"/>
  <c r="L25" i="25" s="1"/>
  <c r="AT28" i="10"/>
  <c r="AJ25" i="25" s="1"/>
  <c r="AU28" i="10"/>
  <c r="BH25" i="25" s="1"/>
  <c r="AS29" i="10"/>
  <c r="L26" i="25" s="1"/>
  <c r="AT29" i="10"/>
  <c r="AJ26" i="25" s="1"/>
  <c r="AU29" i="10"/>
  <c r="BH26" i="25" s="1"/>
  <c r="AS30" i="10"/>
  <c r="L27" i="25" s="1"/>
  <c r="AT30" i="10"/>
  <c r="AJ27" i="25" s="1"/>
  <c r="AU30" i="10"/>
  <c r="BH27" i="25" s="1"/>
  <c r="AS31" i="10"/>
  <c r="L28" i="25" s="1"/>
  <c r="AT31" i="10"/>
  <c r="AJ28" i="25" s="1"/>
  <c r="AU31" i="10"/>
  <c r="BH28" i="25" s="1"/>
  <c r="AS32" i="10"/>
  <c r="L29" i="25" s="1"/>
  <c r="AT32" i="10"/>
  <c r="AJ29" i="25" s="1"/>
  <c r="AU32" i="10"/>
  <c r="BH29" i="25" s="1"/>
  <c r="AS33" i="10"/>
  <c r="L30" i="25" s="1"/>
  <c r="AT33" i="10"/>
  <c r="AJ30" i="25" s="1"/>
  <c r="AU33" i="10"/>
  <c r="BH30" i="25" s="1"/>
  <c r="AS34" i="10"/>
  <c r="L31" i="25" s="1"/>
  <c r="AT34" i="10"/>
  <c r="AJ31" i="25" s="1"/>
  <c r="AU34" i="10"/>
  <c r="BH31" i="25" s="1"/>
  <c r="AS35" i="10"/>
  <c r="L32" i="25" s="1"/>
  <c r="AT35" i="10"/>
  <c r="AJ32" i="25" s="1"/>
  <c r="AU35" i="10"/>
  <c r="BH32" i="25" s="1"/>
  <c r="AS36" i="10"/>
  <c r="L33" i="25" s="1"/>
  <c r="AT36" i="10"/>
  <c r="AJ33" i="25" s="1"/>
  <c r="AU36" i="10"/>
  <c r="BH33" i="25" s="1"/>
  <c r="AS37" i="10"/>
  <c r="L34" i="25" s="1"/>
  <c r="AT37" i="10"/>
  <c r="AJ34" i="25" s="1"/>
  <c r="AU37" i="10"/>
  <c r="BH34" i="25" s="1"/>
  <c r="AS38" i="10"/>
  <c r="L35" i="25" s="1"/>
  <c r="AT38" i="10"/>
  <c r="AJ35" i="25" s="1"/>
  <c r="AU38" i="10"/>
  <c r="BH35" i="25" s="1"/>
  <c r="AS39" i="10"/>
  <c r="L36" i="25" s="1"/>
  <c r="AT39" i="10"/>
  <c r="AJ36" i="25" s="1"/>
  <c r="AU39" i="10"/>
  <c r="BH36" i="25" s="1"/>
  <c r="AS40" i="10"/>
  <c r="L37" i="25" s="1"/>
  <c r="AT40" i="10"/>
  <c r="AJ37" i="25" s="1"/>
  <c r="AU40" i="10"/>
  <c r="BH37" i="25" s="1"/>
  <c r="AS41" i="10"/>
  <c r="L38" i="25" s="1"/>
  <c r="AT41" i="10"/>
  <c r="AJ38" i="25" s="1"/>
  <c r="AU41" i="10"/>
  <c r="BH38" i="25" s="1"/>
  <c r="AS42" i="10"/>
  <c r="L39" i="25" s="1"/>
  <c r="AT42" i="10"/>
  <c r="AJ39" i="25" s="1"/>
  <c r="AU42" i="10"/>
  <c r="BH39" i="25" s="1"/>
  <c r="AS43" i="10"/>
  <c r="L40" i="25" s="1"/>
  <c r="AT43" i="10"/>
  <c r="AJ40" i="25" s="1"/>
  <c r="AU43" i="10"/>
  <c r="BH40" i="25" s="1"/>
  <c r="AS44" i="10"/>
  <c r="L41" i="25" s="1"/>
  <c r="AT44" i="10"/>
  <c r="AJ41" i="25" s="1"/>
  <c r="AU44" i="10"/>
  <c r="BH41" i="25" s="1"/>
  <c r="AS45" i="10"/>
  <c r="L42" i="25" s="1"/>
  <c r="AT45" i="10"/>
  <c r="AJ42" i="25" s="1"/>
  <c r="AU45" i="10"/>
  <c r="BH42" i="25" s="1"/>
  <c r="AS46" i="10"/>
  <c r="L43" i="25" s="1"/>
  <c r="AT46" i="10"/>
  <c r="AJ43" i="25" s="1"/>
  <c r="AU46" i="10"/>
  <c r="BH43" i="25" s="1"/>
  <c r="AS47" i="10"/>
  <c r="L44" i="25" s="1"/>
  <c r="AT47" i="10"/>
  <c r="AJ44" i="25" s="1"/>
  <c r="AU47" i="10"/>
  <c r="BH44" i="25" s="1"/>
  <c r="AS48" i="10"/>
  <c r="L45" i="25" s="1"/>
  <c r="AT48" i="10"/>
  <c r="AJ45" i="25" s="1"/>
  <c r="AU48" i="10"/>
  <c r="BH45" i="25" s="1"/>
  <c r="AS49" i="10"/>
  <c r="L46" i="25" s="1"/>
  <c r="AT49" i="10"/>
  <c r="AJ46" i="25" s="1"/>
  <c r="AU49" i="10"/>
  <c r="BH46" i="25" s="1"/>
  <c r="AS50" i="10"/>
  <c r="L47" i="25" s="1"/>
  <c r="AT50" i="10"/>
  <c r="AJ47" i="25" s="1"/>
  <c r="AU50" i="10"/>
  <c r="BH47" i="25" s="1"/>
  <c r="AS51" i="10"/>
  <c r="L48" i="25" s="1"/>
  <c r="AT51" i="10"/>
  <c r="AJ48" i="25" s="1"/>
  <c r="AU51" i="10"/>
  <c r="BH48" i="25" s="1"/>
  <c r="AS52" i="10"/>
  <c r="L49" i="25" s="1"/>
  <c r="AT52" i="10"/>
  <c r="AJ49" i="25" s="1"/>
  <c r="AU52" i="10"/>
  <c r="BH49" i="25" s="1"/>
  <c r="AS53" i="10"/>
  <c r="L50" i="25" s="1"/>
  <c r="AT53" i="10"/>
  <c r="AJ50" i="25" s="1"/>
  <c r="AU53" i="10"/>
  <c r="BH50" i="25" s="1"/>
  <c r="AS54" i="10"/>
  <c r="L51" i="25" s="1"/>
  <c r="AT54" i="10"/>
  <c r="AJ51" i="25" s="1"/>
  <c r="AU54" i="10"/>
  <c r="BH51" i="25" s="1"/>
  <c r="AS55" i="10"/>
  <c r="L52" i="25" s="1"/>
  <c r="AT55" i="10"/>
  <c r="AJ52" i="25" s="1"/>
  <c r="AU55" i="10"/>
  <c r="BH52" i="25" s="1"/>
  <c r="AS56" i="10"/>
  <c r="L53" i="25" s="1"/>
  <c r="AT56" i="10"/>
  <c r="AJ53" i="25" s="1"/>
  <c r="AU56" i="10"/>
  <c r="BH53" i="25" s="1"/>
  <c r="AS57" i="10"/>
  <c r="L54" i="25" s="1"/>
  <c r="AT57" i="10"/>
  <c r="AJ54" i="25" s="1"/>
  <c r="AU57" i="10"/>
  <c r="BH54" i="25" s="1"/>
  <c r="AS58" i="10"/>
  <c r="L55" i="25" s="1"/>
  <c r="AT58" i="10"/>
  <c r="AJ55" i="25" s="1"/>
  <c r="AU58" i="10"/>
  <c r="BH55" i="25" s="1"/>
  <c r="AS59" i="10"/>
  <c r="L56" i="25" s="1"/>
  <c r="AT59" i="10"/>
  <c r="AJ56" i="25" s="1"/>
  <c r="AU59" i="10"/>
  <c r="BH56" i="25" s="1"/>
  <c r="AS60" i="10"/>
  <c r="L57" i="25" s="1"/>
  <c r="AT60" i="10"/>
  <c r="AJ57" i="25" s="1"/>
  <c r="AU60" i="10"/>
  <c r="BH57" i="25" s="1"/>
  <c r="AS61" i="10"/>
  <c r="L58" i="25" s="1"/>
  <c r="AT61" i="10"/>
  <c r="AJ58" i="25" s="1"/>
  <c r="AU61" i="10"/>
  <c r="BH58" i="25" s="1"/>
  <c r="AS62" i="10"/>
  <c r="L59" i="25" s="1"/>
  <c r="AT62" i="10"/>
  <c r="AJ59" i="25" s="1"/>
  <c r="AU62" i="10"/>
  <c r="BH59" i="25" s="1"/>
  <c r="AS63" i="10"/>
  <c r="L60" i="25" s="1"/>
  <c r="AT63" i="10"/>
  <c r="AJ60" i="25" s="1"/>
  <c r="AU63" i="10"/>
  <c r="BH60" i="25" s="1"/>
  <c r="AS64" i="10"/>
  <c r="L61" i="25" s="1"/>
  <c r="AT64" i="10"/>
  <c r="AJ61" i="25" s="1"/>
  <c r="AU64" i="10"/>
  <c r="BH61" i="25" s="1"/>
  <c r="AS65" i="10"/>
  <c r="L62" i="25" s="1"/>
  <c r="AT65" i="10"/>
  <c r="AJ62" i="25" s="1"/>
  <c r="AU65" i="10"/>
  <c r="BH62" i="25" s="1"/>
  <c r="AS66" i="10"/>
  <c r="L63" i="25" s="1"/>
  <c r="AT66" i="10"/>
  <c r="AJ63" i="25" s="1"/>
  <c r="AU66" i="10"/>
  <c r="BH63" i="25" s="1"/>
  <c r="AS67" i="10"/>
  <c r="L64" i="25" s="1"/>
  <c r="AT67" i="10"/>
  <c r="AJ64" i="25" s="1"/>
  <c r="AU67" i="10"/>
  <c r="BH64" i="25" s="1"/>
  <c r="AS68" i="10"/>
  <c r="L65" i="25" s="1"/>
  <c r="AT68" i="10"/>
  <c r="AJ65" i="25" s="1"/>
  <c r="AU68" i="10"/>
  <c r="BH65" i="25" s="1"/>
  <c r="AU8" i="10"/>
  <c r="BH5" i="25" s="1"/>
  <c r="AT8" i="10"/>
  <c r="AJ5" i="25" s="1"/>
  <c r="AS8" i="10"/>
  <c r="L5" i="25" s="1"/>
  <c r="AV67" i="11" l="1"/>
  <c r="BI65" i="25" s="1"/>
  <c r="AU67" i="11"/>
  <c r="AK65" i="25" s="1"/>
  <c r="AT67" i="11"/>
  <c r="M65" i="25" s="1"/>
  <c r="AV66" i="11"/>
  <c r="BI64" i="25" s="1"/>
  <c r="AU66" i="11"/>
  <c r="AK64" i="25" s="1"/>
  <c r="AT66" i="11"/>
  <c r="M64" i="25" s="1"/>
  <c r="AV65" i="11"/>
  <c r="BI63" i="25" s="1"/>
  <c r="AU65" i="11"/>
  <c r="AK63" i="25" s="1"/>
  <c r="AT65" i="11"/>
  <c r="M63" i="25" s="1"/>
  <c r="AV64" i="11"/>
  <c r="BI62" i="25" s="1"/>
  <c r="AU64" i="11"/>
  <c r="AK62" i="25" s="1"/>
  <c r="AT64" i="11"/>
  <c r="M62" i="25" s="1"/>
  <c r="AV63" i="11"/>
  <c r="BI61" i="25" s="1"/>
  <c r="AU63" i="11"/>
  <c r="AK61" i="25" s="1"/>
  <c r="AT63" i="11"/>
  <c r="M61" i="25" s="1"/>
  <c r="AV62" i="11"/>
  <c r="BI60" i="25" s="1"/>
  <c r="AU62" i="11"/>
  <c r="AK60" i="25" s="1"/>
  <c r="AT62" i="11"/>
  <c r="M60" i="25" s="1"/>
  <c r="AV61" i="11"/>
  <c r="BI59" i="25" s="1"/>
  <c r="AU61" i="11"/>
  <c r="AK59" i="25" s="1"/>
  <c r="AT61" i="11"/>
  <c r="M59" i="25" s="1"/>
  <c r="AV60" i="11"/>
  <c r="BI58" i="25" s="1"/>
  <c r="AU60" i="11"/>
  <c r="AK58" i="25" s="1"/>
  <c r="AT60" i="11"/>
  <c r="M58" i="25" s="1"/>
  <c r="AV59" i="11"/>
  <c r="BI57" i="25" s="1"/>
  <c r="AU59" i="11"/>
  <c r="AK57" i="25" s="1"/>
  <c r="AT59" i="11"/>
  <c r="M57" i="25" s="1"/>
  <c r="AV58" i="11"/>
  <c r="BI56" i="25" s="1"/>
  <c r="AU58" i="11"/>
  <c r="AK56" i="25" s="1"/>
  <c r="AT58" i="11"/>
  <c r="M56" i="25" s="1"/>
  <c r="AV57" i="11"/>
  <c r="BI55" i="25" s="1"/>
  <c r="AU57" i="11"/>
  <c r="AK55" i="25" s="1"/>
  <c r="AT57" i="11"/>
  <c r="M55" i="25" s="1"/>
  <c r="AV56" i="11"/>
  <c r="BI54" i="25" s="1"/>
  <c r="AU56" i="11"/>
  <c r="AK54" i="25" s="1"/>
  <c r="AT56" i="11"/>
  <c r="M54" i="25" s="1"/>
  <c r="AV55" i="11"/>
  <c r="BI53" i="25" s="1"/>
  <c r="AU55" i="11"/>
  <c r="AK53" i="25" s="1"/>
  <c r="AT55" i="11"/>
  <c r="M53" i="25" s="1"/>
  <c r="AV54" i="11"/>
  <c r="BI52" i="25" s="1"/>
  <c r="AU54" i="11"/>
  <c r="AK52" i="25" s="1"/>
  <c r="AT54" i="11"/>
  <c r="M52" i="25" s="1"/>
  <c r="AV53" i="11"/>
  <c r="BI51" i="25" s="1"/>
  <c r="AU53" i="11"/>
  <c r="AK51" i="25" s="1"/>
  <c r="AT53" i="11"/>
  <c r="M51" i="25" s="1"/>
  <c r="AV52" i="11"/>
  <c r="BI50" i="25" s="1"/>
  <c r="AU52" i="11"/>
  <c r="AK50" i="25" s="1"/>
  <c r="AT52" i="11"/>
  <c r="M50" i="25" s="1"/>
  <c r="AV51" i="11"/>
  <c r="BI49" i="25" s="1"/>
  <c r="AU51" i="11"/>
  <c r="AK49" i="25" s="1"/>
  <c r="AT51" i="11"/>
  <c r="M49" i="25" s="1"/>
  <c r="AV50" i="11"/>
  <c r="BI48" i="25" s="1"/>
  <c r="AU50" i="11"/>
  <c r="AK48" i="25" s="1"/>
  <c r="AT50" i="11"/>
  <c r="M48" i="25" s="1"/>
  <c r="AV49" i="11"/>
  <c r="BI47" i="25" s="1"/>
  <c r="AU49" i="11"/>
  <c r="AK47" i="25" s="1"/>
  <c r="AT49" i="11"/>
  <c r="M47" i="25" s="1"/>
  <c r="AV48" i="11"/>
  <c r="BI46" i="25" s="1"/>
  <c r="AU48" i="11"/>
  <c r="AK46" i="25" s="1"/>
  <c r="AT48" i="11"/>
  <c r="M46" i="25" s="1"/>
  <c r="AV47" i="11"/>
  <c r="BI45" i="25" s="1"/>
  <c r="AU47" i="11"/>
  <c r="AK45" i="25" s="1"/>
  <c r="AT47" i="11"/>
  <c r="M45" i="25" s="1"/>
  <c r="AV46" i="11"/>
  <c r="BI44" i="25" s="1"/>
  <c r="AU46" i="11"/>
  <c r="AK44" i="25" s="1"/>
  <c r="AT46" i="11"/>
  <c r="M44" i="25" s="1"/>
  <c r="AV45" i="11"/>
  <c r="BI43" i="25" s="1"/>
  <c r="AU45" i="11"/>
  <c r="AK43" i="25" s="1"/>
  <c r="AT45" i="11"/>
  <c r="M43" i="25" s="1"/>
  <c r="AV44" i="11"/>
  <c r="BI42" i="25" s="1"/>
  <c r="AU44" i="11"/>
  <c r="AK42" i="25" s="1"/>
  <c r="AT44" i="11"/>
  <c r="M42" i="25" s="1"/>
  <c r="AV43" i="11"/>
  <c r="BI41" i="25" s="1"/>
  <c r="AU43" i="11"/>
  <c r="AK41" i="25" s="1"/>
  <c r="AT43" i="11"/>
  <c r="M41" i="25" s="1"/>
  <c r="AV42" i="11"/>
  <c r="BI40" i="25" s="1"/>
  <c r="AU42" i="11"/>
  <c r="AK40" i="25" s="1"/>
  <c r="AT42" i="11"/>
  <c r="M40" i="25" s="1"/>
  <c r="AV41" i="11"/>
  <c r="BI39" i="25" s="1"/>
  <c r="AU41" i="11"/>
  <c r="AK39" i="25" s="1"/>
  <c r="AT41" i="11"/>
  <c r="M39" i="25" s="1"/>
  <c r="AV40" i="11"/>
  <c r="BI38" i="25" s="1"/>
  <c r="AU40" i="11"/>
  <c r="AK38" i="25" s="1"/>
  <c r="AT40" i="11"/>
  <c r="M38" i="25" s="1"/>
  <c r="AV39" i="11"/>
  <c r="BI37" i="25" s="1"/>
  <c r="AU39" i="11"/>
  <c r="AK37" i="25" s="1"/>
  <c r="AT39" i="11"/>
  <c r="M37" i="25" s="1"/>
  <c r="AV38" i="11"/>
  <c r="BI36" i="25" s="1"/>
  <c r="AU38" i="11"/>
  <c r="AK36" i="25" s="1"/>
  <c r="AT38" i="11"/>
  <c r="M36" i="25" s="1"/>
  <c r="AV37" i="11"/>
  <c r="BI35" i="25" s="1"/>
  <c r="AU37" i="11"/>
  <c r="AK35" i="25" s="1"/>
  <c r="AT37" i="11"/>
  <c r="M35" i="25" s="1"/>
  <c r="AV36" i="11"/>
  <c r="BI34" i="25" s="1"/>
  <c r="AU36" i="11"/>
  <c r="AK34" i="25" s="1"/>
  <c r="AT36" i="11"/>
  <c r="M34" i="25" s="1"/>
  <c r="AV35" i="11"/>
  <c r="BI33" i="25" s="1"/>
  <c r="AU35" i="11"/>
  <c r="AK33" i="25" s="1"/>
  <c r="AT35" i="11"/>
  <c r="M33" i="25" s="1"/>
  <c r="AV34" i="11"/>
  <c r="BI32" i="25" s="1"/>
  <c r="AU34" i="11"/>
  <c r="AK32" i="25" s="1"/>
  <c r="AT34" i="11"/>
  <c r="M32" i="25" s="1"/>
  <c r="AV33" i="11"/>
  <c r="BI31" i="25" s="1"/>
  <c r="AU33" i="11"/>
  <c r="AK31" i="25" s="1"/>
  <c r="AT33" i="11"/>
  <c r="M31" i="25" s="1"/>
  <c r="AV32" i="11"/>
  <c r="BI30" i="25" s="1"/>
  <c r="AU32" i="11"/>
  <c r="AK30" i="25" s="1"/>
  <c r="AT32" i="11"/>
  <c r="M30" i="25" s="1"/>
  <c r="AV31" i="11"/>
  <c r="BI29" i="25" s="1"/>
  <c r="AU31" i="11"/>
  <c r="AK29" i="25" s="1"/>
  <c r="AT31" i="11"/>
  <c r="M29" i="25" s="1"/>
  <c r="AV30" i="11"/>
  <c r="BI28" i="25" s="1"/>
  <c r="AU30" i="11"/>
  <c r="AK28" i="25" s="1"/>
  <c r="AT30" i="11"/>
  <c r="M28" i="25" s="1"/>
  <c r="AV29" i="11"/>
  <c r="BI27" i="25" s="1"/>
  <c r="AU29" i="11"/>
  <c r="AK27" i="25" s="1"/>
  <c r="AT29" i="11"/>
  <c r="M27" i="25" s="1"/>
  <c r="AV28" i="11"/>
  <c r="BI26" i="25" s="1"/>
  <c r="AU28" i="11"/>
  <c r="AK26" i="25" s="1"/>
  <c r="AT28" i="11"/>
  <c r="M26" i="25" s="1"/>
  <c r="AV27" i="11"/>
  <c r="BI25" i="25" s="1"/>
  <c r="AU27" i="11"/>
  <c r="AK25" i="25" s="1"/>
  <c r="AT27" i="11"/>
  <c r="M25" i="25" s="1"/>
  <c r="AV26" i="11"/>
  <c r="BI24" i="25" s="1"/>
  <c r="AU26" i="11"/>
  <c r="AK24" i="25" s="1"/>
  <c r="AT26" i="11"/>
  <c r="M24" i="25" s="1"/>
  <c r="AV25" i="11"/>
  <c r="BI23" i="25" s="1"/>
  <c r="AU25" i="11"/>
  <c r="AK23" i="25" s="1"/>
  <c r="AT25" i="11"/>
  <c r="M23" i="25" s="1"/>
  <c r="AV24" i="11"/>
  <c r="BI22" i="25" s="1"/>
  <c r="AU24" i="11"/>
  <c r="AK22" i="25" s="1"/>
  <c r="AT24" i="11"/>
  <c r="M22" i="25" s="1"/>
  <c r="AV23" i="11"/>
  <c r="BI21" i="25" s="1"/>
  <c r="AU23" i="11"/>
  <c r="AK21" i="25" s="1"/>
  <c r="AT23" i="11"/>
  <c r="M21" i="25" s="1"/>
  <c r="AV22" i="11"/>
  <c r="BI20" i="25" s="1"/>
  <c r="AU22" i="11"/>
  <c r="AK20" i="25" s="1"/>
  <c r="AT22" i="11"/>
  <c r="M20" i="25" s="1"/>
  <c r="AV21" i="11"/>
  <c r="BI19" i="25" s="1"/>
  <c r="AU21" i="11"/>
  <c r="AK19" i="25" s="1"/>
  <c r="AT21" i="11"/>
  <c r="M19" i="25" s="1"/>
  <c r="AV20" i="11"/>
  <c r="BI18" i="25" s="1"/>
  <c r="AU20" i="11"/>
  <c r="AK18" i="25" s="1"/>
  <c r="AT20" i="11"/>
  <c r="M18" i="25" s="1"/>
  <c r="AV19" i="11"/>
  <c r="BI17" i="25" s="1"/>
  <c r="AU19" i="11"/>
  <c r="AK17" i="25" s="1"/>
  <c r="AT19" i="11"/>
  <c r="M17" i="25" s="1"/>
  <c r="AV18" i="11"/>
  <c r="BI16" i="25" s="1"/>
  <c r="AU18" i="11"/>
  <c r="AK16" i="25" s="1"/>
  <c r="AT18" i="11"/>
  <c r="M16" i="25" s="1"/>
  <c r="AV17" i="11"/>
  <c r="BI15" i="25" s="1"/>
  <c r="AU17" i="11"/>
  <c r="AK15" i="25" s="1"/>
  <c r="AT17" i="11"/>
  <c r="M15" i="25" s="1"/>
  <c r="AV16" i="11"/>
  <c r="BI14" i="25" s="1"/>
  <c r="AU16" i="11"/>
  <c r="AK14" i="25" s="1"/>
  <c r="AT16" i="11"/>
  <c r="M14" i="25" s="1"/>
  <c r="AV15" i="11"/>
  <c r="BI13" i="25" s="1"/>
  <c r="AU15" i="11"/>
  <c r="AK13" i="25" s="1"/>
  <c r="AT15" i="11"/>
  <c r="M13" i="25" s="1"/>
  <c r="AV14" i="11"/>
  <c r="BI12" i="25" s="1"/>
  <c r="AU14" i="11"/>
  <c r="AK12" i="25" s="1"/>
  <c r="AT14" i="11"/>
  <c r="M12" i="25" s="1"/>
  <c r="AV13" i="11"/>
  <c r="BI11" i="25" s="1"/>
  <c r="AU13" i="11"/>
  <c r="AK11" i="25" s="1"/>
  <c r="AT13" i="11"/>
  <c r="M11" i="25" s="1"/>
  <c r="AV12" i="11"/>
  <c r="BI10" i="25" s="1"/>
  <c r="AU12" i="11"/>
  <c r="AK10" i="25" s="1"/>
  <c r="AT12" i="11"/>
  <c r="M10" i="25" s="1"/>
  <c r="AV11" i="11"/>
  <c r="BI9" i="25" s="1"/>
  <c r="AU11" i="11"/>
  <c r="AK9" i="25" s="1"/>
  <c r="AT11" i="11"/>
  <c r="M9" i="25" s="1"/>
  <c r="AV10" i="11"/>
  <c r="BI8" i="25" s="1"/>
  <c r="AU10" i="11"/>
  <c r="AK8" i="25" s="1"/>
  <c r="AT10" i="11"/>
  <c r="M8" i="25" s="1"/>
  <c r="AV9" i="11"/>
  <c r="BI7" i="25" s="1"/>
  <c r="AU9" i="11"/>
  <c r="AK7" i="25" s="1"/>
  <c r="AT9" i="11"/>
  <c r="M7" i="25" s="1"/>
  <c r="AV8" i="11"/>
  <c r="BI6" i="25" s="1"/>
  <c r="AU8" i="11"/>
  <c r="AK6" i="25" s="1"/>
  <c r="AT8" i="11"/>
  <c r="M6" i="25" s="1"/>
  <c r="AV7" i="11"/>
  <c r="BI5" i="25" s="1"/>
  <c r="AU7" i="11"/>
  <c r="AK5" i="25" s="1"/>
  <c r="AT7" i="11"/>
  <c r="M5" i="25" s="1"/>
  <c r="AV67" i="12"/>
  <c r="BJ65" i="25" s="1"/>
  <c r="AU67" i="12"/>
  <c r="AL65" i="25" s="1"/>
  <c r="AT67" i="12"/>
  <c r="N65" i="25" s="1"/>
  <c r="AV66" i="12"/>
  <c r="BJ64" i="25" s="1"/>
  <c r="AU66" i="12"/>
  <c r="AL64" i="25" s="1"/>
  <c r="AT66" i="12"/>
  <c r="N64" i="25" s="1"/>
  <c r="AV65" i="12"/>
  <c r="BJ63" i="25" s="1"/>
  <c r="AU65" i="12"/>
  <c r="AL63" i="25" s="1"/>
  <c r="AT65" i="12"/>
  <c r="N63" i="25" s="1"/>
  <c r="AV64" i="12"/>
  <c r="BJ62" i="25" s="1"/>
  <c r="AU64" i="12"/>
  <c r="AL62" i="25" s="1"/>
  <c r="AT64" i="12"/>
  <c r="N62" i="25" s="1"/>
  <c r="AV63" i="12"/>
  <c r="BJ61" i="25" s="1"/>
  <c r="AU63" i="12"/>
  <c r="AL61" i="25" s="1"/>
  <c r="AT63" i="12"/>
  <c r="N61" i="25" s="1"/>
  <c r="AV62" i="12"/>
  <c r="BJ60" i="25" s="1"/>
  <c r="AU62" i="12"/>
  <c r="AL60" i="25" s="1"/>
  <c r="AT62" i="12"/>
  <c r="N60" i="25" s="1"/>
  <c r="AV61" i="12"/>
  <c r="BJ59" i="25" s="1"/>
  <c r="AU61" i="12"/>
  <c r="AL59" i="25" s="1"/>
  <c r="AT61" i="12"/>
  <c r="N59" i="25" s="1"/>
  <c r="AV60" i="12"/>
  <c r="BJ58" i="25" s="1"/>
  <c r="AU60" i="12"/>
  <c r="AL58" i="25" s="1"/>
  <c r="AT60" i="12"/>
  <c r="N58" i="25" s="1"/>
  <c r="AV59" i="12"/>
  <c r="BJ57" i="25" s="1"/>
  <c r="AU59" i="12"/>
  <c r="AL57" i="25" s="1"/>
  <c r="AT59" i="12"/>
  <c r="N57" i="25" s="1"/>
  <c r="AV58" i="12"/>
  <c r="BJ56" i="25" s="1"/>
  <c r="AU58" i="12"/>
  <c r="AL56" i="25" s="1"/>
  <c r="AT58" i="12"/>
  <c r="N56" i="25" s="1"/>
  <c r="AV57" i="12"/>
  <c r="BJ55" i="25" s="1"/>
  <c r="AU57" i="12"/>
  <c r="AL55" i="25" s="1"/>
  <c r="AT57" i="12"/>
  <c r="N55" i="25" s="1"/>
  <c r="AV56" i="12"/>
  <c r="BJ54" i="25" s="1"/>
  <c r="AU56" i="12"/>
  <c r="AL54" i="25" s="1"/>
  <c r="AT56" i="12"/>
  <c r="N54" i="25" s="1"/>
  <c r="AV55" i="12"/>
  <c r="BJ53" i="25" s="1"/>
  <c r="AU55" i="12"/>
  <c r="AL53" i="25" s="1"/>
  <c r="AT55" i="12"/>
  <c r="N53" i="25" s="1"/>
  <c r="AV54" i="12"/>
  <c r="BJ52" i="25" s="1"/>
  <c r="AU54" i="12"/>
  <c r="AL52" i="25" s="1"/>
  <c r="AT54" i="12"/>
  <c r="N52" i="25" s="1"/>
  <c r="AV53" i="12"/>
  <c r="BJ51" i="25" s="1"/>
  <c r="AU53" i="12"/>
  <c r="AL51" i="25" s="1"/>
  <c r="AT53" i="12"/>
  <c r="N51" i="25" s="1"/>
  <c r="AV52" i="12"/>
  <c r="BJ50" i="25" s="1"/>
  <c r="AU52" i="12"/>
  <c r="AL50" i="25" s="1"/>
  <c r="AT52" i="12"/>
  <c r="N50" i="25" s="1"/>
  <c r="AV51" i="12"/>
  <c r="BJ49" i="25" s="1"/>
  <c r="AU51" i="12"/>
  <c r="AL49" i="25" s="1"/>
  <c r="AT51" i="12"/>
  <c r="N49" i="25" s="1"/>
  <c r="AV50" i="12"/>
  <c r="BJ48" i="25" s="1"/>
  <c r="AU50" i="12"/>
  <c r="AL48" i="25" s="1"/>
  <c r="AT50" i="12"/>
  <c r="N48" i="25" s="1"/>
  <c r="AV49" i="12"/>
  <c r="BJ47" i="25" s="1"/>
  <c r="AU49" i="12"/>
  <c r="AL47" i="25" s="1"/>
  <c r="AT49" i="12"/>
  <c r="N47" i="25" s="1"/>
  <c r="AV48" i="12"/>
  <c r="BJ46" i="25" s="1"/>
  <c r="AU48" i="12"/>
  <c r="AL46" i="25" s="1"/>
  <c r="AT48" i="12"/>
  <c r="N46" i="25" s="1"/>
  <c r="AV47" i="12"/>
  <c r="BJ45" i="25" s="1"/>
  <c r="AU47" i="12"/>
  <c r="AL45" i="25" s="1"/>
  <c r="AT47" i="12"/>
  <c r="N45" i="25" s="1"/>
  <c r="AV46" i="12"/>
  <c r="BJ44" i="25" s="1"/>
  <c r="AU46" i="12"/>
  <c r="AL44" i="25" s="1"/>
  <c r="AT46" i="12"/>
  <c r="N44" i="25" s="1"/>
  <c r="AV45" i="12"/>
  <c r="BJ43" i="25" s="1"/>
  <c r="AU45" i="12"/>
  <c r="AL43" i="25" s="1"/>
  <c r="AT45" i="12"/>
  <c r="N43" i="25" s="1"/>
  <c r="AV44" i="12"/>
  <c r="BJ42" i="25" s="1"/>
  <c r="AU44" i="12"/>
  <c r="AL42" i="25" s="1"/>
  <c r="AT44" i="12"/>
  <c r="N42" i="25" s="1"/>
  <c r="AV43" i="12"/>
  <c r="BJ41" i="25" s="1"/>
  <c r="AU43" i="12"/>
  <c r="AL41" i="25" s="1"/>
  <c r="AT43" i="12"/>
  <c r="N41" i="25" s="1"/>
  <c r="AV42" i="12"/>
  <c r="BJ40" i="25" s="1"/>
  <c r="AU42" i="12"/>
  <c r="AL40" i="25" s="1"/>
  <c r="AT42" i="12"/>
  <c r="N40" i="25" s="1"/>
  <c r="AV41" i="12"/>
  <c r="BJ39" i="25" s="1"/>
  <c r="AU41" i="12"/>
  <c r="AL39" i="25" s="1"/>
  <c r="AT41" i="12"/>
  <c r="N39" i="25" s="1"/>
  <c r="AV40" i="12"/>
  <c r="BJ38" i="25" s="1"/>
  <c r="AU40" i="12"/>
  <c r="AL38" i="25" s="1"/>
  <c r="AT40" i="12"/>
  <c r="N38" i="25" s="1"/>
  <c r="AV39" i="12"/>
  <c r="BJ37" i="25" s="1"/>
  <c r="AU39" i="12"/>
  <c r="AL37" i="25" s="1"/>
  <c r="AT39" i="12"/>
  <c r="N37" i="25" s="1"/>
  <c r="AV38" i="12"/>
  <c r="BJ36" i="25" s="1"/>
  <c r="AU38" i="12"/>
  <c r="AL36" i="25" s="1"/>
  <c r="AT38" i="12"/>
  <c r="N36" i="25" s="1"/>
  <c r="AV37" i="12"/>
  <c r="BJ35" i="25" s="1"/>
  <c r="AU37" i="12"/>
  <c r="AL35" i="25" s="1"/>
  <c r="AT37" i="12"/>
  <c r="N35" i="25" s="1"/>
  <c r="AV36" i="12"/>
  <c r="BJ34" i="25" s="1"/>
  <c r="AU36" i="12"/>
  <c r="AL34" i="25" s="1"/>
  <c r="AT36" i="12"/>
  <c r="N34" i="25" s="1"/>
  <c r="AV35" i="12"/>
  <c r="BJ33" i="25" s="1"/>
  <c r="AU35" i="12"/>
  <c r="AL33" i="25" s="1"/>
  <c r="AT35" i="12"/>
  <c r="N33" i="25" s="1"/>
  <c r="AV34" i="12"/>
  <c r="BJ32" i="25" s="1"/>
  <c r="AU34" i="12"/>
  <c r="AL32" i="25" s="1"/>
  <c r="AT34" i="12"/>
  <c r="N32" i="25" s="1"/>
  <c r="AV33" i="12"/>
  <c r="BJ31" i="25" s="1"/>
  <c r="AU33" i="12"/>
  <c r="AL31" i="25" s="1"/>
  <c r="AT33" i="12"/>
  <c r="N31" i="25" s="1"/>
  <c r="AV32" i="12"/>
  <c r="BJ30" i="25" s="1"/>
  <c r="AU32" i="12"/>
  <c r="AL30" i="25" s="1"/>
  <c r="AT32" i="12"/>
  <c r="N30" i="25" s="1"/>
  <c r="AV31" i="12"/>
  <c r="BJ29" i="25" s="1"/>
  <c r="AU31" i="12"/>
  <c r="AL29" i="25" s="1"/>
  <c r="AT31" i="12"/>
  <c r="N29" i="25" s="1"/>
  <c r="AV30" i="12"/>
  <c r="BJ28" i="25" s="1"/>
  <c r="AU30" i="12"/>
  <c r="AL28" i="25" s="1"/>
  <c r="AT30" i="12"/>
  <c r="N28" i="25" s="1"/>
  <c r="AV29" i="12"/>
  <c r="BJ27" i="25" s="1"/>
  <c r="AU29" i="12"/>
  <c r="AL27" i="25" s="1"/>
  <c r="AT29" i="12"/>
  <c r="N27" i="25" s="1"/>
  <c r="AV28" i="12"/>
  <c r="BJ26" i="25" s="1"/>
  <c r="AU28" i="12"/>
  <c r="AL26" i="25" s="1"/>
  <c r="AT28" i="12"/>
  <c r="N26" i="25" s="1"/>
  <c r="AV27" i="12"/>
  <c r="BJ25" i="25" s="1"/>
  <c r="AU27" i="12"/>
  <c r="AL25" i="25" s="1"/>
  <c r="AT27" i="12"/>
  <c r="N25" i="25" s="1"/>
  <c r="AV26" i="12"/>
  <c r="BJ24" i="25" s="1"/>
  <c r="AU26" i="12"/>
  <c r="AL24" i="25" s="1"/>
  <c r="AT26" i="12"/>
  <c r="N24" i="25" s="1"/>
  <c r="AV25" i="12"/>
  <c r="BJ23" i="25" s="1"/>
  <c r="AU25" i="12"/>
  <c r="AL23" i="25" s="1"/>
  <c r="AT25" i="12"/>
  <c r="N23" i="25" s="1"/>
  <c r="AV24" i="12"/>
  <c r="BJ22" i="25" s="1"/>
  <c r="AU24" i="12"/>
  <c r="AL22" i="25" s="1"/>
  <c r="AT24" i="12"/>
  <c r="N22" i="25" s="1"/>
  <c r="AV23" i="12"/>
  <c r="BJ21" i="25" s="1"/>
  <c r="AU23" i="12"/>
  <c r="AL21" i="25" s="1"/>
  <c r="AT23" i="12"/>
  <c r="N21" i="25" s="1"/>
  <c r="AV22" i="12"/>
  <c r="BJ20" i="25" s="1"/>
  <c r="AU22" i="12"/>
  <c r="AL20" i="25" s="1"/>
  <c r="AT22" i="12"/>
  <c r="N20" i="25" s="1"/>
  <c r="AV21" i="12"/>
  <c r="BJ19" i="25" s="1"/>
  <c r="AU21" i="12"/>
  <c r="AL19" i="25" s="1"/>
  <c r="AT21" i="12"/>
  <c r="N19" i="25" s="1"/>
  <c r="AV20" i="12"/>
  <c r="BJ18" i="25" s="1"/>
  <c r="AU20" i="12"/>
  <c r="AL18" i="25" s="1"/>
  <c r="AT20" i="12"/>
  <c r="N18" i="25" s="1"/>
  <c r="AV19" i="12"/>
  <c r="BJ17" i="25" s="1"/>
  <c r="AU19" i="12"/>
  <c r="AL17" i="25" s="1"/>
  <c r="AT19" i="12"/>
  <c r="N17" i="25" s="1"/>
  <c r="AV18" i="12"/>
  <c r="BJ16" i="25" s="1"/>
  <c r="AU18" i="12"/>
  <c r="AL16" i="25" s="1"/>
  <c r="AT18" i="12"/>
  <c r="N16" i="25" s="1"/>
  <c r="AV17" i="12"/>
  <c r="BJ15" i="25" s="1"/>
  <c r="AU17" i="12"/>
  <c r="AL15" i="25" s="1"/>
  <c r="AT17" i="12"/>
  <c r="N15" i="25" s="1"/>
  <c r="AV16" i="12"/>
  <c r="BJ14" i="25" s="1"/>
  <c r="AU16" i="12"/>
  <c r="AL14" i="25" s="1"/>
  <c r="AT16" i="12"/>
  <c r="N14" i="25" s="1"/>
  <c r="AV15" i="12"/>
  <c r="BJ13" i="25" s="1"/>
  <c r="AU15" i="12"/>
  <c r="AL13" i="25" s="1"/>
  <c r="AT15" i="12"/>
  <c r="N13" i="25" s="1"/>
  <c r="AV14" i="12"/>
  <c r="BJ12" i="25" s="1"/>
  <c r="AU14" i="12"/>
  <c r="AL12" i="25" s="1"/>
  <c r="AT14" i="12"/>
  <c r="N12" i="25" s="1"/>
  <c r="AV13" i="12"/>
  <c r="BJ11" i="25" s="1"/>
  <c r="AU13" i="12"/>
  <c r="AL11" i="25" s="1"/>
  <c r="AT13" i="12"/>
  <c r="N11" i="25" s="1"/>
  <c r="AV12" i="12"/>
  <c r="BJ10" i="25" s="1"/>
  <c r="AU12" i="12"/>
  <c r="AL10" i="25" s="1"/>
  <c r="AT12" i="12"/>
  <c r="N10" i="25" s="1"/>
  <c r="AV11" i="12"/>
  <c r="BJ9" i="25" s="1"/>
  <c r="AU11" i="12"/>
  <c r="AL9" i="25" s="1"/>
  <c r="AT11" i="12"/>
  <c r="N9" i="25" s="1"/>
  <c r="AV10" i="12"/>
  <c r="BJ8" i="25" s="1"/>
  <c r="AU10" i="12"/>
  <c r="AL8" i="25" s="1"/>
  <c r="AT10" i="12"/>
  <c r="N8" i="25" s="1"/>
  <c r="AV9" i="12"/>
  <c r="BJ7" i="25" s="1"/>
  <c r="AU9" i="12"/>
  <c r="AL7" i="25" s="1"/>
  <c r="AT9" i="12"/>
  <c r="N7" i="25" s="1"/>
  <c r="AV8" i="12"/>
  <c r="BJ6" i="25" s="1"/>
  <c r="AU8" i="12"/>
  <c r="AL6" i="25" s="1"/>
  <c r="AT8" i="12"/>
  <c r="N6" i="25" s="1"/>
  <c r="AV7" i="12"/>
  <c r="BJ5" i="25" s="1"/>
  <c r="AU7" i="12"/>
  <c r="AL5" i="25" s="1"/>
  <c r="AT7" i="12"/>
  <c r="N5" i="25" s="1"/>
  <c r="AV67" i="14"/>
  <c r="BK65" i="25" s="1"/>
  <c r="AU67" i="14"/>
  <c r="AM65" i="25" s="1"/>
  <c r="AT67" i="14"/>
  <c r="O65" i="25" s="1"/>
  <c r="AV66" i="14"/>
  <c r="BK64" i="25" s="1"/>
  <c r="AU66" i="14"/>
  <c r="AM64" i="25" s="1"/>
  <c r="AT66" i="14"/>
  <c r="O64" i="25" s="1"/>
  <c r="AV65" i="14"/>
  <c r="BK63" i="25" s="1"/>
  <c r="AU65" i="14"/>
  <c r="AM63" i="25" s="1"/>
  <c r="AT65" i="14"/>
  <c r="O63" i="25" s="1"/>
  <c r="AV64" i="14"/>
  <c r="BK62" i="25" s="1"/>
  <c r="AU64" i="14"/>
  <c r="AM62" i="25" s="1"/>
  <c r="AT64" i="14"/>
  <c r="O62" i="25" s="1"/>
  <c r="AV63" i="14"/>
  <c r="BK61" i="25" s="1"/>
  <c r="AU63" i="14"/>
  <c r="AM61" i="25" s="1"/>
  <c r="AT63" i="14"/>
  <c r="O61" i="25" s="1"/>
  <c r="AV62" i="14"/>
  <c r="BK60" i="25" s="1"/>
  <c r="AU62" i="14"/>
  <c r="AM60" i="25" s="1"/>
  <c r="AT62" i="14"/>
  <c r="O60" i="25" s="1"/>
  <c r="AV61" i="14"/>
  <c r="BK59" i="25" s="1"/>
  <c r="AU61" i="14"/>
  <c r="AM59" i="25" s="1"/>
  <c r="AT61" i="14"/>
  <c r="O59" i="25" s="1"/>
  <c r="AV60" i="14"/>
  <c r="BK58" i="25" s="1"/>
  <c r="AU60" i="14"/>
  <c r="AM58" i="25" s="1"/>
  <c r="AT60" i="14"/>
  <c r="O58" i="25" s="1"/>
  <c r="AV59" i="14"/>
  <c r="BK57" i="25" s="1"/>
  <c r="AU59" i="14"/>
  <c r="AM57" i="25" s="1"/>
  <c r="AT59" i="14"/>
  <c r="O57" i="25" s="1"/>
  <c r="AV58" i="14"/>
  <c r="BK56" i="25" s="1"/>
  <c r="AU58" i="14"/>
  <c r="AM56" i="25" s="1"/>
  <c r="AT58" i="14"/>
  <c r="O56" i="25" s="1"/>
  <c r="AV57" i="14"/>
  <c r="BK55" i="25" s="1"/>
  <c r="AU57" i="14"/>
  <c r="AM55" i="25" s="1"/>
  <c r="AT57" i="14"/>
  <c r="O55" i="25" s="1"/>
  <c r="AV56" i="14"/>
  <c r="BK54" i="25" s="1"/>
  <c r="AU56" i="14"/>
  <c r="AM54" i="25" s="1"/>
  <c r="AT56" i="14"/>
  <c r="O54" i="25" s="1"/>
  <c r="AV55" i="14"/>
  <c r="BK53" i="25" s="1"/>
  <c r="AU55" i="14"/>
  <c r="AM53" i="25" s="1"/>
  <c r="AT55" i="14"/>
  <c r="O53" i="25" s="1"/>
  <c r="AV54" i="14"/>
  <c r="BK52" i="25" s="1"/>
  <c r="AU54" i="14"/>
  <c r="AM52" i="25" s="1"/>
  <c r="AT54" i="14"/>
  <c r="O52" i="25" s="1"/>
  <c r="AV53" i="14"/>
  <c r="BK51" i="25" s="1"/>
  <c r="AU53" i="14"/>
  <c r="AM51" i="25" s="1"/>
  <c r="AT53" i="14"/>
  <c r="O51" i="25" s="1"/>
  <c r="AV52" i="14"/>
  <c r="BK50" i="25" s="1"/>
  <c r="AU52" i="14"/>
  <c r="AM50" i="25" s="1"/>
  <c r="AT52" i="14"/>
  <c r="O50" i="25" s="1"/>
  <c r="AV51" i="14"/>
  <c r="BK49" i="25" s="1"/>
  <c r="AU51" i="14"/>
  <c r="AM49" i="25" s="1"/>
  <c r="AT51" i="14"/>
  <c r="O49" i="25" s="1"/>
  <c r="AV50" i="14"/>
  <c r="BK48" i="25" s="1"/>
  <c r="AU50" i="14"/>
  <c r="AM48" i="25" s="1"/>
  <c r="AT50" i="14"/>
  <c r="O48" i="25" s="1"/>
  <c r="AV49" i="14"/>
  <c r="BK47" i="25" s="1"/>
  <c r="AU49" i="14"/>
  <c r="AM47" i="25" s="1"/>
  <c r="AT49" i="14"/>
  <c r="O47" i="25" s="1"/>
  <c r="AV48" i="14"/>
  <c r="BK46" i="25" s="1"/>
  <c r="AU48" i="14"/>
  <c r="AM46" i="25" s="1"/>
  <c r="AT48" i="14"/>
  <c r="O46" i="25" s="1"/>
  <c r="AV47" i="14"/>
  <c r="BK45" i="25" s="1"/>
  <c r="AU47" i="14"/>
  <c r="AM45" i="25" s="1"/>
  <c r="AT47" i="14"/>
  <c r="O45" i="25" s="1"/>
  <c r="AV46" i="14"/>
  <c r="BK44" i="25" s="1"/>
  <c r="AU46" i="14"/>
  <c r="AM44" i="25" s="1"/>
  <c r="AT46" i="14"/>
  <c r="O44" i="25" s="1"/>
  <c r="AV45" i="14"/>
  <c r="BK43" i="25" s="1"/>
  <c r="AU45" i="14"/>
  <c r="AM43" i="25" s="1"/>
  <c r="AT45" i="14"/>
  <c r="O43" i="25" s="1"/>
  <c r="AV44" i="14"/>
  <c r="BK42" i="25" s="1"/>
  <c r="AU44" i="14"/>
  <c r="AM42" i="25" s="1"/>
  <c r="AT44" i="14"/>
  <c r="O42" i="25" s="1"/>
  <c r="AV43" i="14"/>
  <c r="BK41" i="25" s="1"/>
  <c r="AU43" i="14"/>
  <c r="AM41" i="25" s="1"/>
  <c r="AT43" i="14"/>
  <c r="O41" i="25" s="1"/>
  <c r="AV42" i="14"/>
  <c r="BK40" i="25" s="1"/>
  <c r="AU42" i="14"/>
  <c r="AM40" i="25" s="1"/>
  <c r="AT42" i="14"/>
  <c r="O40" i="25" s="1"/>
  <c r="AV41" i="14"/>
  <c r="BK39" i="25" s="1"/>
  <c r="AU41" i="14"/>
  <c r="AM39" i="25" s="1"/>
  <c r="AT41" i="14"/>
  <c r="O39" i="25" s="1"/>
  <c r="AV40" i="14"/>
  <c r="BK38" i="25" s="1"/>
  <c r="AU40" i="14"/>
  <c r="AM38" i="25" s="1"/>
  <c r="AT40" i="14"/>
  <c r="O38" i="25" s="1"/>
  <c r="AV39" i="14"/>
  <c r="BK37" i="25" s="1"/>
  <c r="AU39" i="14"/>
  <c r="AM37" i="25" s="1"/>
  <c r="AT39" i="14"/>
  <c r="O37" i="25" s="1"/>
  <c r="AV38" i="14"/>
  <c r="BK36" i="25" s="1"/>
  <c r="AU38" i="14"/>
  <c r="AM36" i="25" s="1"/>
  <c r="AT38" i="14"/>
  <c r="O36" i="25" s="1"/>
  <c r="AV37" i="14"/>
  <c r="BK35" i="25" s="1"/>
  <c r="AU37" i="14"/>
  <c r="AM35" i="25" s="1"/>
  <c r="AT37" i="14"/>
  <c r="O35" i="25" s="1"/>
  <c r="AV36" i="14"/>
  <c r="BK34" i="25" s="1"/>
  <c r="AU36" i="14"/>
  <c r="AM34" i="25" s="1"/>
  <c r="AT36" i="14"/>
  <c r="O34" i="25" s="1"/>
  <c r="AV35" i="14"/>
  <c r="BK33" i="25" s="1"/>
  <c r="AU35" i="14"/>
  <c r="AM33" i="25" s="1"/>
  <c r="AT35" i="14"/>
  <c r="O33" i="25" s="1"/>
  <c r="AV34" i="14"/>
  <c r="BK32" i="25" s="1"/>
  <c r="AU34" i="14"/>
  <c r="AM32" i="25" s="1"/>
  <c r="AT34" i="14"/>
  <c r="O32" i="25" s="1"/>
  <c r="AV33" i="14"/>
  <c r="BK31" i="25" s="1"/>
  <c r="AU33" i="14"/>
  <c r="AM31" i="25" s="1"/>
  <c r="AT33" i="14"/>
  <c r="O31" i="25" s="1"/>
  <c r="AV32" i="14"/>
  <c r="BK30" i="25" s="1"/>
  <c r="AU32" i="14"/>
  <c r="AM30" i="25" s="1"/>
  <c r="AT32" i="14"/>
  <c r="O30" i="25" s="1"/>
  <c r="AV31" i="14"/>
  <c r="BK29" i="25" s="1"/>
  <c r="AU31" i="14"/>
  <c r="AM29" i="25" s="1"/>
  <c r="AT31" i="14"/>
  <c r="O29" i="25" s="1"/>
  <c r="AV30" i="14"/>
  <c r="BK28" i="25" s="1"/>
  <c r="AU30" i="14"/>
  <c r="AM28" i="25" s="1"/>
  <c r="AT30" i="14"/>
  <c r="O28" i="25" s="1"/>
  <c r="AV29" i="14"/>
  <c r="BK27" i="25" s="1"/>
  <c r="AU29" i="14"/>
  <c r="AM27" i="25" s="1"/>
  <c r="AT29" i="14"/>
  <c r="O27" i="25" s="1"/>
  <c r="AV28" i="14"/>
  <c r="BK26" i="25" s="1"/>
  <c r="AU28" i="14"/>
  <c r="AM26" i="25" s="1"/>
  <c r="AT28" i="14"/>
  <c r="O26" i="25" s="1"/>
  <c r="AV27" i="14"/>
  <c r="BK25" i="25" s="1"/>
  <c r="AU27" i="14"/>
  <c r="AM25" i="25" s="1"/>
  <c r="AT27" i="14"/>
  <c r="O25" i="25" s="1"/>
  <c r="AV26" i="14"/>
  <c r="BK24" i="25" s="1"/>
  <c r="AU26" i="14"/>
  <c r="AM24" i="25" s="1"/>
  <c r="AT26" i="14"/>
  <c r="O24" i="25" s="1"/>
  <c r="AV25" i="14"/>
  <c r="BK23" i="25" s="1"/>
  <c r="AU25" i="14"/>
  <c r="AM23" i="25" s="1"/>
  <c r="AT25" i="14"/>
  <c r="O23" i="25" s="1"/>
  <c r="AV24" i="14"/>
  <c r="BK22" i="25" s="1"/>
  <c r="AU24" i="14"/>
  <c r="AM22" i="25" s="1"/>
  <c r="AT24" i="14"/>
  <c r="O22" i="25" s="1"/>
  <c r="AV23" i="14"/>
  <c r="BK21" i="25" s="1"/>
  <c r="AU23" i="14"/>
  <c r="AM21" i="25" s="1"/>
  <c r="AT23" i="14"/>
  <c r="O21" i="25" s="1"/>
  <c r="AV22" i="14"/>
  <c r="BK20" i="25" s="1"/>
  <c r="AU22" i="14"/>
  <c r="AM20" i="25" s="1"/>
  <c r="AT22" i="14"/>
  <c r="O20" i="25" s="1"/>
  <c r="AV21" i="14"/>
  <c r="BK19" i="25" s="1"/>
  <c r="AU21" i="14"/>
  <c r="AM19" i="25" s="1"/>
  <c r="AT21" i="14"/>
  <c r="O19" i="25" s="1"/>
  <c r="AV20" i="14"/>
  <c r="BK18" i="25" s="1"/>
  <c r="AU20" i="14"/>
  <c r="AM18" i="25" s="1"/>
  <c r="AT20" i="14"/>
  <c r="O18" i="25" s="1"/>
  <c r="AV19" i="14"/>
  <c r="BK17" i="25" s="1"/>
  <c r="AU19" i="14"/>
  <c r="AM17" i="25" s="1"/>
  <c r="AT19" i="14"/>
  <c r="O17" i="25" s="1"/>
  <c r="AV18" i="14"/>
  <c r="BK16" i="25" s="1"/>
  <c r="AU18" i="14"/>
  <c r="AM16" i="25" s="1"/>
  <c r="AT18" i="14"/>
  <c r="O16" i="25" s="1"/>
  <c r="AV17" i="14"/>
  <c r="BK15" i="25" s="1"/>
  <c r="AU17" i="14"/>
  <c r="AM15" i="25" s="1"/>
  <c r="AT17" i="14"/>
  <c r="O15" i="25" s="1"/>
  <c r="AV16" i="14"/>
  <c r="BK14" i="25" s="1"/>
  <c r="AU16" i="14"/>
  <c r="AM14" i="25" s="1"/>
  <c r="AT16" i="14"/>
  <c r="O14" i="25" s="1"/>
  <c r="AV15" i="14"/>
  <c r="BK13" i="25" s="1"/>
  <c r="AU15" i="14"/>
  <c r="AM13" i="25" s="1"/>
  <c r="AT15" i="14"/>
  <c r="O13" i="25" s="1"/>
  <c r="AV14" i="14"/>
  <c r="BK12" i="25" s="1"/>
  <c r="AU14" i="14"/>
  <c r="AM12" i="25" s="1"/>
  <c r="AT14" i="14"/>
  <c r="O12" i="25" s="1"/>
  <c r="AV13" i="14"/>
  <c r="BK11" i="25" s="1"/>
  <c r="AU13" i="14"/>
  <c r="AM11" i="25" s="1"/>
  <c r="AT13" i="14"/>
  <c r="O11" i="25" s="1"/>
  <c r="AV12" i="14"/>
  <c r="BK10" i="25" s="1"/>
  <c r="AU12" i="14"/>
  <c r="AM10" i="25" s="1"/>
  <c r="AT12" i="14"/>
  <c r="O10" i="25" s="1"/>
  <c r="AV11" i="14"/>
  <c r="BK9" i="25" s="1"/>
  <c r="AU11" i="14"/>
  <c r="AM9" i="25" s="1"/>
  <c r="AT11" i="14"/>
  <c r="O9" i="25" s="1"/>
  <c r="AV10" i="14"/>
  <c r="BK8" i="25" s="1"/>
  <c r="AU10" i="14"/>
  <c r="AM8" i="25" s="1"/>
  <c r="AT10" i="14"/>
  <c r="O8" i="25" s="1"/>
  <c r="AV9" i="14"/>
  <c r="BK7" i="25" s="1"/>
  <c r="AU9" i="14"/>
  <c r="AM7" i="25" s="1"/>
  <c r="AT9" i="14"/>
  <c r="O7" i="25" s="1"/>
  <c r="AV8" i="14"/>
  <c r="BK6" i="25" s="1"/>
  <c r="AU8" i="14"/>
  <c r="AM6" i="25" s="1"/>
  <c r="AT8" i="14"/>
  <c r="O6" i="25" s="1"/>
  <c r="AV7" i="14"/>
  <c r="BK5" i="25" s="1"/>
  <c r="AU7" i="14"/>
  <c r="AM5" i="25" s="1"/>
  <c r="AT7" i="14"/>
  <c r="O5" i="25" s="1"/>
  <c r="AV67" i="15"/>
  <c r="BL65" i="25" s="1"/>
  <c r="AU67" i="15"/>
  <c r="AN65" i="25" s="1"/>
  <c r="AT67" i="15"/>
  <c r="P65" i="25" s="1"/>
  <c r="AV66" i="15"/>
  <c r="BL64" i="25" s="1"/>
  <c r="AU66" i="15"/>
  <c r="AN64" i="25" s="1"/>
  <c r="AT66" i="15"/>
  <c r="P64" i="25" s="1"/>
  <c r="AV65" i="15"/>
  <c r="BL63" i="25" s="1"/>
  <c r="AU65" i="15"/>
  <c r="AN63" i="25" s="1"/>
  <c r="AT65" i="15"/>
  <c r="P63" i="25" s="1"/>
  <c r="AV64" i="15"/>
  <c r="BL62" i="25" s="1"/>
  <c r="AU64" i="15"/>
  <c r="AN62" i="25" s="1"/>
  <c r="AT64" i="15"/>
  <c r="P62" i="25" s="1"/>
  <c r="AV63" i="15"/>
  <c r="BL61" i="25" s="1"/>
  <c r="AU63" i="15"/>
  <c r="AN61" i="25" s="1"/>
  <c r="AT63" i="15"/>
  <c r="P61" i="25" s="1"/>
  <c r="AV62" i="15"/>
  <c r="BL60" i="25" s="1"/>
  <c r="AU62" i="15"/>
  <c r="AN60" i="25" s="1"/>
  <c r="AT62" i="15"/>
  <c r="P60" i="25" s="1"/>
  <c r="AV61" i="15"/>
  <c r="BL59" i="25" s="1"/>
  <c r="AU61" i="15"/>
  <c r="AN59" i="25" s="1"/>
  <c r="AT61" i="15"/>
  <c r="P59" i="25" s="1"/>
  <c r="AV60" i="15"/>
  <c r="BL58" i="25" s="1"/>
  <c r="AU60" i="15"/>
  <c r="AN58" i="25" s="1"/>
  <c r="AT60" i="15"/>
  <c r="P58" i="25" s="1"/>
  <c r="AV59" i="15"/>
  <c r="BL57" i="25" s="1"/>
  <c r="AU59" i="15"/>
  <c r="AN57" i="25" s="1"/>
  <c r="AT59" i="15"/>
  <c r="P57" i="25" s="1"/>
  <c r="AV58" i="15"/>
  <c r="BL56" i="25" s="1"/>
  <c r="AU58" i="15"/>
  <c r="AN56" i="25" s="1"/>
  <c r="AT58" i="15"/>
  <c r="P56" i="25" s="1"/>
  <c r="AV57" i="15"/>
  <c r="BL55" i="25" s="1"/>
  <c r="AU57" i="15"/>
  <c r="AN55" i="25" s="1"/>
  <c r="AT57" i="15"/>
  <c r="P55" i="25" s="1"/>
  <c r="AV56" i="15"/>
  <c r="BL54" i="25" s="1"/>
  <c r="AU56" i="15"/>
  <c r="AN54" i="25" s="1"/>
  <c r="AT56" i="15"/>
  <c r="P54" i="25" s="1"/>
  <c r="AV55" i="15"/>
  <c r="BL53" i="25" s="1"/>
  <c r="AU55" i="15"/>
  <c r="AN53" i="25" s="1"/>
  <c r="AT55" i="15"/>
  <c r="P53" i="25" s="1"/>
  <c r="AV54" i="15"/>
  <c r="BL52" i="25" s="1"/>
  <c r="AU54" i="15"/>
  <c r="AN52" i="25" s="1"/>
  <c r="AT54" i="15"/>
  <c r="P52" i="25" s="1"/>
  <c r="AV53" i="15"/>
  <c r="BL51" i="25" s="1"/>
  <c r="AU53" i="15"/>
  <c r="AN51" i="25" s="1"/>
  <c r="AT53" i="15"/>
  <c r="P51" i="25" s="1"/>
  <c r="AV52" i="15"/>
  <c r="BL50" i="25" s="1"/>
  <c r="AU52" i="15"/>
  <c r="AN50" i="25" s="1"/>
  <c r="AT52" i="15"/>
  <c r="P50" i="25" s="1"/>
  <c r="AV51" i="15"/>
  <c r="BL49" i="25" s="1"/>
  <c r="AU51" i="15"/>
  <c r="AN49" i="25" s="1"/>
  <c r="AT51" i="15"/>
  <c r="P49" i="25" s="1"/>
  <c r="AV50" i="15"/>
  <c r="BL48" i="25" s="1"/>
  <c r="AU50" i="15"/>
  <c r="AN48" i="25" s="1"/>
  <c r="AT50" i="15"/>
  <c r="P48" i="25" s="1"/>
  <c r="AV49" i="15"/>
  <c r="BL47" i="25" s="1"/>
  <c r="AU49" i="15"/>
  <c r="AN47" i="25" s="1"/>
  <c r="AT49" i="15"/>
  <c r="P47" i="25" s="1"/>
  <c r="AV48" i="15"/>
  <c r="BL46" i="25" s="1"/>
  <c r="AU48" i="15"/>
  <c r="AN46" i="25" s="1"/>
  <c r="AT48" i="15"/>
  <c r="P46" i="25" s="1"/>
  <c r="AV47" i="15"/>
  <c r="BL45" i="25" s="1"/>
  <c r="AU47" i="15"/>
  <c r="AN45" i="25" s="1"/>
  <c r="AT47" i="15"/>
  <c r="P45" i="25" s="1"/>
  <c r="AV46" i="15"/>
  <c r="BL44" i="25" s="1"/>
  <c r="AU46" i="15"/>
  <c r="AN44" i="25" s="1"/>
  <c r="AT46" i="15"/>
  <c r="P44" i="25" s="1"/>
  <c r="AV45" i="15"/>
  <c r="BL43" i="25" s="1"/>
  <c r="AU45" i="15"/>
  <c r="AN43" i="25" s="1"/>
  <c r="AT45" i="15"/>
  <c r="P43" i="25" s="1"/>
  <c r="AV44" i="15"/>
  <c r="BL42" i="25" s="1"/>
  <c r="AU44" i="15"/>
  <c r="AN42" i="25" s="1"/>
  <c r="AT44" i="15"/>
  <c r="P42" i="25" s="1"/>
  <c r="AV43" i="15"/>
  <c r="BL41" i="25" s="1"/>
  <c r="AU43" i="15"/>
  <c r="AN41" i="25" s="1"/>
  <c r="AT43" i="15"/>
  <c r="P41" i="25" s="1"/>
  <c r="AV42" i="15"/>
  <c r="BL40" i="25" s="1"/>
  <c r="AU42" i="15"/>
  <c r="AN40" i="25" s="1"/>
  <c r="AT42" i="15"/>
  <c r="P40" i="25" s="1"/>
  <c r="AV41" i="15"/>
  <c r="BL39" i="25" s="1"/>
  <c r="AU41" i="15"/>
  <c r="AN39" i="25" s="1"/>
  <c r="AT41" i="15"/>
  <c r="P39" i="25" s="1"/>
  <c r="AV40" i="15"/>
  <c r="BL38" i="25" s="1"/>
  <c r="AU40" i="15"/>
  <c r="AN38" i="25" s="1"/>
  <c r="AT40" i="15"/>
  <c r="P38" i="25" s="1"/>
  <c r="AV39" i="15"/>
  <c r="BL37" i="25" s="1"/>
  <c r="AU39" i="15"/>
  <c r="AN37" i="25" s="1"/>
  <c r="AT39" i="15"/>
  <c r="P37" i="25" s="1"/>
  <c r="AV38" i="15"/>
  <c r="BL36" i="25" s="1"/>
  <c r="AU38" i="15"/>
  <c r="AN36" i="25" s="1"/>
  <c r="AT38" i="15"/>
  <c r="P36" i="25" s="1"/>
  <c r="AV37" i="15"/>
  <c r="BL35" i="25" s="1"/>
  <c r="AU37" i="15"/>
  <c r="AN35" i="25" s="1"/>
  <c r="AT37" i="15"/>
  <c r="P35" i="25" s="1"/>
  <c r="AV36" i="15"/>
  <c r="BL34" i="25" s="1"/>
  <c r="AU36" i="15"/>
  <c r="AN34" i="25" s="1"/>
  <c r="AT36" i="15"/>
  <c r="P34" i="25" s="1"/>
  <c r="AV35" i="15"/>
  <c r="BL33" i="25" s="1"/>
  <c r="AU35" i="15"/>
  <c r="AN33" i="25" s="1"/>
  <c r="AT35" i="15"/>
  <c r="P33" i="25" s="1"/>
  <c r="AV34" i="15"/>
  <c r="BL32" i="25" s="1"/>
  <c r="AU34" i="15"/>
  <c r="AN32" i="25" s="1"/>
  <c r="AT34" i="15"/>
  <c r="P32" i="25" s="1"/>
  <c r="AV33" i="15"/>
  <c r="BL31" i="25" s="1"/>
  <c r="AU33" i="15"/>
  <c r="AN31" i="25" s="1"/>
  <c r="AT33" i="15"/>
  <c r="P31" i="25" s="1"/>
  <c r="AV32" i="15"/>
  <c r="BL30" i="25" s="1"/>
  <c r="AU32" i="15"/>
  <c r="AN30" i="25" s="1"/>
  <c r="AT32" i="15"/>
  <c r="P30" i="25" s="1"/>
  <c r="AV31" i="15"/>
  <c r="BL29" i="25" s="1"/>
  <c r="AU31" i="15"/>
  <c r="AN29" i="25" s="1"/>
  <c r="AT31" i="15"/>
  <c r="P29" i="25" s="1"/>
  <c r="AV30" i="15"/>
  <c r="BL28" i="25" s="1"/>
  <c r="AU30" i="15"/>
  <c r="AN28" i="25" s="1"/>
  <c r="AT30" i="15"/>
  <c r="P28" i="25" s="1"/>
  <c r="AV29" i="15"/>
  <c r="BL27" i="25" s="1"/>
  <c r="AU29" i="15"/>
  <c r="AN27" i="25" s="1"/>
  <c r="AT29" i="15"/>
  <c r="P27" i="25" s="1"/>
  <c r="AV28" i="15"/>
  <c r="BL26" i="25" s="1"/>
  <c r="AU28" i="15"/>
  <c r="AN26" i="25" s="1"/>
  <c r="AT28" i="15"/>
  <c r="P26" i="25" s="1"/>
  <c r="AV27" i="15"/>
  <c r="BL25" i="25" s="1"/>
  <c r="AU27" i="15"/>
  <c r="AN25" i="25" s="1"/>
  <c r="AT27" i="15"/>
  <c r="P25" i="25" s="1"/>
  <c r="AV26" i="15"/>
  <c r="BL24" i="25" s="1"/>
  <c r="AU26" i="15"/>
  <c r="AN24" i="25" s="1"/>
  <c r="AT26" i="15"/>
  <c r="P24" i="25" s="1"/>
  <c r="AV25" i="15"/>
  <c r="BL23" i="25" s="1"/>
  <c r="AU25" i="15"/>
  <c r="AN23" i="25" s="1"/>
  <c r="AT25" i="15"/>
  <c r="P23" i="25" s="1"/>
  <c r="AV24" i="15"/>
  <c r="BL22" i="25" s="1"/>
  <c r="AU24" i="15"/>
  <c r="AN22" i="25" s="1"/>
  <c r="AT24" i="15"/>
  <c r="P22" i="25" s="1"/>
  <c r="AV23" i="15"/>
  <c r="BL21" i="25" s="1"/>
  <c r="AU23" i="15"/>
  <c r="AN21" i="25" s="1"/>
  <c r="AT23" i="15"/>
  <c r="P21" i="25" s="1"/>
  <c r="AV22" i="15"/>
  <c r="BL20" i="25" s="1"/>
  <c r="AU22" i="15"/>
  <c r="AN20" i="25" s="1"/>
  <c r="AT22" i="15"/>
  <c r="P20" i="25" s="1"/>
  <c r="AV21" i="15"/>
  <c r="BL19" i="25" s="1"/>
  <c r="AU21" i="15"/>
  <c r="AN19" i="25" s="1"/>
  <c r="AT21" i="15"/>
  <c r="P19" i="25" s="1"/>
  <c r="AV20" i="15"/>
  <c r="BL18" i="25" s="1"/>
  <c r="AU20" i="15"/>
  <c r="AN18" i="25" s="1"/>
  <c r="AT20" i="15"/>
  <c r="P18" i="25" s="1"/>
  <c r="AV19" i="15"/>
  <c r="BL17" i="25" s="1"/>
  <c r="AU19" i="15"/>
  <c r="AN17" i="25" s="1"/>
  <c r="AT19" i="15"/>
  <c r="P17" i="25" s="1"/>
  <c r="AV18" i="15"/>
  <c r="BL16" i="25" s="1"/>
  <c r="AU18" i="15"/>
  <c r="AN16" i="25" s="1"/>
  <c r="AT18" i="15"/>
  <c r="P16" i="25" s="1"/>
  <c r="AV17" i="15"/>
  <c r="BL15" i="25" s="1"/>
  <c r="AU17" i="15"/>
  <c r="AN15" i="25" s="1"/>
  <c r="AT17" i="15"/>
  <c r="P15" i="25" s="1"/>
  <c r="AV16" i="15"/>
  <c r="BL14" i="25" s="1"/>
  <c r="AU16" i="15"/>
  <c r="AN14" i="25" s="1"/>
  <c r="AT16" i="15"/>
  <c r="P14" i="25" s="1"/>
  <c r="AV15" i="15"/>
  <c r="BL13" i="25" s="1"/>
  <c r="AU15" i="15"/>
  <c r="AN13" i="25" s="1"/>
  <c r="AT15" i="15"/>
  <c r="P13" i="25" s="1"/>
  <c r="AV14" i="15"/>
  <c r="BL12" i="25" s="1"/>
  <c r="AU14" i="15"/>
  <c r="AN12" i="25" s="1"/>
  <c r="AT14" i="15"/>
  <c r="P12" i="25" s="1"/>
  <c r="AV13" i="15"/>
  <c r="BL11" i="25" s="1"/>
  <c r="AU13" i="15"/>
  <c r="AN11" i="25" s="1"/>
  <c r="AT13" i="15"/>
  <c r="P11" i="25" s="1"/>
  <c r="AV12" i="15"/>
  <c r="BL10" i="25" s="1"/>
  <c r="AU12" i="15"/>
  <c r="AN10" i="25" s="1"/>
  <c r="AT12" i="15"/>
  <c r="P10" i="25" s="1"/>
  <c r="AV11" i="15"/>
  <c r="BL9" i="25" s="1"/>
  <c r="AU11" i="15"/>
  <c r="AN9" i="25" s="1"/>
  <c r="AT11" i="15"/>
  <c r="P9" i="25" s="1"/>
  <c r="AV10" i="15"/>
  <c r="BL8" i="25" s="1"/>
  <c r="AU10" i="15"/>
  <c r="AN8" i="25" s="1"/>
  <c r="AT10" i="15"/>
  <c r="P8" i="25" s="1"/>
  <c r="AV9" i="15"/>
  <c r="BL7" i="25" s="1"/>
  <c r="AU9" i="15"/>
  <c r="AN7" i="25" s="1"/>
  <c r="AT9" i="15"/>
  <c r="P7" i="25" s="1"/>
  <c r="AV8" i="15"/>
  <c r="BL6" i="25" s="1"/>
  <c r="AU8" i="15"/>
  <c r="AN6" i="25" s="1"/>
  <c r="AT8" i="15"/>
  <c r="P6" i="25" s="1"/>
  <c r="AV7" i="15"/>
  <c r="BL5" i="25" s="1"/>
  <c r="AU7" i="15"/>
  <c r="AN5" i="25" s="1"/>
  <c r="AT7" i="15"/>
  <c r="P5" i="25" s="1"/>
  <c r="AV67" i="13"/>
  <c r="BM65" i="25" s="1"/>
  <c r="AU67" i="13"/>
  <c r="AO65" i="25" s="1"/>
  <c r="AT67" i="13"/>
  <c r="Q65" i="25" s="1"/>
  <c r="AV66" i="13"/>
  <c r="BM64" i="25" s="1"/>
  <c r="AU66" i="13"/>
  <c r="AO64" i="25" s="1"/>
  <c r="AT66" i="13"/>
  <c r="Q64" i="25" s="1"/>
  <c r="AV65" i="13"/>
  <c r="BM63" i="25" s="1"/>
  <c r="AU65" i="13"/>
  <c r="AO63" i="25" s="1"/>
  <c r="AT65" i="13"/>
  <c r="Q63" i="25" s="1"/>
  <c r="AV64" i="13"/>
  <c r="BM62" i="25" s="1"/>
  <c r="AU64" i="13"/>
  <c r="AO62" i="25" s="1"/>
  <c r="AT64" i="13"/>
  <c r="Q62" i="25" s="1"/>
  <c r="AV63" i="13"/>
  <c r="BM61" i="25" s="1"/>
  <c r="AU63" i="13"/>
  <c r="AO61" i="25" s="1"/>
  <c r="AT63" i="13"/>
  <c r="Q61" i="25" s="1"/>
  <c r="AV62" i="13"/>
  <c r="BM60" i="25" s="1"/>
  <c r="AU62" i="13"/>
  <c r="AO60" i="25" s="1"/>
  <c r="AT62" i="13"/>
  <c r="Q60" i="25" s="1"/>
  <c r="AV61" i="13"/>
  <c r="BM59" i="25" s="1"/>
  <c r="AU61" i="13"/>
  <c r="AO59" i="25" s="1"/>
  <c r="AT61" i="13"/>
  <c r="Q59" i="25" s="1"/>
  <c r="AV60" i="13"/>
  <c r="BM58" i="25" s="1"/>
  <c r="AU60" i="13"/>
  <c r="AO58" i="25" s="1"/>
  <c r="AT60" i="13"/>
  <c r="Q58" i="25" s="1"/>
  <c r="AV59" i="13"/>
  <c r="BM57" i="25" s="1"/>
  <c r="AU59" i="13"/>
  <c r="AO57" i="25" s="1"/>
  <c r="AT59" i="13"/>
  <c r="Q57" i="25" s="1"/>
  <c r="AV58" i="13"/>
  <c r="BM56" i="25" s="1"/>
  <c r="AU58" i="13"/>
  <c r="AO56" i="25" s="1"/>
  <c r="AT58" i="13"/>
  <c r="Q56" i="25" s="1"/>
  <c r="AV57" i="13"/>
  <c r="BM55" i="25" s="1"/>
  <c r="AU57" i="13"/>
  <c r="AO55" i="25" s="1"/>
  <c r="AT57" i="13"/>
  <c r="Q55" i="25" s="1"/>
  <c r="AV56" i="13"/>
  <c r="BM54" i="25" s="1"/>
  <c r="AU56" i="13"/>
  <c r="AO54" i="25" s="1"/>
  <c r="AT56" i="13"/>
  <c r="Q54" i="25" s="1"/>
  <c r="AV55" i="13"/>
  <c r="BM53" i="25" s="1"/>
  <c r="AU55" i="13"/>
  <c r="AO53" i="25" s="1"/>
  <c r="AT55" i="13"/>
  <c r="Q53" i="25" s="1"/>
  <c r="AV54" i="13"/>
  <c r="BM52" i="25" s="1"/>
  <c r="AU54" i="13"/>
  <c r="AO52" i="25" s="1"/>
  <c r="AT54" i="13"/>
  <c r="Q52" i="25" s="1"/>
  <c r="AV53" i="13"/>
  <c r="BM51" i="25" s="1"/>
  <c r="AU53" i="13"/>
  <c r="AO51" i="25" s="1"/>
  <c r="AT53" i="13"/>
  <c r="Q51" i="25" s="1"/>
  <c r="AV52" i="13"/>
  <c r="BM50" i="25" s="1"/>
  <c r="AU52" i="13"/>
  <c r="AO50" i="25" s="1"/>
  <c r="AT52" i="13"/>
  <c r="Q50" i="25" s="1"/>
  <c r="AV51" i="13"/>
  <c r="BM49" i="25" s="1"/>
  <c r="AU51" i="13"/>
  <c r="AO49" i="25" s="1"/>
  <c r="AT51" i="13"/>
  <c r="Q49" i="25" s="1"/>
  <c r="AV50" i="13"/>
  <c r="BM48" i="25" s="1"/>
  <c r="AU50" i="13"/>
  <c r="AO48" i="25" s="1"/>
  <c r="AT50" i="13"/>
  <c r="Q48" i="25" s="1"/>
  <c r="AV49" i="13"/>
  <c r="BM47" i="25" s="1"/>
  <c r="AU49" i="13"/>
  <c r="AO47" i="25" s="1"/>
  <c r="AT49" i="13"/>
  <c r="Q47" i="25" s="1"/>
  <c r="AV48" i="13"/>
  <c r="BM46" i="25" s="1"/>
  <c r="AU48" i="13"/>
  <c r="AO46" i="25" s="1"/>
  <c r="AT48" i="13"/>
  <c r="Q46" i="25" s="1"/>
  <c r="AV47" i="13"/>
  <c r="BM45" i="25" s="1"/>
  <c r="AU47" i="13"/>
  <c r="AO45" i="25" s="1"/>
  <c r="AT47" i="13"/>
  <c r="Q45" i="25" s="1"/>
  <c r="AV46" i="13"/>
  <c r="BM44" i="25" s="1"/>
  <c r="AU46" i="13"/>
  <c r="AO44" i="25" s="1"/>
  <c r="AT46" i="13"/>
  <c r="Q44" i="25" s="1"/>
  <c r="AV45" i="13"/>
  <c r="BM43" i="25" s="1"/>
  <c r="AU45" i="13"/>
  <c r="AO43" i="25" s="1"/>
  <c r="AT45" i="13"/>
  <c r="Q43" i="25" s="1"/>
  <c r="AV44" i="13"/>
  <c r="BM42" i="25" s="1"/>
  <c r="AU44" i="13"/>
  <c r="AO42" i="25" s="1"/>
  <c r="AT44" i="13"/>
  <c r="Q42" i="25" s="1"/>
  <c r="AV43" i="13"/>
  <c r="BM41" i="25" s="1"/>
  <c r="AU43" i="13"/>
  <c r="AO41" i="25" s="1"/>
  <c r="AT43" i="13"/>
  <c r="Q41" i="25" s="1"/>
  <c r="AV42" i="13"/>
  <c r="BM40" i="25" s="1"/>
  <c r="AU42" i="13"/>
  <c r="AO40" i="25" s="1"/>
  <c r="AT42" i="13"/>
  <c r="Q40" i="25" s="1"/>
  <c r="AV41" i="13"/>
  <c r="BM39" i="25" s="1"/>
  <c r="AU41" i="13"/>
  <c r="AO39" i="25" s="1"/>
  <c r="AT41" i="13"/>
  <c r="Q39" i="25" s="1"/>
  <c r="AV40" i="13"/>
  <c r="BM38" i="25" s="1"/>
  <c r="AU40" i="13"/>
  <c r="AO38" i="25" s="1"/>
  <c r="AT40" i="13"/>
  <c r="Q38" i="25" s="1"/>
  <c r="AV39" i="13"/>
  <c r="BM37" i="25" s="1"/>
  <c r="AU39" i="13"/>
  <c r="AO37" i="25" s="1"/>
  <c r="AT39" i="13"/>
  <c r="Q37" i="25" s="1"/>
  <c r="AV38" i="13"/>
  <c r="BM36" i="25" s="1"/>
  <c r="AU38" i="13"/>
  <c r="AO36" i="25" s="1"/>
  <c r="AT38" i="13"/>
  <c r="Q36" i="25" s="1"/>
  <c r="AV37" i="13"/>
  <c r="BM35" i="25" s="1"/>
  <c r="AU37" i="13"/>
  <c r="AO35" i="25" s="1"/>
  <c r="AT37" i="13"/>
  <c r="Q35" i="25" s="1"/>
  <c r="AV36" i="13"/>
  <c r="BM34" i="25" s="1"/>
  <c r="AU36" i="13"/>
  <c r="AO34" i="25" s="1"/>
  <c r="AT36" i="13"/>
  <c r="Q34" i="25" s="1"/>
  <c r="AV35" i="13"/>
  <c r="BM33" i="25" s="1"/>
  <c r="AU35" i="13"/>
  <c r="AO33" i="25" s="1"/>
  <c r="AT35" i="13"/>
  <c r="Q33" i="25" s="1"/>
  <c r="AV34" i="13"/>
  <c r="BM32" i="25" s="1"/>
  <c r="AU34" i="13"/>
  <c r="AO32" i="25" s="1"/>
  <c r="AT34" i="13"/>
  <c r="Q32" i="25" s="1"/>
  <c r="AV33" i="13"/>
  <c r="BM31" i="25" s="1"/>
  <c r="AU33" i="13"/>
  <c r="AO31" i="25" s="1"/>
  <c r="AT33" i="13"/>
  <c r="Q31" i="25" s="1"/>
  <c r="AV32" i="13"/>
  <c r="BM30" i="25" s="1"/>
  <c r="AU32" i="13"/>
  <c r="AO30" i="25" s="1"/>
  <c r="AT32" i="13"/>
  <c r="Q30" i="25" s="1"/>
  <c r="AV31" i="13"/>
  <c r="BM29" i="25" s="1"/>
  <c r="AU31" i="13"/>
  <c r="AO29" i="25" s="1"/>
  <c r="AT31" i="13"/>
  <c r="Q29" i="25" s="1"/>
  <c r="AV30" i="13"/>
  <c r="BM28" i="25" s="1"/>
  <c r="AU30" i="13"/>
  <c r="AO28" i="25" s="1"/>
  <c r="AT30" i="13"/>
  <c r="Q28" i="25" s="1"/>
  <c r="AV29" i="13"/>
  <c r="BM27" i="25" s="1"/>
  <c r="AU29" i="13"/>
  <c r="AO27" i="25" s="1"/>
  <c r="AT29" i="13"/>
  <c r="Q27" i="25" s="1"/>
  <c r="AV28" i="13"/>
  <c r="BM26" i="25" s="1"/>
  <c r="AU28" i="13"/>
  <c r="AO26" i="25" s="1"/>
  <c r="AT28" i="13"/>
  <c r="Q26" i="25" s="1"/>
  <c r="AV27" i="13"/>
  <c r="BM25" i="25" s="1"/>
  <c r="AU27" i="13"/>
  <c r="AO25" i="25" s="1"/>
  <c r="AT27" i="13"/>
  <c r="Q25" i="25" s="1"/>
  <c r="AV26" i="13"/>
  <c r="BM24" i="25" s="1"/>
  <c r="AU26" i="13"/>
  <c r="AO24" i="25" s="1"/>
  <c r="AT26" i="13"/>
  <c r="Q24" i="25" s="1"/>
  <c r="AV25" i="13"/>
  <c r="BM23" i="25" s="1"/>
  <c r="AU25" i="13"/>
  <c r="AO23" i="25" s="1"/>
  <c r="AT25" i="13"/>
  <c r="Q23" i="25" s="1"/>
  <c r="AV24" i="13"/>
  <c r="BM22" i="25" s="1"/>
  <c r="AU24" i="13"/>
  <c r="AO22" i="25" s="1"/>
  <c r="AT24" i="13"/>
  <c r="Q22" i="25" s="1"/>
  <c r="AV23" i="13"/>
  <c r="BM21" i="25" s="1"/>
  <c r="AU23" i="13"/>
  <c r="AO21" i="25" s="1"/>
  <c r="AT23" i="13"/>
  <c r="Q21" i="25" s="1"/>
  <c r="AV22" i="13"/>
  <c r="BM20" i="25" s="1"/>
  <c r="AU22" i="13"/>
  <c r="AO20" i="25" s="1"/>
  <c r="AT22" i="13"/>
  <c r="Q20" i="25" s="1"/>
  <c r="AV21" i="13"/>
  <c r="BM19" i="25" s="1"/>
  <c r="AU21" i="13"/>
  <c r="AO19" i="25" s="1"/>
  <c r="AT21" i="13"/>
  <c r="Q19" i="25" s="1"/>
  <c r="AV20" i="13"/>
  <c r="BM18" i="25" s="1"/>
  <c r="AU20" i="13"/>
  <c r="AO18" i="25" s="1"/>
  <c r="AT20" i="13"/>
  <c r="Q18" i="25" s="1"/>
  <c r="AV19" i="13"/>
  <c r="BM17" i="25" s="1"/>
  <c r="AU19" i="13"/>
  <c r="AO17" i="25" s="1"/>
  <c r="AT19" i="13"/>
  <c r="Q17" i="25" s="1"/>
  <c r="AV18" i="13"/>
  <c r="BM16" i="25" s="1"/>
  <c r="AU18" i="13"/>
  <c r="AO16" i="25" s="1"/>
  <c r="AT18" i="13"/>
  <c r="Q16" i="25" s="1"/>
  <c r="AV17" i="13"/>
  <c r="BM15" i="25" s="1"/>
  <c r="AU17" i="13"/>
  <c r="AO15" i="25" s="1"/>
  <c r="AT17" i="13"/>
  <c r="Q15" i="25" s="1"/>
  <c r="AV16" i="13"/>
  <c r="BM14" i="25" s="1"/>
  <c r="AU16" i="13"/>
  <c r="AO14" i="25" s="1"/>
  <c r="AT16" i="13"/>
  <c r="Q14" i="25" s="1"/>
  <c r="AV15" i="13"/>
  <c r="BM13" i="25" s="1"/>
  <c r="AU15" i="13"/>
  <c r="AO13" i="25" s="1"/>
  <c r="AT15" i="13"/>
  <c r="Q13" i="25" s="1"/>
  <c r="AV14" i="13"/>
  <c r="BM12" i="25" s="1"/>
  <c r="AU14" i="13"/>
  <c r="AO12" i="25" s="1"/>
  <c r="AT14" i="13"/>
  <c r="Q12" i="25" s="1"/>
  <c r="AV13" i="13"/>
  <c r="BM11" i="25" s="1"/>
  <c r="AU13" i="13"/>
  <c r="AO11" i="25" s="1"/>
  <c r="AT13" i="13"/>
  <c r="Q11" i="25" s="1"/>
  <c r="AV12" i="13"/>
  <c r="BM10" i="25" s="1"/>
  <c r="AU12" i="13"/>
  <c r="AO10" i="25" s="1"/>
  <c r="AT12" i="13"/>
  <c r="Q10" i="25" s="1"/>
  <c r="AV11" i="13"/>
  <c r="BM9" i="25" s="1"/>
  <c r="AU11" i="13"/>
  <c r="AO9" i="25" s="1"/>
  <c r="AT11" i="13"/>
  <c r="Q9" i="25" s="1"/>
  <c r="AV10" i="13"/>
  <c r="BM8" i="25" s="1"/>
  <c r="AU10" i="13"/>
  <c r="AO8" i="25" s="1"/>
  <c r="AT10" i="13"/>
  <c r="Q8" i="25" s="1"/>
  <c r="AV9" i="13"/>
  <c r="BM7" i="25" s="1"/>
  <c r="AU9" i="13"/>
  <c r="AO7" i="25" s="1"/>
  <c r="AT9" i="13"/>
  <c r="Q7" i="25" s="1"/>
  <c r="AV8" i="13"/>
  <c r="BM6" i="25" s="1"/>
  <c r="AU8" i="13"/>
  <c r="AO6" i="25" s="1"/>
  <c r="AT8" i="13"/>
  <c r="Q6" i="25" s="1"/>
  <c r="AV7" i="13"/>
  <c r="BM5" i="25" s="1"/>
  <c r="AU7" i="13"/>
  <c r="AO5" i="25" s="1"/>
  <c r="AT7" i="13"/>
  <c r="Q5" i="25" s="1"/>
  <c r="AV67" i="16"/>
  <c r="BN65" i="25" s="1"/>
  <c r="AU67" i="16"/>
  <c r="AP65" i="25" s="1"/>
  <c r="AT67" i="16"/>
  <c r="R65" i="25" s="1"/>
  <c r="AV66" i="16"/>
  <c r="BN64" i="25" s="1"/>
  <c r="AU66" i="16"/>
  <c r="AP64" i="25" s="1"/>
  <c r="AT66" i="16"/>
  <c r="R64" i="25" s="1"/>
  <c r="AV65" i="16"/>
  <c r="BN63" i="25" s="1"/>
  <c r="AU65" i="16"/>
  <c r="AP63" i="25" s="1"/>
  <c r="AT65" i="16"/>
  <c r="R63" i="25" s="1"/>
  <c r="AV64" i="16"/>
  <c r="BN62" i="25" s="1"/>
  <c r="AU64" i="16"/>
  <c r="AP62" i="25" s="1"/>
  <c r="AT64" i="16"/>
  <c r="R62" i="25" s="1"/>
  <c r="AV63" i="16"/>
  <c r="BN61" i="25" s="1"/>
  <c r="AU63" i="16"/>
  <c r="AP61" i="25" s="1"/>
  <c r="AT63" i="16"/>
  <c r="R61" i="25" s="1"/>
  <c r="AV62" i="16"/>
  <c r="BN60" i="25" s="1"/>
  <c r="AU62" i="16"/>
  <c r="AP60" i="25" s="1"/>
  <c r="AT62" i="16"/>
  <c r="R60" i="25" s="1"/>
  <c r="AV61" i="16"/>
  <c r="BN59" i="25" s="1"/>
  <c r="AU61" i="16"/>
  <c r="AP59" i="25" s="1"/>
  <c r="AT61" i="16"/>
  <c r="R59" i="25" s="1"/>
  <c r="AV60" i="16"/>
  <c r="BN58" i="25" s="1"/>
  <c r="AU60" i="16"/>
  <c r="AP58" i="25" s="1"/>
  <c r="AT60" i="16"/>
  <c r="R58" i="25" s="1"/>
  <c r="AV59" i="16"/>
  <c r="BN57" i="25" s="1"/>
  <c r="AU59" i="16"/>
  <c r="AP57" i="25" s="1"/>
  <c r="AT59" i="16"/>
  <c r="R57" i="25" s="1"/>
  <c r="AV58" i="16"/>
  <c r="BN56" i="25" s="1"/>
  <c r="AU58" i="16"/>
  <c r="AP56" i="25" s="1"/>
  <c r="AT58" i="16"/>
  <c r="R56" i="25" s="1"/>
  <c r="AV57" i="16"/>
  <c r="BN55" i="25" s="1"/>
  <c r="AU57" i="16"/>
  <c r="AP55" i="25" s="1"/>
  <c r="AT57" i="16"/>
  <c r="R55" i="25" s="1"/>
  <c r="AV56" i="16"/>
  <c r="BN54" i="25" s="1"/>
  <c r="AU56" i="16"/>
  <c r="AP54" i="25" s="1"/>
  <c r="AT56" i="16"/>
  <c r="R54" i="25" s="1"/>
  <c r="AV55" i="16"/>
  <c r="BN53" i="25" s="1"/>
  <c r="AU55" i="16"/>
  <c r="AP53" i="25" s="1"/>
  <c r="AT55" i="16"/>
  <c r="R53" i="25" s="1"/>
  <c r="AV54" i="16"/>
  <c r="BN52" i="25" s="1"/>
  <c r="AU54" i="16"/>
  <c r="AP52" i="25" s="1"/>
  <c r="AT54" i="16"/>
  <c r="R52" i="25" s="1"/>
  <c r="AV53" i="16"/>
  <c r="BN51" i="25" s="1"/>
  <c r="AU53" i="16"/>
  <c r="AP51" i="25" s="1"/>
  <c r="AT53" i="16"/>
  <c r="R51" i="25" s="1"/>
  <c r="AV52" i="16"/>
  <c r="BN50" i="25" s="1"/>
  <c r="AU52" i="16"/>
  <c r="AP50" i="25" s="1"/>
  <c r="AT52" i="16"/>
  <c r="R50" i="25" s="1"/>
  <c r="AV51" i="16"/>
  <c r="BN49" i="25" s="1"/>
  <c r="AU51" i="16"/>
  <c r="AP49" i="25" s="1"/>
  <c r="AT51" i="16"/>
  <c r="R49" i="25" s="1"/>
  <c r="AV50" i="16"/>
  <c r="BN48" i="25" s="1"/>
  <c r="AU50" i="16"/>
  <c r="AP48" i="25" s="1"/>
  <c r="AT50" i="16"/>
  <c r="R48" i="25" s="1"/>
  <c r="AV49" i="16"/>
  <c r="BN47" i="25" s="1"/>
  <c r="AU49" i="16"/>
  <c r="AP47" i="25" s="1"/>
  <c r="AT49" i="16"/>
  <c r="R47" i="25" s="1"/>
  <c r="AV48" i="16"/>
  <c r="BN46" i="25" s="1"/>
  <c r="AU48" i="16"/>
  <c r="AP46" i="25" s="1"/>
  <c r="AT48" i="16"/>
  <c r="R46" i="25" s="1"/>
  <c r="AV47" i="16"/>
  <c r="BN45" i="25" s="1"/>
  <c r="AU47" i="16"/>
  <c r="AP45" i="25" s="1"/>
  <c r="AT47" i="16"/>
  <c r="R45" i="25" s="1"/>
  <c r="AV46" i="16"/>
  <c r="BN44" i="25" s="1"/>
  <c r="AU46" i="16"/>
  <c r="AP44" i="25" s="1"/>
  <c r="AT46" i="16"/>
  <c r="R44" i="25" s="1"/>
  <c r="AV45" i="16"/>
  <c r="BN43" i="25" s="1"/>
  <c r="AU45" i="16"/>
  <c r="AP43" i="25" s="1"/>
  <c r="AT45" i="16"/>
  <c r="R43" i="25" s="1"/>
  <c r="AV44" i="16"/>
  <c r="BN42" i="25" s="1"/>
  <c r="AU44" i="16"/>
  <c r="AP42" i="25" s="1"/>
  <c r="AT44" i="16"/>
  <c r="R42" i="25" s="1"/>
  <c r="AV43" i="16"/>
  <c r="BN41" i="25" s="1"/>
  <c r="AU43" i="16"/>
  <c r="AP41" i="25" s="1"/>
  <c r="AT43" i="16"/>
  <c r="R41" i="25" s="1"/>
  <c r="AV42" i="16"/>
  <c r="BN40" i="25" s="1"/>
  <c r="AU42" i="16"/>
  <c r="AP40" i="25" s="1"/>
  <c r="AT42" i="16"/>
  <c r="R40" i="25" s="1"/>
  <c r="AV41" i="16"/>
  <c r="BN39" i="25" s="1"/>
  <c r="AU41" i="16"/>
  <c r="AP39" i="25" s="1"/>
  <c r="AT41" i="16"/>
  <c r="R39" i="25" s="1"/>
  <c r="AV40" i="16"/>
  <c r="BN38" i="25" s="1"/>
  <c r="AU40" i="16"/>
  <c r="AP38" i="25" s="1"/>
  <c r="AT40" i="16"/>
  <c r="R38" i="25" s="1"/>
  <c r="AV39" i="16"/>
  <c r="BN37" i="25" s="1"/>
  <c r="AU39" i="16"/>
  <c r="AP37" i="25" s="1"/>
  <c r="AT39" i="16"/>
  <c r="R37" i="25" s="1"/>
  <c r="AV38" i="16"/>
  <c r="BN36" i="25" s="1"/>
  <c r="AU38" i="16"/>
  <c r="AP36" i="25" s="1"/>
  <c r="AT38" i="16"/>
  <c r="R36" i="25" s="1"/>
  <c r="AV37" i="16"/>
  <c r="BN35" i="25" s="1"/>
  <c r="AU37" i="16"/>
  <c r="AP35" i="25" s="1"/>
  <c r="AT37" i="16"/>
  <c r="R35" i="25" s="1"/>
  <c r="AV36" i="16"/>
  <c r="BN34" i="25" s="1"/>
  <c r="AU36" i="16"/>
  <c r="AP34" i="25" s="1"/>
  <c r="AT36" i="16"/>
  <c r="R34" i="25" s="1"/>
  <c r="AV35" i="16"/>
  <c r="BN33" i="25" s="1"/>
  <c r="AU35" i="16"/>
  <c r="AP33" i="25" s="1"/>
  <c r="AT35" i="16"/>
  <c r="R33" i="25" s="1"/>
  <c r="AV34" i="16"/>
  <c r="BN32" i="25" s="1"/>
  <c r="AU34" i="16"/>
  <c r="AP32" i="25" s="1"/>
  <c r="AT34" i="16"/>
  <c r="R32" i="25" s="1"/>
  <c r="AV33" i="16"/>
  <c r="BN31" i="25" s="1"/>
  <c r="AU33" i="16"/>
  <c r="AP31" i="25" s="1"/>
  <c r="AT33" i="16"/>
  <c r="R31" i="25" s="1"/>
  <c r="AV32" i="16"/>
  <c r="BN30" i="25" s="1"/>
  <c r="AU32" i="16"/>
  <c r="AP30" i="25" s="1"/>
  <c r="AT32" i="16"/>
  <c r="R30" i="25" s="1"/>
  <c r="AV31" i="16"/>
  <c r="BN29" i="25" s="1"/>
  <c r="AU31" i="16"/>
  <c r="AP29" i="25" s="1"/>
  <c r="AT31" i="16"/>
  <c r="R29" i="25" s="1"/>
  <c r="AV30" i="16"/>
  <c r="BN28" i="25" s="1"/>
  <c r="AU30" i="16"/>
  <c r="AP28" i="25" s="1"/>
  <c r="AT30" i="16"/>
  <c r="R28" i="25" s="1"/>
  <c r="AV29" i="16"/>
  <c r="BN27" i="25" s="1"/>
  <c r="AU29" i="16"/>
  <c r="AP27" i="25" s="1"/>
  <c r="AT29" i="16"/>
  <c r="R27" i="25" s="1"/>
  <c r="AV28" i="16"/>
  <c r="BN26" i="25" s="1"/>
  <c r="AU28" i="16"/>
  <c r="AP26" i="25" s="1"/>
  <c r="AT28" i="16"/>
  <c r="R26" i="25" s="1"/>
  <c r="AV27" i="16"/>
  <c r="BN25" i="25" s="1"/>
  <c r="AU27" i="16"/>
  <c r="AP25" i="25" s="1"/>
  <c r="AT27" i="16"/>
  <c r="R25" i="25" s="1"/>
  <c r="AV26" i="16"/>
  <c r="BN24" i="25" s="1"/>
  <c r="AU26" i="16"/>
  <c r="AP24" i="25" s="1"/>
  <c r="AT26" i="16"/>
  <c r="R24" i="25" s="1"/>
  <c r="AV25" i="16"/>
  <c r="BN23" i="25" s="1"/>
  <c r="AU25" i="16"/>
  <c r="AP23" i="25" s="1"/>
  <c r="AT25" i="16"/>
  <c r="R23" i="25" s="1"/>
  <c r="AV24" i="16"/>
  <c r="BN22" i="25" s="1"/>
  <c r="AU24" i="16"/>
  <c r="AP22" i="25" s="1"/>
  <c r="AT24" i="16"/>
  <c r="R22" i="25" s="1"/>
  <c r="AV23" i="16"/>
  <c r="BN21" i="25" s="1"/>
  <c r="AU23" i="16"/>
  <c r="AP21" i="25" s="1"/>
  <c r="AT23" i="16"/>
  <c r="R21" i="25" s="1"/>
  <c r="AV22" i="16"/>
  <c r="BN20" i="25" s="1"/>
  <c r="AU22" i="16"/>
  <c r="AP20" i="25" s="1"/>
  <c r="AT22" i="16"/>
  <c r="R20" i="25" s="1"/>
  <c r="AV21" i="16"/>
  <c r="BN19" i="25" s="1"/>
  <c r="AU21" i="16"/>
  <c r="AP19" i="25" s="1"/>
  <c r="AT21" i="16"/>
  <c r="R19" i="25" s="1"/>
  <c r="AV20" i="16"/>
  <c r="BN18" i="25" s="1"/>
  <c r="AU20" i="16"/>
  <c r="AP18" i="25" s="1"/>
  <c r="AT20" i="16"/>
  <c r="R18" i="25" s="1"/>
  <c r="AV19" i="16"/>
  <c r="BN17" i="25" s="1"/>
  <c r="AU19" i="16"/>
  <c r="AP17" i="25" s="1"/>
  <c r="AT19" i="16"/>
  <c r="R17" i="25" s="1"/>
  <c r="AV18" i="16"/>
  <c r="BN16" i="25" s="1"/>
  <c r="AU18" i="16"/>
  <c r="AP16" i="25" s="1"/>
  <c r="AT18" i="16"/>
  <c r="R16" i="25" s="1"/>
  <c r="AV17" i="16"/>
  <c r="BN15" i="25" s="1"/>
  <c r="AU17" i="16"/>
  <c r="AP15" i="25" s="1"/>
  <c r="AT17" i="16"/>
  <c r="R15" i="25" s="1"/>
  <c r="AV16" i="16"/>
  <c r="BN14" i="25" s="1"/>
  <c r="AU16" i="16"/>
  <c r="AP14" i="25" s="1"/>
  <c r="AT16" i="16"/>
  <c r="R14" i="25" s="1"/>
  <c r="AV15" i="16"/>
  <c r="BN13" i="25" s="1"/>
  <c r="AU15" i="16"/>
  <c r="AP13" i="25" s="1"/>
  <c r="AT15" i="16"/>
  <c r="R13" i="25" s="1"/>
  <c r="AV14" i="16"/>
  <c r="BN12" i="25" s="1"/>
  <c r="AU14" i="16"/>
  <c r="AP12" i="25" s="1"/>
  <c r="AT14" i="16"/>
  <c r="R12" i="25" s="1"/>
  <c r="AV13" i="16"/>
  <c r="BN11" i="25" s="1"/>
  <c r="AU13" i="16"/>
  <c r="AP11" i="25" s="1"/>
  <c r="AT13" i="16"/>
  <c r="R11" i="25" s="1"/>
  <c r="AV12" i="16"/>
  <c r="BN10" i="25" s="1"/>
  <c r="AU12" i="16"/>
  <c r="AP10" i="25" s="1"/>
  <c r="AT12" i="16"/>
  <c r="R10" i="25" s="1"/>
  <c r="AV11" i="16"/>
  <c r="BN9" i="25" s="1"/>
  <c r="AU11" i="16"/>
  <c r="AP9" i="25" s="1"/>
  <c r="AT11" i="16"/>
  <c r="R9" i="25" s="1"/>
  <c r="AV10" i="16"/>
  <c r="BN8" i="25" s="1"/>
  <c r="AU10" i="16"/>
  <c r="AP8" i="25" s="1"/>
  <c r="AT10" i="16"/>
  <c r="R8" i="25" s="1"/>
  <c r="AV9" i="16"/>
  <c r="BN7" i="25" s="1"/>
  <c r="AU9" i="16"/>
  <c r="AP7" i="25" s="1"/>
  <c r="AT9" i="16"/>
  <c r="R7" i="25" s="1"/>
  <c r="AV8" i="16"/>
  <c r="BN6" i="25" s="1"/>
  <c r="AU8" i="16"/>
  <c r="AP6" i="25" s="1"/>
  <c r="AT8" i="16"/>
  <c r="R6" i="25" s="1"/>
  <c r="AV7" i="16"/>
  <c r="BN5" i="25" s="1"/>
  <c r="AU7" i="16"/>
  <c r="AP5" i="25" s="1"/>
  <c r="AT7" i="16"/>
  <c r="R5" i="25" s="1"/>
  <c r="AV67" i="17"/>
  <c r="BO65" i="25" s="1"/>
  <c r="AU67" i="17"/>
  <c r="AQ65" i="25" s="1"/>
  <c r="AT67" i="17"/>
  <c r="S65" i="25" s="1"/>
  <c r="AV66" i="17"/>
  <c r="BO64" i="25" s="1"/>
  <c r="AU66" i="17"/>
  <c r="AQ64" i="25" s="1"/>
  <c r="AT66" i="17"/>
  <c r="S64" i="25" s="1"/>
  <c r="AV65" i="17"/>
  <c r="BO63" i="25" s="1"/>
  <c r="AU65" i="17"/>
  <c r="AQ63" i="25" s="1"/>
  <c r="AT65" i="17"/>
  <c r="S63" i="25" s="1"/>
  <c r="AV64" i="17"/>
  <c r="BO62" i="25" s="1"/>
  <c r="AU64" i="17"/>
  <c r="AQ62" i="25" s="1"/>
  <c r="AT64" i="17"/>
  <c r="S62" i="25" s="1"/>
  <c r="AV63" i="17"/>
  <c r="BO61" i="25" s="1"/>
  <c r="AU63" i="17"/>
  <c r="AQ61" i="25" s="1"/>
  <c r="AT63" i="17"/>
  <c r="S61" i="25" s="1"/>
  <c r="AV62" i="17"/>
  <c r="BO60" i="25" s="1"/>
  <c r="AU62" i="17"/>
  <c r="AQ60" i="25" s="1"/>
  <c r="AT62" i="17"/>
  <c r="S60" i="25" s="1"/>
  <c r="AV61" i="17"/>
  <c r="BO59" i="25" s="1"/>
  <c r="AU61" i="17"/>
  <c r="AQ59" i="25" s="1"/>
  <c r="AT61" i="17"/>
  <c r="S59" i="25" s="1"/>
  <c r="AV60" i="17"/>
  <c r="BO58" i="25" s="1"/>
  <c r="AU60" i="17"/>
  <c r="AQ58" i="25" s="1"/>
  <c r="AT60" i="17"/>
  <c r="S58" i="25" s="1"/>
  <c r="AV59" i="17"/>
  <c r="BO57" i="25" s="1"/>
  <c r="AU59" i="17"/>
  <c r="AQ57" i="25" s="1"/>
  <c r="AT59" i="17"/>
  <c r="S57" i="25" s="1"/>
  <c r="AV58" i="17"/>
  <c r="BO56" i="25" s="1"/>
  <c r="AU58" i="17"/>
  <c r="AQ56" i="25" s="1"/>
  <c r="AT58" i="17"/>
  <c r="S56" i="25" s="1"/>
  <c r="AV57" i="17"/>
  <c r="BO55" i="25" s="1"/>
  <c r="AU57" i="17"/>
  <c r="AQ55" i="25" s="1"/>
  <c r="AT57" i="17"/>
  <c r="S55" i="25" s="1"/>
  <c r="AV56" i="17"/>
  <c r="BO54" i="25" s="1"/>
  <c r="AU56" i="17"/>
  <c r="AQ54" i="25" s="1"/>
  <c r="AT56" i="17"/>
  <c r="S54" i="25" s="1"/>
  <c r="AV55" i="17"/>
  <c r="BO53" i="25" s="1"/>
  <c r="AU55" i="17"/>
  <c r="AQ53" i="25" s="1"/>
  <c r="AT55" i="17"/>
  <c r="S53" i="25" s="1"/>
  <c r="AV54" i="17"/>
  <c r="BO52" i="25" s="1"/>
  <c r="AU54" i="17"/>
  <c r="AQ52" i="25" s="1"/>
  <c r="AT54" i="17"/>
  <c r="S52" i="25" s="1"/>
  <c r="AV53" i="17"/>
  <c r="BO51" i="25" s="1"/>
  <c r="AU53" i="17"/>
  <c r="AQ51" i="25" s="1"/>
  <c r="AT53" i="17"/>
  <c r="S51" i="25" s="1"/>
  <c r="AV52" i="17"/>
  <c r="BO50" i="25" s="1"/>
  <c r="AU52" i="17"/>
  <c r="AQ50" i="25" s="1"/>
  <c r="AT52" i="17"/>
  <c r="S50" i="25" s="1"/>
  <c r="AV51" i="17"/>
  <c r="BO49" i="25" s="1"/>
  <c r="AU51" i="17"/>
  <c r="AQ49" i="25" s="1"/>
  <c r="AT51" i="17"/>
  <c r="S49" i="25" s="1"/>
  <c r="AV50" i="17"/>
  <c r="BO48" i="25" s="1"/>
  <c r="AU50" i="17"/>
  <c r="AQ48" i="25" s="1"/>
  <c r="AT50" i="17"/>
  <c r="S48" i="25" s="1"/>
  <c r="AV49" i="17"/>
  <c r="BO47" i="25" s="1"/>
  <c r="AU49" i="17"/>
  <c r="AQ47" i="25" s="1"/>
  <c r="AT49" i="17"/>
  <c r="S47" i="25" s="1"/>
  <c r="AV48" i="17"/>
  <c r="BO46" i="25" s="1"/>
  <c r="AU48" i="17"/>
  <c r="AQ46" i="25" s="1"/>
  <c r="AT48" i="17"/>
  <c r="S46" i="25" s="1"/>
  <c r="AV47" i="17"/>
  <c r="BO45" i="25" s="1"/>
  <c r="AU47" i="17"/>
  <c r="AQ45" i="25" s="1"/>
  <c r="AT47" i="17"/>
  <c r="S45" i="25" s="1"/>
  <c r="AV46" i="17"/>
  <c r="BO44" i="25" s="1"/>
  <c r="AU46" i="17"/>
  <c r="AQ44" i="25" s="1"/>
  <c r="AT46" i="17"/>
  <c r="S44" i="25" s="1"/>
  <c r="AV45" i="17"/>
  <c r="BO43" i="25" s="1"/>
  <c r="AU45" i="17"/>
  <c r="AQ43" i="25" s="1"/>
  <c r="AT45" i="17"/>
  <c r="S43" i="25" s="1"/>
  <c r="AV44" i="17"/>
  <c r="BO42" i="25" s="1"/>
  <c r="AU44" i="17"/>
  <c r="AQ42" i="25" s="1"/>
  <c r="AT44" i="17"/>
  <c r="S42" i="25" s="1"/>
  <c r="AV43" i="17"/>
  <c r="BO41" i="25" s="1"/>
  <c r="AU43" i="17"/>
  <c r="AQ41" i="25" s="1"/>
  <c r="AT43" i="17"/>
  <c r="S41" i="25" s="1"/>
  <c r="AV42" i="17"/>
  <c r="BO40" i="25" s="1"/>
  <c r="AU42" i="17"/>
  <c r="AQ40" i="25" s="1"/>
  <c r="AT42" i="17"/>
  <c r="S40" i="25" s="1"/>
  <c r="AV41" i="17"/>
  <c r="BO39" i="25" s="1"/>
  <c r="AU41" i="17"/>
  <c r="AQ39" i="25" s="1"/>
  <c r="AT41" i="17"/>
  <c r="S39" i="25" s="1"/>
  <c r="AV40" i="17"/>
  <c r="BO38" i="25" s="1"/>
  <c r="AU40" i="17"/>
  <c r="AQ38" i="25" s="1"/>
  <c r="AT40" i="17"/>
  <c r="S38" i="25" s="1"/>
  <c r="AV39" i="17"/>
  <c r="BO37" i="25" s="1"/>
  <c r="AU39" i="17"/>
  <c r="AQ37" i="25" s="1"/>
  <c r="AT39" i="17"/>
  <c r="S37" i="25" s="1"/>
  <c r="AV38" i="17"/>
  <c r="BO36" i="25" s="1"/>
  <c r="AU38" i="17"/>
  <c r="AQ36" i="25" s="1"/>
  <c r="AT38" i="17"/>
  <c r="S36" i="25" s="1"/>
  <c r="AV37" i="17"/>
  <c r="BO35" i="25" s="1"/>
  <c r="AU37" i="17"/>
  <c r="AQ35" i="25" s="1"/>
  <c r="AT37" i="17"/>
  <c r="S35" i="25" s="1"/>
  <c r="AV36" i="17"/>
  <c r="BO34" i="25" s="1"/>
  <c r="AU36" i="17"/>
  <c r="AQ34" i="25" s="1"/>
  <c r="AT36" i="17"/>
  <c r="S34" i="25" s="1"/>
  <c r="AV35" i="17"/>
  <c r="BO33" i="25" s="1"/>
  <c r="AU35" i="17"/>
  <c r="AQ33" i="25" s="1"/>
  <c r="AT35" i="17"/>
  <c r="S33" i="25" s="1"/>
  <c r="AV34" i="17"/>
  <c r="BO32" i="25" s="1"/>
  <c r="AU34" i="17"/>
  <c r="AQ32" i="25" s="1"/>
  <c r="AT34" i="17"/>
  <c r="S32" i="25" s="1"/>
  <c r="AV33" i="17"/>
  <c r="BO31" i="25" s="1"/>
  <c r="AU33" i="17"/>
  <c r="AQ31" i="25" s="1"/>
  <c r="AT33" i="17"/>
  <c r="S31" i="25" s="1"/>
  <c r="AV32" i="17"/>
  <c r="BO30" i="25" s="1"/>
  <c r="AU32" i="17"/>
  <c r="AQ30" i="25" s="1"/>
  <c r="AT32" i="17"/>
  <c r="S30" i="25" s="1"/>
  <c r="AV31" i="17"/>
  <c r="BO29" i="25" s="1"/>
  <c r="AU31" i="17"/>
  <c r="AQ29" i="25" s="1"/>
  <c r="AT31" i="17"/>
  <c r="S29" i="25" s="1"/>
  <c r="AV30" i="17"/>
  <c r="BO28" i="25" s="1"/>
  <c r="AU30" i="17"/>
  <c r="AQ28" i="25" s="1"/>
  <c r="AT30" i="17"/>
  <c r="S28" i="25" s="1"/>
  <c r="AV29" i="17"/>
  <c r="BO27" i="25" s="1"/>
  <c r="AU29" i="17"/>
  <c r="AQ27" i="25" s="1"/>
  <c r="AT29" i="17"/>
  <c r="S27" i="25" s="1"/>
  <c r="AV28" i="17"/>
  <c r="BO26" i="25" s="1"/>
  <c r="AU28" i="17"/>
  <c r="AQ26" i="25" s="1"/>
  <c r="AT28" i="17"/>
  <c r="S26" i="25" s="1"/>
  <c r="AV27" i="17"/>
  <c r="BO25" i="25" s="1"/>
  <c r="AU27" i="17"/>
  <c r="AQ25" i="25" s="1"/>
  <c r="AT27" i="17"/>
  <c r="S25" i="25" s="1"/>
  <c r="AV26" i="17"/>
  <c r="BO24" i="25" s="1"/>
  <c r="AU26" i="17"/>
  <c r="AQ24" i="25" s="1"/>
  <c r="AT26" i="17"/>
  <c r="S24" i="25" s="1"/>
  <c r="AV25" i="17"/>
  <c r="BO23" i="25" s="1"/>
  <c r="AU25" i="17"/>
  <c r="AQ23" i="25" s="1"/>
  <c r="AT25" i="17"/>
  <c r="S23" i="25" s="1"/>
  <c r="AV24" i="17"/>
  <c r="BO22" i="25" s="1"/>
  <c r="AU24" i="17"/>
  <c r="AQ22" i="25" s="1"/>
  <c r="AT24" i="17"/>
  <c r="S22" i="25" s="1"/>
  <c r="AV23" i="17"/>
  <c r="BO21" i="25" s="1"/>
  <c r="AU23" i="17"/>
  <c r="AQ21" i="25" s="1"/>
  <c r="AT23" i="17"/>
  <c r="S21" i="25" s="1"/>
  <c r="AV22" i="17"/>
  <c r="BO20" i="25" s="1"/>
  <c r="AU22" i="17"/>
  <c r="AQ20" i="25" s="1"/>
  <c r="AT22" i="17"/>
  <c r="S20" i="25" s="1"/>
  <c r="AV21" i="17"/>
  <c r="BO19" i="25" s="1"/>
  <c r="AU21" i="17"/>
  <c r="AQ19" i="25" s="1"/>
  <c r="AT21" i="17"/>
  <c r="S19" i="25" s="1"/>
  <c r="AV20" i="17"/>
  <c r="BO18" i="25" s="1"/>
  <c r="AU20" i="17"/>
  <c r="AQ18" i="25" s="1"/>
  <c r="AT20" i="17"/>
  <c r="S18" i="25" s="1"/>
  <c r="AV19" i="17"/>
  <c r="BO17" i="25" s="1"/>
  <c r="AU19" i="17"/>
  <c r="AQ17" i="25" s="1"/>
  <c r="AT19" i="17"/>
  <c r="S17" i="25" s="1"/>
  <c r="AV18" i="17"/>
  <c r="BO16" i="25" s="1"/>
  <c r="AU18" i="17"/>
  <c r="AQ16" i="25" s="1"/>
  <c r="AT18" i="17"/>
  <c r="S16" i="25" s="1"/>
  <c r="AV17" i="17"/>
  <c r="BO15" i="25" s="1"/>
  <c r="AU17" i="17"/>
  <c r="AQ15" i="25" s="1"/>
  <c r="AT17" i="17"/>
  <c r="S15" i="25" s="1"/>
  <c r="AV16" i="17"/>
  <c r="BO14" i="25" s="1"/>
  <c r="AU16" i="17"/>
  <c r="AQ14" i="25" s="1"/>
  <c r="AT16" i="17"/>
  <c r="S14" i="25" s="1"/>
  <c r="AV15" i="17"/>
  <c r="BO13" i="25" s="1"/>
  <c r="AU15" i="17"/>
  <c r="AQ13" i="25" s="1"/>
  <c r="AT15" i="17"/>
  <c r="S13" i="25" s="1"/>
  <c r="AV14" i="17"/>
  <c r="BO12" i="25" s="1"/>
  <c r="AU14" i="17"/>
  <c r="AQ12" i="25" s="1"/>
  <c r="AT14" i="17"/>
  <c r="S12" i="25" s="1"/>
  <c r="AV13" i="17"/>
  <c r="BO11" i="25" s="1"/>
  <c r="AU13" i="17"/>
  <c r="AQ11" i="25" s="1"/>
  <c r="AT13" i="17"/>
  <c r="S11" i="25" s="1"/>
  <c r="AV12" i="17"/>
  <c r="BO10" i="25" s="1"/>
  <c r="AU12" i="17"/>
  <c r="AQ10" i="25" s="1"/>
  <c r="AT12" i="17"/>
  <c r="S10" i="25" s="1"/>
  <c r="AV11" i="17"/>
  <c r="BO9" i="25" s="1"/>
  <c r="AU11" i="17"/>
  <c r="AQ9" i="25" s="1"/>
  <c r="AT11" i="17"/>
  <c r="S9" i="25" s="1"/>
  <c r="AV10" i="17"/>
  <c r="BO8" i="25" s="1"/>
  <c r="AU10" i="17"/>
  <c r="AQ8" i="25" s="1"/>
  <c r="AT10" i="17"/>
  <c r="S8" i="25" s="1"/>
  <c r="AV9" i="17"/>
  <c r="BO7" i="25" s="1"/>
  <c r="AU9" i="17"/>
  <c r="AQ7" i="25" s="1"/>
  <c r="AT9" i="17"/>
  <c r="S7" i="25" s="1"/>
  <c r="AV8" i="17"/>
  <c r="BO6" i="25" s="1"/>
  <c r="AU8" i="17"/>
  <c r="AQ6" i="25" s="1"/>
  <c r="AT8" i="17"/>
  <c r="S6" i="25" s="1"/>
  <c r="AV7" i="17"/>
  <c r="BO5" i="25" s="1"/>
  <c r="AU7" i="17"/>
  <c r="AQ5" i="25" s="1"/>
  <c r="AT7" i="17"/>
  <c r="S5" i="25" s="1"/>
  <c r="T6" i="25"/>
  <c r="AR6" i="25"/>
  <c r="BP6" i="25"/>
  <c r="T7" i="25"/>
  <c r="AR7" i="25"/>
  <c r="BP7" i="25"/>
  <c r="T8" i="25"/>
  <c r="AR8" i="25"/>
  <c r="BP8" i="25"/>
  <c r="T9" i="25"/>
  <c r="AR9" i="25"/>
  <c r="BP9" i="25"/>
  <c r="T10" i="25"/>
  <c r="AR10" i="25"/>
  <c r="BP10" i="25"/>
  <c r="T11" i="25"/>
  <c r="AR11" i="25"/>
  <c r="BP11" i="25"/>
  <c r="T12" i="25"/>
  <c r="AR12" i="25"/>
  <c r="BP12" i="25"/>
  <c r="T13" i="25"/>
  <c r="AR13" i="25"/>
  <c r="BP13" i="25"/>
  <c r="T14" i="25"/>
  <c r="AR14" i="25"/>
  <c r="BP14" i="25"/>
  <c r="T15" i="25"/>
  <c r="AR15" i="25"/>
  <c r="BP15" i="25"/>
  <c r="T16" i="25"/>
  <c r="AR16" i="25"/>
  <c r="BP16" i="25"/>
  <c r="T17" i="25"/>
  <c r="AR17" i="25"/>
  <c r="BP17" i="25"/>
  <c r="T18" i="25"/>
  <c r="AR18" i="25"/>
  <c r="BP18" i="25"/>
  <c r="T19" i="25"/>
  <c r="AR19" i="25"/>
  <c r="T20" i="25"/>
  <c r="AR20" i="25"/>
  <c r="T21" i="25"/>
  <c r="AR21" i="25"/>
  <c r="T22" i="25"/>
  <c r="AR22" i="25"/>
  <c r="T23" i="25"/>
  <c r="AR23" i="25"/>
  <c r="T24" i="25"/>
  <c r="AR24" i="25"/>
  <c r="T25" i="25"/>
  <c r="AR25" i="25"/>
  <c r="T26" i="25"/>
  <c r="AR26" i="25"/>
  <c r="T27" i="25"/>
  <c r="AR27" i="25"/>
  <c r="T28" i="25"/>
  <c r="AR28" i="25"/>
  <c r="T29" i="25"/>
  <c r="AR29" i="25"/>
  <c r="T30" i="25"/>
  <c r="AR30" i="25"/>
  <c r="T31" i="25"/>
  <c r="AR31" i="25"/>
  <c r="T32" i="25"/>
  <c r="AR32" i="25"/>
  <c r="T33" i="25"/>
  <c r="AR33" i="25"/>
  <c r="T34" i="25"/>
  <c r="AR34" i="25"/>
  <c r="T35" i="25"/>
  <c r="AR35" i="25"/>
  <c r="T36" i="25"/>
  <c r="AR36" i="25"/>
  <c r="T37" i="25"/>
  <c r="AR37" i="25"/>
  <c r="T38" i="25"/>
  <c r="AR38" i="25"/>
  <c r="T39" i="25"/>
  <c r="AR39" i="25"/>
  <c r="T40" i="25"/>
  <c r="AR40" i="25"/>
  <c r="T41" i="25"/>
  <c r="AR41" i="25"/>
  <c r="T42" i="25"/>
  <c r="AR42" i="25"/>
  <c r="T43" i="25"/>
  <c r="AR43" i="25"/>
  <c r="T44" i="25"/>
  <c r="AR44" i="25"/>
  <c r="T45" i="25"/>
  <c r="AR45" i="25"/>
  <c r="T46" i="25"/>
  <c r="AR46" i="25"/>
  <c r="T47" i="25"/>
  <c r="AR47" i="25"/>
  <c r="T48" i="25"/>
  <c r="AR48" i="25"/>
  <c r="T49" i="25"/>
  <c r="AR49" i="25"/>
  <c r="T50" i="25"/>
  <c r="AR50" i="25"/>
  <c r="T51" i="25"/>
  <c r="AR51" i="25"/>
  <c r="T52" i="25"/>
  <c r="AR52" i="25"/>
  <c r="T53" i="25"/>
  <c r="AR53" i="25"/>
  <c r="T54" i="25"/>
  <c r="AR54" i="25"/>
  <c r="T55" i="25"/>
  <c r="AR55" i="25"/>
  <c r="T56" i="25"/>
  <c r="AR56" i="25"/>
  <c r="T57" i="25"/>
  <c r="AR57" i="25"/>
  <c r="T58" i="25"/>
  <c r="AR58" i="25"/>
  <c r="T59" i="25"/>
  <c r="AR59" i="25"/>
  <c r="T60" i="25"/>
  <c r="AR60" i="25"/>
  <c r="T61" i="25"/>
  <c r="AR61" i="25"/>
  <c r="T62" i="25"/>
  <c r="AR62" i="25"/>
  <c r="T63" i="25"/>
  <c r="AR63" i="25"/>
  <c r="T64" i="25"/>
  <c r="AR64" i="25"/>
  <c r="T65" i="25"/>
  <c r="AR65" i="25"/>
  <c r="BP5" i="25"/>
  <c r="AR5" i="25"/>
  <c r="T5" i="25"/>
  <c r="C17" i="21" l="1"/>
  <c r="D17" i="21"/>
  <c r="E17" i="21"/>
  <c r="P17" i="40" s="1"/>
  <c r="F17" i="21"/>
  <c r="G17" i="21"/>
  <c r="H17" i="21"/>
  <c r="AZ17" i="40" s="1"/>
  <c r="I17" i="21"/>
  <c r="J17" i="21"/>
  <c r="K17" i="21"/>
  <c r="CJ17" i="40" s="1"/>
  <c r="L17" i="21"/>
  <c r="M17" i="21"/>
  <c r="N17" i="21"/>
  <c r="P17" i="39" s="1"/>
  <c r="O17" i="21"/>
  <c r="P17" i="21"/>
  <c r="Q17" i="21"/>
  <c r="AZ17" i="39" s="1"/>
  <c r="R17" i="21"/>
  <c r="S17" i="21"/>
  <c r="T17" i="21"/>
  <c r="U17" i="21"/>
  <c r="V17" i="21"/>
  <c r="W17" i="21"/>
  <c r="X17" i="21"/>
  <c r="Y17" i="21"/>
  <c r="Z17" i="21"/>
  <c r="CJ17" i="39" s="1"/>
  <c r="AA17" i="21"/>
  <c r="AB17" i="21"/>
  <c r="AC17" i="21"/>
  <c r="AD17" i="21"/>
  <c r="AE17" i="21"/>
  <c r="AF17" i="21"/>
  <c r="AG17" i="21"/>
  <c r="AH17" i="21"/>
  <c r="C18" i="21"/>
  <c r="D18" i="21"/>
  <c r="E18" i="21"/>
  <c r="P18" i="40" s="1"/>
  <c r="F18" i="21"/>
  <c r="G18" i="21"/>
  <c r="H18" i="21"/>
  <c r="AZ18" i="40" s="1"/>
  <c r="I18" i="21"/>
  <c r="J18" i="21"/>
  <c r="K18" i="21"/>
  <c r="CJ18" i="40" s="1"/>
  <c r="L18" i="21"/>
  <c r="M18" i="21"/>
  <c r="N18" i="21"/>
  <c r="P18" i="39" s="1"/>
  <c r="O18" i="21"/>
  <c r="P18" i="21"/>
  <c r="Q18" i="21"/>
  <c r="AZ18" i="39" s="1"/>
  <c r="R18" i="21"/>
  <c r="S18" i="21"/>
  <c r="T18" i="21"/>
  <c r="U18" i="21"/>
  <c r="V18" i="21"/>
  <c r="W18" i="21"/>
  <c r="X18" i="21"/>
  <c r="Y18" i="21"/>
  <c r="Z18" i="21"/>
  <c r="CJ18" i="39" s="1"/>
  <c r="AA18" i="21"/>
  <c r="AB18" i="21"/>
  <c r="AC18" i="21"/>
  <c r="AD18" i="21"/>
  <c r="AE18" i="21"/>
  <c r="AF18" i="21"/>
  <c r="AG18" i="21"/>
  <c r="AH18" i="21"/>
  <c r="C19" i="21"/>
  <c r="D19" i="21"/>
  <c r="E19" i="21"/>
  <c r="P19" i="40" s="1"/>
  <c r="F19" i="21"/>
  <c r="G19" i="21"/>
  <c r="H19" i="21"/>
  <c r="AZ19" i="40" s="1"/>
  <c r="I19" i="21"/>
  <c r="J19" i="21"/>
  <c r="K19" i="21"/>
  <c r="CJ19" i="40" s="1"/>
  <c r="L19" i="21"/>
  <c r="M19" i="21"/>
  <c r="N19" i="21"/>
  <c r="P19" i="39" s="1"/>
  <c r="O19" i="21"/>
  <c r="P19" i="21"/>
  <c r="Q19" i="21"/>
  <c r="AZ19" i="39" s="1"/>
  <c r="R19" i="21"/>
  <c r="S19" i="21"/>
  <c r="T19" i="21"/>
  <c r="U19" i="21"/>
  <c r="V19" i="21"/>
  <c r="W19" i="21"/>
  <c r="X19" i="21"/>
  <c r="Y19" i="21"/>
  <c r="Z19" i="21"/>
  <c r="CJ19" i="39" s="1"/>
  <c r="AA19" i="21"/>
  <c r="AB19" i="21"/>
  <c r="AC19" i="21"/>
  <c r="AD19" i="21"/>
  <c r="AE19" i="21"/>
  <c r="AF19" i="21"/>
  <c r="AG19" i="21"/>
  <c r="AH19" i="21"/>
  <c r="C20" i="21"/>
  <c r="D20" i="21"/>
  <c r="E20" i="21"/>
  <c r="P20" i="40" s="1"/>
  <c r="F20" i="21"/>
  <c r="G20" i="21"/>
  <c r="H20" i="21"/>
  <c r="AZ20" i="40" s="1"/>
  <c r="I20" i="21"/>
  <c r="J20" i="21"/>
  <c r="K20" i="21"/>
  <c r="CJ20" i="40" s="1"/>
  <c r="L20" i="21"/>
  <c r="M20" i="21"/>
  <c r="N20" i="21"/>
  <c r="P20" i="39" s="1"/>
  <c r="O20" i="21"/>
  <c r="P20" i="21"/>
  <c r="Q20" i="21"/>
  <c r="AZ20" i="39" s="1"/>
  <c r="R20" i="21"/>
  <c r="S20" i="21"/>
  <c r="T20" i="21"/>
  <c r="U20" i="21"/>
  <c r="V20" i="21"/>
  <c r="W20" i="21"/>
  <c r="X20" i="21"/>
  <c r="Y20" i="21"/>
  <c r="Z20" i="21"/>
  <c r="CJ20" i="39" s="1"/>
  <c r="AA20" i="21"/>
  <c r="AB20" i="21"/>
  <c r="AC20" i="21"/>
  <c r="AD20" i="21"/>
  <c r="AE20" i="21"/>
  <c r="AF20" i="21"/>
  <c r="AG20" i="21"/>
  <c r="AH20" i="21"/>
  <c r="C21" i="21"/>
  <c r="D21" i="21"/>
  <c r="E21" i="21"/>
  <c r="P21" i="40" s="1"/>
  <c r="F21" i="21"/>
  <c r="G21" i="21"/>
  <c r="H21" i="21"/>
  <c r="AZ21" i="40" s="1"/>
  <c r="I21" i="21"/>
  <c r="J21" i="21"/>
  <c r="K21" i="21"/>
  <c r="CJ21" i="40" s="1"/>
  <c r="L21" i="21"/>
  <c r="M21" i="21"/>
  <c r="N21" i="21"/>
  <c r="P21" i="39" s="1"/>
  <c r="O21" i="21"/>
  <c r="P21" i="21"/>
  <c r="Q21" i="21"/>
  <c r="AZ21" i="39" s="1"/>
  <c r="R21" i="21"/>
  <c r="S21" i="21"/>
  <c r="T21" i="21"/>
  <c r="U21" i="21"/>
  <c r="V21" i="21"/>
  <c r="W21" i="21"/>
  <c r="X21" i="21"/>
  <c r="Y21" i="21"/>
  <c r="Z21" i="21"/>
  <c r="CJ21" i="39" s="1"/>
  <c r="AA21" i="21"/>
  <c r="AB21" i="21"/>
  <c r="AC21" i="21"/>
  <c r="AD21" i="21"/>
  <c r="AE21" i="21"/>
  <c r="AF21" i="21"/>
  <c r="AG21" i="21"/>
  <c r="AH21" i="21"/>
  <c r="C22" i="21"/>
  <c r="D22" i="21"/>
  <c r="E22" i="21"/>
  <c r="P22" i="40" s="1"/>
  <c r="F22" i="21"/>
  <c r="G22" i="21"/>
  <c r="H22" i="21"/>
  <c r="AZ22" i="40" s="1"/>
  <c r="I22" i="21"/>
  <c r="J22" i="21"/>
  <c r="K22" i="21"/>
  <c r="CJ22" i="40" s="1"/>
  <c r="L22" i="21"/>
  <c r="M22" i="21"/>
  <c r="N22" i="21"/>
  <c r="P22" i="39" s="1"/>
  <c r="O22" i="21"/>
  <c r="P22" i="21"/>
  <c r="Q22" i="21"/>
  <c r="AZ22" i="39" s="1"/>
  <c r="R22" i="21"/>
  <c r="S22" i="21"/>
  <c r="T22" i="21"/>
  <c r="U22" i="21"/>
  <c r="V22" i="21"/>
  <c r="W22" i="21"/>
  <c r="X22" i="21"/>
  <c r="Y22" i="21"/>
  <c r="Z22" i="21"/>
  <c r="CJ22" i="39" s="1"/>
  <c r="AA22" i="21"/>
  <c r="AB22" i="21"/>
  <c r="AC22" i="21"/>
  <c r="AD22" i="21"/>
  <c r="AE22" i="21"/>
  <c r="AF22" i="21"/>
  <c r="AG22" i="21"/>
  <c r="AH22" i="21"/>
  <c r="C23" i="21"/>
  <c r="D23" i="21"/>
  <c r="E23" i="21"/>
  <c r="P23" i="40" s="1"/>
  <c r="F23" i="21"/>
  <c r="G23" i="21"/>
  <c r="H23" i="21"/>
  <c r="AZ23" i="40" s="1"/>
  <c r="I23" i="21"/>
  <c r="J23" i="21"/>
  <c r="K23" i="21"/>
  <c r="CJ23" i="40" s="1"/>
  <c r="L23" i="21"/>
  <c r="M23" i="21"/>
  <c r="N23" i="21"/>
  <c r="P23" i="39" s="1"/>
  <c r="O23" i="21"/>
  <c r="P23" i="21"/>
  <c r="Q23" i="21"/>
  <c r="AZ23" i="39" s="1"/>
  <c r="R23" i="21"/>
  <c r="S23" i="21"/>
  <c r="T23" i="21"/>
  <c r="U23" i="21"/>
  <c r="V23" i="21"/>
  <c r="W23" i="21"/>
  <c r="X23" i="21"/>
  <c r="Y23" i="21"/>
  <c r="Z23" i="21"/>
  <c r="CJ23" i="39" s="1"/>
  <c r="AA23" i="21"/>
  <c r="AB23" i="21"/>
  <c r="AC23" i="21"/>
  <c r="AD23" i="21"/>
  <c r="AE23" i="21"/>
  <c r="AF23" i="21"/>
  <c r="AG23" i="21"/>
  <c r="AH23" i="21"/>
  <c r="C24" i="21"/>
  <c r="D24" i="21"/>
  <c r="E24" i="21"/>
  <c r="P24" i="40" s="1"/>
  <c r="F24" i="21"/>
  <c r="G24" i="21"/>
  <c r="H24" i="21"/>
  <c r="AZ24" i="40" s="1"/>
  <c r="I24" i="21"/>
  <c r="J24" i="21"/>
  <c r="K24" i="21"/>
  <c r="CJ24" i="40" s="1"/>
  <c r="L24" i="21"/>
  <c r="M24" i="21"/>
  <c r="N24" i="21"/>
  <c r="P24" i="39" s="1"/>
  <c r="O24" i="21"/>
  <c r="P24" i="21"/>
  <c r="Q24" i="21"/>
  <c r="AZ24" i="39" s="1"/>
  <c r="R24" i="21"/>
  <c r="S24" i="21"/>
  <c r="T24" i="21"/>
  <c r="U24" i="21"/>
  <c r="V24" i="21"/>
  <c r="W24" i="21"/>
  <c r="X24" i="21"/>
  <c r="Y24" i="21"/>
  <c r="Z24" i="21"/>
  <c r="CJ24" i="39" s="1"/>
  <c r="AA24" i="21"/>
  <c r="AB24" i="21"/>
  <c r="AC24" i="21"/>
  <c r="AD24" i="21"/>
  <c r="AE24" i="21"/>
  <c r="AF24" i="21"/>
  <c r="AG24" i="21"/>
  <c r="AH24" i="21"/>
  <c r="C25" i="21"/>
  <c r="D25" i="21"/>
  <c r="E25" i="21"/>
  <c r="P25" i="40" s="1"/>
  <c r="F25" i="21"/>
  <c r="G25" i="21"/>
  <c r="H25" i="21"/>
  <c r="AZ25" i="40" s="1"/>
  <c r="I25" i="21"/>
  <c r="J25" i="21"/>
  <c r="K25" i="21"/>
  <c r="CJ25" i="40" s="1"/>
  <c r="L25" i="21"/>
  <c r="M25" i="21"/>
  <c r="N25" i="21"/>
  <c r="P25" i="39" s="1"/>
  <c r="O25" i="21"/>
  <c r="P25" i="21"/>
  <c r="Q25" i="21"/>
  <c r="AZ25" i="39" s="1"/>
  <c r="R25" i="21"/>
  <c r="S25" i="21"/>
  <c r="T25" i="21"/>
  <c r="U25" i="21"/>
  <c r="V25" i="21"/>
  <c r="W25" i="21"/>
  <c r="X25" i="21"/>
  <c r="Y25" i="21"/>
  <c r="Z25" i="21"/>
  <c r="CJ25" i="39" s="1"/>
  <c r="AA25" i="21"/>
  <c r="AB25" i="21"/>
  <c r="AC25" i="21"/>
  <c r="AD25" i="21"/>
  <c r="AE25" i="21"/>
  <c r="AF25" i="21"/>
  <c r="AG25" i="21"/>
  <c r="AH25" i="21"/>
  <c r="C26" i="21"/>
  <c r="D26" i="21"/>
  <c r="E26" i="21"/>
  <c r="P26" i="40" s="1"/>
  <c r="F26" i="21"/>
  <c r="G26" i="21"/>
  <c r="H26" i="21"/>
  <c r="AZ26" i="40" s="1"/>
  <c r="I26" i="21"/>
  <c r="J26" i="21"/>
  <c r="K26" i="21"/>
  <c r="CJ26" i="40" s="1"/>
  <c r="L26" i="21"/>
  <c r="M26" i="21"/>
  <c r="N26" i="21"/>
  <c r="P26" i="39" s="1"/>
  <c r="O26" i="21"/>
  <c r="P26" i="21"/>
  <c r="Q26" i="21"/>
  <c r="AZ26" i="39" s="1"/>
  <c r="R26" i="21"/>
  <c r="S26" i="21"/>
  <c r="T26" i="21"/>
  <c r="U26" i="21"/>
  <c r="V26" i="21"/>
  <c r="W26" i="21"/>
  <c r="X26" i="21"/>
  <c r="Y26" i="21"/>
  <c r="Z26" i="21"/>
  <c r="CJ26" i="39" s="1"/>
  <c r="AA26" i="21"/>
  <c r="AB26" i="21"/>
  <c r="AC26" i="21"/>
  <c r="AD26" i="21"/>
  <c r="AE26" i="21"/>
  <c r="AF26" i="21"/>
  <c r="AG26" i="21"/>
  <c r="AH26" i="21"/>
  <c r="C27" i="21"/>
  <c r="D27" i="21"/>
  <c r="E27" i="21"/>
  <c r="P27" i="40" s="1"/>
  <c r="F27" i="21"/>
  <c r="G27" i="21"/>
  <c r="H27" i="21"/>
  <c r="AZ27" i="40" s="1"/>
  <c r="I27" i="21"/>
  <c r="J27" i="21"/>
  <c r="K27" i="21"/>
  <c r="CJ27" i="40" s="1"/>
  <c r="L27" i="21"/>
  <c r="M27" i="21"/>
  <c r="N27" i="21"/>
  <c r="P27" i="39" s="1"/>
  <c r="O27" i="21"/>
  <c r="P27" i="21"/>
  <c r="Q27" i="21"/>
  <c r="AZ27" i="39" s="1"/>
  <c r="R27" i="21"/>
  <c r="S27" i="21"/>
  <c r="T27" i="21"/>
  <c r="U27" i="21"/>
  <c r="V27" i="21"/>
  <c r="W27" i="21"/>
  <c r="X27" i="21"/>
  <c r="Y27" i="21"/>
  <c r="Z27" i="21"/>
  <c r="CJ27" i="39" s="1"/>
  <c r="AA27" i="21"/>
  <c r="AB27" i="21"/>
  <c r="AC27" i="21"/>
  <c r="AD27" i="21"/>
  <c r="AE27" i="21"/>
  <c r="AF27" i="21"/>
  <c r="AG27" i="21"/>
  <c r="AH27" i="21"/>
  <c r="C28" i="21"/>
  <c r="D28" i="21"/>
  <c r="E28" i="21"/>
  <c r="P28" i="40" s="1"/>
  <c r="F28" i="21"/>
  <c r="G28" i="21"/>
  <c r="H28" i="21"/>
  <c r="AZ28" i="40" s="1"/>
  <c r="I28" i="21"/>
  <c r="J28" i="21"/>
  <c r="K28" i="21"/>
  <c r="CJ28" i="40" s="1"/>
  <c r="L28" i="21"/>
  <c r="M28" i="21"/>
  <c r="N28" i="21"/>
  <c r="P28" i="39" s="1"/>
  <c r="O28" i="21"/>
  <c r="P28" i="21"/>
  <c r="Q28" i="21"/>
  <c r="AZ28" i="39" s="1"/>
  <c r="R28" i="21"/>
  <c r="S28" i="21"/>
  <c r="T28" i="21"/>
  <c r="U28" i="21"/>
  <c r="V28" i="21"/>
  <c r="W28" i="21"/>
  <c r="X28" i="21"/>
  <c r="Y28" i="21"/>
  <c r="Z28" i="21"/>
  <c r="CJ28" i="39" s="1"/>
  <c r="AA28" i="21"/>
  <c r="AB28" i="21"/>
  <c r="AC28" i="21"/>
  <c r="AD28" i="21"/>
  <c r="AE28" i="21"/>
  <c r="AF28" i="21"/>
  <c r="AG28" i="21"/>
  <c r="AH28" i="21"/>
  <c r="C29" i="21"/>
  <c r="D29" i="21"/>
  <c r="E29" i="21"/>
  <c r="P29" i="40" s="1"/>
  <c r="F29" i="21"/>
  <c r="G29" i="21"/>
  <c r="H29" i="21"/>
  <c r="AZ29" i="40" s="1"/>
  <c r="I29" i="21"/>
  <c r="J29" i="21"/>
  <c r="K29" i="21"/>
  <c r="CJ29" i="40" s="1"/>
  <c r="L29" i="21"/>
  <c r="M29" i="21"/>
  <c r="N29" i="21"/>
  <c r="P29" i="39" s="1"/>
  <c r="O29" i="21"/>
  <c r="P29" i="21"/>
  <c r="Q29" i="21"/>
  <c r="AZ29" i="39" s="1"/>
  <c r="R29" i="21"/>
  <c r="S29" i="21"/>
  <c r="T29" i="21"/>
  <c r="U29" i="21"/>
  <c r="V29" i="21"/>
  <c r="W29" i="21"/>
  <c r="X29" i="21"/>
  <c r="Y29" i="21"/>
  <c r="Z29" i="21"/>
  <c r="CJ29" i="39" s="1"/>
  <c r="AA29" i="21"/>
  <c r="AB29" i="21"/>
  <c r="AC29" i="21"/>
  <c r="AD29" i="21"/>
  <c r="AE29" i="21"/>
  <c r="AF29" i="21"/>
  <c r="AG29" i="21"/>
  <c r="AH29" i="21"/>
  <c r="C30" i="21"/>
  <c r="D30" i="21"/>
  <c r="E30" i="21"/>
  <c r="P30" i="40" s="1"/>
  <c r="F30" i="21"/>
  <c r="G30" i="21"/>
  <c r="H30" i="21"/>
  <c r="AZ30" i="40" s="1"/>
  <c r="I30" i="21"/>
  <c r="J30" i="21"/>
  <c r="K30" i="21"/>
  <c r="CJ30" i="40" s="1"/>
  <c r="L30" i="21"/>
  <c r="M30" i="21"/>
  <c r="N30" i="21"/>
  <c r="P30" i="39" s="1"/>
  <c r="O30" i="21"/>
  <c r="P30" i="21"/>
  <c r="Q30" i="21"/>
  <c r="AZ30" i="39" s="1"/>
  <c r="R30" i="21"/>
  <c r="S30" i="21"/>
  <c r="T30" i="21"/>
  <c r="U30" i="21"/>
  <c r="V30" i="21"/>
  <c r="W30" i="21"/>
  <c r="X30" i="21"/>
  <c r="Y30" i="21"/>
  <c r="Z30" i="21"/>
  <c r="CJ30" i="39" s="1"/>
  <c r="AA30" i="21"/>
  <c r="AB30" i="21"/>
  <c r="AC30" i="21"/>
  <c r="AD30" i="21"/>
  <c r="AE30" i="21"/>
  <c r="AF30" i="21"/>
  <c r="AG30" i="21"/>
  <c r="AH30" i="21"/>
  <c r="C31" i="21"/>
  <c r="D31" i="21"/>
  <c r="E31" i="21"/>
  <c r="P31" i="40" s="1"/>
  <c r="F31" i="21"/>
  <c r="G31" i="21"/>
  <c r="H31" i="21"/>
  <c r="AZ31" i="40" s="1"/>
  <c r="I31" i="21"/>
  <c r="J31" i="21"/>
  <c r="K31" i="21"/>
  <c r="CJ31" i="40" s="1"/>
  <c r="L31" i="21"/>
  <c r="M31" i="21"/>
  <c r="N31" i="21"/>
  <c r="P31" i="39" s="1"/>
  <c r="O31" i="21"/>
  <c r="P31" i="21"/>
  <c r="Q31" i="21"/>
  <c r="AZ31" i="39" s="1"/>
  <c r="R31" i="21"/>
  <c r="S31" i="21"/>
  <c r="T31" i="21"/>
  <c r="U31" i="21"/>
  <c r="V31" i="21"/>
  <c r="W31" i="21"/>
  <c r="X31" i="21"/>
  <c r="Y31" i="21"/>
  <c r="Z31" i="21"/>
  <c r="CJ31" i="39" s="1"/>
  <c r="AA31" i="21"/>
  <c r="AB31" i="21"/>
  <c r="AC31" i="21"/>
  <c r="AD31" i="21"/>
  <c r="AE31" i="21"/>
  <c r="AF31" i="21"/>
  <c r="AG31" i="21"/>
  <c r="AH31" i="21"/>
  <c r="C32" i="21"/>
  <c r="D32" i="21"/>
  <c r="E32" i="21"/>
  <c r="P32" i="40" s="1"/>
  <c r="F32" i="21"/>
  <c r="G32" i="21"/>
  <c r="H32" i="21"/>
  <c r="AZ32" i="40" s="1"/>
  <c r="I32" i="21"/>
  <c r="J32" i="21"/>
  <c r="K32" i="21"/>
  <c r="CJ32" i="40" s="1"/>
  <c r="L32" i="21"/>
  <c r="M32" i="21"/>
  <c r="N32" i="21"/>
  <c r="P32" i="39" s="1"/>
  <c r="O32" i="21"/>
  <c r="P32" i="21"/>
  <c r="Q32" i="21"/>
  <c r="AZ32" i="39" s="1"/>
  <c r="R32" i="21"/>
  <c r="S32" i="21"/>
  <c r="T32" i="21"/>
  <c r="U32" i="21"/>
  <c r="V32" i="21"/>
  <c r="W32" i="21"/>
  <c r="X32" i="21"/>
  <c r="Y32" i="21"/>
  <c r="Z32" i="21"/>
  <c r="CJ32" i="39" s="1"/>
  <c r="AA32" i="21"/>
  <c r="AB32" i="21"/>
  <c r="AC32" i="21"/>
  <c r="AD32" i="21"/>
  <c r="AE32" i="21"/>
  <c r="AF32" i="21"/>
  <c r="AG32" i="21"/>
  <c r="AH32" i="21"/>
  <c r="C33" i="21"/>
  <c r="D33" i="21"/>
  <c r="E33" i="21"/>
  <c r="P33" i="40" s="1"/>
  <c r="F33" i="21"/>
  <c r="G33" i="21"/>
  <c r="H33" i="21"/>
  <c r="AZ33" i="40" s="1"/>
  <c r="I33" i="21"/>
  <c r="J33" i="21"/>
  <c r="K33" i="21"/>
  <c r="CJ33" i="40" s="1"/>
  <c r="L33" i="21"/>
  <c r="M33" i="21"/>
  <c r="N33" i="21"/>
  <c r="P33" i="39" s="1"/>
  <c r="O33" i="21"/>
  <c r="P33" i="21"/>
  <c r="Q33" i="21"/>
  <c r="AZ33" i="39" s="1"/>
  <c r="R33" i="21"/>
  <c r="S33" i="21"/>
  <c r="T33" i="21"/>
  <c r="U33" i="21"/>
  <c r="V33" i="21"/>
  <c r="W33" i="21"/>
  <c r="X33" i="21"/>
  <c r="Y33" i="21"/>
  <c r="Z33" i="21"/>
  <c r="CJ33" i="39" s="1"/>
  <c r="AA33" i="21"/>
  <c r="AB33" i="21"/>
  <c r="AC33" i="21"/>
  <c r="AD33" i="21"/>
  <c r="AE33" i="21"/>
  <c r="AF33" i="21"/>
  <c r="AG33" i="21"/>
  <c r="AH33" i="21"/>
  <c r="C34" i="21"/>
  <c r="D34" i="21"/>
  <c r="E34" i="21"/>
  <c r="P34" i="40" s="1"/>
  <c r="F34" i="21"/>
  <c r="G34" i="21"/>
  <c r="H34" i="21"/>
  <c r="AZ34" i="40" s="1"/>
  <c r="I34" i="21"/>
  <c r="J34" i="21"/>
  <c r="K34" i="21"/>
  <c r="CJ34" i="40" s="1"/>
  <c r="L34" i="21"/>
  <c r="M34" i="21"/>
  <c r="N34" i="21"/>
  <c r="P34" i="39" s="1"/>
  <c r="O34" i="21"/>
  <c r="P34" i="21"/>
  <c r="Q34" i="21"/>
  <c r="AZ34" i="39" s="1"/>
  <c r="R34" i="21"/>
  <c r="S34" i="21"/>
  <c r="T34" i="21"/>
  <c r="U34" i="21"/>
  <c r="V34" i="21"/>
  <c r="W34" i="21"/>
  <c r="X34" i="21"/>
  <c r="Y34" i="21"/>
  <c r="Z34" i="21"/>
  <c r="CJ34" i="39" s="1"/>
  <c r="AA34" i="21"/>
  <c r="AB34" i="21"/>
  <c r="AC34" i="21"/>
  <c r="AD34" i="21"/>
  <c r="AE34" i="21"/>
  <c r="AF34" i="21"/>
  <c r="AG34" i="21"/>
  <c r="AH34" i="21"/>
  <c r="C35" i="21"/>
  <c r="D35" i="21"/>
  <c r="E35" i="21"/>
  <c r="P35" i="40" s="1"/>
  <c r="F35" i="21"/>
  <c r="G35" i="21"/>
  <c r="H35" i="21"/>
  <c r="AZ35" i="40" s="1"/>
  <c r="I35" i="21"/>
  <c r="J35" i="21"/>
  <c r="K35" i="21"/>
  <c r="CJ35" i="40" s="1"/>
  <c r="L35" i="21"/>
  <c r="M35" i="21"/>
  <c r="N35" i="21"/>
  <c r="P35" i="39" s="1"/>
  <c r="O35" i="21"/>
  <c r="P35" i="21"/>
  <c r="Q35" i="21"/>
  <c r="AZ35" i="39" s="1"/>
  <c r="R35" i="21"/>
  <c r="S35" i="21"/>
  <c r="T35" i="21"/>
  <c r="U35" i="21"/>
  <c r="V35" i="21"/>
  <c r="W35" i="21"/>
  <c r="X35" i="21"/>
  <c r="Y35" i="21"/>
  <c r="Z35" i="21"/>
  <c r="CJ35" i="39" s="1"/>
  <c r="AA35" i="21"/>
  <c r="AB35" i="21"/>
  <c r="AC35" i="21"/>
  <c r="AD35" i="21"/>
  <c r="AE35" i="21"/>
  <c r="AF35" i="21"/>
  <c r="AG35" i="21"/>
  <c r="AH35" i="21"/>
  <c r="C36" i="21"/>
  <c r="D36" i="21"/>
  <c r="E36" i="21"/>
  <c r="P36" i="40" s="1"/>
  <c r="F36" i="21"/>
  <c r="G36" i="21"/>
  <c r="H36" i="21"/>
  <c r="AZ36" i="40" s="1"/>
  <c r="I36" i="21"/>
  <c r="J36" i="21"/>
  <c r="K36" i="21"/>
  <c r="CJ36" i="40" s="1"/>
  <c r="L36" i="21"/>
  <c r="M36" i="21"/>
  <c r="N36" i="21"/>
  <c r="P36" i="39" s="1"/>
  <c r="O36" i="21"/>
  <c r="P36" i="21"/>
  <c r="Q36" i="21"/>
  <c r="AZ36" i="39" s="1"/>
  <c r="R36" i="21"/>
  <c r="S36" i="21"/>
  <c r="T36" i="21"/>
  <c r="U36" i="21"/>
  <c r="V36" i="21"/>
  <c r="W36" i="21"/>
  <c r="X36" i="21"/>
  <c r="Y36" i="21"/>
  <c r="Z36" i="21"/>
  <c r="CJ36" i="39" s="1"/>
  <c r="AA36" i="21"/>
  <c r="AB36" i="21"/>
  <c r="AC36" i="21"/>
  <c r="AD36" i="21"/>
  <c r="AE36" i="21"/>
  <c r="AF36" i="21"/>
  <c r="AG36" i="21"/>
  <c r="AH36" i="21"/>
  <c r="C37" i="21"/>
  <c r="D37" i="21"/>
  <c r="E37" i="21"/>
  <c r="P37" i="40" s="1"/>
  <c r="F37" i="21"/>
  <c r="G37" i="21"/>
  <c r="H37" i="21"/>
  <c r="AZ37" i="40" s="1"/>
  <c r="I37" i="21"/>
  <c r="J37" i="21"/>
  <c r="K37" i="21"/>
  <c r="CJ37" i="40" s="1"/>
  <c r="L37" i="21"/>
  <c r="M37" i="21"/>
  <c r="N37" i="21"/>
  <c r="P37" i="39" s="1"/>
  <c r="O37" i="21"/>
  <c r="P37" i="21"/>
  <c r="Q37" i="21"/>
  <c r="AZ37" i="39" s="1"/>
  <c r="R37" i="21"/>
  <c r="S37" i="21"/>
  <c r="T37" i="21"/>
  <c r="U37" i="21"/>
  <c r="V37" i="21"/>
  <c r="W37" i="21"/>
  <c r="X37" i="21"/>
  <c r="Y37" i="21"/>
  <c r="Z37" i="21"/>
  <c r="CJ37" i="39" s="1"/>
  <c r="AA37" i="21"/>
  <c r="AB37" i="21"/>
  <c r="AC37" i="21"/>
  <c r="AD37" i="21"/>
  <c r="AE37" i="21"/>
  <c r="AF37" i="21"/>
  <c r="AG37" i="21"/>
  <c r="AH37" i="21"/>
  <c r="C38" i="21"/>
  <c r="D38" i="21"/>
  <c r="E38" i="21"/>
  <c r="P38" i="40" s="1"/>
  <c r="F38" i="21"/>
  <c r="G38" i="21"/>
  <c r="H38" i="21"/>
  <c r="AZ38" i="40" s="1"/>
  <c r="I38" i="21"/>
  <c r="J38" i="21"/>
  <c r="K38" i="21"/>
  <c r="CJ38" i="40" s="1"/>
  <c r="L38" i="21"/>
  <c r="M38" i="21"/>
  <c r="N38" i="21"/>
  <c r="P38" i="39" s="1"/>
  <c r="O38" i="21"/>
  <c r="P38" i="21"/>
  <c r="Q38" i="21"/>
  <c r="AZ38" i="39" s="1"/>
  <c r="R38" i="21"/>
  <c r="S38" i="21"/>
  <c r="T38" i="21"/>
  <c r="U38" i="21"/>
  <c r="V38" i="21"/>
  <c r="W38" i="21"/>
  <c r="X38" i="21"/>
  <c r="Y38" i="21"/>
  <c r="Z38" i="21"/>
  <c r="CJ38" i="39" s="1"/>
  <c r="AA38" i="21"/>
  <c r="AB38" i="21"/>
  <c r="AC38" i="21"/>
  <c r="AD38" i="21"/>
  <c r="AE38" i="21"/>
  <c r="AF38" i="21"/>
  <c r="AG38" i="21"/>
  <c r="AH38" i="21"/>
  <c r="C39" i="21"/>
  <c r="D39" i="21"/>
  <c r="E39" i="21"/>
  <c r="P39" i="40" s="1"/>
  <c r="F39" i="21"/>
  <c r="G39" i="21"/>
  <c r="H39" i="21"/>
  <c r="AZ39" i="40" s="1"/>
  <c r="I39" i="21"/>
  <c r="J39" i="21"/>
  <c r="K39" i="21"/>
  <c r="CJ39" i="40" s="1"/>
  <c r="L39" i="21"/>
  <c r="M39" i="21"/>
  <c r="N39" i="21"/>
  <c r="P39" i="39" s="1"/>
  <c r="O39" i="21"/>
  <c r="P39" i="21"/>
  <c r="Q39" i="21"/>
  <c r="AZ39" i="39" s="1"/>
  <c r="R39" i="21"/>
  <c r="S39" i="21"/>
  <c r="T39" i="21"/>
  <c r="U39" i="21"/>
  <c r="V39" i="21"/>
  <c r="W39" i="21"/>
  <c r="X39" i="21"/>
  <c r="Y39" i="21"/>
  <c r="Z39" i="21"/>
  <c r="CJ39" i="39" s="1"/>
  <c r="AA39" i="21"/>
  <c r="AB39" i="21"/>
  <c r="AC39" i="21"/>
  <c r="AD39" i="21"/>
  <c r="AE39" i="21"/>
  <c r="AF39" i="21"/>
  <c r="AG39" i="21"/>
  <c r="AH39" i="21"/>
  <c r="C40" i="21"/>
  <c r="D40" i="21"/>
  <c r="E40" i="21"/>
  <c r="P40" i="40" s="1"/>
  <c r="F40" i="21"/>
  <c r="G40" i="21"/>
  <c r="H40" i="21"/>
  <c r="AZ40" i="40" s="1"/>
  <c r="I40" i="21"/>
  <c r="J40" i="21"/>
  <c r="K40" i="21"/>
  <c r="CJ40" i="40" s="1"/>
  <c r="L40" i="21"/>
  <c r="M40" i="21"/>
  <c r="N40" i="21"/>
  <c r="P40" i="39" s="1"/>
  <c r="O40" i="21"/>
  <c r="P40" i="21"/>
  <c r="Q40" i="21"/>
  <c r="AZ40" i="39" s="1"/>
  <c r="R40" i="21"/>
  <c r="S40" i="21"/>
  <c r="T40" i="21"/>
  <c r="U40" i="21"/>
  <c r="V40" i="21"/>
  <c r="W40" i="21"/>
  <c r="X40" i="21"/>
  <c r="Y40" i="21"/>
  <c r="Z40" i="21"/>
  <c r="CJ40" i="39" s="1"/>
  <c r="AA40" i="21"/>
  <c r="AB40" i="21"/>
  <c r="AC40" i="21"/>
  <c r="AD40" i="21"/>
  <c r="AE40" i="21"/>
  <c r="AF40" i="21"/>
  <c r="AG40" i="21"/>
  <c r="AH40" i="21"/>
  <c r="C41" i="21"/>
  <c r="D41" i="21"/>
  <c r="E41" i="21"/>
  <c r="P41" i="40" s="1"/>
  <c r="F41" i="21"/>
  <c r="G41" i="21"/>
  <c r="H41" i="21"/>
  <c r="AZ41" i="40" s="1"/>
  <c r="I41" i="21"/>
  <c r="J41" i="21"/>
  <c r="K41" i="21"/>
  <c r="CJ41" i="40" s="1"/>
  <c r="L41" i="21"/>
  <c r="M41" i="21"/>
  <c r="N41" i="21"/>
  <c r="P41" i="39" s="1"/>
  <c r="O41" i="21"/>
  <c r="P41" i="21"/>
  <c r="Q41" i="21"/>
  <c r="AZ41" i="39" s="1"/>
  <c r="R41" i="21"/>
  <c r="S41" i="21"/>
  <c r="T41" i="21"/>
  <c r="U41" i="21"/>
  <c r="V41" i="21"/>
  <c r="W41" i="21"/>
  <c r="X41" i="21"/>
  <c r="Y41" i="21"/>
  <c r="Z41" i="21"/>
  <c r="CJ41" i="39" s="1"/>
  <c r="AA41" i="21"/>
  <c r="AB41" i="21"/>
  <c r="AC41" i="21"/>
  <c r="AD41" i="21"/>
  <c r="AE41" i="21"/>
  <c r="AF41" i="21"/>
  <c r="AG41" i="21"/>
  <c r="AH41" i="21"/>
  <c r="C42" i="21"/>
  <c r="D42" i="21"/>
  <c r="E42" i="21"/>
  <c r="P42" i="40" s="1"/>
  <c r="F42" i="21"/>
  <c r="G42" i="21"/>
  <c r="H42" i="21"/>
  <c r="AZ42" i="40" s="1"/>
  <c r="I42" i="21"/>
  <c r="J42" i="21"/>
  <c r="K42" i="21"/>
  <c r="CJ42" i="40" s="1"/>
  <c r="L42" i="21"/>
  <c r="M42" i="21"/>
  <c r="N42" i="21"/>
  <c r="P42" i="39" s="1"/>
  <c r="O42" i="21"/>
  <c r="P42" i="21"/>
  <c r="Q42" i="21"/>
  <c r="AZ42" i="39" s="1"/>
  <c r="R42" i="21"/>
  <c r="S42" i="21"/>
  <c r="T42" i="21"/>
  <c r="U42" i="21"/>
  <c r="V42" i="21"/>
  <c r="W42" i="21"/>
  <c r="X42" i="21"/>
  <c r="Y42" i="21"/>
  <c r="Z42" i="21"/>
  <c r="CJ42" i="39" s="1"/>
  <c r="AA42" i="21"/>
  <c r="AB42" i="21"/>
  <c r="AC42" i="21"/>
  <c r="AD42" i="21"/>
  <c r="AE42" i="21"/>
  <c r="AF42" i="21"/>
  <c r="AG42" i="21"/>
  <c r="AH42" i="21"/>
  <c r="C43" i="21"/>
  <c r="D43" i="21"/>
  <c r="E43" i="21"/>
  <c r="P43" i="40" s="1"/>
  <c r="F43" i="21"/>
  <c r="G43" i="21"/>
  <c r="H43" i="21"/>
  <c r="AZ43" i="40" s="1"/>
  <c r="I43" i="21"/>
  <c r="J43" i="21"/>
  <c r="K43" i="21"/>
  <c r="CJ43" i="40" s="1"/>
  <c r="L43" i="21"/>
  <c r="M43" i="21"/>
  <c r="N43" i="21"/>
  <c r="P43" i="39" s="1"/>
  <c r="O43" i="21"/>
  <c r="P43" i="21"/>
  <c r="Q43" i="21"/>
  <c r="AZ43" i="39" s="1"/>
  <c r="R43" i="21"/>
  <c r="S43" i="21"/>
  <c r="T43" i="21"/>
  <c r="U43" i="21"/>
  <c r="V43" i="21"/>
  <c r="W43" i="21"/>
  <c r="X43" i="21"/>
  <c r="Y43" i="21"/>
  <c r="Z43" i="21"/>
  <c r="CJ43" i="39" s="1"/>
  <c r="AA43" i="21"/>
  <c r="AB43" i="21"/>
  <c r="AC43" i="21"/>
  <c r="AD43" i="21"/>
  <c r="AE43" i="21"/>
  <c r="AF43" i="21"/>
  <c r="AG43" i="21"/>
  <c r="AH43" i="21"/>
  <c r="C44" i="21"/>
  <c r="D44" i="21"/>
  <c r="E44" i="21"/>
  <c r="P44" i="40" s="1"/>
  <c r="F44" i="21"/>
  <c r="G44" i="21"/>
  <c r="H44" i="21"/>
  <c r="AZ44" i="40" s="1"/>
  <c r="I44" i="21"/>
  <c r="J44" i="21"/>
  <c r="K44" i="21"/>
  <c r="CJ44" i="40" s="1"/>
  <c r="L44" i="21"/>
  <c r="M44" i="21"/>
  <c r="N44" i="21"/>
  <c r="P44" i="39" s="1"/>
  <c r="O44" i="21"/>
  <c r="P44" i="21"/>
  <c r="Q44" i="21"/>
  <c r="AZ44" i="39" s="1"/>
  <c r="R44" i="21"/>
  <c r="S44" i="21"/>
  <c r="T44" i="21"/>
  <c r="U44" i="21"/>
  <c r="V44" i="21"/>
  <c r="W44" i="21"/>
  <c r="X44" i="21"/>
  <c r="Y44" i="21"/>
  <c r="Z44" i="21"/>
  <c r="CJ44" i="39" s="1"/>
  <c r="AA44" i="21"/>
  <c r="AB44" i="21"/>
  <c r="AC44" i="21"/>
  <c r="AD44" i="21"/>
  <c r="AE44" i="21"/>
  <c r="AF44" i="21"/>
  <c r="AG44" i="21"/>
  <c r="AH44" i="21"/>
  <c r="C45" i="21"/>
  <c r="D45" i="21"/>
  <c r="E45" i="21"/>
  <c r="P45" i="40" s="1"/>
  <c r="F45" i="21"/>
  <c r="G45" i="21"/>
  <c r="H45" i="21"/>
  <c r="AZ45" i="40" s="1"/>
  <c r="I45" i="21"/>
  <c r="J45" i="21"/>
  <c r="K45" i="21"/>
  <c r="CJ45" i="40" s="1"/>
  <c r="L45" i="21"/>
  <c r="M45" i="21"/>
  <c r="N45" i="21"/>
  <c r="P45" i="39" s="1"/>
  <c r="O45" i="21"/>
  <c r="P45" i="21"/>
  <c r="Q45" i="21"/>
  <c r="AZ45" i="39" s="1"/>
  <c r="R45" i="21"/>
  <c r="S45" i="21"/>
  <c r="T45" i="21"/>
  <c r="U45" i="21"/>
  <c r="V45" i="21"/>
  <c r="W45" i="21"/>
  <c r="X45" i="21"/>
  <c r="Y45" i="21"/>
  <c r="Z45" i="21"/>
  <c r="CJ45" i="39" s="1"/>
  <c r="AA45" i="21"/>
  <c r="AB45" i="21"/>
  <c r="AC45" i="21"/>
  <c r="AD45" i="21"/>
  <c r="AE45" i="21"/>
  <c r="AF45" i="21"/>
  <c r="AG45" i="21"/>
  <c r="AH45" i="21"/>
  <c r="C46" i="21"/>
  <c r="D46" i="21"/>
  <c r="E46" i="21"/>
  <c r="P46" i="40" s="1"/>
  <c r="F46" i="21"/>
  <c r="G46" i="21"/>
  <c r="H46" i="21"/>
  <c r="AZ46" i="40" s="1"/>
  <c r="I46" i="21"/>
  <c r="J46" i="21"/>
  <c r="K46" i="21"/>
  <c r="CJ46" i="40" s="1"/>
  <c r="L46" i="21"/>
  <c r="M46" i="21"/>
  <c r="N46" i="21"/>
  <c r="P46" i="39" s="1"/>
  <c r="O46" i="21"/>
  <c r="P46" i="21"/>
  <c r="Q46" i="21"/>
  <c r="AZ46" i="39" s="1"/>
  <c r="R46" i="21"/>
  <c r="S46" i="21"/>
  <c r="T46" i="21"/>
  <c r="U46" i="21"/>
  <c r="V46" i="21"/>
  <c r="W46" i="21"/>
  <c r="X46" i="21"/>
  <c r="Y46" i="21"/>
  <c r="Z46" i="21"/>
  <c r="CJ46" i="39" s="1"/>
  <c r="AA46" i="21"/>
  <c r="AB46" i="21"/>
  <c r="AC46" i="21"/>
  <c r="AD46" i="21"/>
  <c r="AE46" i="21"/>
  <c r="AF46" i="21"/>
  <c r="AG46" i="21"/>
  <c r="AH46" i="21"/>
  <c r="C47" i="21"/>
  <c r="D47" i="21"/>
  <c r="E47" i="21"/>
  <c r="P47" i="40" s="1"/>
  <c r="F47" i="21"/>
  <c r="G47" i="21"/>
  <c r="H47" i="21"/>
  <c r="AZ47" i="40" s="1"/>
  <c r="I47" i="21"/>
  <c r="J47" i="21"/>
  <c r="K47" i="21"/>
  <c r="CJ47" i="40" s="1"/>
  <c r="L47" i="21"/>
  <c r="M47" i="21"/>
  <c r="N47" i="21"/>
  <c r="P47" i="39" s="1"/>
  <c r="O47" i="21"/>
  <c r="P47" i="21"/>
  <c r="Q47" i="21"/>
  <c r="AZ47" i="39" s="1"/>
  <c r="R47" i="21"/>
  <c r="S47" i="21"/>
  <c r="T47" i="21"/>
  <c r="U47" i="21"/>
  <c r="V47" i="21"/>
  <c r="W47" i="21"/>
  <c r="X47" i="21"/>
  <c r="Y47" i="21"/>
  <c r="Z47" i="21"/>
  <c r="CJ47" i="39" s="1"/>
  <c r="AA47" i="21"/>
  <c r="AB47" i="21"/>
  <c r="AC47" i="21"/>
  <c r="AD47" i="21"/>
  <c r="AE47" i="21"/>
  <c r="AF47" i="21"/>
  <c r="AG47" i="21"/>
  <c r="AH47" i="21"/>
  <c r="C48" i="21"/>
  <c r="D48" i="21"/>
  <c r="E48" i="21"/>
  <c r="P48" i="40" s="1"/>
  <c r="F48" i="21"/>
  <c r="G48" i="21"/>
  <c r="H48" i="21"/>
  <c r="AZ48" i="40" s="1"/>
  <c r="I48" i="21"/>
  <c r="J48" i="21"/>
  <c r="K48" i="21"/>
  <c r="CJ48" i="40" s="1"/>
  <c r="L48" i="21"/>
  <c r="M48" i="21"/>
  <c r="N48" i="21"/>
  <c r="P48" i="39" s="1"/>
  <c r="O48" i="21"/>
  <c r="P48" i="21"/>
  <c r="Q48" i="21"/>
  <c r="AZ48" i="39" s="1"/>
  <c r="R48" i="21"/>
  <c r="S48" i="21"/>
  <c r="T48" i="21"/>
  <c r="U48" i="21"/>
  <c r="V48" i="21"/>
  <c r="W48" i="21"/>
  <c r="X48" i="21"/>
  <c r="Y48" i="21"/>
  <c r="Z48" i="21"/>
  <c r="CJ48" i="39" s="1"/>
  <c r="AA48" i="21"/>
  <c r="AB48" i="21"/>
  <c r="AC48" i="21"/>
  <c r="AD48" i="21"/>
  <c r="AE48" i="21"/>
  <c r="AF48" i="21"/>
  <c r="AG48" i="21"/>
  <c r="AH48" i="21"/>
  <c r="C49" i="21"/>
  <c r="D49" i="21"/>
  <c r="E49" i="21"/>
  <c r="P49" i="40" s="1"/>
  <c r="F49" i="21"/>
  <c r="G49" i="21"/>
  <c r="H49" i="21"/>
  <c r="AZ49" i="40" s="1"/>
  <c r="I49" i="21"/>
  <c r="J49" i="21"/>
  <c r="K49" i="21"/>
  <c r="CJ49" i="40" s="1"/>
  <c r="L49" i="21"/>
  <c r="M49" i="21"/>
  <c r="N49" i="21"/>
  <c r="P49" i="39" s="1"/>
  <c r="O49" i="21"/>
  <c r="P49" i="21"/>
  <c r="Q49" i="21"/>
  <c r="AZ49" i="39" s="1"/>
  <c r="R49" i="21"/>
  <c r="S49" i="21"/>
  <c r="T49" i="21"/>
  <c r="U49" i="21"/>
  <c r="V49" i="21"/>
  <c r="W49" i="21"/>
  <c r="X49" i="21"/>
  <c r="Y49" i="21"/>
  <c r="Z49" i="21"/>
  <c r="CJ49" i="39" s="1"/>
  <c r="AA49" i="21"/>
  <c r="AB49" i="21"/>
  <c r="AC49" i="21"/>
  <c r="AD49" i="21"/>
  <c r="AE49" i="21"/>
  <c r="AF49" i="21"/>
  <c r="AG49" i="21"/>
  <c r="AH49" i="21"/>
  <c r="C50" i="21"/>
  <c r="D50" i="21"/>
  <c r="E50" i="21"/>
  <c r="P50" i="40" s="1"/>
  <c r="F50" i="21"/>
  <c r="G50" i="21"/>
  <c r="H50" i="21"/>
  <c r="AZ50" i="40" s="1"/>
  <c r="I50" i="21"/>
  <c r="J50" i="21"/>
  <c r="K50" i="21"/>
  <c r="CJ50" i="40" s="1"/>
  <c r="L50" i="21"/>
  <c r="M50" i="21"/>
  <c r="N50" i="21"/>
  <c r="P50" i="39" s="1"/>
  <c r="O50" i="21"/>
  <c r="P50" i="21"/>
  <c r="Q50" i="21"/>
  <c r="AZ50" i="39" s="1"/>
  <c r="R50" i="21"/>
  <c r="S50" i="21"/>
  <c r="T50" i="21"/>
  <c r="U50" i="21"/>
  <c r="V50" i="21"/>
  <c r="W50" i="21"/>
  <c r="X50" i="21"/>
  <c r="Y50" i="21"/>
  <c r="Z50" i="21"/>
  <c r="CJ50" i="39" s="1"/>
  <c r="AA50" i="21"/>
  <c r="AB50" i="21"/>
  <c r="AC50" i="21"/>
  <c r="AD50" i="21"/>
  <c r="AE50" i="21"/>
  <c r="AF50" i="21"/>
  <c r="AG50" i="21"/>
  <c r="AH50" i="21"/>
  <c r="C51" i="21"/>
  <c r="D51" i="21"/>
  <c r="E51" i="21"/>
  <c r="P51" i="40" s="1"/>
  <c r="F51" i="21"/>
  <c r="G51" i="21"/>
  <c r="H51" i="21"/>
  <c r="AZ51" i="40" s="1"/>
  <c r="I51" i="21"/>
  <c r="J51" i="21"/>
  <c r="K51" i="21"/>
  <c r="CJ51" i="40" s="1"/>
  <c r="L51" i="21"/>
  <c r="M51" i="21"/>
  <c r="N51" i="21"/>
  <c r="P51" i="39" s="1"/>
  <c r="O51" i="21"/>
  <c r="P51" i="21"/>
  <c r="Q51" i="21"/>
  <c r="AZ51" i="39" s="1"/>
  <c r="R51" i="21"/>
  <c r="S51" i="21"/>
  <c r="T51" i="21"/>
  <c r="U51" i="21"/>
  <c r="V51" i="21"/>
  <c r="W51" i="21"/>
  <c r="X51" i="21"/>
  <c r="Y51" i="21"/>
  <c r="Z51" i="21"/>
  <c r="CJ51" i="39" s="1"/>
  <c r="AA51" i="21"/>
  <c r="AB51" i="21"/>
  <c r="AC51" i="21"/>
  <c r="AD51" i="21"/>
  <c r="AE51" i="21"/>
  <c r="AF51" i="21"/>
  <c r="AG51" i="21"/>
  <c r="AH51" i="21"/>
  <c r="C52" i="21"/>
  <c r="D52" i="21"/>
  <c r="E52" i="21"/>
  <c r="P52" i="40" s="1"/>
  <c r="F52" i="21"/>
  <c r="G52" i="21"/>
  <c r="H52" i="21"/>
  <c r="AZ52" i="40" s="1"/>
  <c r="I52" i="21"/>
  <c r="J52" i="21"/>
  <c r="K52" i="21"/>
  <c r="CJ52" i="40" s="1"/>
  <c r="L52" i="21"/>
  <c r="M52" i="21"/>
  <c r="N52" i="21"/>
  <c r="P52" i="39" s="1"/>
  <c r="O52" i="21"/>
  <c r="P52" i="21"/>
  <c r="Q52" i="21"/>
  <c r="AZ52" i="39" s="1"/>
  <c r="R52" i="21"/>
  <c r="S52" i="21"/>
  <c r="T52" i="21"/>
  <c r="U52" i="21"/>
  <c r="V52" i="21"/>
  <c r="W52" i="21"/>
  <c r="X52" i="21"/>
  <c r="Y52" i="21"/>
  <c r="Z52" i="21"/>
  <c r="CJ52" i="39" s="1"/>
  <c r="AA52" i="21"/>
  <c r="AB52" i="21"/>
  <c r="AC52" i="21"/>
  <c r="AD52" i="21"/>
  <c r="AE52" i="21"/>
  <c r="AF52" i="21"/>
  <c r="AG52" i="21"/>
  <c r="AH52" i="21"/>
  <c r="C53" i="21"/>
  <c r="D53" i="21"/>
  <c r="E53" i="21"/>
  <c r="P53" i="40" s="1"/>
  <c r="F53" i="21"/>
  <c r="G53" i="21"/>
  <c r="H53" i="21"/>
  <c r="AZ53" i="40" s="1"/>
  <c r="I53" i="21"/>
  <c r="J53" i="21"/>
  <c r="K53" i="21"/>
  <c r="CJ53" i="40" s="1"/>
  <c r="L53" i="21"/>
  <c r="M53" i="21"/>
  <c r="N53" i="21"/>
  <c r="P53" i="39" s="1"/>
  <c r="O53" i="21"/>
  <c r="P53" i="21"/>
  <c r="Q53" i="21"/>
  <c r="AZ53" i="39" s="1"/>
  <c r="R53" i="21"/>
  <c r="S53" i="21"/>
  <c r="T53" i="21"/>
  <c r="U53" i="21"/>
  <c r="V53" i="21"/>
  <c r="W53" i="21"/>
  <c r="X53" i="21"/>
  <c r="Y53" i="21"/>
  <c r="Z53" i="21"/>
  <c r="CJ53" i="39" s="1"/>
  <c r="AA53" i="21"/>
  <c r="AB53" i="21"/>
  <c r="AC53" i="21"/>
  <c r="AD53" i="21"/>
  <c r="AE53" i="21"/>
  <c r="AF53" i="21"/>
  <c r="AG53" i="21"/>
  <c r="AH53" i="21"/>
  <c r="C54" i="21"/>
  <c r="D54" i="21"/>
  <c r="E54" i="21"/>
  <c r="P54" i="40" s="1"/>
  <c r="F54" i="21"/>
  <c r="G54" i="21"/>
  <c r="H54" i="21"/>
  <c r="AZ54" i="40" s="1"/>
  <c r="I54" i="21"/>
  <c r="J54" i="21"/>
  <c r="K54" i="21"/>
  <c r="CJ54" i="40" s="1"/>
  <c r="L54" i="21"/>
  <c r="M54" i="21"/>
  <c r="N54" i="21"/>
  <c r="P54" i="39" s="1"/>
  <c r="O54" i="21"/>
  <c r="P54" i="21"/>
  <c r="Q54" i="21"/>
  <c r="AZ54" i="39" s="1"/>
  <c r="R54" i="21"/>
  <c r="S54" i="21"/>
  <c r="T54" i="21"/>
  <c r="U54" i="21"/>
  <c r="V54" i="21"/>
  <c r="W54" i="21"/>
  <c r="X54" i="21"/>
  <c r="Y54" i="21"/>
  <c r="Z54" i="21"/>
  <c r="CJ54" i="39" s="1"/>
  <c r="AA54" i="21"/>
  <c r="AB54" i="21"/>
  <c r="AC54" i="21"/>
  <c r="AD54" i="21"/>
  <c r="AE54" i="21"/>
  <c r="AF54" i="21"/>
  <c r="AG54" i="21"/>
  <c r="AH54" i="21"/>
  <c r="C55" i="21"/>
  <c r="D55" i="21"/>
  <c r="E55" i="21"/>
  <c r="P55" i="40" s="1"/>
  <c r="F55" i="21"/>
  <c r="G55" i="21"/>
  <c r="H55" i="21"/>
  <c r="AZ55" i="40" s="1"/>
  <c r="I55" i="21"/>
  <c r="J55" i="21"/>
  <c r="K55" i="21"/>
  <c r="CJ55" i="40" s="1"/>
  <c r="L55" i="21"/>
  <c r="M55" i="21"/>
  <c r="N55" i="21"/>
  <c r="P55" i="39" s="1"/>
  <c r="O55" i="21"/>
  <c r="P55" i="21"/>
  <c r="Q55" i="21"/>
  <c r="AZ55" i="39" s="1"/>
  <c r="R55" i="21"/>
  <c r="S55" i="21"/>
  <c r="T55" i="21"/>
  <c r="U55" i="21"/>
  <c r="V55" i="21"/>
  <c r="W55" i="21"/>
  <c r="X55" i="21"/>
  <c r="Y55" i="21"/>
  <c r="Z55" i="21"/>
  <c r="CJ55" i="39" s="1"/>
  <c r="AA55" i="21"/>
  <c r="AB55" i="21"/>
  <c r="AC55" i="21"/>
  <c r="AD55" i="21"/>
  <c r="AE55" i="21"/>
  <c r="AF55" i="21"/>
  <c r="AG55" i="21"/>
  <c r="AH55" i="21"/>
  <c r="C56" i="21"/>
  <c r="D56" i="21"/>
  <c r="E56" i="21"/>
  <c r="P56" i="40" s="1"/>
  <c r="F56" i="21"/>
  <c r="G56" i="21"/>
  <c r="H56" i="21"/>
  <c r="AZ56" i="40" s="1"/>
  <c r="I56" i="21"/>
  <c r="J56" i="21"/>
  <c r="K56" i="21"/>
  <c r="CJ56" i="40" s="1"/>
  <c r="L56" i="21"/>
  <c r="M56" i="21"/>
  <c r="N56" i="21"/>
  <c r="P56" i="39" s="1"/>
  <c r="O56" i="21"/>
  <c r="P56" i="21"/>
  <c r="Q56" i="21"/>
  <c r="AZ56" i="39" s="1"/>
  <c r="R56" i="21"/>
  <c r="S56" i="21"/>
  <c r="T56" i="21"/>
  <c r="U56" i="21"/>
  <c r="V56" i="21"/>
  <c r="W56" i="21"/>
  <c r="X56" i="21"/>
  <c r="Y56" i="21"/>
  <c r="Z56" i="21"/>
  <c r="CJ56" i="39" s="1"/>
  <c r="AA56" i="21"/>
  <c r="AB56" i="21"/>
  <c r="AC56" i="21"/>
  <c r="AD56" i="21"/>
  <c r="AE56" i="21"/>
  <c r="AF56" i="21"/>
  <c r="AG56" i="21"/>
  <c r="AH56" i="21"/>
  <c r="C57" i="21"/>
  <c r="D57" i="21"/>
  <c r="E57" i="21"/>
  <c r="P57" i="40" s="1"/>
  <c r="F57" i="21"/>
  <c r="G57" i="21"/>
  <c r="H57" i="21"/>
  <c r="AZ57" i="40" s="1"/>
  <c r="I57" i="21"/>
  <c r="J57" i="21"/>
  <c r="K57" i="21"/>
  <c r="CJ57" i="40" s="1"/>
  <c r="L57" i="21"/>
  <c r="M57" i="21"/>
  <c r="N57" i="21"/>
  <c r="P57" i="39" s="1"/>
  <c r="O57" i="21"/>
  <c r="P57" i="21"/>
  <c r="Q57" i="21"/>
  <c r="AZ57" i="39" s="1"/>
  <c r="R57" i="21"/>
  <c r="S57" i="21"/>
  <c r="T57" i="21"/>
  <c r="U57" i="21"/>
  <c r="V57" i="21"/>
  <c r="W57" i="21"/>
  <c r="X57" i="21"/>
  <c r="Y57" i="21"/>
  <c r="Z57" i="21"/>
  <c r="CJ57" i="39" s="1"/>
  <c r="AA57" i="21"/>
  <c r="AB57" i="21"/>
  <c r="AC57" i="21"/>
  <c r="AD57" i="21"/>
  <c r="AE57" i="21"/>
  <c r="AF57" i="21"/>
  <c r="AG57" i="21"/>
  <c r="AH57" i="21"/>
  <c r="C58" i="21"/>
  <c r="D58" i="21"/>
  <c r="E58" i="21"/>
  <c r="P58" i="40" s="1"/>
  <c r="F58" i="21"/>
  <c r="G58" i="21"/>
  <c r="H58" i="21"/>
  <c r="AZ58" i="40" s="1"/>
  <c r="I58" i="21"/>
  <c r="J58" i="21"/>
  <c r="K58" i="21"/>
  <c r="CJ58" i="40" s="1"/>
  <c r="L58" i="21"/>
  <c r="M58" i="21"/>
  <c r="N58" i="21"/>
  <c r="P58" i="39" s="1"/>
  <c r="O58" i="21"/>
  <c r="P58" i="21"/>
  <c r="Q58" i="21"/>
  <c r="AZ58" i="39" s="1"/>
  <c r="R58" i="21"/>
  <c r="S58" i="21"/>
  <c r="T58" i="21"/>
  <c r="U58" i="21"/>
  <c r="V58" i="21"/>
  <c r="W58" i="21"/>
  <c r="X58" i="21"/>
  <c r="Y58" i="21"/>
  <c r="Z58" i="21"/>
  <c r="CJ58" i="39" s="1"/>
  <c r="AA58" i="21"/>
  <c r="AB58" i="21"/>
  <c r="AC58" i="21"/>
  <c r="AD58" i="21"/>
  <c r="AE58" i="21"/>
  <c r="AF58" i="21"/>
  <c r="AG58" i="21"/>
  <c r="AH58" i="21"/>
  <c r="C59" i="21"/>
  <c r="D59" i="21"/>
  <c r="E59" i="21"/>
  <c r="P59" i="40" s="1"/>
  <c r="F59" i="21"/>
  <c r="G59" i="21"/>
  <c r="H59" i="21"/>
  <c r="AZ59" i="40" s="1"/>
  <c r="I59" i="21"/>
  <c r="J59" i="21"/>
  <c r="K59" i="21"/>
  <c r="CJ59" i="40" s="1"/>
  <c r="L59" i="21"/>
  <c r="M59" i="21"/>
  <c r="N59" i="21"/>
  <c r="P59" i="39" s="1"/>
  <c r="O59" i="21"/>
  <c r="P59" i="21"/>
  <c r="Q59" i="21"/>
  <c r="AZ59" i="39" s="1"/>
  <c r="R59" i="21"/>
  <c r="S59" i="21"/>
  <c r="T59" i="21"/>
  <c r="U59" i="21"/>
  <c r="V59" i="21"/>
  <c r="W59" i="21"/>
  <c r="X59" i="21"/>
  <c r="Y59" i="21"/>
  <c r="Z59" i="21"/>
  <c r="CJ59" i="39" s="1"/>
  <c r="AA59" i="21"/>
  <c r="AB59" i="21"/>
  <c r="AC59" i="21"/>
  <c r="AD59" i="21"/>
  <c r="AE59" i="21"/>
  <c r="AF59" i="21"/>
  <c r="AG59" i="21"/>
  <c r="AH59" i="21"/>
  <c r="C60" i="21"/>
  <c r="D60" i="21"/>
  <c r="E60" i="21"/>
  <c r="P60" i="40" s="1"/>
  <c r="F60" i="21"/>
  <c r="G60" i="21"/>
  <c r="H60" i="21"/>
  <c r="AZ60" i="40" s="1"/>
  <c r="I60" i="21"/>
  <c r="J60" i="21"/>
  <c r="K60" i="21"/>
  <c r="CJ60" i="40" s="1"/>
  <c r="L60" i="21"/>
  <c r="M60" i="21"/>
  <c r="N60" i="21"/>
  <c r="P60" i="39" s="1"/>
  <c r="O60" i="21"/>
  <c r="P60" i="21"/>
  <c r="Q60" i="21"/>
  <c r="AZ60" i="39" s="1"/>
  <c r="R60" i="21"/>
  <c r="S60" i="21"/>
  <c r="T60" i="21"/>
  <c r="U60" i="21"/>
  <c r="V60" i="21"/>
  <c r="W60" i="21"/>
  <c r="X60" i="21"/>
  <c r="Y60" i="21"/>
  <c r="Z60" i="21"/>
  <c r="CJ60" i="39" s="1"/>
  <c r="AA60" i="21"/>
  <c r="AB60" i="21"/>
  <c r="AC60" i="21"/>
  <c r="AD60" i="21"/>
  <c r="AE60" i="21"/>
  <c r="AF60" i="21"/>
  <c r="AG60" i="21"/>
  <c r="AH60" i="21"/>
  <c r="C61" i="21"/>
  <c r="D61" i="21"/>
  <c r="E61" i="21"/>
  <c r="P61" i="40" s="1"/>
  <c r="F61" i="21"/>
  <c r="G61" i="21"/>
  <c r="H61" i="21"/>
  <c r="AZ61" i="40" s="1"/>
  <c r="I61" i="21"/>
  <c r="J61" i="21"/>
  <c r="K61" i="21"/>
  <c r="CJ61" i="40" s="1"/>
  <c r="L61" i="21"/>
  <c r="M61" i="21"/>
  <c r="N61" i="21"/>
  <c r="P61" i="39" s="1"/>
  <c r="O61" i="21"/>
  <c r="P61" i="21"/>
  <c r="Q61" i="21"/>
  <c r="AZ61" i="39" s="1"/>
  <c r="R61" i="21"/>
  <c r="S61" i="21"/>
  <c r="T61" i="21"/>
  <c r="U61" i="21"/>
  <c r="V61" i="21"/>
  <c r="W61" i="21"/>
  <c r="X61" i="21"/>
  <c r="Y61" i="21"/>
  <c r="Z61" i="21"/>
  <c r="CJ61" i="39" s="1"/>
  <c r="AA61" i="21"/>
  <c r="AB61" i="21"/>
  <c r="AC61" i="21"/>
  <c r="AD61" i="21"/>
  <c r="AE61" i="21"/>
  <c r="AF61" i="21"/>
  <c r="AG61" i="21"/>
  <c r="AH61" i="21"/>
  <c r="C62" i="21"/>
  <c r="D62" i="21"/>
  <c r="E62" i="21"/>
  <c r="P62" i="40" s="1"/>
  <c r="F62" i="21"/>
  <c r="G62" i="21"/>
  <c r="H62" i="21"/>
  <c r="AZ62" i="40" s="1"/>
  <c r="I62" i="21"/>
  <c r="J62" i="21"/>
  <c r="K62" i="21"/>
  <c r="CJ62" i="40" s="1"/>
  <c r="L62" i="21"/>
  <c r="M62" i="21"/>
  <c r="N62" i="21"/>
  <c r="P62" i="39" s="1"/>
  <c r="O62" i="21"/>
  <c r="P62" i="21"/>
  <c r="Q62" i="21"/>
  <c r="AZ62" i="39" s="1"/>
  <c r="R62" i="21"/>
  <c r="S62" i="21"/>
  <c r="T62" i="21"/>
  <c r="U62" i="21"/>
  <c r="V62" i="21"/>
  <c r="W62" i="21"/>
  <c r="X62" i="21"/>
  <c r="Y62" i="21"/>
  <c r="Z62" i="21"/>
  <c r="CJ62" i="39" s="1"/>
  <c r="AA62" i="21"/>
  <c r="AB62" i="21"/>
  <c r="AC62" i="21"/>
  <c r="AD62" i="21"/>
  <c r="AE62" i="21"/>
  <c r="AF62" i="21"/>
  <c r="AG62" i="21"/>
  <c r="AH62" i="21"/>
  <c r="C63" i="21"/>
  <c r="D63" i="21"/>
  <c r="E63" i="21"/>
  <c r="P63" i="40" s="1"/>
  <c r="F63" i="21"/>
  <c r="G63" i="21"/>
  <c r="H63" i="21"/>
  <c r="AZ63" i="40" s="1"/>
  <c r="I63" i="21"/>
  <c r="J63" i="21"/>
  <c r="K63" i="21"/>
  <c r="CJ63" i="40" s="1"/>
  <c r="L63" i="21"/>
  <c r="M63" i="21"/>
  <c r="N63" i="21"/>
  <c r="P63" i="39" s="1"/>
  <c r="O63" i="21"/>
  <c r="P63" i="21"/>
  <c r="Q63" i="21"/>
  <c r="AZ63" i="39" s="1"/>
  <c r="R63" i="21"/>
  <c r="S63" i="21"/>
  <c r="T63" i="21"/>
  <c r="U63" i="21"/>
  <c r="V63" i="21"/>
  <c r="W63" i="21"/>
  <c r="X63" i="21"/>
  <c r="Y63" i="21"/>
  <c r="Z63" i="21"/>
  <c r="CJ63" i="39" s="1"/>
  <c r="AA63" i="21"/>
  <c r="AB63" i="21"/>
  <c r="AC63" i="21"/>
  <c r="AD63" i="21"/>
  <c r="AE63" i="21"/>
  <c r="AF63" i="21"/>
  <c r="AG63" i="21"/>
  <c r="AH63" i="21"/>
  <c r="C64" i="21"/>
  <c r="D64" i="21"/>
  <c r="E64" i="21"/>
  <c r="P64" i="40" s="1"/>
  <c r="F64" i="21"/>
  <c r="G64" i="21"/>
  <c r="H64" i="21"/>
  <c r="AZ64" i="40" s="1"/>
  <c r="I64" i="21"/>
  <c r="J64" i="21"/>
  <c r="K64" i="21"/>
  <c r="CJ64" i="40" s="1"/>
  <c r="L64" i="21"/>
  <c r="M64" i="21"/>
  <c r="N64" i="21"/>
  <c r="P64" i="39" s="1"/>
  <c r="O64" i="21"/>
  <c r="P64" i="21"/>
  <c r="Q64" i="21"/>
  <c r="AZ64" i="39" s="1"/>
  <c r="R64" i="21"/>
  <c r="S64" i="21"/>
  <c r="T64" i="21"/>
  <c r="U64" i="21"/>
  <c r="V64" i="21"/>
  <c r="W64" i="21"/>
  <c r="X64" i="21"/>
  <c r="Y64" i="21"/>
  <c r="Z64" i="21"/>
  <c r="CJ64" i="39" s="1"/>
  <c r="AA64" i="21"/>
  <c r="AB64" i="21"/>
  <c r="AC64" i="21"/>
  <c r="AD64" i="21"/>
  <c r="AE64" i="21"/>
  <c r="AF64" i="21"/>
  <c r="AG64" i="21"/>
  <c r="AH64" i="21"/>
  <c r="C65" i="21"/>
  <c r="D65" i="21"/>
  <c r="E65" i="21"/>
  <c r="P65" i="40" s="1"/>
  <c r="F65" i="21"/>
  <c r="G65" i="21"/>
  <c r="H65" i="21"/>
  <c r="AZ65" i="40" s="1"/>
  <c r="I65" i="21"/>
  <c r="J65" i="21"/>
  <c r="K65" i="21"/>
  <c r="CJ65" i="40" s="1"/>
  <c r="L65" i="21"/>
  <c r="M65" i="21"/>
  <c r="N65" i="21"/>
  <c r="P65" i="39" s="1"/>
  <c r="O65" i="21"/>
  <c r="P65" i="21"/>
  <c r="Q65" i="21"/>
  <c r="AZ65" i="39" s="1"/>
  <c r="R65" i="21"/>
  <c r="S65" i="21"/>
  <c r="T65" i="21"/>
  <c r="U65" i="21"/>
  <c r="V65" i="21"/>
  <c r="W65" i="21"/>
  <c r="X65" i="21"/>
  <c r="Y65" i="21"/>
  <c r="Z65" i="21"/>
  <c r="CJ65" i="39" s="1"/>
  <c r="AA65" i="21"/>
  <c r="AB65" i="21"/>
  <c r="AC65" i="21"/>
  <c r="AD65" i="21"/>
  <c r="AE65" i="21"/>
  <c r="AF65" i="21"/>
  <c r="AG65" i="21"/>
  <c r="AH65" i="21"/>
  <c r="B39" i="21"/>
  <c r="P39" i="1" s="1"/>
  <c r="B49" i="21"/>
  <c r="P49" i="1" s="1"/>
  <c r="B46" i="21"/>
  <c r="P46" i="1" s="1"/>
  <c r="B34" i="21"/>
  <c r="P34" i="1" s="1"/>
  <c r="B65" i="21"/>
  <c r="P65" i="1" s="1"/>
  <c r="B64" i="21"/>
  <c r="P64" i="1" s="1"/>
  <c r="B63" i="21"/>
  <c r="P63" i="1" s="1"/>
  <c r="B62" i="21"/>
  <c r="P62" i="1" s="1"/>
  <c r="B61" i="21"/>
  <c r="P61" i="1" s="1"/>
  <c r="B60" i="21"/>
  <c r="P60" i="1" s="1"/>
  <c r="B59" i="21"/>
  <c r="P59" i="1" s="1"/>
  <c r="B58" i="21"/>
  <c r="P58" i="1" s="1"/>
  <c r="B57" i="21"/>
  <c r="P57" i="1" s="1"/>
  <c r="B56" i="21"/>
  <c r="P56" i="1" s="1"/>
  <c r="B55" i="21"/>
  <c r="P55" i="1" s="1"/>
  <c r="B54" i="21"/>
  <c r="P54" i="1" s="1"/>
  <c r="B53" i="21"/>
  <c r="P53" i="1" s="1"/>
  <c r="B52" i="21"/>
  <c r="P52" i="1" s="1"/>
  <c r="B51" i="21"/>
  <c r="P51" i="1" s="1"/>
  <c r="B50" i="21"/>
  <c r="P50" i="1" s="1"/>
  <c r="B48" i="21"/>
  <c r="P48" i="1" s="1"/>
  <c r="B47" i="21"/>
  <c r="P47" i="1" s="1"/>
  <c r="B45" i="21"/>
  <c r="P45" i="1" s="1"/>
  <c r="B44" i="21"/>
  <c r="P44" i="1" s="1"/>
  <c r="B43" i="21"/>
  <c r="P43" i="1" s="1"/>
  <c r="B42" i="21"/>
  <c r="P42" i="1" s="1"/>
  <c r="B41" i="21"/>
  <c r="P41" i="1" s="1"/>
  <c r="B40" i="21"/>
  <c r="P40" i="1" s="1"/>
  <c r="B38" i="21"/>
  <c r="P38" i="1" s="1"/>
  <c r="B37" i="21"/>
  <c r="P37" i="1" s="1"/>
  <c r="B36" i="21"/>
  <c r="P36" i="1" s="1"/>
  <c r="B35" i="21"/>
  <c r="P35" i="1" s="1"/>
  <c r="B33" i="21"/>
  <c r="P33" i="1" s="1"/>
  <c r="B32" i="21"/>
  <c r="P32" i="1" s="1"/>
  <c r="B31" i="21"/>
  <c r="P31" i="1" s="1"/>
  <c r="B30" i="21"/>
  <c r="P30" i="1" s="1"/>
  <c r="B29" i="21"/>
  <c r="P29" i="1" s="1"/>
  <c r="B28" i="21"/>
  <c r="P28" i="1" s="1"/>
  <c r="B27" i="21"/>
  <c r="P27" i="1" s="1"/>
  <c r="B26" i="21"/>
  <c r="P26" i="1" s="1"/>
  <c r="B25" i="21"/>
  <c r="P25" i="1" s="1"/>
  <c r="B23" i="21"/>
  <c r="P23" i="1" s="1"/>
  <c r="B22" i="21"/>
  <c r="P22" i="1" s="1"/>
  <c r="B21" i="21"/>
  <c r="P21" i="1" s="1"/>
  <c r="B20" i="21"/>
  <c r="P20" i="1" s="1"/>
  <c r="B19" i="21"/>
  <c r="P19" i="1" s="1"/>
  <c r="B24" i="21"/>
  <c r="P24" i="1" s="1"/>
  <c r="B18" i="21"/>
  <c r="P18" i="1" s="1"/>
  <c r="B17" i="21"/>
  <c r="P17" i="1" s="1"/>
  <c r="C17" i="22"/>
  <c r="D17" i="22"/>
  <c r="E17" i="22"/>
  <c r="Q17" i="40" s="1"/>
  <c r="F17" i="22"/>
  <c r="G17" i="22"/>
  <c r="H17" i="22"/>
  <c r="BA17" i="40" s="1"/>
  <c r="I17" i="22"/>
  <c r="J17" i="22"/>
  <c r="K17" i="22"/>
  <c r="CK17" i="40" s="1"/>
  <c r="L17" i="22"/>
  <c r="M17" i="22"/>
  <c r="N17" i="22"/>
  <c r="Q17" i="39" s="1"/>
  <c r="O17" i="22"/>
  <c r="P17" i="22"/>
  <c r="Q17" i="22"/>
  <c r="BA17" i="39" s="1"/>
  <c r="R17" i="22"/>
  <c r="S17" i="22"/>
  <c r="T17" i="22"/>
  <c r="U17" i="22"/>
  <c r="V17" i="22"/>
  <c r="W17" i="22"/>
  <c r="X17" i="22"/>
  <c r="Y17" i="22"/>
  <c r="Z17" i="22"/>
  <c r="CK17" i="39" s="1"/>
  <c r="AA17" i="22"/>
  <c r="AB17" i="22"/>
  <c r="AC17" i="22"/>
  <c r="AD17" i="22"/>
  <c r="AE17" i="22"/>
  <c r="AF17" i="22"/>
  <c r="AG17" i="22"/>
  <c r="AH17" i="22"/>
  <c r="C18" i="22"/>
  <c r="D18" i="22"/>
  <c r="E18" i="22"/>
  <c r="Q18" i="40" s="1"/>
  <c r="F18" i="22"/>
  <c r="G18" i="22"/>
  <c r="H18" i="22"/>
  <c r="BA18" i="40" s="1"/>
  <c r="I18" i="22"/>
  <c r="J18" i="22"/>
  <c r="K18" i="22"/>
  <c r="CK18" i="40" s="1"/>
  <c r="L18" i="22"/>
  <c r="M18" i="22"/>
  <c r="N18" i="22"/>
  <c r="Q18" i="39" s="1"/>
  <c r="O18" i="22"/>
  <c r="P18" i="22"/>
  <c r="Q18" i="22"/>
  <c r="BA18" i="39" s="1"/>
  <c r="R18" i="22"/>
  <c r="S18" i="22"/>
  <c r="T18" i="22"/>
  <c r="U18" i="22"/>
  <c r="V18" i="22"/>
  <c r="W18" i="22"/>
  <c r="X18" i="22"/>
  <c r="Y18" i="22"/>
  <c r="Z18" i="22"/>
  <c r="CK18" i="39" s="1"/>
  <c r="AA18" i="22"/>
  <c r="AB18" i="22"/>
  <c r="AC18" i="22"/>
  <c r="AD18" i="22"/>
  <c r="AE18" i="22"/>
  <c r="AF18" i="22"/>
  <c r="AG18" i="22"/>
  <c r="AH18" i="22"/>
  <c r="C19" i="22"/>
  <c r="D19" i="22"/>
  <c r="E19" i="22"/>
  <c r="Q19" i="40" s="1"/>
  <c r="F19" i="22"/>
  <c r="G19" i="22"/>
  <c r="H19" i="22"/>
  <c r="BA19" i="40" s="1"/>
  <c r="I19" i="22"/>
  <c r="J19" i="22"/>
  <c r="K19" i="22"/>
  <c r="CK19" i="40" s="1"/>
  <c r="L19" i="22"/>
  <c r="M19" i="22"/>
  <c r="N19" i="22"/>
  <c r="Q19" i="39" s="1"/>
  <c r="O19" i="22"/>
  <c r="P19" i="22"/>
  <c r="Q19" i="22"/>
  <c r="BA19" i="39" s="1"/>
  <c r="R19" i="22"/>
  <c r="S19" i="22"/>
  <c r="T19" i="22"/>
  <c r="U19" i="22"/>
  <c r="V19" i="22"/>
  <c r="W19" i="22"/>
  <c r="X19" i="22"/>
  <c r="Y19" i="22"/>
  <c r="Z19" i="22"/>
  <c r="CK19" i="39" s="1"/>
  <c r="AA19" i="22"/>
  <c r="AB19" i="22"/>
  <c r="AC19" i="22"/>
  <c r="AD19" i="22"/>
  <c r="AE19" i="22"/>
  <c r="AF19" i="22"/>
  <c r="AG19" i="22"/>
  <c r="AH19" i="22"/>
  <c r="C20" i="22"/>
  <c r="D20" i="22"/>
  <c r="E20" i="22"/>
  <c r="Q20" i="40" s="1"/>
  <c r="F20" i="22"/>
  <c r="G20" i="22"/>
  <c r="H20" i="22"/>
  <c r="BA20" i="40" s="1"/>
  <c r="I20" i="22"/>
  <c r="J20" i="22"/>
  <c r="K20" i="22"/>
  <c r="CK20" i="40" s="1"/>
  <c r="L20" i="22"/>
  <c r="M20" i="22"/>
  <c r="N20" i="22"/>
  <c r="Q20" i="39" s="1"/>
  <c r="O20" i="22"/>
  <c r="P20" i="22"/>
  <c r="Q20" i="22"/>
  <c r="BA20" i="39" s="1"/>
  <c r="R20" i="22"/>
  <c r="S20" i="22"/>
  <c r="T20" i="22"/>
  <c r="U20" i="22"/>
  <c r="V20" i="22"/>
  <c r="W20" i="22"/>
  <c r="X20" i="22"/>
  <c r="Y20" i="22"/>
  <c r="Z20" i="22"/>
  <c r="CK20" i="39" s="1"/>
  <c r="AA20" i="22"/>
  <c r="AB20" i="22"/>
  <c r="AC20" i="22"/>
  <c r="AD20" i="22"/>
  <c r="AE20" i="22"/>
  <c r="AF20" i="22"/>
  <c r="AG20" i="22"/>
  <c r="AH20" i="22"/>
  <c r="C21" i="22"/>
  <c r="D21" i="22"/>
  <c r="E21" i="22"/>
  <c r="Q21" i="40" s="1"/>
  <c r="F21" i="22"/>
  <c r="G21" i="22"/>
  <c r="H21" i="22"/>
  <c r="BA21" i="40" s="1"/>
  <c r="I21" i="22"/>
  <c r="J21" i="22"/>
  <c r="K21" i="22"/>
  <c r="CK21" i="40" s="1"/>
  <c r="L21" i="22"/>
  <c r="M21" i="22"/>
  <c r="N21" i="22"/>
  <c r="Q21" i="39" s="1"/>
  <c r="O21" i="22"/>
  <c r="P21" i="22"/>
  <c r="Q21" i="22"/>
  <c r="BA21" i="39" s="1"/>
  <c r="R21" i="22"/>
  <c r="S21" i="22"/>
  <c r="T21" i="22"/>
  <c r="U21" i="22"/>
  <c r="V21" i="22"/>
  <c r="W21" i="22"/>
  <c r="X21" i="22"/>
  <c r="Y21" i="22"/>
  <c r="Z21" i="22"/>
  <c r="CK21" i="39" s="1"/>
  <c r="AA21" i="22"/>
  <c r="AB21" i="22"/>
  <c r="AC21" i="22"/>
  <c r="AD21" i="22"/>
  <c r="AE21" i="22"/>
  <c r="AF21" i="22"/>
  <c r="AG21" i="22"/>
  <c r="AH21" i="22"/>
  <c r="C22" i="22"/>
  <c r="D22" i="22"/>
  <c r="E22" i="22"/>
  <c r="Q22" i="40" s="1"/>
  <c r="F22" i="22"/>
  <c r="G22" i="22"/>
  <c r="H22" i="22"/>
  <c r="BA22" i="40" s="1"/>
  <c r="I22" i="22"/>
  <c r="J22" i="22"/>
  <c r="K22" i="22"/>
  <c r="CK22" i="40" s="1"/>
  <c r="L22" i="22"/>
  <c r="M22" i="22"/>
  <c r="N22" i="22"/>
  <c r="Q22" i="39" s="1"/>
  <c r="O22" i="22"/>
  <c r="P22" i="22"/>
  <c r="Q22" i="22"/>
  <c r="BA22" i="39" s="1"/>
  <c r="R22" i="22"/>
  <c r="S22" i="22"/>
  <c r="T22" i="22"/>
  <c r="U22" i="22"/>
  <c r="V22" i="22"/>
  <c r="W22" i="22"/>
  <c r="X22" i="22"/>
  <c r="Y22" i="22"/>
  <c r="Z22" i="22"/>
  <c r="CK22" i="39" s="1"/>
  <c r="AA22" i="22"/>
  <c r="AB22" i="22"/>
  <c r="AC22" i="22"/>
  <c r="AD22" i="22"/>
  <c r="AE22" i="22"/>
  <c r="AF22" i="22"/>
  <c r="AG22" i="22"/>
  <c r="AH22" i="22"/>
  <c r="C23" i="22"/>
  <c r="D23" i="22"/>
  <c r="E23" i="22"/>
  <c r="Q23" i="40" s="1"/>
  <c r="F23" i="22"/>
  <c r="G23" i="22"/>
  <c r="H23" i="22"/>
  <c r="BA23" i="40" s="1"/>
  <c r="I23" i="22"/>
  <c r="J23" i="22"/>
  <c r="K23" i="22"/>
  <c r="CK23" i="40" s="1"/>
  <c r="L23" i="22"/>
  <c r="M23" i="22"/>
  <c r="N23" i="22"/>
  <c r="Q23" i="39" s="1"/>
  <c r="O23" i="22"/>
  <c r="P23" i="22"/>
  <c r="Q23" i="22"/>
  <c r="BA23" i="39" s="1"/>
  <c r="R23" i="22"/>
  <c r="S23" i="22"/>
  <c r="T23" i="22"/>
  <c r="U23" i="22"/>
  <c r="V23" i="22"/>
  <c r="W23" i="22"/>
  <c r="X23" i="22"/>
  <c r="Y23" i="22"/>
  <c r="Z23" i="22"/>
  <c r="CK23" i="39" s="1"/>
  <c r="AA23" i="22"/>
  <c r="AB23" i="22"/>
  <c r="AC23" i="22"/>
  <c r="AD23" i="22"/>
  <c r="AE23" i="22"/>
  <c r="AF23" i="22"/>
  <c r="AG23" i="22"/>
  <c r="AH23" i="22"/>
  <c r="C24" i="22"/>
  <c r="D24" i="22"/>
  <c r="E24" i="22"/>
  <c r="Q24" i="40" s="1"/>
  <c r="F24" i="22"/>
  <c r="G24" i="22"/>
  <c r="H24" i="22"/>
  <c r="BA24" i="40" s="1"/>
  <c r="I24" i="22"/>
  <c r="J24" i="22"/>
  <c r="K24" i="22"/>
  <c r="CK24" i="40" s="1"/>
  <c r="L24" i="22"/>
  <c r="M24" i="22"/>
  <c r="N24" i="22"/>
  <c r="Q24" i="39" s="1"/>
  <c r="O24" i="22"/>
  <c r="P24" i="22"/>
  <c r="Q24" i="22"/>
  <c r="BA24" i="39" s="1"/>
  <c r="R24" i="22"/>
  <c r="S24" i="22"/>
  <c r="T24" i="22"/>
  <c r="U24" i="22"/>
  <c r="V24" i="22"/>
  <c r="W24" i="22"/>
  <c r="X24" i="22"/>
  <c r="Y24" i="22"/>
  <c r="Z24" i="22"/>
  <c r="CK24" i="39" s="1"/>
  <c r="AA24" i="22"/>
  <c r="AB24" i="22"/>
  <c r="AC24" i="22"/>
  <c r="AD24" i="22"/>
  <c r="AE24" i="22"/>
  <c r="AF24" i="22"/>
  <c r="AG24" i="22"/>
  <c r="AH24" i="22"/>
  <c r="C25" i="22"/>
  <c r="D25" i="22"/>
  <c r="E25" i="22"/>
  <c r="Q25" i="40" s="1"/>
  <c r="F25" i="22"/>
  <c r="G25" i="22"/>
  <c r="H25" i="22"/>
  <c r="BA25" i="40" s="1"/>
  <c r="I25" i="22"/>
  <c r="J25" i="22"/>
  <c r="K25" i="22"/>
  <c r="CK25" i="40" s="1"/>
  <c r="L25" i="22"/>
  <c r="M25" i="22"/>
  <c r="N25" i="22"/>
  <c r="Q25" i="39" s="1"/>
  <c r="O25" i="22"/>
  <c r="P25" i="22"/>
  <c r="Q25" i="22"/>
  <c r="BA25" i="39" s="1"/>
  <c r="R25" i="22"/>
  <c r="S25" i="22"/>
  <c r="T25" i="22"/>
  <c r="U25" i="22"/>
  <c r="V25" i="22"/>
  <c r="W25" i="22"/>
  <c r="X25" i="22"/>
  <c r="Y25" i="22"/>
  <c r="Z25" i="22"/>
  <c r="CK25" i="39" s="1"/>
  <c r="AA25" i="22"/>
  <c r="AB25" i="22"/>
  <c r="AC25" i="22"/>
  <c r="AD25" i="22"/>
  <c r="AE25" i="22"/>
  <c r="AF25" i="22"/>
  <c r="AG25" i="22"/>
  <c r="AH25" i="22"/>
  <c r="C26" i="22"/>
  <c r="D26" i="22"/>
  <c r="E26" i="22"/>
  <c r="Q26" i="40" s="1"/>
  <c r="F26" i="22"/>
  <c r="G26" i="22"/>
  <c r="H26" i="22"/>
  <c r="BA26" i="40" s="1"/>
  <c r="I26" i="22"/>
  <c r="J26" i="22"/>
  <c r="K26" i="22"/>
  <c r="CK26" i="40" s="1"/>
  <c r="L26" i="22"/>
  <c r="M26" i="22"/>
  <c r="N26" i="22"/>
  <c r="Q26" i="39" s="1"/>
  <c r="O26" i="22"/>
  <c r="P26" i="22"/>
  <c r="Q26" i="22"/>
  <c r="BA26" i="39" s="1"/>
  <c r="R26" i="22"/>
  <c r="S26" i="22"/>
  <c r="T26" i="22"/>
  <c r="U26" i="22"/>
  <c r="V26" i="22"/>
  <c r="W26" i="22"/>
  <c r="X26" i="22"/>
  <c r="Y26" i="22"/>
  <c r="Z26" i="22"/>
  <c r="CK26" i="39" s="1"/>
  <c r="AA26" i="22"/>
  <c r="AB26" i="22"/>
  <c r="AC26" i="22"/>
  <c r="AD26" i="22"/>
  <c r="AE26" i="22"/>
  <c r="AF26" i="22"/>
  <c r="AG26" i="22"/>
  <c r="AH26" i="22"/>
  <c r="C27" i="22"/>
  <c r="D27" i="22"/>
  <c r="E27" i="22"/>
  <c r="Q27" i="40" s="1"/>
  <c r="F27" i="22"/>
  <c r="G27" i="22"/>
  <c r="H27" i="22"/>
  <c r="BA27" i="40" s="1"/>
  <c r="I27" i="22"/>
  <c r="J27" i="22"/>
  <c r="K27" i="22"/>
  <c r="CK27" i="40" s="1"/>
  <c r="L27" i="22"/>
  <c r="M27" i="22"/>
  <c r="N27" i="22"/>
  <c r="Q27" i="39" s="1"/>
  <c r="O27" i="22"/>
  <c r="P27" i="22"/>
  <c r="Q27" i="22"/>
  <c r="BA27" i="39" s="1"/>
  <c r="R27" i="22"/>
  <c r="S27" i="22"/>
  <c r="T27" i="22"/>
  <c r="U27" i="22"/>
  <c r="V27" i="22"/>
  <c r="W27" i="22"/>
  <c r="X27" i="22"/>
  <c r="Y27" i="22"/>
  <c r="Z27" i="22"/>
  <c r="CK27" i="39" s="1"/>
  <c r="AA27" i="22"/>
  <c r="AB27" i="22"/>
  <c r="AC27" i="22"/>
  <c r="AD27" i="22"/>
  <c r="AE27" i="22"/>
  <c r="AF27" i="22"/>
  <c r="AG27" i="22"/>
  <c r="AH27" i="22"/>
  <c r="C28" i="22"/>
  <c r="D28" i="22"/>
  <c r="E28" i="22"/>
  <c r="Q28" i="40" s="1"/>
  <c r="F28" i="22"/>
  <c r="G28" i="22"/>
  <c r="H28" i="22"/>
  <c r="BA28" i="40" s="1"/>
  <c r="I28" i="22"/>
  <c r="J28" i="22"/>
  <c r="K28" i="22"/>
  <c r="CK28" i="40" s="1"/>
  <c r="L28" i="22"/>
  <c r="M28" i="22"/>
  <c r="N28" i="22"/>
  <c r="Q28" i="39" s="1"/>
  <c r="O28" i="22"/>
  <c r="P28" i="22"/>
  <c r="Q28" i="22"/>
  <c r="BA28" i="39" s="1"/>
  <c r="R28" i="22"/>
  <c r="S28" i="22"/>
  <c r="T28" i="22"/>
  <c r="U28" i="22"/>
  <c r="V28" i="22"/>
  <c r="W28" i="22"/>
  <c r="X28" i="22"/>
  <c r="Y28" i="22"/>
  <c r="Z28" i="22"/>
  <c r="CK28" i="39" s="1"/>
  <c r="AA28" i="22"/>
  <c r="AB28" i="22"/>
  <c r="AC28" i="22"/>
  <c r="AD28" i="22"/>
  <c r="AE28" i="22"/>
  <c r="AF28" i="22"/>
  <c r="AG28" i="22"/>
  <c r="AH28" i="22"/>
  <c r="C29" i="22"/>
  <c r="D29" i="22"/>
  <c r="E29" i="22"/>
  <c r="Q29" i="40" s="1"/>
  <c r="F29" i="22"/>
  <c r="G29" i="22"/>
  <c r="H29" i="22"/>
  <c r="BA29" i="40" s="1"/>
  <c r="I29" i="22"/>
  <c r="J29" i="22"/>
  <c r="K29" i="22"/>
  <c r="CK29" i="40" s="1"/>
  <c r="L29" i="22"/>
  <c r="M29" i="22"/>
  <c r="N29" i="22"/>
  <c r="Q29" i="39" s="1"/>
  <c r="O29" i="22"/>
  <c r="P29" i="22"/>
  <c r="Q29" i="22"/>
  <c r="BA29" i="39" s="1"/>
  <c r="R29" i="22"/>
  <c r="S29" i="22"/>
  <c r="T29" i="22"/>
  <c r="U29" i="22"/>
  <c r="V29" i="22"/>
  <c r="W29" i="22"/>
  <c r="X29" i="22"/>
  <c r="Y29" i="22"/>
  <c r="Z29" i="22"/>
  <c r="CK29" i="39" s="1"/>
  <c r="AA29" i="22"/>
  <c r="AB29" i="22"/>
  <c r="AC29" i="22"/>
  <c r="AD29" i="22"/>
  <c r="AE29" i="22"/>
  <c r="AF29" i="22"/>
  <c r="AG29" i="22"/>
  <c r="AH29" i="22"/>
  <c r="C30" i="22"/>
  <c r="D30" i="22"/>
  <c r="E30" i="22"/>
  <c r="Q30" i="40" s="1"/>
  <c r="F30" i="22"/>
  <c r="G30" i="22"/>
  <c r="H30" i="22"/>
  <c r="BA30" i="40" s="1"/>
  <c r="I30" i="22"/>
  <c r="J30" i="22"/>
  <c r="K30" i="22"/>
  <c r="CK30" i="40" s="1"/>
  <c r="L30" i="22"/>
  <c r="M30" i="22"/>
  <c r="N30" i="22"/>
  <c r="Q30" i="39" s="1"/>
  <c r="O30" i="22"/>
  <c r="P30" i="22"/>
  <c r="Q30" i="22"/>
  <c r="BA30" i="39" s="1"/>
  <c r="R30" i="22"/>
  <c r="S30" i="22"/>
  <c r="T30" i="22"/>
  <c r="U30" i="22"/>
  <c r="V30" i="22"/>
  <c r="W30" i="22"/>
  <c r="X30" i="22"/>
  <c r="Y30" i="22"/>
  <c r="Z30" i="22"/>
  <c r="CK30" i="39" s="1"/>
  <c r="AA30" i="22"/>
  <c r="AB30" i="22"/>
  <c r="AC30" i="22"/>
  <c r="AD30" i="22"/>
  <c r="AE30" i="22"/>
  <c r="AF30" i="22"/>
  <c r="AG30" i="22"/>
  <c r="AH30" i="22"/>
  <c r="C31" i="22"/>
  <c r="D31" i="22"/>
  <c r="E31" i="22"/>
  <c r="Q31" i="40" s="1"/>
  <c r="F31" i="22"/>
  <c r="G31" i="22"/>
  <c r="H31" i="22"/>
  <c r="BA31" i="40" s="1"/>
  <c r="I31" i="22"/>
  <c r="J31" i="22"/>
  <c r="K31" i="22"/>
  <c r="CK31" i="40" s="1"/>
  <c r="L31" i="22"/>
  <c r="M31" i="22"/>
  <c r="N31" i="22"/>
  <c r="Q31" i="39" s="1"/>
  <c r="O31" i="22"/>
  <c r="P31" i="22"/>
  <c r="Q31" i="22"/>
  <c r="BA31" i="39" s="1"/>
  <c r="R31" i="22"/>
  <c r="S31" i="22"/>
  <c r="T31" i="22"/>
  <c r="U31" i="22"/>
  <c r="V31" i="22"/>
  <c r="W31" i="22"/>
  <c r="X31" i="22"/>
  <c r="Y31" i="22"/>
  <c r="Z31" i="22"/>
  <c r="CK31" i="39" s="1"/>
  <c r="AA31" i="22"/>
  <c r="AB31" i="22"/>
  <c r="AC31" i="22"/>
  <c r="AD31" i="22"/>
  <c r="AE31" i="22"/>
  <c r="AF31" i="22"/>
  <c r="AG31" i="22"/>
  <c r="AH31" i="22"/>
  <c r="C32" i="22"/>
  <c r="D32" i="22"/>
  <c r="E32" i="22"/>
  <c r="Q32" i="40" s="1"/>
  <c r="F32" i="22"/>
  <c r="G32" i="22"/>
  <c r="H32" i="22"/>
  <c r="BA32" i="40" s="1"/>
  <c r="I32" i="22"/>
  <c r="J32" i="22"/>
  <c r="K32" i="22"/>
  <c r="CK32" i="40" s="1"/>
  <c r="L32" i="22"/>
  <c r="M32" i="22"/>
  <c r="N32" i="22"/>
  <c r="Q32" i="39" s="1"/>
  <c r="O32" i="22"/>
  <c r="P32" i="22"/>
  <c r="Q32" i="22"/>
  <c r="BA32" i="39" s="1"/>
  <c r="R32" i="22"/>
  <c r="S32" i="22"/>
  <c r="T32" i="22"/>
  <c r="U32" i="22"/>
  <c r="V32" i="22"/>
  <c r="W32" i="22"/>
  <c r="X32" i="22"/>
  <c r="Y32" i="22"/>
  <c r="Z32" i="22"/>
  <c r="CK32" i="39" s="1"/>
  <c r="AA32" i="22"/>
  <c r="AB32" i="22"/>
  <c r="AC32" i="22"/>
  <c r="AD32" i="22"/>
  <c r="AE32" i="22"/>
  <c r="AF32" i="22"/>
  <c r="AG32" i="22"/>
  <c r="AH32" i="22"/>
  <c r="C33" i="22"/>
  <c r="D33" i="22"/>
  <c r="E33" i="22"/>
  <c r="Q33" i="40" s="1"/>
  <c r="F33" i="22"/>
  <c r="G33" i="22"/>
  <c r="H33" i="22"/>
  <c r="BA33" i="40" s="1"/>
  <c r="I33" i="22"/>
  <c r="J33" i="22"/>
  <c r="K33" i="22"/>
  <c r="CK33" i="40" s="1"/>
  <c r="L33" i="22"/>
  <c r="M33" i="22"/>
  <c r="N33" i="22"/>
  <c r="Q33" i="39" s="1"/>
  <c r="O33" i="22"/>
  <c r="P33" i="22"/>
  <c r="Q33" i="22"/>
  <c r="BA33" i="39" s="1"/>
  <c r="R33" i="22"/>
  <c r="S33" i="22"/>
  <c r="T33" i="22"/>
  <c r="U33" i="22"/>
  <c r="V33" i="22"/>
  <c r="W33" i="22"/>
  <c r="X33" i="22"/>
  <c r="Y33" i="22"/>
  <c r="Z33" i="22"/>
  <c r="CK33" i="39" s="1"/>
  <c r="AA33" i="22"/>
  <c r="AB33" i="22"/>
  <c r="AC33" i="22"/>
  <c r="AD33" i="22"/>
  <c r="AE33" i="22"/>
  <c r="AF33" i="22"/>
  <c r="AG33" i="22"/>
  <c r="AH33" i="22"/>
  <c r="C34" i="22"/>
  <c r="D34" i="22"/>
  <c r="E34" i="22"/>
  <c r="Q34" i="40" s="1"/>
  <c r="F34" i="22"/>
  <c r="G34" i="22"/>
  <c r="H34" i="22"/>
  <c r="BA34" i="40" s="1"/>
  <c r="I34" i="22"/>
  <c r="J34" i="22"/>
  <c r="K34" i="22"/>
  <c r="CK34" i="40" s="1"/>
  <c r="L34" i="22"/>
  <c r="M34" i="22"/>
  <c r="N34" i="22"/>
  <c r="Q34" i="39" s="1"/>
  <c r="O34" i="22"/>
  <c r="P34" i="22"/>
  <c r="Q34" i="22"/>
  <c r="BA34" i="39" s="1"/>
  <c r="R34" i="22"/>
  <c r="S34" i="22"/>
  <c r="T34" i="22"/>
  <c r="U34" i="22"/>
  <c r="V34" i="22"/>
  <c r="W34" i="22"/>
  <c r="X34" i="22"/>
  <c r="Y34" i="22"/>
  <c r="Z34" i="22"/>
  <c r="CK34" i="39" s="1"/>
  <c r="AA34" i="22"/>
  <c r="AB34" i="22"/>
  <c r="AC34" i="22"/>
  <c r="AD34" i="22"/>
  <c r="AE34" i="22"/>
  <c r="AF34" i="22"/>
  <c r="AG34" i="22"/>
  <c r="AH34" i="22"/>
  <c r="C35" i="22"/>
  <c r="D35" i="22"/>
  <c r="E35" i="22"/>
  <c r="Q35" i="40" s="1"/>
  <c r="F35" i="22"/>
  <c r="G35" i="22"/>
  <c r="H35" i="22"/>
  <c r="BA35" i="40" s="1"/>
  <c r="I35" i="22"/>
  <c r="J35" i="22"/>
  <c r="K35" i="22"/>
  <c r="CK35" i="40" s="1"/>
  <c r="L35" i="22"/>
  <c r="M35" i="22"/>
  <c r="N35" i="22"/>
  <c r="Q35" i="39" s="1"/>
  <c r="O35" i="22"/>
  <c r="P35" i="22"/>
  <c r="Q35" i="22"/>
  <c r="BA35" i="39" s="1"/>
  <c r="R35" i="22"/>
  <c r="S35" i="22"/>
  <c r="T35" i="22"/>
  <c r="U35" i="22"/>
  <c r="V35" i="22"/>
  <c r="W35" i="22"/>
  <c r="X35" i="22"/>
  <c r="Y35" i="22"/>
  <c r="Z35" i="22"/>
  <c r="CK35" i="39" s="1"/>
  <c r="AA35" i="22"/>
  <c r="AB35" i="22"/>
  <c r="AC35" i="22"/>
  <c r="AD35" i="22"/>
  <c r="AE35" i="22"/>
  <c r="AF35" i="22"/>
  <c r="AG35" i="22"/>
  <c r="AH35" i="22"/>
  <c r="C36" i="22"/>
  <c r="D36" i="22"/>
  <c r="E36" i="22"/>
  <c r="Q36" i="40" s="1"/>
  <c r="F36" i="22"/>
  <c r="G36" i="22"/>
  <c r="H36" i="22"/>
  <c r="BA36" i="40" s="1"/>
  <c r="I36" i="22"/>
  <c r="J36" i="22"/>
  <c r="K36" i="22"/>
  <c r="CK36" i="40" s="1"/>
  <c r="L36" i="22"/>
  <c r="M36" i="22"/>
  <c r="N36" i="22"/>
  <c r="Q36" i="39" s="1"/>
  <c r="O36" i="22"/>
  <c r="P36" i="22"/>
  <c r="Q36" i="22"/>
  <c r="BA36" i="39" s="1"/>
  <c r="R36" i="22"/>
  <c r="S36" i="22"/>
  <c r="T36" i="22"/>
  <c r="U36" i="22"/>
  <c r="V36" i="22"/>
  <c r="W36" i="22"/>
  <c r="X36" i="22"/>
  <c r="Y36" i="22"/>
  <c r="Z36" i="22"/>
  <c r="CK36" i="39" s="1"/>
  <c r="AA36" i="22"/>
  <c r="AB36" i="22"/>
  <c r="AC36" i="22"/>
  <c r="AD36" i="22"/>
  <c r="AE36" i="22"/>
  <c r="AF36" i="22"/>
  <c r="AG36" i="22"/>
  <c r="AH36" i="22"/>
  <c r="C37" i="22"/>
  <c r="D37" i="22"/>
  <c r="E37" i="22"/>
  <c r="Q37" i="40" s="1"/>
  <c r="F37" i="22"/>
  <c r="G37" i="22"/>
  <c r="H37" i="22"/>
  <c r="BA37" i="40" s="1"/>
  <c r="I37" i="22"/>
  <c r="J37" i="22"/>
  <c r="K37" i="22"/>
  <c r="CK37" i="40" s="1"/>
  <c r="L37" i="22"/>
  <c r="M37" i="22"/>
  <c r="N37" i="22"/>
  <c r="Q37" i="39" s="1"/>
  <c r="O37" i="22"/>
  <c r="P37" i="22"/>
  <c r="Q37" i="22"/>
  <c r="BA37" i="39" s="1"/>
  <c r="R37" i="22"/>
  <c r="S37" i="22"/>
  <c r="T37" i="22"/>
  <c r="U37" i="22"/>
  <c r="V37" i="22"/>
  <c r="W37" i="22"/>
  <c r="X37" i="22"/>
  <c r="Y37" i="22"/>
  <c r="Z37" i="22"/>
  <c r="CK37" i="39" s="1"/>
  <c r="AA37" i="22"/>
  <c r="AB37" i="22"/>
  <c r="AC37" i="22"/>
  <c r="AD37" i="22"/>
  <c r="AE37" i="22"/>
  <c r="AF37" i="22"/>
  <c r="AG37" i="22"/>
  <c r="AH37" i="22"/>
  <c r="C38" i="22"/>
  <c r="D38" i="22"/>
  <c r="E38" i="22"/>
  <c r="Q38" i="40" s="1"/>
  <c r="F38" i="22"/>
  <c r="G38" i="22"/>
  <c r="H38" i="22"/>
  <c r="BA38" i="40" s="1"/>
  <c r="I38" i="22"/>
  <c r="J38" i="22"/>
  <c r="K38" i="22"/>
  <c r="CK38" i="40" s="1"/>
  <c r="L38" i="22"/>
  <c r="M38" i="22"/>
  <c r="N38" i="22"/>
  <c r="Q38" i="39" s="1"/>
  <c r="O38" i="22"/>
  <c r="P38" i="22"/>
  <c r="Q38" i="22"/>
  <c r="BA38" i="39" s="1"/>
  <c r="R38" i="22"/>
  <c r="S38" i="22"/>
  <c r="T38" i="22"/>
  <c r="U38" i="22"/>
  <c r="V38" i="22"/>
  <c r="W38" i="22"/>
  <c r="X38" i="22"/>
  <c r="Y38" i="22"/>
  <c r="Z38" i="22"/>
  <c r="CK38" i="39" s="1"/>
  <c r="AA38" i="22"/>
  <c r="AB38" i="22"/>
  <c r="AC38" i="22"/>
  <c r="AD38" i="22"/>
  <c r="AE38" i="22"/>
  <c r="AF38" i="22"/>
  <c r="AG38" i="22"/>
  <c r="AH38" i="22"/>
  <c r="C39" i="22"/>
  <c r="D39" i="22"/>
  <c r="E39" i="22"/>
  <c r="Q39" i="40" s="1"/>
  <c r="F39" i="22"/>
  <c r="G39" i="22"/>
  <c r="H39" i="22"/>
  <c r="BA39" i="40" s="1"/>
  <c r="I39" i="22"/>
  <c r="J39" i="22"/>
  <c r="K39" i="22"/>
  <c r="CK39" i="40" s="1"/>
  <c r="L39" i="22"/>
  <c r="M39" i="22"/>
  <c r="N39" i="22"/>
  <c r="Q39" i="39" s="1"/>
  <c r="O39" i="22"/>
  <c r="P39" i="22"/>
  <c r="Q39" i="22"/>
  <c r="BA39" i="39" s="1"/>
  <c r="R39" i="22"/>
  <c r="S39" i="22"/>
  <c r="T39" i="22"/>
  <c r="U39" i="22"/>
  <c r="V39" i="22"/>
  <c r="W39" i="22"/>
  <c r="X39" i="22"/>
  <c r="Y39" i="22"/>
  <c r="Z39" i="22"/>
  <c r="CK39" i="39" s="1"/>
  <c r="AA39" i="22"/>
  <c r="AB39" i="22"/>
  <c r="AC39" i="22"/>
  <c r="AD39" i="22"/>
  <c r="AE39" i="22"/>
  <c r="AF39" i="22"/>
  <c r="AG39" i="22"/>
  <c r="AH39" i="22"/>
  <c r="C40" i="22"/>
  <c r="D40" i="22"/>
  <c r="E40" i="22"/>
  <c r="Q40" i="40" s="1"/>
  <c r="F40" i="22"/>
  <c r="G40" i="22"/>
  <c r="H40" i="22"/>
  <c r="BA40" i="40" s="1"/>
  <c r="I40" i="22"/>
  <c r="J40" i="22"/>
  <c r="K40" i="22"/>
  <c r="CK40" i="40" s="1"/>
  <c r="L40" i="22"/>
  <c r="M40" i="22"/>
  <c r="N40" i="22"/>
  <c r="Q40" i="39" s="1"/>
  <c r="O40" i="22"/>
  <c r="P40" i="22"/>
  <c r="Q40" i="22"/>
  <c r="BA40" i="39" s="1"/>
  <c r="R40" i="22"/>
  <c r="S40" i="22"/>
  <c r="T40" i="22"/>
  <c r="U40" i="22"/>
  <c r="V40" i="22"/>
  <c r="W40" i="22"/>
  <c r="X40" i="22"/>
  <c r="Y40" i="22"/>
  <c r="Z40" i="22"/>
  <c r="CK40" i="39" s="1"/>
  <c r="AA40" i="22"/>
  <c r="AB40" i="22"/>
  <c r="AC40" i="22"/>
  <c r="AD40" i="22"/>
  <c r="AE40" i="22"/>
  <c r="AF40" i="22"/>
  <c r="AG40" i="22"/>
  <c r="AH40" i="22"/>
  <c r="C41" i="22"/>
  <c r="D41" i="22"/>
  <c r="E41" i="22"/>
  <c r="Q41" i="40" s="1"/>
  <c r="F41" i="22"/>
  <c r="G41" i="22"/>
  <c r="H41" i="22"/>
  <c r="BA41" i="40" s="1"/>
  <c r="I41" i="22"/>
  <c r="J41" i="22"/>
  <c r="K41" i="22"/>
  <c r="CK41" i="40" s="1"/>
  <c r="L41" i="22"/>
  <c r="M41" i="22"/>
  <c r="N41" i="22"/>
  <c r="Q41" i="39" s="1"/>
  <c r="O41" i="22"/>
  <c r="P41" i="22"/>
  <c r="Q41" i="22"/>
  <c r="BA41" i="39" s="1"/>
  <c r="R41" i="22"/>
  <c r="S41" i="22"/>
  <c r="T41" i="22"/>
  <c r="U41" i="22"/>
  <c r="V41" i="22"/>
  <c r="W41" i="22"/>
  <c r="X41" i="22"/>
  <c r="Y41" i="22"/>
  <c r="Z41" i="22"/>
  <c r="CK41" i="39" s="1"/>
  <c r="AA41" i="22"/>
  <c r="AB41" i="22"/>
  <c r="AC41" i="22"/>
  <c r="AD41" i="22"/>
  <c r="AE41" i="22"/>
  <c r="AF41" i="22"/>
  <c r="AG41" i="22"/>
  <c r="AH41" i="22"/>
  <c r="C42" i="22"/>
  <c r="D42" i="22"/>
  <c r="E42" i="22"/>
  <c r="Q42" i="40" s="1"/>
  <c r="F42" i="22"/>
  <c r="G42" i="22"/>
  <c r="H42" i="22"/>
  <c r="BA42" i="40" s="1"/>
  <c r="I42" i="22"/>
  <c r="J42" i="22"/>
  <c r="K42" i="22"/>
  <c r="CK42" i="40" s="1"/>
  <c r="L42" i="22"/>
  <c r="M42" i="22"/>
  <c r="N42" i="22"/>
  <c r="Q42" i="39" s="1"/>
  <c r="O42" i="22"/>
  <c r="P42" i="22"/>
  <c r="Q42" i="22"/>
  <c r="BA42" i="39" s="1"/>
  <c r="R42" i="22"/>
  <c r="S42" i="22"/>
  <c r="T42" i="22"/>
  <c r="U42" i="22"/>
  <c r="V42" i="22"/>
  <c r="W42" i="22"/>
  <c r="X42" i="22"/>
  <c r="Y42" i="22"/>
  <c r="Z42" i="22"/>
  <c r="CK42" i="39" s="1"/>
  <c r="AA42" i="22"/>
  <c r="AB42" i="22"/>
  <c r="AC42" i="22"/>
  <c r="AD42" i="22"/>
  <c r="AE42" i="22"/>
  <c r="AF42" i="22"/>
  <c r="AG42" i="22"/>
  <c r="AH42" i="22"/>
  <c r="C43" i="22"/>
  <c r="D43" i="22"/>
  <c r="E43" i="22"/>
  <c r="Q43" i="40" s="1"/>
  <c r="F43" i="22"/>
  <c r="G43" i="22"/>
  <c r="H43" i="22"/>
  <c r="BA43" i="40" s="1"/>
  <c r="I43" i="22"/>
  <c r="J43" i="22"/>
  <c r="K43" i="22"/>
  <c r="CK43" i="40" s="1"/>
  <c r="L43" i="22"/>
  <c r="M43" i="22"/>
  <c r="N43" i="22"/>
  <c r="Q43" i="39" s="1"/>
  <c r="O43" i="22"/>
  <c r="P43" i="22"/>
  <c r="Q43" i="22"/>
  <c r="BA43" i="39" s="1"/>
  <c r="R43" i="22"/>
  <c r="S43" i="22"/>
  <c r="T43" i="22"/>
  <c r="U43" i="22"/>
  <c r="V43" i="22"/>
  <c r="W43" i="22"/>
  <c r="X43" i="22"/>
  <c r="Y43" i="22"/>
  <c r="Z43" i="22"/>
  <c r="CK43" i="39" s="1"/>
  <c r="AA43" i="22"/>
  <c r="AB43" i="22"/>
  <c r="AC43" i="22"/>
  <c r="AD43" i="22"/>
  <c r="AE43" i="22"/>
  <c r="AF43" i="22"/>
  <c r="AG43" i="22"/>
  <c r="AH43" i="22"/>
  <c r="C44" i="22"/>
  <c r="D44" i="22"/>
  <c r="E44" i="22"/>
  <c r="Q44" i="40" s="1"/>
  <c r="F44" i="22"/>
  <c r="G44" i="22"/>
  <c r="H44" i="22"/>
  <c r="BA44" i="40" s="1"/>
  <c r="I44" i="22"/>
  <c r="J44" i="22"/>
  <c r="K44" i="22"/>
  <c r="CK44" i="40" s="1"/>
  <c r="L44" i="22"/>
  <c r="M44" i="22"/>
  <c r="N44" i="22"/>
  <c r="Q44" i="39" s="1"/>
  <c r="O44" i="22"/>
  <c r="P44" i="22"/>
  <c r="Q44" i="22"/>
  <c r="BA44" i="39" s="1"/>
  <c r="R44" i="22"/>
  <c r="S44" i="22"/>
  <c r="T44" i="22"/>
  <c r="U44" i="22"/>
  <c r="V44" i="22"/>
  <c r="W44" i="22"/>
  <c r="X44" i="22"/>
  <c r="Y44" i="22"/>
  <c r="Z44" i="22"/>
  <c r="CK44" i="39" s="1"/>
  <c r="AA44" i="22"/>
  <c r="AB44" i="22"/>
  <c r="AC44" i="22"/>
  <c r="AD44" i="22"/>
  <c r="AE44" i="22"/>
  <c r="AF44" i="22"/>
  <c r="AG44" i="22"/>
  <c r="AH44" i="22"/>
  <c r="C45" i="22"/>
  <c r="D45" i="22"/>
  <c r="E45" i="22"/>
  <c r="Q45" i="40" s="1"/>
  <c r="F45" i="22"/>
  <c r="G45" i="22"/>
  <c r="H45" i="22"/>
  <c r="BA45" i="40" s="1"/>
  <c r="I45" i="22"/>
  <c r="J45" i="22"/>
  <c r="K45" i="22"/>
  <c r="CK45" i="40" s="1"/>
  <c r="L45" i="22"/>
  <c r="M45" i="22"/>
  <c r="N45" i="22"/>
  <c r="Q45" i="39" s="1"/>
  <c r="O45" i="22"/>
  <c r="P45" i="22"/>
  <c r="Q45" i="22"/>
  <c r="BA45" i="39" s="1"/>
  <c r="R45" i="22"/>
  <c r="S45" i="22"/>
  <c r="T45" i="22"/>
  <c r="U45" i="22"/>
  <c r="V45" i="22"/>
  <c r="W45" i="22"/>
  <c r="X45" i="22"/>
  <c r="Y45" i="22"/>
  <c r="Z45" i="22"/>
  <c r="CK45" i="39" s="1"/>
  <c r="AA45" i="22"/>
  <c r="AB45" i="22"/>
  <c r="AC45" i="22"/>
  <c r="AD45" i="22"/>
  <c r="AE45" i="22"/>
  <c r="AF45" i="22"/>
  <c r="AG45" i="22"/>
  <c r="AH45" i="22"/>
  <c r="C46" i="22"/>
  <c r="D46" i="22"/>
  <c r="E46" i="22"/>
  <c r="Q46" i="40" s="1"/>
  <c r="F46" i="22"/>
  <c r="G46" i="22"/>
  <c r="H46" i="22"/>
  <c r="BA46" i="40" s="1"/>
  <c r="I46" i="22"/>
  <c r="J46" i="22"/>
  <c r="K46" i="22"/>
  <c r="CK46" i="40" s="1"/>
  <c r="L46" i="22"/>
  <c r="M46" i="22"/>
  <c r="N46" i="22"/>
  <c r="Q46" i="39" s="1"/>
  <c r="O46" i="22"/>
  <c r="P46" i="22"/>
  <c r="Q46" i="22"/>
  <c r="BA46" i="39" s="1"/>
  <c r="R46" i="22"/>
  <c r="S46" i="22"/>
  <c r="T46" i="22"/>
  <c r="U46" i="22"/>
  <c r="V46" i="22"/>
  <c r="W46" i="22"/>
  <c r="X46" i="22"/>
  <c r="Y46" i="22"/>
  <c r="Z46" i="22"/>
  <c r="CK46" i="39" s="1"/>
  <c r="AA46" i="22"/>
  <c r="AB46" i="22"/>
  <c r="AC46" i="22"/>
  <c r="AD46" i="22"/>
  <c r="AE46" i="22"/>
  <c r="AF46" i="22"/>
  <c r="AG46" i="22"/>
  <c r="AH46" i="22"/>
  <c r="C47" i="22"/>
  <c r="D47" i="22"/>
  <c r="E47" i="22"/>
  <c r="Q47" i="40" s="1"/>
  <c r="F47" i="22"/>
  <c r="G47" i="22"/>
  <c r="H47" i="22"/>
  <c r="BA47" i="40" s="1"/>
  <c r="I47" i="22"/>
  <c r="J47" i="22"/>
  <c r="K47" i="22"/>
  <c r="CK47" i="40" s="1"/>
  <c r="L47" i="22"/>
  <c r="M47" i="22"/>
  <c r="N47" i="22"/>
  <c r="Q47" i="39" s="1"/>
  <c r="O47" i="22"/>
  <c r="P47" i="22"/>
  <c r="Q47" i="22"/>
  <c r="BA47" i="39" s="1"/>
  <c r="R47" i="22"/>
  <c r="S47" i="22"/>
  <c r="T47" i="22"/>
  <c r="U47" i="22"/>
  <c r="V47" i="22"/>
  <c r="W47" i="22"/>
  <c r="X47" i="22"/>
  <c r="Y47" i="22"/>
  <c r="Z47" i="22"/>
  <c r="CK47" i="39" s="1"/>
  <c r="AA47" i="22"/>
  <c r="AB47" i="22"/>
  <c r="AC47" i="22"/>
  <c r="AD47" i="22"/>
  <c r="AE47" i="22"/>
  <c r="AF47" i="22"/>
  <c r="AG47" i="22"/>
  <c r="AH47" i="22"/>
  <c r="C48" i="22"/>
  <c r="D48" i="22"/>
  <c r="E48" i="22"/>
  <c r="Q48" i="40" s="1"/>
  <c r="F48" i="22"/>
  <c r="G48" i="22"/>
  <c r="H48" i="22"/>
  <c r="BA48" i="40" s="1"/>
  <c r="I48" i="22"/>
  <c r="J48" i="22"/>
  <c r="K48" i="22"/>
  <c r="CK48" i="40" s="1"/>
  <c r="L48" i="22"/>
  <c r="M48" i="22"/>
  <c r="N48" i="22"/>
  <c r="Q48" i="39" s="1"/>
  <c r="O48" i="22"/>
  <c r="P48" i="22"/>
  <c r="Q48" i="22"/>
  <c r="BA48" i="39" s="1"/>
  <c r="R48" i="22"/>
  <c r="S48" i="22"/>
  <c r="T48" i="22"/>
  <c r="U48" i="22"/>
  <c r="V48" i="22"/>
  <c r="W48" i="22"/>
  <c r="X48" i="22"/>
  <c r="Y48" i="22"/>
  <c r="Z48" i="22"/>
  <c r="CK48" i="39" s="1"/>
  <c r="AA48" i="22"/>
  <c r="AB48" i="22"/>
  <c r="AC48" i="22"/>
  <c r="AD48" i="22"/>
  <c r="AE48" i="22"/>
  <c r="AF48" i="22"/>
  <c r="AG48" i="22"/>
  <c r="AH48" i="22"/>
  <c r="C49" i="22"/>
  <c r="D49" i="22"/>
  <c r="E49" i="22"/>
  <c r="Q49" i="40" s="1"/>
  <c r="F49" i="22"/>
  <c r="G49" i="22"/>
  <c r="H49" i="22"/>
  <c r="BA49" i="40" s="1"/>
  <c r="I49" i="22"/>
  <c r="J49" i="22"/>
  <c r="K49" i="22"/>
  <c r="CK49" i="40" s="1"/>
  <c r="L49" i="22"/>
  <c r="M49" i="22"/>
  <c r="N49" i="22"/>
  <c r="Q49" i="39" s="1"/>
  <c r="O49" i="22"/>
  <c r="P49" i="22"/>
  <c r="Q49" i="22"/>
  <c r="BA49" i="39" s="1"/>
  <c r="R49" i="22"/>
  <c r="S49" i="22"/>
  <c r="T49" i="22"/>
  <c r="U49" i="22"/>
  <c r="V49" i="22"/>
  <c r="W49" i="22"/>
  <c r="X49" i="22"/>
  <c r="Y49" i="22"/>
  <c r="Z49" i="22"/>
  <c r="CK49" i="39" s="1"/>
  <c r="AA49" i="22"/>
  <c r="AB49" i="22"/>
  <c r="AC49" i="22"/>
  <c r="AD49" i="22"/>
  <c r="AE49" i="22"/>
  <c r="AF49" i="22"/>
  <c r="AG49" i="22"/>
  <c r="AH49" i="22"/>
  <c r="C50" i="22"/>
  <c r="D50" i="22"/>
  <c r="E50" i="22"/>
  <c r="Q50" i="40" s="1"/>
  <c r="F50" i="22"/>
  <c r="G50" i="22"/>
  <c r="H50" i="22"/>
  <c r="BA50" i="40" s="1"/>
  <c r="I50" i="22"/>
  <c r="J50" i="22"/>
  <c r="K50" i="22"/>
  <c r="CK50" i="40" s="1"/>
  <c r="L50" i="22"/>
  <c r="M50" i="22"/>
  <c r="N50" i="22"/>
  <c r="Q50" i="39" s="1"/>
  <c r="O50" i="22"/>
  <c r="P50" i="22"/>
  <c r="Q50" i="22"/>
  <c r="BA50" i="39" s="1"/>
  <c r="R50" i="22"/>
  <c r="S50" i="22"/>
  <c r="T50" i="22"/>
  <c r="U50" i="22"/>
  <c r="V50" i="22"/>
  <c r="W50" i="22"/>
  <c r="X50" i="22"/>
  <c r="Y50" i="22"/>
  <c r="Z50" i="22"/>
  <c r="CK50" i="39" s="1"/>
  <c r="AA50" i="22"/>
  <c r="AB50" i="22"/>
  <c r="AC50" i="22"/>
  <c r="AD50" i="22"/>
  <c r="AE50" i="22"/>
  <c r="AF50" i="22"/>
  <c r="AG50" i="22"/>
  <c r="AH50" i="22"/>
  <c r="C51" i="22"/>
  <c r="D51" i="22"/>
  <c r="E51" i="22"/>
  <c r="Q51" i="40" s="1"/>
  <c r="F51" i="22"/>
  <c r="G51" i="22"/>
  <c r="H51" i="22"/>
  <c r="BA51" i="40" s="1"/>
  <c r="I51" i="22"/>
  <c r="J51" i="22"/>
  <c r="K51" i="22"/>
  <c r="CK51" i="40" s="1"/>
  <c r="L51" i="22"/>
  <c r="M51" i="22"/>
  <c r="N51" i="22"/>
  <c r="Q51" i="39" s="1"/>
  <c r="O51" i="22"/>
  <c r="P51" i="22"/>
  <c r="Q51" i="22"/>
  <c r="BA51" i="39" s="1"/>
  <c r="R51" i="22"/>
  <c r="S51" i="22"/>
  <c r="T51" i="22"/>
  <c r="U51" i="22"/>
  <c r="V51" i="22"/>
  <c r="W51" i="22"/>
  <c r="X51" i="22"/>
  <c r="Y51" i="22"/>
  <c r="Z51" i="22"/>
  <c r="CK51" i="39" s="1"/>
  <c r="AA51" i="22"/>
  <c r="AB51" i="22"/>
  <c r="AC51" i="22"/>
  <c r="AD51" i="22"/>
  <c r="AE51" i="22"/>
  <c r="AF51" i="22"/>
  <c r="AG51" i="22"/>
  <c r="AH51" i="22"/>
  <c r="C52" i="22"/>
  <c r="D52" i="22"/>
  <c r="E52" i="22"/>
  <c r="Q52" i="40" s="1"/>
  <c r="F52" i="22"/>
  <c r="G52" i="22"/>
  <c r="H52" i="22"/>
  <c r="BA52" i="40" s="1"/>
  <c r="I52" i="22"/>
  <c r="J52" i="22"/>
  <c r="K52" i="22"/>
  <c r="CK52" i="40" s="1"/>
  <c r="L52" i="22"/>
  <c r="M52" i="22"/>
  <c r="N52" i="22"/>
  <c r="Q52" i="39" s="1"/>
  <c r="O52" i="22"/>
  <c r="P52" i="22"/>
  <c r="Q52" i="22"/>
  <c r="BA52" i="39" s="1"/>
  <c r="R52" i="22"/>
  <c r="S52" i="22"/>
  <c r="T52" i="22"/>
  <c r="U52" i="22"/>
  <c r="V52" i="22"/>
  <c r="W52" i="22"/>
  <c r="X52" i="22"/>
  <c r="Y52" i="22"/>
  <c r="Z52" i="22"/>
  <c r="CK52" i="39" s="1"/>
  <c r="AA52" i="22"/>
  <c r="AB52" i="22"/>
  <c r="AC52" i="22"/>
  <c r="AD52" i="22"/>
  <c r="AE52" i="22"/>
  <c r="AF52" i="22"/>
  <c r="AG52" i="22"/>
  <c r="AH52" i="22"/>
  <c r="C53" i="22"/>
  <c r="D53" i="22"/>
  <c r="E53" i="22"/>
  <c r="Q53" i="40" s="1"/>
  <c r="F53" i="22"/>
  <c r="G53" i="22"/>
  <c r="H53" i="22"/>
  <c r="BA53" i="40" s="1"/>
  <c r="I53" i="22"/>
  <c r="J53" i="22"/>
  <c r="K53" i="22"/>
  <c r="CK53" i="40" s="1"/>
  <c r="L53" i="22"/>
  <c r="M53" i="22"/>
  <c r="N53" i="22"/>
  <c r="Q53" i="39" s="1"/>
  <c r="O53" i="22"/>
  <c r="P53" i="22"/>
  <c r="Q53" i="22"/>
  <c r="BA53" i="39" s="1"/>
  <c r="R53" i="22"/>
  <c r="S53" i="22"/>
  <c r="T53" i="22"/>
  <c r="U53" i="22"/>
  <c r="V53" i="22"/>
  <c r="W53" i="22"/>
  <c r="X53" i="22"/>
  <c r="Y53" i="22"/>
  <c r="Z53" i="22"/>
  <c r="CK53" i="39" s="1"/>
  <c r="AA53" i="22"/>
  <c r="AB53" i="22"/>
  <c r="AC53" i="22"/>
  <c r="AD53" i="22"/>
  <c r="AE53" i="22"/>
  <c r="AF53" i="22"/>
  <c r="AG53" i="22"/>
  <c r="AH53" i="22"/>
  <c r="C54" i="22"/>
  <c r="D54" i="22"/>
  <c r="E54" i="22"/>
  <c r="Q54" i="40" s="1"/>
  <c r="F54" i="22"/>
  <c r="G54" i="22"/>
  <c r="H54" i="22"/>
  <c r="BA54" i="40" s="1"/>
  <c r="I54" i="22"/>
  <c r="J54" i="22"/>
  <c r="K54" i="22"/>
  <c r="CK54" i="40" s="1"/>
  <c r="L54" i="22"/>
  <c r="M54" i="22"/>
  <c r="N54" i="22"/>
  <c r="Q54" i="39" s="1"/>
  <c r="O54" i="22"/>
  <c r="P54" i="22"/>
  <c r="Q54" i="22"/>
  <c r="BA54" i="39" s="1"/>
  <c r="R54" i="22"/>
  <c r="S54" i="22"/>
  <c r="T54" i="22"/>
  <c r="U54" i="22"/>
  <c r="V54" i="22"/>
  <c r="W54" i="22"/>
  <c r="X54" i="22"/>
  <c r="Y54" i="22"/>
  <c r="Z54" i="22"/>
  <c r="CK54" i="39" s="1"/>
  <c r="AA54" i="22"/>
  <c r="AB54" i="22"/>
  <c r="AC54" i="22"/>
  <c r="AD54" i="22"/>
  <c r="AE54" i="22"/>
  <c r="AF54" i="22"/>
  <c r="AG54" i="22"/>
  <c r="AH54" i="22"/>
  <c r="C55" i="22"/>
  <c r="D55" i="22"/>
  <c r="E55" i="22"/>
  <c r="Q55" i="40" s="1"/>
  <c r="F55" i="22"/>
  <c r="G55" i="22"/>
  <c r="H55" i="22"/>
  <c r="BA55" i="40" s="1"/>
  <c r="I55" i="22"/>
  <c r="J55" i="22"/>
  <c r="K55" i="22"/>
  <c r="CK55" i="40" s="1"/>
  <c r="L55" i="22"/>
  <c r="M55" i="22"/>
  <c r="N55" i="22"/>
  <c r="Q55" i="39" s="1"/>
  <c r="O55" i="22"/>
  <c r="P55" i="22"/>
  <c r="Q55" i="22"/>
  <c r="BA55" i="39" s="1"/>
  <c r="R55" i="22"/>
  <c r="S55" i="22"/>
  <c r="T55" i="22"/>
  <c r="U55" i="22"/>
  <c r="V55" i="22"/>
  <c r="W55" i="22"/>
  <c r="X55" i="22"/>
  <c r="Y55" i="22"/>
  <c r="Z55" i="22"/>
  <c r="CK55" i="39" s="1"/>
  <c r="AA55" i="22"/>
  <c r="AB55" i="22"/>
  <c r="AC55" i="22"/>
  <c r="AD55" i="22"/>
  <c r="AE55" i="22"/>
  <c r="AF55" i="22"/>
  <c r="AG55" i="22"/>
  <c r="AH55" i="22"/>
  <c r="C56" i="22"/>
  <c r="D56" i="22"/>
  <c r="E56" i="22"/>
  <c r="Q56" i="40" s="1"/>
  <c r="F56" i="22"/>
  <c r="G56" i="22"/>
  <c r="H56" i="22"/>
  <c r="BA56" i="40" s="1"/>
  <c r="I56" i="22"/>
  <c r="J56" i="22"/>
  <c r="K56" i="22"/>
  <c r="CK56" i="40" s="1"/>
  <c r="L56" i="22"/>
  <c r="M56" i="22"/>
  <c r="N56" i="22"/>
  <c r="Q56" i="39" s="1"/>
  <c r="O56" i="22"/>
  <c r="P56" i="22"/>
  <c r="Q56" i="22"/>
  <c r="BA56" i="39" s="1"/>
  <c r="R56" i="22"/>
  <c r="S56" i="22"/>
  <c r="T56" i="22"/>
  <c r="U56" i="22"/>
  <c r="V56" i="22"/>
  <c r="W56" i="22"/>
  <c r="X56" i="22"/>
  <c r="Y56" i="22"/>
  <c r="Z56" i="22"/>
  <c r="CK56" i="39" s="1"/>
  <c r="AA56" i="22"/>
  <c r="AB56" i="22"/>
  <c r="AC56" i="22"/>
  <c r="AD56" i="22"/>
  <c r="AE56" i="22"/>
  <c r="AF56" i="22"/>
  <c r="AG56" i="22"/>
  <c r="AH56" i="22"/>
  <c r="C57" i="22"/>
  <c r="D57" i="22"/>
  <c r="E57" i="22"/>
  <c r="Q57" i="40" s="1"/>
  <c r="F57" i="22"/>
  <c r="G57" i="22"/>
  <c r="H57" i="22"/>
  <c r="BA57" i="40" s="1"/>
  <c r="I57" i="22"/>
  <c r="J57" i="22"/>
  <c r="K57" i="22"/>
  <c r="CK57" i="40" s="1"/>
  <c r="L57" i="22"/>
  <c r="M57" i="22"/>
  <c r="N57" i="22"/>
  <c r="Q57" i="39" s="1"/>
  <c r="O57" i="22"/>
  <c r="P57" i="22"/>
  <c r="Q57" i="22"/>
  <c r="BA57" i="39" s="1"/>
  <c r="R57" i="22"/>
  <c r="S57" i="22"/>
  <c r="T57" i="22"/>
  <c r="U57" i="22"/>
  <c r="V57" i="22"/>
  <c r="W57" i="22"/>
  <c r="X57" i="22"/>
  <c r="Y57" i="22"/>
  <c r="Z57" i="22"/>
  <c r="CK57" i="39" s="1"/>
  <c r="AA57" i="22"/>
  <c r="AB57" i="22"/>
  <c r="AC57" i="22"/>
  <c r="AD57" i="22"/>
  <c r="AE57" i="22"/>
  <c r="AF57" i="22"/>
  <c r="AG57" i="22"/>
  <c r="AH57" i="22"/>
  <c r="C58" i="22"/>
  <c r="D58" i="22"/>
  <c r="E58" i="22"/>
  <c r="Q58" i="40" s="1"/>
  <c r="F58" i="22"/>
  <c r="G58" i="22"/>
  <c r="H58" i="22"/>
  <c r="BA58" i="40" s="1"/>
  <c r="I58" i="22"/>
  <c r="J58" i="22"/>
  <c r="K58" i="22"/>
  <c r="CK58" i="40" s="1"/>
  <c r="L58" i="22"/>
  <c r="M58" i="22"/>
  <c r="N58" i="22"/>
  <c r="Q58" i="39" s="1"/>
  <c r="O58" i="22"/>
  <c r="P58" i="22"/>
  <c r="Q58" i="22"/>
  <c r="BA58" i="39" s="1"/>
  <c r="R58" i="22"/>
  <c r="S58" i="22"/>
  <c r="T58" i="22"/>
  <c r="U58" i="22"/>
  <c r="V58" i="22"/>
  <c r="W58" i="22"/>
  <c r="X58" i="22"/>
  <c r="Y58" i="22"/>
  <c r="Z58" i="22"/>
  <c r="CK58" i="39" s="1"/>
  <c r="AA58" i="22"/>
  <c r="AB58" i="22"/>
  <c r="AC58" i="22"/>
  <c r="AD58" i="22"/>
  <c r="AE58" i="22"/>
  <c r="AF58" i="22"/>
  <c r="AG58" i="22"/>
  <c r="AH58" i="22"/>
  <c r="C59" i="22"/>
  <c r="D59" i="22"/>
  <c r="E59" i="22"/>
  <c r="Q59" i="40" s="1"/>
  <c r="F59" i="22"/>
  <c r="G59" i="22"/>
  <c r="H59" i="22"/>
  <c r="BA59" i="40" s="1"/>
  <c r="I59" i="22"/>
  <c r="J59" i="22"/>
  <c r="K59" i="22"/>
  <c r="CK59" i="40" s="1"/>
  <c r="L59" i="22"/>
  <c r="M59" i="22"/>
  <c r="N59" i="22"/>
  <c r="Q59" i="39" s="1"/>
  <c r="O59" i="22"/>
  <c r="P59" i="22"/>
  <c r="Q59" i="22"/>
  <c r="BA59" i="39" s="1"/>
  <c r="R59" i="22"/>
  <c r="S59" i="22"/>
  <c r="T59" i="22"/>
  <c r="U59" i="22"/>
  <c r="V59" i="22"/>
  <c r="W59" i="22"/>
  <c r="X59" i="22"/>
  <c r="Y59" i="22"/>
  <c r="Z59" i="22"/>
  <c r="CK59" i="39" s="1"/>
  <c r="AA59" i="22"/>
  <c r="AB59" i="22"/>
  <c r="AC59" i="22"/>
  <c r="AD59" i="22"/>
  <c r="AE59" i="22"/>
  <c r="AF59" i="22"/>
  <c r="AG59" i="22"/>
  <c r="AH59" i="22"/>
  <c r="C60" i="22"/>
  <c r="D60" i="22"/>
  <c r="E60" i="22"/>
  <c r="Q60" i="40" s="1"/>
  <c r="F60" i="22"/>
  <c r="G60" i="22"/>
  <c r="H60" i="22"/>
  <c r="BA60" i="40" s="1"/>
  <c r="I60" i="22"/>
  <c r="J60" i="22"/>
  <c r="K60" i="22"/>
  <c r="CK60" i="40" s="1"/>
  <c r="L60" i="22"/>
  <c r="M60" i="22"/>
  <c r="N60" i="22"/>
  <c r="Q60" i="39" s="1"/>
  <c r="O60" i="22"/>
  <c r="P60" i="22"/>
  <c r="Q60" i="22"/>
  <c r="BA60" i="39" s="1"/>
  <c r="R60" i="22"/>
  <c r="S60" i="22"/>
  <c r="T60" i="22"/>
  <c r="U60" i="22"/>
  <c r="V60" i="22"/>
  <c r="W60" i="22"/>
  <c r="X60" i="22"/>
  <c r="Y60" i="22"/>
  <c r="Z60" i="22"/>
  <c r="CK60" i="39" s="1"/>
  <c r="AA60" i="22"/>
  <c r="AB60" i="22"/>
  <c r="AC60" i="22"/>
  <c r="AD60" i="22"/>
  <c r="AE60" i="22"/>
  <c r="AF60" i="22"/>
  <c r="AG60" i="22"/>
  <c r="AH60" i="22"/>
  <c r="C61" i="22"/>
  <c r="D61" i="22"/>
  <c r="E61" i="22"/>
  <c r="Q61" i="40" s="1"/>
  <c r="F61" i="22"/>
  <c r="G61" i="22"/>
  <c r="H61" i="22"/>
  <c r="BA61" i="40" s="1"/>
  <c r="I61" i="22"/>
  <c r="J61" i="22"/>
  <c r="K61" i="22"/>
  <c r="CK61" i="40" s="1"/>
  <c r="L61" i="22"/>
  <c r="M61" i="22"/>
  <c r="N61" i="22"/>
  <c r="Q61" i="39" s="1"/>
  <c r="O61" i="22"/>
  <c r="P61" i="22"/>
  <c r="Q61" i="22"/>
  <c r="BA61" i="39" s="1"/>
  <c r="R61" i="22"/>
  <c r="S61" i="22"/>
  <c r="T61" i="22"/>
  <c r="U61" i="22"/>
  <c r="V61" i="22"/>
  <c r="W61" i="22"/>
  <c r="X61" i="22"/>
  <c r="Y61" i="22"/>
  <c r="Z61" i="22"/>
  <c r="CK61" i="39" s="1"/>
  <c r="AA61" i="22"/>
  <c r="AB61" i="22"/>
  <c r="AC61" i="22"/>
  <c r="AD61" i="22"/>
  <c r="AE61" i="22"/>
  <c r="AF61" i="22"/>
  <c r="AG61" i="22"/>
  <c r="AH61" i="22"/>
  <c r="C62" i="22"/>
  <c r="D62" i="22"/>
  <c r="E62" i="22"/>
  <c r="Q62" i="40" s="1"/>
  <c r="F62" i="22"/>
  <c r="G62" i="22"/>
  <c r="H62" i="22"/>
  <c r="BA62" i="40" s="1"/>
  <c r="I62" i="22"/>
  <c r="J62" i="22"/>
  <c r="K62" i="22"/>
  <c r="CK62" i="40" s="1"/>
  <c r="L62" i="22"/>
  <c r="M62" i="22"/>
  <c r="N62" i="22"/>
  <c r="Q62" i="39" s="1"/>
  <c r="O62" i="22"/>
  <c r="P62" i="22"/>
  <c r="Q62" i="22"/>
  <c r="BA62" i="39" s="1"/>
  <c r="R62" i="22"/>
  <c r="S62" i="22"/>
  <c r="T62" i="22"/>
  <c r="U62" i="22"/>
  <c r="V62" i="22"/>
  <c r="W62" i="22"/>
  <c r="X62" i="22"/>
  <c r="Y62" i="22"/>
  <c r="Z62" i="22"/>
  <c r="CK62" i="39" s="1"/>
  <c r="AA62" i="22"/>
  <c r="AB62" i="22"/>
  <c r="AC62" i="22"/>
  <c r="AD62" i="22"/>
  <c r="AE62" i="22"/>
  <c r="AF62" i="22"/>
  <c r="AG62" i="22"/>
  <c r="AH62" i="22"/>
  <c r="C63" i="22"/>
  <c r="D63" i="22"/>
  <c r="E63" i="22"/>
  <c r="Q63" i="40" s="1"/>
  <c r="F63" i="22"/>
  <c r="G63" i="22"/>
  <c r="H63" i="22"/>
  <c r="BA63" i="40" s="1"/>
  <c r="I63" i="22"/>
  <c r="J63" i="22"/>
  <c r="K63" i="22"/>
  <c r="CK63" i="40" s="1"/>
  <c r="L63" i="22"/>
  <c r="M63" i="22"/>
  <c r="N63" i="22"/>
  <c r="Q63" i="39" s="1"/>
  <c r="O63" i="22"/>
  <c r="P63" i="22"/>
  <c r="Q63" i="22"/>
  <c r="BA63" i="39" s="1"/>
  <c r="R63" i="22"/>
  <c r="S63" i="22"/>
  <c r="T63" i="22"/>
  <c r="U63" i="22"/>
  <c r="V63" i="22"/>
  <c r="W63" i="22"/>
  <c r="X63" i="22"/>
  <c r="Y63" i="22"/>
  <c r="Z63" i="22"/>
  <c r="CK63" i="39" s="1"/>
  <c r="AA63" i="22"/>
  <c r="AB63" i="22"/>
  <c r="AC63" i="22"/>
  <c r="AD63" i="22"/>
  <c r="AE63" i="22"/>
  <c r="AF63" i="22"/>
  <c r="AG63" i="22"/>
  <c r="AH63" i="22"/>
  <c r="C64" i="22"/>
  <c r="D64" i="22"/>
  <c r="E64" i="22"/>
  <c r="Q64" i="40" s="1"/>
  <c r="F64" i="22"/>
  <c r="G64" i="22"/>
  <c r="H64" i="22"/>
  <c r="BA64" i="40" s="1"/>
  <c r="I64" i="22"/>
  <c r="J64" i="22"/>
  <c r="K64" i="22"/>
  <c r="CK64" i="40" s="1"/>
  <c r="L64" i="22"/>
  <c r="M64" i="22"/>
  <c r="N64" i="22"/>
  <c r="Q64" i="39" s="1"/>
  <c r="O64" i="22"/>
  <c r="P64" i="22"/>
  <c r="Q64" i="22"/>
  <c r="BA64" i="39" s="1"/>
  <c r="R64" i="22"/>
  <c r="S64" i="22"/>
  <c r="T64" i="22"/>
  <c r="U64" i="22"/>
  <c r="V64" i="22"/>
  <c r="W64" i="22"/>
  <c r="X64" i="22"/>
  <c r="Y64" i="22"/>
  <c r="Z64" i="22"/>
  <c r="CK64" i="39" s="1"/>
  <c r="AA64" i="22"/>
  <c r="AB64" i="22"/>
  <c r="AC64" i="22"/>
  <c r="AD64" i="22"/>
  <c r="AE64" i="22"/>
  <c r="AF64" i="22"/>
  <c r="AG64" i="22"/>
  <c r="AH64" i="22"/>
  <c r="C65" i="22"/>
  <c r="D65" i="22"/>
  <c r="E65" i="22"/>
  <c r="Q65" i="40" s="1"/>
  <c r="F65" i="22"/>
  <c r="G65" i="22"/>
  <c r="H65" i="22"/>
  <c r="BA65" i="40" s="1"/>
  <c r="I65" i="22"/>
  <c r="J65" i="22"/>
  <c r="K65" i="22"/>
  <c r="CK65" i="40" s="1"/>
  <c r="L65" i="22"/>
  <c r="M65" i="22"/>
  <c r="N65" i="22"/>
  <c r="Q65" i="39" s="1"/>
  <c r="O65" i="22"/>
  <c r="P65" i="22"/>
  <c r="Q65" i="22"/>
  <c r="BA65" i="39" s="1"/>
  <c r="R65" i="22"/>
  <c r="S65" i="22"/>
  <c r="T65" i="22"/>
  <c r="U65" i="22"/>
  <c r="V65" i="22"/>
  <c r="W65" i="22"/>
  <c r="X65" i="22"/>
  <c r="Y65" i="22"/>
  <c r="Z65" i="22"/>
  <c r="CK65" i="39" s="1"/>
  <c r="AA65" i="22"/>
  <c r="AB65" i="22"/>
  <c r="AC65" i="22"/>
  <c r="AD65" i="22"/>
  <c r="AE65" i="22"/>
  <c r="AF65" i="22"/>
  <c r="AG65" i="22"/>
  <c r="AH65" i="22"/>
  <c r="B65" i="22"/>
  <c r="Q65" i="1" s="1"/>
  <c r="B64" i="22"/>
  <c r="Q64" i="1" s="1"/>
  <c r="B63" i="22"/>
  <c r="Q63" i="1" s="1"/>
  <c r="B62" i="22"/>
  <c r="Q62" i="1" s="1"/>
  <c r="B61" i="22"/>
  <c r="Q61" i="1" s="1"/>
  <c r="B60" i="22"/>
  <c r="Q60" i="1" s="1"/>
  <c r="B59" i="22"/>
  <c r="Q59" i="1" s="1"/>
  <c r="B58" i="22"/>
  <c r="Q58" i="1" s="1"/>
  <c r="B57" i="22"/>
  <c r="Q57" i="1" s="1"/>
  <c r="B56" i="22"/>
  <c r="Q56" i="1" s="1"/>
  <c r="B55" i="22"/>
  <c r="Q55" i="1" s="1"/>
  <c r="B54" i="22"/>
  <c r="Q54" i="1" s="1"/>
  <c r="B53" i="22"/>
  <c r="Q53" i="1" s="1"/>
  <c r="B52" i="22"/>
  <c r="Q52" i="1" s="1"/>
  <c r="B51" i="22"/>
  <c r="Q51" i="1" s="1"/>
  <c r="B50" i="22"/>
  <c r="Q50" i="1" s="1"/>
  <c r="B49" i="22"/>
  <c r="Q49" i="1" s="1"/>
  <c r="B48" i="22"/>
  <c r="Q48" i="1" s="1"/>
  <c r="B47" i="22"/>
  <c r="Q47" i="1" s="1"/>
  <c r="B46" i="22"/>
  <c r="Q46" i="1" s="1"/>
  <c r="B45" i="22"/>
  <c r="Q45" i="1" s="1"/>
  <c r="B44" i="22"/>
  <c r="Q44" i="1" s="1"/>
  <c r="B43" i="22"/>
  <c r="Q43" i="1" s="1"/>
  <c r="B42" i="22"/>
  <c r="Q42" i="1" s="1"/>
  <c r="B41" i="22"/>
  <c r="Q41" i="1" s="1"/>
  <c r="B40" i="22"/>
  <c r="Q40" i="1" s="1"/>
  <c r="B39" i="22"/>
  <c r="Q39" i="1" s="1"/>
  <c r="B38" i="22"/>
  <c r="Q38" i="1" s="1"/>
  <c r="B37" i="22"/>
  <c r="Q37" i="1" s="1"/>
  <c r="B36" i="22"/>
  <c r="Q36" i="1" s="1"/>
  <c r="B35" i="22"/>
  <c r="Q35" i="1" s="1"/>
  <c r="B34" i="22"/>
  <c r="Q34" i="1" s="1"/>
  <c r="B33" i="22"/>
  <c r="Q33" i="1" s="1"/>
  <c r="B32" i="22"/>
  <c r="Q32" i="1" s="1"/>
  <c r="B31" i="22"/>
  <c r="Q31" i="1" s="1"/>
  <c r="B30" i="22"/>
  <c r="Q30" i="1" s="1"/>
  <c r="B29" i="22"/>
  <c r="Q29" i="1" s="1"/>
  <c r="B28" i="22"/>
  <c r="Q28" i="1" s="1"/>
  <c r="B27" i="22"/>
  <c r="Q27" i="1" s="1"/>
  <c r="B26" i="22"/>
  <c r="Q26" i="1" s="1"/>
  <c r="B25" i="22"/>
  <c r="Q25" i="1" s="1"/>
  <c r="B23" i="22"/>
  <c r="Q23" i="1" s="1"/>
  <c r="B22" i="22"/>
  <c r="Q22" i="1" s="1"/>
  <c r="B21" i="22"/>
  <c r="Q21" i="1" s="1"/>
  <c r="B20" i="22"/>
  <c r="Q20" i="1" s="1"/>
  <c r="B19" i="22"/>
  <c r="Q19" i="1" s="1"/>
  <c r="B24" i="22"/>
  <c r="Q24" i="1" s="1"/>
  <c r="B18" i="22"/>
  <c r="Q18" i="1" s="1"/>
  <c r="B17" i="22"/>
  <c r="Q17" i="1" s="1"/>
  <c r="AL65" i="21" l="1"/>
  <c r="AZ65" i="25" s="1"/>
  <c r="AJ65" i="21"/>
  <c r="D65" i="25" s="1"/>
  <c r="AL64" i="21"/>
  <c r="AZ64" i="25" s="1"/>
  <c r="AJ64" i="21"/>
  <c r="D64" i="25" s="1"/>
  <c r="AL63" i="21"/>
  <c r="AZ63" i="25" s="1"/>
  <c r="AJ63" i="21"/>
  <c r="D63" i="25" s="1"/>
  <c r="AL62" i="21"/>
  <c r="AZ62" i="25" s="1"/>
  <c r="AJ62" i="21"/>
  <c r="D62" i="25" s="1"/>
  <c r="AL61" i="21"/>
  <c r="AZ61" i="25" s="1"/>
  <c r="AJ61" i="21"/>
  <c r="D61" i="25" s="1"/>
  <c r="AL60" i="21"/>
  <c r="AZ60" i="25" s="1"/>
  <c r="AJ60" i="21"/>
  <c r="D60" i="25" s="1"/>
  <c r="AL59" i="21"/>
  <c r="AZ59" i="25" s="1"/>
  <c r="AJ59" i="21"/>
  <c r="D59" i="25" s="1"/>
  <c r="AL58" i="21"/>
  <c r="AZ58" i="25" s="1"/>
  <c r="AJ58" i="21"/>
  <c r="D58" i="25" s="1"/>
  <c r="AL57" i="21"/>
  <c r="AZ57" i="25" s="1"/>
  <c r="AJ57" i="21"/>
  <c r="D57" i="25" s="1"/>
  <c r="AL56" i="21"/>
  <c r="AZ56" i="25" s="1"/>
  <c r="AJ56" i="21"/>
  <c r="D56" i="25" s="1"/>
  <c r="AL55" i="21"/>
  <c r="AZ55" i="25" s="1"/>
  <c r="AJ55" i="21"/>
  <c r="D55" i="25" s="1"/>
  <c r="AL54" i="21"/>
  <c r="AZ54" i="25" s="1"/>
  <c r="AJ54" i="21"/>
  <c r="D54" i="25" s="1"/>
  <c r="AL53" i="21"/>
  <c r="AZ53" i="25" s="1"/>
  <c r="AJ53" i="21"/>
  <c r="D53" i="25" s="1"/>
  <c r="AL52" i="21"/>
  <c r="AZ52" i="25" s="1"/>
  <c r="AJ52" i="21"/>
  <c r="D52" i="25" s="1"/>
  <c r="AL51" i="21"/>
  <c r="AZ51" i="25" s="1"/>
  <c r="AJ51" i="21"/>
  <c r="D51" i="25" s="1"/>
  <c r="AL50" i="21"/>
  <c r="AZ50" i="25" s="1"/>
  <c r="AJ50" i="21"/>
  <c r="D50" i="25" s="1"/>
  <c r="AL49" i="21"/>
  <c r="AZ49" i="25" s="1"/>
  <c r="AJ49" i="21"/>
  <c r="D49" i="25" s="1"/>
  <c r="AL48" i="21"/>
  <c r="AZ48" i="25" s="1"/>
  <c r="AJ48" i="21"/>
  <c r="D48" i="25" s="1"/>
  <c r="AL47" i="21"/>
  <c r="AZ47" i="25" s="1"/>
  <c r="AJ47" i="21"/>
  <c r="D47" i="25" s="1"/>
  <c r="AL46" i="21"/>
  <c r="AZ46" i="25" s="1"/>
  <c r="AJ46" i="21"/>
  <c r="D46" i="25" s="1"/>
  <c r="AL45" i="21"/>
  <c r="AZ45" i="25" s="1"/>
  <c r="AJ45" i="21"/>
  <c r="D45" i="25" s="1"/>
  <c r="AL44" i="21"/>
  <c r="AZ44" i="25" s="1"/>
  <c r="AJ44" i="21"/>
  <c r="D44" i="25" s="1"/>
  <c r="AL43" i="21"/>
  <c r="AZ43" i="25" s="1"/>
  <c r="AJ43" i="21"/>
  <c r="D43" i="25" s="1"/>
  <c r="AL42" i="21"/>
  <c r="AZ42" i="25" s="1"/>
  <c r="AJ42" i="21"/>
  <c r="D42" i="25" s="1"/>
  <c r="AL41" i="21"/>
  <c r="AZ41" i="25" s="1"/>
  <c r="AJ41" i="21"/>
  <c r="D41" i="25" s="1"/>
  <c r="AL40" i="21"/>
  <c r="AZ40" i="25" s="1"/>
  <c r="AJ40" i="21"/>
  <c r="D40" i="25" s="1"/>
  <c r="AL39" i="21"/>
  <c r="AZ39" i="25" s="1"/>
  <c r="AJ39" i="21"/>
  <c r="D39" i="25" s="1"/>
  <c r="AL38" i="21"/>
  <c r="AZ38" i="25" s="1"/>
  <c r="AJ38" i="21"/>
  <c r="D38" i="25" s="1"/>
  <c r="AL37" i="21"/>
  <c r="AZ37" i="25" s="1"/>
  <c r="AJ37" i="21"/>
  <c r="D37" i="25" s="1"/>
  <c r="AL36" i="21"/>
  <c r="AZ36" i="25" s="1"/>
  <c r="AJ36" i="21"/>
  <c r="D36" i="25" s="1"/>
  <c r="AL35" i="21"/>
  <c r="AZ35" i="25" s="1"/>
  <c r="AJ35" i="21"/>
  <c r="D35" i="25" s="1"/>
  <c r="AL34" i="21"/>
  <c r="AZ34" i="25" s="1"/>
  <c r="AJ34" i="21"/>
  <c r="D34" i="25" s="1"/>
  <c r="AL33" i="21"/>
  <c r="AZ33" i="25" s="1"/>
  <c r="AJ33" i="21"/>
  <c r="D33" i="25" s="1"/>
  <c r="AL32" i="21"/>
  <c r="AZ32" i="25" s="1"/>
  <c r="AJ32" i="21"/>
  <c r="D32" i="25" s="1"/>
  <c r="AL31" i="21"/>
  <c r="AZ31" i="25" s="1"/>
  <c r="AJ31" i="21"/>
  <c r="D31" i="25" s="1"/>
  <c r="AL30" i="21"/>
  <c r="AZ30" i="25" s="1"/>
  <c r="AJ30" i="21"/>
  <c r="D30" i="25" s="1"/>
  <c r="AL29" i="21"/>
  <c r="AZ29" i="25" s="1"/>
  <c r="AJ29" i="21"/>
  <c r="D29" i="25" s="1"/>
  <c r="AL28" i="21"/>
  <c r="AZ28" i="25" s="1"/>
  <c r="AJ28" i="21"/>
  <c r="D28" i="25" s="1"/>
  <c r="AL27" i="21"/>
  <c r="AZ27" i="25" s="1"/>
  <c r="AJ27" i="21"/>
  <c r="D27" i="25" s="1"/>
  <c r="AL26" i="21"/>
  <c r="AZ26" i="25" s="1"/>
  <c r="AJ26" i="21"/>
  <c r="D26" i="25" s="1"/>
  <c r="AL25" i="21"/>
  <c r="AZ25" i="25" s="1"/>
  <c r="AJ25" i="21"/>
  <c r="D25" i="25" s="1"/>
  <c r="AL24" i="21"/>
  <c r="AZ24" i="25" s="1"/>
  <c r="AJ24" i="21"/>
  <c r="D24" i="25" s="1"/>
  <c r="AL23" i="21"/>
  <c r="AZ23" i="25" s="1"/>
  <c r="AJ23" i="21"/>
  <c r="D23" i="25" s="1"/>
  <c r="AL22" i="21"/>
  <c r="AZ22" i="25" s="1"/>
  <c r="AJ22" i="21"/>
  <c r="D22" i="25" s="1"/>
  <c r="AL21" i="21"/>
  <c r="AZ21" i="25" s="1"/>
  <c r="AJ21" i="21"/>
  <c r="D21" i="25" s="1"/>
  <c r="AL20" i="21"/>
  <c r="AZ20" i="25" s="1"/>
  <c r="AJ20" i="21"/>
  <c r="D20" i="25" s="1"/>
  <c r="AL19" i="21"/>
  <c r="AZ19" i="25" s="1"/>
  <c r="AJ19" i="21"/>
  <c r="D19" i="25" s="1"/>
  <c r="AK65" i="21"/>
  <c r="AB65" i="25" s="1"/>
  <c r="AK64" i="21"/>
  <c r="AB64" i="25" s="1"/>
  <c r="AK63" i="21"/>
  <c r="AB63" i="25" s="1"/>
  <c r="AK62" i="21"/>
  <c r="AB62" i="25" s="1"/>
  <c r="AK61" i="21"/>
  <c r="AB61" i="25" s="1"/>
  <c r="AK60" i="21"/>
  <c r="AB60" i="25" s="1"/>
  <c r="AK59" i="21"/>
  <c r="AB59" i="25" s="1"/>
  <c r="AK58" i="21"/>
  <c r="AB58" i="25" s="1"/>
  <c r="AK57" i="21"/>
  <c r="AB57" i="25" s="1"/>
  <c r="AK56" i="21"/>
  <c r="AB56" i="25" s="1"/>
  <c r="AK55" i="21"/>
  <c r="AB55" i="25" s="1"/>
  <c r="AK54" i="21"/>
  <c r="AB54" i="25" s="1"/>
  <c r="AK53" i="21"/>
  <c r="AB53" i="25" s="1"/>
  <c r="AK52" i="21"/>
  <c r="AB52" i="25" s="1"/>
  <c r="AK51" i="21"/>
  <c r="AB51" i="25" s="1"/>
  <c r="AK50" i="21"/>
  <c r="AB50" i="25" s="1"/>
  <c r="AK49" i="21"/>
  <c r="AB49" i="25" s="1"/>
  <c r="AK48" i="21"/>
  <c r="AB48" i="25" s="1"/>
  <c r="AK47" i="21"/>
  <c r="AB47" i="25" s="1"/>
  <c r="AK46" i="21"/>
  <c r="AB46" i="25" s="1"/>
  <c r="AK45" i="21"/>
  <c r="AB45" i="25" s="1"/>
  <c r="AK44" i="21"/>
  <c r="AB44" i="25" s="1"/>
  <c r="AK43" i="21"/>
  <c r="AB43" i="25" s="1"/>
  <c r="AK42" i="21"/>
  <c r="AB42" i="25" s="1"/>
  <c r="AK41" i="21"/>
  <c r="AB41" i="25" s="1"/>
  <c r="AK40" i="21"/>
  <c r="AB40" i="25" s="1"/>
  <c r="AK39" i="21"/>
  <c r="AB39" i="25" s="1"/>
  <c r="AK38" i="21"/>
  <c r="AB38" i="25" s="1"/>
  <c r="AK37" i="21"/>
  <c r="AB37" i="25" s="1"/>
  <c r="AK36" i="21"/>
  <c r="AB36" i="25" s="1"/>
  <c r="AK35" i="21"/>
  <c r="AB35" i="25" s="1"/>
  <c r="AK34" i="21"/>
  <c r="AB34" i="25" s="1"/>
  <c r="AK33" i="21"/>
  <c r="AB33" i="25" s="1"/>
  <c r="AK32" i="21"/>
  <c r="AB32" i="25" s="1"/>
  <c r="AK31" i="21"/>
  <c r="AB31" i="25" s="1"/>
  <c r="AK30" i="21"/>
  <c r="AB30" i="25" s="1"/>
  <c r="AK29" i="21"/>
  <c r="AB29" i="25" s="1"/>
  <c r="AK28" i="21"/>
  <c r="AB28" i="25" s="1"/>
  <c r="AK27" i="21"/>
  <c r="AB27" i="25" s="1"/>
  <c r="AK26" i="21"/>
  <c r="AB26" i="25" s="1"/>
  <c r="AK25" i="21"/>
  <c r="AB25" i="25" s="1"/>
  <c r="AK24" i="21"/>
  <c r="AB24" i="25" s="1"/>
  <c r="AK23" i="21"/>
  <c r="AB23" i="25" s="1"/>
  <c r="AK22" i="21"/>
  <c r="AB22" i="25" s="1"/>
  <c r="AK21" i="21"/>
  <c r="AB21" i="25" s="1"/>
  <c r="AK20" i="21"/>
  <c r="AB20" i="25" s="1"/>
  <c r="AK19" i="21"/>
  <c r="AB19" i="25" s="1"/>
  <c r="AK18" i="21"/>
  <c r="AB18" i="25" s="1"/>
  <c r="AK17" i="21"/>
  <c r="AB17" i="25" s="1"/>
  <c r="AL18" i="21"/>
  <c r="AZ18" i="25" s="1"/>
  <c r="AJ18" i="21"/>
  <c r="D18" i="25" s="1"/>
  <c r="AL17" i="21"/>
  <c r="AZ17" i="25" s="1"/>
  <c r="AJ17" i="21"/>
  <c r="D17" i="25" s="1"/>
  <c r="AK65" i="22"/>
  <c r="AC65" i="25" s="1"/>
  <c r="AK64" i="22"/>
  <c r="AC64" i="25" s="1"/>
  <c r="AK63" i="22"/>
  <c r="AC63" i="25" s="1"/>
  <c r="AK62" i="22"/>
  <c r="AC62" i="25" s="1"/>
  <c r="AK61" i="22"/>
  <c r="AC61" i="25" s="1"/>
  <c r="AK60" i="22"/>
  <c r="AC60" i="25" s="1"/>
  <c r="AK59" i="22"/>
  <c r="AC59" i="25" s="1"/>
  <c r="AK58" i="22"/>
  <c r="AC58" i="25" s="1"/>
  <c r="AK57" i="22"/>
  <c r="AC57" i="25" s="1"/>
  <c r="AK56" i="22"/>
  <c r="AC56" i="25" s="1"/>
  <c r="AK55" i="22"/>
  <c r="AC55" i="25" s="1"/>
  <c r="AK54" i="22"/>
  <c r="AC54" i="25" s="1"/>
  <c r="AK53" i="22"/>
  <c r="AC53" i="25" s="1"/>
  <c r="AK52" i="22"/>
  <c r="AC52" i="25" s="1"/>
  <c r="AK51" i="22"/>
  <c r="AC51" i="25" s="1"/>
  <c r="AK50" i="22"/>
  <c r="AC50" i="25" s="1"/>
  <c r="AK49" i="22"/>
  <c r="AC49" i="25" s="1"/>
  <c r="AK48" i="22"/>
  <c r="AC48" i="25" s="1"/>
  <c r="AK47" i="22"/>
  <c r="AC47" i="25" s="1"/>
  <c r="AK46" i="22"/>
  <c r="AC46" i="25" s="1"/>
  <c r="AK45" i="22"/>
  <c r="AC45" i="25" s="1"/>
  <c r="AK44" i="22"/>
  <c r="AC44" i="25" s="1"/>
  <c r="AK43" i="22"/>
  <c r="AC43" i="25" s="1"/>
  <c r="AK42" i="22"/>
  <c r="AC42" i="25" s="1"/>
  <c r="AK41" i="22"/>
  <c r="AC41" i="25" s="1"/>
  <c r="AK40" i="22"/>
  <c r="AC40" i="25" s="1"/>
  <c r="AK39" i="22"/>
  <c r="AC39" i="25" s="1"/>
  <c r="AK38" i="22"/>
  <c r="AC38" i="25" s="1"/>
  <c r="AK37" i="22"/>
  <c r="AC37" i="25" s="1"/>
  <c r="AK36" i="22"/>
  <c r="AC36" i="25" s="1"/>
  <c r="AK35" i="22"/>
  <c r="AC35" i="25" s="1"/>
  <c r="AK34" i="22"/>
  <c r="AC34" i="25" s="1"/>
  <c r="AK33" i="22"/>
  <c r="AC33" i="25" s="1"/>
  <c r="AK32" i="22"/>
  <c r="AC32" i="25" s="1"/>
  <c r="AK31" i="22"/>
  <c r="AC31" i="25" s="1"/>
  <c r="AK30" i="22"/>
  <c r="AC30" i="25" s="1"/>
  <c r="AK29" i="22"/>
  <c r="AC29" i="25" s="1"/>
  <c r="AK28" i="22"/>
  <c r="AC28" i="25" s="1"/>
  <c r="AK27" i="22"/>
  <c r="AC27" i="25" s="1"/>
  <c r="AK26" i="22"/>
  <c r="AC26" i="25" s="1"/>
  <c r="AK25" i="22"/>
  <c r="AC25" i="25" s="1"/>
  <c r="AK24" i="22"/>
  <c r="AC24" i="25" s="1"/>
  <c r="AK23" i="22"/>
  <c r="AC23" i="25" s="1"/>
  <c r="AK22" i="22"/>
  <c r="AC22" i="25" s="1"/>
  <c r="AK21" i="22"/>
  <c r="AC21" i="25" s="1"/>
  <c r="AK20" i="22"/>
  <c r="AC20" i="25" s="1"/>
  <c r="AK19" i="22"/>
  <c r="AC19" i="25" s="1"/>
  <c r="AK18" i="22"/>
  <c r="AC18" i="25" s="1"/>
  <c r="AK17" i="22"/>
  <c r="AC17" i="25" s="1"/>
  <c r="AL65" i="22"/>
  <c r="BA65" i="25" s="1"/>
  <c r="AJ65" i="22"/>
  <c r="E65" i="25" s="1"/>
  <c r="AL64" i="22"/>
  <c r="BA64" i="25" s="1"/>
  <c r="AJ64" i="22"/>
  <c r="E64" i="25" s="1"/>
  <c r="AL63" i="22"/>
  <c r="BA63" i="25" s="1"/>
  <c r="AJ63" i="22"/>
  <c r="E63" i="25" s="1"/>
  <c r="AL62" i="22"/>
  <c r="BA62" i="25" s="1"/>
  <c r="AJ62" i="22"/>
  <c r="E62" i="25" s="1"/>
  <c r="AL61" i="22"/>
  <c r="BA61" i="25" s="1"/>
  <c r="AJ61" i="22"/>
  <c r="E61" i="25" s="1"/>
  <c r="AL60" i="22"/>
  <c r="BA60" i="25" s="1"/>
  <c r="AJ60" i="22"/>
  <c r="E60" i="25" s="1"/>
  <c r="AL59" i="22"/>
  <c r="BA59" i="25" s="1"/>
  <c r="AJ59" i="22"/>
  <c r="E59" i="25" s="1"/>
  <c r="AL58" i="22"/>
  <c r="BA58" i="25" s="1"/>
  <c r="AJ58" i="22"/>
  <c r="E58" i="25" s="1"/>
  <c r="AL57" i="22"/>
  <c r="BA57" i="25" s="1"/>
  <c r="AJ57" i="22"/>
  <c r="E57" i="25" s="1"/>
  <c r="AL56" i="22"/>
  <c r="BA56" i="25" s="1"/>
  <c r="AJ56" i="22"/>
  <c r="E56" i="25" s="1"/>
  <c r="AL55" i="22"/>
  <c r="BA55" i="25" s="1"/>
  <c r="AJ55" i="22"/>
  <c r="E55" i="25" s="1"/>
  <c r="AL54" i="22"/>
  <c r="BA54" i="25" s="1"/>
  <c r="AJ54" i="22"/>
  <c r="E54" i="25" s="1"/>
  <c r="AL53" i="22"/>
  <c r="BA53" i="25" s="1"/>
  <c r="AJ53" i="22"/>
  <c r="E53" i="25" s="1"/>
  <c r="AL52" i="22"/>
  <c r="BA52" i="25" s="1"/>
  <c r="AJ52" i="22"/>
  <c r="E52" i="25" s="1"/>
  <c r="AL51" i="22"/>
  <c r="BA51" i="25" s="1"/>
  <c r="AJ51" i="22"/>
  <c r="E51" i="25" s="1"/>
  <c r="AL50" i="22"/>
  <c r="BA50" i="25" s="1"/>
  <c r="AJ50" i="22"/>
  <c r="E50" i="25" s="1"/>
  <c r="AL49" i="22"/>
  <c r="BA49" i="25" s="1"/>
  <c r="AJ49" i="22"/>
  <c r="E49" i="25" s="1"/>
  <c r="AL48" i="22"/>
  <c r="BA48" i="25" s="1"/>
  <c r="AJ48" i="22"/>
  <c r="E48" i="25" s="1"/>
  <c r="AL47" i="22"/>
  <c r="BA47" i="25" s="1"/>
  <c r="AJ47" i="22"/>
  <c r="E47" i="25" s="1"/>
  <c r="AL46" i="22"/>
  <c r="BA46" i="25" s="1"/>
  <c r="AJ46" i="22"/>
  <c r="E46" i="25" s="1"/>
  <c r="AL45" i="22"/>
  <c r="BA45" i="25" s="1"/>
  <c r="AJ45" i="22"/>
  <c r="E45" i="25" s="1"/>
  <c r="AL44" i="22"/>
  <c r="BA44" i="25" s="1"/>
  <c r="AJ44" i="22"/>
  <c r="E44" i="25" s="1"/>
  <c r="AL43" i="22"/>
  <c r="BA43" i="25" s="1"/>
  <c r="AJ43" i="22"/>
  <c r="E43" i="25" s="1"/>
  <c r="AL42" i="22"/>
  <c r="BA42" i="25" s="1"/>
  <c r="AJ42" i="22"/>
  <c r="E42" i="25" s="1"/>
  <c r="AL41" i="22"/>
  <c r="BA41" i="25" s="1"/>
  <c r="AJ41" i="22"/>
  <c r="E41" i="25" s="1"/>
  <c r="AL40" i="22"/>
  <c r="BA40" i="25" s="1"/>
  <c r="AJ40" i="22"/>
  <c r="E40" i="25" s="1"/>
  <c r="AL39" i="22"/>
  <c r="BA39" i="25" s="1"/>
  <c r="AJ39" i="22"/>
  <c r="E39" i="25" s="1"/>
  <c r="AL38" i="22"/>
  <c r="BA38" i="25" s="1"/>
  <c r="AJ38" i="22"/>
  <c r="E38" i="25" s="1"/>
  <c r="AL37" i="22"/>
  <c r="BA37" i="25" s="1"/>
  <c r="AJ37" i="22"/>
  <c r="E37" i="25" s="1"/>
  <c r="AL36" i="22"/>
  <c r="BA36" i="25" s="1"/>
  <c r="AJ36" i="22"/>
  <c r="E36" i="25" s="1"/>
  <c r="AL35" i="22"/>
  <c r="BA35" i="25" s="1"/>
  <c r="AJ35" i="22"/>
  <c r="E35" i="25" s="1"/>
  <c r="AL34" i="22"/>
  <c r="BA34" i="25" s="1"/>
  <c r="AJ34" i="22"/>
  <c r="E34" i="25" s="1"/>
  <c r="AL33" i="22"/>
  <c r="BA33" i="25" s="1"/>
  <c r="AJ33" i="22"/>
  <c r="E33" i="25" s="1"/>
  <c r="AL32" i="22"/>
  <c r="BA32" i="25" s="1"/>
  <c r="AJ32" i="22"/>
  <c r="E32" i="25" s="1"/>
  <c r="AL31" i="22"/>
  <c r="BA31" i="25" s="1"/>
  <c r="AJ31" i="22"/>
  <c r="E31" i="25" s="1"/>
  <c r="AL30" i="22"/>
  <c r="BA30" i="25" s="1"/>
  <c r="AJ30" i="22"/>
  <c r="E30" i="25" s="1"/>
  <c r="AL29" i="22"/>
  <c r="BA29" i="25" s="1"/>
  <c r="AJ29" i="22"/>
  <c r="E29" i="25" s="1"/>
  <c r="AL28" i="22"/>
  <c r="BA28" i="25" s="1"/>
  <c r="AJ28" i="22"/>
  <c r="E28" i="25" s="1"/>
  <c r="AL27" i="22"/>
  <c r="BA27" i="25" s="1"/>
  <c r="AJ27" i="22"/>
  <c r="E27" i="25" s="1"/>
  <c r="AL26" i="22"/>
  <c r="BA26" i="25" s="1"/>
  <c r="AJ26" i="22"/>
  <c r="E26" i="25" s="1"/>
  <c r="AL25" i="22"/>
  <c r="BA25" i="25" s="1"/>
  <c r="AJ25" i="22"/>
  <c r="E25" i="25" s="1"/>
  <c r="AL24" i="22"/>
  <c r="BA24" i="25" s="1"/>
  <c r="AJ24" i="22"/>
  <c r="E24" i="25" s="1"/>
  <c r="AL23" i="22"/>
  <c r="BA23" i="25" s="1"/>
  <c r="AJ23" i="22"/>
  <c r="E23" i="25" s="1"/>
  <c r="AL22" i="22"/>
  <c r="BA22" i="25" s="1"/>
  <c r="AJ22" i="22"/>
  <c r="E22" i="25" s="1"/>
  <c r="AL21" i="22"/>
  <c r="BA21" i="25" s="1"/>
  <c r="AJ21" i="22"/>
  <c r="E21" i="25" s="1"/>
  <c r="AL20" i="22"/>
  <c r="BA20" i="25" s="1"/>
  <c r="AJ20" i="22"/>
  <c r="E20" i="25" s="1"/>
  <c r="AL19" i="22"/>
  <c r="BA19" i="25" s="1"/>
  <c r="AJ19" i="22"/>
  <c r="E19" i="25" s="1"/>
  <c r="AL18" i="22"/>
  <c r="BA18" i="25" s="1"/>
  <c r="AJ18" i="22"/>
  <c r="E18" i="25" s="1"/>
  <c r="AL17" i="22"/>
  <c r="BA17" i="25" s="1"/>
  <c r="AJ17" i="22"/>
  <c r="E17" i="25" s="1"/>
  <c r="C17" i="23"/>
  <c r="D17" i="23"/>
  <c r="E17" i="23"/>
  <c r="R17" i="40" s="1"/>
  <c r="F17" i="23"/>
  <c r="G17" i="23"/>
  <c r="H17" i="23"/>
  <c r="BB17" i="40" s="1"/>
  <c r="I17" i="23"/>
  <c r="J17" i="23"/>
  <c r="K17" i="23"/>
  <c r="CL17" i="40" s="1"/>
  <c r="L17" i="23"/>
  <c r="M17" i="23"/>
  <c r="N17" i="23"/>
  <c r="R17" i="39" s="1"/>
  <c r="O17" i="23"/>
  <c r="P17" i="23"/>
  <c r="Q17" i="23"/>
  <c r="BB17" i="39" s="1"/>
  <c r="R17" i="23"/>
  <c r="S17" i="23"/>
  <c r="T17" i="23"/>
  <c r="U17" i="23"/>
  <c r="V17" i="23"/>
  <c r="W17" i="23"/>
  <c r="X17" i="23"/>
  <c r="Y17" i="23"/>
  <c r="Z17" i="23"/>
  <c r="CL17" i="39" s="1"/>
  <c r="AA17" i="23"/>
  <c r="AB17" i="23"/>
  <c r="AC17" i="23"/>
  <c r="AD17" i="23"/>
  <c r="AE17" i="23"/>
  <c r="AF17" i="23"/>
  <c r="AG17" i="23"/>
  <c r="AH17" i="23"/>
  <c r="C18" i="23"/>
  <c r="D18" i="23"/>
  <c r="E18" i="23"/>
  <c r="R18" i="40" s="1"/>
  <c r="F18" i="23"/>
  <c r="G18" i="23"/>
  <c r="H18" i="23"/>
  <c r="BB18" i="40" s="1"/>
  <c r="I18" i="23"/>
  <c r="J18" i="23"/>
  <c r="K18" i="23"/>
  <c r="CL18" i="40" s="1"/>
  <c r="L18" i="23"/>
  <c r="M18" i="23"/>
  <c r="N18" i="23"/>
  <c r="R18" i="39" s="1"/>
  <c r="O18" i="23"/>
  <c r="P18" i="23"/>
  <c r="Q18" i="23"/>
  <c r="BB18" i="39" s="1"/>
  <c r="R18" i="23"/>
  <c r="S18" i="23"/>
  <c r="T18" i="23"/>
  <c r="U18" i="23"/>
  <c r="V18" i="23"/>
  <c r="W18" i="23"/>
  <c r="X18" i="23"/>
  <c r="Y18" i="23"/>
  <c r="Z18" i="23"/>
  <c r="CL18" i="39" s="1"/>
  <c r="AA18" i="23"/>
  <c r="AB18" i="23"/>
  <c r="AC18" i="23"/>
  <c r="AD18" i="23"/>
  <c r="AE18" i="23"/>
  <c r="AF18" i="23"/>
  <c r="AG18" i="23"/>
  <c r="AH18" i="23"/>
  <c r="C19" i="23"/>
  <c r="D19" i="23"/>
  <c r="E19" i="23"/>
  <c r="R19" i="40" s="1"/>
  <c r="F19" i="23"/>
  <c r="G19" i="23"/>
  <c r="H19" i="23"/>
  <c r="BB19" i="40" s="1"/>
  <c r="I19" i="23"/>
  <c r="J19" i="23"/>
  <c r="K19" i="23"/>
  <c r="CL19" i="40" s="1"/>
  <c r="L19" i="23"/>
  <c r="M19" i="23"/>
  <c r="N19" i="23"/>
  <c r="R19" i="39" s="1"/>
  <c r="O19" i="23"/>
  <c r="P19" i="23"/>
  <c r="Q19" i="23"/>
  <c r="BB19" i="39" s="1"/>
  <c r="R19" i="23"/>
  <c r="S19" i="23"/>
  <c r="T19" i="23"/>
  <c r="U19" i="23"/>
  <c r="V19" i="23"/>
  <c r="W19" i="23"/>
  <c r="X19" i="23"/>
  <c r="Y19" i="23"/>
  <c r="Z19" i="23"/>
  <c r="CL19" i="39" s="1"/>
  <c r="AA19" i="23"/>
  <c r="AB19" i="23"/>
  <c r="AC19" i="23"/>
  <c r="AD19" i="23"/>
  <c r="AE19" i="23"/>
  <c r="AF19" i="23"/>
  <c r="AG19" i="23"/>
  <c r="AH19" i="23"/>
  <c r="C20" i="23"/>
  <c r="D20" i="23"/>
  <c r="E20" i="23"/>
  <c r="R20" i="40" s="1"/>
  <c r="F20" i="23"/>
  <c r="G20" i="23"/>
  <c r="H20" i="23"/>
  <c r="BB20" i="40" s="1"/>
  <c r="I20" i="23"/>
  <c r="J20" i="23"/>
  <c r="K20" i="23"/>
  <c r="CL20" i="40" s="1"/>
  <c r="L20" i="23"/>
  <c r="M20" i="23"/>
  <c r="N20" i="23"/>
  <c r="R20" i="39" s="1"/>
  <c r="O20" i="23"/>
  <c r="P20" i="23"/>
  <c r="Q20" i="23"/>
  <c r="BB20" i="39" s="1"/>
  <c r="R20" i="23"/>
  <c r="S20" i="23"/>
  <c r="T20" i="23"/>
  <c r="U20" i="23"/>
  <c r="V20" i="23"/>
  <c r="W20" i="23"/>
  <c r="X20" i="23"/>
  <c r="Y20" i="23"/>
  <c r="Z20" i="23"/>
  <c r="CL20" i="39" s="1"/>
  <c r="AA20" i="23"/>
  <c r="AB20" i="23"/>
  <c r="AC20" i="23"/>
  <c r="AD20" i="23"/>
  <c r="AE20" i="23"/>
  <c r="AF20" i="23"/>
  <c r="AG20" i="23"/>
  <c r="AH20" i="23"/>
  <c r="C21" i="23"/>
  <c r="D21" i="23"/>
  <c r="E21" i="23"/>
  <c r="R21" i="40" s="1"/>
  <c r="F21" i="23"/>
  <c r="G21" i="23"/>
  <c r="H21" i="23"/>
  <c r="BB21" i="40" s="1"/>
  <c r="I21" i="23"/>
  <c r="J21" i="23"/>
  <c r="K21" i="23"/>
  <c r="CL21" i="40" s="1"/>
  <c r="L21" i="23"/>
  <c r="M21" i="23"/>
  <c r="N21" i="23"/>
  <c r="R21" i="39" s="1"/>
  <c r="O21" i="23"/>
  <c r="P21" i="23"/>
  <c r="Q21" i="23"/>
  <c r="BB21" i="39" s="1"/>
  <c r="R21" i="23"/>
  <c r="S21" i="23"/>
  <c r="T21" i="23"/>
  <c r="U21" i="23"/>
  <c r="V21" i="23"/>
  <c r="W21" i="23"/>
  <c r="X21" i="23"/>
  <c r="Y21" i="23"/>
  <c r="Z21" i="23"/>
  <c r="CL21" i="39" s="1"/>
  <c r="AA21" i="23"/>
  <c r="AB21" i="23"/>
  <c r="AC21" i="23"/>
  <c r="AD21" i="23"/>
  <c r="AE21" i="23"/>
  <c r="AF21" i="23"/>
  <c r="AG21" i="23"/>
  <c r="AH21" i="23"/>
  <c r="C22" i="23"/>
  <c r="D22" i="23"/>
  <c r="E22" i="23"/>
  <c r="R22" i="40" s="1"/>
  <c r="F22" i="23"/>
  <c r="G22" i="23"/>
  <c r="H22" i="23"/>
  <c r="BB22" i="40" s="1"/>
  <c r="I22" i="23"/>
  <c r="J22" i="23"/>
  <c r="K22" i="23"/>
  <c r="CL22" i="40" s="1"/>
  <c r="L22" i="23"/>
  <c r="M22" i="23"/>
  <c r="N22" i="23"/>
  <c r="R22" i="39" s="1"/>
  <c r="O22" i="23"/>
  <c r="P22" i="23"/>
  <c r="Q22" i="23"/>
  <c r="BB22" i="39" s="1"/>
  <c r="R22" i="23"/>
  <c r="S22" i="23"/>
  <c r="T22" i="23"/>
  <c r="U22" i="23"/>
  <c r="V22" i="23"/>
  <c r="W22" i="23"/>
  <c r="X22" i="23"/>
  <c r="Y22" i="23"/>
  <c r="Z22" i="23"/>
  <c r="CL22" i="39" s="1"/>
  <c r="AA22" i="23"/>
  <c r="AB22" i="23"/>
  <c r="AC22" i="23"/>
  <c r="AD22" i="23"/>
  <c r="AE22" i="23"/>
  <c r="AF22" i="23"/>
  <c r="AG22" i="23"/>
  <c r="AH22" i="23"/>
  <c r="C23" i="23"/>
  <c r="D23" i="23"/>
  <c r="E23" i="23"/>
  <c r="R23" i="40" s="1"/>
  <c r="F23" i="23"/>
  <c r="G23" i="23"/>
  <c r="H23" i="23"/>
  <c r="BB23" i="40" s="1"/>
  <c r="I23" i="23"/>
  <c r="J23" i="23"/>
  <c r="K23" i="23"/>
  <c r="CL23" i="40" s="1"/>
  <c r="L23" i="23"/>
  <c r="M23" i="23"/>
  <c r="N23" i="23"/>
  <c r="R23" i="39" s="1"/>
  <c r="O23" i="23"/>
  <c r="P23" i="23"/>
  <c r="Q23" i="23"/>
  <c r="BB23" i="39" s="1"/>
  <c r="R23" i="23"/>
  <c r="S23" i="23"/>
  <c r="T23" i="23"/>
  <c r="U23" i="23"/>
  <c r="V23" i="23"/>
  <c r="W23" i="23"/>
  <c r="X23" i="23"/>
  <c r="Y23" i="23"/>
  <c r="Z23" i="23"/>
  <c r="CL23" i="39" s="1"/>
  <c r="AA23" i="23"/>
  <c r="AB23" i="23"/>
  <c r="AC23" i="23"/>
  <c r="AD23" i="23"/>
  <c r="AE23" i="23"/>
  <c r="AF23" i="23"/>
  <c r="AG23" i="23"/>
  <c r="AH23" i="23"/>
  <c r="C24" i="23"/>
  <c r="D24" i="23"/>
  <c r="E24" i="23"/>
  <c r="R24" i="40" s="1"/>
  <c r="F24" i="23"/>
  <c r="G24" i="23"/>
  <c r="H24" i="23"/>
  <c r="BB24" i="40" s="1"/>
  <c r="I24" i="23"/>
  <c r="J24" i="23"/>
  <c r="K24" i="23"/>
  <c r="CL24" i="40" s="1"/>
  <c r="L24" i="23"/>
  <c r="M24" i="23"/>
  <c r="N24" i="23"/>
  <c r="R24" i="39" s="1"/>
  <c r="O24" i="23"/>
  <c r="P24" i="23"/>
  <c r="Q24" i="23"/>
  <c r="BB24" i="39" s="1"/>
  <c r="R24" i="23"/>
  <c r="S24" i="23"/>
  <c r="T24" i="23"/>
  <c r="U24" i="23"/>
  <c r="V24" i="23"/>
  <c r="W24" i="23"/>
  <c r="X24" i="23"/>
  <c r="Y24" i="23"/>
  <c r="Z24" i="23"/>
  <c r="CL24" i="39" s="1"/>
  <c r="AA24" i="23"/>
  <c r="AB24" i="23"/>
  <c r="AC24" i="23"/>
  <c r="AD24" i="23"/>
  <c r="AE24" i="23"/>
  <c r="AF24" i="23"/>
  <c r="AG24" i="23"/>
  <c r="AH24" i="23"/>
  <c r="C25" i="23"/>
  <c r="D25" i="23"/>
  <c r="E25" i="23"/>
  <c r="R25" i="40" s="1"/>
  <c r="F25" i="23"/>
  <c r="G25" i="23"/>
  <c r="H25" i="23"/>
  <c r="BB25" i="40" s="1"/>
  <c r="I25" i="23"/>
  <c r="J25" i="23"/>
  <c r="K25" i="23"/>
  <c r="CL25" i="40" s="1"/>
  <c r="L25" i="23"/>
  <c r="M25" i="23"/>
  <c r="N25" i="23"/>
  <c r="R25" i="39" s="1"/>
  <c r="O25" i="23"/>
  <c r="P25" i="23"/>
  <c r="Q25" i="23"/>
  <c r="BB25" i="39" s="1"/>
  <c r="R25" i="23"/>
  <c r="S25" i="23"/>
  <c r="T25" i="23"/>
  <c r="U25" i="23"/>
  <c r="V25" i="23"/>
  <c r="W25" i="23"/>
  <c r="X25" i="23"/>
  <c r="Y25" i="23"/>
  <c r="Z25" i="23"/>
  <c r="CL25" i="39" s="1"/>
  <c r="AA25" i="23"/>
  <c r="AB25" i="23"/>
  <c r="AC25" i="23"/>
  <c r="AD25" i="23"/>
  <c r="AE25" i="23"/>
  <c r="AF25" i="23"/>
  <c r="AG25" i="23"/>
  <c r="AH25" i="23"/>
  <c r="C26" i="23"/>
  <c r="D26" i="23"/>
  <c r="E26" i="23"/>
  <c r="R26" i="40" s="1"/>
  <c r="F26" i="23"/>
  <c r="G26" i="23"/>
  <c r="H26" i="23"/>
  <c r="BB26" i="40" s="1"/>
  <c r="I26" i="23"/>
  <c r="J26" i="23"/>
  <c r="K26" i="23"/>
  <c r="CL26" i="40" s="1"/>
  <c r="L26" i="23"/>
  <c r="M26" i="23"/>
  <c r="N26" i="23"/>
  <c r="R26" i="39" s="1"/>
  <c r="O26" i="23"/>
  <c r="P26" i="23"/>
  <c r="Q26" i="23"/>
  <c r="BB26" i="39" s="1"/>
  <c r="R26" i="23"/>
  <c r="S26" i="23"/>
  <c r="T26" i="23"/>
  <c r="U26" i="23"/>
  <c r="V26" i="23"/>
  <c r="W26" i="23"/>
  <c r="X26" i="23"/>
  <c r="Y26" i="23"/>
  <c r="Z26" i="23"/>
  <c r="CL26" i="39" s="1"/>
  <c r="AA26" i="23"/>
  <c r="AB26" i="23"/>
  <c r="AC26" i="23"/>
  <c r="AD26" i="23"/>
  <c r="AE26" i="23"/>
  <c r="AF26" i="23"/>
  <c r="AG26" i="23"/>
  <c r="AH26" i="23"/>
  <c r="C27" i="23"/>
  <c r="D27" i="23"/>
  <c r="E27" i="23"/>
  <c r="R27" i="40" s="1"/>
  <c r="F27" i="23"/>
  <c r="G27" i="23"/>
  <c r="H27" i="23"/>
  <c r="BB27" i="40" s="1"/>
  <c r="I27" i="23"/>
  <c r="J27" i="23"/>
  <c r="K27" i="23"/>
  <c r="CL27" i="40" s="1"/>
  <c r="L27" i="23"/>
  <c r="M27" i="23"/>
  <c r="N27" i="23"/>
  <c r="R27" i="39" s="1"/>
  <c r="O27" i="23"/>
  <c r="P27" i="23"/>
  <c r="Q27" i="23"/>
  <c r="BB27" i="39" s="1"/>
  <c r="R27" i="23"/>
  <c r="S27" i="23"/>
  <c r="T27" i="23"/>
  <c r="U27" i="23"/>
  <c r="V27" i="23"/>
  <c r="W27" i="23"/>
  <c r="X27" i="23"/>
  <c r="Y27" i="23"/>
  <c r="Z27" i="23"/>
  <c r="CL27" i="39" s="1"/>
  <c r="AA27" i="23"/>
  <c r="AB27" i="23"/>
  <c r="AC27" i="23"/>
  <c r="AD27" i="23"/>
  <c r="AE27" i="23"/>
  <c r="AF27" i="23"/>
  <c r="AG27" i="23"/>
  <c r="AH27" i="23"/>
  <c r="C28" i="23"/>
  <c r="D28" i="23"/>
  <c r="E28" i="23"/>
  <c r="R28" i="40" s="1"/>
  <c r="F28" i="23"/>
  <c r="G28" i="23"/>
  <c r="H28" i="23"/>
  <c r="BB28" i="40" s="1"/>
  <c r="I28" i="23"/>
  <c r="J28" i="23"/>
  <c r="K28" i="23"/>
  <c r="CL28" i="40" s="1"/>
  <c r="L28" i="23"/>
  <c r="M28" i="23"/>
  <c r="N28" i="23"/>
  <c r="R28" i="39" s="1"/>
  <c r="O28" i="23"/>
  <c r="P28" i="23"/>
  <c r="Q28" i="23"/>
  <c r="BB28" i="39" s="1"/>
  <c r="R28" i="23"/>
  <c r="S28" i="23"/>
  <c r="T28" i="23"/>
  <c r="U28" i="23"/>
  <c r="V28" i="23"/>
  <c r="W28" i="23"/>
  <c r="X28" i="23"/>
  <c r="Y28" i="23"/>
  <c r="Z28" i="23"/>
  <c r="CL28" i="39" s="1"/>
  <c r="AA28" i="23"/>
  <c r="AB28" i="23"/>
  <c r="AC28" i="23"/>
  <c r="AD28" i="23"/>
  <c r="AE28" i="23"/>
  <c r="AF28" i="23"/>
  <c r="AG28" i="23"/>
  <c r="AH28" i="23"/>
  <c r="C29" i="23"/>
  <c r="D29" i="23"/>
  <c r="E29" i="23"/>
  <c r="R29" i="40" s="1"/>
  <c r="F29" i="23"/>
  <c r="G29" i="23"/>
  <c r="H29" i="23"/>
  <c r="BB29" i="40" s="1"/>
  <c r="I29" i="23"/>
  <c r="J29" i="23"/>
  <c r="K29" i="23"/>
  <c r="CL29" i="40" s="1"/>
  <c r="L29" i="23"/>
  <c r="M29" i="23"/>
  <c r="N29" i="23"/>
  <c r="R29" i="39" s="1"/>
  <c r="O29" i="23"/>
  <c r="P29" i="23"/>
  <c r="Q29" i="23"/>
  <c r="BB29" i="39" s="1"/>
  <c r="R29" i="23"/>
  <c r="S29" i="23"/>
  <c r="T29" i="23"/>
  <c r="U29" i="23"/>
  <c r="V29" i="23"/>
  <c r="W29" i="23"/>
  <c r="X29" i="23"/>
  <c r="Y29" i="23"/>
  <c r="Z29" i="23"/>
  <c r="CL29" i="39" s="1"/>
  <c r="AA29" i="23"/>
  <c r="AB29" i="23"/>
  <c r="AC29" i="23"/>
  <c r="AD29" i="23"/>
  <c r="AE29" i="23"/>
  <c r="AF29" i="23"/>
  <c r="AG29" i="23"/>
  <c r="AH29" i="23"/>
  <c r="C30" i="23"/>
  <c r="D30" i="23"/>
  <c r="E30" i="23"/>
  <c r="R30" i="40" s="1"/>
  <c r="F30" i="23"/>
  <c r="G30" i="23"/>
  <c r="H30" i="23"/>
  <c r="BB30" i="40" s="1"/>
  <c r="I30" i="23"/>
  <c r="J30" i="23"/>
  <c r="K30" i="23"/>
  <c r="CL30" i="40" s="1"/>
  <c r="L30" i="23"/>
  <c r="M30" i="23"/>
  <c r="N30" i="23"/>
  <c r="R30" i="39" s="1"/>
  <c r="O30" i="23"/>
  <c r="P30" i="23"/>
  <c r="Q30" i="23"/>
  <c r="BB30" i="39" s="1"/>
  <c r="R30" i="23"/>
  <c r="S30" i="23"/>
  <c r="T30" i="23"/>
  <c r="U30" i="23"/>
  <c r="V30" i="23"/>
  <c r="W30" i="23"/>
  <c r="X30" i="23"/>
  <c r="Y30" i="23"/>
  <c r="Z30" i="23"/>
  <c r="CL30" i="39" s="1"/>
  <c r="AA30" i="23"/>
  <c r="AB30" i="23"/>
  <c r="AC30" i="23"/>
  <c r="AD30" i="23"/>
  <c r="AE30" i="23"/>
  <c r="AF30" i="23"/>
  <c r="AG30" i="23"/>
  <c r="AH30" i="23"/>
  <c r="C31" i="23"/>
  <c r="D31" i="23"/>
  <c r="E31" i="23"/>
  <c r="R31" i="40" s="1"/>
  <c r="F31" i="23"/>
  <c r="G31" i="23"/>
  <c r="H31" i="23"/>
  <c r="BB31" i="40" s="1"/>
  <c r="I31" i="23"/>
  <c r="J31" i="23"/>
  <c r="K31" i="23"/>
  <c r="CL31" i="40" s="1"/>
  <c r="L31" i="23"/>
  <c r="M31" i="23"/>
  <c r="N31" i="23"/>
  <c r="R31" i="39" s="1"/>
  <c r="O31" i="23"/>
  <c r="P31" i="23"/>
  <c r="Q31" i="23"/>
  <c r="BB31" i="39" s="1"/>
  <c r="R31" i="23"/>
  <c r="S31" i="23"/>
  <c r="T31" i="23"/>
  <c r="U31" i="23"/>
  <c r="V31" i="23"/>
  <c r="W31" i="23"/>
  <c r="X31" i="23"/>
  <c r="Y31" i="23"/>
  <c r="Z31" i="23"/>
  <c r="CL31" i="39" s="1"/>
  <c r="AA31" i="23"/>
  <c r="AB31" i="23"/>
  <c r="AC31" i="23"/>
  <c r="AD31" i="23"/>
  <c r="AE31" i="23"/>
  <c r="AF31" i="23"/>
  <c r="AG31" i="23"/>
  <c r="AH31" i="23"/>
  <c r="C32" i="23"/>
  <c r="D32" i="23"/>
  <c r="E32" i="23"/>
  <c r="R32" i="40" s="1"/>
  <c r="F32" i="23"/>
  <c r="G32" i="23"/>
  <c r="H32" i="23"/>
  <c r="BB32" i="40" s="1"/>
  <c r="I32" i="23"/>
  <c r="J32" i="23"/>
  <c r="K32" i="23"/>
  <c r="CL32" i="40" s="1"/>
  <c r="L32" i="23"/>
  <c r="M32" i="23"/>
  <c r="N32" i="23"/>
  <c r="R32" i="39" s="1"/>
  <c r="O32" i="23"/>
  <c r="P32" i="23"/>
  <c r="Q32" i="23"/>
  <c r="BB32" i="39" s="1"/>
  <c r="R32" i="23"/>
  <c r="S32" i="23"/>
  <c r="T32" i="23"/>
  <c r="U32" i="23"/>
  <c r="V32" i="23"/>
  <c r="W32" i="23"/>
  <c r="X32" i="23"/>
  <c r="Y32" i="23"/>
  <c r="Z32" i="23"/>
  <c r="CL32" i="39" s="1"/>
  <c r="AA32" i="23"/>
  <c r="AB32" i="23"/>
  <c r="AC32" i="23"/>
  <c r="AD32" i="23"/>
  <c r="AE32" i="23"/>
  <c r="AF32" i="23"/>
  <c r="AG32" i="23"/>
  <c r="AH32" i="23"/>
  <c r="C33" i="23"/>
  <c r="D33" i="23"/>
  <c r="E33" i="23"/>
  <c r="R33" i="40" s="1"/>
  <c r="F33" i="23"/>
  <c r="G33" i="23"/>
  <c r="H33" i="23"/>
  <c r="BB33" i="40" s="1"/>
  <c r="I33" i="23"/>
  <c r="J33" i="23"/>
  <c r="K33" i="23"/>
  <c r="CL33" i="40" s="1"/>
  <c r="L33" i="23"/>
  <c r="M33" i="23"/>
  <c r="N33" i="23"/>
  <c r="R33" i="39" s="1"/>
  <c r="O33" i="23"/>
  <c r="P33" i="23"/>
  <c r="Q33" i="23"/>
  <c r="BB33" i="39" s="1"/>
  <c r="R33" i="23"/>
  <c r="S33" i="23"/>
  <c r="T33" i="23"/>
  <c r="U33" i="23"/>
  <c r="V33" i="23"/>
  <c r="W33" i="23"/>
  <c r="X33" i="23"/>
  <c r="Y33" i="23"/>
  <c r="Z33" i="23"/>
  <c r="CL33" i="39" s="1"/>
  <c r="AA33" i="23"/>
  <c r="AB33" i="23"/>
  <c r="AC33" i="23"/>
  <c r="AD33" i="23"/>
  <c r="AE33" i="23"/>
  <c r="AF33" i="23"/>
  <c r="AG33" i="23"/>
  <c r="AH33" i="23"/>
  <c r="C34" i="23"/>
  <c r="D34" i="23"/>
  <c r="E34" i="23"/>
  <c r="R34" i="40" s="1"/>
  <c r="F34" i="23"/>
  <c r="G34" i="23"/>
  <c r="H34" i="23"/>
  <c r="BB34" i="40" s="1"/>
  <c r="I34" i="23"/>
  <c r="J34" i="23"/>
  <c r="K34" i="23"/>
  <c r="CL34" i="40" s="1"/>
  <c r="L34" i="23"/>
  <c r="M34" i="23"/>
  <c r="N34" i="23"/>
  <c r="R34" i="39" s="1"/>
  <c r="O34" i="23"/>
  <c r="P34" i="23"/>
  <c r="Q34" i="23"/>
  <c r="BB34" i="39" s="1"/>
  <c r="R34" i="23"/>
  <c r="S34" i="23"/>
  <c r="T34" i="23"/>
  <c r="U34" i="23"/>
  <c r="V34" i="23"/>
  <c r="W34" i="23"/>
  <c r="X34" i="23"/>
  <c r="Y34" i="23"/>
  <c r="Z34" i="23"/>
  <c r="CL34" i="39" s="1"/>
  <c r="AA34" i="23"/>
  <c r="AB34" i="23"/>
  <c r="AC34" i="23"/>
  <c r="AD34" i="23"/>
  <c r="AE34" i="23"/>
  <c r="AF34" i="23"/>
  <c r="AG34" i="23"/>
  <c r="AH34" i="23"/>
  <c r="C35" i="23"/>
  <c r="D35" i="23"/>
  <c r="E35" i="23"/>
  <c r="R35" i="40" s="1"/>
  <c r="F35" i="23"/>
  <c r="G35" i="23"/>
  <c r="H35" i="23"/>
  <c r="BB35" i="40" s="1"/>
  <c r="I35" i="23"/>
  <c r="J35" i="23"/>
  <c r="K35" i="23"/>
  <c r="CL35" i="40" s="1"/>
  <c r="L35" i="23"/>
  <c r="M35" i="23"/>
  <c r="N35" i="23"/>
  <c r="R35" i="39" s="1"/>
  <c r="O35" i="23"/>
  <c r="P35" i="23"/>
  <c r="Q35" i="23"/>
  <c r="BB35" i="39" s="1"/>
  <c r="R35" i="23"/>
  <c r="S35" i="23"/>
  <c r="T35" i="23"/>
  <c r="U35" i="23"/>
  <c r="V35" i="23"/>
  <c r="W35" i="23"/>
  <c r="X35" i="23"/>
  <c r="Y35" i="23"/>
  <c r="Z35" i="23"/>
  <c r="CL35" i="39" s="1"/>
  <c r="AA35" i="23"/>
  <c r="AB35" i="23"/>
  <c r="AC35" i="23"/>
  <c r="AD35" i="23"/>
  <c r="AE35" i="23"/>
  <c r="AF35" i="23"/>
  <c r="AG35" i="23"/>
  <c r="AH35" i="23"/>
  <c r="C36" i="23"/>
  <c r="D36" i="23"/>
  <c r="E36" i="23"/>
  <c r="R36" i="40" s="1"/>
  <c r="F36" i="23"/>
  <c r="G36" i="23"/>
  <c r="H36" i="23"/>
  <c r="BB36" i="40" s="1"/>
  <c r="I36" i="23"/>
  <c r="J36" i="23"/>
  <c r="K36" i="23"/>
  <c r="CL36" i="40" s="1"/>
  <c r="L36" i="23"/>
  <c r="M36" i="23"/>
  <c r="N36" i="23"/>
  <c r="R36" i="39" s="1"/>
  <c r="O36" i="23"/>
  <c r="P36" i="23"/>
  <c r="Q36" i="23"/>
  <c r="BB36" i="39" s="1"/>
  <c r="R36" i="23"/>
  <c r="S36" i="23"/>
  <c r="T36" i="23"/>
  <c r="U36" i="23"/>
  <c r="V36" i="23"/>
  <c r="W36" i="23"/>
  <c r="X36" i="23"/>
  <c r="Y36" i="23"/>
  <c r="Z36" i="23"/>
  <c r="CL36" i="39" s="1"/>
  <c r="AA36" i="23"/>
  <c r="AB36" i="23"/>
  <c r="AC36" i="23"/>
  <c r="AD36" i="23"/>
  <c r="AE36" i="23"/>
  <c r="AF36" i="23"/>
  <c r="AG36" i="23"/>
  <c r="AH36" i="23"/>
  <c r="C37" i="23"/>
  <c r="D37" i="23"/>
  <c r="E37" i="23"/>
  <c r="R37" i="40" s="1"/>
  <c r="F37" i="23"/>
  <c r="G37" i="23"/>
  <c r="H37" i="23"/>
  <c r="BB37" i="40" s="1"/>
  <c r="I37" i="23"/>
  <c r="J37" i="23"/>
  <c r="K37" i="23"/>
  <c r="CL37" i="40" s="1"/>
  <c r="L37" i="23"/>
  <c r="M37" i="23"/>
  <c r="N37" i="23"/>
  <c r="R37" i="39" s="1"/>
  <c r="O37" i="23"/>
  <c r="P37" i="23"/>
  <c r="Q37" i="23"/>
  <c r="BB37" i="39" s="1"/>
  <c r="R37" i="23"/>
  <c r="S37" i="23"/>
  <c r="T37" i="23"/>
  <c r="U37" i="23"/>
  <c r="V37" i="23"/>
  <c r="W37" i="23"/>
  <c r="X37" i="23"/>
  <c r="Y37" i="23"/>
  <c r="Z37" i="23"/>
  <c r="CL37" i="39" s="1"/>
  <c r="AA37" i="23"/>
  <c r="AB37" i="23"/>
  <c r="AC37" i="23"/>
  <c r="AD37" i="23"/>
  <c r="AE37" i="23"/>
  <c r="AF37" i="23"/>
  <c r="AG37" i="23"/>
  <c r="AH37" i="23"/>
  <c r="C38" i="23"/>
  <c r="D38" i="23"/>
  <c r="E38" i="23"/>
  <c r="R38" i="40" s="1"/>
  <c r="F38" i="23"/>
  <c r="G38" i="23"/>
  <c r="H38" i="23"/>
  <c r="BB38" i="40" s="1"/>
  <c r="I38" i="23"/>
  <c r="J38" i="23"/>
  <c r="K38" i="23"/>
  <c r="CL38" i="40" s="1"/>
  <c r="L38" i="23"/>
  <c r="M38" i="23"/>
  <c r="N38" i="23"/>
  <c r="R38" i="39" s="1"/>
  <c r="O38" i="23"/>
  <c r="P38" i="23"/>
  <c r="Q38" i="23"/>
  <c r="BB38" i="39" s="1"/>
  <c r="R38" i="23"/>
  <c r="S38" i="23"/>
  <c r="T38" i="23"/>
  <c r="U38" i="23"/>
  <c r="V38" i="23"/>
  <c r="W38" i="23"/>
  <c r="X38" i="23"/>
  <c r="Y38" i="23"/>
  <c r="Z38" i="23"/>
  <c r="CL38" i="39" s="1"/>
  <c r="AA38" i="23"/>
  <c r="AB38" i="23"/>
  <c r="AC38" i="23"/>
  <c r="AD38" i="23"/>
  <c r="AE38" i="23"/>
  <c r="AF38" i="23"/>
  <c r="AG38" i="23"/>
  <c r="AH38" i="23"/>
  <c r="C39" i="23"/>
  <c r="D39" i="23"/>
  <c r="E39" i="23"/>
  <c r="R39" i="40" s="1"/>
  <c r="F39" i="23"/>
  <c r="G39" i="23"/>
  <c r="H39" i="23"/>
  <c r="BB39" i="40" s="1"/>
  <c r="I39" i="23"/>
  <c r="J39" i="23"/>
  <c r="K39" i="23"/>
  <c r="CL39" i="40" s="1"/>
  <c r="L39" i="23"/>
  <c r="M39" i="23"/>
  <c r="N39" i="23"/>
  <c r="R39" i="39" s="1"/>
  <c r="O39" i="23"/>
  <c r="P39" i="23"/>
  <c r="Q39" i="23"/>
  <c r="BB39" i="39" s="1"/>
  <c r="R39" i="23"/>
  <c r="S39" i="23"/>
  <c r="T39" i="23"/>
  <c r="U39" i="23"/>
  <c r="V39" i="23"/>
  <c r="W39" i="23"/>
  <c r="X39" i="23"/>
  <c r="Y39" i="23"/>
  <c r="Z39" i="23"/>
  <c r="CL39" i="39" s="1"/>
  <c r="AA39" i="23"/>
  <c r="AB39" i="23"/>
  <c r="AC39" i="23"/>
  <c r="AD39" i="23"/>
  <c r="AE39" i="23"/>
  <c r="AF39" i="23"/>
  <c r="AG39" i="23"/>
  <c r="AH39" i="23"/>
  <c r="C40" i="23"/>
  <c r="D40" i="23"/>
  <c r="E40" i="23"/>
  <c r="R40" i="40" s="1"/>
  <c r="F40" i="23"/>
  <c r="G40" i="23"/>
  <c r="H40" i="23"/>
  <c r="BB40" i="40" s="1"/>
  <c r="I40" i="23"/>
  <c r="J40" i="23"/>
  <c r="K40" i="23"/>
  <c r="CL40" i="40" s="1"/>
  <c r="L40" i="23"/>
  <c r="M40" i="23"/>
  <c r="N40" i="23"/>
  <c r="R40" i="39" s="1"/>
  <c r="O40" i="23"/>
  <c r="P40" i="23"/>
  <c r="Q40" i="23"/>
  <c r="BB40" i="39" s="1"/>
  <c r="R40" i="23"/>
  <c r="S40" i="23"/>
  <c r="T40" i="23"/>
  <c r="U40" i="23"/>
  <c r="V40" i="23"/>
  <c r="W40" i="23"/>
  <c r="X40" i="23"/>
  <c r="Y40" i="23"/>
  <c r="Z40" i="23"/>
  <c r="CL40" i="39" s="1"/>
  <c r="AA40" i="23"/>
  <c r="AB40" i="23"/>
  <c r="AC40" i="23"/>
  <c r="AD40" i="23"/>
  <c r="AE40" i="23"/>
  <c r="AF40" i="23"/>
  <c r="AG40" i="23"/>
  <c r="AH40" i="23"/>
  <c r="C41" i="23"/>
  <c r="D41" i="23"/>
  <c r="E41" i="23"/>
  <c r="R41" i="40" s="1"/>
  <c r="F41" i="23"/>
  <c r="G41" i="23"/>
  <c r="H41" i="23"/>
  <c r="BB41" i="40" s="1"/>
  <c r="I41" i="23"/>
  <c r="J41" i="23"/>
  <c r="K41" i="23"/>
  <c r="CL41" i="40" s="1"/>
  <c r="L41" i="23"/>
  <c r="M41" i="23"/>
  <c r="N41" i="23"/>
  <c r="R41" i="39" s="1"/>
  <c r="O41" i="23"/>
  <c r="P41" i="23"/>
  <c r="Q41" i="23"/>
  <c r="BB41" i="39" s="1"/>
  <c r="R41" i="23"/>
  <c r="S41" i="23"/>
  <c r="T41" i="23"/>
  <c r="U41" i="23"/>
  <c r="V41" i="23"/>
  <c r="W41" i="23"/>
  <c r="X41" i="23"/>
  <c r="Y41" i="23"/>
  <c r="Z41" i="23"/>
  <c r="CL41" i="39" s="1"/>
  <c r="AA41" i="23"/>
  <c r="AB41" i="23"/>
  <c r="AC41" i="23"/>
  <c r="AD41" i="23"/>
  <c r="AE41" i="23"/>
  <c r="AF41" i="23"/>
  <c r="AG41" i="23"/>
  <c r="AH41" i="23"/>
  <c r="C42" i="23"/>
  <c r="D42" i="23"/>
  <c r="E42" i="23"/>
  <c r="R42" i="40" s="1"/>
  <c r="F42" i="23"/>
  <c r="G42" i="23"/>
  <c r="H42" i="23"/>
  <c r="BB42" i="40" s="1"/>
  <c r="I42" i="23"/>
  <c r="J42" i="23"/>
  <c r="K42" i="23"/>
  <c r="CL42" i="40" s="1"/>
  <c r="L42" i="23"/>
  <c r="M42" i="23"/>
  <c r="N42" i="23"/>
  <c r="R42" i="39" s="1"/>
  <c r="O42" i="23"/>
  <c r="P42" i="23"/>
  <c r="Q42" i="23"/>
  <c r="BB42" i="39" s="1"/>
  <c r="R42" i="23"/>
  <c r="S42" i="23"/>
  <c r="T42" i="23"/>
  <c r="U42" i="23"/>
  <c r="V42" i="23"/>
  <c r="W42" i="23"/>
  <c r="X42" i="23"/>
  <c r="Y42" i="23"/>
  <c r="Z42" i="23"/>
  <c r="CL42" i="39" s="1"/>
  <c r="AA42" i="23"/>
  <c r="AB42" i="23"/>
  <c r="AC42" i="23"/>
  <c r="AD42" i="23"/>
  <c r="AE42" i="23"/>
  <c r="AF42" i="23"/>
  <c r="AG42" i="23"/>
  <c r="AH42" i="23"/>
  <c r="C43" i="23"/>
  <c r="D43" i="23"/>
  <c r="E43" i="23"/>
  <c r="R43" i="40" s="1"/>
  <c r="F43" i="23"/>
  <c r="G43" i="23"/>
  <c r="H43" i="23"/>
  <c r="BB43" i="40" s="1"/>
  <c r="I43" i="23"/>
  <c r="J43" i="23"/>
  <c r="K43" i="23"/>
  <c r="CL43" i="40" s="1"/>
  <c r="L43" i="23"/>
  <c r="M43" i="23"/>
  <c r="N43" i="23"/>
  <c r="R43" i="39" s="1"/>
  <c r="O43" i="23"/>
  <c r="P43" i="23"/>
  <c r="Q43" i="23"/>
  <c r="BB43" i="39" s="1"/>
  <c r="R43" i="23"/>
  <c r="S43" i="23"/>
  <c r="T43" i="23"/>
  <c r="U43" i="23"/>
  <c r="V43" i="23"/>
  <c r="W43" i="23"/>
  <c r="X43" i="23"/>
  <c r="Y43" i="23"/>
  <c r="Z43" i="23"/>
  <c r="CL43" i="39" s="1"/>
  <c r="AA43" i="23"/>
  <c r="AB43" i="23"/>
  <c r="AC43" i="23"/>
  <c r="AD43" i="23"/>
  <c r="AE43" i="23"/>
  <c r="AF43" i="23"/>
  <c r="AG43" i="23"/>
  <c r="AH43" i="23"/>
  <c r="C44" i="23"/>
  <c r="D44" i="23"/>
  <c r="E44" i="23"/>
  <c r="R44" i="40" s="1"/>
  <c r="F44" i="23"/>
  <c r="G44" i="23"/>
  <c r="H44" i="23"/>
  <c r="BB44" i="40" s="1"/>
  <c r="I44" i="23"/>
  <c r="J44" i="23"/>
  <c r="K44" i="23"/>
  <c r="CL44" i="40" s="1"/>
  <c r="L44" i="23"/>
  <c r="M44" i="23"/>
  <c r="N44" i="23"/>
  <c r="R44" i="39" s="1"/>
  <c r="O44" i="23"/>
  <c r="P44" i="23"/>
  <c r="Q44" i="23"/>
  <c r="BB44" i="39" s="1"/>
  <c r="R44" i="23"/>
  <c r="S44" i="23"/>
  <c r="T44" i="23"/>
  <c r="U44" i="23"/>
  <c r="V44" i="23"/>
  <c r="W44" i="23"/>
  <c r="X44" i="23"/>
  <c r="Y44" i="23"/>
  <c r="Z44" i="23"/>
  <c r="CL44" i="39" s="1"/>
  <c r="AA44" i="23"/>
  <c r="AB44" i="23"/>
  <c r="AC44" i="23"/>
  <c r="AD44" i="23"/>
  <c r="AE44" i="23"/>
  <c r="AF44" i="23"/>
  <c r="AG44" i="23"/>
  <c r="AH44" i="23"/>
  <c r="C45" i="23"/>
  <c r="D45" i="23"/>
  <c r="E45" i="23"/>
  <c r="R45" i="40" s="1"/>
  <c r="F45" i="23"/>
  <c r="G45" i="23"/>
  <c r="H45" i="23"/>
  <c r="BB45" i="40" s="1"/>
  <c r="I45" i="23"/>
  <c r="J45" i="23"/>
  <c r="K45" i="23"/>
  <c r="CL45" i="40" s="1"/>
  <c r="L45" i="23"/>
  <c r="M45" i="23"/>
  <c r="N45" i="23"/>
  <c r="R45" i="39" s="1"/>
  <c r="O45" i="23"/>
  <c r="P45" i="23"/>
  <c r="Q45" i="23"/>
  <c r="BB45" i="39" s="1"/>
  <c r="R45" i="23"/>
  <c r="S45" i="23"/>
  <c r="T45" i="23"/>
  <c r="U45" i="23"/>
  <c r="V45" i="23"/>
  <c r="W45" i="23"/>
  <c r="X45" i="23"/>
  <c r="Y45" i="23"/>
  <c r="Z45" i="23"/>
  <c r="CL45" i="39" s="1"/>
  <c r="AA45" i="23"/>
  <c r="AB45" i="23"/>
  <c r="AC45" i="23"/>
  <c r="AD45" i="23"/>
  <c r="AE45" i="23"/>
  <c r="AF45" i="23"/>
  <c r="AG45" i="23"/>
  <c r="AH45" i="23"/>
  <c r="C46" i="23"/>
  <c r="D46" i="23"/>
  <c r="E46" i="23"/>
  <c r="R46" i="40" s="1"/>
  <c r="F46" i="23"/>
  <c r="G46" i="23"/>
  <c r="H46" i="23"/>
  <c r="BB46" i="40" s="1"/>
  <c r="I46" i="23"/>
  <c r="J46" i="23"/>
  <c r="K46" i="23"/>
  <c r="CL46" i="40" s="1"/>
  <c r="L46" i="23"/>
  <c r="M46" i="23"/>
  <c r="N46" i="23"/>
  <c r="R46" i="39" s="1"/>
  <c r="O46" i="23"/>
  <c r="P46" i="23"/>
  <c r="Q46" i="23"/>
  <c r="BB46" i="39" s="1"/>
  <c r="R46" i="23"/>
  <c r="S46" i="23"/>
  <c r="T46" i="23"/>
  <c r="U46" i="23"/>
  <c r="V46" i="23"/>
  <c r="W46" i="23"/>
  <c r="X46" i="23"/>
  <c r="Y46" i="23"/>
  <c r="Z46" i="23"/>
  <c r="CL46" i="39" s="1"/>
  <c r="AA46" i="23"/>
  <c r="AB46" i="23"/>
  <c r="AC46" i="23"/>
  <c r="AD46" i="23"/>
  <c r="AE46" i="23"/>
  <c r="AF46" i="23"/>
  <c r="AG46" i="23"/>
  <c r="AH46" i="23"/>
  <c r="C47" i="23"/>
  <c r="D47" i="23"/>
  <c r="E47" i="23"/>
  <c r="R47" i="40" s="1"/>
  <c r="F47" i="23"/>
  <c r="G47" i="23"/>
  <c r="H47" i="23"/>
  <c r="BB47" i="40" s="1"/>
  <c r="I47" i="23"/>
  <c r="J47" i="23"/>
  <c r="K47" i="23"/>
  <c r="CL47" i="40" s="1"/>
  <c r="L47" i="23"/>
  <c r="M47" i="23"/>
  <c r="N47" i="23"/>
  <c r="R47" i="39" s="1"/>
  <c r="O47" i="23"/>
  <c r="P47" i="23"/>
  <c r="Q47" i="23"/>
  <c r="BB47" i="39" s="1"/>
  <c r="R47" i="23"/>
  <c r="S47" i="23"/>
  <c r="T47" i="23"/>
  <c r="U47" i="23"/>
  <c r="V47" i="23"/>
  <c r="W47" i="23"/>
  <c r="X47" i="23"/>
  <c r="Y47" i="23"/>
  <c r="Z47" i="23"/>
  <c r="CL47" i="39" s="1"/>
  <c r="AA47" i="23"/>
  <c r="AB47" i="23"/>
  <c r="AC47" i="23"/>
  <c r="AD47" i="23"/>
  <c r="AE47" i="23"/>
  <c r="AF47" i="23"/>
  <c r="AG47" i="23"/>
  <c r="AH47" i="23"/>
  <c r="C48" i="23"/>
  <c r="D48" i="23"/>
  <c r="E48" i="23"/>
  <c r="R48" i="40" s="1"/>
  <c r="F48" i="23"/>
  <c r="G48" i="23"/>
  <c r="H48" i="23"/>
  <c r="BB48" i="40" s="1"/>
  <c r="I48" i="23"/>
  <c r="J48" i="23"/>
  <c r="K48" i="23"/>
  <c r="CL48" i="40" s="1"/>
  <c r="L48" i="23"/>
  <c r="M48" i="23"/>
  <c r="N48" i="23"/>
  <c r="R48" i="39" s="1"/>
  <c r="O48" i="23"/>
  <c r="P48" i="23"/>
  <c r="Q48" i="23"/>
  <c r="BB48" i="39" s="1"/>
  <c r="R48" i="23"/>
  <c r="S48" i="23"/>
  <c r="T48" i="23"/>
  <c r="U48" i="23"/>
  <c r="V48" i="23"/>
  <c r="W48" i="23"/>
  <c r="X48" i="23"/>
  <c r="Y48" i="23"/>
  <c r="Z48" i="23"/>
  <c r="CL48" i="39" s="1"/>
  <c r="AA48" i="23"/>
  <c r="AB48" i="23"/>
  <c r="AC48" i="23"/>
  <c r="AD48" i="23"/>
  <c r="AE48" i="23"/>
  <c r="AF48" i="23"/>
  <c r="AG48" i="23"/>
  <c r="AH48" i="23"/>
  <c r="C49" i="23"/>
  <c r="D49" i="23"/>
  <c r="E49" i="23"/>
  <c r="R49" i="40" s="1"/>
  <c r="F49" i="23"/>
  <c r="G49" i="23"/>
  <c r="H49" i="23"/>
  <c r="BB49" i="40" s="1"/>
  <c r="I49" i="23"/>
  <c r="J49" i="23"/>
  <c r="K49" i="23"/>
  <c r="CL49" i="40" s="1"/>
  <c r="L49" i="23"/>
  <c r="M49" i="23"/>
  <c r="N49" i="23"/>
  <c r="R49" i="39" s="1"/>
  <c r="O49" i="23"/>
  <c r="P49" i="23"/>
  <c r="Q49" i="23"/>
  <c r="BB49" i="39" s="1"/>
  <c r="R49" i="23"/>
  <c r="S49" i="23"/>
  <c r="T49" i="23"/>
  <c r="U49" i="23"/>
  <c r="V49" i="23"/>
  <c r="W49" i="23"/>
  <c r="X49" i="23"/>
  <c r="Y49" i="23"/>
  <c r="Z49" i="23"/>
  <c r="CL49" i="39" s="1"/>
  <c r="AA49" i="23"/>
  <c r="AB49" i="23"/>
  <c r="AC49" i="23"/>
  <c r="AD49" i="23"/>
  <c r="AE49" i="23"/>
  <c r="AF49" i="23"/>
  <c r="AG49" i="23"/>
  <c r="AH49" i="23"/>
  <c r="C50" i="23"/>
  <c r="D50" i="23"/>
  <c r="E50" i="23"/>
  <c r="R50" i="40" s="1"/>
  <c r="F50" i="23"/>
  <c r="G50" i="23"/>
  <c r="H50" i="23"/>
  <c r="BB50" i="40" s="1"/>
  <c r="I50" i="23"/>
  <c r="J50" i="23"/>
  <c r="K50" i="23"/>
  <c r="CL50" i="40" s="1"/>
  <c r="L50" i="23"/>
  <c r="M50" i="23"/>
  <c r="N50" i="23"/>
  <c r="R50" i="39" s="1"/>
  <c r="O50" i="23"/>
  <c r="P50" i="23"/>
  <c r="Q50" i="23"/>
  <c r="BB50" i="39" s="1"/>
  <c r="R50" i="23"/>
  <c r="S50" i="23"/>
  <c r="T50" i="23"/>
  <c r="U50" i="23"/>
  <c r="V50" i="23"/>
  <c r="W50" i="23"/>
  <c r="X50" i="23"/>
  <c r="Y50" i="23"/>
  <c r="Z50" i="23"/>
  <c r="CL50" i="39" s="1"/>
  <c r="AA50" i="23"/>
  <c r="AB50" i="23"/>
  <c r="AC50" i="23"/>
  <c r="AD50" i="23"/>
  <c r="AE50" i="23"/>
  <c r="AF50" i="23"/>
  <c r="AG50" i="23"/>
  <c r="AH50" i="23"/>
  <c r="C51" i="23"/>
  <c r="D51" i="23"/>
  <c r="E51" i="23"/>
  <c r="R51" i="40" s="1"/>
  <c r="F51" i="23"/>
  <c r="G51" i="23"/>
  <c r="H51" i="23"/>
  <c r="BB51" i="40" s="1"/>
  <c r="I51" i="23"/>
  <c r="J51" i="23"/>
  <c r="K51" i="23"/>
  <c r="CL51" i="40" s="1"/>
  <c r="L51" i="23"/>
  <c r="M51" i="23"/>
  <c r="N51" i="23"/>
  <c r="R51" i="39" s="1"/>
  <c r="O51" i="23"/>
  <c r="P51" i="23"/>
  <c r="Q51" i="23"/>
  <c r="BB51" i="39" s="1"/>
  <c r="R51" i="23"/>
  <c r="S51" i="23"/>
  <c r="T51" i="23"/>
  <c r="U51" i="23"/>
  <c r="V51" i="23"/>
  <c r="W51" i="23"/>
  <c r="X51" i="23"/>
  <c r="Y51" i="23"/>
  <c r="Z51" i="23"/>
  <c r="CL51" i="39" s="1"/>
  <c r="AA51" i="23"/>
  <c r="AB51" i="23"/>
  <c r="AC51" i="23"/>
  <c r="AD51" i="23"/>
  <c r="AE51" i="23"/>
  <c r="AF51" i="23"/>
  <c r="AG51" i="23"/>
  <c r="AH51" i="23"/>
  <c r="C52" i="23"/>
  <c r="D52" i="23"/>
  <c r="E52" i="23"/>
  <c r="R52" i="40" s="1"/>
  <c r="F52" i="23"/>
  <c r="G52" i="23"/>
  <c r="H52" i="23"/>
  <c r="BB52" i="40" s="1"/>
  <c r="I52" i="23"/>
  <c r="J52" i="23"/>
  <c r="K52" i="23"/>
  <c r="CL52" i="40" s="1"/>
  <c r="L52" i="23"/>
  <c r="M52" i="23"/>
  <c r="N52" i="23"/>
  <c r="R52" i="39" s="1"/>
  <c r="O52" i="23"/>
  <c r="P52" i="23"/>
  <c r="Q52" i="23"/>
  <c r="BB52" i="39" s="1"/>
  <c r="R52" i="23"/>
  <c r="S52" i="23"/>
  <c r="T52" i="23"/>
  <c r="U52" i="23"/>
  <c r="V52" i="23"/>
  <c r="W52" i="23"/>
  <c r="X52" i="23"/>
  <c r="Y52" i="23"/>
  <c r="Z52" i="23"/>
  <c r="CL52" i="39" s="1"/>
  <c r="AA52" i="23"/>
  <c r="AB52" i="23"/>
  <c r="AC52" i="23"/>
  <c r="AD52" i="23"/>
  <c r="AE52" i="23"/>
  <c r="AF52" i="23"/>
  <c r="AG52" i="23"/>
  <c r="AH52" i="23"/>
  <c r="C53" i="23"/>
  <c r="D53" i="23"/>
  <c r="E53" i="23"/>
  <c r="R53" i="40" s="1"/>
  <c r="F53" i="23"/>
  <c r="G53" i="23"/>
  <c r="H53" i="23"/>
  <c r="BB53" i="40" s="1"/>
  <c r="I53" i="23"/>
  <c r="J53" i="23"/>
  <c r="K53" i="23"/>
  <c r="CL53" i="40" s="1"/>
  <c r="L53" i="23"/>
  <c r="M53" i="23"/>
  <c r="N53" i="23"/>
  <c r="R53" i="39" s="1"/>
  <c r="O53" i="23"/>
  <c r="P53" i="23"/>
  <c r="Q53" i="23"/>
  <c r="BB53" i="39" s="1"/>
  <c r="R53" i="23"/>
  <c r="S53" i="23"/>
  <c r="T53" i="23"/>
  <c r="U53" i="23"/>
  <c r="V53" i="23"/>
  <c r="W53" i="23"/>
  <c r="X53" i="23"/>
  <c r="Y53" i="23"/>
  <c r="Z53" i="23"/>
  <c r="CL53" i="39" s="1"/>
  <c r="AA53" i="23"/>
  <c r="AB53" i="23"/>
  <c r="AC53" i="23"/>
  <c r="AD53" i="23"/>
  <c r="AE53" i="23"/>
  <c r="AF53" i="23"/>
  <c r="AG53" i="23"/>
  <c r="AH53" i="23"/>
  <c r="C54" i="23"/>
  <c r="D54" i="23"/>
  <c r="E54" i="23"/>
  <c r="R54" i="40" s="1"/>
  <c r="F54" i="23"/>
  <c r="G54" i="23"/>
  <c r="H54" i="23"/>
  <c r="BB54" i="40" s="1"/>
  <c r="I54" i="23"/>
  <c r="J54" i="23"/>
  <c r="K54" i="23"/>
  <c r="CL54" i="40" s="1"/>
  <c r="L54" i="23"/>
  <c r="M54" i="23"/>
  <c r="N54" i="23"/>
  <c r="R54" i="39" s="1"/>
  <c r="O54" i="23"/>
  <c r="P54" i="23"/>
  <c r="Q54" i="23"/>
  <c r="BB54" i="39" s="1"/>
  <c r="R54" i="23"/>
  <c r="S54" i="23"/>
  <c r="T54" i="23"/>
  <c r="U54" i="23"/>
  <c r="V54" i="23"/>
  <c r="W54" i="23"/>
  <c r="X54" i="23"/>
  <c r="Y54" i="23"/>
  <c r="Z54" i="23"/>
  <c r="CL54" i="39" s="1"/>
  <c r="AA54" i="23"/>
  <c r="AB54" i="23"/>
  <c r="AC54" i="23"/>
  <c r="AD54" i="23"/>
  <c r="AE54" i="23"/>
  <c r="AF54" i="23"/>
  <c r="AG54" i="23"/>
  <c r="AH54" i="23"/>
  <c r="C55" i="23"/>
  <c r="D55" i="23"/>
  <c r="E55" i="23"/>
  <c r="R55" i="40" s="1"/>
  <c r="F55" i="23"/>
  <c r="G55" i="23"/>
  <c r="H55" i="23"/>
  <c r="BB55" i="40" s="1"/>
  <c r="I55" i="23"/>
  <c r="J55" i="23"/>
  <c r="K55" i="23"/>
  <c r="CL55" i="40" s="1"/>
  <c r="L55" i="23"/>
  <c r="M55" i="23"/>
  <c r="N55" i="23"/>
  <c r="R55" i="39" s="1"/>
  <c r="O55" i="23"/>
  <c r="P55" i="23"/>
  <c r="Q55" i="23"/>
  <c r="BB55" i="39" s="1"/>
  <c r="R55" i="23"/>
  <c r="S55" i="23"/>
  <c r="T55" i="23"/>
  <c r="U55" i="23"/>
  <c r="V55" i="23"/>
  <c r="W55" i="23"/>
  <c r="X55" i="23"/>
  <c r="Y55" i="23"/>
  <c r="Z55" i="23"/>
  <c r="CL55" i="39" s="1"/>
  <c r="AA55" i="23"/>
  <c r="AB55" i="23"/>
  <c r="AC55" i="23"/>
  <c r="AD55" i="23"/>
  <c r="AE55" i="23"/>
  <c r="AF55" i="23"/>
  <c r="AG55" i="23"/>
  <c r="AH55" i="23"/>
  <c r="C56" i="23"/>
  <c r="D56" i="23"/>
  <c r="E56" i="23"/>
  <c r="R56" i="40" s="1"/>
  <c r="F56" i="23"/>
  <c r="G56" i="23"/>
  <c r="H56" i="23"/>
  <c r="BB56" i="40" s="1"/>
  <c r="I56" i="23"/>
  <c r="J56" i="23"/>
  <c r="K56" i="23"/>
  <c r="CL56" i="40" s="1"/>
  <c r="L56" i="23"/>
  <c r="M56" i="23"/>
  <c r="N56" i="23"/>
  <c r="R56" i="39" s="1"/>
  <c r="O56" i="23"/>
  <c r="P56" i="23"/>
  <c r="Q56" i="23"/>
  <c r="BB56" i="39" s="1"/>
  <c r="R56" i="23"/>
  <c r="S56" i="23"/>
  <c r="T56" i="23"/>
  <c r="U56" i="23"/>
  <c r="V56" i="23"/>
  <c r="W56" i="23"/>
  <c r="X56" i="23"/>
  <c r="Y56" i="23"/>
  <c r="Z56" i="23"/>
  <c r="CL56" i="39" s="1"/>
  <c r="AA56" i="23"/>
  <c r="AB56" i="23"/>
  <c r="AC56" i="23"/>
  <c r="AD56" i="23"/>
  <c r="AE56" i="23"/>
  <c r="AF56" i="23"/>
  <c r="AG56" i="23"/>
  <c r="AH56" i="23"/>
  <c r="C57" i="23"/>
  <c r="D57" i="23"/>
  <c r="E57" i="23"/>
  <c r="R57" i="40" s="1"/>
  <c r="F57" i="23"/>
  <c r="G57" i="23"/>
  <c r="H57" i="23"/>
  <c r="BB57" i="40" s="1"/>
  <c r="I57" i="23"/>
  <c r="J57" i="23"/>
  <c r="K57" i="23"/>
  <c r="CL57" i="40" s="1"/>
  <c r="L57" i="23"/>
  <c r="M57" i="23"/>
  <c r="N57" i="23"/>
  <c r="R57" i="39" s="1"/>
  <c r="O57" i="23"/>
  <c r="P57" i="23"/>
  <c r="Q57" i="23"/>
  <c r="BB57" i="39" s="1"/>
  <c r="R57" i="23"/>
  <c r="S57" i="23"/>
  <c r="T57" i="23"/>
  <c r="U57" i="23"/>
  <c r="V57" i="23"/>
  <c r="W57" i="23"/>
  <c r="X57" i="23"/>
  <c r="Y57" i="23"/>
  <c r="Z57" i="23"/>
  <c r="CL57" i="39" s="1"/>
  <c r="AA57" i="23"/>
  <c r="AB57" i="23"/>
  <c r="AC57" i="23"/>
  <c r="AD57" i="23"/>
  <c r="AE57" i="23"/>
  <c r="AF57" i="23"/>
  <c r="AG57" i="23"/>
  <c r="AH57" i="23"/>
  <c r="C58" i="23"/>
  <c r="D58" i="23"/>
  <c r="E58" i="23"/>
  <c r="R58" i="40" s="1"/>
  <c r="F58" i="23"/>
  <c r="G58" i="23"/>
  <c r="H58" i="23"/>
  <c r="BB58" i="40" s="1"/>
  <c r="I58" i="23"/>
  <c r="J58" i="23"/>
  <c r="K58" i="23"/>
  <c r="CL58" i="40" s="1"/>
  <c r="L58" i="23"/>
  <c r="M58" i="23"/>
  <c r="N58" i="23"/>
  <c r="R58" i="39" s="1"/>
  <c r="O58" i="23"/>
  <c r="P58" i="23"/>
  <c r="Q58" i="23"/>
  <c r="BB58" i="39" s="1"/>
  <c r="R58" i="23"/>
  <c r="S58" i="23"/>
  <c r="T58" i="23"/>
  <c r="U58" i="23"/>
  <c r="V58" i="23"/>
  <c r="W58" i="23"/>
  <c r="X58" i="23"/>
  <c r="Y58" i="23"/>
  <c r="Z58" i="23"/>
  <c r="CL58" i="39" s="1"/>
  <c r="AA58" i="23"/>
  <c r="AB58" i="23"/>
  <c r="AC58" i="23"/>
  <c r="AD58" i="23"/>
  <c r="AE58" i="23"/>
  <c r="AF58" i="23"/>
  <c r="AG58" i="23"/>
  <c r="AH58" i="23"/>
  <c r="C59" i="23"/>
  <c r="D59" i="23"/>
  <c r="E59" i="23"/>
  <c r="R59" i="40" s="1"/>
  <c r="F59" i="23"/>
  <c r="G59" i="23"/>
  <c r="H59" i="23"/>
  <c r="BB59" i="40" s="1"/>
  <c r="I59" i="23"/>
  <c r="J59" i="23"/>
  <c r="K59" i="23"/>
  <c r="CL59" i="40" s="1"/>
  <c r="L59" i="23"/>
  <c r="M59" i="23"/>
  <c r="N59" i="23"/>
  <c r="R59" i="39" s="1"/>
  <c r="O59" i="23"/>
  <c r="P59" i="23"/>
  <c r="Q59" i="23"/>
  <c r="BB59" i="39" s="1"/>
  <c r="R59" i="23"/>
  <c r="S59" i="23"/>
  <c r="T59" i="23"/>
  <c r="U59" i="23"/>
  <c r="V59" i="23"/>
  <c r="W59" i="23"/>
  <c r="X59" i="23"/>
  <c r="Y59" i="23"/>
  <c r="Z59" i="23"/>
  <c r="CL59" i="39" s="1"/>
  <c r="AA59" i="23"/>
  <c r="AB59" i="23"/>
  <c r="AC59" i="23"/>
  <c r="AD59" i="23"/>
  <c r="AE59" i="23"/>
  <c r="AF59" i="23"/>
  <c r="AG59" i="23"/>
  <c r="AH59" i="23"/>
  <c r="C60" i="23"/>
  <c r="D60" i="23"/>
  <c r="E60" i="23"/>
  <c r="R60" i="40" s="1"/>
  <c r="F60" i="23"/>
  <c r="G60" i="23"/>
  <c r="H60" i="23"/>
  <c r="BB60" i="40" s="1"/>
  <c r="I60" i="23"/>
  <c r="J60" i="23"/>
  <c r="K60" i="23"/>
  <c r="CL60" i="40" s="1"/>
  <c r="L60" i="23"/>
  <c r="M60" i="23"/>
  <c r="N60" i="23"/>
  <c r="R60" i="39" s="1"/>
  <c r="O60" i="23"/>
  <c r="P60" i="23"/>
  <c r="Q60" i="23"/>
  <c r="BB60" i="39" s="1"/>
  <c r="R60" i="23"/>
  <c r="S60" i="23"/>
  <c r="T60" i="23"/>
  <c r="U60" i="23"/>
  <c r="V60" i="23"/>
  <c r="W60" i="23"/>
  <c r="X60" i="23"/>
  <c r="Y60" i="23"/>
  <c r="Z60" i="23"/>
  <c r="CL60" i="39" s="1"/>
  <c r="AA60" i="23"/>
  <c r="AB60" i="23"/>
  <c r="AC60" i="23"/>
  <c r="AD60" i="23"/>
  <c r="AE60" i="23"/>
  <c r="AF60" i="23"/>
  <c r="AG60" i="23"/>
  <c r="AH60" i="23"/>
  <c r="C61" i="23"/>
  <c r="D61" i="23"/>
  <c r="E61" i="23"/>
  <c r="R61" i="40" s="1"/>
  <c r="F61" i="23"/>
  <c r="G61" i="23"/>
  <c r="H61" i="23"/>
  <c r="BB61" i="40" s="1"/>
  <c r="I61" i="23"/>
  <c r="J61" i="23"/>
  <c r="K61" i="23"/>
  <c r="CL61" i="40" s="1"/>
  <c r="L61" i="23"/>
  <c r="M61" i="23"/>
  <c r="N61" i="23"/>
  <c r="R61" i="39" s="1"/>
  <c r="O61" i="23"/>
  <c r="P61" i="23"/>
  <c r="Q61" i="23"/>
  <c r="BB61" i="39" s="1"/>
  <c r="R61" i="23"/>
  <c r="S61" i="23"/>
  <c r="T61" i="23"/>
  <c r="U61" i="23"/>
  <c r="V61" i="23"/>
  <c r="W61" i="23"/>
  <c r="X61" i="23"/>
  <c r="Y61" i="23"/>
  <c r="Z61" i="23"/>
  <c r="CL61" i="39" s="1"/>
  <c r="AA61" i="23"/>
  <c r="AB61" i="23"/>
  <c r="AC61" i="23"/>
  <c r="AD61" i="23"/>
  <c r="AE61" i="23"/>
  <c r="AF61" i="23"/>
  <c r="AG61" i="23"/>
  <c r="AH61" i="23"/>
  <c r="C62" i="23"/>
  <c r="D62" i="23"/>
  <c r="E62" i="23"/>
  <c r="R62" i="40" s="1"/>
  <c r="F62" i="23"/>
  <c r="G62" i="23"/>
  <c r="H62" i="23"/>
  <c r="BB62" i="40" s="1"/>
  <c r="I62" i="23"/>
  <c r="J62" i="23"/>
  <c r="K62" i="23"/>
  <c r="CL62" i="40" s="1"/>
  <c r="L62" i="23"/>
  <c r="M62" i="23"/>
  <c r="N62" i="23"/>
  <c r="R62" i="39" s="1"/>
  <c r="O62" i="23"/>
  <c r="P62" i="23"/>
  <c r="Q62" i="23"/>
  <c r="BB62" i="39" s="1"/>
  <c r="R62" i="23"/>
  <c r="S62" i="23"/>
  <c r="T62" i="23"/>
  <c r="U62" i="23"/>
  <c r="V62" i="23"/>
  <c r="W62" i="23"/>
  <c r="X62" i="23"/>
  <c r="Y62" i="23"/>
  <c r="Z62" i="23"/>
  <c r="CL62" i="39" s="1"/>
  <c r="AA62" i="23"/>
  <c r="AB62" i="23"/>
  <c r="AC62" i="23"/>
  <c r="AD62" i="23"/>
  <c r="AE62" i="23"/>
  <c r="AF62" i="23"/>
  <c r="AG62" i="23"/>
  <c r="AH62" i="23"/>
  <c r="C63" i="23"/>
  <c r="D63" i="23"/>
  <c r="E63" i="23"/>
  <c r="R63" i="40" s="1"/>
  <c r="F63" i="23"/>
  <c r="G63" i="23"/>
  <c r="H63" i="23"/>
  <c r="BB63" i="40" s="1"/>
  <c r="I63" i="23"/>
  <c r="J63" i="23"/>
  <c r="K63" i="23"/>
  <c r="CL63" i="40" s="1"/>
  <c r="L63" i="23"/>
  <c r="M63" i="23"/>
  <c r="N63" i="23"/>
  <c r="R63" i="39" s="1"/>
  <c r="O63" i="23"/>
  <c r="P63" i="23"/>
  <c r="Q63" i="23"/>
  <c r="BB63" i="39" s="1"/>
  <c r="R63" i="23"/>
  <c r="S63" i="23"/>
  <c r="T63" i="23"/>
  <c r="U63" i="23"/>
  <c r="V63" i="23"/>
  <c r="W63" i="23"/>
  <c r="X63" i="23"/>
  <c r="Y63" i="23"/>
  <c r="Z63" i="23"/>
  <c r="CL63" i="39" s="1"/>
  <c r="AA63" i="23"/>
  <c r="AB63" i="23"/>
  <c r="AC63" i="23"/>
  <c r="AD63" i="23"/>
  <c r="AE63" i="23"/>
  <c r="AF63" i="23"/>
  <c r="AG63" i="23"/>
  <c r="AH63" i="23"/>
  <c r="C64" i="23"/>
  <c r="D64" i="23"/>
  <c r="E64" i="23"/>
  <c r="R64" i="40" s="1"/>
  <c r="F64" i="23"/>
  <c r="G64" i="23"/>
  <c r="H64" i="23"/>
  <c r="BB64" i="40" s="1"/>
  <c r="I64" i="23"/>
  <c r="J64" i="23"/>
  <c r="K64" i="23"/>
  <c r="CL64" i="40" s="1"/>
  <c r="L64" i="23"/>
  <c r="M64" i="23"/>
  <c r="N64" i="23"/>
  <c r="R64" i="39" s="1"/>
  <c r="O64" i="23"/>
  <c r="P64" i="23"/>
  <c r="Q64" i="23"/>
  <c r="BB64" i="39" s="1"/>
  <c r="R64" i="23"/>
  <c r="S64" i="23"/>
  <c r="T64" i="23"/>
  <c r="U64" i="23"/>
  <c r="V64" i="23"/>
  <c r="W64" i="23"/>
  <c r="X64" i="23"/>
  <c r="Y64" i="23"/>
  <c r="Z64" i="23"/>
  <c r="CL64" i="39" s="1"/>
  <c r="AA64" i="23"/>
  <c r="AB64" i="23"/>
  <c r="AC64" i="23"/>
  <c r="AD64" i="23"/>
  <c r="AE64" i="23"/>
  <c r="AF64" i="23"/>
  <c r="AG64" i="23"/>
  <c r="AH64" i="23"/>
  <c r="C65" i="23"/>
  <c r="D65" i="23"/>
  <c r="E65" i="23"/>
  <c r="R65" i="40" s="1"/>
  <c r="F65" i="23"/>
  <c r="G65" i="23"/>
  <c r="H65" i="23"/>
  <c r="BB65" i="40" s="1"/>
  <c r="I65" i="23"/>
  <c r="J65" i="23"/>
  <c r="K65" i="23"/>
  <c r="CL65" i="40" s="1"/>
  <c r="L65" i="23"/>
  <c r="M65" i="23"/>
  <c r="N65" i="23"/>
  <c r="R65" i="39" s="1"/>
  <c r="O65" i="23"/>
  <c r="P65" i="23"/>
  <c r="Q65" i="23"/>
  <c r="BB65" i="39" s="1"/>
  <c r="R65" i="23"/>
  <c r="S65" i="23"/>
  <c r="T65" i="23"/>
  <c r="U65" i="23"/>
  <c r="V65" i="23"/>
  <c r="W65" i="23"/>
  <c r="X65" i="23"/>
  <c r="Y65" i="23"/>
  <c r="Z65" i="23"/>
  <c r="CL65" i="39" s="1"/>
  <c r="AA65" i="23"/>
  <c r="AB65" i="23"/>
  <c r="AC65" i="23"/>
  <c r="AD65" i="23"/>
  <c r="AE65" i="23"/>
  <c r="AF65" i="23"/>
  <c r="AG65" i="23"/>
  <c r="AH65" i="23"/>
  <c r="B65" i="23"/>
  <c r="R65" i="1" s="1"/>
  <c r="B64" i="23"/>
  <c r="R64" i="1" s="1"/>
  <c r="B63" i="23"/>
  <c r="R63" i="1" s="1"/>
  <c r="B62" i="23"/>
  <c r="R62" i="1" s="1"/>
  <c r="B61" i="23"/>
  <c r="R61" i="1" s="1"/>
  <c r="B60" i="23"/>
  <c r="R60" i="1" s="1"/>
  <c r="B59" i="23"/>
  <c r="R59" i="1" s="1"/>
  <c r="B58" i="23"/>
  <c r="R58" i="1" s="1"/>
  <c r="B57" i="23"/>
  <c r="R57" i="1" s="1"/>
  <c r="B56" i="23"/>
  <c r="R56" i="1" s="1"/>
  <c r="B55" i="23"/>
  <c r="R55" i="1" s="1"/>
  <c r="B54" i="23"/>
  <c r="R54" i="1" s="1"/>
  <c r="B53" i="23"/>
  <c r="R53" i="1" s="1"/>
  <c r="B52" i="23"/>
  <c r="R52" i="1" s="1"/>
  <c r="B51" i="23"/>
  <c r="R51" i="1" s="1"/>
  <c r="B50" i="23"/>
  <c r="R50" i="1" s="1"/>
  <c r="B49" i="23"/>
  <c r="R49" i="1" s="1"/>
  <c r="B48" i="23"/>
  <c r="R48" i="1" s="1"/>
  <c r="B47" i="23"/>
  <c r="R47" i="1" s="1"/>
  <c r="B46" i="23"/>
  <c r="R46" i="1" s="1"/>
  <c r="B45" i="23"/>
  <c r="R45" i="1" s="1"/>
  <c r="B44" i="23"/>
  <c r="R44" i="1" s="1"/>
  <c r="B43" i="23"/>
  <c r="R43" i="1" s="1"/>
  <c r="B42" i="23"/>
  <c r="R42" i="1" s="1"/>
  <c r="B41" i="23"/>
  <c r="R41" i="1" s="1"/>
  <c r="B40" i="23"/>
  <c r="R40" i="1" s="1"/>
  <c r="B39" i="23"/>
  <c r="R39" i="1" s="1"/>
  <c r="B38" i="23"/>
  <c r="R38" i="1" s="1"/>
  <c r="B37" i="23"/>
  <c r="R37" i="1" s="1"/>
  <c r="B36" i="23"/>
  <c r="R36" i="1" s="1"/>
  <c r="B35" i="23"/>
  <c r="R35" i="1" s="1"/>
  <c r="B34" i="23"/>
  <c r="R34" i="1" s="1"/>
  <c r="B33" i="23"/>
  <c r="R33" i="1" s="1"/>
  <c r="B32" i="23"/>
  <c r="R32" i="1" s="1"/>
  <c r="B31" i="23"/>
  <c r="R31" i="1" s="1"/>
  <c r="B30" i="23"/>
  <c r="R30" i="1" s="1"/>
  <c r="B29" i="23"/>
  <c r="R29" i="1" s="1"/>
  <c r="B28" i="23"/>
  <c r="R28" i="1" s="1"/>
  <c r="B27" i="23"/>
  <c r="R27" i="1" s="1"/>
  <c r="B26" i="23"/>
  <c r="R26" i="1" s="1"/>
  <c r="B25" i="23"/>
  <c r="R25" i="1" s="1"/>
  <c r="B23" i="23"/>
  <c r="R23" i="1" s="1"/>
  <c r="B22" i="23"/>
  <c r="R22" i="1" s="1"/>
  <c r="B21" i="23"/>
  <c r="R21" i="1" s="1"/>
  <c r="B20" i="23"/>
  <c r="R20" i="1" s="1"/>
  <c r="B19" i="23"/>
  <c r="R19" i="1" s="1"/>
  <c r="B24" i="23"/>
  <c r="R24" i="1" s="1"/>
  <c r="B18" i="23"/>
  <c r="R18" i="1" s="1"/>
  <c r="B17" i="23"/>
  <c r="R17" i="1" s="1"/>
  <c r="C17" i="24"/>
  <c r="D17" i="24"/>
  <c r="E17" i="24"/>
  <c r="S17" i="40" s="1"/>
  <c r="F17" i="24"/>
  <c r="G17" i="24"/>
  <c r="H17" i="24"/>
  <c r="BC17" i="40" s="1"/>
  <c r="I17" i="24"/>
  <c r="J17" i="24"/>
  <c r="K17" i="24"/>
  <c r="CM17" i="40" s="1"/>
  <c r="L17" i="24"/>
  <c r="M17" i="24"/>
  <c r="N17" i="24"/>
  <c r="S17" i="39" s="1"/>
  <c r="O17" i="24"/>
  <c r="P17" i="24"/>
  <c r="Q17" i="24"/>
  <c r="BC17" i="39" s="1"/>
  <c r="R17" i="24"/>
  <c r="S17" i="24"/>
  <c r="T17" i="24"/>
  <c r="U17" i="24"/>
  <c r="V17" i="24"/>
  <c r="W17" i="24"/>
  <c r="X17" i="24"/>
  <c r="Y17" i="24"/>
  <c r="Z17" i="24"/>
  <c r="CM17" i="39" s="1"/>
  <c r="AA17" i="24"/>
  <c r="AB17" i="24"/>
  <c r="AC17" i="24"/>
  <c r="AD17" i="24"/>
  <c r="AE17" i="24"/>
  <c r="AF17" i="24"/>
  <c r="AG17" i="24"/>
  <c r="AH17" i="24"/>
  <c r="C18" i="24"/>
  <c r="D18" i="24"/>
  <c r="E18" i="24"/>
  <c r="S18" i="40" s="1"/>
  <c r="F18" i="24"/>
  <c r="G18" i="24"/>
  <c r="H18" i="24"/>
  <c r="BC18" i="40" s="1"/>
  <c r="I18" i="24"/>
  <c r="J18" i="24"/>
  <c r="K18" i="24"/>
  <c r="CM18" i="40" s="1"/>
  <c r="L18" i="24"/>
  <c r="M18" i="24"/>
  <c r="N18" i="24"/>
  <c r="S18" i="39" s="1"/>
  <c r="O18" i="24"/>
  <c r="P18" i="24"/>
  <c r="Q18" i="24"/>
  <c r="BC18" i="39" s="1"/>
  <c r="R18" i="24"/>
  <c r="S18" i="24"/>
  <c r="T18" i="24"/>
  <c r="U18" i="24"/>
  <c r="V18" i="24"/>
  <c r="W18" i="24"/>
  <c r="X18" i="24"/>
  <c r="Y18" i="24"/>
  <c r="Z18" i="24"/>
  <c r="CM18" i="39" s="1"/>
  <c r="AA18" i="24"/>
  <c r="AB18" i="24"/>
  <c r="AC18" i="24"/>
  <c r="AD18" i="24"/>
  <c r="AE18" i="24"/>
  <c r="AF18" i="24"/>
  <c r="AG18" i="24"/>
  <c r="AH18" i="24"/>
  <c r="C19" i="24"/>
  <c r="D19" i="24"/>
  <c r="E19" i="24"/>
  <c r="S19" i="40" s="1"/>
  <c r="F19" i="24"/>
  <c r="G19" i="24"/>
  <c r="H19" i="24"/>
  <c r="BC19" i="40" s="1"/>
  <c r="I19" i="24"/>
  <c r="J19" i="24"/>
  <c r="K19" i="24"/>
  <c r="CM19" i="40" s="1"/>
  <c r="L19" i="24"/>
  <c r="M19" i="24"/>
  <c r="N19" i="24"/>
  <c r="S19" i="39" s="1"/>
  <c r="O19" i="24"/>
  <c r="P19" i="24"/>
  <c r="Q19" i="24"/>
  <c r="BC19" i="39" s="1"/>
  <c r="R19" i="24"/>
  <c r="S19" i="24"/>
  <c r="T19" i="24"/>
  <c r="U19" i="24"/>
  <c r="V19" i="24"/>
  <c r="W19" i="24"/>
  <c r="X19" i="24"/>
  <c r="Y19" i="24"/>
  <c r="Z19" i="24"/>
  <c r="CM19" i="39" s="1"/>
  <c r="AA19" i="24"/>
  <c r="AB19" i="24"/>
  <c r="AC19" i="24"/>
  <c r="AD19" i="24"/>
  <c r="AE19" i="24"/>
  <c r="AF19" i="24"/>
  <c r="AG19" i="24"/>
  <c r="AH19" i="24"/>
  <c r="C20" i="24"/>
  <c r="D20" i="24"/>
  <c r="E20" i="24"/>
  <c r="S20" i="40" s="1"/>
  <c r="F20" i="24"/>
  <c r="G20" i="24"/>
  <c r="H20" i="24"/>
  <c r="BC20" i="40" s="1"/>
  <c r="I20" i="24"/>
  <c r="J20" i="24"/>
  <c r="K20" i="24"/>
  <c r="CM20" i="40" s="1"/>
  <c r="L20" i="24"/>
  <c r="M20" i="24"/>
  <c r="N20" i="24"/>
  <c r="S20" i="39" s="1"/>
  <c r="O20" i="24"/>
  <c r="P20" i="24"/>
  <c r="Q20" i="24"/>
  <c r="BC20" i="39" s="1"/>
  <c r="R20" i="24"/>
  <c r="S20" i="24"/>
  <c r="T20" i="24"/>
  <c r="U20" i="24"/>
  <c r="V20" i="24"/>
  <c r="W20" i="24"/>
  <c r="X20" i="24"/>
  <c r="Y20" i="24"/>
  <c r="Z20" i="24"/>
  <c r="CM20" i="39" s="1"/>
  <c r="AA20" i="24"/>
  <c r="AB20" i="24"/>
  <c r="AC20" i="24"/>
  <c r="AD20" i="24"/>
  <c r="AE20" i="24"/>
  <c r="AF20" i="24"/>
  <c r="AG20" i="24"/>
  <c r="AH20" i="24"/>
  <c r="C21" i="24"/>
  <c r="D21" i="24"/>
  <c r="E21" i="24"/>
  <c r="S21" i="40" s="1"/>
  <c r="F21" i="24"/>
  <c r="G21" i="24"/>
  <c r="H21" i="24"/>
  <c r="BC21" i="40" s="1"/>
  <c r="I21" i="24"/>
  <c r="J21" i="24"/>
  <c r="K21" i="24"/>
  <c r="CM21" i="40" s="1"/>
  <c r="L21" i="24"/>
  <c r="M21" i="24"/>
  <c r="N21" i="24"/>
  <c r="S21" i="39" s="1"/>
  <c r="O21" i="24"/>
  <c r="P21" i="24"/>
  <c r="Q21" i="24"/>
  <c r="BC21" i="39" s="1"/>
  <c r="R21" i="24"/>
  <c r="S21" i="24"/>
  <c r="T21" i="24"/>
  <c r="U21" i="24"/>
  <c r="V21" i="24"/>
  <c r="W21" i="24"/>
  <c r="X21" i="24"/>
  <c r="Y21" i="24"/>
  <c r="Z21" i="24"/>
  <c r="CM21" i="39" s="1"/>
  <c r="AA21" i="24"/>
  <c r="AB21" i="24"/>
  <c r="AC21" i="24"/>
  <c r="AD21" i="24"/>
  <c r="AE21" i="24"/>
  <c r="AF21" i="24"/>
  <c r="AG21" i="24"/>
  <c r="AH21" i="24"/>
  <c r="C22" i="24"/>
  <c r="D22" i="24"/>
  <c r="E22" i="24"/>
  <c r="S22" i="40" s="1"/>
  <c r="F22" i="24"/>
  <c r="G22" i="24"/>
  <c r="H22" i="24"/>
  <c r="BC22" i="40" s="1"/>
  <c r="I22" i="24"/>
  <c r="J22" i="24"/>
  <c r="K22" i="24"/>
  <c r="CM22" i="40" s="1"/>
  <c r="L22" i="24"/>
  <c r="M22" i="24"/>
  <c r="N22" i="24"/>
  <c r="S22" i="39" s="1"/>
  <c r="O22" i="24"/>
  <c r="P22" i="24"/>
  <c r="Q22" i="24"/>
  <c r="BC22" i="39" s="1"/>
  <c r="R22" i="24"/>
  <c r="S22" i="24"/>
  <c r="T22" i="24"/>
  <c r="U22" i="24"/>
  <c r="V22" i="24"/>
  <c r="W22" i="24"/>
  <c r="X22" i="24"/>
  <c r="Y22" i="24"/>
  <c r="Z22" i="24"/>
  <c r="CM22" i="39" s="1"/>
  <c r="AA22" i="24"/>
  <c r="AB22" i="24"/>
  <c r="AC22" i="24"/>
  <c r="AD22" i="24"/>
  <c r="AE22" i="24"/>
  <c r="AF22" i="24"/>
  <c r="AG22" i="24"/>
  <c r="AH22" i="24"/>
  <c r="C23" i="24"/>
  <c r="D23" i="24"/>
  <c r="E23" i="24"/>
  <c r="S23" i="40" s="1"/>
  <c r="F23" i="24"/>
  <c r="G23" i="24"/>
  <c r="H23" i="24"/>
  <c r="BC23" i="40" s="1"/>
  <c r="I23" i="24"/>
  <c r="J23" i="24"/>
  <c r="K23" i="24"/>
  <c r="CM23" i="40" s="1"/>
  <c r="L23" i="24"/>
  <c r="M23" i="24"/>
  <c r="N23" i="24"/>
  <c r="S23" i="39" s="1"/>
  <c r="O23" i="24"/>
  <c r="P23" i="24"/>
  <c r="Q23" i="24"/>
  <c r="BC23" i="39" s="1"/>
  <c r="R23" i="24"/>
  <c r="S23" i="24"/>
  <c r="T23" i="24"/>
  <c r="U23" i="24"/>
  <c r="V23" i="24"/>
  <c r="W23" i="24"/>
  <c r="X23" i="24"/>
  <c r="Y23" i="24"/>
  <c r="Z23" i="24"/>
  <c r="CM23" i="39" s="1"/>
  <c r="AA23" i="24"/>
  <c r="AB23" i="24"/>
  <c r="AC23" i="24"/>
  <c r="AD23" i="24"/>
  <c r="AE23" i="24"/>
  <c r="AF23" i="24"/>
  <c r="AG23" i="24"/>
  <c r="AH23" i="24"/>
  <c r="C24" i="24"/>
  <c r="D24" i="24"/>
  <c r="E24" i="24"/>
  <c r="S24" i="40" s="1"/>
  <c r="F24" i="24"/>
  <c r="G24" i="24"/>
  <c r="H24" i="24"/>
  <c r="BC24" i="40" s="1"/>
  <c r="I24" i="24"/>
  <c r="J24" i="24"/>
  <c r="K24" i="24"/>
  <c r="CM24" i="40" s="1"/>
  <c r="L24" i="24"/>
  <c r="M24" i="24"/>
  <c r="N24" i="24"/>
  <c r="S24" i="39" s="1"/>
  <c r="O24" i="24"/>
  <c r="P24" i="24"/>
  <c r="Q24" i="24"/>
  <c r="BC24" i="39" s="1"/>
  <c r="R24" i="24"/>
  <c r="S24" i="24"/>
  <c r="T24" i="24"/>
  <c r="U24" i="24"/>
  <c r="V24" i="24"/>
  <c r="W24" i="24"/>
  <c r="X24" i="24"/>
  <c r="Y24" i="24"/>
  <c r="Z24" i="24"/>
  <c r="CM24" i="39" s="1"/>
  <c r="AA24" i="24"/>
  <c r="AB24" i="24"/>
  <c r="AC24" i="24"/>
  <c r="AD24" i="24"/>
  <c r="AE24" i="24"/>
  <c r="AF24" i="24"/>
  <c r="AG24" i="24"/>
  <c r="AH24" i="24"/>
  <c r="C25" i="24"/>
  <c r="D25" i="24"/>
  <c r="E25" i="24"/>
  <c r="S25" i="40" s="1"/>
  <c r="F25" i="24"/>
  <c r="G25" i="24"/>
  <c r="H25" i="24"/>
  <c r="BC25" i="40" s="1"/>
  <c r="I25" i="24"/>
  <c r="J25" i="24"/>
  <c r="K25" i="24"/>
  <c r="CM25" i="40" s="1"/>
  <c r="L25" i="24"/>
  <c r="M25" i="24"/>
  <c r="N25" i="24"/>
  <c r="S25" i="39" s="1"/>
  <c r="O25" i="24"/>
  <c r="P25" i="24"/>
  <c r="Q25" i="24"/>
  <c r="BC25" i="39" s="1"/>
  <c r="R25" i="24"/>
  <c r="S25" i="24"/>
  <c r="T25" i="24"/>
  <c r="U25" i="24"/>
  <c r="V25" i="24"/>
  <c r="W25" i="24"/>
  <c r="X25" i="24"/>
  <c r="Y25" i="24"/>
  <c r="Z25" i="24"/>
  <c r="CM25" i="39" s="1"/>
  <c r="AA25" i="24"/>
  <c r="AB25" i="24"/>
  <c r="AC25" i="24"/>
  <c r="AD25" i="24"/>
  <c r="AE25" i="24"/>
  <c r="AF25" i="24"/>
  <c r="AG25" i="24"/>
  <c r="AH25" i="24"/>
  <c r="C26" i="24"/>
  <c r="D26" i="24"/>
  <c r="E26" i="24"/>
  <c r="S26" i="40" s="1"/>
  <c r="F26" i="24"/>
  <c r="G26" i="24"/>
  <c r="H26" i="24"/>
  <c r="BC26" i="40" s="1"/>
  <c r="I26" i="24"/>
  <c r="J26" i="24"/>
  <c r="K26" i="24"/>
  <c r="CM26" i="40" s="1"/>
  <c r="L26" i="24"/>
  <c r="M26" i="24"/>
  <c r="N26" i="24"/>
  <c r="S26" i="39" s="1"/>
  <c r="O26" i="24"/>
  <c r="P26" i="24"/>
  <c r="Q26" i="24"/>
  <c r="BC26" i="39" s="1"/>
  <c r="R26" i="24"/>
  <c r="S26" i="24"/>
  <c r="T26" i="24"/>
  <c r="U26" i="24"/>
  <c r="V26" i="24"/>
  <c r="W26" i="24"/>
  <c r="X26" i="24"/>
  <c r="Y26" i="24"/>
  <c r="Z26" i="24"/>
  <c r="CM26" i="39" s="1"/>
  <c r="AA26" i="24"/>
  <c r="AB26" i="24"/>
  <c r="AC26" i="24"/>
  <c r="AD26" i="24"/>
  <c r="AE26" i="24"/>
  <c r="AF26" i="24"/>
  <c r="AG26" i="24"/>
  <c r="AH26" i="24"/>
  <c r="C27" i="24"/>
  <c r="D27" i="24"/>
  <c r="E27" i="24"/>
  <c r="S27" i="40" s="1"/>
  <c r="F27" i="24"/>
  <c r="G27" i="24"/>
  <c r="H27" i="24"/>
  <c r="BC27" i="40" s="1"/>
  <c r="I27" i="24"/>
  <c r="J27" i="24"/>
  <c r="K27" i="24"/>
  <c r="CM27" i="40" s="1"/>
  <c r="L27" i="24"/>
  <c r="M27" i="24"/>
  <c r="N27" i="24"/>
  <c r="S27" i="39" s="1"/>
  <c r="O27" i="24"/>
  <c r="P27" i="24"/>
  <c r="Q27" i="24"/>
  <c r="BC27" i="39" s="1"/>
  <c r="R27" i="24"/>
  <c r="S27" i="24"/>
  <c r="T27" i="24"/>
  <c r="U27" i="24"/>
  <c r="V27" i="24"/>
  <c r="W27" i="24"/>
  <c r="X27" i="24"/>
  <c r="Y27" i="24"/>
  <c r="Z27" i="24"/>
  <c r="CM27" i="39" s="1"/>
  <c r="AA27" i="24"/>
  <c r="AB27" i="24"/>
  <c r="AC27" i="24"/>
  <c r="AD27" i="24"/>
  <c r="AE27" i="24"/>
  <c r="AF27" i="24"/>
  <c r="AG27" i="24"/>
  <c r="AH27" i="24"/>
  <c r="C28" i="24"/>
  <c r="D28" i="24"/>
  <c r="E28" i="24"/>
  <c r="S28" i="40" s="1"/>
  <c r="F28" i="24"/>
  <c r="G28" i="24"/>
  <c r="H28" i="24"/>
  <c r="BC28" i="40" s="1"/>
  <c r="I28" i="24"/>
  <c r="J28" i="24"/>
  <c r="K28" i="24"/>
  <c r="CM28" i="40" s="1"/>
  <c r="L28" i="24"/>
  <c r="M28" i="24"/>
  <c r="N28" i="24"/>
  <c r="S28" i="39" s="1"/>
  <c r="O28" i="24"/>
  <c r="P28" i="24"/>
  <c r="Q28" i="24"/>
  <c r="BC28" i="39" s="1"/>
  <c r="R28" i="24"/>
  <c r="S28" i="24"/>
  <c r="T28" i="24"/>
  <c r="U28" i="24"/>
  <c r="V28" i="24"/>
  <c r="W28" i="24"/>
  <c r="X28" i="24"/>
  <c r="Y28" i="24"/>
  <c r="Z28" i="24"/>
  <c r="CM28" i="39" s="1"/>
  <c r="AA28" i="24"/>
  <c r="AB28" i="24"/>
  <c r="AC28" i="24"/>
  <c r="AD28" i="24"/>
  <c r="AE28" i="24"/>
  <c r="AF28" i="24"/>
  <c r="AG28" i="24"/>
  <c r="AH28" i="24"/>
  <c r="C29" i="24"/>
  <c r="D29" i="24"/>
  <c r="E29" i="24"/>
  <c r="S29" i="40" s="1"/>
  <c r="F29" i="24"/>
  <c r="G29" i="24"/>
  <c r="H29" i="24"/>
  <c r="BC29" i="40" s="1"/>
  <c r="I29" i="24"/>
  <c r="J29" i="24"/>
  <c r="K29" i="24"/>
  <c r="CM29" i="40" s="1"/>
  <c r="L29" i="24"/>
  <c r="M29" i="24"/>
  <c r="N29" i="24"/>
  <c r="S29" i="39" s="1"/>
  <c r="O29" i="24"/>
  <c r="P29" i="24"/>
  <c r="Q29" i="24"/>
  <c r="BC29" i="39" s="1"/>
  <c r="R29" i="24"/>
  <c r="S29" i="24"/>
  <c r="T29" i="24"/>
  <c r="U29" i="24"/>
  <c r="V29" i="24"/>
  <c r="W29" i="24"/>
  <c r="X29" i="24"/>
  <c r="Y29" i="24"/>
  <c r="Z29" i="24"/>
  <c r="CM29" i="39" s="1"/>
  <c r="AA29" i="24"/>
  <c r="AB29" i="24"/>
  <c r="AC29" i="24"/>
  <c r="AD29" i="24"/>
  <c r="AE29" i="24"/>
  <c r="AF29" i="24"/>
  <c r="AG29" i="24"/>
  <c r="AH29" i="24"/>
  <c r="C30" i="24"/>
  <c r="D30" i="24"/>
  <c r="E30" i="24"/>
  <c r="S30" i="40" s="1"/>
  <c r="F30" i="24"/>
  <c r="G30" i="24"/>
  <c r="H30" i="24"/>
  <c r="BC30" i="40" s="1"/>
  <c r="I30" i="24"/>
  <c r="J30" i="24"/>
  <c r="K30" i="24"/>
  <c r="CM30" i="40" s="1"/>
  <c r="L30" i="24"/>
  <c r="M30" i="24"/>
  <c r="N30" i="24"/>
  <c r="S30" i="39" s="1"/>
  <c r="O30" i="24"/>
  <c r="P30" i="24"/>
  <c r="Q30" i="24"/>
  <c r="BC30" i="39" s="1"/>
  <c r="R30" i="24"/>
  <c r="S30" i="24"/>
  <c r="T30" i="24"/>
  <c r="U30" i="24"/>
  <c r="V30" i="24"/>
  <c r="W30" i="24"/>
  <c r="X30" i="24"/>
  <c r="Y30" i="24"/>
  <c r="Z30" i="24"/>
  <c r="CM30" i="39" s="1"/>
  <c r="AA30" i="24"/>
  <c r="AB30" i="24"/>
  <c r="AC30" i="24"/>
  <c r="AD30" i="24"/>
  <c r="AE30" i="24"/>
  <c r="AF30" i="24"/>
  <c r="AG30" i="24"/>
  <c r="AH30" i="24"/>
  <c r="C31" i="24"/>
  <c r="D31" i="24"/>
  <c r="E31" i="24"/>
  <c r="S31" i="40" s="1"/>
  <c r="F31" i="24"/>
  <c r="G31" i="24"/>
  <c r="H31" i="24"/>
  <c r="BC31" i="40" s="1"/>
  <c r="I31" i="24"/>
  <c r="J31" i="24"/>
  <c r="K31" i="24"/>
  <c r="CM31" i="40" s="1"/>
  <c r="L31" i="24"/>
  <c r="M31" i="24"/>
  <c r="N31" i="24"/>
  <c r="S31" i="39" s="1"/>
  <c r="O31" i="24"/>
  <c r="P31" i="24"/>
  <c r="Q31" i="24"/>
  <c r="BC31" i="39" s="1"/>
  <c r="R31" i="24"/>
  <c r="S31" i="24"/>
  <c r="T31" i="24"/>
  <c r="U31" i="24"/>
  <c r="V31" i="24"/>
  <c r="W31" i="24"/>
  <c r="X31" i="24"/>
  <c r="Y31" i="24"/>
  <c r="Z31" i="24"/>
  <c r="CM31" i="39" s="1"/>
  <c r="AA31" i="24"/>
  <c r="AB31" i="24"/>
  <c r="AC31" i="24"/>
  <c r="AD31" i="24"/>
  <c r="AE31" i="24"/>
  <c r="AF31" i="24"/>
  <c r="AG31" i="24"/>
  <c r="AH31" i="24"/>
  <c r="C32" i="24"/>
  <c r="D32" i="24"/>
  <c r="E32" i="24"/>
  <c r="S32" i="40" s="1"/>
  <c r="F32" i="24"/>
  <c r="G32" i="24"/>
  <c r="H32" i="24"/>
  <c r="BC32" i="40" s="1"/>
  <c r="I32" i="24"/>
  <c r="J32" i="24"/>
  <c r="K32" i="24"/>
  <c r="CM32" i="40" s="1"/>
  <c r="L32" i="24"/>
  <c r="M32" i="24"/>
  <c r="N32" i="24"/>
  <c r="S32" i="39" s="1"/>
  <c r="O32" i="24"/>
  <c r="P32" i="24"/>
  <c r="Q32" i="24"/>
  <c r="BC32" i="39" s="1"/>
  <c r="R32" i="24"/>
  <c r="S32" i="24"/>
  <c r="T32" i="24"/>
  <c r="U32" i="24"/>
  <c r="V32" i="24"/>
  <c r="W32" i="24"/>
  <c r="X32" i="24"/>
  <c r="Y32" i="24"/>
  <c r="Z32" i="24"/>
  <c r="CM32" i="39" s="1"/>
  <c r="AA32" i="24"/>
  <c r="AB32" i="24"/>
  <c r="AC32" i="24"/>
  <c r="AD32" i="24"/>
  <c r="AE32" i="24"/>
  <c r="AF32" i="24"/>
  <c r="AG32" i="24"/>
  <c r="AH32" i="24"/>
  <c r="C33" i="24"/>
  <c r="D33" i="24"/>
  <c r="E33" i="24"/>
  <c r="S33" i="40" s="1"/>
  <c r="F33" i="24"/>
  <c r="G33" i="24"/>
  <c r="H33" i="24"/>
  <c r="BC33" i="40" s="1"/>
  <c r="I33" i="24"/>
  <c r="J33" i="24"/>
  <c r="K33" i="24"/>
  <c r="CM33" i="40" s="1"/>
  <c r="L33" i="24"/>
  <c r="M33" i="24"/>
  <c r="N33" i="24"/>
  <c r="S33" i="39" s="1"/>
  <c r="O33" i="24"/>
  <c r="P33" i="24"/>
  <c r="Q33" i="24"/>
  <c r="BC33" i="39" s="1"/>
  <c r="R33" i="24"/>
  <c r="S33" i="24"/>
  <c r="T33" i="24"/>
  <c r="U33" i="24"/>
  <c r="V33" i="24"/>
  <c r="W33" i="24"/>
  <c r="X33" i="24"/>
  <c r="Y33" i="24"/>
  <c r="Z33" i="24"/>
  <c r="CM33" i="39" s="1"/>
  <c r="AA33" i="24"/>
  <c r="AB33" i="24"/>
  <c r="AC33" i="24"/>
  <c r="AD33" i="24"/>
  <c r="AE33" i="24"/>
  <c r="AF33" i="24"/>
  <c r="AG33" i="24"/>
  <c r="AH33" i="24"/>
  <c r="C34" i="24"/>
  <c r="D34" i="24"/>
  <c r="E34" i="24"/>
  <c r="S34" i="40" s="1"/>
  <c r="F34" i="24"/>
  <c r="G34" i="24"/>
  <c r="H34" i="24"/>
  <c r="BC34" i="40" s="1"/>
  <c r="I34" i="24"/>
  <c r="J34" i="24"/>
  <c r="K34" i="24"/>
  <c r="CM34" i="40" s="1"/>
  <c r="L34" i="24"/>
  <c r="M34" i="24"/>
  <c r="N34" i="24"/>
  <c r="S34" i="39" s="1"/>
  <c r="O34" i="24"/>
  <c r="P34" i="24"/>
  <c r="Q34" i="24"/>
  <c r="BC34" i="39" s="1"/>
  <c r="R34" i="24"/>
  <c r="S34" i="24"/>
  <c r="T34" i="24"/>
  <c r="U34" i="24"/>
  <c r="V34" i="24"/>
  <c r="W34" i="24"/>
  <c r="X34" i="24"/>
  <c r="Y34" i="24"/>
  <c r="Z34" i="24"/>
  <c r="CM34" i="39" s="1"/>
  <c r="AA34" i="24"/>
  <c r="AB34" i="24"/>
  <c r="AC34" i="24"/>
  <c r="AD34" i="24"/>
  <c r="AE34" i="24"/>
  <c r="AF34" i="24"/>
  <c r="AG34" i="24"/>
  <c r="AH34" i="24"/>
  <c r="C35" i="24"/>
  <c r="D35" i="24"/>
  <c r="E35" i="24"/>
  <c r="S35" i="40" s="1"/>
  <c r="F35" i="24"/>
  <c r="G35" i="24"/>
  <c r="H35" i="24"/>
  <c r="BC35" i="40" s="1"/>
  <c r="I35" i="24"/>
  <c r="J35" i="24"/>
  <c r="K35" i="24"/>
  <c r="CM35" i="40" s="1"/>
  <c r="L35" i="24"/>
  <c r="M35" i="24"/>
  <c r="N35" i="24"/>
  <c r="S35" i="39" s="1"/>
  <c r="O35" i="24"/>
  <c r="P35" i="24"/>
  <c r="Q35" i="24"/>
  <c r="BC35" i="39" s="1"/>
  <c r="R35" i="24"/>
  <c r="S35" i="24"/>
  <c r="T35" i="24"/>
  <c r="U35" i="24"/>
  <c r="V35" i="24"/>
  <c r="W35" i="24"/>
  <c r="X35" i="24"/>
  <c r="Y35" i="24"/>
  <c r="Z35" i="24"/>
  <c r="CM35" i="39" s="1"/>
  <c r="AA35" i="24"/>
  <c r="AB35" i="24"/>
  <c r="AC35" i="24"/>
  <c r="AD35" i="24"/>
  <c r="AE35" i="24"/>
  <c r="AF35" i="24"/>
  <c r="AG35" i="24"/>
  <c r="AH35" i="24"/>
  <c r="C36" i="24"/>
  <c r="D36" i="24"/>
  <c r="E36" i="24"/>
  <c r="S36" i="40" s="1"/>
  <c r="F36" i="24"/>
  <c r="G36" i="24"/>
  <c r="H36" i="24"/>
  <c r="BC36" i="40" s="1"/>
  <c r="I36" i="24"/>
  <c r="J36" i="24"/>
  <c r="K36" i="24"/>
  <c r="CM36" i="40" s="1"/>
  <c r="L36" i="24"/>
  <c r="M36" i="24"/>
  <c r="N36" i="24"/>
  <c r="S36" i="39" s="1"/>
  <c r="O36" i="24"/>
  <c r="P36" i="24"/>
  <c r="Q36" i="24"/>
  <c r="BC36" i="39" s="1"/>
  <c r="R36" i="24"/>
  <c r="S36" i="24"/>
  <c r="T36" i="24"/>
  <c r="U36" i="24"/>
  <c r="V36" i="24"/>
  <c r="W36" i="24"/>
  <c r="X36" i="24"/>
  <c r="Y36" i="24"/>
  <c r="Z36" i="24"/>
  <c r="CM36" i="39" s="1"/>
  <c r="AA36" i="24"/>
  <c r="AB36" i="24"/>
  <c r="AC36" i="24"/>
  <c r="AD36" i="24"/>
  <c r="AE36" i="24"/>
  <c r="AF36" i="24"/>
  <c r="AG36" i="24"/>
  <c r="AH36" i="24"/>
  <c r="C37" i="24"/>
  <c r="D37" i="24"/>
  <c r="E37" i="24"/>
  <c r="S37" i="40" s="1"/>
  <c r="F37" i="24"/>
  <c r="G37" i="24"/>
  <c r="H37" i="24"/>
  <c r="BC37" i="40" s="1"/>
  <c r="I37" i="24"/>
  <c r="J37" i="24"/>
  <c r="K37" i="24"/>
  <c r="CM37" i="40" s="1"/>
  <c r="L37" i="24"/>
  <c r="M37" i="24"/>
  <c r="N37" i="24"/>
  <c r="S37" i="39" s="1"/>
  <c r="O37" i="24"/>
  <c r="P37" i="24"/>
  <c r="Q37" i="24"/>
  <c r="BC37" i="39" s="1"/>
  <c r="R37" i="24"/>
  <c r="S37" i="24"/>
  <c r="T37" i="24"/>
  <c r="U37" i="24"/>
  <c r="V37" i="24"/>
  <c r="W37" i="24"/>
  <c r="X37" i="24"/>
  <c r="Y37" i="24"/>
  <c r="Z37" i="24"/>
  <c r="CM37" i="39" s="1"/>
  <c r="AA37" i="24"/>
  <c r="AB37" i="24"/>
  <c r="AC37" i="24"/>
  <c r="AD37" i="24"/>
  <c r="AE37" i="24"/>
  <c r="AF37" i="24"/>
  <c r="AG37" i="24"/>
  <c r="AH37" i="24"/>
  <c r="C38" i="24"/>
  <c r="D38" i="24"/>
  <c r="E38" i="24"/>
  <c r="S38" i="40" s="1"/>
  <c r="F38" i="24"/>
  <c r="G38" i="24"/>
  <c r="H38" i="24"/>
  <c r="BC38" i="40" s="1"/>
  <c r="I38" i="24"/>
  <c r="J38" i="24"/>
  <c r="K38" i="24"/>
  <c r="CM38" i="40" s="1"/>
  <c r="L38" i="24"/>
  <c r="M38" i="24"/>
  <c r="N38" i="24"/>
  <c r="S38" i="39" s="1"/>
  <c r="O38" i="24"/>
  <c r="P38" i="24"/>
  <c r="Q38" i="24"/>
  <c r="BC38" i="39" s="1"/>
  <c r="R38" i="24"/>
  <c r="S38" i="24"/>
  <c r="T38" i="24"/>
  <c r="U38" i="24"/>
  <c r="V38" i="24"/>
  <c r="W38" i="24"/>
  <c r="X38" i="24"/>
  <c r="Y38" i="24"/>
  <c r="Z38" i="24"/>
  <c r="CM38" i="39" s="1"/>
  <c r="AA38" i="24"/>
  <c r="AB38" i="24"/>
  <c r="AC38" i="24"/>
  <c r="AD38" i="24"/>
  <c r="AE38" i="24"/>
  <c r="AF38" i="24"/>
  <c r="AG38" i="24"/>
  <c r="AH38" i="24"/>
  <c r="C39" i="24"/>
  <c r="D39" i="24"/>
  <c r="E39" i="24"/>
  <c r="S39" i="40" s="1"/>
  <c r="F39" i="24"/>
  <c r="G39" i="24"/>
  <c r="H39" i="24"/>
  <c r="BC39" i="40" s="1"/>
  <c r="I39" i="24"/>
  <c r="J39" i="24"/>
  <c r="K39" i="24"/>
  <c r="CM39" i="40" s="1"/>
  <c r="L39" i="24"/>
  <c r="M39" i="24"/>
  <c r="N39" i="24"/>
  <c r="S39" i="39" s="1"/>
  <c r="O39" i="24"/>
  <c r="P39" i="24"/>
  <c r="Q39" i="24"/>
  <c r="BC39" i="39" s="1"/>
  <c r="R39" i="24"/>
  <c r="S39" i="24"/>
  <c r="T39" i="24"/>
  <c r="U39" i="24"/>
  <c r="V39" i="24"/>
  <c r="W39" i="24"/>
  <c r="X39" i="24"/>
  <c r="Y39" i="24"/>
  <c r="Z39" i="24"/>
  <c r="CM39" i="39" s="1"/>
  <c r="AA39" i="24"/>
  <c r="AB39" i="24"/>
  <c r="AC39" i="24"/>
  <c r="AD39" i="24"/>
  <c r="AE39" i="24"/>
  <c r="AF39" i="24"/>
  <c r="AG39" i="24"/>
  <c r="AH39" i="24"/>
  <c r="C40" i="24"/>
  <c r="D40" i="24"/>
  <c r="E40" i="24"/>
  <c r="S40" i="40" s="1"/>
  <c r="F40" i="24"/>
  <c r="G40" i="24"/>
  <c r="H40" i="24"/>
  <c r="BC40" i="40" s="1"/>
  <c r="I40" i="24"/>
  <c r="J40" i="24"/>
  <c r="K40" i="24"/>
  <c r="CM40" i="40" s="1"/>
  <c r="L40" i="24"/>
  <c r="M40" i="24"/>
  <c r="N40" i="24"/>
  <c r="S40" i="39" s="1"/>
  <c r="O40" i="24"/>
  <c r="P40" i="24"/>
  <c r="Q40" i="24"/>
  <c r="BC40" i="39" s="1"/>
  <c r="R40" i="24"/>
  <c r="S40" i="24"/>
  <c r="T40" i="24"/>
  <c r="U40" i="24"/>
  <c r="V40" i="24"/>
  <c r="W40" i="24"/>
  <c r="X40" i="24"/>
  <c r="Y40" i="24"/>
  <c r="Z40" i="24"/>
  <c r="CM40" i="39" s="1"/>
  <c r="AA40" i="24"/>
  <c r="AB40" i="24"/>
  <c r="AC40" i="24"/>
  <c r="AD40" i="24"/>
  <c r="AE40" i="24"/>
  <c r="AF40" i="24"/>
  <c r="AG40" i="24"/>
  <c r="AH40" i="24"/>
  <c r="C41" i="24"/>
  <c r="D41" i="24"/>
  <c r="E41" i="24"/>
  <c r="S41" i="40" s="1"/>
  <c r="F41" i="24"/>
  <c r="G41" i="24"/>
  <c r="H41" i="24"/>
  <c r="BC41" i="40" s="1"/>
  <c r="I41" i="24"/>
  <c r="J41" i="24"/>
  <c r="K41" i="24"/>
  <c r="CM41" i="40" s="1"/>
  <c r="L41" i="24"/>
  <c r="M41" i="24"/>
  <c r="N41" i="24"/>
  <c r="S41" i="39" s="1"/>
  <c r="O41" i="24"/>
  <c r="P41" i="24"/>
  <c r="Q41" i="24"/>
  <c r="BC41" i="39" s="1"/>
  <c r="R41" i="24"/>
  <c r="S41" i="24"/>
  <c r="T41" i="24"/>
  <c r="U41" i="24"/>
  <c r="V41" i="24"/>
  <c r="W41" i="24"/>
  <c r="X41" i="24"/>
  <c r="Y41" i="24"/>
  <c r="Z41" i="24"/>
  <c r="CM41" i="39" s="1"/>
  <c r="AA41" i="24"/>
  <c r="AB41" i="24"/>
  <c r="AC41" i="24"/>
  <c r="AD41" i="24"/>
  <c r="AE41" i="24"/>
  <c r="AF41" i="24"/>
  <c r="AG41" i="24"/>
  <c r="AH41" i="24"/>
  <c r="C42" i="24"/>
  <c r="D42" i="24"/>
  <c r="E42" i="24"/>
  <c r="S42" i="40" s="1"/>
  <c r="F42" i="24"/>
  <c r="G42" i="24"/>
  <c r="H42" i="24"/>
  <c r="BC42" i="40" s="1"/>
  <c r="I42" i="24"/>
  <c r="J42" i="24"/>
  <c r="K42" i="24"/>
  <c r="CM42" i="40" s="1"/>
  <c r="L42" i="24"/>
  <c r="M42" i="24"/>
  <c r="N42" i="24"/>
  <c r="S42" i="39" s="1"/>
  <c r="O42" i="24"/>
  <c r="P42" i="24"/>
  <c r="Q42" i="24"/>
  <c r="BC42" i="39" s="1"/>
  <c r="R42" i="24"/>
  <c r="S42" i="24"/>
  <c r="T42" i="24"/>
  <c r="U42" i="24"/>
  <c r="V42" i="24"/>
  <c r="W42" i="24"/>
  <c r="X42" i="24"/>
  <c r="Y42" i="24"/>
  <c r="Z42" i="24"/>
  <c r="CM42" i="39" s="1"/>
  <c r="AA42" i="24"/>
  <c r="AB42" i="24"/>
  <c r="AC42" i="24"/>
  <c r="AD42" i="24"/>
  <c r="AE42" i="24"/>
  <c r="AF42" i="24"/>
  <c r="AG42" i="24"/>
  <c r="AH42" i="24"/>
  <c r="C43" i="24"/>
  <c r="D43" i="24"/>
  <c r="E43" i="24"/>
  <c r="S43" i="40" s="1"/>
  <c r="F43" i="24"/>
  <c r="G43" i="24"/>
  <c r="H43" i="24"/>
  <c r="BC43" i="40" s="1"/>
  <c r="I43" i="24"/>
  <c r="J43" i="24"/>
  <c r="K43" i="24"/>
  <c r="CM43" i="40" s="1"/>
  <c r="L43" i="24"/>
  <c r="M43" i="24"/>
  <c r="N43" i="24"/>
  <c r="S43" i="39" s="1"/>
  <c r="O43" i="24"/>
  <c r="P43" i="24"/>
  <c r="Q43" i="24"/>
  <c r="BC43" i="39" s="1"/>
  <c r="R43" i="24"/>
  <c r="S43" i="24"/>
  <c r="T43" i="24"/>
  <c r="U43" i="24"/>
  <c r="V43" i="24"/>
  <c r="W43" i="24"/>
  <c r="X43" i="24"/>
  <c r="Y43" i="24"/>
  <c r="Z43" i="24"/>
  <c r="CM43" i="39" s="1"/>
  <c r="AA43" i="24"/>
  <c r="AB43" i="24"/>
  <c r="AC43" i="24"/>
  <c r="AD43" i="24"/>
  <c r="AE43" i="24"/>
  <c r="AF43" i="24"/>
  <c r="AG43" i="24"/>
  <c r="AH43" i="24"/>
  <c r="C44" i="24"/>
  <c r="D44" i="24"/>
  <c r="E44" i="24"/>
  <c r="S44" i="40" s="1"/>
  <c r="F44" i="24"/>
  <c r="G44" i="24"/>
  <c r="H44" i="24"/>
  <c r="BC44" i="40" s="1"/>
  <c r="I44" i="24"/>
  <c r="J44" i="24"/>
  <c r="K44" i="24"/>
  <c r="CM44" i="40" s="1"/>
  <c r="L44" i="24"/>
  <c r="M44" i="24"/>
  <c r="N44" i="24"/>
  <c r="S44" i="39" s="1"/>
  <c r="O44" i="24"/>
  <c r="P44" i="24"/>
  <c r="Q44" i="24"/>
  <c r="BC44" i="39" s="1"/>
  <c r="R44" i="24"/>
  <c r="S44" i="24"/>
  <c r="T44" i="24"/>
  <c r="U44" i="24"/>
  <c r="V44" i="24"/>
  <c r="W44" i="24"/>
  <c r="X44" i="24"/>
  <c r="Y44" i="24"/>
  <c r="Z44" i="24"/>
  <c r="CM44" i="39" s="1"/>
  <c r="AA44" i="24"/>
  <c r="AB44" i="24"/>
  <c r="AC44" i="24"/>
  <c r="AD44" i="24"/>
  <c r="AE44" i="24"/>
  <c r="AF44" i="24"/>
  <c r="AG44" i="24"/>
  <c r="AH44" i="24"/>
  <c r="C45" i="24"/>
  <c r="D45" i="24"/>
  <c r="E45" i="24"/>
  <c r="S45" i="40" s="1"/>
  <c r="F45" i="24"/>
  <c r="G45" i="24"/>
  <c r="H45" i="24"/>
  <c r="BC45" i="40" s="1"/>
  <c r="I45" i="24"/>
  <c r="J45" i="24"/>
  <c r="K45" i="24"/>
  <c r="CM45" i="40" s="1"/>
  <c r="L45" i="24"/>
  <c r="M45" i="24"/>
  <c r="N45" i="24"/>
  <c r="S45" i="39" s="1"/>
  <c r="O45" i="24"/>
  <c r="P45" i="24"/>
  <c r="Q45" i="24"/>
  <c r="BC45" i="39" s="1"/>
  <c r="R45" i="24"/>
  <c r="S45" i="24"/>
  <c r="T45" i="24"/>
  <c r="U45" i="24"/>
  <c r="V45" i="24"/>
  <c r="W45" i="24"/>
  <c r="X45" i="24"/>
  <c r="Y45" i="24"/>
  <c r="Z45" i="24"/>
  <c r="CM45" i="39" s="1"/>
  <c r="AA45" i="24"/>
  <c r="AB45" i="24"/>
  <c r="AC45" i="24"/>
  <c r="AD45" i="24"/>
  <c r="AE45" i="24"/>
  <c r="AF45" i="24"/>
  <c r="AG45" i="24"/>
  <c r="AH45" i="24"/>
  <c r="C46" i="24"/>
  <c r="D46" i="24"/>
  <c r="E46" i="24"/>
  <c r="S46" i="40" s="1"/>
  <c r="F46" i="24"/>
  <c r="G46" i="24"/>
  <c r="H46" i="24"/>
  <c r="BC46" i="40" s="1"/>
  <c r="I46" i="24"/>
  <c r="J46" i="24"/>
  <c r="K46" i="24"/>
  <c r="CM46" i="40" s="1"/>
  <c r="L46" i="24"/>
  <c r="M46" i="24"/>
  <c r="N46" i="24"/>
  <c r="S46" i="39" s="1"/>
  <c r="O46" i="24"/>
  <c r="P46" i="24"/>
  <c r="Q46" i="24"/>
  <c r="BC46" i="39" s="1"/>
  <c r="R46" i="24"/>
  <c r="S46" i="24"/>
  <c r="T46" i="24"/>
  <c r="U46" i="24"/>
  <c r="V46" i="24"/>
  <c r="W46" i="24"/>
  <c r="X46" i="24"/>
  <c r="Y46" i="24"/>
  <c r="Z46" i="24"/>
  <c r="CM46" i="39" s="1"/>
  <c r="AA46" i="24"/>
  <c r="AB46" i="24"/>
  <c r="AC46" i="24"/>
  <c r="AD46" i="24"/>
  <c r="AE46" i="24"/>
  <c r="AF46" i="24"/>
  <c r="AG46" i="24"/>
  <c r="AH46" i="24"/>
  <c r="C47" i="24"/>
  <c r="D47" i="24"/>
  <c r="E47" i="24"/>
  <c r="S47" i="40" s="1"/>
  <c r="F47" i="24"/>
  <c r="G47" i="24"/>
  <c r="H47" i="24"/>
  <c r="BC47" i="40" s="1"/>
  <c r="I47" i="24"/>
  <c r="J47" i="24"/>
  <c r="K47" i="24"/>
  <c r="CM47" i="40" s="1"/>
  <c r="L47" i="24"/>
  <c r="M47" i="24"/>
  <c r="N47" i="24"/>
  <c r="S47" i="39" s="1"/>
  <c r="O47" i="24"/>
  <c r="P47" i="24"/>
  <c r="Q47" i="24"/>
  <c r="BC47" i="39" s="1"/>
  <c r="R47" i="24"/>
  <c r="S47" i="24"/>
  <c r="T47" i="24"/>
  <c r="U47" i="24"/>
  <c r="V47" i="24"/>
  <c r="W47" i="24"/>
  <c r="X47" i="24"/>
  <c r="Y47" i="24"/>
  <c r="Z47" i="24"/>
  <c r="CM47" i="39" s="1"/>
  <c r="AA47" i="24"/>
  <c r="AB47" i="24"/>
  <c r="AC47" i="24"/>
  <c r="AD47" i="24"/>
  <c r="AE47" i="24"/>
  <c r="AF47" i="24"/>
  <c r="AG47" i="24"/>
  <c r="AH47" i="24"/>
  <c r="C48" i="24"/>
  <c r="D48" i="24"/>
  <c r="E48" i="24"/>
  <c r="S48" i="40" s="1"/>
  <c r="F48" i="24"/>
  <c r="G48" i="24"/>
  <c r="H48" i="24"/>
  <c r="BC48" i="40" s="1"/>
  <c r="I48" i="24"/>
  <c r="J48" i="24"/>
  <c r="K48" i="24"/>
  <c r="CM48" i="40" s="1"/>
  <c r="L48" i="24"/>
  <c r="M48" i="24"/>
  <c r="N48" i="24"/>
  <c r="S48" i="39" s="1"/>
  <c r="O48" i="24"/>
  <c r="P48" i="24"/>
  <c r="Q48" i="24"/>
  <c r="BC48" i="39" s="1"/>
  <c r="R48" i="24"/>
  <c r="S48" i="24"/>
  <c r="T48" i="24"/>
  <c r="U48" i="24"/>
  <c r="V48" i="24"/>
  <c r="W48" i="24"/>
  <c r="X48" i="24"/>
  <c r="Y48" i="24"/>
  <c r="Z48" i="24"/>
  <c r="CM48" i="39" s="1"/>
  <c r="AA48" i="24"/>
  <c r="AB48" i="24"/>
  <c r="AC48" i="24"/>
  <c r="AD48" i="24"/>
  <c r="AE48" i="24"/>
  <c r="AF48" i="24"/>
  <c r="AG48" i="24"/>
  <c r="AH48" i="24"/>
  <c r="C49" i="24"/>
  <c r="D49" i="24"/>
  <c r="E49" i="24"/>
  <c r="S49" i="40" s="1"/>
  <c r="F49" i="24"/>
  <c r="G49" i="24"/>
  <c r="H49" i="24"/>
  <c r="BC49" i="40" s="1"/>
  <c r="I49" i="24"/>
  <c r="J49" i="24"/>
  <c r="K49" i="24"/>
  <c r="CM49" i="40" s="1"/>
  <c r="L49" i="24"/>
  <c r="M49" i="24"/>
  <c r="N49" i="24"/>
  <c r="S49" i="39" s="1"/>
  <c r="O49" i="24"/>
  <c r="P49" i="24"/>
  <c r="Q49" i="24"/>
  <c r="BC49" i="39" s="1"/>
  <c r="R49" i="24"/>
  <c r="S49" i="24"/>
  <c r="T49" i="24"/>
  <c r="U49" i="24"/>
  <c r="V49" i="24"/>
  <c r="W49" i="24"/>
  <c r="X49" i="24"/>
  <c r="Y49" i="24"/>
  <c r="Z49" i="24"/>
  <c r="CM49" i="39" s="1"/>
  <c r="AA49" i="24"/>
  <c r="AB49" i="24"/>
  <c r="AC49" i="24"/>
  <c r="AD49" i="24"/>
  <c r="AE49" i="24"/>
  <c r="AF49" i="24"/>
  <c r="AG49" i="24"/>
  <c r="AH49" i="24"/>
  <c r="C50" i="24"/>
  <c r="D50" i="24"/>
  <c r="E50" i="24"/>
  <c r="S50" i="40" s="1"/>
  <c r="F50" i="24"/>
  <c r="G50" i="24"/>
  <c r="H50" i="24"/>
  <c r="BC50" i="40" s="1"/>
  <c r="I50" i="24"/>
  <c r="J50" i="24"/>
  <c r="K50" i="24"/>
  <c r="CM50" i="40" s="1"/>
  <c r="L50" i="24"/>
  <c r="M50" i="24"/>
  <c r="N50" i="24"/>
  <c r="S50" i="39" s="1"/>
  <c r="O50" i="24"/>
  <c r="P50" i="24"/>
  <c r="Q50" i="24"/>
  <c r="BC50" i="39" s="1"/>
  <c r="R50" i="24"/>
  <c r="S50" i="24"/>
  <c r="T50" i="24"/>
  <c r="U50" i="24"/>
  <c r="V50" i="24"/>
  <c r="W50" i="24"/>
  <c r="X50" i="24"/>
  <c r="Y50" i="24"/>
  <c r="Z50" i="24"/>
  <c r="CM50" i="39" s="1"/>
  <c r="AA50" i="24"/>
  <c r="AB50" i="24"/>
  <c r="AC50" i="24"/>
  <c r="AD50" i="24"/>
  <c r="AE50" i="24"/>
  <c r="AF50" i="24"/>
  <c r="AG50" i="24"/>
  <c r="AH50" i="24"/>
  <c r="C51" i="24"/>
  <c r="D51" i="24"/>
  <c r="E51" i="24"/>
  <c r="S51" i="40" s="1"/>
  <c r="F51" i="24"/>
  <c r="G51" i="24"/>
  <c r="H51" i="24"/>
  <c r="BC51" i="40" s="1"/>
  <c r="I51" i="24"/>
  <c r="J51" i="24"/>
  <c r="K51" i="24"/>
  <c r="CM51" i="40" s="1"/>
  <c r="L51" i="24"/>
  <c r="M51" i="24"/>
  <c r="N51" i="24"/>
  <c r="S51" i="39" s="1"/>
  <c r="O51" i="24"/>
  <c r="P51" i="24"/>
  <c r="Q51" i="24"/>
  <c r="BC51" i="39" s="1"/>
  <c r="R51" i="24"/>
  <c r="S51" i="24"/>
  <c r="T51" i="24"/>
  <c r="U51" i="24"/>
  <c r="V51" i="24"/>
  <c r="W51" i="24"/>
  <c r="X51" i="24"/>
  <c r="Y51" i="24"/>
  <c r="Z51" i="24"/>
  <c r="CM51" i="39" s="1"/>
  <c r="AA51" i="24"/>
  <c r="AB51" i="24"/>
  <c r="AC51" i="24"/>
  <c r="AD51" i="24"/>
  <c r="AE51" i="24"/>
  <c r="AF51" i="24"/>
  <c r="AG51" i="24"/>
  <c r="AH51" i="24"/>
  <c r="C52" i="24"/>
  <c r="D52" i="24"/>
  <c r="E52" i="24"/>
  <c r="S52" i="40" s="1"/>
  <c r="F52" i="24"/>
  <c r="G52" i="24"/>
  <c r="H52" i="24"/>
  <c r="BC52" i="40" s="1"/>
  <c r="I52" i="24"/>
  <c r="J52" i="24"/>
  <c r="K52" i="24"/>
  <c r="CM52" i="40" s="1"/>
  <c r="L52" i="24"/>
  <c r="M52" i="24"/>
  <c r="N52" i="24"/>
  <c r="S52" i="39" s="1"/>
  <c r="O52" i="24"/>
  <c r="P52" i="24"/>
  <c r="Q52" i="24"/>
  <c r="BC52" i="39" s="1"/>
  <c r="R52" i="24"/>
  <c r="S52" i="24"/>
  <c r="T52" i="24"/>
  <c r="U52" i="24"/>
  <c r="V52" i="24"/>
  <c r="W52" i="24"/>
  <c r="X52" i="24"/>
  <c r="Y52" i="24"/>
  <c r="Z52" i="24"/>
  <c r="CM52" i="39" s="1"/>
  <c r="AA52" i="24"/>
  <c r="AB52" i="24"/>
  <c r="AC52" i="24"/>
  <c r="AD52" i="24"/>
  <c r="AE52" i="24"/>
  <c r="AF52" i="24"/>
  <c r="AG52" i="24"/>
  <c r="AH52" i="24"/>
  <c r="C53" i="24"/>
  <c r="D53" i="24"/>
  <c r="E53" i="24"/>
  <c r="S53" i="40" s="1"/>
  <c r="F53" i="24"/>
  <c r="G53" i="24"/>
  <c r="H53" i="24"/>
  <c r="BC53" i="40" s="1"/>
  <c r="I53" i="24"/>
  <c r="J53" i="24"/>
  <c r="K53" i="24"/>
  <c r="CM53" i="40" s="1"/>
  <c r="L53" i="24"/>
  <c r="M53" i="24"/>
  <c r="N53" i="24"/>
  <c r="S53" i="39" s="1"/>
  <c r="O53" i="24"/>
  <c r="P53" i="24"/>
  <c r="Q53" i="24"/>
  <c r="BC53" i="39" s="1"/>
  <c r="R53" i="24"/>
  <c r="S53" i="24"/>
  <c r="T53" i="24"/>
  <c r="U53" i="24"/>
  <c r="V53" i="24"/>
  <c r="W53" i="24"/>
  <c r="X53" i="24"/>
  <c r="Y53" i="24"/>
  <c r="Z53" i="24"/>
  <c r="CM53" i="39" s="1"/>
  <c r="AA53" i="24"/>
  <c r="AB53" i="24"/>
  <c r="AC53" i="24"/>
  <c r="AD53" i="24"/>
  <c r="AE53" i="24"/>
  <c r="AF53" i="24"/>
  <c r="AG53" i="24"/>
  <c r="AH53" i="24"/>
  <c r="C54" i="24"/>
  <c r="D54" i="24"/>
  <c r="E54" i="24"/>
  <c r="S54" i="40" s="1"/>
  <c r="F54" i="24"/>
  <c r="G54" i="24"/>
  <c r="H54" i="24"/>
  <c r="BC54" i="40" s="1"/>
  <c r="I54" i="24"/>
  <c r="J54" i="24"/>
  <c r="K54" i="24"/>
  <c r="CM54" i="40" s="1"/>
  <c r="L54" i="24"/>
  <c r="M54" i="24"/>
  <c r="N54" i="24"/>
  <c r="S54" i="39" s="1"/>
  <c r="O54" i="24"/>
  <c r="P54" i="24"/>
  <c r="Q54" i="24"/>
  <c r="BC54" i="39" s="1"/>
  <c r="R54" i="24"/>
  <c r="S54" i="24"/>
  <c r="T54" i="24"/>
  <c r="U54" i="24"/>
  <c r="V54" i="24"/>
  <c r="W54" i="24"/>
  <c r="X54" i="24"/>
  <c r="Y54" i="24"/>
  <c r="Z54" i="24"/>
  <c r="CM54" i="39" s="1"/>
  <c r="AA54" i="24"/>
  <c r="AB54" i="24"/>
  <c r="AC54" i="24"/>
  <c r="AD54" i="24"/>
  <c r="AE54" i="24"/>
  <c r="AF54" i="24"/>
  <c r="AG54" i="24"/>
  <c r="AH54" i="24"/>
  <c r="C55" i="24"/>
  <c r="D55" i="24"/>
  <c r="E55" i="24"/>
  <c r="S55" i="40" s="1"/>
  <c r="F55" i="24"/>
  <c r="G55" i="24"/>
  <c r="H55" i="24"/>
  <c r="BC55" i="40" s="1"/>
  <c r="I55" i="24"/>
  <c r="J55" i="24"/>
  <c r="K55" i="24"/>
  <c r="CM55" i="40" s="1"/>
  <c r="L55" i="24"/>
  <c r="M55" i="24"/>
  <c r="N55" i="24"/>
  <c r="S55" i="39" s="1"/>
  <c r="O55" i="24"/>
  <c r="P55" i="24"/>
  <c r="Q55" i="24"/>
  <c r="BC55" i="39" s="1"/>
  <c r="R55" i="24"/>
  <c r="S55" i="24"/>
  <c r="T55" i="24"/>
  <c r="U55" i="24"/>
  <c r="V55" i="24"/>
  <c r="W55" i="24"/>
  <c r="X55" i="24"/>
  <c r="Y55" i="24"/>
  <c r="Z55" i="24"/>
  <c r="CM55" i="39" s="1"/>
  <c r="AA55" i="24"/>
  <c r="AB55" i="24"/>
  <c r="AC55" i="24"/>
  <c r="AD55" i="24"/>
  <c r="AE55" i="24"/>
  <c r="AF55" i="24"/>
  <c r="AG55" i="24"/>
  <c r="AH55" i="24"/>
  <c r="C56" i="24"/>
  <c r="D56" i="24"/>
  <c r="E56" i="24"/>
  <c r="S56" i="40" s="1"/>
  <c r="F56" i="24"/>
  <c r="G56" i="24"/>
  <c r="H56" i="24"/>
  <c r="BC56" i="40" s="1"/>
  <c r="I56" i="24"/>
  <c r="J56" i="24"/>
  <c r="K56" i="24"/>
  <c r="CM56" i="40" s="1"/>
  <c r="L56" i="24"/>
  <c r="M56" i="24"/>
  <c r="N56" i="24"/>
  <c r="S56" i="39" s="1"/>
  <c r="O56" i="24"/>
  <c r="P56" i="24"/>
  <c r="Q56" i="24"/>
  <c r="BC56" i="39" s="1"/>
  <c r="R56" i="24"/>
  <c r="S56" i="24"/>
  <c r="T56" i="24"/>
  <c r="U56" i="24"/>
  <c r="V56" i="24"/>
  <c r="W56" i="24"/>
  <c r="X56" i="24"/>
  <c r="Y56" i="24"/>
  <c r="Z56" i="24"/>
  <c r="CM56" i="39" s="1"/>
  <c r="AA56" i="24"/>
  <c r="AB56" i="24"/>
  <c r="AC56" i="24"/>
  <c r="AD56" i="24"/>
  <c r="AE56" i="24"/>
  <c r="AF56" i="24"/>
  <c r="AG56" i="24"/>
  <c r="AH56" i="24"/>
  <c r="C57" i="24"/>
  <c r="D57" i="24"/>
  <c r="E57" i="24"/>
  <c r="S57" i="40" s="1"/>
  <c r="F57" i="24"/>
  <c r="G57" i="24"/>
  <c r="H57" i="24"/>
  <c r="BC57" i="40" s="1"/>
  <c r="I57" i="24"/>
  <c r="J57" i="24"/>
  <c r="K57" i="24"/>
  <c r="CM57" i="40" s="1"/>
  <c r="L57" i="24"/>
  <c r="M57" i="24"/>
  <c r="N57" i="24"/>
  <c r="S57" i="39" s="1"/>
  <c r="O57" i="24"/>
  <c r="P57" i="24"/>
  <c r="Q57" i="24"/>
  <c r="BC57" i="39" s="1"/>
  <c r="R57" i="24"/>
  <c r="S57" i="24"/>
  <c r="T57" i="24"/>
  <c r="U57" i="24"/>
  <c r="V57" i="24"/>
  <c r="W57" i="24"/>
  <c r="X57" i="24"/>
  <c r="Y57" i="24"/>
  <c r="Z57" i="24"/>
  <c r="CM57" i="39" s="1"/>
  <c r="AA57" i="24"/>
  <c r="AB57" i="24"/>
  <c r="AC57" i="24"/>
  <c r="AD57" i="24"/>
  <c r="AE57" i="24"/>
  <c r="AF57" i="24"/>
  <c r="AG57" i="24"/>
  <c r="AH57" i="24"/>
  <c r="C58" i="24"/>
  <c r="D58" i="24"/>
  <c r="E58" i="24"/>
  <c r="S58" i="40" s="1"/>
  <c r="F58" i="24"/>
  <c r="G58" i="24"/>
  <c r="H58" i="24"/>
  <c r="BC58" i="40" s="1"/>
  <c r="I58" i="24"/>
  <c r="J58" i="24"/>
  <c r="K58" i="24"/>
  <c r="CM58" i="40" s="1"/>
  <c r="L58" i="24"/>
  <c r="M58" i="24"/>
  <c r="N58" i="24"/>
  <c r="S58" i="39" s="1"/>
  <c r="O58" i="24"/>
  <c r="P58" i="24"/>
  <c r="Q58" i="24"/>
  <c r="BC58" i="39" s="1"/>
  <c r="R58" i="24"/>
  <c r="S58" i="24"/>
  <c r="T58" i="24"/>
  <c r="U58" i="24"/>
  <c r="V58" i="24"/>
  <c r="W58" i="24"/>
  <c r="X58" i="24"/>
  <c r="Y58" i="24"/>
  <c r="Z58" i="24"/>
  <c r="CM58" i="39" s="1"/>
  <c r="AA58" i="24"/>
  <c r="AB58" i="24"/>
  <c r="AC58" i="24"/>
  <c r="AD58" i="24"/>
  <c r="AE58" i="24"/>
  <c r="AF58" i="24"/>
  <c r="AG58" i="24"/>
  <c r="AH58" i="24"/>
  <c r="C59" i="24"/>
  <c r="D59" i="24"/>
  <c r="E59" i="24"/>
  <c r="S59" i="40" s="1"/>
  <c r="F59" i="24"/>
  <c r="G59" i="24"/>
  <c r="H59" i="24"/>
  <c r="BC59" i="40" s="1"/>
  <c r="I59" i="24"/>
  <c r="J59" i="24"/>
  <c r="K59" i="24"/>
  <c r="CM59" i="40" s="1"/>
  <c r="L59" i="24"/>
  <c r="M59" i="24"/>
  <c r="N59" i="24"/>
  <c r="S59" i="39" s="1"/>
  <c r="O59" i="24"/>
  <c r="P59" i="24"/>
  <c r="Q59" i="24"/>
  <c r="BC59" i="39" s="1"/>
  <c r="R59" i="24"/>
  <c r="S59" i="24"/>
  <c r="T59" i="24"/>
  <c r="U59" i="24"/>
  <c r="V59" i="24"/>
  <c r="W59" i="24"/>
  <c r="X59" i="24"/>
  <c r="Y59" i="24"/>
  <c r="Z59" i="24"/>
  <c r="CM59" i="39" s="1"/>
  <c r="AA59" i="24"/>
  <c r="AB59" i="24"/>
  <c r="AC59" i="24"/>
  <c r="AD59" i="24"/>
  <c r="AE59" i="24"/>
  <c r="AF59" i="24"/>
  <c r="AG59" i="24"/>
  <c r="AH59" i="24"/>
  <c r="C60" i="24"/>
  <c r="D60" i="24"/>
  <c r="E60" i="24"/>
  <c r="S60" i="40" s="1"/>
  <c r="F60" i="24"/>
  <c r="G60" i="24"/>
  <c r="H60" i="24"/>
  <c r="BC60" i="40" s="1"/>
  <c r="I60" i="24"/>
  <c r="J60" i="24"/>
  <c r="K60" i="24"/>
  <c r="CM60" i="40" s="1"/>
  <c r="L60" i="24"/>
  <c r="M60" i="24"/>
  <c r="N60" i="24"/>
  <c r="S60" i="39" s="1"/>
  <c r="O60" i="24"/>
  <c r="P60" i="24"/>
  <c r="Q60" i="24"/>
  <c r="BC60" i="39" s="1"/>
  <c r="R60" i="24"/>
  <c r="S60" i="24"/>
  <c r="T60" i="24"/>
  <c r="U60" i="24"/>
  <c r="V60" i="24"/>
  <c r="W60" i="24"/>
  <c r="X60" i="24"/>
  <c r="Y60" i="24"/>
  <c r="Z60" i="24"/>
  <c r="CM60" i="39" s="1"/>
  <c r="AA60" i="24"/>
  <c r="AB60" i="24"/>
  <c r="AC60" i="24"/>
  <c r="AD60" i="24"/>
  <c r="AE60" i="24"/>
  <c r="AF60" i="24"/>
  <c r="AG60" i="24"/>
  <c r="AH60" i="24"/>
  <c r="C61" i="24"/>
  <c r="D61" i="24"/>
  <c r="E61" i="24"/>
  <c r="S61" i="40" s="1"/>
  <c r="F61" i="24"/>
  <c r="G61" i="24"/>
  <c r="H61" i="24"/>
  <c r="BC61" i="40" s="1"/>
  <c r="I61" i="24"/>
  <c r="J61" i="24"/>
  <c r="K61" i="24"/>
  <c r="CM61" i="40" s="1"/>
  <c r="L61" i="24"/>
  <c r="M61" i="24"/>
  <c r="N61" i="24"/>
  <c r="S61" i="39" s="1"/>
  <c r="O61" i="24"/>
  <c r="P61" i="24"/>
  <c r="Q61" i="24"/>
  <c r="BC61" i="39" s="1"/>
  <c r="R61" i="24"/>
  <c r="S61" i="24"/>
  <c r="T61" i="24"/>
  <c r="U61" i="24"/>
  <c r="V61" i="24"/>
  <c r="W61" i="24"/>
  <c r="X61" i="24"/>
  <c r="Y61" i="24"/>
  <c r="Z61" i="24"/>
  <c r="CM61" i="39" s="1"/>
  <c r="AA61" i="24"/>
  <c r="AB61" i="24"/>
  <c r="AC61" i="24"/>
  <c r="AD61" i="24"/>
  <c r="AE61" i="24"/>
  <c r="AF61" i="24"/>
  <c r="AG61" i="24"/>
  <c r="AH61" i="24"/>
  <c r="C62" i="24"/>
  <c r="D62" i="24"/>
  <c r="E62" i="24"/>
  <c r="S62" i="40" s="1"/>
  <c r="F62" i="24"/>
  <c r="G62" i="24"/>
  <c r="H62" i="24"/>
  <c r="BC62" i="40" s="1"/>
  <c r="I62" i="24"/>
  <c r="J62" i="24"/>
  <c r="K62" i="24"/>
  <c r="CM62" i="40" s="1"/>
  <c r="L62" i="24"/>
  <c r="M62" i="24"/>
  <c r="N62" i="24"/>
  <c r="S62" i="39" s="1"/>
  <c r="O62" i="24"/>
  <c r="P62" i="24"/>
  <c r="Q62" i="24"/>
  <c r="BC62" i="39" s="1"/>
  <c r="R62" i="24"/>
  <c r="S62" i="24"/>
  <c r="T62" i="24"/>
  <c r="U62" i="24"/>
  <c r="V62" i="24"/>
  <c r="W62" i="24"/>
  <c r="X62" i="24"/>
  <c r="Y62" i="24"/>
  <c r="Z62" i="24"/>
  <c r="CM62" i="39" s="1"/>
  <c r="AA62" i="24"/>
  <c r="AB62" i="24"/>
  <c r="AC62" i="24"/>
  <c r="AD62" i="24"/>
  <c r="AE62" i="24"/>
  <c r="AF62" i="24"/>
  <c r="AG62" i="24"/>
  <c r="AH62" i="24"/>
  <c r="C63" i="24"/>
  <c r="D63" i="24"/>
  <c r="E63" i="24"/>
  <c r="S63" i="40" s="1"/>
  <c r="F63" i="24"/>
  <c r="G63" i="24"/>
  <c r="H63" i="24"/>
  <c r="BC63" i="40" s="1"/>
  <c r="I63" i="24"/>
  <c r="J63" i="24"/>
  <c r="K63" i="24"/>
  <c r="CM63" i="40" s="1"/>
  <c r="L63" i="24"/>
  <c r="M63" i="24"/>
  <c r="N63" i="24"/>
  <c r="S63" i="39" s="1"/>
  <c r="O63" i="24"/>
  <c r="P63" i="24"/>
  <c r="Q63" i="24"/>
  <c r="BC63" i="39" s="1"/>
  <c r="R63" i="24"/>
  <c r="S63" i="24"/>
  <c r="T63" i="24"/>
  <c r="U63" i="24"/>
  <c r="V63" i="24"/>
  <c r="W63" i="24"/>
  <c r="X63" i="24"/>
  <c r="Y63" i="24"/>
  <c r="Z63" i="24"/>
  <c r="CM63" i="39" s="1"/>
  <c r="AA63" i="24"/>
  <c r="AB63" i="24"/>
  <c r="AC63" i="24"/>
  <c r="AD63" i="24"/>
  <c r="AE63" i="24"/>
  <c r="AF63" i="24"/>
  <c r="AG63" i="24"/>
  <c r="AH63" i="24"/>
  <c r="C64" i="24"/>
  <c r="D64" i="24"/>
  <c r="E64" i="24"/>
  <c r="S64" i="40" s="1"/>
  <c r="F64" i="24"/>
  <c r="G64" i="24"/>
  <c r="H64" i="24"/>
  <c r="BC64" i="40" s="1"/>
  <c r="I64" i="24"/>
  <c r="J64" i="24"/>
  <c r="K64" i="24"/>
  <c r="CM64" i="40" s="1"/>
  <c r="L64" i="24"/>
  <c r="M64" i="24"/>
  <c r="N64" i="24"/>
  <c r="S64" i="39" s="1"/>
  <c r="O64" i="24"/>
  <c r="P64" i="24"/>
  <c r="Q64" i="24"/>
  <c r="BC64" i="39" s="1"/>
  <c r="R64" i="24"/>
  <c r="S64" i="24"/>
  <c r="T64" i="24"/>
  <c r="U64" i="24"/>
  <c r="V64" i="24"/>
  <c r="W64" i="24"/>
  <c r="X64" i="24"/>
  <c r="Y64" i="24"/>
  <c r="Z64" i="24"/>
  <c r="CM64" i="39" s="1"/>
  <c r="AA64" i="24"/>
  <c r="AB64" i="24"/>
  <c r="AC64" i="24"/>
  <c r="AD64" i="24"/>
  <c r="AE64" i="24"/>
  <c r="AF64" i="24"/>
  <c r="AG64" i="24"/>
  <c r="AH64" i="24"/>
  <c r="C65" i="24"/>
  <c r="D65" i="24"/>
  <c r="E65" i="24"/>
  <c r="S65" i="40" s="1"/>
  <c r="F65" i="24"/>
  <c r="G65" i="24"/>
  <c r="H65" i="24"/>
  <c r="BC65" i="40" s="1"/>
  <c r="I65" i="24"/>
  <c r="J65" i="24"/>
  <c r="K65" i="24"/>
  <c r="CM65" i="40" s="1"/>
  <c r="L65" i="24"/>
  <c r="M65" i="24"/>
  <c r="N65" i="24"/>
  <c r="S65" i="39" s="1"/>
  <c r="O65" i="24"/>
  <c r="P65" i="24"/>
  <c r="Q65" i="24"/>
  <c r="BC65" i="39" s="1"/>
  <c r="R65" i="24"/>
  <c r="S65" i="24"/>
  <c r="T65" i="24"/>
  <c r="U65" i="24"/>
  <c r="V65" i="24"/>
  <c r="W65" i="24"/>
  <c r="X65" i="24"/>
  <c r="Y65" i="24"/>
  <c r="Z65" i="24"/>
  <c r="CM65" i="39" s="1"/>
  <c r="AA65" i="24"/>
  <c r="AB65" i="24"/>
  <c r="AC65" i="24"/>
  <c r="AD65" i="24"/>
  <c r="AE65" i="24"/>
  <c r="AF65" i="24"/>
  <c r="AG65" i="24"/>
  <c r="AH65" i="24"/>
  <c r="B65" i="24"/>
  <c r="S65" i="1" s="1"/>
  <c r="B64" i="24"/>
  <c r="S64" i="1" s="1"/>
  <c r="B63" i="24"/>
  <c r="S63" i="1" s="1"/>
  <c r="B62" i="24"/>
  <c r="S62" i="1" s="1"/>
  <c r="B61" i="24"/>
  <c r="S61" i="1" s="1"/>
  <c r="B60" i="24"/>
  <c r="S60" i="1" s="1"/>
  <c r="B59" i="24"/>
  <c r="S59" i="1" s="1"/>
  <c r="B58" i="24"/>
  <c r="S58" i="1" s="1"/>
  <c r="B57" i="24"/>
  <c r="S57" i="1" s="1"/>
  <c r="B56" i="24"/>
  <c r="S56" i="1" s="1"/>
  <c r="B55" i="24"/>
  <c r="S55" i="1" s="1"/>
  <c r="B54" i="24"/>
  <c r="S54" i="1" s="1"/>
  <c r="B53" i="24"/>
  <c r="S53" i="1" s="1"/>
  <c r="B52" i="24"/>
  <c r="S52" i="1" s="1"/>
  <c r="B51" i="24"/>
  <c r="S51" i="1" s="1"/>
  <c r="B50" i="24"/>
  <c r="S50" i="1" s="1"/>
  <c r="B49" i="24"/>
  <c r="S49" i="1" s="1"/>
  <c r="B48" i="24"/>
  <c r="S48" i="1" s="1"/>
  <c r="B47" i="24"/>
  <c r="S47" i="1" s="1"/>
  <c r="B46" i="24"/>
  <c r="S46" i="1" s="1"/>
  <c r="B45" i="24"/>
  <c r="S45" i="1" s="1"/>
  <c r="B44" i="24"/>
  <c r="S44" i="1" s="1"/>
  <c r="B43" i="24"/>
  <c r="S43" i="1" s="1"/>
  <c r="B42" i="24"/>
  <c r="S42" i="1" s="1"/>
  <c r="B41" i="24"/>
  <c r="S41" i="1" s="1"/>
  <c r="B40" i="24"/>
  <c r="S40" i="1" s="1"/>
  <c r="B39" i="24"/>
  <c r="S39" i="1" s="1"/>
  <c r="B38" i="24"/>
  <c r="S38" i="1" s="1"/>
  <c r="B37" i="24"/>
  <c r="S37" i="1" s="1"/>
  <c r="B36" i="24"/>
  <c r="S36" i="1" s="1"/>
  <c r="B35" i="24"/>
  <c r="S35" i="1" s="1"/>
  <c r="B34" i="24"/>
  <c r="S34" i="1" s="1"/>
  <c r="B33" i="24"/>
  <c r="S33" i="1" s="1"/>
  <c r="B32" i="24"/>
  <c r="S32" i="1" s="1"/>
  <c r="B31" i="24"/>
  <c r="S31" i="1" s="1"/>
  <c r="B30" i="24"/>
  <c r="S30" i="1" s="1"/>
  <c r="B29" i="24"/>
  <c r="S29" i="1" s="1"/>
  <c r="B28" i="24"/>
  <c r="S28" i="1" s="1"/>
  <c r="B27" i="24"/>
  <c r="S27" i="1" s="1"/>
  <c r="B26" i="24"/>
  <c r="S26" i="1" s="1"/>
  <c r="B25" i="24"/>
  <c r="S25" i="1" s="1"/>
  <c r="B23" i="24"/>
  <c r="S23" i="1" s="1"/>
  <c r="B22" i="24"/>
  <c r="S22" i="1" s="1"/>
  <c r="B21" i="24"/>
  <c r="S21" i="1" s="1"/>
  <c r="B20" i="24"/>
  <c r="S20" i="1" s="1"/>
  <c r="B19" i="24"/>
  <c r="S19" i="1" s="1"/>
  <c r="B24" i="24"/>
  <c r="S24" i="1" s="1"/>
  <c r="B18" i="24"/>
  <c r="S18" i="1" s="1"/>
  <c r="B17" i="24"/>
  <c r="S17" i="1" s="1"/>
  <c r="AJ65" i="24" l="1"/>
  <c r="G65" i="25" s="1"/>
  <c r="AJ64" i="24"/>
  <c r="G64" i="25" s="1"/>
  <c r="AJ63" i="24"/>
  <c r="G63" i="25" s="1"/>
  <c r="AJ62" i="24"/>
  <c r="G62" i="25" s="1"/>
  <c r="AJ61" i="24"/>
  <c r="G61" i="25" s="1"/>
  <c r="AJ60" i="24"/>
  <c r="G60" i="25" s="1"/>
  <c r="AL59" i="24"/>
  <c r="BC59" i="25" s="1"/>
  <c r="AL65" i="23"/>
  <c r="BB65" i="25" s="1"/>
  <c r="AJ65" i="23"/>
  <c r="F65" i="25" s="1"/>
  <c r="AL64" i="23"/>
  <c r="BB64" i="25" s="1"/>
  <c r="AJ64" i="23"/>
  <c r="F64" i="25" s="1"/>
  <c r="AL63" i="23"/>
  <c r="BB63" i="25" s="1"/>
  <c r="AJ63" i="23"/>
  <c r="F63" i="25" s="1"/>
  <c r="AL62" i="23"/>
  <c r="BB62" i="25" s="1"/>
  <c r="AJ62" i="23"/>
  <c r="F62" i="25" s="1"/>
  <c r="AL61" i="23"/>
  <c r="BB61" i="25" s="1"/>
  <c r="AJ61" i="23"/>
  <c r="F61" i="25" s="1"/>
  <c r="AL60" i="23"/>
  <c r="BB60" i="25" s="1"/>
  <c r="AJ60" i="23"/>
  <c r="F60" i="25" s="1"/>
  <c r="AL59" i="23"/>
  <c r="BB59" i="25" s="1"/>
  <c r="AJ59" i="23"/>
  <c r="F59" i="25" s="1"/>
  <c r="AL58" i="23"/>
  <c r="BB58" i="25" s="1"/>
  <c r="AJ58" i="23"/>
  <c r="F58" i="25" s="1"/>
  <c r="AL57" i="23"/>
  <c r="BB57" i="25" s="1"/>
  <c r="AJ57" i="23"/>
  <c r="F57" i="25" s="1"/>
  <c r="AL56" i="23"/>
  <c r="BB56" i="25" s="1"/>
  <c r="AJ56" i="23"/>
  <c r="F56" i="25" s="1"/>
  <c r="AL55" i="23"/>
  <c r="BB55" i="25" s="1"/>
  <c r="AJ55" i="23"/>
  <c r="F55" i="25" s="1"/>
  <c r="AL54" i="23"/>
  <c r="BB54" i="25" s="1"/>
  <c r="AJ54" i="23"/>
  <c r="F54" i="25" s="1"/>
  <c r="AL53" i="23"/>
  <c r="BB53" i="25" s="1"/>
  <c r="AJ53" i="23"/>
  <c r="F53" i="25" s="1"/>
  <c r="AL52" i="23"/>
  <c r="BB52" i="25" s="1"/>
  <c r="AJ52" i="23"/>
  <c r="F52" i="25" s="1"/>
  <c r="AL51" i="23"/>
  <c r="BB51" i="25" s="1"/>
  <c r="AJ51" i="23"/>
  <c r="F51" i="25" s="1"/>
  <c r="AL50" i="23"/>
  <c r="BB50" i="25" s="1"/>
  <c r="AJ50" i="23"/>
  <c r="F50" i="25" s="1"/>
  <c r="AL49" i="23"/>
  <c r="BB49" i="25" s="1"/>
  <c r="AJ49" i="23"/>
  <c r="F49" i="25" s="1"/>
  <c r="AL48" i="23"/>
  <c r="BB48" i="25" s="1"/>
  <c r="AJ48" i="23"/>
  <c r="F48" i="25" s="1"/>
  <c r="AL47" i="23"/>
  <c r="BB47" i="25" s="1"/>
  <c r="AJ47" i="23"/>
  <c r="F47" i="25" s="1"/>
  <c r="AL46" i="23"/>
  <c r="BB46" i="25" s="1"/>
  <c r="AJ46" i="23"/>
  <c r="F46" i="25" s="1"/>
  <c r="AL45" i="23"/>
  <c r="BB45" i="25" s="1"/>
  <c r="AJ45" i="23"/>
  <c r="F45" i="25" s="1"/>
  <c r="AL44" i="23"/>
  <c r="BB44" i="25" s="1"/>
  <c r="AJ44" i="23"/>
  <c r="F44" i="25" s="1"/>
  <c r="AL43" i="23"/>
  <c r="BB43" i="25" s="1"/>
  <c r="AJ43" i="23"/>
  <c r="F43" i="25" s="1"/>
  <c r="AL42" i="23"/>
  <c r="BB42" i="25" s="1"/>
  <c r="AJ42" i="23"/>
  <c r="F42" i="25" s="1"/>
  <c r="AL41" i="23"/>
  <c r="BB41" i="25" s="1"/>
  <c r="AJ41" i="23"/>
  <c r="F41" i="25" s="1"/>
  <c r="AL40" i="23"/>
  <c r="BB40" i="25" s="1"/>
  <c r="AJ40" i="23"/>
  <c r="F40" i="25" s="1"/>
  <c r="AL39" i="23"/>
  <c r="BB39" i="25" s="1"/>
  <c r="AJ39" i="23"/>
  <c r="F39" i="25" s="1"/>
  <c r="AL38" i="23"/>
  <c r="BB38" i="25" s="1"/>
  <c r="AJ38" i="23"/>
  <c r="F38" i="25" s="1"/>
  <c r="AL37" i="23"/>
  <c r="BB37" i="25" s="1"/>
  <c r="AJ37" i="23"/>
  <c r="F37" i="25" s="1"/>
  <c r="AL36" i="23"/>
  <c r="BB36" i="25" s="1"/>
  <c r="AJ36" i="23"/>
  <c r="F36" i="25" s="1"/>
  <c r="AL35" i="23"/>
  <c r="BB35" i="25" s="1"/>
  <c r="AJ35" i="23"/>
  <c r="F35" i="25" s="1"/>
  <c r="AL34" i="23"/>
  <c r="BB34" i="25" s="1"/>
  <c r="AJ34" i="23"/>
  <c r="F34" i="25" s="1"/>
  <c r="AL33" i="23"/>
  <c r="BB33" i="25" s="1"/>
  <c r="AJ33" i="23"/>
  <c r="F33" i="25" s="1"/>
  <c r="AL32" i="23"/>
  <c r="BB32" i="25" s="1"/>
  <c r="AJ32" i="23"/>
  <c r="F32" i="25" s="1"/>
  <c r="AL31" i="23"/>
  <c r="BB31" i="25" s="1"/>
  <c r="AJ31" i="23"/>
  <c r="F31" i="25" s="1"/>
  <c r="AL30" i="23"/>
  <c r="BB30" i="25" s="1"/>
  <c r="AJ30" i="23"/>
  <c r="F30" i="25" s="1"/>
  <c r="AL29" i="23"/>
  <c r="BB29" i="25" s="1"/>
  <c r="AJ29" i="23"/>
  <c r="F29" i="25" s="1"/>
  <c r="AL28" i="23"/>
  <c r="BB28" i="25" s="1"/>
  <c r="AJ28" i="23"/>
  <c r="F28" i="25" s="1"/>
  <c r="AL27" i="23"/>
  <c r="BB27" i="25" s="1"/>
  <c r="AJ27" i="23"/>
  <c r="F27" i="25" s="1"/>
  <c r="AL26" i="23"/>
  <c r="BB26" i="25" s="1"/>
  <c r="AJ26" i="23"/>
  <c r="F26" i="25" s="1"/>
  <c r="AL25" i="23"/>
  <c r="BB25" i="25" s="1"/>
  <c r="AJ25" i="23"/>
  <c r="F25" i="25" s="1"/>
  <c r="AL24" i="23"/>
  <c r="BB24" i="25" s="1"/>
  <c r="AJ24" i="23"/>
  <c r="F24" i="25" s="1"/>
  <c r="AL23" i="23"/>
  <c r="BB23" i="25" s="1"/>
  <c r="AJ23" i="23"/>
  <c r="F23" i="25" s="1"/>
  <c r="AL22" i="23"/>
  <c r="BB22" i="25" s="1"/>
  <c r="AJ22" i="23"/>
  <c r="F22" i="25" s="1"/>
  <c r="AL21" i="23"/>
  <c r="BB21" i="25" s="1"/>
  <c r="AJ21" i="23"/>
  <c r="F21" i="25" s="1"/>
  <c r="AL20" i="23"/>
  <c r="BB20" i="25" s="1"/>
  <c r="AJ20" i="23"/>
  <c r="F20" i="25" s="1"/>
  <c r="AL19" i="23"/>
  <c r="BB19" i="25" s="1"/>
  <c r="AJ19" i="23"/>
  <c r="F19" i="25" s="1"/>
  <c r="AL18" i="23"/>
  <c r="BB18" i="25" s="1"/>
  <c r="AJ18" i="23"/>
  <c r="F18" i="25" s="1"/>
  <c r="AL17" i="23"/>
  <c r="BB17" i="25" s="1"/>
  <c r="AJ17" i="23"/>
  <c r="F17" i="25" s="1"/>
  <c r="AL65" i="24"/>
  <c r="BC65" i="25" s="1"/>
  <c r="AL64" i="24"/>
  <c r="BC64" i="25" s="1"/>
  <c r="AL63" i="24"/>
  <c r="BC63" i="25" s="1"/>
  <c r="AL62" i="24"/>
  <c r="BC62" i="25" s="1"/>
  <c r="AL61" i="24"/>
  <c r="BC61" i="25" s="1"/>
  <c r="AL60" i="24"/>
  <c r="BC60" i="25" s="1"/>
  <c r="AJ59" i="24"/>
  <c r="G59" i="25" s="1"/>
  <c r="AK65" i="24"/>
  <c r="AE65" i="25" s="1"/>
  <c r="AK64" i="24"/>
  <c r="AE64" i="25" s="1"/>
  <c r="AK63" i="24"/>
  <c r="AE63" i="25" s="1"/>
  <c r="AK62" i="24"/>
  <c r="AE62" i="25" s="1"/>
  <c r="AK61" i="24"/>
  <c r="AE61" i="25" s="1"/>
  <c r="AK60" i="24"/>
  <c r="AE60" i="25" s="1"/>
  <c r="AK59" i="24"/>
  <c r="AE59" i="25" s="1"/>
  <c r="AK58" i="24"/>
  <c r="AE58" i="25" s="1"/>
  <c r="AK57" i="24"/>
  <c r="AE57" i="25" s="1"/>
  <c r="AK56" i="24"/>
  <c r="AE56" i="25" s="1"/>
  <c r="AK55" i="24"/>
  <c r="AE55" i="25" s="1"/>
  <c r="AK54" i="24"/>
  <c r="AE54" i="25" s="1"/>
  <c r="AK53" i="24"/>
  <c r="AE53" i="25" s="1"/>
  <c r="AK52" i="24"/>
  <c r="AE52" i="25" s="1"/>
  <c r="AK51" i="24"/>
  <c r="AE51" i="25" s="1"/>
  <c r="AK50" i="24"/>
  <c r="AE50" i="25" s="1"/>
  <c r="AK49" i="24"/>
  <c r="AE49" i="25" s="1"/>
  <c r="AK48" i="24"/>
  <c r="AE48" i="25" s="1"/>
  <c r="AK47" i="24"/>
  <c r="AE47" i="25" s="1"/>
  <c r="AK46" i="24"/>
  <c r="AE46" i="25" s="1"/>
  <c r="AK45" i="24"/>
  <c r="AE45" i="25" s="1"/>
  <c r="AK44" i="24"/>
  <c r="AE44" i="25" s="1"/>
  <c r="AK43" i="24"/>
  <c r="AE43" i="25" s="1"/>
  <c r="AK42" i="24"/>
  <c r="AE42" i="25" s="1"/>
  <c r="AK41" i="24"/>
  <c r="AE41" i="25" s="1"/>
  <c r="AK40" i="24"/>
  <c r="AE40" i="25" s="1"/>
  <c r="AK39" i="24"/>
  <c r="AE39" i="25" s="1"/>
  <c r="AK38" i="24"/>
  <c r="AE38" i="25" s="1"/>
  <c r="AK37" i="24"/>
  <c r="AE37" i="25" s="1"/>
  <c r="AK36" i="24"/>
  <c r="AE36" i="25" s="1"/>
  <c r="AK35" i="24"/>
  <c r="AE35" i="25" s="1"/>
  <c r="AK34" i="24"/>
  <c r="AE34" i="25" s="1"/>
  <c r="AK33" i="24"/>
  <c r="AE33" i="25" s="1"/>
  <c r="AK32" i="24"/>
  <c r="AE32" i="25" s="1"/>
  <c r="AK31" i="24"/>
  <c r="AE31" i="25" s="1"/>
  <c r="AK30" i="24"/>
  <c r="AE30" i="25" s="1"/>
  <c r="AK29" i="24"/>
  <c r="AE29" i="25" s="1"/>
  <c r="AK28" i="24"/>
  <c r="AE28" i="25" s="1"/>
  <c r="AK27" i="24"/>
  <c r="AE27" i="25" s="1"/>
  <c r="AK26" i="24"/>
  <c r="AE26" i="25" s="1"/>
  <c r="AK25" i="24"/>
  <c r="AE25" i="25" s="1"/>
  <c r="AK24" i="24"/>
  <c r="AE24" i="25" s="1"/>
  <c r="AK23" i="24"/>
  <c r="AE23" i="25" s="1"/>
  <c r="AK22" i="24"/>
  <c r="AE22" i="25" s="1"/>
  <c r="AK21" i="24"/>
  <c r="AE21" i="25" s="1"/>
  <c r="AK20" i="24"/>
  <c r="AE20" i="25" s="1"/>
  <c r="AK19" i="24"/>
  <c r="AE19" i="25" s="1"/>
  <c r="AK18" i="24"/>
  <c r="AE18" i="25" s="1"/>
  <c r="AK17" i="24"/>
  <c r="AE17" i="25" s="1"/>
  <c r="AK65" i="23"/>
  <c r="AD65" i="25" s="1"/>
  <c r="AK64" i="23"/>
  <c r="AD64" i="25" s="1"/>
  <c r="AK63" i="23"/>
  <c r="AD63" i="25" s="1"/>
  <c r="AK62" i="23"/>
  <c r="AD62" i="25" s="1"/>
  <c r="AK61" i="23"/>
  <c r="AD61" i="25" s="1"/>
  <c r="AK60" i="23"/>
  <c r="AD60" i="25" s="1"/>
  <c r="AK59" i="23"/>
  <c r="AD59" i="25" s="1"/>
  <c r="AK58" i="23"/>
  <c r="AD58" i="25" s="1"/>
  <c r="AK57" i="23"/>
  <c r="AD57" i="25" s="1"/>
  <c r="AK56" i="23"/>
  <c r="AD56" i="25" s="1"/>
  <c r="AK55" i="23"/>
  <c r="AD55" i="25" s="1"/>
  <c r="AK54" i="23"/>
  <c r="AD54" i="25" s="1"/>
  <c r="AK53" i="23"/>
  <c r="AD53" i="25" s="1"/>
  <c r="AK52" i="23"/>
  <c r="AD52" i="25" s="1"/>
  <c r="AK51" i="23"/>
  <c r="AD51" i="25" s="1"/>
  <c r="AK50" i="23"/>
  <c r="AD50" i="25" s="1"/>
  <c r="AK49" i="23"/>
  <c r="AD49" i="25" s="1"/>
  <c r="AK48" i="23"/>
  <c r="AD48" i="25" s="1"/>
  <c r="AK47" i="23"/>
  <c r="AD47" i="25" s="1"/>
  <c r="AK46" i="23"/>
  <c r="AD46" i="25" s="1"/>
  <c r="AK45" i="23"/>
  <c r="AD45" i="25" s="1"/>
  <c r="AK44" i="23"/>
  <c r="AD44" i="25" s="1"/>
  <c r="AK43" i="23"/>
  <c r="AD43" i="25" s="1"/>
  <c r="AK42" i="23"/>
  <c r="AD42" i="25" s="1"/>
  <c r="AK41" i="23"/>
  <c r="AD41" i="25" s="1"/>
  <c r="AK40" i="23"/>
  <c r="AD40" i="25" s="1"/>
  <c r="AK39" i="23"/>
  <c r="AD39" i="25" s="1"/>
  <c r="AK38" i="23"/>
  <c r="AD38" i="25" s="1"/>
  <c r="AK37" i="23"/>
  <c r="AD37" i="25" s="1"/>
  <c r="AK36" i="23"/>
  <c r="AD36" i="25" s="1"/>
  <c r="AK35" i="23"/>
  <c r="AD35" i="25" s="1"/>
  <c r="AK34" i="23"/>
  <c r="AD34" i="25" s="1"/>
  <c r="AK33" i="23"/>
  <c r="AD33" i="25" s="1"/>
  <c r="AK32" i="23"/>
  <c r="AD32" i="25" s="1"/>
  <c r="AK31" i="23"/>
  <c r="AD31" i="25" s="1"/>
  <c r="AK30" i="23"/>
  <c r="AD30" i="25" s="1"/>
  <c r="AK29" i="23"/>
  <c r="AD29" i="25" s="1"/>
  <c r="AK28" i="23"/>
  <c r="AD28" i="25" s="1"/>
  <c r="AK27" i="23"/>
  <c r="AD27" i="25" s="1"/>
  <c r="AK26" i="23"/>
  <c r="AD26" i="25" s="1"/>
  <c r="AK25" i="23"/>
  <c r="AD25" i="25" s="1"/>
  <c r="AK24" i="23"/>
  <c r="AD24" i="25" s="1"/>
  <c r="AK23" i="23"/>
  <c r="AD23" i="25" s="1"/>
  <c r="AK22" i="23"/>
  <c r="AD22" i="25" s="1"/>
  <c r="AK21" i="23"/>
  <c r="AD21" i="25" s="1"/>
  <c r="AK20" i="23"/>
  <c r="AD20" i="25" s="1"/>
  <c r="AK19" i="23"/>
  <c r="AD19" i="25" s="1"/>
  <c r="AK18" i="23"/>
  <c r="AD18" i="25" s="1"/>
  <c r="AK17" i="23"/>
  <c r="AD17" i="25" s="1"/>
  <c r="AL58" i="24"/>
  <c r="BC58" i="25" s="1"/>
  <c r="AJ58" i="24"/>
  <c r="G58" i="25" s="1"/>
  <c r="AL57" i="24"/>
  <c r="BC57" i="25" s="1"/>
  <c r="AJ57" i="24"/>
  <c r="G57" i="25" s="1"/>
  <c r="AL56" i="24"/>
  <c r="BC56" i="25" s="1"/>
  <c r="AJ56" i="24"/>
  <c r="G56" i="25" s="1"/>
  <c r="AL55" i="24"/>
  <c r="BC55" i="25" s="1"/>
  <c r="AJ55" i="24"/>
  <c r="G55" i="25" s="1"/>
  <c r="AL54" i="24"/>
  <c r="BC54" i="25" s="1"/>
  <c r="AJ54" i="24"/>
  <c r="G54" i="25" s="1"/>
  <c r="AL53" i="24"/>
  <c r="BC53" i="25" s="1"/>
  <c r="AJ53" i="24"/>
  <c r="G53" i="25" s="1"/>
  <c r="AL52" i="24"/>
  <c r="BC52" i="25" s="1"/>
  <c r="AJ52" i="24"/>
  <c r="G52" i="25" s="1"/>
  <c r="AL51" i="24"/>
  <c r="BC51" i="25" s="1"/>
  <c r="AJ51" i="24"/>
  <c r="G51" i="25" s="1"/>
  <c r="AL50" i="24"/>
  <c r="BC50" i="25" s="1"/>
  <c r="AJ50" i="24"/>
  <c r="G50" i="25" s="1"/>
  <c r="AL49" i="24"/>
  <c r="BC49" i="25" s="1"/>
  <c r="AJ49" i="24"/>
  <c r="G49" i="25" s="1"/>
  <c r="AL48" i="24"/>
  <c r="BC48" i="25" s="1"/>
  <c r="AJ48" i="24"/>
  <c r="G48" i="25" s="1"/>
  <c r="AL47" i="24"/>
  <c r="BC47" i="25" s="1"/>
  <c r="AJ47" i="24"/>
  <c r="G47" i="25" s="1"/>
  <c r="AL46" i="24"/>
  <c r="BC46" i="25" s="1"/>
  <c r="AJ46" i="24"/>
  <c r="G46" i="25" s="1"/>
  <c r="AL45" i="24"/>
  <c r="BC45" i="25" s="1"/>
  <c r="AJ45" i="24"/>
  <c r="G45" i="25" s="1"/>
  <c r="AL44" i="24"/>
  <c r="BC44" i="25" s="1"/>
  <c r="AJ44" i="24"/>
  <c r="G44" i="25" s="1"/>
  <c r="AL43" i="24"/>
  <c r="BC43" i="25" s="1"/>
  <c r="AJ43" i="24"/>
  <c r="G43" i="25" s="1"/>
  <c r="AL42" i="24"/>
  <c r="BC42" i="25" s="1"/>
  <c r="AJ42" i="24"/>
  <c r="G42" i="25" s="1"/>
  <c r="AL41" i="24"/>
  <c r="BC41" i="25" s="1"/>
  <c r="AJ41" i="24"/>
  <c r="G41" i="25" s="1"/>
  <c r="AL40" i="24"/>
  <c r="BC40" i="25" s="1"/>
  <c r="AJ40" i="24"/>
  <c r="G40" i="25" s="1"/>
  <c r="AL39" i="24"/>
  <c r="BC39" i="25" s="1"/>
  <c r="AJ39" i="24"/>
  <c r="G39" i="25" s="1"/>
  <c r="AL38" i="24"/>
  <c r="BC38" i="25" s="1"/>
  <c r="AJ38" i="24"/>
  <c r="G38" i="25" s="1"/>
  <c r="AL37" i="24"/>
  <c r="BC37" i="25" s="1"/>
  <c r="AJ37" i="24"/>
  <c r="G37" i="25" s="1"/>
  <c r="AL36" i="24"/>
  <c r="BC36" i="25" s="1"/>
  <c r="AJ36" i="24"/>
  <c r="G36" i="25" s="1"/>
  <c r="AL35" i="24"/>
  <c r="BC35" i="25" s="1"/>
  <c r="AJ35" i="24"/>
  <c r="G35" i="25" s="1"/>
  <c r="AL34" i="24"/>
  <c r="BC34" i="25" s="1"/>
  <c r="AJ34" i="24"/>
  <c r="G34" i="25" s="1"/>
  <c r="AL33" i="24"/>
  <c r="BC33" i="25" s="1"/>
  <c r="AJ33" i="24"/>
  <c r="G33" i="25" s="1"/>
  <c r="AL32" i="24"/>
  <c r="BC32" i="25" s="1"/>
  <c r="AJ32" i="24"/>
  <c r="G32" i="25" s="1"/>
  <c r="AL31" i="24"/>
  <c r="BC31" i="25" s="1"/>
  <c r="AJ31" i="24"/>
  <c r="G31" i="25" s="1"/>
  <c r="AL30" i="24"/>
  <c r="BC30" i="25" s="1"/>
  <c r="AJ30" i="24"/>
  <c r="G30" i="25" s="1"/>
  <c r="AL29" i="24"/>
  <c r="BC29" i="25" s="1"/>
  <c r="AJ29" i="24"/>
  <c r="G29" i="25" s="1"/>
  <c r="AL28" i="24"/>
  <c r="BC28" i="25" s="1"/>
  <c r="AJ28" i="24"/>
  <c r="G28" i="25" s="1"/>
  <c r="AL27" i="24"/>
  <c r="BC27" i="25" s="1"/>
  <c r="AJ27" i="24"/>
  <c r="G27" i="25" s="1"/>
  <c r="AL26" i="24"/>
  <c r="BC26" i="25" s="1"/>
  <c r="AJ26" i="24"/>
  <c r="G26" i="25" s="1"/>
  <c r="AL25" i="24"/>
  <c r="BC25" i="25" s="1"/>
  <c r="AJ25" i="24"/>
  <c r="G25" i="25" s="1"/>
  <c r="AL24" i="24"/>
  <c r="BC24" i="25" s="1"/>
  <c r="AJ24" i="24"/>
  <c r="G24" i="25" s="1"/>
  <c r="AL23" i="24"/>
  <c r="BC23" i="25" s="1"/>
  <c r="AJ23" i="24"/>
  <c r="G23" i="25" s="1"/>
  <c r="AL22" i="24"/>
  <c r="BC22" i="25" s="1"/>
  <c r="AJ22" i="24"/>
  <c r="G22" i="25" s="1"/>
  <c r="AL21" i="24"/>
  <c r="BC21" i="25" s="1"/>
  <c r="AJ21" i="24"/>
  <c r="G21" i="25" s="1"/>
  <c r="AL20" i="24"/>
  <c r="BC20" i="25" s="1"/>
  <c r="AJ20" i="24"/>
  <c r="G20" i="25" s="1"/>
  <c r="AL19" i="24"/>
  <c r="BC19" i="25" s="1"/>
  <c r="AJ19" i="24"/>
  <c r="G19" i="25" s="1"/>
  <c r="AL18" i="24"/>
  <c r="BC18" i="25" s="1"/>
  <c r="AJ18" i="24"/>
  <c r="G18" i="25" s="1"/>
  <c r="AL17" i="24"/>
  <c r="BC17" i="25" s="1"/>
  <c r="AJ17" i="24"/>
  <c r="G17" i="25" s="1"/>
  <c r="C17" i="20"/>
  <c r="D17" i="20"/>
  <c r="E17" i="20"/>
  <c r="T17" i="40" s="1"/>
  <c r="F17" i="20"/>
  <c r="G17" i="20"/>
  <c r="H17" i="20"/>
  <c r="BD17" i="40" s="1"/>
  <c r="I17" i="20"/>
  <c r="J17" i="20"/>
  <c r="K17" i="20"/>
  <c r="CN17" i="40" s="1"/>
  <c r="L17" i="20"/>
  <c r="M17" i="20"/>
  <c r="N17" i="20"/>
  <c r="T17" i="39" s="1"/>
  <c r="O17" i="20"/>
  <c r="P17" i="20"/>
  <c r="Q17" i="20"/>
  <c r="BD17" i="39" s="1"/>
  <c r="R17" i="20"/>
  <c r="S17" i="20"/>
  <c r="T17" i="20"/>
  <c r="U17" i="20"/>
  <c r="V17" i="20"/>
  <c r="W17" i="20"/>
  <c r="X17" i="20"/>
  <c r="Y17" i="20"/>
  <c r="Z17" i="20"/>
  <c r="CN17" i="39" s="1"/>
  <c r="AA17" i="20"/>
  <c r="AB17" i="20"/>
  <c r="AC17" i="20"/>
  <c r="AD17" i="20"/>
  <c r="AE17" i="20"/>
  <c r="AF17" i="20"/>
  <c r="AG17" i="20"/>
  <c r="AH17" i="20"/>
  <c r="C18" i="20"/>
  <c r="D18" i="20"/>
  <c r="E18" i="20"/>
  <c r="T18" i="40" s="1"/>
  <c r="F18" i="20"/>
  <c r="G18" i="20"/>
  <c r="H18" i="20"/>
  <c r="BD18" i="40" s="1"/>
  <c r="I18" i="20"/>
  <c r="J18" i="20"/>
  <c r="K18" i="20"/>
  <c r="CN18" i="40" s="1"/>
  <c r="L18" i="20"/>
  <c r="M18" i="20"/>
  <c r="N18" i="20"/>
  <c r="T18" i="39" s="1"/>
  <c r="O18" i="20"/>
  <c r="P18" i="20"/>
  <c r="Q18" i="20"/>
  <c r="BD18" i="39" s="1"/>
  <c r="R18" i="20"/>
  <c r="S18" i="20"/>
  <c r="T18" i="20"/>
  <c r="U18" i="20"/>
  <c r="V18" i="20"/>
  <c r="W18" i="20"/>
  <c r="X18" i="20"/>
  <c r="Y18" i="20"/>
  <c r="Z18" i="20"/>
  <c r="CN18" i="39" s="1"/>
  <c r="AA18" i="20"/>
  <c r="AB18" i="20"/>
  <c r="AC18" i="20"/>
  <c r="AD18" i="20"/>
  <c r="AE18" i="20"/>
  <c r="AF18" i="20"/>
  <c r="AG18" i="20"/>
  <c r="AH18" i="20"/>
  <c r="C19" i="20"/>
  <c r="D19" i="20"/>
  <c r="E19" i="20"/>
  <c r="T19" i="40" s="1"/>
  <c r="F19" i="20"/>
  <c r="G19" i="20"/>
  <c r="H19" i="20"/>
  <c r="BD19" i="40" s="1"/>
  <c r="I19" i="20"/>
  <c r="J19" i="20"/>
  <c r="K19" i="20"/>
  <c r="CN19" i="40" s="1"/>
  <c r="L19" i="20"/>
  <c r="M19" i="20"/>
  <c r="N19" i="20"/>
  <c r="T19" i="39" s="1"/>
  <c r="O19" i="20"/>
  <c r="P19" i="20"/>
  <c r="Q19" i="20"/>
  <c r="BD19" i="39" s="1"/>
  <c r="R19" i="20"/>
  <c r="S19" i="20"/>
  <c r="T19" i="20"/>
  <c r="U19" i="20"/>
  <c r="V19" i="20"/>
  <c r="W19" i="20"/>
  <c r="X19" i="20"/>
  <c r="Y19" i="20"/>
  <c r="Z19" i="20"/>
  <c r="CN19" i="39" s="1"/>
  <c r="AA19" i="20"/>
  <c r="AB19" i="20"/>
  <c r="AC19" i="20"/>
  <c r="AD19" i="20"/>
  <c r="AE19" i="20"/>
  <c r="AF19" i="20"/>
  <c r="AG19" i="20"/>
  <c r="AH19" i="20"/>
  <c r="C20" i="20"/>
  <c r="D20" i="20"/>
  <c r="E20" i="20"/>
  <c r="T20" i="40" s="1"/>
  <c r="F20" i="20"/>
  <c r="G20" i="20"/>
  <c r="H20" i="20"/>
  <c r="BD20" i="40" s="1"/>
  <c r="I20" i="20"/>
  <c r="J20" i="20"/>
  <c r="K20" i="20"/>
  <c r="CN20" i="40" s="1"/>
  <c r="L20" i="20"/>
  <c r="M20" i="20"/>
  <c r="N20" i="20"/>
  <c r="T20" i="39" s="1"/>
  <c r="O20" i="20"/>
  <c r="P20" i="20"/>
  <c r="Q20" i="20"/>
  <c r="BD20" i="39" s="1"/>
  <c r="R20" i="20"/>
  <c r="S20" i="20"/>
  <c r="T20" i="20"/>
  <c r="U20" i="20"/>
  <c r="V20" i="20"/>
  <c r="W20" i="20"/>
  <c r="X20" i="20"/>
  <c r="Y20" i="20"/>
  <c r="Z20" i="20"/>
  <c r="CN20" i="39" s="1"/>
  <c r="AA20" i="20"/>
  <c r="AB20" i="20"/>
  <c r="AC20" i="20"/>
  <c r="AD20" i="20"/>
  <c r="AE20" i="20"/>
  <c r="AF20" i="20"/>
  <c r="AG20" i="20"/>
  <c r="AH20" i="20"/>
  <c r="C21" i="20"/>
  <c r="D21" i="20"/>
  <c r="E21" i="20"/>
  <c r="T21" i="40" s="1"/>
  <c r="F21" i="20"/>
  <c r="G21" i="20"/>
  <c r="H21" i="20"/>
  <c r="BD21" i="40" s="1"/>
  <c r="I21" i="20"/>
  <c r="J21" i="20"/>
  <c r="K21" i="20"/>
  <c r="CN21" i="40" s="1"/>
  <c r="L21" i="20"/>
  <c r="M21" i="20"/>
  <c r="N21" i="20"/>
  <c r="T21" i="39" s="1"/>
  <c r="O21" i="20"/>
  <c r="P21" i="20"/>
  <c r="Q21" i="20"/>
  <c r="BD21" i="39" s="1"/>
  <c r="R21" i="20"/>
  <c r="S21" i="20"/>
  <c r="T21" i="20"/>
  <c r="U21" i="20"/>
  <c r="V21" i="20"/>
  <c r="W21" i="20"/>
  <c r="X21" i="20"/>
  <c r="Y21" i="20"/>
  <c r="Z21" i="20"/>
  <c r="CN21" i="39" s="1"/>
  <c r="AA21" i="20"/>
  <c r="AB21" i="20"/>
  <c r="AC21" i="20"/>
  <c r="AD21" i="20"/>
  <c r="AE21" i="20"/>
  <c r="AF21" i="20"/>
  <c r="AG21" i="20"/>
  <c r="AH21" i="20"/>
  <c r="C22" i="20"/>
  <c r="D22" i="20"/>
  <c r="E22" i="20"/>
  <c r="T22" i="40" s="1"/>
  <c r="F22" i="20"/>
  <c r="G22" i="20"/>
  <c r="H22" i="20"/>
  <c r="BD22" i="40" s="1"/>
  <c r="I22" i="20"/>
  <c r="J22" i="20"/>
  <c r="K22" i="20"/>
  <c r="CN22" i="40" s="1"/>
  <c r="L22" i="20"/>
  <c r="M22" i="20"/>
  <c r="N22" i="20"/>
  <c r="T22" i="39" s="1"/>
  <c r="O22" i="20"/>
  <c r="P22" i="20"/>
  <c r="Q22" i="20"/>
  <c r="BD22" i="39" s="1"/>
  <c r="R22" i="20"/>
  <c r="S22" i="20"/>
  <c r="T22" i="20"/>
  <c r="U22" i="20"/>
  <c r="V22" i="20"/>
  <c r="W22" i="20"/>
  <c r="X22" i="20"/>
  <c r="Y22" i="20"/>
  <c r="Z22" i="20"/>
  <c r="CN22" i="39" s="1"/>
  <c r="AA22" i="20"/>
  <c r="AB22" i="20"/>
  <c r="AC22" i="20"/>
  <c r="AD22" i="20"/>
  <c r="AE22" i="20"/>
  <c r="AF22" i="20"/>
  <c r="AG22" i="20"/>
  <c r="AH22" i="20"/>
  <c r="C23" i="20"/>
  <c r="D23" i="20"/>
  <c r="E23" i="20"/>
  <c r="T23" i="40" s="1"/>
  <c r="F23" i="20"/>
  <c r="G23" i="20"/>
  <c r="H23" i="20"/>
  <c r="BD23" i="40" s="1"/>
  <c r="I23" i="20"/>
  <c r="J23" i="20"/>
  <c r="K23" i="20"/>
  <c r="CN23" i="40" s="1"/>
  <c r="L23" i="20"/>
  <c r="M23" i="20"/>
  <c r="N23" i="20"/>
  <c r="T23" i="39" s="1"/>
  <c r="O23" i="20"/>
  <c r="P23" i="20"/>
  <c r="Q23" i="20"/>
  <c r="BD23" i="39" s="1"/>
  <c r="R23" i="20"/>
  <c r="S23" i="20"/>
  <c r="T23" i="20"/>
  <c r="U23" i="20"/>
  <c r="V23" i="20"/>
  <c r="W23" i="20"/>
  <c r="X23" i="20"/>
  <c r="Y23" i="20"/>
  <c r="Z23" i="20"/>
  <c r="CN23" i="39" s="1"/>
  <c r="AA23" i="20"/>
  <c r="AB23" i="20"/>
  <c r="AC23" i="20"/>
  <c r="AD23" i="20"/>
  <c r="AE23" i="20"/>
  <c r="AF23" i="20"/>
  <c r="AG23" i="20"/>
  <c r="AH23" i="20"/>
  <c r="C24" i="20"/>
  <c r="D24" i="20"/>
  <c r="E24" i="20"/>
  <c r="T24" i="40" s="1"/>
  <c r="F24" i="20"/>
  <c r="G24" i="20"/>
  <c r="H24" i="20"/>
  <c r="BD24" i="40" s="1"/>
  <c r="I24" i="20"/>
  <c r="J24" i="20"/>
  <c r="K24" i="20"/>
  <c r="CN24" i="40" s="1"/>
  <c r="L24" i="20"/>
  <c r="M24" i="20"/>
  <c r="N24" i="20"/>
  <c r="T24" i="39" s="1"/>
  <c r="O24" i="20"/>
  <c r="P24" i="20"/>
  <c r="Q24" i="20"/>
  <c r="BD24" i="39" s="1"/>
  <c r="R24" i="20"/>
  <c r="S24" i="20"/>
  <c r="T24" i="20"/>
  <c r="U24" i="20"/>
  <c r="V24" i="20"/>
  <c r="W24" i="20"/>
  <c r="X24" i="20"/>
  <c r="Y24" i="20"/>
  <c r="Z24" i="20"/>
  <c r="CN24" i="39" s="1"/>
  <c r="AA24" i="20"/>
  <c r="AB24" i="20"/>
  <c r="AC24" i="20"/>
  <c r="AD24" i="20"/>
  <c r="AE24" i="20"/>
  <c r="AF24" i="20"/>
  <c r="AG24" i="20"/>
  <c r="AH24" i="20"/>
  <c r="C25" i="20"/>
  <c r="D25" i="20"/>
  <c r="E25" i="20"/>
  <c r="T25" i="40" s="1"/>
  <c r="F25" i="20"/>
  <c r="G25" i="20"/>
  <c r="H25" i="20"/>
  <c r="BD25" i="40" s="1"/>
  <c r="I25" i="20"/>
  <c r="J25" i="20"/>
  <c r="K25" i="20"/>
  <c r="CN25" i="40" s="1"/>
  <c r="L25" i="20"/>
  <c r="M25" i="20"/>
  <c r="M16" i="20" s="1"/>
  <c r="M6" i="20" s="1"/>
  <c r="N25" i="20"/>
  <c r="T25" i="39" s="1"/>
  <c r="O25" i="20"/>
  <c r="P25" i="20"/>
  <c r="Q25" i="20"/>
  <c r="BD25" i="39" s="1"/>
  <c r="R25" i="20"/>
  <c r="S25" i="20"/>
  <c r="T25" i="20"/>
  <c r="U25" i="20"/>
  <c r="V25" i="20"/>
  <c r="W25" i="20"/>
  <c r="X25" i="20"/>
  <c r="Y25" i="20"/>
  <c r="Y16" i="20" s="1"/>
  <c r="Y6" i="20" s="1"/>
  <c r="Z25" i="20"/>
  <c r="CN25" i="39" s="1"/>
  <c r="AA25" i="20"/>
  <c r="AB25" i="20"/>
  <c r="AC25" i="20"/>
  <c r="AC16" i="20" s="1"/>
  <c r="AC6" i="20" s="1"/>
  <c r="AD25" i="20"/>
  <c r="AE25" i="20"/>
  <c r="AF25" i="20"/>
  <c r="AG25" i="20"/>
  <c r="AH25" i="20"/>
  <c r="C26" i="20"/>
  <c r="D26" i="20"/>
  <c r="E26" i="20"/>
  <c r="T26" i="40" s="1"/>
  <c r="F26" i="20"/>
  <c r="G26" i="20"/>
  <c r="H26" i="20"/>
  <c r="BD26" i="40" s="1"/>
  <c r="I26" i="20"/>
  <c r="I11" i="20" s="1"/>
  <c r="J26" i="20"/>
  <c r="K26" i="20"/>
  <c r="CN26" i="40" s="1"/>
  <c r="L26" i="20"/>
  <c r="M26" i="20"/>
  <c r="M11" i="20" s="1"/>
  <c r="N26" i="20"/>
  <c r="T26" i="39" s="1"/>
  <c r="O26" i="20"/>
  <c r="P26" i="20"/>
  <c r="Q26" i="20"/>
  <c r="BD26" i="39" s="1"/>
  <c r="R26" i="20"/>
  <c r="S26" i="20"/>
  <c r="T26" i="20"/>
  <c r="U26" i="20"/>
  <c r="V26" i="20"/>
  <c r="W26" i="20"/>
  <c r="X26" i="20"/>
  <c r="Y26" i="20"/>
  <c r="Y11" i="20" s="1"/>
  <c r="Z26" i="20"/>
  <c r="CN26" i="39" s="1"/>
  <c r="AA26" i="20"/>
  <c r="AB26" i="20"/>
  <c r="AC26" i="20"/>
  <c r="AD26" i="20"/>
  <c r="AE26" i="20"/>
  <c r="AF26" i="20"/>
  <c r="AG26" i="20"/>
  <c r="AH26" i="20"/>
  <c r="C27" i="20"/>
  <c r="D27" i="20"/>
  <c r="E27" i="20"/>
  <c r="T27" i="40" s="1"/>
  <c r="F27" i="20"/>
  <c r="G27" i="20"/>
  <c r="H27" i="20"/>
  <c r="BD27" i="40" s="1"/>
  <c r="I27" i="20"/>
  <c r="I7" i="20" s="1"/>
  <c r="J27" i="20"/>
  <c r="K27" i="20"/>
  <c r="CN27" i="40" s="1"/>
  <c r="L27" i="20"/>
  <c r="M27" i="20"/>
  <c r="N27" i="20"/>
  <c r="T27" i="39" s="1"/>
  <c r="O27" i="20"/>
  <c r="P27" i="20"/>
  <c r="Q27" i="20"/>
  <c r="BD27" i="39" s="1"/>
  <c r="R27" i="20"/>
  <c r="S27" i="20"/>
  <c r="T27" i="20"/>
  <c r="U27" i="20"/>
  <c r="U7" i="20" s="1"/>
  <c r="V27" i="20"/>
  <c r="W27" i="20"/>
  <c r="X27" i="20"/>
  <c r="Y27" i="20"/>
  <c r="Y7" i="20" s="1"/>
  <c r="Z27" i="20"/>
  <c r="CN27" i="39" s="1"/>
  <c r="AA27" i="20"/>
  <c r="AB27" i="20"/>
  <c r="AC27" i="20"/>
  <c r="AD27" i="20"/>
  <c r="AE27" i="20"/>
  <c r="AF27" i="20"/>
  <c r="AG27" i="20"/>
  <c r="AH27" i="20"/>
  <c r="C28" i="20"/>
  <c r="D28" i="20"/>
  <c r="E28" i="20"/>
  <c r="T28" i="40" s="1"/>
  <c r="F28" i="20"/>
  <c r="G28" i="20"/>
  <c r="H28" i="20"/>
  <c r="BD28" i="40" s="1"/>
  <c r="I28" i="20"/>
  <c r="J28" i="20"/>
  <c r="K28" i="20"/>
  <c r="CN28" i="40" s="1"/>
  <c r="L28" i="20"/>
  <c r="M28" i="20"/>
  <c r="N28" i="20"/>
  <c r="T28" i="39" s="1"/>
  <c r="O28" i="20"/>
  <c r="P28" i="20"/>
  <c r="Q28" i="20"/>
  <c r="BD28" i="39" s="1"/>
  <c r="R28" i="20"/>
  <c r="S28" i="20"/>
  <c r="T28" i="20"/>
  <c r="U28" i="20"/>
  <c r="U9" i="20" s="1"/>
  <c r="V28" i="20"/>
  <c r="W28" i="20"/>
  <c r="X28" i="20"/>
  <c r="Y28" i="20"/>
  <c r="Z28" i="20"/>
  <c r="CN28" i="39" s="1"/>
  <c r="AA28" i="20"/>
  <c r="AB28" i="20"/>
  <c r="AC28" i="20"/>
  <c r="AC9" i="20" s="1"/>
  <c r="AD28" i="20"/>
  <c r="AE28" i="20"/>
  <c r="AF28" i="20"/>
  <c r="AG28" i="20"/>
  <c r="AG9" i="20" s="1"/>
  <c r="AH28" i="20"/>
  <c r="C29" i="20"/>
  <c r="D29" i="20"/>
  <c r="E29" i="20"/>
  <c r="T29" i="40" s="1"/>
  <c r="F29" i="20"/>
  <c r="G29" i="20"/>
  <c r="H29" i="20"/>
  <c r="BD29" i="40" s="1"/>
  <c r="I29" i="20"/>
  <c r="J29" i="20"/>
  <c r="K29" i="20"/>
  <c r="CN29" i="40" s="1"/>
  <c r="L29" i="20"/>
  <c r="M29" i="20"/>
  <c r="N29" i="20"/>
  <c r="T29" i="39" s="1"/>
  <c r="O29" i="20"/>
  <c r="P29" i="20"/>
  <c r="Q29" i="20"/>
  <c r="BD29" i="39" s="1"/>
  <c r="R29" i="20"/>
  <c r="S29" i="20"/>
  <c r="T29" i="20"/>
  <c r="U29" i="20"/>
  <c r="V29" i="20"/>
  <c r="W29" i="20"/>
  <c r="X29" i="20"/>
  <c r="Y29" i="20"/>
  <c r="Z29" i="20"/>
  <c r="CN29" i="39" s="1"/>
  <c r="AA29" i="20"/>
  <c r="AB29" i="20"/>
  <c r="AC29" i="20"/>
  <c r="AD29" i="20"/>
  <c r="AE29" i="20"/>
  <c r="AF29" i="20"/>
  <c r="AG29" i="20"/>
  <c r="AH29" i="20"/>
  <c r="C30" i="20"/>
  <c r="D30" i="20"/>
  <c r="E30" i="20"/>
  <c r="T30" i="40" s="1"/>
  <c r="F30" i="20"/>
  <c r="G30" i="20"/>
  <c r="H30" i="20"/>
  <c r="BD30" i="40" s="1"/>
  <c r="I30" i="20"/>
  <c r="J30" i="20"/>
  <c r="K30" i="20"/>
  <c r="CN30" i="40" s="1"/>
  <c r="L30" i="20"/>
  <c r="M30" i="20"/>
  <c r="N30" i="20"/>
  <c r="T30" i="39" s="1"/>
  <c r="O30" i="20"/>
  <c r="P30" i="20"/>
  <c r="Q30" i="20"/>
  <c r="BD30" i="39" s="1"/>
  <c r="R30" i="20"/>
  <c r="S30" i="20"/>
  <c r="T30" i="20"/>
  <c r="U30" i="20"/>
  <c r="U15" i="20" s="1"/>
  <c r="V30" i="20"/>
  <c r="W30" i="20"/>
  <c r="X30" i="20"/>
  <c r="Y30" i="20"/>
  <c r="Z30" i="20"/>
  <c r="CN30" i="39" s="1"/>
  <c r="AA30" i="20"/>
  <c r="AB30" i="20"/>
  <c r="AC30" i="20"/>
  <c r="AC15" i="20" s="1"/>
  <c r="AD30" i="20"/>
  <c r="AE30" i="20"/>
  <c r="AF30" i="20"/>
  <c r="AG30" i="20"/>
  <c r="AG15" i="20" s="1"/>
  <c r="AH30" i="20"/>
  <c r="C31" i="20"/>
  <c r="D31" i="20"/>
  <c r="E31" i="20"/>
  <c r="T31" i="40" s="1"/>
  <c r="F31" i="20"/>
  <c r="G31" i="20"/>
  <c r="H31" i="20"/>
  <c r="BD31" i="40" s="1"/>
  <c r="I31" i="20"/>
  <c r="J31" i="20"/>
  <c r="K31" i="20"/>
  <c r="CN31" i="40" s="1"/>
  <c r="L31" i="20"/>
  <c r="M31" i="20"/>
  <c r="N31" i="20"/>
  <c r="T31" i="39" s="1"/>
  <c r="O31" i="20"/>
  <c r="P31" i="20"/>
  <c r="Q31" i="20"/>
  <c r="BD31" i="39" s="1"/>
  <c r="R31" i="20"/>
  <c r="S31" i="20"/>
  <c r="T31" i="20"/>
  <c r="U31" i="20"/>
  <c r="V31" i="20"/>
  <c r="W31" i="20"/>
  <c r="X31" i="20"/>
  <c r="Y31" i="20"/>
  <c r="Z31" i="20"/>
  <c r="CN31" i="39" s="1"/>
  <c r="AA31" i="20"/>
  <c r="AB31" i="20"/>
  <c r="AC31" i="20"/>
  <c r="AD31" i="20"/>
  <c r="AE31" i="20"/>
  <c r="AF31" i="20"/>
  <c r="AG31" i="20"/>
  <c r="AH31" i="20"/>
  <c r="C32" i="20"/>
  <c r="D32" i="20"/>
  <c r="E32" i="20"/>
  <c r="T32" i="40" s="1"/>
  <c r="F32" i="20"/>
  <c r="G32" i="20"/>
  <c r="H32" i="20"/>
  <c r="BD32" i="40" s="1"/>
  <c r="I32" i="20"/>
  <c r="I8" i="20" s="1"/>
  <c r="J32" i="20"/>
  <c r="K32" i="20"/>
  <c r="CN32" i="40" s="1"/>
  <c r="L32" i="20"/>
  <c r="M32" i="20"/>
  <c r="N32" i="20"/>
  <c r="T32" i="39" s="1"/>
  <c r="O32" i="20"/>
  <c r="P32" i="20"/>
  <c r="Q32" i="20"/>
  <c r="BD32" i="39" s="1"/>
  <c r="R32" i="20"/>
  <c r="S32" i="20"/>
  <c r="T32" i="20"/>
  <c r="U32" i="20"/>
  <c r="U8" i="20" s="1"/>
  <c r="V32" i="20"/>
  <c r="W32" i="20"/>
  <c r="X32" i="20"/>
  <c r="Y32" i="20"/>
  <c r="Z32" i="20"/>
  <c r="CN32" i="39" s="1"/>
  <c r="AA32" i="20"/>
  <c r="AB32" i="20"/>
  <c r="AC32" i="20"/>
  <c r="AD32" i="20"/>
  <c r="AE32" i="20"/>
  <c r="AF32" i="20"/>
  <c r="AG32" i="20"/>
  <c r="AG8" i="20" s="1"/>
  <c r="AH32" i="20"/>
  <c r="C33" i="20"/>
  <c r="D33" i="20"/>
  <c r="E33" i="20"/>
  <c r="T33" i="40" s="1"/>
  <c r="F33" i="20"/>
  <c r="G33" i="20"/>
  <c r="H33" i="20"/>
  <c r="BD33" i="40" s="1"/>
  <c r="I33" i="20"/>
  <c r="I12" i="20" s="1"/>
  <c r="J33" i="20"/>
  <c r="K33" i="20"/>
  <c r="CN33" i="40" s="1"/>
  <c r="L33" i="20"/>
  <c r="M33" i="20"/>
  <c r="N33" i="20"/>
  <c r="T33" i="39" s="1"/>
  <c r="O33" i="20"/>
  <c r="P33" i="20"/>
  <c r="Q33" i="20"/>
  <c r="BD33" i="39" s="1"/>
  <c r="R33" i="20"/>
  <c r="S33" i="20"/>
  <c r="T33" i="20"/>
  <c r="U33" i="20"/>
  <c r="U12" i="20" s="1"/>
  <c r="V33" i="20"/>
  <c r="W33" i="20"/>
  <c r="X33" i="20"/>
  <c r="Y33" i="20"/>
  <c r="Y12" i="20" s="1"/>
  <c r="Z33" i="20"/>
  <c r="CN33" i="39" s="1"/>
  <c r="AA33" i="20"/>
  <c r="AB33" i="20"/>
  <c r="AC33" i="20"/>
  <c r="AD33" i="20"/>
  <c r="AE33" i="20"/>
  <c r="AF33" i="20"/>
  <c r="AG33" i="20"/>
  <c r="AG12" i="20" s="1"/>
  <c r="AH33" i="20"/>
  <c r="C34" i="20"/>
  <c r="D34" i="20"/>
  <c r="E34" i="20"/>
  <c r="T34" i="40" s="1"/>
  <c r="F34" i="20"/>
  <c r="G34" i="20"/>
  <c r="H34" i="20"/>
  <c r="BD34" i="40" s="1"/>
  <c r="I34" i="20"/>
  <c r="J34" i="20"/>
  <c r="K34" i="20"/>
  <c r="CN34" i="40" s="1"/>
  <c r="L34" i="20"/>
  <c r="M34" i="20"/>
  <c r="M13" i="20" s="1"/>
  <c r="N34" i="20"/>
  <c r="T34" i="39" s="1"/>
  <c r="O34" i="20"/>
  <c r="P34" i="20"/>
  <c r="Q34" i="20"/>
  <c r="BD34" i="39" s="1"/>
  <c r="R34" i="20"/>
  <c r="S34" i="20"/>
  <c r="T34" i="20"/>
  <c r="U34" i="20"/>
  <c r="V34" i="20"/>
  <c r="W34" i="20"/>
  <c r="X34" i="20"/>
  <c r="Y34" i="20"/>
  <c r="Y13" i="20" s="1"/>
  <c r="Z34" i="20"/>
  <c r="CN34" i="39" s="1"/>
  <c r="AA34" i="20"/>
  <c r="AB34" i="20"/>
  <c r="AC34" i="20"/>
  <c r="AC13" i="20" s="1"/>
  <c r="AD34" i="20"/>
  <c r="AE34" i="20"/>
  <c r="AF34" i="20"/>
  <c r="AG34" i="20"/>
  <c r="AG13" i="20" s="1"/>
  <c r="AH34" i="20"/>
  <c r="C35" i="20"/>
  <c r="D35" i="20"/>
  <c r="E35" i="20"/>
  <c r="T35" i="40" s="1"/>
  <c r="F35" i="20"/>
  <c r="G35" i="20"/>
  <c r="H35" i="20"/>
  <c r="BD35" i="40" s="1"/>
  <c r="I35" i="20"/>
  <c r="J35" i="20"/>
  <c r="K35" i="20"/>
  <c r="CN35" i="40" s="1"/>
  <c r="L35" i="20"/>
  <c r="M35" i="20"/>
  <c r="M9" i="20" s="1"/>
  <c r="N35" i="20"/>
  <c r="T35" i="39" s="1"/>
  <c r="O35" i="20"/>
  <c r="P35" i="20"/>
  <c r="Q35" i="20"/>
  <c r="BD35" i="39" s="1"/>
  <c r="R35" i="20"/>
  <c r="S35" i="20"/>
  <c r="T35" i="20"/>
  <c r="U35" i="20"/>
  <c r="V35" i="20"/>
  <c r="W35" i="20"/>
  <c r="X35" i="20"/>
  <c r="Y35" i="20"/>
  <c r="Y9" i="20" s="1"/>
  <c r="Z35" i="20"/>
  <c r="CN35" i="39" s="1"/>
  <c r="AA35" i="20"/>
  <c r="AB35" i="20"/>
  <c r="AC35" i="20"/>
  <c r="AD35" i="20"/>
  <c r="AE35" i="20"/>
  <c r="AF35" i="20"/>
  <c r="AG35" i="20"/>
  <c r="AH35" i="20"/>
  <c r="C36" i="20"/>
  <c r="D36" i="20"/>
  <c r="E36" i="20"/>
  <c r="T36" i="40" s="1"/>
  <c r="F36" i="20"/>
  <c r="G36" i="20"/>
  <c r="H36" i="20"/>
  <c r="BD36" i="40" s="1"/>
  <c r="I36" i="20"/>
  <c r="J36" i="20"/>
  <c r="K36" i="20"/>
  <c r="CN36" i="40" s="1"/>
  <c r="L36" i="20"/>
  <c r="M36" i="20"/>
  <c r="N36" i="20"/>
  <c r="T36" i="39" s="1"/>
  <c r="O36" i="20"/>
  <c r="P36" i="20"/>
  <c r="Q36" i="20"/>
  <c r="BD36" i="39" s="1"/>
  <c r="R36" i="20"/>
  <c r="S36" i="20"/>
  <c r="T36" i="20"/>
  <c r="U36" i="20"/>
  <c r="V36" i="20"/>
  <c r="W36" i="20"/>
  <c r="X36" i="20"/>
  <c r="Y36" i="20"/>
  <c r="Z36" i="20"/>
  <c r="CN36" i="39" s="1"/>
  <c r="AA36" i="20"/>
  <c r="AB36" i="20"/>
  <c r="AC36" i="20"/>
  <c r="AC12" i="20" s="1"/>
  <c r="AD36" i="20"/>
  <c r="AE36" i="20"/>
  <c r="AF36" i="20"/>
  <c r="AG36" i="20"/>
  <c r="AH36" i="20"/>
  <c r="C37" i="20"/>
  <c r="D37" i="20"/>
  <c r="E37" i="20"/>
  <c r="T37" i="40" s="1"/>
  <c r="F37" i="20"/>
  <c r="G37" i="20"/>
  <c r="H37" i="20"/>
  <c r="BD37" i="40" s="1"/>
  <c r="I37" i="20"/>
  <c r="I10" i="20" s="1"/>
  <c r="J37" i="20"/>
  <c r="K37" i="20"/>
  <c r="CN37" i="40" s="1"/>
  <c r="L37" i="20"/>
  <c r="M37" i="20"/>
  <c r="M10" i="20" s="1"/>
  <c r="N37" i="20"/>
  <c r="T37" i="39" s="1"/>
  <c r="O37" i="20"/>
  <c r="P37" i="20"/>
  <c r="Q37" i="20"/>
  <c r="BD37" i="39" s="1"/>
  <c r="R37" i="20"/>
  <c r="S37" i="20"/>
  <c r="T37" i="20"/>
  <c r="U37" i="20"/>
  <c r="V37" i="20"/>
  <c r="W37" i="20"/>
  <c r="X37" i="20"/>
  <c r="Y37" i="20"/>
  <c r="Y10" i="20" s="1"/>
  <c r="Z37" i="20"/>
  <c r="CN37" i="39" s="1"/>
  <c r="AA37" i="20"/>
  <c r="AB37" i="20"/>
  <c r="AC37" i="20"/>
  <c r="AC10" i="20" s="1"/>
  <c r="AD37" i="20"/>
  <c r="AE37" i="20"/>
  <c r="AF37" i="20"/>
  <c r="AG37" i="20"/>
  <c r="AG10" i="20" s="1"/>
  <c r="AH37" i="20"/>
  <c r="C38" i="20"/>
  <c r="D38" i="20"/>
  <c r="E38" i="20"/>
  <c r="T38" i="40" s="1"/>
  <c r="F38" i="20"/>
  <c r="G38" i="20"/>
  <c r="H38" i="20"/>
  <c r="BD38" i="40" s="1"/>
  <c r="I38" i="20"/>
  <c r="J38" i="20"/>
  <c r="K38" i="20"/>
  <c r="CN38" i="40" s="1"/>
  <c r="L38" i="20"/>
  <c r="M38" i="20"/>
  <c r="M8" i="20" s="1"/>
  <c r="N38" i="20"/>
  <c r="T38" i="39" s="1"/>
  <c r="O38" i="20"/>
  <c r="P38" i="20"/>
  <c r="Q38" i="20"/>
  <c r="BD38" i="39" s="1"/>
  <c r="R38" i="20"/>
  <c r="S38" i="20"/>
  <c r="T38" i="20"/>
  <c r="U38" i="20"/>
  <c r="V38" i="20"/>
  <c r="W38" i="20"/>
  <c r="X38" i="20"/>
  <c r="Y38" i="20"/>
  <c r="Z38" i="20"/>
  <c r="CN38" i="39" s="1"/>
  <c r="AA38" i="20"/>
  <c r="AB38" i="20"/>
  <c r="AC38" i="20"/>
  <c r="AC8" i="20" s="1"/>
  <c r="AD38" i="20"/>
  <c r="AE38" i="20"/>
  <c r="AF38" i="20"/>
  <c r="AG38" i="20"/>
  <c r="AH38" i="20"/>
  <c r="C39" i="20"/>
  <c r="D39" i="20"/>
  <c r="E39" i="20"/>
  <c r="T39" i="40" s="1"/>
  <c r="F39" i="20"/>
  <c r="G39" i="20"/>
  <c r="H39" i="20"/>
  <c r="BD39" i="40" s="1"/>
  <c r="I39" i="20"/>
  <c r="J39" i="20"/>
  <c r="K39" i="20"/>
  <c r="CN39" i="40" s="1"/>
  <c r="L39" i="20"/>
  <c r="M39" i="20"/>
  <c r="N39" i="20"/>
  <c r="T39" i="39" s="1"/>
  <c r="O39" i="20"/>
  <c r="P39" i="20"/>
  <c r="Q39" i="20"/>
  <c r="BD39" i="39" s="1"/>
  <c r="R39" i="20"/>
  <c r="S39" i="20"/>
  <c r="T39" i="20"/>
  <c r="U39" i="20"/>
  <c r="V39" i="20"/>
  <c r="W39" i="20"/>
  <c r="X39" i="20"/>
  <c r="Y39" i="20"/>
  <c r="Z39" i="20"/>
  <c r="CN39" i="39" s="1"/>
  <c r="AA39" i="20"/>
  <c r="AB39" i="20"/>
  <c r="AC39" i="20"/>
  <c r="AD39" i="20"/>
  <c r="AE39" i="20"/>
  <c r="AF39" i="20"/>
  <c r="AG39" i="20"/>
  <c r="AH39" i="20"/>
  <c r="C40" i="20"/>
  <c r="D40" i="20"/>
  <c r="E40" i="20"/>
  <c r="T40" i="40" s="1"/>
  <c r="F40" i="20"/>
  <c r="G40" i="20"/>
  <c r="H40" i="20"/>
  <c r="BD40" i="40" s="1"/>
  <c r="I40" i="20"/>
  <c r="J40" i="20"/>
  <c r="K40" i="20"/>
  <c r="CN40" i="40" s="1"/>
  <c r="L40" i="20"/>
  <c r="M40" i="20"/>
  <c r="N40" i="20"/>
  <c r="T40" i="39" s="1"/>
  <c r="O40" i="20"/>
  <c r="P40" i="20"/>
  <c r="Q40" i="20"/>
  <c r="BD40" i="39" s="1"/>
  <c r="R40" i="20"/>
  <c r="S40" i="20"/>
  <c r="T40" i="20"/>
  <c r="U40" i="20"/>
  <c r="V40" i="20"/>
  <c r="W40" i="20"/>
  <c r="X40" i="20"/>
  <c r="Y40" i="20"/>
  <c r="Z40" i="20"/>
  <c r="CN40" i="39" s="1"/>
  <c r="AA40" i="20"/>
  <c r="AB40" i="20"/>
  <c r="AC40" i="20"/>
  <c r="AD40" i="20"/>
  <c r="AE40" i="20"/>
  <c r="AF40" i="20"/>
  <c r="AG40" i="20"/>
  <c r="AH40" i="20"/>
  <c r="C41" i="20"/>
  <c r="D41" i="20"/>
  <c r="E41" i="20"/>
  <c r="T41" i="40" s="1"/>
  <c r="F41" i="20"/>
  <c r="G41" i="20"/>
  <c r="H41" i="20"/>
  <c r="BD41" i="40" s="1"/>
  <c r="I41" i="20"/>
  <c r="J41" i="20"/>
  <c r="K41" i="20"/>
  <c r="CN41" i="40" s="1"/>
  <c r="L41" i="20"/>
  <c r="M41" i="20"/>
  <c r="N41" i="20"/>
  <c r="T41" i="39" s="1"/>
  <c r="O41" i="20"/>
  <c r="P41" i="20"/>
  <c r="Q41" i="20"/>
  <c r="BD41" i="39" s="1"/>
  <c r="R41" i="20"/>
  <c r="S41" i="20"/>
  <c r="T41" i="20"/>
  <c r="U41" i="20"/>
  <c r="V41" i="20"/>
  <c r="W41" i="20"/>
  <c r="X41" i="20"/>
  <c r="Y41" i="20"/>
  <c r="Z41" i="20"/>
  <c r="CN41" i="39" s="1"/>
  <c r="AA41" i="20"/>
  <c r="AB41" i="20"/>
  <c r="AC41" i="20"/>
  <c r="AD41" i="20"/>
  <c r="AE41" i="20"/>
  <c r="AF41" i="20"/>
  <c r="AG41" i="20"/>
  <c r="AH41" i="20"/>
  <c r="C42" i="20"/>
  <c r="D42" i="20"/>
  <c r="E42" i="20"/>
  <c r="T42" i="40" s="1"/>
  <c r="F42" i="20"/>
  <c r="G42" i="20"/>
  <c r="H42" i="20"/>
  <c r="BD42" i="40" s="1"/>
  <c r="I42" i="20"/>
  <c r="J42" i="20"/>
  <c r="K42" i="20"/>
  <c r="CN42" i="40" s="1"/>
  <c r="L42" i="20"/>
  <c r="M42" i="20"/>
  <c r="N42" i="20"/>
  <c r="T42" i="39" s="1"/>
  <c r="O42" i="20"/>
  <c r="P42" i="20"/>
  <c r="Q42" i="20"/>
  <c r="BD42" i="39" s="1"/>
  <c r="R42" i="20"/>
  <c r="S42" i="20"/>
  <c r="T42" i="20"/>
  <c r="U42" i="20"/>
  <c r="V42" i="20"/>
  <c r="W42" i="20"/>
  <c r="X42" i="20"/>
  <c r="Y42" i="20"/>
  <c r="Z42" i="20"/>
  <c r="CN42" i="39" s="1"/>
  <c r="AA42" i="20"/>
  <c r="AB42" i="20"/>
  <c r="AC42" i="20"/>
  <c r="AD42" i="20"/>
  <c r="AE42" i="20"/>
  <c r="AF42" i="20"/>
  <c r="AG42" i="20"/>
  <c r="AH42" i="20"/>
  <c r="C43" i="20"/>
  <c r="D43" i="20"/>
  <c r="E43" i="20"/>
  <c r="T43" i="40" s="1"/>
  <c r="F43" i="20"/>
  <c r="G43" i="20"/>
  <c r="H43" i="20"/>
  <c r="BD43" i="40" s="1"/>
  <c r="I43" i="20"/>
  <c r="J43" i="20"/>
  <c r="K43" i="20"/>
  <c r="CN43" i="40" s="1"/>
  <c r="L43" i="20"/>
  <c r="M43" i="20"/>
  <c r="N43" i="20"/>
  <c r="T43" i="39" s="1"/>
  <c r="O43" i="20"/>
  <c r="P43" i="20"/>
  <c r="Q43" i="20"/>
  <c r="BD43" i="39" s="1"/>
  <c r="R43" i="20"/>
  <c r="S43" i="20"/>
  <c r="T43" i="20"/>
  <c r="U43" i="20"/>
  <c r="V43" i="20"/>
  <c r="W43" i="20"/>
  <c r="X43" i="20"/>
  <c r="Y43" i="20"/>
  <c r="Z43" i="20"/>
  <c r="CN43" i="39" s="1"/>
  <c r="AA43" i="20"/>
  <c r="AB43" i="20"/>
  <c r="AC43" i="20"/>
  <c r="AD43" i="20"/>
  <c r="AE43" i="20"/>
  <c r="AF43" i="20"/>
  <c r="AG43" i="20"/>
  <c r="AH43" i="20"/>
  <c r="C44" i="20"/>
  <c r="D44" i="20"/>
  <c r="E44" i="20"/>
  <c r="T44" i="40" s="1"/>
  <c r="F44" i="20"/>
  <c r="G44" i="20"/>
  <c r="H44" i="20"/>
  <c r="BD44" i="40" s="1"/>
  <c r="I44" i="20"/>
  <c r="J44" i="20"/>
  <c r="K44" i="20"/>
  <c r="CN44" i="40" s="1"/>
  <c r="L44" i="20"/>
  <c r="M44" i="20"/>
  <c r="N44" i="20"/>
  <c r="T44" i="39" s="1"/>
  <c r="O44" i="20"/>
  <c r="P44" i="20"/>
  <c r="Q44" i="20"/>
  <c r="BD44" i="39" s="1"/>
  <c r="R44" i="20"/>
  <c r="S44" i="20"/>
  <c r="T44" i="20"/>
  <c r="U44" i="20"/>
  <c r="V44" i="20"/>
  <c r="W44" i="20"/>
  <c r="X44" i="20"/>
  <c r="Y44" i="20"/>
  <c r="Z44" i="20"/>
  <c r="CN44" i="39" s="1"/>
  <c r="AA44" i="20"/>
  <c r="AB44" i="20"/>
  <c r="AC44" i="20"/>
  <c r="AD44" i="20"/>
  <c r="AE44" i="20"/>
  <c r="AF44" i="20"/>
  <c r="AG44" i="20"/>
  <c r="AH44" i="20"/>
  <c r="C45" i="20"/>
  <c r="D45" i="20"/>
  <c r="E45" i="20"/>
  <c r="T45" i="40" s="1"/>
  <c r="F45" i="20"/>
  <c r="G45" i="20"/>
  <c r="H45" i="20"/>
  <c r="BD45" i="40" s="1"/>
  <c r="I45" i="20"/>
  <c r="I14" i="20" s="1"/>
  <c r="J45" i="20"/>
  <c r="K45" i="20"/>
  <c r="CN45" i="40" s="1"/>
  <c r="L45" i="20"/>
  <c r="M45" i="20"/>
  <c r="N45" i="20"/>
  <c r="T45" i="39" s="1"/>
  <c r="O45" i="20"/>
  <c r="P45" i="20"/>
  <c r="Q45" i="20"/>
  <c r="BD45" i="39" s="1"/>
  <c r="R45" i="20"/>
  <c r="S45" i="20"/>
  <c r="T45" i="20"/>
  <c r="U45" i="20"/>
  <c r="U14" i="20" s="1"/>
  <c r="V45" i="20"/>
  <c r="W45" i="20"/>
  <c r="X45" i="20"/>
  <c r="Y45" i="20"/>
  <c r="Z45" i="20"/>
  <c r="CN45" i="39" s="1"/>
  <c r="AA45" i="20"/>
  <c r="AB45" i="20"/>
  <c r="AC45" i="20"/>
  <c r="AC14" i="20" s="1"/>
  <c r="AD45" i="20"/>
  <c r="AE45" i="20"/>
  <c r="AF45" i="20"/>
  <c r="AG45" i="20"/>
  <c r="AG14" i="20" s="1"/>
  <c r="AH45" i="20"/>
  <c r="C46" i="20"/>
  <c r="D46" i="20"/>
  <c r="E46" i="20"/>
  <c r="T46" i="40" s="1"/>
  <c r="F46" i="20"/>
  <c r="G46" i="20"/>
  <c r="H46" i="20"/>
  <c r="BD46" i="40" s="1"/>
  <c r="I46" i="20"/>
  <c r="I13" i="20" s="1"/>
  <c r="J46" i="20"/>
  <c r="K46" i="20"/>
  <c r="CN46" i="40" s="1"/>
  <c r="L46" i="20"/>
  <c r="M46" i="20"/>
  <c r="N46" i="20"/>
  <c r="T46" i="39" s="1"/>
  <c r="O46" i="20"/>
  <c r="P46" i="20"/>
  <c r="Q46" i="20"/>
  <c r="BD46" i="39" s="1"/>
  <c r="R46" i="20"/>
  <c r="S46" i="20"/>
  <c r="T46" i="20"/>
  <c r="U46" i="20"/>
  <c r="V46" i="20"/>
  <c r="W46" i="20"/>
  <c r="X46" i="20"/>
  <c r="Y46" i="20"/>
  <c r="Z46" i="20"/>
  <c r="CN46" i="39" s="1"/>
  <c r="AA46" i="20"/>
  <c r="AB46" i="20"/>
  <c r="AC46" i="20"/>
  <c r="AD46" i="20"/>
  <c r="AE46" i="20"/>
  <c r="AF46" i="20"/>
  <c r="AG46" i="20"/>
  <c r="AH46" i="20"/>
  <c r="C47" i="20"/>
  <c r="D47" i="20"/>
  <c r="E47" i="20"/>
  <c r="T47" i="40" s="1"/>
  <c r="F47" i="20"/>
  <c r="G47" i="20"/>
  <c r="H47" i="20"/>
  <c r="BD47" i="40" s="1"/>
  <c r="I47" i="20"/>
  <c r="J47" i="20"/>
  <c r="K47" i="20"/>
  <c r="CN47" i="40" s="1"/>
  <c r="L47" i="20"/>
  <c r="M47" i="20"/>
  <c r="N47" i="20"/>
  <c r="T47" i="39" s="1"/>
  <c r="O47" i="20"/>
  <c r="P47" i="20"/>
  <c r="Q47" i="20"/>
  <c r="BD47" i="39" s="1"/>
  <c r="R47" i="20"/>
  <c r="S47" i="20"/>
  <c r="T47" i="20"/>
  <c r="U47" i="20"/>
  <c r="V47" i="20"/>
  <c r="W47" i="20"/>
  <c r="X47" i="20"/>
  <c r="Y47" i="20"/>
  <c r="Z47" i="20"/>
  <c r="CN47" i="39" s="1"/>
  <c r="AA47" i="20"/>
  <c r="AB47" i="20"/>
  <c r="AC47" i="20"/>
  <c r="AD47" i="20"/>
  <c r="AE47" i="20"/>
  <c r="AF47" i="20"/>
  <c r="AG47" i="20"/>
  <c r="AH47" i="20"/>
  <c r="C48" i="20"/>
  <c r="D48" i="20"/>
  <c r="E48" i="20"/>
  <c r="T48" i="40" s="1"/>
  <c r="F48" i="20"/>
  <c r="G48" i="20"/>
  <c r="H48" i="20"/>
  <c r="BD48" i="40" s="1"/>
  <c r="I48" i="20"/>
  <c r="J48" i="20"/>
  <c r="K48" i="20"/>
  <c r="CN48" i="40" s="1"/>
  <c r="L48" i="20"/>
  <c r="M48" i="20"/>
  <c r="M15" i="20" s="1"/>
  <c r="N48" i="20"/>
  <c r="T48" i="39" s="1"/>
  <c r="O48" i="20"/>
  <c r="P48" i="20"/>
  <c r="Q48" i="20"/>
  <c r="BD48" i="39" s="1"/>
  <c r="R48" i="20"/>
  <c r="S48" i="20"/>
  <c r="T48" i="20"/>
  <c r="U48" i="20"/>
  <c r="V48" i="20"/>
  <c r="W48" i="20"/>
  <c r="X48" i="20"/>
  <c r="Y48" i="20"/>
  <c r="Z48" i="20"/>
  <c r="CN48" i="39" s="1"/>
  <c r="AA48" i="20"/>
  <c r="AB48" i="20"/>
  <c r="AC48" i="20"/>
  <c r="AD48" i="20"/>
  <c r="AE48" i="20"/>
  <c r="AF48" i="20"/>
  <c r="AG48" i="20"/>
  <c r="AH48" i="20"/>
  <c r="C49" i="20"/>
  <c r="D49" i="20"/>
  <c r="E49" i="20"/>
  <c r="T49" i="40" s="1"/>
  <c r="F49" i="20"/>
  <c r="G49" i="20"/>
  <c r="H49" i="20"/>
  <c r="BD49" i="40" s="1"/>
  <c r="I49" i="20"/>
  <c r="J49" i="20"/>
  <c r="K49" i="20"/>
  <c r="CN49" i="40" s="1"/>
  <c r="L49" i="20"/>
  <c r="M49" i="20"/>
  <c r="N49" i="20"/>
  <c r="T49" i="39" s="1"/>
  <c r="O49" i="20"/>
  <c r="P49" i="20"/>
  <c r="Q49" i="20"/>
  <c r="BD49" i="39" s="1"/>
  <c r="R49" i="20"/>
  <c r="S49" i="20"/>
  <c r="T49" i="20"/>
  <c r="U49" i="20"/>
  <c r="V49" i="20"/>
  <c r="W49" i="20"/>
  <c r="X49" i="20"/>
  <c r="Y49" i="20"/>
  <c r="Z49" i="20"/>
  <c r="CN49" i="39" s="1"/>
  <c r="AA49" i="20"/>
  <c r="AB49" i="20"/>
  <c r="AC49" i="20"/>
  <c r="AD49" i="20"/>
  <c r="AE49" i="20"/>
  <c r="AF49" i="20"/>
  <c r="AG49" i="20"/>
  <c r="AH49" i="20"/>
  <c r="C50" i="20"/>
  <c r="D50" i="20"/>
  <c r="E50" i="20"/>
  <c r="T50" i="40" s="1"/>
  <c r="F50" i="20"/>
  <c r="G50" i="20"/>
  <c r="H50" i="20"/>
  <c r="BD50" i="40" s="1"/>
  <c r="I50" i="20"/>
  <c r="J50" i="20"/>
  <c r="K50" i="20"/>
  <c r="CN50" i="40" s="1"/>
  <c r="L50" i="20"/>
  <c r="M50" i="20"/>
  <c r="N50" i="20"/>
  <c r="T50" i="39" s="1"/>
  <c r="O50" i="20"/>
  <c r="P50" i="20"/>
  <c r="Q50" i="20"/>
  <c r="BD50" i="39" s="1"/>
  <c r="R50" i="20"/>
  <c r="S50" i="20"/>
  <c r="T50" i="20"/>
  <c r="U50" i="20"/>
  <c r="V50" i="20"/>
  <c r="W50" i="20"/>
  <c r="X50" i="20"/>
  <c r="Y50" i="20"/>
  <c r="Z50" i="20"/>
  <c r="CN50" i="39" s="1"/>
  <c r="AA50" i="20"/>
  <c r="AB50" i="20"/>
  <c r="AC50" i="20"/>
  <c r="AD50" i="20"/>
  <c r="AE50" i="20"/>
  <c r="AF50" i="20"/>
  <c r="AG50" i="20"/>
  <c r="AH50" i="20"/>
  <c r="C51" i="20"/>
  <c r="D51" i="20"/>
  <c r="E51" i="20"/>
  <c r="T51" i="40" s="1"/>
  <c r="F51" i="20"/>
  <c r="G51" i="20"/>
  <c r="H51" i="20"/>
  <c r="BD51" i="40" s="1"/>
  <c r="I51" i="20"/>
  <c r="J51" i="20"/>
  <c r="K51" i="20"/>
  <c r="CN51" i="40" s="1"/>
  <c r="L51" i="20"/>
  <c r="M51" i="20"/>
  <c r="N51" i="20"/>
  <c r="T51" i="39" s="1"/>
  <c r="O51" i="20"/>
  <c r="P51" i="20"/>
  <c r="Q51" i="20"/>
  <c r="BD51" i="39" s="1"/>
  <c r="R51" i="20"/>
  <c r="S51" i="20"/>
  <c r="T51" i="20"/>
  <c r="U51" i="20"/>
  <c r="V51" i="20"/>
  <c r="W51" i="20"/>
  <c r="X51" i="20"/>
  <c r="Y51" i="20"/>
  <c r="Z51" i="20"/>
  <c r="CN51" i="39" s="1"/>
  <c r="AA51" i="20"/>
  <c r="AB51" i="20"/>
  <c r="AC51" i="20"/>
  <c r="AD51" i="20"/>
  <c r="AE51" i="20"/>
  <c r="AF51" i="20"/>
  <c r="AG51" i="20"/>
  <c r="AH51" i="20"/>
  <c r="C52" i="20"/>
  <c r="D52" i="20"/>
  <c r="E52" i="20"/>
  <c r="T52" i="40" s="1"/>
  <c r="F52" i="20"/>
  <c r="G52" i="20"/>
  <c r="H52" i="20"/>
  <c r="BD52" i="40" s="1"/>
  <c r="I52" i="20"/>
  <c r="J52" i="20"/>
  <c r="K52" i="20"/>
  <c r="CN52" i="40" s="1"/>
  <c r="L52" i="20"/>
  <c r="M52" i="20"/>
  <c r="N52" i="20"/>
  <c r="T52" i="39" s="1"/>
  <c r="O52" i="20"/>
  <c r="P52" i="20"/>
  <c r="Q52" i="20"/>
  <c r="BD52" i="39" s="1"/>
  <c r="R52" i="20"/>
  <c r="S52" i="20"/>
  <c r="T52" i="20"/>
  <c r="U52" i="20"/>
  <c r="V52" i="20"/>
  <c r="W52" i="20"/>
  <c r="X52" i="20"/>
  <c r="Y52" i="20"/>
  <c r="Z52" i="20"/>
  <c r="CN52" i="39" s="1"/>
  <c r="AA52" i="20"/>
  <c r="AB52" i="20"/>
  <c r="AC52" i="20"/>
  <c r="AD52" i="20"/>
  <c r="AE52" i="20"/>
  <c r="AF52" i="20"/>
  <c r="AG52" i="20"/>
  <c r="AH52" i="20"/>
  <c r="C53" i="20"/>
  <c r="D53" i="20"/>
  <c r="E53" i="20"/>
  <c r="T53" i="40" s="1"/>
  <c r="F53" i="20"/>
  <c r="G53" i="20"/>
  <c r="H53" i="20"/>
  <c r="BD53" i="40" s="1"/>
  <c r="I53" i="20"/>
  <c r="J53" i="20"/>
  <c r="K53" i="20"/>
  <c r="CN53" i="40" s="1"/>
  <c r="L53" i="20"/>
  <c r="M53" i="20"/>
  <c r="N53" i="20"/>
  <c r="T53" i="39" s="1"/>
  <c r="O53" i="20"/>
  <c r="P53" i="20"/>
  <c r="Q53" i="20"/>
  <c r="BD53" i="39" s="1"/>
  <c r="R53" i="20"/>
  <c r="S53" i="20"/>
  <c r="T53" i="20"/>
  <c r="U53" i="20"/>
  <c r="V53" i="20"/>
  <c r="W53" i="20"/>
  <c r="X53" i="20"/>
  <c r="Y53" i="20"/>
  <c r="Z53" i="20"/>
  <c r="CN53" i="39" s="1"/>
  <c r="AA53" i="20"/>
  <c r="AB53" i="20"/>
  <c r="AC53" i="20"/>
  <c r="AD53" i="20"/>
  <c r="AE53" i="20"/>
  <c r="AF53" i="20"/>
  <c r="AG53" i="20"/>
  <c r="AH53" i="20"/>
  <c r="C54" i="20"/>
  <c r="D54" i="20"/>
  <c r="E54" i="20"/>
  <c r="T54" i="40" s="1"/>
  <c r="F54" i="20"/>
  <c r="G54" i="20"/>
  <c r="H54" i="20"/>
  <c r="BD54" i="40" s="1"/>
  <c r="I54" i="20"/>
  <c r="J54" i="20"/>
  <c r="K54" i="20"/>
  <c r="CN54" i="40" s="1"/>
  <c r="L54" i="20"/>
  <c r="M54" i="20"/>
  <c r="N54" i="20"/>
  <c r="T54" i="39" s="1"/>
  <c r="O54" i="20"/>
  <c r="P54" i="20"/>
  <c r="Q54" i="20"/>
  <c r="BD54" i="39" s="1"/>
  <c r="R54" i="20"/>
  <c r="S54" i="20"/>
  <c r="T54" i="20"/>
  <c r="U54" i="20"/>
  <c r="V54" i="20"/>
  <c r="W54" i="20"/>
  <c r="X54" i="20"/>
  <c r="Y54" i="20"/>
  <c r="Z54" i="20"/>
  <c r="CN54" i="39" s="1"/>
  <c r="AA54" i="20"/>
  <c r="AB54" i="20"/>
  <c r="AC54" i="20"/>
  <c r="AD54" i="20"/>
  <c r="AE54" i="20"/>
  <c r="AF54" i="20"/>
  <c r="AG54" i="20"/>
  <c r="AH54" i="20"/>
  <c r="C55" i="20"/>
  <c r="D55" i="20"/>
  <c r="E55" i="20"/>
  <c r="T55" i="40" s="1"/>
  <c r="F55" i="20"/>
  <c r="G55" i="20"/>
  <c r="H55" i="20"/>
  <c r="BD55" i="40" s="1"/>
  <c r="I55" i="20"/>
  <c r="J55" i="20"/>
  <c r="K55" i="20"/>
  <c r="CN55" i="40" s="1"/>
  <c r="L55" i="20"/>
  <c r="M55" i="20"/>
  <c r="N55" i="20"/>
  <c r="T55" i="39" s="1"/>
  <c r="O55" i="20"/>
  <c r="P55" i="20"/>
  <c r="Q55" i="20"/>
  <c r="BD55" i="39" s="1"/>
  <c r="R55" i="20"/>
  <c r="S55" i="20"/>
  <c r="T55" i="20"/>
  <c r="U55" i="20"/>
  <c r="V55" i="20"/>
  <c r="W55" i="20"/>
  <c r="X55" i="20"/>
  <c r="Y55" i="20"/>
  <c r="Z55" i="20"/>
  <c r="CN55" i="39" s="1"/>
  <c r="AA55" i="20"/>
  <c r="AB55" i="20"/>
  <c r="AC55" i="20"/>
  <c r="AD55" i="20"/>
  <c r="AE55" i="20"/>
  <c r="AF55" i="20"/>
  <c r="AG55" i="20"/>
  <c r="AH55" i="20"/>
  <c r="C56" i="20"/>
  <c r="D56" i="20"/>
  <c r="E56" i="20"/>
  <c r="T56" i="40" s="1"/>
  <c r="F56" i="20"/>
  <c r="G56" i="20"/>
  <c r="H56" i="20"/>
  <c r="BD56" i="40" s="1"/>
  <c r="I56" i="20"/>
  <c r="J56" i="20"/>
  <c r="K56" i="20"/>
  <c r="CN56" i="40" s="1"/>
  <c r="L56" i="20"/>
  <c r="M56" i="20"/>
  <c r="N56" i="20"/>
  <c r="T56" i="39" s="1"/>
  <c r="O56" i="20"/>
  <c r="P56" i="20"/>
  <c r="Q56" i="20"/>
  <c r="BD56" i="39" s="1"/>
  <c r="R56" i="20"/>
  <c r="S56" i="20"/>
  <c r="T56" i="20"/>
  <c r="U56" i="20"/>
  <c r="V56" i="20"/>
  <c r="W56" i="20"/>
  <c r="X56" i="20"/>
  <c r="Y56" i="20"/>
  <c r="Z56" i="20"/>
  <c r="CN56" i="39" s="1"/>
  <c r="AA56" i="20"/>
  <c r="AB56" i="20"/>
  <c r="AC56" i="20"/>
  <c r="AD56" i="20"/>
  <c r="AE56" i="20"/>
  <c r="AF56" i="20"/>
  <c r="AG56" i="20"/>
  <c r="AH56" i="20"/>
  <c r="C57" i="20"/>
  <c r="D57" i="20"/>
  <c r="E57" i="20"/>
  <c r="T57" i="40" s="1"/>
  <c r="F57" i="20"/>
  <c r="G57" i="20"/>
  <c r="H57" i="20"/>
  <c r="BD57" i="40" s="1"/>
  <c r="I57" i="20"/>
  <c r="J57" i="20"/>
  <c r="K57" i="20"/>
  <c r="CN57" i="40" s="1"/>
  <c r="L57" i="20"/>
  <c r="M57" i="20"/>
  <c r="N57" i="20"/>
  <c r="T57" i="39" s="1"/>
  <c r="O57" i="20"/>
  <c r="P57" i="20"/>
  <c r="Q57" i="20"/>
  <c r="BD57" i="39" s="1"/>
  <c r="R57" i="20"/>
  <c r="S57" i="20"/>
  <c r="T57" i="20"/>
  <c r="U57" i="20"/>
  <c r="V57" i="20"/>
  <c r="W57" i="20"/>
  <c r="X57" i="20"/>
  <c r="Y57" i="20"/>
  <c r="Z57" i="20"/>
  <c r="CN57" i="39" s="1"/>
  <c r="AA57" i="20"/>
  <c r="AB57" i="20"/>
  <c r="AC57" i="20"/>
  <c r="AD57" i="20"/>
  <c r="AE57" i="20"/>
  <c r="AF57" i="20"/>
  <c r="AG57" i="20"/>
  <c r="AH57" i="20"/>
  <c r="C58" i="20"/>
  <c r="D58" i="20"/>
  <c r="E58" i="20"/>
  <c r="T58" i="40" s="1"/>
  <c r="F58" i="20"/>
  <c r="G58" i="20"/>
  <c r="H58" i="20"/>
  <c r="BD58" i="40" s="1"/>
  <c r="I58" i="20"/>
  <c r="J58" i="20"/>
  <c r="K58" i="20"/>
  <c r="CN58" i="40" s="1"/>
  <c r="L58" i="20"/>
  <c r="M58" i="20"/>
  <c r="N58" i="20"/>
  <c r="T58" i="39" s="1"/>
  <c r="O58" i="20"/>
  <c r="P58" i="20"/>
  <c r="Q58" i="20"/>
  <c r="BD58" i="39" s="1"/>
  <c r="R58" i="20"/>
  <c r="S58" i="20"/>
  <c r="T58" i="20"/>
  <c r="U58" i="20"/>
  <c r="U11" i="20" s="1"/>
  <c r="V58" i="20"/>
  <c r="W58" i="20"/>
  <c r="X58" i="20"/>
  <c r="Y58" i="20"/>
  <c r="Z58" i="20"/>
  <c r="CN58" i="39" s="1"/>
  <c r="AA58" i="20"/>
  <c r="AB58" i="20"/>
  <c r="AC58" i="20"/>
  <c r="AD58" i="20"/>
  <c r="AE58" i="20"/>
  <c r="AF58" i="20"/>
  <c r="AG58" i="20"/>
  <c r="AG11" i="20" s="1"/>
  <c r="AH58" i="20"/>
  <c r="C59" i="20"/>
  <c r="D59" i="20"/>
  <c r="E59" i="20"/>
  <c r="T59" i="40" s="1"/>
  <c r="F59" i="20"/>
  <c r="G59" i="20"/>
  <c r="H59" i="20"/>
  <c r="BD59" i="40" s="1"/>
  <c r="I59" i="20"/>
  <c r="J59" i="20"/>
  <c r="K59" i="20"/>
  <c r="CN59" i="40" s="1"/>
  <c r="L59" i="20"/>
  <c r="M59" i="20"/>
  <c r="N59" i="20"/>
  <c r="T59" i="39" s="1"/>
  <c r="O59" i="20"/>
  <c r="P59" i="20"/>
  <c r="Q59" i="20"/>
  <c r="BD59" i="39" s="1"/>
  <c r="R59" i="20"/>
  <c r="S59" i="20"/>
  <c r="T59" i="20"/>
  <c r="U59" i="20"/>
  <c r="V59" i="20"/>
  <c r="W59" i="20"/>
  <c r="X59" i="20"/>
  <c r="Y59" i="20"/>
  <c r="Z59" i="20"/>
  <c r="CN59" i="39" s="1"/>
  <c r="AA59" i="20"/>
  <c r="AB59" i="20"/>
  <c r="AC59" i="20"/>
  <c r="AD59" i="20"/>
  <c r="AE59" i="20"/>
  <c r="AF59" i="20"/>
  <c r="AG59" i="20"/>
  <c r="AH59" i="20"/>
  <c r="C60" i="20"/>
  <c r="D60" i="20"/>
  <c r="E60" i="20"/>
  <c r="T60" i="40" s="1"/>
  <c r="F60" i="20"/>
  <c r="G60" i="20"/>
  <c r="H60" i="20"/>
  <c r="BD60" i="40" s="1"/>
  <c r="I60" i="20"/>
  <c r="J60" i="20"/>
  <c r="K60" i="20"/>
  <c r="CN60" i="40" s="1"/>
  <c r="L60" i="20"/>
  <c r="M60" i="20"/>
  <c r="N60" i="20"/>
  <c r="T60" i="39" s="1"/>
  <c r="O60" i="20"/>
  <c r="P60" i="20"/>
  <c r="Q60" i="20"/>
  <c r="BD60" i="39" s="1"/>
  <c r="R60" i="20"/>
  <c r="S60" i="20"/>
  <c r="T60" i="20"/>
  <c r="U60" i="20"/>
  <c r="V60" i="20"/>
  <c r="W60" i="20"/>
  <c r="X60" i="20"/>
  <c r="Y60" i="20"/>
  <c r="Z60" i="20"/>
  <c r="CN60" i="39" s="1"/>
  <c r="AA60" i="20"/>
  <c r="AB60" i="20"/>
  <c r="AC60" i="20"/>
  <c r="AD60" i="20"/>
  <c r="AE60" i="20"/>
  <c r="AF60" i="20"/>
  <c r="AG60" i="20"/>
  <c r="AH60" i="20"/>
  <c r="C61" i="20"/>
  <c r="D61" i="20"/>
  <c r="E61" i="20"/>
  <c r="T61" i="40" s="1"/>
  <c r="F61" i="20"/>
  <c r="G61" i="20"/>
  <c r="H61" i="20"/>
  <c r="BD61" i="40" s="1"/>
  <c r="I61" i="20"/>
  <c r="J61" i="20"/>
  <c r="K61" i="20"/>
  <c r="CN61" i="40" s="1"/>
  <c r="L61" i="20"/>
  <c r="M61" i="20"/>
  <c r="N61" i="20"/>
  <c r="T61" i="39" s="1"/>
  <c r="O61" i="20"/>
  <c r="P61" i="20"/>
  <c r="Q61" i="20"/>
  <c r="BD61" i="39" s="1"/>
  <c r="R61" i="20"/>
  <c r="S61" i="20"/>
  <c r="T61" i="20"/>
  <c r="U61" i="20"/>
  <c r="V61" i="20"/>
  <c r="W61" i="20"/>
  <c r="X61" i="20"/>
  <c r="Y61" i="20"/>
  <c r="Z61" i="20"/>
  <c r="CN61" i="39" s="1"/>
  <c r="AA61" i="20"/>
  <c r="AB61" i="20"/>
  <c r="AC61" i="20"/>
  <c r="AD61" i="20"/>
  <c r="AE61" i="20"/>
  <c r="AF61" i="20"/>
  <c r="AG61" i="20"/>
  <c r="AH61" i="20"/>
  <c r="C62" i="20"/>
  <c r="D62" i="20"/>
  <c r="E62" i="20"/>
  <c r="T62" i="40" s="1"/>
  <c r="F62" i="20"/>
  <c r="G62" i="20"/>
  <c r="H62" i="20"/>
  <c r="BD62" i="40" s="1"/>
  <c r="I62" i="20"/>
  <c r="J62" i="20"/>
  <c r="K62" i="20"/>
  <c r="CN62" i="40" s="1"/>
  <c r="L62" i="20"/>
  <c r="M62" i="20"/>
  <c r="N62" i="20"/>
  <c r="T62" i="39" s="1"/>
  <c r="O62" i="20"/>
  <c r="P62" i="20"/>
  <c r="Q62" i="20"/>
  <c r="BD62" i="39" s="1"/>
  <c r="R62" i="20"/>
  <c r="S62" i="20"/>
  <c r="T62" i="20"/>
  <c r="U62" i="20"/>
  <c r="V62" i="20"/>
  <c r="W62" i="20"/>
  <c r="X62" i="20"/>
  <c r="Y62" i="20"/>
  <c r="Z62" i="20"/>
  <c r="CN62" i="39" s="1"/>
  <c r="AA62" i="20"/>
  <c r="AB62" i="20"/>
  <c r="AC62" i="20"/>
  <c r="AD62" i="20"/>
  <c r="AE62" i="20"/>
  <c r="AF62" i="20"/>
  <c r="AG62" i="20"/>
  <c r="AH62" i="20"/>
  <c r="C63" i="20"/>
  <c r="D63" i="20"/>
  <c r="E63" i="20"/>
  <c r="T63" i="40" s="1"/>
  <c r="F63" i="20"/>
  <c r="G63" i="20"/>
  <c r="H63" i="20"/>
  <c r="BD63" i="40" s="1"/>
  <c r="I63" i="20"/>
  <c r="J63" i="20"/>
  <c r="K63" i="20"/>
  <c r="CN63" i="40" s="1"/>
  <c r="L63" i="20"/>
  <c r="M63" i="20"/>
  <c r="N63" i="20"/>
  <c r="T63" i="39" s="1"/>
  <c r="O63" i="20"/>
  <c r="P63" i="20"/>
  <c r="Q63" i="20"/>
  <c r="BD63" i="39" s="1"/>
  <c r="R63" i="20"/>
  <c r="S63" i="20"/>
  <c r="T63" i="20"/>
  <c r="U63" i="20"/>
  <c r="V63" i="20"/>
  <c r="W63" i="20"/>
  <c r="X63" i="20"/>
  <c r="Y63" i="20"/>
  <c r="Z63" i="20"/>
  <c r="CN63" i="39" s="1"/>
  <c r="AA63" i="20"/>
  <c r="AB63" i="20"/>
  <c r="AC63" i="20"/>
  <c r="AD63" i="20"/>
  <c r="AE63" i="20"/>
  <c r="AF63" i="20"/>
  <c r="AG63" i="20"/>
  <c r="AH63" i="20"/>
  <c r="C64" i="20"/>
  <c r="D64" i="20"/>
  <c r="E64" i="20"/>
  <c r="T64" i="40" s="1"/>
  <c r="F64" i="20"/>
  <c r="G64" i="20"/>
  <c r="H64" i="20"/>
  <c r="BD64" i="40" s="1"/>
  <c r="I64" i="20"/>
  <c r="J64" i="20"/>
  <c r="K64" i="20"/>
  <c r="CN64" i="40" s="1"/>
  <c r="L64" i="20"/>
  <c r="M64" i="20"/>
  <c r="N64" i="20"/>
  <c r="T64" i="39" s="1"/>
  <c r="O64" i="20"/>
  <c r="P64" i="20"/>
  <c r="Q64" i="20"/>
  <c r="BD64" i="39" s="1"/>
  <c r="R64" i="20"/>
  <c r="S64" i="20"/>
  <c r="T64" i="20"/>
  <c r="U64" i="20"/>
  <c r="V64" i="20"/>
  <c r="W64" i="20"/>
  <c r="X64" i="20"/>
  <c r="Y64" i="20"/>
  <c r="Z64" i="20"/>
  <c r="CN64" i="39" s="1"/>
  <c r="AA64" i="20"/>
  <c r="AB64" i="20"/>
  <c r="AC64" i="20"/>
  <c r="AD64" i="20"/>
  <c r="AE64" i="20"/>
  <c r="AF64" i="20"/>
  <c r="AG64" i="20"/>
  <c r="AH64" i="20"/>
  <c r="C65" i="20"/>
  <c r="D65" i="20"/>
  <c r="E65" i="20"/>
  <c r="T65" i="40" s="1"/>
  <c r="F65" i="20"/>
  <c r="G65" i="20"/>
  <c r="H65" i="20"/>
  <c r="BD65" i="40" s="1"/>
  <c r="I65" i="20"/>
  <c r="J65" i="20"/>
  <c r="K65" i="20"/>
  <c r="CN65" i="40" s="1"/>
  <c r="L65" i="20"/>
  <c r="M65" i="20"/>
  <c r="N65" i="20"/>
  <c r="T65" i="39" s="1"/>
  <c r="O65" i="20"/>
  <c r="P65" i="20"/>
  <c r="Q65" i="20"/>
  <c r="BD65" i="39" s="1"/>
  <c r="R65" i="20"/>
  <c r="S65" i="20"/>
  <c r="T65" i="20"/>
  <c r="U65" i="20"/>
  <c r="V65" i="20"/>
  <c r="W65" i="20"/>
  <c r="X65" i="20"/>
  <c r="Y65" i="20"/>
  <c r="Z65" i="20"/>
  <c r="CN65" i="39" s="1"/>
  <c r="AA65" i="20"/>
  <c r="AB65" i="20"/>
  <c r="AC65" i="20"/>
  <c r="AD65" i="20"/>
  <c r="AE65" i="20"/>
  <c r="AF65" i="20"/>
  <c r="AG65" i="20"/>
  <c r="AH65" i="20"/>
  <c r="B65" i="20"/>
  <c r="T65" i="1" s="1"/>
  <c r="B64" i="20"/>
  <c r="B63" i="20"/>
  <c r="B62" i="20"/>
  <c r="T62" i="1" s="1"/>
  <c r="B61" i="20"/>
  <c r="T61" i="1" s="1"/>
  <c r="B60" i="20"/>
  <c r="T60" i="1" s="1"/>
  <c r="B59" i="20"/>
  <c r="T59" i="1" s="1"/>
  <c r="B58" i="20"/>
  <c r="T58" i="1" s="1"/>
  <c r="B57" i="20"/>
  <c r="T57" i="1" s="1"/>
  <c r="B56" i="20"/>
  <c r="T56" i="1" s="1"/>
  <c r="B55" i="20"/>
  <c r="T55" i="1" s="1"/>
  <c r="B54" i="20"/>
  <c r="T54" i="1" s="1"/>
  <c r="B53" i="20"/>
  <c r="T53" i="1" s="1"/>
  <c r="B52" i="20"/>
  <c r="T52" i="1" s="1"/>
  <c r="B51" i="20"/>
  <c r="T51" i="1" s="1"/>
  <c r="B50" i="20"/>
  <c r="T50" i="1" s="1"/>
  <c r="B49" i="20"/>
  <c r="T49" i="1" s="1"/>
  <c r="B48" i="20"/>
  <c r="B47" i="20"/>
  <c r="T47" i="1" s="1"/>
  <c r="B46" i="20"/>
  <c r="T46" i="1" s="1"/>
  <c r="B45" i="20"/>
  <c r="T45" i="1" s="1"/>
  <c r="B44" i="20"/>
  <c r="T44" i="1" s="1"/>
  <c r="B43" i="20"/>
  <c r="T43" i="1" s="1"/>
  <c r="B42" i="20"/>
  <c r="T42" i="1" s="1"/>
  <c r="B41" i="20"/>
  <c r="T41" i="1" s="1"/>
  <c r="B40" i="20"/>
  <c r="T40" i="1" s="1"/>
  <c r="B39" i="20"/>
  <c r="T39" i="1" s="1"/>
  <c r="B38" i="20"/>
  <c r="T38" i="1" s="1"/>
  <c r="B37" i="20"/>
  <c r="T37" i="1" s="1"/>
  <c r="B36" i="20"/>
  <c r="T36" i="1" s="1"/>
  <c r="B35" i="20"/>
  <c r="T35" i="1" s="1"/>
  <c r="B34" i="20"/>
  <c r="T34" i="1" s="1"/>
  <c r="B33" i="20"/>
  <c r="T33" i="1" s="1"/>
  <c r="B32" i="20"/>
  <c r="T32" i="1" s="1"/>
  <c r="B31" i="20"/>
  <c r="B30" i="20"/>
  <c r="T30" i="1" s="1"/>
  <c r="B29" i="20"/>
  <c r="T29" i="1" s="1"/>
  <c r="B28" i="20"/>
  <c r="T28" i="1" s="1"/>
  <c r="B27" i="20"/>
  <c r="T27" i="1" s="1"/>
  <c r="B26" i="20"/>
  <c r="B25" i="20"/>
  <c r="T25" i="1" s="1"/>
  <c r="B23" i="20"/>
  <c r="T23" i="1" s="1"/>
  <c r="B22" i="20"/>
  <c r="T22" i="1" s="1"/>
  <c r="B21" i="20"/>
  <c r="T21" i="1" s="1"/>
  <c r="B20" i="20"/>
  <c r="T20" i="1" s="1"/>
  <c r="B19" i="20"/>
  <c r="T19" i="1" s="1"/>
  <c r="B24" i="20"/>
  <c r="T24" i="1" s="1"/>
  <c r="B18" i="20"/>
  <c r="T18" i="1" s="1"/>
  <c r="B17" i="20"/>
  <c r="T17" i="1" s="1"/>
  <c r="AH16" i="21"/>
  <c r="AH6" i="21" s="1"/>
  <c r="AG16" i="21"/>
  <c r="AG6" i="21" s="1"/>
  <c r="AF16" i="21"/>
  <c r="AF6" i="21" s="1"/>
  <c r="AE16" i="21"/>
  <c r="AE6" i="21" s="1"/>
  <c r="AD16" i="21"/>
  <c r="AD6" i="21" s="1"/>
  <c r="AC16" i="21"/>
  <c r="AC6" i="21" s="1"/>
  <c r="AB16" i="21"/>
  <c r="AB6" i="21" s="1"/>
  <c r="AA16" i="21"/>
  <c r="AA6" i="21" s="1"/>
  <c r="Z16" i="21"/>
  <c r="CJ16" i="39" s="1"/>
  <c r="Y16" i="21"/>
  <c r="Y6" i="21" s="1"/>
  <c r="X16" i="21"/>
  <c r="W16" i="21"/>
  <c r="W6" i="21" s="1"/>
  <c r="V16" i="21"/>
  <c r="U16" i="21"/>
  <c r="T16" i="21"/>
  <c r="S16" i="21"/>
  <c r="S6" i="21" s="1"/>
  <c r="R16" i="21"/>
  <c r="R6" i="21" s="1"/>
  <c r="Q16" i="21"/>
  <c r="AZ16" i="39" s="1"/>
  <c r="P16" i="21"/>
  <c r="P6" i="21" s="1"/>
  <c r="O16" i="21"/>
  <c r="O6" i="21" s="1"/>
  <c r="N16" i="21"/>
  <c r="P16" i="39" s="1"/>
  <c r="M16" i="21"/>
  <c r="M6" i="21" s="1"/>
  <c r="L16" i="21"/>
  <c r="L6" i="21" s="1"/>
  <c r="K16" i="21"/>
  <c r="CJ16" i="40" s="1"/>
  <c r="J16" i="21"/>
  <c r="J6" i="21" s="1"/>
  <c r="I16" i="21"/>
  <c r="I6" i="21" s="1"/>
  <c r="H16" i="21"/>
  <c r="AZ16" i="40" s="1"/>
  <c r="G16" i="21"/>
  <c r="G6" i="21" s="1"/>
  <c r="F16" i="21"/>
  <c r="F6" i="21" s="1"/>
  <c r="E16" i="21"/>
  <c r="P16" i="40" s="1"/>
  <c r="D16" i="21"/>
  <c r="D6" i="21" s="1"/>
  <c r="C16" i="21"/>
  <c r="C6" i="21" s="1"/>
  <c r="B16" i="21"/>
  <c r="AH15" i="21"/>
  <c r="AG15" i="21"/>
  <c r="AF15" i="21"/>
  <c r="AE15" i="21"/>
  <c r="AD15" i="21"/>
  <c r="AC15" i="21"/>
  <c r="AB15" i="21"/>
  <c r="AA15" i="21"/>
  <c r="Z15" i="21"/>
  <c r="CJ15" i="39" s="1"/>
  <c r="Y15" i="21"/>
  <c r="X15" i="21"/>
  <c r="W15" i="21"/>
  <c r="V15" i="21"/>
  <c r="U15" i="21"/>
  <c r="T15" i="21"/>
  <c r="S15" i="21"/>
  <c r="R15" i="21"/>
  <c r="Q15" i="21"/>
  <c r="AZ15" i="39" s="1"/>
  <c r="P15" i="21"/>
  <c r="O15" i="21"/>
  <c r="N15" i="21"/>
  <c r="P15" i="39" s="1"/>
  <c r="M15" i="21"/>
  <c r="L15" i="21"/>
  <c r="K15" i="21"/>
  <c r="CJ15" i="40" s="1"/>
  <c r="J15" i="21"/>
  <c r="I15" i="21"/>
  <c r="H15" i="21"/>
  <c r="AZ15" i="40" s="1"/>
  <c r="G15" i="21"/>
  <c r="F15" i="21"/>
  <c r="E15" i="21"/>
  <c r="P15" i="40" s="1"/>
  <c r="D15" i="21"/>
  <c r="C15" i="21"/>
  <c r="B15" i="21"/>
  <c r="P15" i="1" s="1"/>
  <c r="AH14" i="21"/>
  <c r="AG14" i="21"/>
  <c r="AF14" i="21"/>
  <c r="AE14" i="21"/>
  <c r="AD14" i="21"/>
  <c r="AC14" i="21"/>
  <c r="AB14" i="21"/>
  <c r="AA14" i="21"/>
  <c r="Z14" i="21"/>
  <c r="CJ14" i="39" s="1"/>
  <c r="Y14" i="21"/>
  <c r="X14" i="21"/>
  <c r="W14" i="21"/>
  <c r="V14" i="21"/>
  <c r="U14" i="21"/>
  <c r="T14" i="21"/>
  <c r="S14" i="21"/>
  <c r="R14" i="21"/>
  <c r="Q14" i="21"/>
  <c r="AZ14" i="39" s="1"/>
  <c r="P14" i="21"/>
  <c r="O14" i="21"/>
  <c r="N14" i="21"/>
  <c r="P14" i="39" s="1"/>
  <c r="M14" i="21"/>
  <c r="L14" i="21"/>
  <c r="K14" i="21"/>
  <c r="CJ14" i="40" s="1"/>
  <c r="J14" i="21"/>
  <c r="I14" i="21"/>
  <c r="H14" i="21"/>
  <c r="AZ14" i="40" s="1"/>
  <c r="G14" i="21"/>
  <c r="F14" i="21"/>
  <c r="E14" i="21"/>
  <c r="P14" i="40" s="1"/>
  <c r="D14" i="21"/>
  <c r="C14" i="21"/>
  <c r="B14" i="21"/>
  <c r="P14" i="1" s="1"/>
  <c r="AH13" i="21"/>
  <c r="AG13" i="21"/>
  <c r="AF13" i="21"/>
  <c r="AE13" i="21"/>
  <c r="AD13" i="21"/>
  <c r="AC13" i="21"/>
  <c r="AB13" i="21"/>
  <c r="AA13" i="21"/>
  <c r="Z13" i="21"/>
  <c r="CJ13" i="39" s="1"/>
  <c r="Y13" i="21"/>
  <c r="X13" i="21"/>
  <c r="W13" i="21"/>
  <c r="V13" i="21"/>
  <c r="U13" i="21"/>
  <c r="T13" i="21"/>
  <c r="S13" i="21"/>
  <c r="R13" i="21"/>
  <c r="Q13" i="21"/>
  <c r="AZ13" i="39" s="1"/>
  <c r="P13" i="21"/>
  <c r="O13" i="21"/>
  <c r="N13" i="21"/>
  <c r="P13" i="39" s="1"/>
  <c r="M13" i="21"/>
  <c r="L13" i="21"/>
  <c r="K13" i="21"/>
  <c r="CJ13" i="40" s="1"/>
  <c r="J13" i="21"/>
  <c r="I13" i="21"/>
  <c r="H13" i="21"/>
  <c r="AZ13" i="40" s="1"/>
  <c r="G13" i="21"/>
  <c r="F13" i="21"/>
  <c r="E13" i="21"/>
  <c r="P13" i="40" s="1"/>
  <c r="D13" i="21"/>
  <c r="C13" i="21"/>
  <c r="B13" i="21"/>
  <c r="P13" i="1" s="1"/>
  <c r="AH12" i="21"/>
  <c r="AG12" i="21"/>
  <c r="AF12" i="21"/>
  <c r="AE12" i="21"/>
  <c r="AD12" i="21"/>
  <c r="AC12" i="21"/>
  <c r="AB12" i="21"/>
  <c r="AA12" i="21"/>
  <c r="Z12" i="21"/>
  <c r="CJ12" i="39" s="1"/>
  <c r="Y12" i="21"/>
  <c r="X12" i="21"/>
  <c r="W12" i="21"/>
  <c r="V12" i="21"/>
  <c r="U12" i="21"/>
  <c r="T12" i="21"/>
  <c r="S12" i="21"/>
  <c r="R12" i="21"/>
  <c r="Q12" i="21"/>
  <c r="AZ12" i="39" s="1"/>
  <c r="P12" i="21"/>
  <c r="O12" i="21"/>
  <c r="N12" i="21"/>
  <c r="P12" i="39" s="1"/>
  <c r="M12" i="21"/>
  <c r="L12" i="21"/>
  <c r="K12" i="21"/>
  <c r="CJ12" i="40" s="1"/>
  <c r="J12" i="21"/>
  <c r="I12" i="21"/>
  <c r="H12" i="21"/>
  <c r="AZ12" i="40" s="1"/>
  <c r="G12" i="21"/>
  <c r="F12" i="21"/>
  <c r="E12" i="21"/>
  <c r="P12" i="40" s="1"/>
  <c r="D12" i="21"/>
  <c r="C12" i="21"/>
  <c r="B12" i="21"/>
  <c r="P12" i="1" s="1"/>
  <c r="AH11" i="21"/>
  <c r="AG11" i="21"/>
  <c r="AF11" i="21"/>
  <c r="AE11" i="21"/>
  <c r="AD11" i="21"/>
  <c r="AC11" i="21"/>
  <c r="AB11" i="21"/>
  <c r="AA11" i="21"/>
  <c r="Z11" i="21"/>
  <c r="CJ11" i="39" s="1"/>
  <c r="Y11" i="21"/>
  <c r="X11" i="21"/>
  <c r="W11" i="21"/>
  <c r="V11" i="21"/>
  <c r="U11" i="21"/>
  <c r="T11" i="21"/>
  <c r="S11" i="21"/>
  <c r="R11" i="21"/>
  <c r="Q11" i="21"/>
  <c r="AZ11" i="39" s="1"/>
  <c r="P11" i="21"/>
  <c r="O11" i="21"/>
  <c r="N11" i="21"/>
  <c r="P11" i="39" s="1"/>
  <c r="M11" i="21"/>
  <c r="L11" i="21"/>
  <c r="K11" i="21"/>
  <c r="CJ11" i="40" s="1"/>
  <c r="J11" i="21"/>
  <c r="I11" i="21"/>
  <c r="H11" i="21"/>
  <c r="AZ11" i="40" s="1"/>
  <c r="G11" i="21"/>
  <c r="F11" i="21"/>
  <c r="E11" i="21"/>
  <c r="P11" i="40" s="1"/>
  <c r="D11" i="21"/>
  <c r="C11" i="21"/>
  <c r="B11" i="21"/>
  <c r="P11" i="1" s="1"/>
  <c r="AH10" i="21"/>
  <c r="AG10" i="21"/>
  <c r="AF10" i="21"/>
  <c r="AE10" i="21"/>
  <c r="AD10" i="21"/>
  <c r="AC10" i="21"/>
  <c r="AB10" i="21"/>
  <c r="AA10" i="21"/>
  <c r="Z10" i="21"/>
  <c r="CJ10" i="39" s="1"/>
  <c r="Y10" i="21"/>
  <c r="X10" i="21"/>
  <c r="W10" i="21"/>
  <c r="V10" i="21"/>
  <c r="U10" i="21"/>
  <c r="T10" i="21"/>
  <c r="S10" i="21"/>
  <c r="R10" i="21"/>
  <c r="Q10" i="21"/>
  <c r="AZ10" i="39" s="1"/>
  <c r="P10" i="21"/>
  <c r="O10" i="21"/>
  <c r="N10" i="21"/>
  <c r="P10" i="39" s="1"/>
  <c r="M10" i="21"/>
  <c r="L10" i="21"/>
  <c r="K10" i="21"/>
  <c r="CJ10" i="40" s="1"/>
  <c r="J10" i="21"/>
  <c r="I10" i="21"/>
  <c r="H10" i="21"/>
  <c r="AZ10" i="40" s="1"/>
  <c r="G10" i="21"/>
  <c r="F10" i="21"/>
  <c r="E10" i="21"/>
  <c r="P10" i="40" s="1"/>
  <c r="D10" i="21"/>
  <c r="C10" i="21"/>
  <c r="B10" i="21"/>
  <c r="P10" i="1" s="1"/>
  <c r="AH9" i="21"/>
  <c r="AG9" i="21"/>
  <c r="AF9" i="21"/>
  <c r="AE9" i="21"/>
  <c r="AD9" i="21"/>
  <c r="AC9" i="21"/>
  <c r="AB9" i="21"/>
  <c r="AA9" i="21"/>
  <c r="Z9" i="21"/>
  <c r="CJ9" i="39" s="1"/>
  <c r="Y9" i="21"/>
  <c r="X9" i="21"/>
  <c r="W9" i="21"/>
  <c r="V9" i="21"/>
  <c r="U9" i="21"/>
  <c r="T9" i="21"/>
  <c r="S9" i="21"/>
  <c r="R9" i="21"/>
  <c r="Q9" i="21"/>
  <c r="AZ9" i="39" s="1"/>
  <c r="P9" i="21"/>
  <c r="O9" i="21"/>
  <c r="N9" i="21"/>
  <c r="P9" i="39" s="1"/>
  <c r="M9" i="21"/>
  <c r="L9" i="21"/>
  <c r="K9" i="21"/>
  <c r="CJ9" i="40" s="1"/>
  <c r="J9" i="21"/>
  <c r="I9" i="21"/>
  <c r="H9" i="21"/>
  <c r="AZ9" i="40" s="1"/>
  <c r="G9" i="21"/>
  <c r="F9" i="21"/>
  <c r="E9" i="21"/>
  <c r="P9" i="40" s="1"/>
  <c r="D9" i="21"/>
  <c r="C9" i="21"/>
  <c r="B9" i="21"/>
  <c r="P9" i="1" s="1"/>
  <c r="AH8" i="21"/>
  <c r="AG8" i="21"/>
  <c r="AF8" i="21"/>
  <c r="AE8" i="21"/>
  <c r="AD8" i="21"/>
  <c r="AC8" i="21"/>
  <c r="AB8" i="21"/>
  <c r="AA8" i="21"/>
  <c r="Z8" i="21"/>
  <c r="CJ8" i="39" s="1"/>
  <c r="Y8" i="21"/>
  <c r="X8" i="21"/>
  <c r="W8" i="21"/>
  <c r="V8" i="21"/>
  <c r="U8" i="21"/>
  <c r="T8" i="21"/>
  <c r="S8" i="21"/>
  <c r="R8" i="21"/>
  <c r="Q8" i="21"/>
  <c r="AZ8" i="39" s="1"/>
  <c r="P8" i="21"/>
  <c r="O8" i="21"/>
  <c r="N8" i="21"/>
  <c r="P8" i="39" s="1"/>
  <c r="M8" i="21"/>
  <c r="L8" i="21"/>
  <c r="K8" i="21"/>
  <c r="CJ8" i="40" s="1"/>
  <c r="J8" i="21"/>
  <c r="I8" i="21"/>
  <c r="H8" i="21"/>
  <c r="AZ8" i="40" s="1"/>
  <c r="G8" i="21"/>
  <c r="F8" i="21"/>
  <c r="E8" i="21"/>
  <c r="P8" i="40" s="1"/>
  <c r="D8" i="21"/>
  <c r="C8" i="21"/>
  <c r="B8" i="21"/>
  <c r="P8" i="1" s="1"/>
  <c r="AH7" i="21"/>
  <c r="AG7" i="21"/>
  <c r="AF7" i="21"/>
  <c r="AE7" i="21"/>
  <c r="AD7" i="21"/>
  <c r="AC7" i="21"/>
  <c r="AB7" i="21"/>
  <c r="AA7" i="21"/>
  <c r="Z7" i="21"/>
  <c r="CJ7" i="39" s="1"/>
  <c r="Y7" i="21"/>
  <c r="X7" i="21"/>
  <c r="W7" i="21"/>
  <c r="V7" i="21"/>
  <c r="U7" i="21"/>
  <c r="T7" i="21"/>
  <c r="S7" i="21"/>
  <c r="R7" i="21"/>
  <c r="Q7" i="21"/>
  <c r="AZ7" i="39" s="1"/>
  <c r="P7" i="21"/>
  <c r="O7" i="21"/>
  <c r="N7" i="21"/>
  <c r="P7" i="39" s="1"/>
  <c r="M7" i="21"/>
  <c r="L7" i="21"/>
  <c r="K7" i="21"/>
  <c r="CJ7" i="40" s="1"/>
  <c r="J7" i="21"/>
  <c r="I7" i="21"/>
  <c r="H7" i="21"/>
  <c r="AZ7" i="40" s="1"/>
  <c r="G7" i="21"/>
  <c r="F7" i="21"/>
  <c r="E7" i="21"/>
  <c r="P7" i="40" s="1"/>
  <c r="D7" i="21"/>
  <c r="C7" i="21"/>
  <c r="B7" i="21"/>
  <c r="P7" i="1" s="1"/>
  <c r="U6" i="21"/>
  <c r="E6" i="21"/>
  <c r="P6" i="40" s="1"/>
  <c r="AH16" i="22"/>
  <c r="AH6" i="22" s="1"/>
  <c r="AG16" i="22"/>
  <c r="AG6" i="22" s="1"/>
  <c r="AF16" i="22"/>
  <c r="AE16" i="22"/>
  <c r="AD16" i="22"/>
  <c r="AD6" i="22" s="1"/>
  <c r="AC16" i="22"/>
  <c r="AC6" i="22" s="1"/>
  <c r="AB16" i="22"/>
  <c r="AB6" i="22" s="1"/>
  <c r="AA16" i="22"/>
  <c r="AA6" i="22" s="1"/>
  <c r="Z16" i="22"/>
  <c r="CK16" i="39" s="1"/>
  <c r="Y16" i="22"/>
  <c r="Y6" i="22" s="1"/>
  <c r="X16" i="22"/>
  <c r="X6" i="22" s="1"/>
  <c r="W16" i="22"/>
  <c r="W6" i="22" s="1"/>
  <c r="V16" i="22"/>
  <c r="U16" i="22"/>
  <c r="U6" i="22" s="1"/>
  <c r="T16" i="22"/>
  <c r="S16" i="22"/>
  <c r="S6" i="22" s="1"/>
  <c r="R16" i="22"/>
  <c r="R6" i="22" s="1"/>
  <c r="Q16" i="22"/>
  <c r="BA16" i="39" s="1"/>
  <c r="P16" i="22"/>
  <c r="P6" i="22" s="1"/>
  <c r="O16" i="22"/>
  <c r="O6" i="22" s="1"/>
  <c r="N16" i="22"/>
  <c r="Q16" i="39" s="1"/>
  <c r="M16" i="22"/>
  <c r="M6" i="22" s="1"/>
  <c r="L16" i="22"/>
  <c r="L6" i="22" s="1"/>
  <c r="K16" i="22"/>
  <c r="CK16" i="40" s="1"/>
  <c r="J16" i="22"/>
  <c r="J6" i="22" s="1"/>
  <c r="I16" i="22"/>
  <c r="I6" i="22" s="1"/>
  <c r="H16" i="22"/>
  <c r="BA16" i="40" s="1"/>
  <c r="G16" i="22"/>
  <c r="G6" i="22" s="1"/>
  <c r="F16" i="22"/>
  <c r="F6" i="22" s="1"/>
  <c r="E16" i="22"/>
  <c r="Q16" i="40" s="1"/>
  <c r="D16" i="22"/>
  <c r="D6" i="22" s="1"/>
  <c r="C16" i="22"/>
  <c r="C6" i="22" s="1"/>
  <c r="B16" i="22"/>
  <c r="AH15" i="22"/>
  <c r="AG15" i="22"/>
  <c r="AF15" i="22"/>
  <c r="AE15" i="22"/>
  <c r="AD15" i="22"/>
  <c r="AC15" i="22"/>
  <c r="AB15" i="22"/>
  <c r="AA15" i="22"/>
  <c r="Z15" i="22"/>
  <c r="CK15" i="39" s="1"/>
  <c r="Y15" i="22"/>
  <c r="X15" i="22"/>
  <c r="W15" i="22"/>
  <c r="V15" i="22"/>
  <c r="U15" i="22"/>
  <c r="T15" i="22"/>
  <c r="S15" i="22"/>
  <c r="R15" i="22"/>
  <c r="Q15" i="22"/>
  <c r="BA15" i="39" s="1"/>
  <c r="P15" i="22"/>
  <c r="O15" i="22"/>
  <c r="N15" i="22"/>
  <c r="Q15" i="39" s="1"/>
  <c r="M15" i="22"/>
  <c r="L15" i="22"/>
  <c r="K15" i="22"/>
  <c r="CK15" i="40" s="1"/>
  <c r="J15" i="22"/>
  <c r="I15" i="22"/>
  <c r="H15" i="22"/>
  <c r="BA15" i="40" s="1"/>
  <c r="G15" i="22"/>
  <c r="F15" i="22"/>
  <c r="E15" i="22"/>
  <c r="Q15" i="40" s="1"/>
  <c r="D15" i="22"/>
  <c r="C15" i="22"/>
  <c r="B15" i="22"/>
  <c r="Q15" i="1" s="1"/>
  <c r="AH14" i="22"/>
  <c r="AG14" i="22"/>
  <c r="AF14" i="22"/>
  <c r="AE14" i="22"/>
  <c r="AD14" i="22"/>
  <c r="AC14" i="22"/>
  <c r="AB14" i="22"/>
  <c r="AA14" i="22"/>
  <c r="Z14" i="22"/>
  <c r="CK14" i="39" s="1"/>
  <c r="Y14" i="22"/>
  <c r="X14" i="22"/>
  <c r="W14" i="22"/>
  <c r="V14" i="22"/>
  <c r="U14" i="22"/>
  <c r="T14" i="22"/>
  <c r="S14" i="22"/>
  <c r="R14" i="22"/>
  <c r="Q14" i="22"/>
  <c r="BA14" i="39" s="1"/>
  <c r="P14" i="22"/>
  <c r="O14" i="22"/>
  <c r="N14" i="22"/>
  <c r="Q14" i="39" s="1"/>
  <c r="M14" i="22"/>
  <c r="L14" i="22"/>
  <c r="K14" i="22"/>
  <c r="CK14" i="40" s="1"/>
  <c r="J14" i="22"/>
  <c r="I14" i="22"/>
  <c r="H14" i="22"/>
  <c r="BA14" i="40" s="1"/>
  <c r="G14" i="22"/>
  <c r="F14" i="22"/>
  <c r="E14" i="22"/>
  <c r="Q14" i="40" s="1"/>
  <c r="D14" i="22"/>
  <c r="C14" i="22"/>
  <c r="B14" i="22"/>
  <c r="Q14" i="1" s="1"/>
  <c r="AH13" i="22"/>
  <c r="AG13" i="22"/>
  <c r="AF13" i="22"/>
  <c r="AE13" i="22"/>
  <c r="AD13" i="22"/>
  <c r="AC13" i="22"/>
  <c r="AB13" i="22"/>
  <c r="AA13" i="22"/>
  <c r="Z13" i="22"/>
  <c r="CK13" i="39" s="1"/>
  <c r="Y13" i="22"/>
  <c r="X13" i="22"/>
  <c r="W13" i="22"/>
  <c r="V13" i="22"/>
  <c r="U13" i="22"/>
  <c r="T13" i="22"/>
  <c r="S13" i="22"/>
  <c r="R13" i="22"/>
  <c r="Q13" i="22"/>
  <c r="BA13" i="39" s="1"/>
  <c r="P13" i="22"/>
  <c r="O13" i="22"/>
  <c r="N13" i="22"/>
  <c r="Q13" i="39" s="1"/>
  <c r="M13" i="22"/>
  <c r="L13" i="22"/>
  <c r="K13" i="22"/>
  <c r="CK13" i="40" s="1"/>
  <c r="J13" i="22"/>
  <c r="I13" i="22"/>
  <c r="H13" i="22"/>
  <c r="BA13" i="40" s="1"/>
  <c r="G13" i="22"/>
  <c r="F13" i="22"/>
  <c r="E13" i="22"/>
  <c r="Q13" i="40" s="1"/>
  <c r="D13" i="22"/>
  <c r="C13" i="22"/>
  <c r="B13" i="22"/>
  <c r="Q13" i="1" s="1"/>
  <c r="AH12" i="22"/>
  <c r="AG12" i="22"/>
  <c r="AF12" i="22"/>
  <c r="AE12" i="22"/>
  <c r="AD12" i="22"/>
  <c r="AC12" i="22"/>
  <c r="AB12" i="22"/>
  <c r="AA12" i="22"/>
  <c r="Z12" i="22"/>
  <c r="CK12" i="39" s="1"/>
  <c r="Y12" i="22"/>
  <c r="X12" i="22"/>
  <c r="W12" i="22"/>
  <c r="V12" i="22"/>
  <c r="U12" i="22"/>
  <c r="T12" i="22"/>
  <c r="S12" i="22"/>
  <c r="R12" i="22"/>
  <c r="Q12" i="22"/>
  <c r="BA12" i="39" s="1"/>
  <c r="P12" i="22"/>
  <c r="O12" i="22"/>
  <c r="N12" i="22"/>
  <c r="Q12" i="39" s="1"/>
  <c r="M12" i="22"/>
  <c r="L12" i="22"/>
  <c r="K12" i="22"/>
  <c r="CK12" i="40" s="1"/>
  <c r="J12" i="22"/>
  <c r="I12" i="22"/>
  <c r="H12" i="22"/>
  <c r="BA12" i="40" s="1"/>
  <c r="G12" i="22"/>
  <c r="F12" i="22"/>
  <c r="E12" i="22"/>
  <c r="Q12" i="40" s="1"/>
  <c r="D12" i="22"/>
  <c r="C12" i="22"/>
  <c r="B12" i="22"/>
  <c r="Q12" i="1" s="1"/>
  <c r="AH11" i="22"/>
  <c r="AG11" i="22"/>
  <c r="AF11" i="22"/>
  <c r="AE11" i="22"/>
  <c r="AD11" i="22"/>
  <c r="AC11" i="22"/>
  <c r="AB11" i="22"/>
  <c r="AA11" i="22"/>
  <c r="Z11" i="22"/>
  <c r="CK11" i="39" s="1"/>
  <c r="Y11" i="22"/>
  <c r="X11" i="22"/>
  <c r="W11" i="22"/>
  <c r="V11" i="22"/>
  <c r="U11" i="22"/>
  <c r="T11" i="22"/>
  <c r="S11" i="22"/>
  <c r="R11" i="22"/>
  <c r="Q11" i="22"/>
  <c r="BA11" i="39" s="1"/>
  <c r="P11" i="22"/>
  <c r="O11" i="22"/>
  <c r="N11" i="22"/>
  <c r="Q11" i="39" s="1"/>
  <c r="M11" i="22"/>
  <c r="L11" i="22"/>
  <c r="K11" i="22"/>
  <c r="CK11" i="40" s="1"/>
  <c r="J11" i="22"/>
  <c r="I11" i="22"/>
  <c r="H11" i="22"/>
  <c r="BA11" i="40" s="1"/>
  <c r="G11" i="22"/>
  <c r="F11" i="22"/>
  <c r="E11" i="22"/>
  <c r="Q11" i="40" s="1"/>
  <c r="D11" i="22"/>
  <c r="C11" i="22"/>
  <c r="B11" i="22"/>
  <c r="Q11" i="1" s="1"/>
  <c r="AH10" i="22"/>
  <c r="AG10" i="22"/>
  <c r="AF10" i="22"/>
  <c r="AE10" i="22"/>
  <c r="AD10" i="22"/>
  <c r="AC10" i="22"/>
  <c r="AB10" i="22"/>
  <c r="AA10" i="22"/>
  <c r="Z10" i="22"/>
  <c r="CK10" i="39" s="1"/>
  <c r="Y10" i="22"/>
  <c r="X10" i="22"/>
  <c r="W10" i="22"/>
  <c r="V10" i="22"/>
  <c r="U10" i="22"/>
  <c r="T10" i="22"/>
  <c r="S10" i="22"/>
  <c r="R10" i="22"/>
  <c r="Q10" i="22"/>
  <c r="BA10" i="39" s="1"/>
  <c r="P10" i="22"/>
  <c r="O10" i="22"/>
  <c r="N10" i="22"/>
  <c r="Q10" i="39" s="1"/>
  <c r="M10" i="22"/>
  <c r="L10" i="22"/>
  <c r="K10" i="22"/>
  <c r="CK10" i="40" s="1"/>
  <c r="J10" i="22"/>
  <c r="I10" i="22"/>
  <c r="H10" i="22"/>
  <c r="BA10" i="40" s="1"/>
  <c r="G10" i="22"/>
  <c r="F10" i="22"/>
  <c r="E10" i="22"/>
  <c r="Q10" i="40" s="1"/>
  <c r="D10" i="22"/>
  <c r="C10" i="22"/>
  <c r="B10" i="22"/>
  <c r="Q10" i="1" s="1"/>
  <c r="AH9" i="22"/>
  <c r="AG9" i="22"/>
  <c r="AF9" i="22"/>
  <c r="AE9" i="22"/>
  <c r="AD9" i="22"/>
  <c r="AC9" i="22"/>
  <c r="AB9" i="22"/>
  <c r="AA9" i="22"/>
  <c r="Z9" i="22"/>
  <c r="CK9" i="39" s="1"/>
  <c r="Y9" i="22"/>
  <c r="X9" i="22"/>
  <c r="W9" i="22"/>
  <c r="V9" i="22"/>
  <c r="U9" i="22"/>
  <c r="T9" i="22"/>
  <c r="S9" i="22"/>
  <c r="R9" i="22"/>
  <c r="Q9" i="22"/>
  <c r="BA9" i="39" s="1"/>
  <c r="P9" i="22"/>
  <c r="O9" i="22"/>
  <c r="N9" i="22"/>
  <c r="Q9" i="39" s="1"/>
  <c r="M9" i="22"/>
  <c r="L9" i="22"/>
  <c r="K9" i="22"/>
  <c r="CK9" i="40" s="1"/>
  <c r="J9" i="22"/>
  <c r="I9" i="22"/>
  <c r="H9" i="22"/>
  <c r="BA9" i="40" s="1"/>
  <c r="G9" i="22"/>
  <c r="F9" i="22"/>
  <c r="E9" i="22"/>
  <c r="Q9" i="40" s="1"/>
  <c r="D9" i="22"/>
  <c r="C9" i="22"/>
  <c r="B9" i="22"/>
  <c r="Q9" i="1" s="1"/>
  <c r="AH8" i="22"/>
  <c r="AG8" i="22"/>
  <c r="AF8" i="22"/>
  <c r="AE8" i="22"/>
  <c r="AD8" i="22"/>
  <c r="AC8" i="22"/>
  <c r="AB8" i="22"/>
  <c r="AA8" i="22"/>
  <c r="Z8" i="22"/>
  <c r="CK8" i="39" s="1"/>
  <c r="Y8" i="22"/>
  <c r="X8" i="22"/>
  <c r="W8" i="22"/>
  <c r="V8" i="22"/>
  <c r="U8" i="22"/>
  <c r="T8" i="22"/>
  <c r="S8" i="22"/>
  <c r="R8" i="22"/>
  <c r="Q8" i="22"/>
  <c r="BA8" i="39" s="1"/>
  <c r="P8" i="22"/>
  <c r="O8" i="22"/>
  <c r="N8" i="22"/>
  <c r="Q8" i="39" s="1"/>
  <c r="M8" i="22"/>
  <c r="L8" i="22"/>
  <c r="K8" i="22"/>
  <c r="CK8" i="40" s="1"/>
  <c r="J8" i="22"/>
  <c r="I8" i="22"/>
  <c r="H8" i="22"/>
  <c r="BA8" i="40" s="1"/>
  <c r="G8" i="22"/>
  <c r="F8" i="22"/>
  <c r="E8" i="22"/>
  <c r="Q8" i="40" s="1"/>
  <c r="D8" i="22"/>
  <c r="C8" i="22"/>
  <c r="B8" i="22"/>
  <c r="Q8" i="1" s="1"/>
  <c r="AH7" i="22"/>
  <c r="AG7" i="22"/>
  <c r="AF7" i="22"/>
  <c r="AE7" i="22"/>
  <c r="AD7" i="22"/>
  <c r="AC7" i="22"/>
  <c r="AB7" i="22"/>
  <c r="AA7" i="22"/>
  <c r="Z7" i="22"/>
  <c r="CK7" i="39" s="1"/>
  <c r="Y7" i="22"/>
  <c r="X7" i="22"/>
  <c r="W7" i="22"/>
  <c r="V7" i="22"/>
  <c r="U7" i="22"/>
  <c r="T7" i="22"/>
  <c r="S7" i="22"/>
  <c r="R7" i="22"/>
  <c r="Q7" i="22"/>
  <c r="BA7" i="39" s="1"/>
  <c r="P7" i="22"/>
  <c r="O7" i="22"/>
  <c r="N7" i="22"/>
  <c r="Q7" i="39" s="1"/>
  <c r="M7" i="22"/>
  <c r="L7" i="22"/>
  <c r="K7" i="22"/>
  <c r="CK7" i="40" s="1"/>
  <c r="J7" i="22"/>
  <c r="I7" i="22"/>
  <c r="H7" i="22"/>
  <c r="BA7" i="40" s="1"/>
  <c r="G7" i="22"/>
  <c r="F7" i="22"/>
  <c r="E7" i="22"/>
  <c r="Q7" i="40" s="1"/>
  <c r="D7" i="22"/>
  <c r="C7" i="22"/>
  <c r="B7" i="22"/>
  <c r="Q7" i="1" s="1"/>
  <c r="AF6" i="22"/>
  <c r="AE6" i="22"/>
  <c r="T6" i="22"/>
  <c r="AH16" i="23"/>
  <c r="AH6" i="23" s="1"/>
  <c r="AG16" i="23"/>
  <c r="AG6" i="23" s="1"/>
  <c r="AF16" i="23"/>
  <c r="AE16" i="23"/>
  <c r="AD16" i="23"/>
  <c r="AD6" i="23" s="1"/>
  <c r="AC16" i="23"/>
  <c r="AC6" i="23" s="1"/>
  <c r="AB16" i="23"/>
  <c r="AB6" i="23" s="1"/>
  <c r="AA16" i="23"/>
  <c r="AA6" i="23" s="1"/>
  <c r="Z16" i="23"/>
  <c r="CL16" i="39" s="1"/>
  <c r="Y16" i="23"/>
  <c r="Y6" i="23" s="1"/>
  <c r="X16" i="23"/>
  <c r="X6" i="23" s="1"/>
  <c r="W16" i="23"/>
  <c r="W6" i="23" s="1"/>
  <c r="V16" i="23"/>
  <c r="U16" i="23"/>
  <c r="U6" i="23" s="1"/>
  <c r="T16" i="23"/>
  <c r="S16" i="23"/>
  <c r="S6" i="23" s="1"/>
  <c r="R16" i="23"/>
  <c r="R6" i="23" s="1"/>
  <c r="Q16" i="23"/>
  <c r="BB16" i="39" s="1"/>
  <c r="P16" i="23"/>
  <c r="P6" i="23" s="1"/>
  <c r="O16" i="23"/>
  <c r="O6" i="23" s="1"/>
  <c r="N16" i="23"/>
  <c r="R16" i="39" s="1"/>
  <c r="M16" i="23"/>
  <c r="M6" i="23" s="1"/>
  <c r="L16" i="23"/>
  <c r="L6" i="23" s="1"/>
  <c r="K16" i="23"/>
  <c r="CL16" i="40" s="1"/>
  <c r="J16" i="23"/>
  <c r="J6" i="23" s="1"/>
  <c r="I16" i="23"/>
  <c r="I6" i="23" s="1"/>
  <c r="H16" i="23"/>
  <c r="BB16" i="40" s="1"/>
  <c r="G16" i="23"/>
  <c r="F16" i="23"/>
  <c r="F6" i="23" s="1"/>
  <c r="E16" i="23"/>
  <c r="R16" i="40" s="1"/>
  <c r="D16" i="23"/>
  <c r="D6" i="23" s="1"/>
  <c r="C16" i="23"/>
  <c r="C6" i="23" s="1"/>
  <c r="B16" i="23"/>
  <c r="AH15" i="23"/>
  <c r="AG15" i="23"/>
  <c r="AF15" i="23"/>
  <c r="AE15" i="23"/>
  <c r="AD15" i="23"/>
  <c r="AC15" i="23"/>
  <c r="AB15" i="23"/>
  <c r="AA15" i="23"/>
  <c r="Z15" i="23"/>
  <c r="CL15" i="39" s="1"/>
  <c r="Y15" i="23"/>
  <c r="X15" i="23"/>
  <c r="W15" i="23"/>
  <c r="V15" i="23"/>
  <c r="U15" i="23"/>
  <c r="T15" i="23"/>
  <c r="S15" i="23"/>
  <c r="R15" i="23"/>
  <c r="Q15" i="23"/>
  <c r="BB15" i="39" s="1"/>
  <c r="P15" i="23"/>
  <c r="O15" i="23"/>
  <c r="N15" i="23"/>
  <c r="R15" i="39" s="1"/>
  <c r="M15" i="23"/>
  <c r="L15" i="23"/>
  <c r="K15" i="23"/>
  <c r="CL15" i="40" s="1"/>
  <c r="J15" i="23"/>
  <c r="I15" i="23"/>
  <c r="H15" i="23"/>
  <c r="BB15" i="40" s="1"/>
  <c r="G15" i="23"/>
  <c r="F15" i="23"/>
  <c r="E15" i="23"/>
  <c r="R15" i="40" s="1"/>
  <c r="D15" i="23"/>
  <c r="C15" i="23"/>
  <c r="B15" i="23"/>
  <c r="R15" i="1" s="1"/>
  <c r="AH14" i="23"/>
  <c r="AG14" i="23"/>
  <c r="AF14" i="23"/>
  <c r="AE14" i="23"/>
  <c r="AD14" i="23"/>
  <c r="AC14" i="23"/>
  <c r="AB14" i="23"/>
  <c r="AA14" i="23"/>
  <c r="Z14" i="23"/>
  <c r="CL14" i="39" s="1"/>
  <c r="Y14" i="23"/>
  <c r="X14" i="23"/>
  <c r="W14" i="23"/>
  <c r="V14" i="23"/>
  <c r="U14" i="23"/>
  <c r="T14" i="23"/>
  <c r="S14" i="23"/>
  <c r="R14" i="23"/>
  <c r="Q14" i="23"/>
  <c r="BB14" i="39" s="1"/>
  <c r="P14" i="23"/>
  <c r="O14" i="23"/>
  <c r="N14" i="23"/>
  <c r="R14" i="39" s="1"/>
  <c r="M14" i="23"/>
  <c r="L14" i="23"/>
  <c r="K14" i="23"/>
  <c r="CL14" i="40" s="1"/>
  <c r="J14" i="23"/>
  <c r="I14" i="23"/>
  <c r="H14" i="23"/>
  <c r="BB14" i="40" s="1"/>
  <c r="G14" i="23"/>
  <c r="F14" i="23"/>
  <c r="E14" i="23"/>
  <c r="R14" i="40" s="1"/>
  <c r="D14" i="23"/>
  <c r="C14" i="23"/>
  <c r="B14" i="23"/>
  <c r="R14" i="1" s="1"/>
  <c r="AH13" i="23"/>
  <c r="AG13" i="23"/>
  <c r="AF13" i="23"/>
  <c r="AE13" i="23"/>
  <c r="AD13" i="23"/>
  <c r="AC13" i="23"/>
  <c r="AB13" i="23"/>
  <c r="AA13" i="23"/>
  <c r="Z13" i="23"/>
  <c r="CL13" i="39" s="1"/>
  <c r="Y13" i="23"/>
  <c r="X13" i="23"/>
  <c r="W13" i="23"/>
  <c r="V13" i="23"/>
  <c r="U13" i="23"/>
  <c r="T13" i="23"/>
  <c r="S13" i="23"/>
  <c r="R13" i="23"/>
  <c r="Q13" i="23"/>
  <c r="BB13" i="39" s="1"/>
  <c r="P13" i="23"/>
  <c r="O13" i="23"/>
  <c r="N13" i="23"/>
  <c r="R13" i="39" s="1"/>
  <c r="M13" i="23"/>
  <c r="L13" i="23"/>
  <c r="K13" i="23"/>
  <c r="CL13" i="40" s="1"/>
  <c r="J13" i="23"/>
  <c r="I13" i="23"/>
  <c r="H13" i="23"/>
  <c r="BB13" i="40" s="1"/>
  <c r="G13" i="23"/>
  <c r="F13" i="23"/>
  <c r="E13" i="23"/>
  <c r="R13" i="40" s="1"/>
  <c r="D13" i="23"/>
  <c r="C13" i="23"/>
  <c r="B13" i="23"/>
  <c r="R13" i="1" s="1"/>
  <c r="AH12" i="23"/>
  <c r="AG12" i="23"/>
  <c r="AF12" i="23"/>
  <c r="AE12" i="23"/>
  <c r="AD12" i="23"/>
  <c r="AC12" i="23"/>
  <c r="AB12" i="23"/>
  <c r="AA12" i="23"/>
  <c r="Z12" i="23"/>
  <c r="CL12" i="39" s="1"/>
  <c r="Y12" i="23"/>
  <c r="X12" i="23"/>
  <c r="W12" i="23"/>
  <c r="V12" i="23"/>
  <c r="U12" i="23"/>
  <c r="T12" i="23"/>
  <c r="S12" i="23"/>
  <c r="R12" i="23"/>
  <c r="Q12" i="23"/>
  <c r="BB12" i="39" s="1"/>
  <c r="P12" i="23"/>
  <c r="O12" i="23"/>
  <c r="N12" i="23"/>
  <c r="R12" i="39" s="1"/>
  <c r="M12" i="23"/>
  <c r="L12" i="23"/>
  <c r="K12" i="23"/>
  <c r="CL12" i="40" s="1"/>
  <c r="J12" i="23"/>
  <c r="I12" i="23"/>
  <c r="H12" i="23"/>
  <c r="BB12" i="40" s="1"/>
  <c r="G12" i="23"/>
  <c r="F12" i="23"/>
  <c r="E12" i="23"/>
  <c r="R12" i="40" s="1"/>
  <c r="D12" i="23"/>
  <c r="C12" i="23"/>
  <c r="B12" i="23"/>
  <c r="R12" i="1" s="1"/>
  <c r="AH11" i="23"/>
  <c r="AG11" i="23"/>
  <c r="AF11" i="23"/>
  <c r="AE11" i="23"/>
  <c r="AD11" i="23"/>
  <c r="AC11" i="23"/>
  <c r="AB11" i="23"/>
  <c r="AA11" i="23"/>
  <c r="Z11" i="23"/>
  <c r="CL11" i="39" s="1"/>
  <c r="Y11" i="23"/>
  <c r="X11" i="23"/>
  <c r="W11" i="23"/>
  <c r="V11" i="23"/>
  <c r="U11" i="23"/>
  <c r="T11" i="23"/>
  <c r="S11" i="23"/>
  <c r="R11" i="23"/>
  <c r="Q11" i="23"/>
  <c r="BB11" i="39" s="1"/>
  <c r="P11" i="23"/>
  <c r="O11" i="23"/>
  <c r="N11" i="23"/>
  <c r="R11" i="39" s="1"/>
  <c r="M11" i="23"/>
  <c r="L11" i="23"/>
  <c r="K11" i="23"/>
  <c r="CL11" i="40" s="1"/>
  <c r="J11" i="23"/>
  <c r="I11" i="23"/>
  <c r="H11" i="23"/>
  <c r="BB11" i="40" s="1"/>
  <c r="G11" i="23"/>
  <c r="F11" i="23"/>
  <c r="E11" i="23"/>
  <c r="R11" i="40" s="1"/>
  <c r="D11" i="23"/>
  <c r="C11" i="23"/>
  <c r="B11" i="23"/>
  <c r="R11" i="1" s="1"/>
  <c r="AH10" i="23"/>
  <c r="AG10" i="23"/>
  <c r="AF10" i="23"/>
  <c r="AE10" i="23"/>
  <c r="AD10" i="23"/>
  <c r="AC10" i="23"/>
  <c r="AB10" i="23"/>
  <c r="AA10" i="23"/>
  <c r="Z10" i="23"/>
  <c r="CL10" i="39" s="1"/>
  <c r="Y10" i="23"/>
  <c r="X10" i="23"/>
  <c r="W10" i="23"/>
  <c r="V10" i="23"/>
  <c r="U10" i="23"/>
  <c r="T10" i="23"/>
  <c r="S10" i="23"/>
  <c r="R10" i="23"/>
  <c r="Q10" i="23"/>
  <c r="BB10" i="39" s="1"/>
  <c r="P10" i="23"/>
  <c r="O10" i="23"/>
  <c r="N10" i="23"/>
  <c r="R10" i="39" s="1"/>
  <c r="M10" i="23"/>
  <c r="L10" i="23"/>
  <c r="K10" i="23"/>
  <c r="CL10" i="40" s="1"/>
  <c r="J10" i="23"/>
  <c r="I10" i="23"/>
  <c r="H10" i="23"/>
  <c r="BB10" i="40" s="1"/>
  <c r="G10" i="23"/>
  <c r="F10" i="23"/>
  <c r="E10" i="23"/>
  <c r="R10" i="40" s="1"/>
  <c r="D10" i="23"/>
  <c r="C10" i="23"/>
  <c r="B10" i="23"/>
  <c r="R10" i="1" s="1"/>
  <c r="AH9" i="23"/>
  <c r="AG9" i="23"/>
  <c r="AF9" i="23"/>
  <c r="AE9" i="23"/>
  <c r="AD9" i="23"/>
  <c r="AC9" i="23"/>
  <c r="AB9" i="23"/>
  <c r="AA9" i="23"/>
  <c r="Z9" i="23"/>
  <c r="CL9" i="39" s="1"/>
  <c r="Y9" i="23"/>
  <c r="X9" i="23"/>
  <c r="W9" i="23"/>
  <c r="V9" i="23"/>
  <c r="U9" i="23"/>
  <c r="T9" i="23"/>
  <c r="S9" i="23"/>
  <c r="R9" i="23"/>
  <c r="Q9" i="23"/>
  <c r="BB9" i="39" s="1"/>
  <c r="P9" i="23"/>
  <c r="O9" i="23"/>
  <c r="N9" i="23"/>
  <c r="R9" i="39" s="1"/>
  <c r="M9" i="23"/>
  <c r="L9" i="23"/>
  <c r="K9" i="23"/>
  <c r="CL9" i="40" s="1"/>
  <c r="J9" i="23"/>
  <c r="I9" i="23"/>
  <c r="H9" i="23"/>
  <c r="BB9" i="40" s="1"/>
  <c r="G9" i="23"/>
  <c r="F9" i="23"/>
  <c r="E9" i="23"/>
  <c r="R9" i="40" s="1"/>
  <c r="D9" i="23"/>
  <c r="C9" i="23"/>
  <c r="B9" i="23"/>
  <c r="R9" i="1" s="1"/>
  <c r="AH8" i="23"/>
  <c r="AG8" i="23"/>
  <c r="AF8" i="23"/>
  <c r="AE8" i="23"/>
  <c r="AD8" i="23"/>
  <c r="AC8" i="23"/>
  <c r="AB8" i="23"/>
  <c r="AA8" i="23"/>
  <c r="Z8" i="23"/>
  <c r="CL8" i="39" s="1"/>
  <c r="Y8" i="23"/>
  <c r="X8" i="23"/>
  <c r="W8" i="23"/>
  <c r="V8" i="23"/>
  <c r="U8" i="23"/>
  <c r="T8" i="23"/>
  <c r="S8" i="23"/>
  <c r="R8" i="23"/>
  <c r="Q8" i="23"/>
  <c r="BB8" i="39" s="1"/>
  <c r="P8" i="23"/>
  <c r="O8" i="23"/>
  <c r="N8" i="23"/>
  <c r="R8" i="39" s="1"/>
  <c r="M8" i="23"/>
  <c r="L8" i="23"/>
  <c r="K8" i="23"/>
  <c r="CL8" i="40" s="1"/>
  <c r="J8" i="23"/>
  <c r="I8" i="23"/>
  <c r="H8" i="23"/>
  <c r="BB8" i="40" s="1"/>
  <c r="G8" i="23"/>
  <c r="F8" i="23"/>
  <c r="E8" i="23"/>
  <c r="R8" i="40" s="1"/>
  <c r="D8" i="23"/>
  <c r="C8" i="23"/>
  <c r="B8" i="23"/>
  <c r="R8" i="1" s="1"/>
  <c r="AH7" i="23"/>
  <c r="AG7" i="23"/>
  <c r="AF7" i="23"/>
  <c r="AE7" i="23"/>
  <c r="AD7" i="23"/>
  <c r="AC7" i="23"/>
  <c r="AB7" i="23"/>
  <c r="AA7" i="23"/>
  <c r="Z7" i="23"/>
  <c r="CL7" i="39" s="1"/>
  <c r="Y7" i="23"/>
  <c r="X7" i="23"/>
  <c r="W7" i="23"/>
  <c r="V7" i="23"/>
  <c r="U7" i="23"/>
  <c r="T7" i="23"/>
  <c r="S7" i="23"/>
  <c r="R7" i="23"/>
  <c r="Q7" i="23"/>
  <c r="BB7" i="39" s="1"/>
  <c r="P7" i="23"/>
  <c r="O7" i="23"/>
  <c r="N7" i="23"/>
  <c r="R7" i="39" s="1"/>
  <c r="M7" i="23"/>
  <c r="L7" i="23"/>
  <c r="K7" i="23"/>
  <c r="CL7" i="40" s="1"/>
  <c r="J7" i="23"/>
  <c r="I7" i="23"/>
  <c r="H7" i="23"/>
  <c r="BB7" i="40" s="1"/>
  <c r="G7" i="23"/>
  <c r="F7" i="23"/>
  <c r="E7" i="23"/>
  <c r="R7" i="40" s="1"/>
  <c r="D7" i="23"/>
  <c r="C7" i="23"/>
  <c r="B7" i="23"/>
  <c r="R7" i="1" s="1"/>
  <c r="AF6" i="23"/>
  <c r="AE6" i="23"/>
  <c r="T6" i="23"/>
  <c r="G6" i="23"/>
  <c r="AH16" i="24"/>
  <c r="AH6" i="24" s="1"/>
  <c r="AG16" i="24"/>
  <c r="AG6" i="24" s="1"/>
  <c r="AF16" i="24"/>
  <c r="AE16" i="24"/>
  <c r="AD16" i="24"/>
  <c r="AD6" i="24" s="1"/>
  <c r="AC16" i="24"/>
  <c r="AC6" i="24" s="1"/>
  <c r="AB16" i="24"/>
  <c r="AB6" i="24" s="1"/>
  <c r="AA16" i="24"/>
  <c r="AA6" i="24" s="1"/>
  <c r="Z16" i="24"/>
  <c r="CM16" i="39" s="1"/>
  <c r="Y16" i="24"/>
  <c r="Y6" i="24" s="1"/>
  <c r="X16" i="24"/>
  <c r="X6" i="24" s="1"/>
  <c r="W16" i="24"/>
  <c r="W6" i="24" s="1"/>
  <c r="V16" i="24"/>
  <c r="U16" i="24"/>
  <c r="U6" i="24" s="1"/>
  <c r="T16" i="24"/>
  <c r="S16" i="24"/>
  <c r="S6" i="24" s="1"/>
  <c r="R16" i="24"/>
  <c r="R6" i="24" s="1"/>
  <c r="Q16" i="24"/>
  <c r="BC16" i="39" s="1"/>
  <c r="P16" i="24"/>
  <c r="P6" i="24" s="1"/>
  <c r="O16" i="24"/>
  <c r="O6" i="24" s="1"/>
  <c r="N16" i="24"/>
  <c r="S16" i="39" s="1"/>
  <c r="M16" i="24"/>
  <c r="M6" i="24" s="1"/>
  <c r="L16" i="24"/>
  <c r="L6" i="24" s="1"/>
  <c r="K16" i="24"/>
  <c r="CM16" i="40" s="1"/>
  <c r="J16" i="24"/>
  <c r="J6" i="24" s="1"/>
  <c r="I16" i="24"/>
  <c r="I6" i="24" s="1"/>
  <c r="H16" i="24"/>
  <c r="BC16" i="40" s="1"/>
  <c r="G16" i="24"/>
  <c r="G6" i="24" s="1"/>
  <c r="F16" i="24"/>
  <c r="F6" i="24" s="1"/>
  <c r="E16" i="24"/>
  <c r="S16" i="40" s="1"/>
  <c r="D16" i="24"/>
  <c r="D6" i="24" s="1"/>
  <c r="C16" i="24"/>
  <c r="C6" i="24" s="1"/>
  <c r="B16" i="24"/>
  <c r="AH15" i="24"/>
  <c r="AG15" i="24"/>
  <c r="AF15" i="24"/>
  <c r="AE15" i="24"/>
  <c r="AD15" i="24"/>
  <c r="AC15" i="24"/>
  <c r="AB15" i="24"/>
  <c r="AA15" i="24"/>
  <c r="Z15" i="24"/>
  <c r="CM15" i="39" s="1"/>
  <c r="Y15" i="24"/>
  <c r="X15" i="24"/>
  <c r="W15" i="24"/>
  <c r="V15" i="24"/>
  <c r="U15" i="24"/>
  <c r="T15" i="24"/>
  <c r="S15" i="24"/>
  <c r="R15" i="24"/>
  <c r="Q15" i="24"/>
  <c r="BC15" i="39" s="1"/>
  <c r="P15" i="24"/>
  <c r="O15" i="24"/>
  <c r="N15" i="24"/>
  <c r="S15" i="39" s="1"/>
  <c r="M15" i="24"/>
  <c r="L15" i="24"/>
  <c r="K15" i="24"/>
  <c r="CM15" i="40" s="1"/>
  <c r="J15" i="24"/>
  <c r="I15" i="24"/>
  <c r="H15" i="24"/>
  <c r="BC15" i="40" s="1"/>
  <c r="G15" i="24"/>
  <c r="F15" i="24"/>
  <c r="E15" i="24"/>
  <c r="S15" i="40" s="1"/>
  <c r="D15" i="24"/>
  <c r="C15" i="24"/>
  <c r="B15" i="24"/>
  <c r="S15" i="1" s="1"/>
  <c r="AH14" i="24"/>
  <c r="AG14" i="24"/>
  <c r="AF14" i="24"/>
  <c r="AE14" i="24"/>
  <c r="AD14" i="24"/>
  <c r="AC14" i="24"/>
  <c r="AB14" i="24"/>
  <c r="AA14" i="24"/>
  <c r="Z14" i="24"/>
  <c r="CM14" i="39" s="1"/>
  <c r="Y14" i="24"/>
  <c r="X14" i="24"/>
  <c r="W14" i="24"/>
  <c r="V14" i="24"/>
  <c r="U14" i="24"/>
  <c r="T14" i="24"/>
  <c r="S14" i="24"/>
  <c r="R14" i="24"/>
  <c r="Q14" i="24"/>
  <c r="BC14" i="39" s="1"/>
  <c r="P14" i="24"/>
  <c r="O14" i="24"/>
  <c r="N14" i="24"/>
  <c r="S14" i="39" s="1"/>
  <c r="M14" i="24"/>
  <c r="L14" i="24"/>
  <c r="K14" i="24"/>
  <c r="CM14" i="40" s="1"/>
  <c r="J14" i="24"/>
  <c r="I14" i="24"/>
  <c r="H14" i="24"/>
  <c r="BC14" i="40" s="1"/>
  <c r="G14" i="24"/>
  <c r="F14" i="24"/>
  <c r="E14" i="24"/>
  <c r="S14" i="40" s="1"/>
  <c r="D14" i="24"/>
  <c r="C14" i="24"/>
  <c r="B14" i="24"/>
  <c r="S14" i="1" s="1"/>
  <c r="AH13" i="24"/>
  <c r="AG13" i="24"/>
  <c r="AF13" i="24"/>
  <c r="AE13" i="24"/>
  <c r="AD13" i="24"/>
  <c r="AC13" i="24"/>
  <c r="AB13" i="24"/>
  <c r="AA13" i="24"/>
  <c r="Z13" i="24"/>
  <c r="CM13" i="39" s="1"/>
  <c r="Y13" i="24"/>
  <c r="X13" i="24"/>
  <c r="W13" i="24"/>
  <c r="V13" i="24"/>
  <c r="U13" i="24"/>
  <c r="T13" i="24"/>
  <c r="S13" i="24"/>
  <c r="R13" i="24"/>
  <c r="Q13" i="24"/>
  <c r="BC13" i="39" s="1"/>
  <c r="P13" i="24"/>
  <c r="O13" i="24"/>
  <c r="N13" i="24"/>
  <c r="S13" i="39" s="1"/>
  <c r="M13" i="24"/>
  <c r="L13" i="24"/>
  <c r="K13" i="24"/>
  <c r="CM13" i="40" s="1"/>
  <c r="J13" i="24"/>
  <c r="I13" i="24"/>
  <c r="H13" i="24"/>
  <c r="BC13" i="40" s="1"/>
  <c r="G13" i="24"/>
  <c r="F13" i="24"/>
  <c r="E13" i="24"/>
  <c r="S13" i="40" s="1"/>
  <c r="D13" i="24"/>
  <c r="C13" i="24"/>
  <c r="B13" i="24"/>
  <c r="S13" i="1" s="1"/>
  <c r="AH12" i="24"/>
  <c r="AG12" i="24"/>
  <c r="AF12" i="24"/>
  <c r="AE12" i="24"/>
  <c r="AD12" i="24"/>
  <c r="AC12" i="24"/>
  <c r="AB12" i="24"/>
  <c r="AA12" i="24"/>
  <c r="Z12" i="24"/>
  <c r="CM12" i="39" s="1"/>
  <c r="Y12" i="24"/>
  <c r="X12" i="24"/>
  <c r="W12" i="24"/>
  <c r="V12" i="24"/>
  <c r="U12" i="24"/>
  <c r="T12" i="24"/>
  <c r="S12" i="24"/>
  <c r="R12" i="24"/>
  <c r="Q12" i="24"/>
  <c r="BC12" i="39" s="1"/>
  <c r="P12" i="24"/>
  <c r="O12" i="24"/>
  <c r="N12" i="24"/>
  <c r="S12" i="39" s="1"/>
  <c r="M12" i="24"/>
  <c r="L12" i="24"/>
  <c r="K12" i="24"/>
  <c r="CM12" i="40" s="1"/>
  <c r="J12" i="24"/>
  <c r="I12" i="24"/>
  <c r="H12" i="24"/>
  <c r="BC12" i="40" s="1"/>
  <c r="G12" i="24"/>
  <c r="F12" i="24"/>
  <c r="E12" i="24"/>
  <c r="S12" i="40" s="1"/>
  <c r="D12" i="24"/>
  <c r="C12" i="24"/>
  <c r="B12" i="24"/>
  <c r="S12" i="1" s="1"/>
  <c r="AH11" i="24"/>
  <c r="AG11" i="24"/>
  <c r="AF11" i="24"/>
  <c r="AE11" i="24"/>
  <c r="AD11" i="24"/>
  <c r="AC11" i="24"/>
  <c r="AB11" i="24"/>
  <c r="AA11" i="24"/>
  <c r="Z11" i="24"/>
  <c r="CM11" i="39" s="1"/>
  <c r="Y11" i="24"/>
  <c r="X11" i="24"/>
  <c r="W11" i="24"/>
  <c r="V11" i="24"/>
  <c r="U11" i="24"/>
  <c r="T11" i="24"/>
  <c r="S11" i="24"/>
  <c r="R11" i="24"/>
  <c r="Q11" i="24"/>
  <c r="BC11" i="39" s="1"/>
  <c r="P11" i="24"/>
  <c r="O11" i="24"/>
  <c r="N11" i="24"/>
  <c r="S11" i="39" s="1"/>
  <c r="M11" i="24"/>
  <c r="L11" i="24"/>
  <c r="K11" i="24"/>
  <c r="CM11" i="40" s="1"/>
  <c r="J11" i="24"/>
  <c r="I11" i="24"/>
  <c r="H11" i="24"/>
  <c r="BC11" i="40" s="1"/>
  <c r="G11" i="24"/>
  <c r="F11" i="24"/>
  <c r="E11" i="24"/>
  <c r="S11" i="40" s="1"/>
  <c r="D11" i="24"/>
  <c r="C11" i="24"/>
  <c r="B11" i="24"/>
  <c r="S11" i="1" s="1"/>
  <c r="AH10" i="24"/>
  <c r="AG10" i="24"/>
  <c r="AF10" i="24"/>
  <c r="AE10" i="24"/>
  <c r="AD10" i="24"/>
  <c r="AC10" i="24"/>
  <c r="AB10" i="24"/>
  <c r="AA10" i="24"/>
  <c r="Z10" i="24"/>
  <c r="CM10" i="39" s="1"/>
  <c r="Y10" i="24"/>
  <c r="X10" i="24"/>
  <c r="W10" i="24"/>
  <c r="V10" i="24"/>
  <c r="U10" i="24"/>
  <c r="T10" i="24"/>
  <c r="S10" i="24"/>
  <c r="R10" i="24"/>
  <c r="Q10" i="24"/>
  <c r="BC10" i="39" s="1"/>
  <c r="P10" i="24"/>
  <c r="O10" i="24"/>
  <c r="N10" i="24"/>
  <c r="S10" i="39" s="1"/>
  <c r="M10" i="24"/>
  <c r="L10" i="24"/>
  <c r="K10" i="24"/>
  <c r="CM10" i="40" s="1"/>
  <c r="J10" i="24"/>
  <c r="I10" i="24"/>
  <c r="H10" i="24"/>
  <c r="BC10" i="40" s="1"/>
  <c r="G10" i="24"/>
  <c r="F10" i="24"/>
  <c r="E10" i="24"/>
  <c r="S10" i="40" s="1"/>
  <c r="D10" i="24"/>
  <c r="C10" i="24"/>
  <c r="B10" i="24"/>
  <c r="S10" i="1" s="1"/>
  <c r="AH9" i="24"/>
  <c r="AG9" i="24"/>
  <c r="AF9" i="24"/>
  <c r="AE9" i="24"/>
  <c r="AD9" i="24"/>
  <c r="AC9" i="24"/>
  <c r="AB9" i="24"/>
  <c r="AA9" i="24"/>
  <c r="Z9" i="24"/>
  <c r="CM9" i="39" s="1"/>
  <c r="Y9" i="24"/>
  <c r="X9" i="24"/>
  <c r="W9" i="24"/>
  <c r="V9" i="24"/>
  <c r="U9" i="24"/>
  <c r="T9" i="24"/>
  <c r="S9" i="24"/>
  <c r="R9" i="24"/>
  <c r="Q9" i="24"/>
  <c r="BC9" i="39" s="1"/>
  <c r="P9" i="24"/>
  <c r="O9" i="24"/>
  <c r="N9" i="24"/>
  <c r="S9" i="39" s="1"/>
  <c r="M9" i="24"/>
  <c r="L9" i="24"/>
  <c r="K9" i="24"/>
  <c r="CM9" i="40" s="1"/>
  <c r="J9" i="24"/>
  <c r="I9" i="24"/>
  <c r="H9" i="24"/>
  <c r="BC9" i="40" s="1"/>
  <c r="G9" i="24"/>
  <c r="F9" i="24"/>
  <c r="E9" i="24"/>
  <c r="S9" i="40" s="1"/>
  <c r="D9" i="24"/>
  <c r="C9" i="24"/>
  <c r="B9" i="24"/>
  <c r="S9" i="1" s="1"/>
  <c r="AH8" i="24"/>
  <c r="AG8" i="24"/>
  <c r="AF8" i="24"/>
  <c r="AE8" i="24"/>
  <c r="AD8" i="24"/>
  <c r="AC8" i="24"/>
  <c r="AB8" i="24"/>
  <c r="AA8" i="24"/>
  <c r="Z8" i="24"/>
  <c r="CM8" i="39" s="1"/>
  <c r="Y8" i="24"/>
  <c r="X8" i="24"/>
  <c r="W8" i="24"/>
  <c r="V8" i="24"/>
  <c r="U8" i="24"/>
  <c r="T8" i="24"/>
  <c r="S8" i="24"/>
  <c r="R8" i="24"/>
  <c r="Q8" i="24"/>
  <c r="BC8" i="39" s="1"/>
  <c r="P8" i="24"/>
  <c r="O8" i="24"/>
  <c r="N8" i="24"/>
  <c r="S8" i="39" s="1"/>
  <c r="M8" i="24"/>
  <c r="L8" i="24"/>
  <c r="K8" i="24"/>
  <c r="CM8" i="40" s="1"/>
  <c r="J8" i="24"/>
  <c r="I8" i="24"/>
  <c r="H8" i="24"/>
  <c r="BC8" i="40" s="1"/>
  <c r="G8" i="24"/>
  <c r="F8" i="24"/>
  <c r="E8" i="24"/>
  <c r="S8" i="40" s="1"/>
  <c r="D8" i="24"/>
  <c r="C8" i="24"/>
  <c r="B8" i="24"/>
  <c r="S8" i="1" s="1"/>
  <c r="AH7" i="24"/>
  <c r="AG7" i="24"/>
  <c r="AF7" i="24"/>
  <c r="AE7" i="24"/>
  <c r="AD7" i="24"/>
  <c r="AC7" i="24"/>
  <c r="AB7" i="24"/>
  <c r="AA7" i="24"/>
  <c r="Z7" i="24"/>
  <c r="CM7" i="39" s="1"/>
  <c r="Y7" i="24"/>
  <c r="X7" i="24"/>
  <c r="W7" i="24"/>
  <c r="V7" i="24"/>
  <c r="U7" i="24"/>
  <c r="T7" i="24"/>
  <c r="S7" i="24"/>
  <c r="R7" i="24"/>
  <c r="Q7" i="24"/>
  <c r="BC7" i="39" s="1"/>
  <c r="P7" i="24"/>
  <c r="O7" i="24"/>
  <c r="N7" i="24"/>
  <c r="S7" i="39" s="1"/>
  <c r="M7" i="24"/>
  <c r="L7" i="24"/>
  <c r="K7" i="24"/>
  <c r="CM7" i="40" s="1"/>
  <c r="J7" i="24"/>
  <c r="I7" i="24"/>
  <c r="H7" i="24"/>
  <c r="BC7" i="40" s="1"/>
  <c r="G7" i="24"/>
  <c r="F7" i="24"/>
  <c r="E7" i="24"/>
  <c r="S7" i="40" s="1"/>
  <c r="D7" i="24"/>
  <c r="C7" i="24"/>
  <c r="B7" i="24"/>
  <c r="S7" i="1" s="1"/>
  <c r="AF6" i="24"/>
  <c r="AE6" i="24"/>
  <c r="M7" i="20"/>
  <c r="Q7" i="20"/>
  <c r="BD7" i="39" s="1"/>
  <c r="AC7" i="20"/>
  <c r="AG7" i="20"/>
  <c r="K8" i="20"/>
  <c r="CN8" i="40" s="1"/>
  <c r="Y8" i="20"/>
  <c r="I9" i="20"/>
  <c r="W9" i="20"/>
  <c r="E10" i="20"/>
  <c r="T10" i="40" s="1"/>
  <c r="U10" i="20"/>
  <c r="E11" i="20"/>
  <c r="T11" i="40" s="1"/>
  <c r="G11" i="20"/>
  <c r="Q11" i="20"/>
  <c r="BD11" i="39" s="1"/>
  <c r="W11" i="20"/>
  <c r="AC11" i="20"/>
  <c r="M12" i="20"/>
  <c r="AA12" i="20"/>
  <c r="G13" i="20"/>
  <c r="U13" i="20"/>
  <c r="E14" i="20"/>
  <c r="T14" i="40" s="1"/>
  <c r="K14" i="20"/>
  <c r="CN14" i="40" s="1"/>
  <c r="L14" i="20"/>
  <c r="M14" i="20"/>
  <c r="W14" i="20"/>
  <c r="Y14" i="20"/>
  <c r="I15" i="20"/>
  <c r="Y15" i="20"/>
  <c r="AA15" i="20"/>
  <c r="E16" i="20"/>
  <c r="T16" i="40" s="1"/>
  <c r="I16" i="20"/>
  <c r="I6" i="20" s="1"/>
  <c r="K16" i="20"/>
  <c r="CN16" i="40" s="1"/>
  <c r="Q16" i="20"/>
  <c r="BD16" i="39" s="1"/>
  <c r="U16" i="20"/>
  <c r="U6" i="20" s="1"/>
  <c r="AG16" i="20"/>
  <c r="AG6" i="20" s="1"/>
  <c r="U6" i="1"/>
  <c r="V6" i="1"/>
  <c r="W6" i="1"/>
  <c r="X6" i="1"/>
  <c r="Y6" i="1"/>
  <c r="Z6" i="1"/>
  <c r="AA6" i="1"/>
  <c r="AB6" i="1"/>
  <c r="AC6" i="1"/>
  <c r="AD6" i="1"/>
  <c r="AE6" i="1"/>
  <c r="U7" i="1"/>
  <c r="V7" i="1"/>
  <c r="W7" i="1"/>
  <c r="X7" i="1"/>
  <c r="Y7" i="1"/>
  <c r="Z7" i="1"/>
  <c r="AA7" i="1"/>
  <c r="AB7" i="1"/>
  <c r="AC7" i="1"/>
  <c r="AD7" i="1"/>
  <c r="AE7" i="1"/>
  <c r="U8" i="1"/>
  <c r="V8" i="1"/>
  <c r="W8" i="1"/>
  <c r="X8" i="1"/>
  <c r="Y8" i="1"/>
  <c r="Z8" i="1"/>
  <c r="AA8" i="1"/>
  <c r="AB8" i="1"/>
  <c r="AC8" i="1"/>
  <c r="AD8" i="1"/>
  <c r="AE8" i="1"/>
  <c r="U9" i="1"/>
  <c r="V9" i="1"/>
  <c r="W9" i="1"/>
  <c r="X9" i="1"/>
  <c r="Y9" i="1"/>
  <c r="Z9" i="1"/>
  <c r="AA9" i="1"/>
  <c r="AB9" i="1"/>
  <c r="AC9" i="1"/>
  <c r="AD9" i="1"/>
  <c r="AE9" i="1"/>
  <c r="U10" i="1"/>
  <c r="V10" i="1"/>
  <c r="W10" i="1"/>
  <c r="X10" i="1"/>
  <c r="Y10" i="1"/>
  <c r="Z10" i="1"/>
  <c r="AA10" i="1"/>
  <c r="AB10" i="1"/>
  <c r="AC10" i="1"/>
  <c r="AD10" i="1"/>
  <c r="AE10" i="1"/>
  <c r="U11" i="1"/>
  <c r="V11" i="1"/>
  <c r="W11" i="1"/>
  <c r="X11" i="1"/>
  <c r="Y11" i="1"/>
  <c r="Z11" i="1"/>
  <c r="AA11" i="1"/>
  <c r="AB11" i="1"/>
  <c r="AC11" i="1"/>
  <c r="AD11" i="1"/>
  <c r="AE11" i="1"/>
  <c r="U12" i="1"/>
  <c r="V12" i="1"/>
  <c r="W12" i="1"/>
  <c r="X12" i="1"/>
  <c r="Y12" i="1"/>
  <c r="Z12" i="1"/>
  <c r="AA12" i="1"/>
  <c r="AB12" i="1"/>
  <c r="AC12" i="1"/>
  <c r="AD12" i="1"/>
  <c r="AE12" i="1"/>
  <c r="U13" i="1"/>
  <c r="V13" i="1"/>
  <c r="W13" i="1"/>
  <c r="X13" i="1"/>
  <c r="Y13" i="1"/>
  <c r="Z13" i="1"/>
  <c r="AA13" i="1"/>
  <c r="AB13" i="1"/>
  <c r="AC13" i="1"/>
  <c r="AD13" i="1"/>
  <c r="AE13" i="1"/>
  <c r="U14" i="1"/>
  <c r="V14" i="1"/>
  <c r="W14" i="1"/>
  <c r="X14" i="1"/>
  <c r="Y14" i="1"/>
  <c r="Z14" i="1"/>
  <c r="AA14" i="1"/>
  <c r="AB14" i="1"/>
  <c r="AC14" i="1"/>
  <c r="AD14" i="1"/>
  <c r="AE14" i="1"/>
  <c r="U15" i="1"/>
  <c r="V15" i="1"/>
  <c r="W15" i="1"/>
  <c r="X15" i="1"/>
  <c r="Y15" i="1"/>
  <c r="Z15" i="1"/>
  <c r="AA15" i="1"/>
  <c r="AB15" i="1"/>
  <c r="AC15" i="1"/>
  <c r="AD15" i="1"/>
  <c r="AE15" i="1"/>
  <c r="U16" i="1"/>
  <c r="V16" i="1"/>
  <c r="W16" i="1"/>
  <c r="X16" i="1"/>
  <c r="Y16" i="1"/>
  <c r="Z16" i="1"/>
  <c r="AA16" i="1"/>
  <c r="AB16" i="1"/>
  <c r="AC16" i="1"/>
  <c r="AD16" i="1"/>
  <c r="AE16" i="1"/>
  <c r="U17" i="1"/>
  <c r="V17" i="1"/>
  <c r="W17" i="1"/>
  <c r="X17" i="1"/>
  <c r="Y17" i="1"/>
  <c r="Z17" i="1"/>
  <c r="AA17" i="1"/>
  <c r="AB17" i="1"/>
  <c r="AC17" i="1"/>
  <c r="AD17" i="1"/>
  <c r="AE17" i="1"/>
  <c r="U18" i="1"/>
  <c r="V18" i="1"/>
  <c r="W18" i="1"/>
  <c r="X18" i="1"/>
  <c r="Y18" i="1"/>
  <c r="Z18" i="1"/>
  <c r="AA18" i="1"/>
  <c r="AB18" i="1"/>
  <c r="AC18" i="1"/>
  <c r="AD18" i="1"/>
  <c r="AE18" i="1"/>
  <c r="U19" i="1"/>
  <c r="V19" i="1"/>
  <c r="W19" i="1"/>
  <c r="X19" i="1"/>
  <c r="Y19" i="1"/>
  <c r="Z19" i="1"/>
  <c r="AA19" i="1"/>
  <c r="AB19" i="1"/>
  <c r="AC19" i="1"/>
  <c r="AD19" i="1"/>
  <c r="AE19" i="1"/>
  <c r="U20" i="1"/>
  <c r="V20" i="1"/>
  <c r="W20" i="1"/>
  <c r="X20" i="1"/>
  <c r="Y20" i="1"/>
  <c r="Z20" i="1"/>
  <c r="AA20" i="1"/>
  <c r="AB20" i="1"/>
  <c r="AC20" i="1"/>
  <c r="AD20" i="1"/>
  <c r="AE20" i="1"/>
  <c r="U21" i="1"/>
  <c r="V21" i="1"/>
  <c r="W21" i="1"/>
  <c r="X21" i="1"/>
  <c r="Y21" i="1"/>
  <c r="Z21" i="1"/>
  <c r="AA21" i="1"/>
  <c r="AB21" i="1"/>
  <c r="AC21" i="1"/>
  <c r="AD21" i="1"/>
  <c r="AE21" i="1"/>
  <c r="U22" i="1"/>
  <c r="V22" i="1"/>
  <c r="W22" i="1"/>
  <c r="X22" i="1"/>
  <c r="Y22" i="1"/>
  <c r="Z22" i="1"/>
  <c r="AA22" i="1"/>
  <c r="AB22" i="1"/>
  <c r="AC22" i="1"/>
  <c r="AD22" i="1"/>
  <c r="AE22" i="1"/>
  <c r="U23" i="1"/>
  <c r="V23" i="1"/>
  <c r="W23" i="1"/>
  <c r="X23" i="1"/>
  <c r="Y23" i="1"/>
  <c r="Z23" i="1"/>
  <c r="AA23" i="1"/>
  <c r="AB23" i="1"/>
  <c r="AC23" i="1"/>
  <c r="AD23" i="1"/>
  <c r="AE23" i="1"/>
  <c r="U24" i="1"/>
  <c r="V24" i="1"/>
  <c r="W24" i="1"/>
  <c r="X24" i="1"/>
  <c r="Y24" i="1"/>
  <c r="Z24" i="1"/>
  <c r="AA24" i="1"/>
  <c r="AB24" i="1"/>
  <c r="AC24" i="1"/>
  <c r="AD24" i="1"/>
  <c r="AE24" i="1"/>
  <c r="U25" i="1"/>
  <c r="V25" i="1"/>
  <c r="W25" i="1"/>
  <c r="X25" i="1"/>
  <c r="Y25" i="1"/>
  <c r="Z25" i="1"/>
  <c r="AA25" i="1"/>
  <c r="AB25" i="1"/>
  <c r="AC25" i="1"/>
  <c r="AD25" i="1"/>
  <c r="AE25" i="1"/>
  <c r="U26" i="1"/>
  <c r="V26" i="1"/>
  <c r="W26" i="1"/>
  <c r="X26" i="1"/>
  <c r="Y26" i="1"/>
  <c r="Z26" i="1"/>
  <c r="AA26" i="1"/>
  <c r="AB26" i="1"/>
  <c r="AC26" i="1"/>
  <c r="AD26" i="1"/>
  <c r="AE26" i="1"/>
  <c r="U27" i="1"/>
  <c r="V27" i="1"/>
  <c r="W27" i="1"/>
  <c r="X27" i="1"/>
  <c r="Y27" i="1"/>
  <c r="Z27" i="1"/>
  <c r="AA27" i="1"/>
  <c r="AB27" i="1"/>
  <c r="AC27" i="1"/>
  <c r="AD27" i="1"/>
  <c r="AE27" i="1"/>
  <c r="U28" i="1"/>
  <c r="V28" i="1"/>
  <c r="W28" i="1"/>
  <c r="X28" i="1"/>
  <c r="Y28" i="1"/>
  <c r="Z28" i="1"/>
  <c r="AA28" i="1"/>
  <c r="AB28" i="1"/>
  <c r="AC28" i="1"/>
  <c r="AD28" i="1"/>
  <c r="AE28" i="1"/>
  <c r="U29" i="1"/>
  <c r="V29" i="1"/>
  <c r="W29" i="1"/>
  <c r="X29" i="1"/>
  <c r="Y29" i="1"/>
  <c r="Z29" i="1"/>
  <c r="AA29" i="1"/>
  <c r="AB29" i="1"/>
  <c r="AC29" i="1"/>
  <c r="AD29" i="1"/>
  <c r="AE29" i="1"/>
  <c r="U30" i="1"/>
  <c r="V30" i="1"/>
  <c r="W30" i="1"/>
  <c r="X30" i="1"/>
  <c r="Y30" i="1"/>
  <c r="Z30" i="1"/>
  <c r="AA30" i="1"/>
  <c r="AB30" i="1"/>
  <c r="AC30" i="1"/>
  <c r="AD30" i="1"/>
  <c r="AE30" i="1"/>
  <c r="U31" i="1"/>
  <c r="V31" i="1"/>
  <c r="W31" i="1"/>
  <c r="X31" i="1"/>
  <c r="Y31" i="1"/>
  <c r="Z31" i="1"/>
  <c r="AA31" i="1"/>
  <c r="AB31" i="1"/>
  <c r="AC31" i="1"/>
  <c r="AD31" i="1"/>
  <c r="AE31" i="1"/>
  <c r="U32" i="1"/>
  <c r="V32" i="1"/>
  <c r="W32" i="1"/>
  <c r="X32" i="1"/>
  <c r="Y32" i="1"/>
  <c r="Z32" i="1"/>
  <c r="AA32" i="1"/>
  <c r="AB32" i="1"/>
  <c r="AC32" i="1"/>
  <c r="AD32" i="1"/>
  <c r="AE32" i="1"/>
  <c r="U33" i="1"/>
  <c r="V33" i="1"/>
  <c r="W33" i="1"/>
  <c r="X33" i="1"/>
  <c r="Y33" i="1"/>
  <c r="Z33" i="1"/>
  <c r="AA33" i="1"/>
  <c r="AB33" i="1"/>
  <c r="AC33" i="1"/>
  <c r="AD33" i="1"/>
  <c r="AE33" i="1"/>
  <c r="U34" i="1"/>
  <c r="V34" i="1"/>
  <c r="W34" i="1"/>
  <c r="X34" i="1"/>
  <c r="Y34" i="1"/>
  <c r="Z34" i="1"/>
  <c r="AA34" i="1"/>
  <c r="AB34" i="1"/>
  <c r="AC34" i="1"/>
  <c r="AD34" i="1"/>
  <c r="AE34" i="1"/>
  <c r="U35" i="1"/>
  <c r="V35" i="1"/>
  <c r="W35" i="1"/>
  <c r="X35" i="1"/>
  <c r="Y35" i="1"/>
  <c r="Z35" i="1"/>
  <c r="AA35" i="1"/>
  <c r="AB35" i="1"/>
  <c r="AC35" i="1"/>
  <c r="AD35" i="1"/>
  <c r="AE35" i="1"/>
  <c r="U36" i="1"/>
  <c r="V36" i="1"/>
  <c r="W36" i="1"/>
  <c r="X36" i="1"/>
  <c r="Y36" i="1"/>
  <c r="Z36" i="1"/>
  <c r="AA36" i="1"/>
  <c r="AB36" i="1"/>
  <c r="AC36" i="1"/>
  <c r="AD36" i="1"/>
  <c r="AE36" i="1"/>
  <c r="U37" i="1"/>
  <c r="V37" i="1"/>
  <c r="W37" i="1"/>
  <c r="X37" i="1"/>
  <c r="Y37" i="1"/>
  <c r="Z37" i="1"/>
  <c r="AA37" i="1"/>
  <c r="AB37" i="1"/>
  <c r="AC37" i="1"/>
  <c r="AD37" i="1"/>
  <c r="AE37" i="1"/>
  <c r="U38" i="1"/>
  <c r="V38" i="1"/>
  <c r="W38" i="1"/>
  <c r="X38" i="1"/>
  <c r="Y38" i="1"/>
  <c r="Z38" i="1"/>
  <c r="AA38" i="1"/>
  <c r="AB38" i="1"/>
  <c r="AC38" i="1"/>
  <c r="AD38" i="1"/>
  <c r="AE38" i="1"/>
  <c r="U39" i="1"/>
  <c r="V39" i="1"/>
  <c r="W39" i="1"/>
  <c r="X39" i="1"/>
  <c r="Y39" i="1"/>
  <c r="Z39" i="1"/>
  <c r="AA39" i="1"/>
  <c r="AB39" i="1"/>
  <c r="AC39" i="1"/>
  <c r="AD39" i="1"/>
  <c r="AE39" i="1"/>
  <c r="U40" i="1"/>
  <c r="V40" i="1"/>
  <c r="W40" i="1"/>
  <c r="X40" i="1"/>
  <c r="Y40" i="1"/>
  <c r="Z40" i="1"/>
  <c r="AA40" i="1"/>
  <c r="AB40" i="1"/>
  <c r="AC40" i="1"/>
  <c r="AD40" i="1"/>
  <c r="AE40" i="1"/>
  <c r="U41" i="1"/>
  <c r="V41" i="1"/>
  <c r="W41" i="1"/>
  <c r="X41" i="1"/>
  <c r="Y41" i="1"/>
  <c r="Z41" i="1"/>
  <c r="AA41" i="1"/>
  <c r="AB41" i="1"/>
  <c r="AC41" i="1"/>
  <c r="AD41" i="1"/>
  <c r="AE41" i="1"/>
  <c r="U42" i="1"/>
  <c r="V42" i="1"/>
  <c r="W42" i="1"/>
  <c r="X42" i="1"/>
  <c r="Y42" i="1"/>
  <c r="Z42" i="1"/>
  <c r="AA42" i="1"/>
  <c r="AB42" i="1"/>
  <c r="AC42" i="1"/>
  <c r="AD42" i="1"/>
  <c r="AE42" i="1"/>
  <c r="U43" i="1"/>
  <c r="V43" i="1"/>
  <c r="W43" i="1"/>
  <c r="X43" i="1"/>
  <c r="Y43" i="1"/>
  <c r="Z43" i="1"/>
  <c r="AA43" i="1"/>
  <c r="AB43" i="1"/>
  <c r="AC43" i="1"/>
  <c r="AD43" i="1"/>
  <c r="AE43" i="1"/>
  <c r="U44" i="1"/>
  <c r="V44" i="1"/>
  <c r="W44" i="1"/>
  <c r="X44" i="1"/>
  <c r="Y44" i="1"/>
  <c r="Z44" i="1"/>
  <c r="AA44" i="1"/>
  <c r="AB44" i="1"/>
  <c r="AC44" i="1"/>
  <c r="AD44" i="1"/>
  <c r="AE44" i="1"/>
  <c r="U45" i="1"/>
  <c r="V45" i="1"/>
  <c r="W45" i="1"/>
  <c r="X45" i="1"/>
  <c r="Y45" i="1"/>
  <c r="Z45" i="1"/>
  <c r="AA45" i="1"/>
  <c r="AB45" i="1"/>
  <c r="AC45" i="1"/>
  <c r="AD45" i="1"/>
  <c r="AE45" i="1"/>
  <c r="U46" i="1"/>
  <c r="V46" i="1"/>
  <c r="W46" i="1"/>
  <c r="X46" i="1"/>
  <c r="Y46" i="1"/>
  <c r="Z46" i="1"/>
  <c r="AA46" i="1"/>
  <c r="AB46" i="1"/>
  <c r="AC46" i="1"/>
  <c r="AD46" i="1"/>
  <c r="AE46" i="1"/>
  <c r="U47" i="1"/>
  <c r="V47" i="1"/>
  <c r="W47" i="1"/>
  <c r="X47" i="1"/>
  <c r="Y47" i="1"/>
  <c r="Z47" i="1"/>
  <c r="AA47" i="1"/>
  <c r="AB47" i="1"/>
  <c r="AC47" i="1"/>
  <c r="AD47" i="1"/>
  <c r="AE47" i="1"/>
  <c r="U48" i="1"/>
  <c r="V48" i="1"/>
  <c r="W48" i="1"/>
  <c r="X48" i="1"/>
  <c r="Y48" i="1"/>
  <c r="Z48" i="1"/>
  <c r="AA48" i="1"/>
  <c r="AB48" i="1"/>
  <c r="AC48" i="1"/>
  <c r="AD48" i="1"/>
  <c r="AE48" i="1"/>
  <c r="U49" i="1"/>
  <c r="V49" i="1"/>
  <c r="W49" i="1"/>
  <c r="X49" i="1"/>
  <c r="Y49" i="1"/>
  <c r="Z49" i="1"/>
  <c r="AA49" i="1"/>
  <c r="AB49" i="1"/>
  <c r="AC49" i="1"/>
  <c r="AD49" i="1"/>
  <c r="AE49" i="1"/>
  <c r="U50" i="1"/>
  <c r="V50" i="1"/>
  <c r="W50" i="1"/>
  <c r="X50" i="1"/>
  <c r="Y50" i="1"/>
  <c r="Z50" i="1"/>
  <c r="AA50" i="1"/>
  <c r="AB50" i="1"/>
  <c r="AC50" i="1"/>
  <c r="AD50" i="1"/>
  <c r="AE50" i="1"/>
  <c r="U51" i="1"/>
  <c r="V51" i="1"/>
  <c r="W51" i="1"/>
  <c r="X51" i="1"/>
  <c r="Y51" i="1"/>
  <c r="Z51" i="1"/>
  <c r="AA51" i="1"/>
  <c r="AB51" i="1"/>
  <c r="AC51" i="1"/>
  <c r="AD51" i="1"/>
  <c r="AE51" i="1"/>
  <c r="U52" i="1"/>
  <c r="V52" i="1"/>
  <c r="W52" i="1"/>
  <c r="X52" i="1"/>
  <c r="Y52" i="1"/>
  <c r="Z52" i="1"/>
  <c r="AA52" i="1"/>
  <c r="AB52" i="1"/>
  <c r="AC52" i="1"/>
  <c r="AD52" i="1"/>
  <c r="AE52" i="1"/>
  <c r="U53" i="1"/>
  <c r="V53" i="1"/>
  <c r="W53" i="1"/>
  <c r="X53" i="1"/>
  <c r="Y53" i="1"/>
  <c r="Z53" i="1"/>
  <c r="AA53" i="1"/>
  <c r="AB53" i="1"/>
  <c r="AC53" i="1"/>
  <c r="AD53" i="1"/>
  <c r="AE53" i="1"/>
  <c r="U54" i="1"/>
  <c r="V54" i="1"/>
  <c r="W54" i="1"/>
  <c r="X54" i="1"/>
  <c r="Y54" i="1"/>
  <c r="Z54" i="1"/>
  <c r="AA54" i="1"/>
  <c r="AB54" i="1"/>
  <c r="AC54" i="1"/>
  <c r="AD54" i="1"/>
  <c r="AE54" i="1"/>
  <c r="U55" i="1"/>
  <c r="V55" i="1"/>
  <c r="W55" i="1"/>
  <c r="X55" i="1"/>
  <c r="Y55" i="1"/>
  <c r="Z55" i="1"/>
  <c r="AA55" i="1"/>
  <c r="AB55" i="1"/>
  <c r="AC55" i="1"/>
  <c r="AD55" i="1"/>
  <c r="AE55" i="1"/>
  <c r="U56" i="1"/>
  <c r="V56" i="1"/>
  <c r="W56" i="1"/>
  <c r="X56" i="1"/>
  <c r="Y56" i="1"/>
  <c r="Z56" i="1"/>
  <c r="AA56" i="1"/>
  <c r="AB56" i="1"/>
  <c r="AC56" i="1"/>
  <c r="AD56" i="1"/>
  <c r="AE56" i="1"/>
  <c r="U57" i="1"/>
  <c r="V57" i="1"/>
  <c r="W57" i="1"/>
  <c r="X57" i="1"/>
  <c r="Y57" i="1"/>
  <c r="Z57" i="1"/>
  <c r="AA57" i="1"/>
  <c r="AB57" i="1"/>
  <c r="AC57" i="1"/>
  <c r="AD57" i="1"/>
  <c r="AE57" i="1"/>
  <c r="U58" i="1"/>
  <c r="V58" i="1"/>
  <c r="W58" i="1"/>
  <c r="X58" i="1"/>
  <c r="Y58" i="1"/>
  <c r="Z58" i="1"/>
  <c r="AA58" i="1"/>
  <c r="AB58" i="1"/>
  <c r="AC58" i="1"/>
  <c r="AD58" i="1"/>
  <c r="AE58" i="1"/>
  <c r="U59" i="1"/>
  <c r="V59" i="1"/>
  <c r="W59" i="1"/>
  <c r="X59" i="1"/>
  <c r="Y59" i="1"/>
  <c r="Z59" i="1"/>
  <c r="AA59" i="1"/>
  <c r="AB59" i="1"/>
  <c r="AC59" i="1"/>
  <c r="AD59" i="1"/>
  <c r="AE59" i="1"/>
  <c r="U60" i="1"/>
  <c r="V60" i="1"/>
  <c r="W60" i="1"/>
  <c r="X60" i="1"/>
  <c r="Y60" i="1"/>
  <c r="Z60" i="1"/>
  <c r="AA60" i="1"/>
  <c r="AB60" i="1"/>
  <c r="AC60" i="1"/>
  <c r="AD60" i="1"/>
  <c r="AE60" i="1"/>
  <c r="U61" i="1"/>
  <c r="V61" i="1"/>
  <c r="W61" i="1"/>
  <c r="X61" i="1"/>
  <c r="Y61" i="1"/>
  <c r="Z61" i="1"/>
  <c r="AA61" i="1"/>
  <c r="AB61" i="1"/>
  <c r="AC61" i="1"/>
  <c r="AD61" i="1"/>
  <c r="AE61" i="1"/>
  <c r="U62" i="1"/>
  <c r="V62" i="1"/>
  <c r="W62" i="1"/>
  <c r="X62" i="1"/>
  <c r="Y62" i="1"/>
  <c r="Z62" i="1"/>
  <c r="AA62" i="1"/>
  <c r="AB62" i="1"/>
  <c r="AC62" i="1"/>
  <c r="AD62" i="1"/>
  <c r="AE62" i="1"/>
  <c r="U63" i="1"/>
  <c r="V63" i="1"/>
  <c r="W63" i="1"/>
  <c r="X63" i="1"/>
  <c r="Y63" i="1"/>
  <c r="Z63" i="1"/>
  <c r="AA63" i="1"/>
  <c r="AB63" i="1"/>
  <c r="AC63" i="1"/>
  <c r="AD63" i="1"/>
  <c r="AE63" i="1"/>
  <c r="U64" i="1"/>
  <c r="V64" i="1"/>
  <c r="W64" i="1"/>
  <c r="X64" i="1"/>
  <c r="Y64" i="1"/>
  <c r="Z64" i="1"/>
  <c r="AA64" i="1"/>
  <c r="AB64" i="1"/>
  <c r="AC64" i="1"/>
  <c r="AD64" i="1"/>
  <c r="AE64" i="1"/>
  <c r="U65" i="1"/>
  <c r="V65" i="1"/>
  <c r="W65" i="1"/>
  <c r="X65" i="1"/>
  <c r="Y65" i="1"/>
  <c r="Z65" i="1"/>
  <c r="AA65" i="1"/>
  <c r="AB65" i="1"/>
  <c r="AC65" i="1"/>
  <c r="AD65" i="1"/>
  <c r="AE65" i="1"/>
  <c r="AE5" i="1"/>
  <c r="AD5" i="1"/>
  <c r="AC5" i="1"/>
  <c r="AB5" i="1"/>
  <c r="AA5" i="1"/>
  <c r="Z5" i="1"/>
  <c r="Y5" i="1"/>
  <c r="X5" i="1"/>
  <c r="W5" i="1"/>
  <c r="V5" i="1"/>
  <c r="U5" i="1"/>
  <c r="E15" i="20" l="1"/>
  <c r="T15" i="40" s="1"/>
  <c r="Q13" i="20"/>
  <c r="BD13" i="39" s="1"/>
  <c r="E13" i="20"/>
  <c r="T13" i="40" s="1"/>
  <c r="Q10" i="20"/>
  <c r="BD10" i="39" s="1"/>
  <c r="E9" i="20"/>
  <c r="T9" i="40" s="1"/>
  <c r="Q15" i="20"/>
  <c r="BD15" i="39" s="1"/>
  <c r="E12" i="20"/>
  <c r="T12" i="40" s="1"/>
  <c r="Q9" i="20"/>
  <c r="BD9" i="39" s="1"/>
  <c r="Q8" i="20"/>
  <c r="BD8" i="39" s="1"/>
  <c r="E8" i="20"/>
  <c r="T8" i="40" s="1"/>
  <c r="E7" i="20"/>
  <c r="T7" i="40" s="1"/>
  <c r="Q14" i="20"/>
  <c r="BD14" i="39" s="1"/>
  <c r="Q12" i="20"/>
  <c r="BD12" i="39" s="1"/>
  <c r="Q6" i="21"/>
  <c r="AZ6" i="39" s="1"/>
  <c r="AB12" i="20"/>
  <c r="AK8" i="21"/>
  <c r="AB8" i="25" s="1"/>
  <c r="AJ10" i="21"/>
  <c r="D10" i="25" s="1"/>
  <c r="AL10" i="21"/>
  <c r="AZ10" i="25" s="1"/>
  <c r="AK12" i="21"/>
  <c r="AB12" i="25" s="1"/>
  <c r="AJ14" i="21"/>
  <c r="D14" i="25" s="1"/>
  <c r="AL14" i="21"/>
  <c r="AZ14" i="25" s="1"/>
  <c r="AK16" i="21"/>
  <c r="AB16" i="25" s="1"/>
  <c r="AD5" i="21"/>
  <c r="AL65" i="20"/>
  <c r="BD65" i="25" s="1"/>
  <c r="AJ65" i="20"/>
  <c r="H65" i="25" s="1"/>
  <c r="AL64" i="20"/>
  <c r="BD64" i="25" s="1"/>
  <c r="AJ64" i="20"/>
  <c r="H64" i="25" s="1"/>
  <c r="AL63" i="20"/>
  <c r="BD63" i="25" s="1"/>
  <c r="AJ63" i="20"/>
  <c r="H63" i="25" s="1"/>
  <c r="AL62" i="20"/>
  <c r="BD62" i="25" s="1"/>
  <c r="AJ62" i="20"/>
  <c r="H62" i="25" s="1"/>
  <c r="AL61" i="20"/>
  <c r="BD61" i="25" s="1"/>
  <c r="AJ61" i="20"/>
  <c r="H61" i="25" s="1"/>
  <c r="AL60" i="20"/>
  <c r="BD60" i="25" s="1"/>
  <c r="AJ60" i="20"/>
  <c r="H60" i="25" s="1"/>
  <c r="AL59" i="20"/>
  <c r="BD59" i="25" s="1"/>
  <c r="AJ59" i="20"/>
  <c r="H59" i="25" s="1"/>
  <c r="AL58" i="20"/>
  <c r="BD58" i="25" s="1"/>
  <c r="AJ58" i="20"/>
  <c r="H58" i="25" s="1"/>
  <c r="AL57" i="20"/>
  <c r="BD57" i="25" s="1"/>
  <c r="AJ57" i="20"/>
  <c r="H57" i="25" s="1"/>
  <c r="AL56" i="20"/>
  <c r="BD56" i="25" s="1"/>
  <c r="AJ56" i="20"/>
  <c r="H56" i="25" s="1"/>
  <c r="AL55" i="20"/>
  <c r="BD55" i="25" s="1"/>
  <c r="AJ55" i="20"/>
  <c r="H55" i="25" s="1"/>
  <c r="AL54" i="20"/>
  <c r="BD54" i="25" s="1"/>
  <c r="AJ54" i="20"/>
  <c r="H54" i="25" s="1"/>
  <c r="AL53" i="20"/>
  <c r="BD53" i="25" s="1"/>
  <c r="AJ53" i="20"/>
  <c r="H53" i="25" s="1"/>
  <c r="AL52" i="20"/>
  <c r="BD52" i="25" s="1"/>
  <c r="AJ52" i="20"/>
  <c r="H52" i="25" s="1"/>
  <c r="AL51" i="20"/>
  <c r="BD51" i="25" s="1"/>
  <c r="AJ51" i="20"/>
  <c r="H51" i="25" s="1"/>
  <c r="AL50" i="20"/>
  <c r="BD50" i="25" s="1"/>
  <c r="AJ50" i="20"/>
  <c r="H50" i="25" s="1"/>
  <c r="AL49" i="20"/>
  <c r="BD49" i="25" s="1"/>
  <c r="AJ49" i="20"/>
  <c r="H49" i="25" s="1"/>
  <c r="AL48" i="20"/>
  <c r="BD48" i="25" s="1"/>
  <c r="AJ48" i="20"/>
  <c r="H48" i="25" s="1"/>
  <c r="AL47" i="20"/>
  <c r="BD47" i="25" s="1"/>
  <c r="AJ47" i="20"/>
  <c r="H47" i="25" s="1"/>
  <c r="AL46" i="20"/>
  <c r="BD46" i="25" s="1"/>
  <c r="AJ46" i="20"/>
  <c r="H46" i="25" s="1"/>
  <c r="AL44" i="20"/>
  <c r="BD44" i="25" s="1"/>
  <c r="AJ44" i="20"/>
  <c r="H44" i="25" s="1"/>
  <c r="AL43" i="20"/>
  <c r="BD43" i="25" s="1"/>
  <c r="AJ43" i="20"/>
  <c r="H43" i="25" s="1"/>
  <c r="AL42" i="20"/>
  <c r="BD42" i="25" s="1"/>
  <c r="AJ42" i="20"/>
  <c r="H42" i="25" s="1"/>
  <c r="AL41" i="20"/>
  <c r="BD41" i="25" s="1"/>
  <c r="AJ41" i="20"/>
  <c r="H41" i="25" s="1"/>
  <c r="AL40" i="20"/>
  <c r="BD40" i="25" s="1"/>
  <c r="AJ40" i="20"/>
  <c r="H40" i="25" s="1"/>
  <c r="AL39" i="20"/>
  <c r="BD39" i="25" s="1"/>
  <c r="AJ39" i="20"/>
  <c r="H39" i="25" s="1"/>
  <c r="AL38" i="20"/>
  <c r="BD38" i="25" s="1"/>
  <c r="AJ38" i="20"/>
  <c r="H38" i="25" s="1"/>
  <c r="AB10" i="20"/>
  <c r="AL36" i="20"/>
  <c r="BD36" i="25" s="1"/>
  <c r="AJ36" i="20"/>
  <c r="H36" i="25" s="1"/>
  <c r="AL35" i="20"/>
  <c r="BD35" i="25" s="1"/>
  <c r="AJ35" i="20"/>
  <c r="H35" i="25" s="1"/>
  <c r="AB8" i="20"/>
  <c r="AL31" i="20"/>
  <c r="BD31" i="25" s="1"/>
  <c r="AJ31" i="20"/>
  <c r="H31" i="25" s="1"/>
  <c r="AL29" i="20"/>
  <c r="BD29" i="25" s="1"/>
  <c r="AJ29" i="20"/>
  <c r="H29" i="25" s="1"/>
  <c r="P7" i="20"/>
  <c r="AL25" i="20"/>
  <c r="BD25" i="25" s="1"/>
  <c r="AJ25" i="20"/>
  <c r="H25" i="25" s="1"/>
  <c r="AL24" i="20"/>
  <c r="BD24" i="25" s="1"/>
  <c r="AJ24" i="20"/>
  <c r="H24" i="25" s="1"/>
  <c r="AL23" i="20"/>
  <c r="BD23" i="25" s="1"/>
  <c r="AJ23" i="20"/>
  <c r="H23" i="25" s="1"/>
  <c r="AL22" i="20"/>
  <c r="BD22" i="25" s="1"/>
  <c r="AJ22" i="20"/>
  <c r="H22" i="25" s="1"/>
  <c r="AL21" i="20"/>
  <c r="BD21" i="25" s="1"/>
  <c r="AJ21" i="20"/>
  <c r="H21" i="25" s="1"/>
  <c r="AL20" i="20"/>
  <c r="BD20" i="25" s="1"/>
  <c r="AJ20" i="20"/>
  <c r="H20" i="25" s="1"/>
  <c r="AL19" i="20"/>
  <c r="BD19" i="25" s="1"/>
  <c r="AJ19" i="20"/>
  <c r="H19" i="25" s="1"/>
  <c r="AL18" i="20"/>
  <c r="BD18" i="25" s="1"/>
  <c r="AJ18" i="20"/>
  <c r="H18" i="25" s="1"/>
  <c r="L16" i="20"/>
  <c r="L6" i="20" s="1"/>
  <c r="X5" i="23"/>
  <c r="AB5" i="23"/>
  <c r="AJ7" i="21"/>
  <c r="D7" i="25" s="1"/>
  <c r="AL7" i="21"/>
  <c r="AZ7" i="25" s="1"/>
  <c r="AJ11" i="21"/>
  <c r="D11" i="25" s="1"/>
  <c r="AL11" i="21"/>
  <c r="AZ11" i="25" s="1"/>
  <c r="AK13" i="21"/>
  <c r="AB13" i="25" s="1"/>
  <c r="AJ15" i="21"/>
  <c r="D15" i="25" s="1"/>
  <c r="AL15" i="21"/>
  <c r="AZ15" i="25" s="1"/>
  <c r="AA10" i="20"/>
  <c r="AA13" i="20"/>
  <c r="AA8" i="20"/>
  <c r="G15" i="20"/>
  <c r="G9" i="20"/>
  <c r="W7" i="20"/>
  <c r="W16" i="20"/>
  <c r="W6" i="20" s="1"/>
  <c r="P5" i="24"/>
  <c r="X5" i="22"/>
  <c r="AB5" i="22"/>
  <c r="L10" i="20"/>
  <c r="AB13" i="20"/>
  <c r="L12" i="20"/>
  <c r="L8" i="20"/>
  <c r="AB15" i="20"/>
  <c r="AB9" i="20"/>
  <c r="L9" i="20"/>
  <c r="AB7" i="20"/>
  <c r="W13" i="20"/>
  <c r="W12" i="20"/>
  <c r="W8" i="20"/>
  <c r="G8" i="20"/>
  <c r="W15" i="20"/>
  <c r="AA16" i="20"/>
  <c r="AA6" i="20" s="1"/>
  <c r="K12" i="20"/>
  <c r="CN12" i="40" s="1"/>
  <c r="H6" i="24"/>
  <c r="AK8" i="24"/>
  <c r="AE8" i="25" s="1"/>
  <c r="AJ10" i="24"/>
  <c r="G10" i="25" s="1"/>
  <c r="AL10" i="24"/>
  <c r="BC10" i="25" s="1"/>
  <c r="AK12" i="24"/>
  <c r="AE12" i="25" s="1"/>
  <c r="AJ14" i="24"/>
  <c r="G14" i="25" s="1"/>
  <c r="AL14" i="24"/>
  <c r="BC14" i="25" s="1"/>
  <c r="AK8" i="23"/>
  <c r="AD8" i="25" s="1"/>
  <c r="AJ10" i="23"/>
  <c r="F10" i="25" s="1"/>
  <c r="AL10" i="23"/>
  <c r="BB10" i="25" s="1"/>
  <c r="AK12" i="23"/>
  <c r="AD12" i="25" s="1"/>
  <c r="AJ14" i="23"/>
  <c r="F14" i="25" s="1"/>
  <c r="AL14" i="23"/>
  <c r="BB14" i="25" s="1"/>
  <c r="AK8" i="22"/>
  <c r="AC8" i="25" s="1"/>
  <c r="AJ10" i="22"/>
  <c r="E10" i="25" s="1"/>
  <c r="AL10" i="22"/>
  <c r="BA10" i="25" s="1"/>
  <c r="AK12" i="22"/>
  <c r="AC12" i="25" s="1"/>
  <c r="AJ14" i="22"/>
  <c r="E14" i="25" s="1"/>
  <c r="AL14" i="22"/>
  <c r="BA14" i="25" s="1"/>
  <c r="V6" i="21"/>
  <c r="AK6" i="21" s="1"/>
  <c r="AB6" i="25" s="1"/>
  <c r="J5" i="21"/>
  <c r="AB14" i="20"/>
  <c r="L13" i="20"/>
  <c r="L15" i="20"/>
  <c r="AB11" i="20"/>
  <c r="L11" i="20"/>
  <c r="AB16" i="20"/>
  <c r="AB6" i="20" s="1"/>
  <c r="AC5" i="20"/>
  <c r="H6" i="23"/>
  <c r="BB6" i="40" s="1"/>
  <c r="H6" i="22"/>
  <c r="BA6" i="40" s="1"/>
  <c r="AA14" i="20"/>
  <c r="G14" i="20"/>
  <c r="W10" i="20"/>
  <c r="G10" i="20"/>
  <c r="G12" i="20"/>
  <c r="AA9" i="20"/>
  <c r="AA7" i="20"/>
  <c r="AA11" i="20"/>
  <c r="G16" i="20"/>
  <c r="G6" i="20" s="1"/>
  <c r="K10" i="20"/>
  <c r="CN10" i="40" s="1"/>
  <c r="AJ7" i="24"/>
  <c r="G7" i="25" s="1"/>
  <c r="AL7" i="24"/>
  <c r="BC7" i="25" s="1"/>
  <c r="AF5" i="24"/>
  <c r="AK9" i="24"/>
  <c r="AE9" i="25" s="1"/>
  <c r="AJ11" i="24"/>
  <c r="G11" i="25" s="1"/>
  <c r="AL11" i="24"/>
  <c r="BC11" i="25" s="1"/>
  <c r="AK13" i="24"/>
  <c r="AE13" i="25" s="1"/>
  <c r="AJ15" i="24"/>
  <c r="G15" i="25" s="1"/>
  <c r="AL15" i="24"/>
  <c r="BC15" i="25" s="1"/>
  <c r="AJ7" i="23"/>
  <c r="F7" i="25" s="1"/>
  <c r="AL7" i="23"/>
  <c r="BB7" i="25" s="1"/>
  <c r="AK9" i="23"/>
  <c r="AD9" i="25" s="1"/>
  <c r="AJ11" i="23"/>
  <c r="F11" i="25" s="1"/>
  <c r="AL11" i="23"/>
  <c r="BB11" i="25" s="1"/>
  <c r="AK13" i="23"/>
  <c r="AD13" i="25" s="1"/>
  <c r="AJ15" i="23"/>
  <c r="F15" i="25" s="1"/>
  <c r="AL15" i="23"/>
  <c r="BB15" i="25" s="1"/>
  <c r="AJ7" i="22"/>
  <c r="E7" i="25" s="1"/>
  <c r="AL7" i="22"/>
  <c r="BA7" i="25" s="1"/>
  <c r="AK9" i="22"/>
  <c r="AC9" i="25" s="1"/>
  <c r="AJ11" i="22"/>
  <c r="E11" i="25" s="1"/>
  <c r="AL11" i="22"/>
  <c r="BA11" i="25" s="1"/>
  <c r="AK13" i="22"/>
  <c r="AC13" i="25" s="1"/>
  <c r="AJ15" i="22"/>
  <c r="E15" i="25" s="1"/>
  <c r="AL15" i="22"/>
  <c r="BA15" i="25" s="1"/>
  <c r="N6" i="21"/>
  <c r="P6" i="39" s="1"/>
  <c r="E6" i="20"/>
  <c r="T6" i="40" s="1"/>
  <c r="B6" i="24"/>
  <c r="S6" i="1" s="1"/>
  <c r="S16" i="1"/>
  <c r="N6" i="24"/>
  <c r="S6" i="39" s="1"/>
  <c r="V6" i="24"/>
  <c r="AK6" i="24" s="1"/>
  <c r="AE6" i="25" s="1"/>
  <c r="AK16" i="24"/>
  <c r="AE16" i="25" s="1"/>
  <c r="Z6" i="24"/>
  <c r="CM6" i="39" s="1"/>
  <c r="B6" i="23"/>
  <c r="R6" i="1" s="1"/>
  <c r="R16" i="1"/>
  <c r="N6" i="23"/>
  <c r="R6" i="39" s="1"/>
  <c r="Z6" i="23"/>
  <c r="CL6" i="39" s="1"/>
  <c r="Z6" i="22"/>
  <c r="CK6" i="39" s="1"/>
  <c r="B6" i="21"/>
  <c r="P6" i="1" s="1"/>
  <c r="P16" i="1"/>
  <c r="B13" i="20"/>
  <c r="T13" i="1" s="1"/>
  <c r="T64" i="1"/>
  <c r="AF14" i="20"/>
  <c r="X14" i="20"/>
  <c r="AL45" i="20"/>
  <c r="BD45" i="25" s="1"/>
  <c r="T14" i="20"/>
  <c r="AJ45" i="20"/>
  <c r="H45" i="25" s="1"/>
  <c r="H14" i="20"/>
  <c r="BD14" i="40" s="1"/>
  <c r="D14" i="20"/>
  <c r="X10" i="20"/>
  <c r="AL37" i="20"/>
  <c r="BD37" i="25" s="1"/>
  <c r="T10" i="20"/>
  <c r="AJ37" i="20"/>
  <c r="H37" i="25" s="1"/>
  <c r="D10" i="20"/>
  <c r="AF13" i="20"/>
  <c r="X13" i="20"/>
  <c r="AL34" i="20"/>
  <c r="BD34" i="25" s="1"/>
  <c r="P13" i="20"/>
  <c r="H13" i="20"/>
  <c r="BD13" i="40" s="1"/>
  <c r="D13" i="20"/>
  <c r="X12" i="20"/>
  <c r="AL33" i="20"/>
  <c r="BD33" i="25" s="1"/>
  <c r="P12" i="20"/>
  <c r="H12" i="20"/>
  <c r="BD12" i="40" s="1"/>
  <c r="AF8" i="20"/>
  <c r="X8" i="20"/>
  <c r="AL32" i="20"/>
  <c r="BD32" i="25" s="1"/>
  <c r="T8" i="20"/>
  <c r="AJ32" i="20"/>
  <c r="H32" i="25" s="1"/>
  <c r="H8" i="20"/>
  <c r="BD8" i="40" s="1"/>
  <c r="D8" i="20"/>
  <c r="X15" i="20"/>
  <c r="AL30" i="20"/>
  <c r="BD30" i="25" s="1"/>
  <c r="T15" i="20"/>
  <c r="AJ30" i="20"/>
  <c r="H30" i="25" s="1"/>
  <c r="D15" i="20"/>
  <c r="AF9" i="20"/>
  <c r="X9" i="20"/>
  <c r="AL28" i="20"/>
  <c r="BD28" i="25" s="1"/>
  <c r="P9" i="20"/>
  <c r="H9" i="20"/>
  <c r="BD9" i="40" s="1"/>
  <c r="AF7" i="20"/>
  <c r="T7" i="20"/>
  <c r="AJ27" i="20"/>
  <c r="H27" i="25" s="1"/>
  <c r="L7" i="20"/>
  <c r="D7" i="20"/>
  <c r="AF11" i="20"/>
  <c r="X11" i="20"/>
  <c r="AL26" i="20"/>
  <c r="BD26" i="25" s="1"/>
  <c r="P11" i="20"/>
  <c r="D11" i="20"/>
  <c r="AF16" i="20"/>
  <c r="AF6" i="20" s="1"/>
  <c r="X16" i="20"/>
  <c r="AL17" i="20"/>
  <c r="BD17" i="25" s="1"/>
  <c r="P16" i="20"/>
  <c r="P6" i="20" s="1"/>
  <c r="B10" i="20"/>
  <c r="T10" i="1" s="1"/>
  <c r="K6" i="20"/>
  <c r="CN6" i="40" s="1"/>
  <c r="C5" i="23"/>
  <c r="K6" i="23"/>
  <c r="CL6" i="40" s="1"/>
  <c r="S5" i="23"/>
  <c r="AA5" i="23"/>
  <c r="T5" i="22"/>
  <c r="AJ6" i="22"/>
  <c r="E6" i="25" s="1"/>
  <c r="P5" i="22"/>
  <c r="AF5" i="22"/>
  <c r="C5" i="22"/>
  <c r="K6" i="22"/>
  <c r="CK6" i="40" s="1"/>
  <c r="S5" i="22"/>
  <c r="AA5" i="22"/>
  <c r="I5" i="21"/>
  <c r="Q5" i="21"/>
  <c r="AZ5" i="39" s="1"/>
  <c r="Y5" i="21"/>
  <c r="AG5" i="21"/>
  <c r="F5" i="21"/>
  <c r="R5" i="21"/>
  <c r="AK9" i="21"/>
  <c r="AB9" i="25" s="1"/>
  <c r="AH5" i="21"/>
  <c r="K6" i="21"/>
  <c r="CJ6" i="40" s="1"/>
  <c r="K13" i="20"/>
  <c r="CN13" i="40" s="1"/>
  <c r="AE14" i="20"/>
  <c r="S14" i="20"/>
  <c r="O14" i="20"/>
  <c r="C14" i="20"/>
  <c r="AE10" i="20"/>
  <c r="S10" i="20"/>
  <c r="O10" i="20"/>
  <c r="C10" i="20"/>
  <c r="AE13" i="20"/>
  <c r="S13" i="20"/>
  <c r="O13" i="20"/>
  <c r="C13" i="20"/>
  <c r="AE12" i="20"/>
  <c r="S12" i="20"/>
  <c r="O12" i="20"/>
  <c r="C12" i="20"/>
  <c r="AE8" i="20"/>
  <c r="S8" i="20"/>
  <c r="O8" i="20"/>
  <c r="C8" i="20"/>
  <c r="AE15" i="20"/>
  <c r="S15" i="20"/>
  <c r="O15" i="20"/>
  <c r="C15" i="20"/>
  <c r="AE9" i="20"/>
  <c r="S9" i="20"/>
  <c r="O9" i="20"/>
  <c r="C9" i="20"/>
  <c r="AE7" i="20"/>
  <c r="AE11" i="20"/>
  <c r="S11" i="20"/>
  <c r="O11" i="20"/>
  <c r="C11" i="20"/>
  <c r="C16" i="20"/>
  <c r="C6" i="20" s="1"/>
  <c r="AE16" i="20"/>
  <c r="AE6" i="20" s="1"/>
  <c r="S16" i="20"/>
  <c r="S6" i="20" s="1"/>
  <c r="O16" i="20"/>
  <c r="O6" i="20" s="1"/>
  <c r="B14" i="20"/>
  <c r="T14" i="1" s="1"/>
  <c r="Q6" i="20"/>
  <c r="BD6" i="39" s="1"/>
  <c r="I5" i="20"/>
  <c r="K11" i="20"/>
  <c r="CN11" i="40" s="1"/>
  <c r="K9" i="20"/>
  <c r="CN9" i="40" s="1"/>
  <c r="K6" i="24"/>
  <c r="CM6" i="40" s="1"/>
  <c r="AJ8" i="24"/>
  <c r="G8" i="25" s="1"/>
  <c r="AL8" i="24"/>
  <c r="BC8" i="25" s="1"/>
  <c r="AK10" i="24"/>
  <c r="AE10" i="25" s="1"/>
  <c r="AJ12" i="24"/>
  <c r="G12" i="25" s="1"/>
  <c r="AL12" i="24"/>
  <c r="BC12" i="25" s="1"/>
  <c r="AK14" i="24"/>
  <c r="AE14" i="25" s="1"/>
  <c r="D5" i="24"/>
  <c r="L5" i="24"/>
  <c r="T6" i="24"/>
  <c r="AJ16" i="24"/>
  <c r="G16" i="25" s="1"/>
  <c r="AL16" i="24"/>
  <c r="BC16" i="25" s="1"/>
  <c r="AB5" i="24"/>
  <c r="L5" i="23"/>
  <c r="AJ8" i="23"/>
  <c r="F8" i="25" s="1"/>
  <c r="AL8" i="23"/>
  <c r="BB8" i="25" s="1"/>
  <c r="AK10" i="23"/>
  <c r="AD10" i="25" s="1"/>
  <c r="AJ12" i="23"/>
  <c r="F12" i="25" s="1"/>
  <c r="AL12" i="23"/>
  <c r="BB12" i="25" s="1"/>
  <c r="AK14" i="23"/>
  <c r="AD14" i="25" s="1"/>
  <c r="AJ16" i="23"/>
  <c r="F16" i="25" s="1"/>
  <c r="AL16" i="23"/>
  <c r="BB16" i="25" s="1"/>
  <c r="L5" i="22"/>
  <c r="AJ8" i="22"/>
  <c r="E8" i="25" s="1"/>
  <c r="AL8" i="22"/>
  <c r="BA8" i="25" s="1"/>
  <c r="AK10" i="22"/>
  <c r="AC10" i="25" s="1"/>
  <c r="AJ12" i="22"/>
  <c r="E12" i="25" s="1"/>
  <c r="AL12" i="22"/>
  <c r="BA12" i="25" s="1"/>
  <c r="AK14" i="22"/>
  <c r="AC14" i="25" s="1"/>
  <c r="AJ16" i="22"/>
  <c r="E16" i="25" s="1"/>
  <c r="AL16" i="22"/>
  <c r="BA16" i="25" s="1"/>
  <c r="Z6" i="21"/>
  <c r="CJ6" i="39" s="1"/>
  <c r="AJ8" i="21"/>
  <c r="D8" i="25" s="1"/>
  <c r="AL8" i="21"/>
  <c r="AZ8" i="25" s="1"/>
  <c r="AK10" i="21"/>
  <c r="AB10" i="25" s="1"/>
  <c r="AJ12" i="21"/>
  <c r="D12" i="25" s="1"/>
  <c r="AL12" i="21"/>
  <c r="AZ12" i="25" s="1"/>
  <c r="AK14" i="21"/>
  <c r="AB14" i="25" s="1"/>
  <c r="H6" i="21"/>
  <c r="AZ6" i="40" s="1"/>
  <c r="T6" i="21"/>
  <c r="AJ6" i="21" s="1"/>
  <c r="D6" i="25" s="1"/>
  <c r="AJ16" i="21"/>
  <c r="D16" i="25" s="1"/>
  <c r="X6" i="21"/>
  <c r="AL6" i="21" s="1"/>
  <c r="AZ6" i="25" s="1"/>
  <c r="AL16" i="21"/>
  <c r="AZ16" i="25" s="1"/>
  <c r="B11" i="20"/>
  <c r="T11" i="1" s="1"/>
  <c r="T26" i="1"/>
  <c r="AK65" i="20"/>
  <c r="AF65" i="25" s="1"/>
  <c r="AK64" i="20"/>
  <c r="AF64" i="25" s="1"/>
  <c r="AK63" i="20"/>
  <c r="AF63" i="25" s="1"/>
  <c r="AK62" i="20"/>
  <c r="AF62" i="25" s="1"/>
  <c r="AK61" i="20"/>
  <c r="AF61" i="25" s="1"/>
  <c r="AK60" i="20"/>
  <c r="AF60" i="25" s="1"/>
  <c r="AK59" i="20"/>
  <c r="AF59" i="25" s="1"/>
  <c r="AK58" i="20"/>
  <c r="AF58" i="25" s="1"/>
  <c r="AK57" i="20"/>
  <c r="AF57" i="25" s="1"/>
  <c r="AK56" i="20"/>
  <c r="AF56" i="25" s="1"/>
  <c r="AK55" i="20"/>
  <c r="AF55" i="25" s="1"/>
  <c r="AK54" i="20"/>
  <c r="AF54" i="25" s="1"/>
  <c r="AK53" i="20"/>
  <c r="AF53" i="25" s="1"/>
  <c r="AK52" i="20"/>
  <c r="AF52" i="25" s="1"/>
  <c r="AK51" i="20"/>
  <c r="AF51" i="25" s="1"/>
  <c r="AK50" i="20"/>
  <c r="AF50" i="25" s="1"/>
  <c r="AK49" i="20"/>
  <c r="AF49" i="25" s="1"/>
  <c r="AK48" i="20"/>
  <c r="AF48" i="25" s="1"/>
  <c r="AK47" i="20"/>
  <c r="AF47" i="25" s="1"/>
  <c r="AK46" i="20"/>
  <c r="AF46" i="25" s="1"/>
  <c r="AH14" i="20"/>
  <c r="AD14" i="20"/>
  <c r="Z14" i="20"/>
  <c r="CN14" i="39" s="1"/>
  <c r="V14" i="20"/>
  <c r="AK14" i="20" s="1"/>
  <c r="AF14" i="25" s="1"/>
  <c r="AK45" i="20"/>
  <c r="AF45" i="25" s="1"/>
  <c r="R14" i="20"/>
  <c r="N14" i="20"/>
  <c r="T14" i="39" s="1"/>
  <c r="J14" i="20"/>
  <c r="F14" i="20"/>
  <c r="AK44" i="20"/>
  <c r="AF44" i="25" s="1"/>
  <c r="AK43" i="20"/>
  <c r="AF43" i="25" s="1"/>
  <c r="AK42" i="20"/>
  <c r="AF42" i="25" s="1"/>
  <c r="AK41" i="20"/>
  <c r="AF41" i="25" s="1"/>
  <c r="AK40" i="20"/>
  <c r="AF40" i="25" s="1"/>
  <c r="AK39" i="20"/>
  <c r="AF39" i="25" s="1"/>
  <c r="AK38" i="20"/>
  <c r="AF38" i="25" s="1"/>
  <c r="AH10" i="20"/>
  <c r="AD10" i="20"/>
  <c r="Z10" i="20"/>
  <c r="CN10" i="39" s="1"/>
  <c r="V10" i="20"/>
  <c r="AK37" i="20"/>
  <c r="AF37" i="25" s="1"/>
  <c r="R10" i="20"/>
  <c r="N10" i="20"/>
  <c r="T10" i="39" s="1"/>
  <c r="J10" i="20"/>
  <c r="F10" i="20"/>
  <c r="AK36" i="20"/>
  <c r="AF36" i="25" s="1"/>
  <c r="AK35" i="20"/>
  <c r="AF35" i="25" s="1"/>
  <c r="AH13" i="20"/>
  <c r="AD13" i="20"/>
  <c r="Z13" i="20"/>
  <c r="CN13" i="39" s="1"/>
  <c r="V13" i="20"/>
  <c r="AK34" i="20"/>
  <c r="AF34" i="25" s="1"/>
  <c r="R13" i="20"/>
  <c r="N13" i="20"/>
  <c r="T13" i="39" s="1"/>
  <c r="J13" i="20"/>
  <c r="F13" i="20"/>
  <c r="AH12" i="20"/>
  <c r="AD12" i="20"/>
  <c r="Z12" i="20"/>
  <c r="CN12" i="39" s="1"/>
  <c r="V12" i="20"/>
  <c r="AK33" i="20"/>
  <c r="AF33" i="25" s="1"/>
  <c r="R12" i="20"/>
  <c r="N12" i="20"/>
  <c r="T12" i="39" s="1"/>
  <c r="J12" i="20"/>
  <c r="F12" i="20"/>
  <c r="AH8" i="20"/>
  <c r="AD8" i="20"/>
  <c r="Z8" i="20"/>
  <c r="CN8" i="39" s="1"/>
  <c r="V8" i="20"/>
  <c r="AK32" i="20"/>
  <c r="AF32" i="25" s="1"/>
  <c r="R8" i="20"/>
  <c r="N8" i="20"/>
  <c r="T8" i="39" s="1"/>
  <c r="J8" i="20"/>
  <c r="F8" i="20"/>
  <c r="AK31" i="20"/>
  <c r="AF31" i="25" s="1"/>
  <c r="AH15" i="20"/>
  <c r="AD15" i="20"/>
  <c r="Z15" i="20"/>
  <c r="CN15" i="39" s="1"/>
  <c r="V15" i="20"/>
  <c r="AK30" i="20"/>
  <c r="AF30" i="25" s="1"/>
  <c r="R15" i="20"/>
  <c r="N15" i="20"/>
  <c r="T15" i="39" s="1"/>
  <c r="J15" i="20"/>
  <c r="F15" i="20"/>
  <c r="AK29" i="20"/>
  <c r="AF29" i="25" s="1"/>
  <c r="AH9" i="20"/>
  <c r="AD9" i="20"/>
  <c r="Z9" i="20"/>
  <c r="CN9" i="39" s="1"/>
  <c r="V9" i="20"/>
  <c r="AK28" i="20"/>
  <c r="AF28" i="25" s="1"/>
  <c r="R9" i="20"/>
  <c r="N9" i="20"/>
  <c r="T9" i="39" s="1"/>
  <c r="J9" i="20"/>
  <c r="F9" i="20"/>
  <c r="AH7" i="20"/>
  <c r="AD7" i="20"/>
  <c r="Z7" i="20"/>
  <c r="CN7" i="39" s="1"/>
  <c r="V7" i="20"/>
  <c r="AK7" i="20" s="1"/>
  <c r="AF7" i="25" s="1"/>
  <c r="AK27" i="20"/>
  <c r="AF27" i="25" s="1"/>
  <c r="R7" i="20"/>
  <c r="N7" i="20"/>
  <c r="T7" i="39" s="1"/>
  <c r="J7" i="20"/>
  <c r="F7" i="20"/>
  <c r="AH11" i="20"/>
  <c r="AD11" i="20"/>
  <c r="Z11" i="20"/>
  <c r="CN11" i="39" s="1"/>
  <c r="V11" i="20"/>
  <c r="AK26" i="20"/>
  <c r="AF26" i="25" s="1"/>
  <c r="R11" i="20"/>
  <c r="N11" i="20"/>
  <c r="T11" i="39" s="1"/>
  <c r="J11" i="20"/>
  <c r="F11" i="20"/>
  <c r="AK25" i="20"/>
  <c r="AF25" i="25" s="1"/>
  <c r="AK24" i="20"/>
  <c r="AF24" i="25" s="1"/>
  <c r="AK23" i="20"/>
  <c r="AF23" i="25" s="1"/>
  <c r="AK22" i="20"/>
  <c r="AF22" i="25" s="1"/>
  <c r="AK21" i="20"/>
  <c r="AF21" i="25" s="1"/>
  <c r="AK20" i="20"/>
  <c r="AF20" i="25" s="1"/>
  <c r="AK19" i="20"/>
  <c r="AF19" i="25" s="1"/>
  <c r="AK18" i="20"/>
  <c r="AF18" i="25" s="1"/>
  <c r="AH16" i="20"/>
  <c r="AH6" i="20" s="1"/>
  <c r="AD16" i="20"/>
  <c r="AD6" i="20" s="1"/>
  <c r="Z16" i="20"/>
  <c r="CN16" i="39" s="1"/>
  <c r="V16" i="20"/>
  <c r="AK17" i="20"/>
  <c r="AF17" i="25" s="1"/>
  <c r="R16" i="20"/>
  <c r="R6" i="20" s="1"/>
  <c r="N16" i="20"/>
  <c r="T16" i="39" s="1"/>
  <c r="J16" i="20"/>
  <c r="J6" i="20" s="1"/>
  <c r="F16" i="20"/>
  <c r="F6" i="20" s="1"/>
  <c r="V6" i="23"/>
  <c r="AK6" i="23" s="1"/>
  <c r="AD6" i="25" s="1"/>
  <c r="AK16" i="23"/>
  <c r="AD16" i="25" s="1"/>
  <c r="B6" i="22"/>
  <c r="Q6" i="1" s="1"/>
  <c r="Q16" i="1"/>
  <c r="N6" i="22"/>
  <c r="Q6" i="39" s="1"/>
  <c r="V6" i="22"/>
  <c r="AK6" i="22" s="1"/>
  <c r="AC6" i="25" s="1"/>
  <c r="AK16" i="22"/>
  <c r="AC16" i="25" s="1"/>
  <c r="B15" i="20"/>
  <c r="T15" i="1" s="1"/>
  <c r="T48" i="1"/>
  <c r="P14" i="20"/>
  <c r="AF10" i="20"/>
  <c r="P10" i="20"/>
  <c r="H10" i="20"/>
  <c r="BD10" i="40" s="1"/>
  <c r="T13" i="20"/>
  <c r="AJ13" i="20" s="1"/>
  <c r="H13" i="25" s="1"/>
  <c r="AJ34" i="20"/>
  <c r="H34" i="25" s="1"/>
  <c r="AF12" i="20"/>
  <c r="T12" i="20"/>
  <c r="AJ12" i="20" s="1"/>
  <c r="H12" i="25" s="1"/>
  <c r="AJ33" i="20"/>
  <c r="H33" i="25" s="1"/>
  <c r="D12" i="20"/>
  <c r="P8" i="20"/>
  <c r="AF15" i="20"/>
  <c r="P15" i="20"/>
  <c r="H15" i="20"/>
  <c r="BD15" i="40" s="1"/>
  <c r="T9" i="20"/>
  <c r="AJ28" i="20"/>
  <c r="H28" i="25" s="1"/>
  <c r="D9" i="20"/>
  <c r="X7" i="20"/>
  <c r="AL27" i="20"/>
  <c r="BD27" i="25" s="1"/>
  <c r="T11" i="20"/>
  <c r="AJ11" i="20" s="1"/>
  <c r="H11" i="25" s="1"/>
  <c r="AJ26" i="20"/>
  <c r="H26" i="25" s="1"/>
  <c r="H11" i="20"/>
  <c r="BD11" i="40" s="1"/>
  <c r="D16" i="20"/>
  <c r="D6" i="20" s="1"/>
  <c r="T16" i="20"/>
  <c r="AJ17" i="20"/>
  <c r="H17" i="25" s="1"/>
  <c r="H16" i="20"/>
  <c r="BD16" i="40" s="1"/>
  <c r="U5" i="20"/>
  <c r="T5" i="23"/>
  <c r="AJ6" i="23"/>
  <c r="F6" i="25" s="1"/>
  <c r="P5" i="23"/>
  <c r="AF5" i="23"/>
  <c r="AG5" i="20"/>
  <c r="Y5" i="20"/>
  <c r="K15" i="20"/>
  <c r="CN15" i="40" s="1"/>
  <c r="H7" i="20"/>
  <c r="BD7" i="40" s="1"/>
  <c r="X5" i="24"/>
  <c r="AL6" i="24"/>
  <c r="BC6" i="25" s="1"/>
  <c r="AK7" i="24"/>
  <c r="AE7" i="25" s="1"/>
  <c r="AJ9" i="24"/>
  <c r="G9" i="25" s="1"/>
  <c r="AL9" i="24"/>
  <c r="BC9" i="25" s="1"/>
  <c r="AK11" i="24"/>
  <c r="AE11" i="25" s="1"/>
  <c r="AJ13" i="24"/>
  <c r="G13" i="25" s="1"/>
  <c r="AL13" i="24"/>
  <c r="BC13" i="25" s="1"/>
  <c r="AK15" i="24"/>
  <c r="AE15" i="25" s="1"/>
  <c r="E6" i="24"/>
  <c r="S6" i="40" s="1"/>
  <c r="Q6" i="24"/>
  <c r="BC6" i="39" s="1"/>
  <c r="D5" i="23"/>
  <c r="AL6" i="23"/>
  <c r="BB6" i="25" s="1"/>
  <c r="AK7" i="23"/>
  <c r="AD7" i="25" s="1"/>
  <c r="AJ9" i="23"/>
  <c r="F9" i="25" s="1"/>
  <c r="AL9" i="23"/>
  <c r="BB9" i="25" s="1"/>
  <c r="AK11" i="23"/>
  <c r="AD11" i="25" s="1"/>
  <c r="AJ13" i="23"/>
  <c r="F13" i="25" s="1"/>
  <c r="AL13" i="23"/>
  <c r="BB13" i="25" s="1"/>
  <c r="AK15" i="23"/>
  <c r="AD15" i="25" s="1"/>
  <c r="E6" i="23"/>
  <c r="R6" i="40" s="1"/>
  <c r="Q6" i="23"/>
  <c r="BB6" i="39" s="1"/>
  <c r="D5" i="22"/>
  <c r="AL6" i="22"/>
  <c r="BA6" i="25" s="1"/>
  <c r="AK7" i="22"/>
  <c r="AC7" i="25" s="1"/>
  <c r="AJ9" i="22"/>
  <c r="E9" i="25" s="1"/>
  <c r="AL9" i="22"/>
  <c r="BA9" i="25" s="1"/>
  <c r="AK11" i="22"/>
  <c r="AC11" i="25" s="1"/>
  <c r="AJ13" i="22"/>
  <c r="E13" i="25" s="1"/>
  <c r="AL13" i="22"/>
  <c r="BA13" i="25" s="1"/>
  <c r="AK15" i="22"/>
  <c r="AC15" i="25" s="1"/>
  <c r="E6" i="22"/>
  <c r="Q6" i="40" s="1"/>
  <c r="Q6" i="22"/>
  <c r="BA6" i="39" s="1"/>
  <c r="AK7" i="21"/>
  <c r="AB7" i="25" s="1"/>
  <c r="AJ9" i="21"/>
  <c r="D9" i="25" s="1"/>
  <c r="AL9" i="21"/>
  <c r="AZ9" i="25" s="1"/>
  <c r="AK11" i="21"/>
  <c r="AB11" i="25" s="1"/>
  <c r="AJ13" i="21"/>
  <c r="D13" i="25" s="1"/>
  <c r="AL13" i="21"/>
  <c r="AZ13" i="25" s="1"/>
  <c r="AK15" i="21"/>
  <c r="AB15" i="25" s="1"/>
  <c r="B7" i="20"/>
  <c r="T7" i="1" s="1"/>
  <c r="T31" i="1"/>
  <c r="B12" i="20"/>
  <c r="T12" i="1" s="1"/>
  <c r="T63" i="1"/>
  <c r="C5" i="21"/>
  <c r="G5" i="21"/>
  <c r="K5" i="21"/>
  <c r="CJ5" i="40" s="1"/>
  <c r="O5" i="21"/>
  <c r="S5" i="21"/>
  <c r="W5" i="21"/>
  <c r="AA5" i="21"/>
  <c r="AE5" i="21"/>
  <c r="D5" i="21"/>
  <c r="L5" i="21"/>
  <c r="P5" i="21"/>
  <c r="T5" i="21"/>
  <c r="X5" i="21"/>
  <c r="AB5" i="21"/>
  <c r="AF5" i="21"/>
  <c r="E5" i="21"/>
  <c r="P5" i="40" s="1"/>
  <c r="M5" i="21"/>
  <c r="U5" i="21"/>
  <c r="AC5" i="21"/>
  <c r="F5" i="22"/>
  <c r="J5" i="22"/>
  <c r="R5" i="22"/>
  <c r="Z5" i="22"/>
  <c r="CK5" i="39" s="1"/>
  <c r="AD5" i="22"/>
  <c r="AH5" i="22"/>
  <c r="G5" i="22"/>
  <c r="O5" i="22"/>
  <c r="W5" i="22"/>
  <c r="AE5" i="22"/>
  <c r="I5" i="22"/>
  <c r="M5" i="22"/>
  <c r="U5" i="22"/>
  <c r="Y5" i="22"/>
  <c r="AC5" i="22"/>
  <c r="AG5" i="22"/>
  <c r="F5" i="23"/>
  <c r="J5" i="23"/>
  <c r="N5" i="23"/>
  <c r="R5" i="39" s="1"/>
  <c r="R5" i="23"/>
  <c r="AD5" i="23"/>
  <c r="AH5" i="23"/>
  <c r="G5" i="23"/>
  <c r="O5" i="23"/>
  <c r="W5" i="23"/>
  <c r="AE5" i="23"/>
  <c r="I5" i="23"/>
  <c r="M5" i="23"/>
  <c r="U5" i="23"/>
  <c r="Y5" i="23"/>
  <c r="AC5" i="23"/>
  <c r="AG5" i="23"/>
  <c r="C5" i="24"/>
  <c r="K5" i="24"/>
  <c r="CM5" i="40" s="1"/>
  <c r="S5" i="24"/>
  <c r="AA5" i="24"/>
  <c r="I5" i="24"/>
  <c r="M5" i="24"/>
  <c r="U5" i="24"/>
  <c r="Y5" i="24"/>
  <c r="AC5" i="24"/>
  <c r="AG5" i="24"/>
  <c r="F5" i="24"/>
  <c r="J5" i="24"/>
  <c r="N5" i="24"/>
  <c r="S5" i="39" s="1"/>
  <c r="R5" i="24"/>
  <c r="Z5" i="24"/>
  <c r="CM5" i="39" s="1"/>
  <c r="AD5" i="24"/>
  <c r="AH5" i="24"/>
  <c r="G5" i="24"/>
  <c r="O5" i="24"/>
  <c r="W5" i="24"/>
  <c r="AE5" i="24"/>
  <c r="S7" i="20"/>
  <c r="O7" i="20"/>
  <c r="K7" i="20"/>
  <c r="CN7" i="40" s="1"/>
  <c r="G7" i="20"/>
  <c r="C7" i="20"/>
  <c r="M5" i="20"/>
  <c r="B8" i="20"/>
  <c r="T8" i="1" s="1"/>
  <c r="B9" i="20"/>
  <c r="T9" i="1" s="1"/>
  <c r="B16" i="20"/>
  <c r="B5" i="22" l="1"/>
  <c r="Q5" i="1" s="1"/>
  <c r="W5" i="20"/>
  <c r="AL12" i="20"/>
  <c r="BD12" i="25" s="1"/>
  <c r="N5" i="21"/>
  <c r="P5" i="39" s="1"/>
  <c r="E5" i="24"/>
  <c r="S5" i="40" s="1"/>
  <c r="V5" i="22"/>
  <c r="AJ9" i="20"/>
  <c r="H9" i="25" s="1"/>
  <c r="F5" i="20"/>
  <c r="V5" i="21"/>
  <c r="H5" i="22"/>
  <c r="BA5" i="40" s="1"/>
  <c r="AF5" i="20"/>
  <c r="AL10" i="20"/>
  <c r="BD10" i="25" s="1"/>
  <c r="G5" i="20"/>
  <c r="K5" i="20"/>
  <c r="CN5" i="40" s="1"/>
  <c r="Q5" i="22"/>
  <c r="BA5" i="39" s="1"/>
  <c r="H5" i="21"/>
  <c r="AZ5" i="40" s="1"/>
  <c r="AJ8" i="20"/>
  <c r="H8" i="25" s="1"/>
  <c r="AA5" i="20"/>
  <c r="H5" i="24"/>
  <c r="BC5" i="40" s="1"/>
  <c r="BC6" i="40"/>
  <c r="AB5" i="20"/>
  <c r="L5" i="20"/>
  <c r="Q5" i="23"/>
  <c r="BB5" i="39" s="1"/>
  <c r="AL5" i="21"/>
  <c r="AZ5" i="25" s="1"/>
  <c r="R5" i="20"/>
  <c r="V5" i="23"/>
  <c r="AK5" i="23" s="1"/>
  <c r="AD5" i="25" s="1"/>
  <c r="AL5" i="22"/>
  <c r="BA5" i="25" s="1"/>
  <c r="AJ5" i="21"/>
  <c r="D5" i="25" s="1"/>
  <c r="J5" i="20"/>
  <c r="AK13" i="20"/>
  <c r="AF13" i="25" s="1"/>
  <c r="O5" i="20"/>
  <c r="AL9" i="20"/>
  <c r="BD9" i="25" s="1"/>
  <c r="AJ15" i="20"/>
  <c r="H15" i="25" s="1"/>
  <c r="AJ14" i="20"/>
  <c r="H14" i="25" s="1"/>
  <c r="H5" i="23"/>
  <c r="BB5" i="40" s="1"/>
  <c r="D5" i="20"/>
  <c r="AD5" i="20"/>
  <c r="AH5" i="20"/>
  <c r="AE5" i="20"/>
  <c r="P5" i="20"/>
  <c r="AL5" i="23"/>
  <c r="BB5" i="25" s="1"/>
  <c r="E5" i="22"/>
  <c r="Q5" i="40" s="1"/>
  <c r="AK5" i="22"/>
  <c r="AC5" i="25" s="1"/>
  <c r="B6" i="20"/>
  <c r="T6" i="1" s="1"/>
  <c r="T16" i="1"/>
  <c r="Z6" i="20"/>
  <c r="CN6" i="39" s="1"/>
  <c r="K5" i="22"/>
  <c r="CK5" i="40" s="1"/>
  <c r="B5" i="21"/>
  <c r="P5" i="1" s="1"/>
  <c r="AK11" i="20"/>
  <c r="AF11" i="25" s="1"/>
  <c r="T5" i="24"/>
  <c r="AJ5" i="24" s="1"/>
  <c r="G5" i="25" s="1"/>
  <c r="AJ6" i="24"/>
  <c r="G6" i="25" s="1"/>
  <c r="AJ5" i="22"/>
  <c r="E5" i="25" s="1"/>
  <c r="X6" i="20"/>
  <c r="AL16" i="20"/>
  <c r="BD16" i="25" s="1"/>
  <c r="B5" i="24"/>
  <c r="S5" i="1" s="1"/>
  <c r="V5" i="24"/>
  <c r="AK5" i="24" s="1"/>
  <c r="AE5" i="25" s="1"/>
  <c r="Z5" i="23"/>
  <c r="CL5" i="39" s="1"/>
  <c r="N5" i="22"/>
  <c r="Q5" i="39" s="1"/>
  <c r="AL7" i="20"/>
  <c r="BD7" i="25" s="1"/>
  <c r="V6" i="20"/>
  <c r="AK16" i="20"/>
  <c r="AF16" i="25" s="1"/>
  <c r="AK12" i="20"/>
  <c r="AF12" i="25" s="1"/>
  <c r="AK10" i="20"/>
  <c r="AF10" i="25" s="1"/>
  <c r="K5" i="23"/>
  <c r="CL5" i="40" s="1"/>
  <c r="AL11" i="20"/>
  <c r="BD11" i="25" s="1"/>
  <c r="AL8" i="20"/>
  <c r="BD8" i="25" s="1"/>
  <c r="AL13" i="20"/>
  <c r="BD13" i="25" s="1"/>
  <c r="AJ10" i="20"/>
  <c r="H10" i="25" s="1"/>
  <c r="E5" i="20"/>
  <c r="T5" i="40" s="1"/>
  <c r="AK5" i="21"/>
  <c r="AB5" i="25" s="1"/>
  <c r="H6" i="20"/>
  <c r="BD6" i="40" s="1"/>
  <c r="C5" i="20"/>
  <c r="S5" i="20"/>
  <c r="Q5" i="24"/>
  <c r="BC5" i="39" s="1"/>
  <c r="B5" i="23"/>
  <c r="R5" i="1" s="1"/>
  <c r="E5" i="23"/>
  <c r="R5" i="40" s="1"/>
  <c r="AL5" i="24"/>
  <c r="BC5" i="25" s="1"/>
  <c r="AJ5" i="23"/>
  <c r="F5" i="25" s="1"/>
  <c r="T6" i="20"/>
  <c r="AJ16" i="20"/>
  <c r="H16" i="25" s="1"/>
  <c r="N6" i="20"/>
  <c r="T6" i="39" s="1"/>
  <c r="AK9" i="20"/>
  <c r="AF9" i="25" s="1"/>
  <c r="AK15" i="20"/>
  <c r="AF15" i="25" s="1"/>
  <c r="AK8" i="20"/>
  <c r="AF8" i="25" s="1"/>
  <c r="Z5" i="21"/>
  <c r="CJ5" i="39" s="1"/>
  <c r="Q5" i="20"/>
  <c r="BD5" i="39" s="1"/>
  <c r="AJ7" i="20"/>
  <c r="H7" i="25" s="1"/>
  <c r="AL15" i="20"/>
  <c r="BD15" i="25" s="1"/>
  <c r="AL14" i="20"/>
  <c r="BD14" i="25" s="1"/>
  <c r="B5" i="20"/>
  <c r="T5" i="1" s="1"/>
  <c r="N5" i="20" l="1"/>
  <c r="T5" i="39" s="1"/>
  <c r="AK6" i="20"/>
  <c r="AF6" i="25" s="1"/>
  <c r="V5" i="20"/>
  <c r="AK5" i="20" s="1"/>
  <c r="AF5" i="25" s="1"/>
  <c r="Z5" i="20"/>
  <c r="CN5" i="39" s="1"/>
  <c r="AJ6" i="20"/>
  <c r="H6" i="25" s="1"/>
  <c r="T5" i="20"/>
  <c r="AJ5" i="20" s="1"/>
  <c r="H5" i="25" s="1"/>
  <c r="H5" i="20"/>
  <c r="BD5" i="40" s="1"/>
  <c r="AL6" i="20"/>
  <c r="BD6" i="25" s="1"/>
  <c r="X5" i="20"/>
  <c r="AL5" i="20" s="1"/>
  <c r="BD5" i="25" s="1"/>
</calcChain>
</file>

<file path=xl/sharedStrings.xml><?xml version="1.0" encoding="utf-8"?>
<sst xmlns="http://schemas.openxmlformats.org/spreadsheetml/2006/main" count="6975" uniqueCount="596">
  <si>
    <t>市町名</t>
    <phoneticPr fontId="2"/>
  </si>
  <si>
    <t>純　増　減</t>
  </si>
  <si>
    <t>自　　　　　　然　　　　　　増　　　　　　減</t>
    <phoneticPr fontId="2"/>
  </si>
  <si>
    <t>出　　生</t>
  </si>
  <si>
    <t>死　　亡</t>
  </si>
  <si>
    <t>計</t>
  </si>
  <si>
    <t>男</t>
  </si>
  <si>
    <t>女</t>
  </si>
  <si>
    <t>県 合 計</t>
  </si>
  <si>
    <t>阪神南地域</t>
  </si>
  <si>
    <t>阪神北地域</t>
  </si>
  <si>
    <t>東播磨地域</t>
  </si>
  <si>
    <t>北播磨地域</t>
  </si>
  <si>
    <t>中播磨地域</t>
  </si>
  <si>
    <t>西播磨地域</t>
  </si>
  <si>
    <t>但馬地域</t>
  </si>
  <si>
    <t>丹波地域</t>
  </si>
  <si>
    <t>淡路地域</t>
  </si>
  <si>
    <t>神 戸 市</t>
  </si>
  <si>
    <t>東灘区</t>
  </si>
  <si>
    <t>灘  区</t>
  </si>
  <si>
    <t>中央区</t>
  </si>
  <si>
    <t>兵庫区</t>
  </si>
  <si>
    <t>北  区</t>
  </si>
  <si>
    <t>長田区</t>
  </si>
  <si>
    <t>須磨区</t>
  </si>
  <si>
    <t>垂水区</t>
  </si>
  <si>
    <t>西  区</t>
  </si>
  <si>
    <t>姫 路 市</t>
  </si>
  <si>
    <t>尼 崎 市</t>
  </si>
  <si>
    <t>明 石 市</t>
  </si>
  <si>
    <t>西 宮 市</t>
  </si>
  <si>
    <t>洲 本 市</t>
  </si>
  <si>
    <t>芦 屋 市</t>
  </si>
  <si>
    <t>伊 丹 市</t>
  </si>
  <si>
    <t>相 生 市</t>
  </si>
  <si>
    <t>豊 岡 市</t>
  </si>
  <si>
    <t>加古川市</t>
  </si>
  <si>
    <t>龍 野 市</t>
  </si>
  <si>
    <t>赤 穂 市</t>
  </si>
  <si>
    <t>西 脇 市</t>
  </si>
  <si>
    <t>宝 塚 市</t>
  </si>
  <si>
    <t>三 木 市</t>
  </si>
  <si>
    <t>高 砂 市</t>
  </si>
  <si>
    <t>川 西 市</t>
  </si>
  <si>
    <t>小 野 市</t>
  </si>
  <si>
    <t>三 田 市</t>
  </si>
  <si>
    <t>加 西 市</t>
  </si>
  <si>
    <t>篠 山 市</t>
  </si>
  <si>
    <t>猪名川町</t>
  </si>
  <si>
    <t>吉川町</t>
  </si>
  <si>
    <t>社  町</t>
  </si>
  <si>
    <t>滝野町</t>
  </si>
  <si>
    <t>東条町</t>
  </si>
  <si>
    <t>中  町</t>
  </si>
  <si>
    <t>加美町</t>
  </si>
  <si>
    <t>八千代町</t>
  </si>
  <si>
    <t>黒田庄町</t>
  </si>
  <si>
    <t>稲美町</t>
  </si>
  <si>
    <t>播磨町</t>
  </si>
  <si>
    <t>家島町</t>
  </si>
  <si>
    <t>夢前町</t>
  </si>
  <si>
    <t>神崎町</t>
  </si>
  <si>
    <t>市川町</t>
  </si>
  <si>
    <t>福崎町</t>
  </si>
  <si>
    <t>香寺町</t>
  </si>
  <si>
    <t>大河内町</t>
  </si>
  <si>
    <t>新宮町</t>
  </si>
  <si>
    <t>揖保川町</t>
  </si>
  <si>
    <t>御津町</t>
  </si>
  <si>
    <t>太子町</t>
  </si>
  <si>
    <t>上郡町</t>
  </si>
  <si>
    <t>佐用町</t>
  </si>
  <si>
    <t>上月町</t>
  </si>
  <si>
    <t>南光町</t>
  </si>
  <si>
    <t>三日月町</t>
  </si>
  <si>
    <t>山崎町</t>
  </si>
  <si>
    <t>安富町</t>
  </si>
  <si>
    <t>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</si>
  <si>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</si>
  <si>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</si>
  <si>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</si>
  <si>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</si>
  <si>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</si>
  <si>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</si>
  <si>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</si>
  <si>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</si>
  <si>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</si>
  <si>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</si>
  <si>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</si>
  <si>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</si>
  <si>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</si>
  <si>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</si>
  <si>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</si>
  <si>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</si>
  <si>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</si>
  <si>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</si>
  <si>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</si>
  <si>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</si>
  <si>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</si>
  <si>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</si>
  <si>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</si>
  <si>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</si>
  <si>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</si>
  <si>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</si>
  <si>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</si>
  <si>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</si>
  <si>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</si>
  <si>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五色町</t>
  </si>
  <si>
    <t>東浦町</t>
  </si>
  <si>
    <t>緑  町</t>
  </si>
  <si>
    <t>西淡町</t>
  </si>
  <si>
    <t>三原町</t>
  </si>
  <si>
    <t>南淡町</t>
  </si>
  <si>
    <t>社　会　増　減</t>
  </si>
  <si>
    <t>社　　　　　　　会　　　　　　　増</t>
    <phoneticPr fontId="2"/>
  </si>
  <si>
    <t>転　　入</t>
  </si>
  <si>
    <t>その他の増</t>
  </si>
  <si>
    <t>日本人男</t>
  </si>
  <si>
    <t>日本人女</t>
  </si>
  <si>
    <t>外国人男</t>
  </si>
  <si>
    <t>外国人女</t>
  </si>
  <si>
    <t>社　　　　　　　会　　　　　　　減</t>
    <phoneticPr fontId="2"/>
  </si>
  <si>
    <t>転　　出</t>
  </si>
  <si>
    <t>その他の減</t>
  </si>
  <si>
    <t>県  合  計</t>
  </si>
  <si>
    <t>灘　区</t>
  </si>
  <si>
    <t>北　区</t>
  </si>
  <si>
    <t>西　区</t>
  </si>
  <si>
    <t>社　　　　　　　会　　　　　　　増</t>
    <phoneticPr fontId="2"/>
  </si>
  <si>
    <t>養 父 市</t>
    <rPh sb="0" eb="1">
      <t>オサム</t>
    </rPh>
    <rPh sb="2" eb="3">
      <t>チチ</t>
    </rPh>
    <rPh sb="4" eb="5">
      <t>シ</t>
    </rPh>
    <phoneticPr fontId="2"/>
  </si>
  <si>
    <t>丹 波 市</t>
    <rPh sb="0" eb="1">
      <t>タン</t>
    </rPh>
    <rPh sb="2" eb="3">
      <t>ナミ</t>
    </rPh>
    <rPh sb="4" eb="5">
      <t>シ</t>
    </rPh>
    <phoneticPr fontId="2"/>
  </si>
  <si>
    <t>（注） １　養父市の増減数には、旧養父郡（八鹿町、養父町、大屋町、関宮町）の増減数（１～３月分）を含みます。</t>
    <rPh sb="1" eb="2">
      <t>チュウ</t>
    </rPh>
    <rPh sb="6" eb="9">
      <t>ヤブシ</t>
    </rPh>
    <rPh sb="10" eb="12">
      <t>ゾウゲン</t>
    </rPh>
    <rPh sb="12" eb="13">
      <t>スウ</t>
    </rPh>
    <rPh sb="16" eb="17">
      <t>キュウ</t>
    </rPh>
    <rPh sb="17" eb="20">
      <t>ヤブグン</t>
    </rPh>
    <rPh sb="21" eb="24">
      <t>ヨウカチョウ</t>
    </rPh>
    <rPh sb="25" eb="27">
      <t>ヤブ</t>
    </rPh>
    <rPh sb="27" eb="28">
      <t>チョウ</t>
    </rPh>
    <rPh sb="29" eb="32">
      <t>オオヤチョウ</t>
    </rPh>
    <rPh sb="33" eb="36">
      <t>セキノミヤチョウ</t>
    </rPh>
    <rPh sb="38" eb="40">
      <t>ゾウゲン</t>
    </rPh>
    <rPh sb="40" eb="41">
      <t>スウ</t>
    </rPh>
    <rPh sb="45" eb="47">
      <t>ガツブン</t>
    </rPh>
    <rPh sb="49" eb="50">
      <t>フク</t>
    </rPh>
    <phoneticPr fontId="2"/>
  </si>
  <si>
    <t>　　　 ２　丹波市の増減数には、旧氷上郡（柏原町、氷上町、青垣町、春日町、山南町、市島町）の増減数（１～10月分）を含みます。</t>
    <rPh sb="6" eb="9">
      <t>タンバシ</t>
    </rPh>
    <rPh sb="10" eb="12">
      <t>ゾウゲン</t>
    </rPh>
    <rPh sb="12" eb="13">
      <t>スウ</t>
    </rPh>
    <rPh sb="16" eb="17">
      <t>キュウ</t>
    </rPh>
    <rPh sb="17" eb="19">
      <t>ヒカミ</t>
    </rPh>
    <rPh sb="19" eb="20">
      <t>グン</t>
    </rPh>
    <rPh sb="21" eb="24">
      <t>カイバラチョウ</t>
    </rPh>
    <rPh sb="25" eb="28">
      <t>ヒカミチョウ</t>
    </rPh>
    <rPh sb="29" eb="32">
      <t>アオガキチョウ</t>
    </rPh>
    <rPh sb="33" eb="35">
      <t>カスガ</t>
    </rPh>
    <rPh sb="35" eb="36">
      <t>チョウ</t>
    </rPh>
    <rPh sb="37" eb="39">
      <t>サンナン</t>
    </rPh>
    <rPh sb="39" eb="40">
      <t>チョウ</t>
    </rPh>
    <rPh sb="41" eb="42">
      <t>シ</t>
    </rPh>
    <rPh sb="42" eb="43">
      <t>シマ</t>
    </rPh>
    <rPh sb="43" eb="44">
      <t>チョウ</t>
    </rPh>
    <rPh sb="46" eb="48">
      <t>ゾウゲン</t>
    </rPh>
    <rPh sb="48" eb="49">
      <t>スウ</t>
    </rPh>
    <rPh sb="54" eb="55">
      <t>ガツ</t>
    </rPh>
    <rPh sb="55" eb="56">
      <t>ブン</t>
    </rPh>
    <rPh sb="58" eb="59">
      <t>フク</t>
    </rPh>
    <phoneticPr fontId="2"/>
  </si>
  <si>
    <t>社　　　　　　　会　　　　　　　減</t>
    <phoneticPr fontId="2"/>
  </si>
  <si>
    <t>養 父 市</t>
    <rPh sb="0" eb="1">
      <t>オサム</t>
    </rPh>
    <rPh sb="2" eb="3">
      <t>チチ</t>
    </rPh>
    <rPh sb="4" eb="5">
      <t>シ</t>
    </rPh>
    <phoneticPr fontId="3"/>
  </si>
  <si>
    <t>丹 波 市</t>
    <rPh sb="0" eb="1">
      <t>タン</t>
    </rPh>
    <rPh sb="2" eb="3">
      <t>ナミ</t>
    </rPh>
    <rPh sb="4" eb="5">
      <t>シ</t>
    </rPh>
    <phoneticPr fontId="3"/>
  </si>
  <si>
    <t>南あわじ市</t>
    <rPh sb="0" eb="1">
      <t>ミナミ</t>
    </rPh>
    <rPh sb="4" eb="5">
      <t>シ</t>
    </rPh>
    <phoneticPr fontId="3"/>
  </si>
  <si>
    <t>朝 来 市</t>
    <rPh sb="0" eb="1">
      <t>アサ</t>
    </rPh>
    <rPh sb="2" eb="3">
      <t>ライ</t>
    </rPh>
    <rPh sb="4" eb="5">
      <t>シ</t>
    </rPh>
    <phoneticPr fontId="3"/>
  </si>
  <si>
    <t>淡 路 市</t>
    <rPh sb="0" eb="1">
      <t>タン</t>
    </rPh>
    <rPh sb="2" eb="3">
      <t>ロ</t>
    </rPh>
    <rPh sb="4" eb="5">
      <t>シ</t>
    </rPh>
    <phoneticPr fontId="3"/>
  </si>
  <si>
    <t>宍 粟 市</t>
    <rPh sb="0" eb="1">
      <t>シシ</t>
    </rPh>
    <rPh sb="2" eb="3">
      <t>アワ</t>
    </rPh>
    <rPh sb="4" eb="5">
      <t>シ</t>
    </rPh>
    <phoneticPr fontId="3"/>
  </si>
  <si>
    <t>たつの市</t>
    <rPh sb="3" eb="4">
      <t>シ</t>
    </rPh>
    <phoneticPr fontId="3"/>
  </si>
  <si>
    <t>多可町</t>
    <rPh sb="0" eb="2">
      <t>タカ</t>
    </rPh>
    <rPh sb="2" eb="3">
      <t>チョウ</t>
    </rPh>
    <phoneticPr fontId="3"/>
  </si>
  <si>
    <t>自　　　　　　然　　　　　　増　　　　　　減</t>
    <phoneticPr fontId="2"/>
  </si>
  <si>
    <t>神河町</t>
    <rPh sb="0" eb="2">
      <t>カミカワ</t>
    </rPh>
    <rPh sb="2" eb="3">
      <t>マチ</t>
    </rPh>
    <phoneticPr fontId="3"/>
  </si>
  <si>
    <t>香美町</t>
    <rPh sb="0" eb="1">
      <t>カ</t>
    </rPh>
    <rPh sb="1" eb="2">
      <t>ミ</t>
    </rPh>
    <rPh sb="2" eb="3">
      <t>チョウ</t>
    </rPh>
    <phoneticPr fontId="3"/>
  </si>
  <si>
    <t>新温泉町</t>
    <rPh sb="0" eb="1">
      <t>シン</t>
    </rPh>
    <rPh sb="1" eb="4">
      <t>オンセンチョウ</t>
    </rPh>
    <phoneticPr fontId="3"/>
  </si>
  <si>
    <t>(注） １  南あわじ市の増減数には、旧三原郡（緑町、西淡町、三原町、南淡町）の増減数（１月分）を含みます。</t>
    <rPh sb="1" eb="2">
      <t>チュウ</t>
    </rPh>
    <rPh sb="7" eb="8">
      <t>ミナミ</t>
    </rPh>
    <rPh sb="11" eb="12">
      <t>シ</t>
    </rPh>
    <rPh sb="13" eb="15">
      <t>ゾウゲン</t>
    </rPh>
    <rPh sb="15" eb="16">
      <t>スウ</t>
    </rPh>
    <rPh sb="19" eb="20">
      <t>キュウ</t>
    </rPh>
    <rPh sb="20" eb="23">
      <t>ミハラグン</t>
    </rPh>
    <rPh sb="24" eb="26">
      <t>ミドリチョウ</t>
    </rPh>
    <rPh sb="27" eb="30">
      <t>セイダンチョウ</t>
    </rPh>
    <rPh sb="31" eb="34">
      <t>ミハラチョウ</t>
    </rPh>
    <rPh sb="35" eb="38">
      <t>ナンダンチョウ</t>
    </rPh>
    <rPh sb="40" eb="42">
      <t>ゾウゲン</t>
    </rPh>
    <rPh sb="42" eb="43">
      <t>スウ</t>
    </rPh>
    <rPh sb="45" eb="46">
      <t>ガツ</t>
    </rPh>
    <rPh sb="46" eb="47">
      <t>ブン</t>
    </rPh>
    <rPh sb="49" eb="50">
      <t>フク</t>
    </rPh>
    <phoneticPr fontId="4"/>
  </si>
  <si>
    <t xml:space="preserve">       ２  朝来市、淡路市、豊岡市、宍粟市及び香美町の増減数には、旧朝来郡（生野町、和田山町、山東町、朝来町）、旧津名郡（津名町、淡路町、</t>
    <rPh sb="10" eb="12">
      <t>アサゴ</t>
    </rPh>
    <rPh sb="12" eb="13">
      <t>シ</t>
    </rPh>
    <rPh sb="14" eb="16">
      <t>アワジ</t>
    </rPh>
    <rPh sb="16" eb="17">
      <t>シ</t>
    </rPh>
    <rPh sb="18" eb="21">
      <t>トヨオカシ</t>
    </rPh>
    <rPh sb="22" eb="24">
      <t>シソウ</t>
    </rPh>
    <rPh sb="24" eb="25">
      <t>シ</t>
    </rPh>
    <rPh sb="25" eb="26">
      <t>オヨ</t>
    </rPh>
    <rPh sb="27" eb="28">
      <t>カオ</t>
    </rPh>
    <rPh sb="28" eb="29">
      <t>ミ</t>
    </rPh>
    <rPh sb="29" eb="30">
      <t>チョウ</t>
    </rPh>
    <rPh sb="31" eb="33">
      <t>ゾウゲン</t>
    </rPh>
    <rPh sb="33" eb="34">
      <t>スウ</t>
    </rPh>
    <rPh sb="37" eb="38">
      <t>キュウ</t>
    </rPh>
    <rPh sb="38" eb="41">
      <t>アサゴグン</t>
    </rPh>
    <rPh sb="42" eb="45">
      <t>イクノチョウ</t>
    </rPh>
    <rPh sb="46" eb="50">
      <t>ワダヤマチョウ</t>
    </rPh>
    <rPh sb="51" eb="54">
      <t>サントウチョウ</t>
    </rPh>
    <rPh sb="55" eb="58">
      <t>アサゴチョウ</t>
    </rPh>
    <rPh sb="60" eb="61">
      <t>キュウ</t>
    </rPh>
    <rPh sb="61" eb="64">
      <t>ツナグン</t>
    </rPh>
    <rPh sb="65" eb="68">
      <t>ツナチョウ</t>
    </rPh>
    <rPh sb="69" eb="72">
      <t>アワジチョウ</t>
    </rPh>
    <phoneticPr fontId="4"/>
  </si>
  <si>
    <t xml:space="preserve">           北淡町、一宮町、東浦町）、旧豊岡市・城崎郡（城崎町、竹野町、日高町）・出石郡（出石町、但東町）、旧宍粟郡（山崎町、一宮町、波</t>
    <phoneticPr fontId="4"/>
  </si>
  <si>
    <t xml:space="preserve">           賀町、千種町）及び旧城崎郡（香住町）・旧美方郡（村岡町、美方町）の増減数（１月～３月分）を含みます。</t>
    <phoneticPr fontId="4"/>
  </si>
  <si>
    <t>　　  ３  西脇市、たつの市、佐用町、新温泉町及び三木市の増減数には、旧西脇市・黒田庄町、旧龍野市・揖保郡（新宮町・揖保川町・御津町）、</t>
    <rPh sb="7" eb="9">
      <t>ニシワキ</t>
    </rPh>
    <rPh sb="9" eb="10">
      <t>シ</t>
    </rPh>
    <rPh sb="14" eb="15">
      <t>シ</t>
    </rPh>
    <rPh sb="16" eb="18">
      <t>サヨウ</t>
    </rPh>
    <rPh sb="18" eb="19">
      <t>チョウ</t>
    </rPh>
    <rPh sb="20" eb="21">
      <t>シン</t>
    </rPh>
    <rPh sb="21" eb="23">
      <t>オンセン</t>
    </rPh>
    <rPh sb="23" eb="24">
      <t>チョウ</t>
    </rPh>
    <rPh sb="24" eb="25">
      <t>オヨ</t>
    </rPh>
    <rPh sb="26" eb="29">
      <t>ミキシ</t>
    </rPh>
    <rPh sb="30" eb="32">
      <t>ゾウゲン</t>
    </rPh>
    <rPh sb="32" eb="33">
      <t>スウ</t>
    </rPh>
    <rPh sb="36" eb="37">
      <t>キュウ</t>
    </rPh>
    <rPh sb="37" eb="40">
      <t>ニシワキシ</t>
    </rPh>
    <rPh sb="41" eb="45">
      <t>クロダショウチョウ</t>
    </rPh>
    <rPh sb="46" eb="47">
      <t>キュウ</t>
    </rPh>
    <rPh sb="47" eb="50">
      <t>タツノシ</t>
    </rPh>
    <rPh sb="51" eb="54">
      <t>イボグン</t>
    </rPh>
    <rPh sb="55" eb="58">
      <t>シングウチョウ</t>
    </rPh>
    <rPh sb="59" eb="63">
      <t>イボガワチョウ</t>
    </rPh>
    <rPh sb="64" eb="66">
      <t>ミツ</t>
    </rPh>
    <rPh sb="66" eb="67">
      <t>チョウ</t>
    </rPh>
    <phoneticPr fontId="4"/>
  </si>
  <si>
    <t xml:space="preserve">           旧佐用郡（佐用町、上月町、南光町、三日月町）、旧美方郡（浜坂町、温泉町）及び旧三木市・吉川町の増減数（１月～９月分）を含みます。</t>
    <phoneticPr fontId="4"/>
  </si>
  <si>
    <t xml:space="preserve">       ４  多可町及び神河町の増減数には、旧多可郡（中町、加美町、八千代町）及び旧神崎郡（神崎町・大河内町）の増減数（１月～１０月分）を</t>
    <rPh sb="10" eb="12">
      <t>タカ</t>
    </rPh>
    <rPh sb="12" eb="13">
      <t>チョウ</t>
    </rPh>
    <rPh sb="13" eb="14">
      <t>オヨ</t>
    </rPh>
    <rPh sb="15" eb="17">
      <t>カミカワ</t>
    </rPh>
    <rPh sb="17" eb="18">
      <t>チョウ</t>
    </rPh>
    <rPh sb="19" eb="21">
      <t>ゾウゲン</t>
    </rPh>
    <rPh sb="21" eb="22">
      <t>スウ</t>
    </rPh>
    <rPh sb="25" eb="26">
      <t>キュウ</t>
    </rPh>
    <rPh sb="26" eb="29">
      <t>タカグン</t>
    </rPh>
    <rPh sb="30" eb="32">
      <t>ナカチョウ</t>
    </rPh>
    <rPh sb="33" eb="36">
      <t>カミチョウ</t>
    </rPh>
    <rPh sb="37" eb="41">
      <t>ヤチヨチョウ</t>
    </rPh>
    <rPh sb="42" eb="43">
      <t>オヨ</t>
    </rPh>
    <rPh sb="44" eb="45">
      <t>キュウ</t>
    </rPh>
    <rPh sb="45" eb="48">
      <t>カンザキグン</t>
    </rPh>
    <rPh sb="49" eb="51">
      <t>カンザキ</t>
    </rPh>
    <rPh sb="51" eb="52">
      <t>チョウ</t>
    </rPh>
    <rPh sb="53" eb="56">
      <t>オオカワチ</t>
    </rPh>
    <rPh sb="56" eb="57">
      <t>チョウ</t>
    </rPh>
    <rPh sb="59" eb="61">
      <t>ゾウゲン</t>
    </rPh>
    <rPh sb="61" eb="62">
      <t>スウ</t>
    </rPh>
    <rPh sb="64" eb="65">
      <t>ガツ</t>
    </rPh>
    <rPh sb="68" eb="69">
      <t>ガツ</t>
    </rPh>
    <rPh sb="69" eb="70">
      <t>ブン</t>
    </rPh>
    <phoneticPr fontId="4"/>
  </si>
  <si>
    <t xml:space="preserve">           含みます。</t>
    <phoneticPr fontId="4"/>
  </si>
  <si>
    <t>市町名</t>
    <rPh sb="0" eb="2">
      <t>シチョウ</t>
    </rPh>
    <rPh sb="2" eb="3">
      <t>メイ</t>
    </rPh>
    <phoneticPr fontId="2"/>
  </si>
  <si>
    <t>加 東 市</t>
    <rPh sb="0" eb="1">
      <t>カ</t>
    </rPh>
    <rPh sb="2" eb="3">
      <t>ヒガシ</t>
    </rPh>
    <rPh sb="4" eb="5">
      <t>シ</t>
    </rPh>
    <phoneticPr fontId="3"/>
  </si>
  <si>
    <t>　（注）　１　姫路市の増減数には、旧姫路市、旧飾磨郡（家島町・夢前町）、旧神崎郡（香寺町）、旧宍粟郡（安富町）の増減数（１月～３月分）を含みます。</t>
    <rPh sb="2" eb="3">
      <t>チュウ</t>
    </rPh>
    <rPh sb="7" eb="10">
      <t>ヒメジシ</t>
    </rPh>
    <rPh sb="11" eb="13">
      <t>ゾウゲン</t>
    </rPh>
    <rPh sb="13" eb="14">
      <t>スウ</t>
    </rPh>
    <rPh sb="17" eb="18">
      <t>キュウ</t>
    </rPh>
    <rPh sb="18" eb="21">
      <t>ヒメジシ</t>
    </rPh>
    <rPh sb="22" eb="23">
      <t>キュウ</t>
    </rPh>
    <rPh sb="23" eb="25">
      <t>シカマ</t>
    </rPh>
    <rPh sb="25" eb="26">
      <t>グン</t>
    </rPh>
    <rPh sb="27" eb="29">
      <t>イエシマ</t>
    </rPh>
    <rPh sb="29" eb="30">
      <t>チョウ</t>
    </rPh>
    <rPh sb="31" eb="33">
      <t>ユメサキ</t>
    </rPh>
    <rPh sb="33" eb="34">
      <t>チョウ</t>
    </rPh>
    <rPh sb="36" eb="37">
      <t>キュウ</t>
    </rPh>
    <rPh sb="37" eb="39">
      <t>カンザキ</t>
    </rPh>
    <rPh sb="39" eb="40">
      <t>グン</t>
    </rPh>
    <rPh sb="41" eb="43">
      <t>コウデラ</t>
    </rPh>
    <rPh sb="43" eb="44">
      <t>チョウ</t>
    </rPh>
    <rPh sb="46" eb="47">
      <t>キュウ</t>
    </rPh>
    <rPh sb="47" eb="50">
      <t>シソウグン</t>
    </rPh>
    <rPh sb="51" eb="53">
      <t>ヤストミ</t>
    </rPh>
    <rPh sb="53" eb="54">
      <t>チョウ</t>
    </rPh>
    <rPh sb="56" eb="58">
      <t>ゾウゲン</t>
    </rPh>
    <rPh sb="58" eb="59">
      <t>スウ</t>
    </rPh>
    <rPh sb="61" eb="62">
      <t>ガツ</t>
    </rPh>
    <rPh sb="64" eb="65">
      <t>ガツ</t>
    </rPh>
    <rPh sb="65" eb="66">
      <t>ブン</t>
    </rPh>
    <rPh sb="68" eb="69">
      <t>フク</t>
    </rPh>
    <phoneticPr fontId="4"/>
  </si>
  <si>
    <t>　　　　　２　洲本市の増減数には、旧洲本市、旧津名郡（五色町）の増減数（１月～２月分）を含みます。</t>
    <rPh sb="7" eb="9">
      <t>スモト</t>
    </rPh>
    <rPh sb="9" eb="10">
      <t>シ</t>
    </rPh>
    <rPh sb="11" eb="13">
      <t>ゾウゲン</t>
    </rPh>
    <rPh sb="13" eb="14">
      <t>スウ</t>
    </rPh>
    <rPh sb="17" eb="18">
      <t>キュウ</t>
    </rPh>
    <rPh sb="18" eb="20">
      <t>スモト</t>
    </rPh>
    <rPh sb="20" eb="21">
      <t>シ</t>
    </rPh>
    <rPh sb="22" eb="23">
      <t>キュウ</t>
    </rPh>
    <rPh sb="23" eb="25">
      <t>ツナ</t>
    </rPh>
    <rPh sb="25" eb="26">
      <t>グン</t>
    </rPh>
    <rPh sb="27" eb="29">
      <t>ゴシキ</t>
    </rPh>
    <rPh sb="29" eb="30">
      <t>チョウ</t>
    </rPh>
    <rPh sb="32" eb="34">
      <t>ゾウゲン</t>
    </rPh>
    <rPh sb="34" eb="35">
      <t>スウ</t>
    </rPh>
    <rPh sb="37" eb="38">
      <t>ガツ</t>
    </rPh>
    <rPh sb="40" eb="41">
      <t>ガツ</t>
    </rPh>
    <rPh sb="41" eb="42">
      <t>ブン</t>
    </rPh>
    <rPh sb="44" eb="45">
      <t>フク</t>
    </rPh>
    <phoneticPr fontId="2"/>
  </si>
  <si>
    <t>　　　　　３　加東市の増減数には、旧加東郡（社町・滝野町・東条町）の増減数（１月～３月分）を含みます。</t>
    <rPh sb="7" eb="9">
      <t>カトウ</t>
    </rPh>
    <rPh sb="9" eb="10">
      <t>シ</t>
    </rPh>
    <rPh sb="11" eb="13">
      <t>ゾウゲン</t>
    </rPh>
    <rPh sb="13" eb="14">
      <t>スウ</t>
    </rPh>
    <rPh sb="17" eb="18">
      <t>キュウ</t>
    </rPh>
    <rPh sb="18" eb="20">
      <t>カトウ</t>
    </rPh>
    <rPh sb="20" eb="21">
      <t>グン</t>
    </rPh>
    <rPh sb="22" eb="23">
      <t>ヤシロ</t>
    </rPh>
    <rPh sb="23" eb="24">
      <t>チョウ</t>
    </rPh>
    <rPh sb="25" eb="27">
      <t>タキノ</t>
    </rPh>
    <rPh sb="27" eb="28">
      <t>チョウ</t>
    </rPh>
    <rPh sb="29" eb="32">
      <t>トウジョウチョウ</t>
    </rPh>
    <rPh sb="34" eb="36">
      <t>ゾウゲン</t>
    </rPh>
    <rPh sb="36" eb="37">
      <t>スウ</t>
    </rPh>
    <rPh sb="39" eb="40">
      <t>ガツ</t>
    </rPh>
    <rPh sb="42" eb="43">
      <t>ガツ</t>
    </rPh>
    <rPh sb="43" eb="44">
      <t>ブン</t>
    </rPh>
    <rPh sb="46" eb="47">
      <t>フク</t>
    </rPh>
    <phoneticPr fontId="2"/>
  </si>
  <si>
    <t>市区町名</t>
  </si>
  <si>
    <t>自　　　　　　然　　　　　　増　　　　　　減</t>
    <phoneticPr fontId="2"/>
  </si>
  <si>
    <t>社　　　　　　　会　　　　　　　増</t>
    <phoneticPr fontId="2"/>
  </si>
  <si>
    <t>社　　　　　　　会　　　　　　　減</t>
    <phoneticPr fontId="2"/>
  </si>
  <si>
    <t>市町名</t>
    <phoneticPr fontId="2"/>
  </si>
  <si>
    <t>純増減</t>
    <rPh sb="0" eb="1">
      <t>ジュン</t>
    </rPh>
    <phoneticPr fontId="2"/>
  </si>
  <si>
    <t>自然増減</t>
    <phoneticPr fontId="4"/>
  </si>
  <si>
    <t>社会増減</t>
    <phoneticPr fontId="4"/>
  </si>
  <si>
    <t>出生</t>
    <rPh sb="0" eb="2">
      <t>シュッセイ</t>
    </rPh>
    <phoneticPr fontId="2"/>
  </si>
  <si>
    <t>死亡</t>
    <rPh sb="0" eb="2">
      <t>シボウ</t>
    </rPh>
    <phoneticPr fontId="2"/>
  </si>
  <si>
    <t>社会増</t>
    <rPh sb="0" eb="2">
      <t>シャカイ</t>
    </rPh>
    <rPh sb="2" eb="3">
      <t>ゾウ</t>
    </rPh>
    <phoneticPr fontId="2"/>
  </si>
  <si>
    <t>社会減</t>
    <rPh sb="0" eb="2">
      <t>シャカイ</t>
    </rPh>
    <rPh sb="2" eb="3">
      <t>ゲン</t>
    </rPh>
    <phoneticPr fontId="2"/>
  </si>
  <si>
    <t>日本人</t>
    <phoneticPr fontId="2"/>
  </si>
  <si>
    <t>外国人</t>
    <rPh sb="0" eb="3">
      <t>ガイコクジン</t>
    </rPh>
    <phoneticPr fontId="2"/>
  </si>
  <si>
    <t>日本人</t>
    <phoneticPr fontId="2"/>
  </si>
  <si>
    <t>転入</t>
  </si>
  <si>
    <t>転出</t>
  </si>
  <si>
    <t>男</t>
    <phoneticPr fontId="2"/>
  </si>
  <si>
    <t>女</t>
    <phoneticPr fontId="2"/>
  </si>
  <si>
    <t>女</t>
    <rPh sb="0" eb="1">
      <t>オンナ</t>
    </rPh>
    <phoneticPr fontId="2"/>
  </si>
  <si>
    <t>男</t>
    <phoneticPr fontId="2"/>
  </si>
  <si>
    <t>女</t>
    <phoneticPr fontId="2"/>
  </si>
  <si>
    <t>計</t>
    <rPh sb="0" eb="1">
      <t>ケイ</t>
    </rPh>
    <phoneticPr fontId="2"/>
  </si>
  <si>
    <t>男</t>
    <rPh sb="0" eb="1">
      <t>オトコ</t>
    </rPh>
    <phoneticPr fontId="2"/>
  </si>
  <si>
    <t>県合計</t>
    <phoneticPr fontId="2"/>
  </si>
  <si>
    <t>神戸市</t>
    <phoneticPr fontId="2"/>
  </si>
  <si>
    <t>兵庫区</t>
    <rPh sb="0" eb="3">
      <t>ヒョウゴク</t>
    </rPh>
    <phoneticPr fontId="4"/>
  </si>
  <si>
    <t>長田区</t>
    <rPh sb="0" eb="2">
      <t>ナガタ</t>
    </rPh>
    <rPh sb="2" eb="3">
      <t>ク</t>
    </rPh>
    <phoneticPr fontId="4"/>
  </si>
  <si>
    <t>須磨区</t>
    <rPh sb="0" eb="3">
      <t>スマク</t>
    </rPh>
    <phoneticPr fontId="4"/>
  </si>
  <si>
    <t>垂水区</t>
    <rPh sb="0" eb="3">
      <t>タルミク</t>
    </rPh>
    <phoneticPr fontId="4"/>
  </si>
  <si>
    <t>北区</t>
    <rPh sb="0" eb="2">
      <t>キタク</t>
    </rPh>
    <phoneticPr fontId="4"/>
  </si>
  <si>
    <t>中央区</t>
    <rPh sb="0" eb="3">
      <t>チュウオウク</t>
    </rPh>
    <phoneticPr fontId="4"/>
  </si>
  <si>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</si>
  <si>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</si>
  <si>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</si>
  <si>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</si>
  <si>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</si>
  <si>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</si>
  <si>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</si>
  <si>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</si>
  <si>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</si>
  <si>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</si>
  <si>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</si>
  <si>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</si>
  <si>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</si>
  <si>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</si>
  <si>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</si>
  <si>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</si>
  <si>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</si>
  <si>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</si>
  <si>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</si>
  <si>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養父市</t>
    <rPh sb="0" eb="1">
      <t>オサム</t>
    </rPh>
    <rPh sb="1" eb="2">
      <t>チチ</t>
    </rPh>
    <rPh sb="2" eb="3">
      <t>シ</t>
    </rPh>
    <phoneticPr fontId="2"/>
  </si>
  <si>
    <t>丹波市</t>
    <rPh sb="0" eb="1">
      <t>タン</t>
    </rPh>
    <rPh sb="1" eb="2">
      <t>ナミ</t>
    </rPh>
    <rPh sb="2" eb="3">
      <t>シ</t>
    </rPh>
    <phoneticPr fontId="2"/>
  </si>
  <si>
    <t>南あわじ市</t>
    <rPh sb="0" eb="1">
      <t>ミナミ</t>
    </rPh>
    <rPh sb="4" eb="5">
      <t>シ</t>
    </rPh>
    <phoneticPr fontId="2"/>
  </si>
  <si>
    <t>朝来市</t>
    <rPh sb="0" eb="1">
      <t>アサ</t>
    </rPh>
    <rPh sb="1" eb="2">
      <t>ライ</t>
    </rPh>
    <rPh sb="2" eb="3">
      <t>シ</t>
    </rPh>
    <phoneticPr fontId="2"/>
  </si>
  <si>
    <t>淡路市</t>
    <rPh sb="0" eb="1">
      <t>タン</t>
    </rPh>
    <rPh sb="1" eb="2">
      <t>ロ</t>
    </rPh>
    <rPh sb="2" eb="3">
      <t>シ</t>
    </rPh>
    <phoneticPr fontId="2"/>
  </si>
  <si>
    <t>宍粟市</t>
    <rPh sb="0" eb="1">
      <t>シシ</t>
    </rPh>
    <rPh sb="1" eb="2">
      <t>アワ</t>
    </rPh>
    <rPh sb="2" eb="3">
      <t>シ</t>
    </rPh>
    <phoneticPr fontId="2"/>
  </si>
  <si>
    <t>加東市</t>
    <rPh sb="0" eb="1">
      <t>カ</t>
    </rPh>
    <rPh sb="1" eb="2">
      <t>ヒガシ</t>
    </rPh>
    <rPh sb="2" eb="3">
      <t>シ</t>
    </rPh>
    <phoneticPr fontId="2"/>
  </si>
  <si>
    <t>たつの市</t>
    <rPh sb="3" eb="4">
      <t>シ</t>
    </rPh>
    <phoneticPr fontId="2"/>
  </si>
  <si>
    <t>多可町</t>
    <rPh sb="0" eb="2">
      <t>タカ</t>
    </rPh>
    <rPh sb="2" eb="3">
      <t>チョウ</t>
    </rPh>
    <phoneticPr fontId="2"/>
  </si>
  <si>
    <t>神河町</t>
    <rPh sb="0" eb="2">
      <t>カミカワ</t>
    </rPh>
    <rPh sb="2" eb="3">
      <t>マチ</t>
    </rPh>
    <phoneticPr fontId="2"/>
  </si>
  <si>
    <t>香美町</t>
    <rPh sb="0" eb="1">
      <t>カ</t>
    </rPh>
    <rPh sb="1" eb="2">
      <t>ミ</t>
    </rPh>
    <rPh sb="2" eb="3">
      <t>チョウ</t>
    </rPh>
    <phoneticPr fontId="2"/>
  </si>
  <si>
    <t>新温泉町</t>
    <rPh sb="0" eb="1">
      <t>シン</t>
    </rPh>
    <rPh sb="1" eb="4">
      <t>オンセンチョウ</t>
    </rPh>
    <phoneticPr fontId="2"/>
  </si>
  <si>
    <t>日本人</t>
    <phoneticPr fontId="2"/>
  </si>
  <si>
    <t>男</t>
    <phoneticPr fontId="2"/>
  </si>
  <si>
    <t>女</t>
    <phoneticPr fontId="2"/>
  </si>
  <si>
    <t>県合計</t>
    <phoneticPr fontId="2"/>
  </si>
  <si>
    <t>県合計</t>
    <phoneticPr fontId="2"/>
  </si>
  <si>
    <t>市町名</t>
    <phoneticPr fontId="2"/>
  </si>
  <si>
    <t>自然増減</t>
    <phoneticPr fontId="4"/>
  </si>
  <si>
    <t>社会増減</t>
    <phoneticPr fontId="4"/>
  </si>
  <si>
    <t>男</t>
    <phoneticPr fontId="2"/>
  </si>
  <si>
    <t>女</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</si>
  <si>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</si>
  <si>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</si>
  <si>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</si>
  <si>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</si>
  <si>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</si>
  <si>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</si>
  <si>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</si>
  <si>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</si>
  <si>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</si>
  <si>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</si>
  <si>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</si>
  <si>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</si>
  <si>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</si>
  <si>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</si>
  <si>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</si>
  <si>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</si>
  <si>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</si>
  <si>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</si>
  <si>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</si>
  <si>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自 然 増 減</t>
    <phoneticPr fontId="4"/>
  </si>
  <si>
    <t>灘区</t>
    <phoneticPr fontId="2"/>
  </si>
  <si>
    <t>北区</t>
    <phoneticPr fontId="2"/>
  </si>
  <si>
    <t>西区</t>
    <phoneticPr fontId="2"/>
  </si>
  <si>
    <t>社　会　増　減</t>
    <phoneticPr fontId="4"/>
  </si>
  <si>
    <t>自　　　　　　然　　　　　　増　　　　　　減</t>
    <phoneticPr fontId="2"/>
  </si>
  <si>
    <t>社　　　　　　　会　　　　　　　増</t>
    <phoneticPr fontId="2"/>
  </si>
  <si>
    <t>社　　　　　　　会　　　　　　　減</t>
    <phoneticPr fontId="2"/>
  </si>
  <si>
    <t xml:space="preserve"> </t>
    <phoneticPr fontId="4"/>
  </si>
  <si>
    <t>自然増減</t>
    <phoneticPr fontId="4"/>
  </si>
  <si>
    <t>社会増減</t>
    <phoneticPr fontId="4"/>
  </si>
  <si>
    <t>日本人</t>
    <phoneticPr fontId="2"/>
  </si>
  <si>
    <t>男</t>
    <phoneticPr fontId="2"/>
  </si>
  <si>
    <t>女</t>
    <phoneticPr fontId="2"/>
  </si>
  <si>
    <t>男</t>
    <phoneticPr fontId="2"/>
  </si>
  <si>
    <t>女</t>
    <phoneticPr fontId="2"/>
  </si>
  <si>
    <t>県合計</t>
    <phoneticPr fontId="2"/>
  </si>
  <si>
    <t>神戸市</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</si>
  <si>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</si>
  <si>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</si>
  <si>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</si>
  <si>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</si>
  <si>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</si>
  <si>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</si>
  <si>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</si>
  <si>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</si>
  <si>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</si>
  <si>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</si>
  <si>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</si>
  <si>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</si>
  <si>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</si>
  <si>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</si>
  <si>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</si>
  <si>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</si>
  <si>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</si>
  <si>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</si>
  <si>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</si>
  <si>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 xml:space="preserve"> </t>
    <phoneticPr fontId="4"/>
  </si>
  <si>
    <t xml:space="preserve"> </t>
    <phoneticPr fontId="4"/>
  </si>
  <si>
    <t>神戸市</t>
    <rPh sb="2" eb="3">
      <t>シ</t>
    </rPh>
    <phoneticPr fontId="1"/>
  </si>
  <si>
    <t>神戸市</t>
    <phoneticPr fontId="2"/>
  </si>
  <si>
    <t>神戸市</t>
    <phoneticPr fontId="2"/>
  </si>
  <si>
    <t>神戸市</t>
    <rPh sb="2" eb="3">
      <t>シ</t>
    </rPh>
    <phoneticPr fontId="1"/>
  </si>
  <si>
    <t>　</t>
    <phoneticPr fontId="1"/>
  </si>
  <si>
    <t xml:space="preserve"> </t>
    <phoneticPr fontId="1"/>
  </si>
  <si>
    <t xml:space="preserve"> </t>
    <phoneticPr fontId="1"/>
  </si>
  <si>
    <t>平成13年</t>
    <rPh sb="0" eb="2">
      <t>ヘイセイ</t>
    </rPh>
    <rPh sb="4" eb="5">
      <t>ネン</t>
    </rPh>
    <phoneticPr fontId="1"/>
  </si>
  <si>
    <t>平成14年</t>
    <rPh sb="0" eb="2">
      <t>ヘイセイ</t>
    </rPh>
    <rPh sb="4" eb="5">
      <t>ネン</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</si>
  <si>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</si>
  <si>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</si>
  <si>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</si>
  <si>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</si>
  <si>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</si>
  <si>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平成20年</t>
    <rPh sb="0" eb="2">
      <t>ヘイセイ</t>
    </rPh>
    <rPh sb="4" eb="5">
      <t>ネン</t>
    </rPh>
    <phoneticPr fontId="1"/>
  </si>
  <si>
    <t>平成21年</t>
    <rPh sb="0" eb="2">
      <t>ヘイセイ</t>
    </rPh>
    <rPh sb="4" eb="5">
      <t>ネン</t>
    </rPh>
    <phoneticPr fontId="1"/>
  </si>
  <si>
    <t>平成22年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</si>
  <si>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</si>
  <si>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</si>
  <si>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平成25年</t>
    <rPh sb="0" eb="2">
      <t>ヘイセイ</t>
    </rPh>
    <rPh sb="4" eb="5">
      <t>ネン</t>
    </rPh>
    <phoneticPr fontId="1"/>
  </si>
  <si>
    <t>平成26年</t>
    <rPh sb="0" eb="2">
      <t>ヘイセイ</t>
    </rPh>
    <rPh sb="4" eb="5">
      <t>ネン</t>
    </rPh>
    <phoneticPr fontId="1"/>
  </si>
  <si>
    <t>平成27年</t>
    <rPh sb="0" eb="2">
      <t>ヘイセイ</t>
    </rPh>
    <rPh sb="4" eb="5">
      <t>ネン</t>
    </rPh>
    <phoneticPr fontId="1"/>
  </si>
  <si>
    <t>平成28年</t>
    <rPh sb="0" eb="2">
      <t>ヘイセイ</t>
    </rPh>
    <rPh sb="4" eb="5">
      <t>ネン</t>
    </rPh>
    <phoneticPr fontId="1"/>
  </si>
  <si>
    <t>市区町別自然・社会増減表（平成28年1月～12月）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</si>
  <si>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市区町別自然・社会増減表（平成27年1月～12月）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</si>
  <si>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市区町別自然・社会増減表（平成26年1月～12月）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</si>
  <si>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市区町別自然・社会増減表（平成25年1月～12月）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</si>
  <si>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市区町別自然・社会増減表（平成24年1月～12月）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</si>
  <si>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市区町別自然・社会増減表（平成23年1月～12月）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</si>
  <si>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市区町別自然・社会増減表（平成22年1月～12月）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</si>
  <si>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市区町別自然・社会増減表（平成21年1月～12月）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</si>
  <si>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</si>
  <si>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市区町別自然・社会増減表（平成19年1月～12月）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</si>
  <si>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市町別自然・社会増減表（平成1８年１～１２月）</t>
    <phoneticPr fontId="2"/>
  </si>
  <si>
    <t>市区町別自然・社会増減表（平成17年1月～12月）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</si>
  <si>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市町別自然・社会増減表（平成1７年１～12月）</t>
    <phoneticPr fontId="2"/>
  </si>
  <si>
    <t>市区町別自然・社会増減表（平成16年1月～12月）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</si>
  <si>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市町別自然・社会増減表（平成16年１～12月）</t>
    <phoneticPr fontId="2"/>
  </si>
  <si>
    <t>市区町別自然・社会増減表（平成15年1月～12月）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</si>
  <si>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市町別自然・社会増減表（平成15年１～12月）</t>
    <phoneticPr fontId="2"/>
  </si>
  <si>
    <t>市区町別自然・社会増減表（平成14年1月～12月）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</si>
  <si>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市町別自然・社会増減表（平成14年１～12月）</t>
    <phoneticPr fontId="2"/>
  </si>
  <si>
    <t>市区町別自然・社会増減表（平成13年1月～12月）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</si>
  <si>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市町別自然・社会増減表（平成13年１～12月）</t>
    <phoneticPr fontId="1"/>
  </si>
  <si>
    <t>(単位：人）</t>
    <rPh sb="1" eb="3">
      <t>タンイ</t>
    </rPh>
    <rPh sb="4" eb="5">
      <t>ニン</t>
    </rPh>
    <phoneticPr fontId="1"/>
  </si>
  <si>
    <t xml:space="preserve"> </t>
    <phoneticPr fontId="1"/>
  </si>
  <si>
    <t>(単位：人）</t>
    <rPh sb="1" eb="3">
      <t>タンイ</t>
    </rPh>
    <rPh sb="4" eb="5">
      <t>ニン</t>
    </rPh>
    <phoneticPr fontId="1"/>
  </si>
  <si>
    <t>市区町別自然・社会増減表</t>
    <rPh sb="0" eb="1">
      <t>シ</t>
    </rPh>
    <rPh sb="1" eb="2">
      <t>ク</t>
    </rPh>
    <rPh sb="2" eb="3">
      <t>チョウ</t>
    </rPh>
    <rPh sb="3" eb="4">
      <t>ベツ</t>
    </rPh>
    <rPh sb="4" eb="6">
      <t>シゼン</t>
    </rPh>
    <rPh sb="7" eb="9">
      <t>シャカイ</t>
    </rPh>
    <rPh sb="9" eb="11">
      <t>ゾウゲン</t>
    </rPh>
    <rPh sb="11" eb="12">
      <t>ヒョウ</t>
    </rPh>
    <phoneticPr fontId="4"/>
  </si>
  <si>
    <t>（資料）兵庫県統計課「兵庫県推計人口」</t>
    <rPh sb="1" eb="3">
      <t>シリョウ</t>
    </rPh>
    <rPh sb="4" eb="7">
      <t>ヒョウゴケン</t>
    </rPh>
    <rPh sb="7" eb="9">
      <t>トウケイ</t>
    </rPh>
    <rPh sb="9" eb="10">
      <t>カ</t>
    </rPh>
    <rPh sb="11" eb="14">
      <t>ヒョウゴケン</t>
    </rPh>
    <rPh sb="14" eb="16">
      <t>スイケイ</t>
    </rPh>
    <rPh sb="16" eb="18">
      <t>ジンコウ</t>
    </rPh>
    <phoneticPr fontId="1"/>
  </si>
  <si>
    <t>日本人転入超過</t>
    <rPh sb="0" eb="2">
      <t>ニホン</t>
    </rPh>
    <rPh sb="2" eb="3">
      <t>ジン</t>
    </rPh>
    <rPh sb="3" eb="5">
      <t>テンニュウ</t>
    </rPh>
    <rPh sb="5" eb="7">
      <t>チョウカ</t>
    </rPh>
    <phoneticPr fontId="1"/>
  </si>
  <si>
    <t>外国人転入超過</t>
    <rPh sb="0" eb="2">
      <t>ガイコク</t>
    </rPh>
    <rPh sb="2" eb="3">
      <t>ジン</t>
    </rPh>
    <rPh sb="3" eb="5">
      <t>テンニュウ</t>
    </rPh>
    <rPh sb="5" eb="7">
      <t>チョウカ</t>
    </rPh>
    <phoneticPr fontId="1"/>
  </si>
  <si>
    <t>その他増減</t>
    <rPh sb="2" eb="3">
      <t>タ</t>
    </rPh>
    <rPh sb="3" eb="5">
      <t>ゾウゲン</t>
    </rPh>
    <phoneticPr fontId="1"/>
  </si>
  <si>
    <t>社会増減</t>
    <rPh sb="0" eb="2">
      <t>シャカイ</t>
    </rPh>
    <rPh sb="2" eb="3">
      <t>ゾウ</t>
    </rPh>
    <rPh sb="3" eb="4">
      <t>ゲン</t>
    </rPh>
    <phoneticPr fontId="1"/>
  </si>
  <si>
    <t>参考</t>
    <rPh sb="0" eb="2">
      <t>サンコウ</t>
    </rPh>
    <phoneticPr fontId="1"/>
  </si>
  <si>
    <t>市区町別社会増減表</t>
    <rPh sb="0" eb="1">
      <t>シ</t>
    </rPh>
    <rPh sb="1" eb="2">
      <t>ク</t>
    </rPh>
    <rPh sb="2" eb="3">
      <t>チョウ</t>
    </rPh>
    <rPh sb="3" eb="4">
      <t>ベツ</t>
    </rPh>
    <rPh sb="4" eb="6">
      <t>シャカイ</t>
    </rPh>
    <rPh sb="6" eb="8">
      <t>ゾウゲン</t>
    </rPh>
    <rPh sb="8" eb="9">
      <t>ヒョウ</t>
    </rPh>
    <phoneticPr fontId="4"/>
  </si>
  <si>
    <t>日本人増減</t>
    <rPh sb="0" eb="3">
      <t>ニホンジン</t>
    </rPh>
    <rPh sb="3" eb="5">
      <t>ゾウゲン</t>
    </rPh>
    <phoneticPr fontId="1"/>
  </si>
  <si>
    <t>外国人増減</t>
    <rPh sb="0" eb="2">
      <t>ガイコク</t>
    </rPh>
    <rPh sb="2" eb="3">
      <t>ジン</t>
    </rPh>
    <rPh sb="3" eb="5">
      <t>ゾウゲン</t>
    </rPh>
    <phoneticPr fontId="2"/>
  </si>
  <si>
    <t>その他増減</t>
    <rPh sb="2" eb="3">
      <t>タ</t>
    </rPh>
    <rPh sb="3" eb="5">
      <t>ゾウゲン</t>
    </rPh>
    <phoneticPr fontId="2"/>
  </si>
  <si>
    <t xml:space="preserve"> </t>
    <phoneticPr fontId="1"/>
  </si>
  <si>
    <t>市区町別自然・社会増減表（平成7年1月～12月）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</si>
  <si>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自　然　増　減</t>
    <rPh sb="0" eb="1">
      <t>ジ</t>
    </rPh>
    <rPh sb="2" eb="3">
      <t>ゼン</t>
    </rPh>
    <phoneticPr fontId="1"/>
  </si>
  <si>
    <t>出　生</t>
    <rPh sb="0" eb="1">
      <t>デ</t>
    </rPh>
    <rPh sb="2" eb="3">
      <t>セイ</t>
    </rPh>
    <phoneticPr fontId="1"/>
  </si>
  <si>
    <t>増　　減</t>
    <rPh sb="0" eb="1">
      <t>ゾウ</t>
    </rPh>
    <rPh sb="3" eb="4">
      <t>ゲン</t>
    </rPh>
    <phoneticPr fontId="1"/>
  </si>
  <si>
    <t>死　亡</t>
    <rPh sb="0" eb="1">
      <t>シ</t>
    </rPh>
    <rPh sb="2" eb="3">
      <t>ボウ</t>
    </rPh>
    <phoneticPr fontId="1"/>
  </si>
  <si>
    <t>増　減</t>
    <rPh sb="0" eb="1">
      <t>ゾウ</t>
    </rPh>
    <rPh sb="2" eb="3">
      <t>ゲン</t>
    </rPh>
    <phoneticPr fontId="1"/>
  </si>
  <si>
    <t>転　出</t>
    <rPh sb="0" eb="1">
      <t>テン</t>
    </rPh>
    <rPh sb="2" eb="3">
      <t>デ</t>
    </rPh>
    <phoneticPr fontId="1"/>
  </si>
  <si>
    <t>転　入</t>
    <rPh sb="0" eb="1">
      <t>テン</t>
    </rPh>
    <rPh sb="2" eb="3">
      <t>ニュウ</t>
    </rPh>
    <phoneticPr fontId="1"/>
  </si>
  <si>
    <t xml:space="preserve"> </t>
    <phoneticPr fontId="1"/>
  </si>
  <si>
    <t>市区町別自然・社会増減表（平成29年1月～12月）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</si>
  <si>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市区町別自然・社会増減表（平成8年1月～12月）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</si>
  <si>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市区町別自然・社会増減表（平成9年1月～12月）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</si>
  <si>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市区町別自然・社会増減表（平成10年1月～12月）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</si>
  <si>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市区町別自然・社会増減表（平成11年1月～12月）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</si>
  <si>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市区町別自然・社会増減表（平成12年1月～12月）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</si>
  <si>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平成29年</t>
    <rPh sb="0" eb="2">
      <t>ヘイセイ</t>
    </rPh>
    <rPh sb="4" eb="5">
      <t>ネン</t>
    </rPh>
    <phoneticPr fontId="1"/>
  </si>
  <si>
    <t>平成7年</t>
    <rPh sb="0" eb="2">
      <t>ヘイセイ</t>
    </rPh>
    <rPh sb="3" eb="4">
      <t>ネン</t>
    </rPh>
    <phoneticPr fontId="1"/>
  </si>
  <si>
    <t>平成8年</t>
    <rPh sb="0" eb="2">
      <t>ヘイセイ</t>
    </rPh>
    <rPh sb="3" eb="4">
      <t>ネン</t>
    </rPh>
    <phoneticPr fontId="1"/>
  </si>
  <si>
    <t>平成9年</t>
    <rPh sb="0" eb="2">
      <t>ヘイセイ</t>
    </rPh>
    <rPh sb="3" eb="4">
      <t>ネン</t>
    </rPh>
    <phoneticPr fontId="1"/>
  </si>
  <si>
    <t>平成10年</t>
    <rPh sb="0" eb="2">
      <t>ヘイセイ</t>
    </rPh>
    <rPh sb="4" eb="5">
      <t>ネン</t>
    </rPh>
    <phoneticPr fontId="1"/>
  </si>
  <si>
    <t>平成11年</t>
    <rPh sb="0" eb="2">
      <t>ヘイセイ</t>
    </rPh>
    <rPh sb="4" eb="5">
      <t>ネン</t>
    </rPh>
    <phoneticPr fontId="1"/>
  </si>
  <si>
    <t>平成12年</t>
    <rPh sb="0" eb="2">
      <t>ヘイセイ</t>
    </rPh>
    <rPh sb="4" eb="5">
      <t>ネン</t>
    </rPh>
    <phoneticPr fontId="1"/>
  </si>
  <si>
    <t>自然増減</t>
    <rPh sb="0" eb="2">
      <t>シゼン</t>
    </rPh>
    <rPh sb="2" eb="3">
      <t>ゾウ</t>
    </rPh>
    <rPh sb="3" eb="4">
      <t>ゲン</t>
    </rPh>
    <phoneticPr fontId="1"/>
  </si>
  <si>
    <t>出生</t>
    <rPh sb="0" eb="2">
      <t>シュッショウ</t>
    </rPh>
    <phoneticPr fontId="1"/>
  </si>
  <si>
    <t>死亡</t>
    <rPh sb="0" eb="2">
      <t>シボウ</t>
    </rPh>
    <phoneticPr fontId="1"/>
  </si>
  <si>
    <t>社会増減</t>
    <rPh sb="0" eb="2">
      <t>シャカイ</t>
    </rPh>
    <rPh sb="2" eb="3">
      <t>ゾウ</t>
    </rPh>
    <rPh sb="3" eb="4">
      <t>ゲン</t>
    </rPh>
    <phoneticPr fontId="1"/>
  </si>
  <si>
    <t>転入等</t>
    <rPh sb="0" eb="2">
      <t>テンニュウ</t>
    </rPh>
    <rPh sb="2" eb="3">
      <t>トウ</t>
    </rPh>
    <phoneticPr fontId="1"/>
  </si>
  <si>
    <t>転出等</t>
    <rPh sb="0" eb="2">
      <t>テンシュツ</t>
    </rPh>
    <rPh sb="2" eb="3">
      <t>トウ</t>
    </rPh>
    <phoneticPr fontId="1"/>
  </si>
  <si>
    <t xml:space="preserve"> </t>
    <phoneticPr fontId="1"/>
  </si>
  <si>
    <t xml:space="preserve"> </t>
    <phoneticPr fontId="4"/>
  </si>
  <si>
    <t xml:space="preserve"> </t>
    <phoneticPr fontId="2"/>
  </si>
  <si>
    <t>市区町別社会増減時系列</t>
    <rPh sb="0" eb="1">
      <t>シ</t>
    </rPh>
    <rPh sb="1" eb="2">
      <t>ク</t>
    </rPh>
    <rPh sb="2" eb="3">
      <t>チョウ</t>
    </rPh>
    <rPh sb="3" eb="4">
      <t>ベツ</t>
    </rPh>
    <rPh sb="4" eb="6">
      <t>シャカイ</t>
    </rPh>
    <rPh sb="6" eb="8">
      <t>ゾウゲン</t>
    </rPh>
    <rPh sb="8" eb="11">
      <t>ジケイレツ</t>
    </rPh>
    <phoneticPr fontId="4"/>
  </si>
  <si>
    <t xml:space="preserve"> </t>
    <phoneticPr fontId="1"/>
  </si>
  <si>
    <t xml:space="preserve"> </t>
    <phoneticPr fontId="4"/>
  </si>
  <si>
    <t>市町名</t>
    <phoneticPr fontId="2"/>
  </si>
  <si>
    <t>職権記載削除</t>
    <rPh sb="0" eb="2">
      <t>ショッケン</t>
    </rPh>
    <rPh sb="2" eb="4">
      <t>キサイ</t>
    </rPh>
    <rPh sb="4" eb="6">
      <t>サクジョ</t>
    </rPh>
    <phoneticPr fontId="1"/>
  </si>
  <si>
    <t>自然増減</t>
    <phoneticPr fontId="4"/>
  </si>
  <si>
    <t>社会増減</t>
    <phoneticPr fontId="4"/>
  </si>
  <si>
    <t>国籍取得喪失</t>
    <rPh sb="0" eb="2">
      <t>コクセキ</t>
    </rPh>
    <rPh sb="2" eb="4">
      <t>シュトク</t>
    </rPh>
    <rPh sb="4" eb="6">
      <t>ソウシツ</t>
    </rPh>
    <phoneticPr fontId="1"/>
  </si>
  <si>
    <t>日本人</t>
    <phoneticPr fontId="2"/>
  </si>
  <si>
    <t>男</t>
    <phoneticPr fontId="2"/>
  </si>
  <si>
    <t>女</t>
    <phoneticPr fontId="2"/>
  </si>
  <si>
    <t>男</t>
    <phoneticPr fontId="2"/>
  </si>
  <si>
    <t>男</t>
    <phoneticPr fontId="2"/>
  </si>
  <si>
    <t>女</t>
    <phoneticPr fontId="2"/>
  </si>
  <si>
    <t>男</t>
    <phoneticPr fontId="2"/>
  </si>
  <si>
    <t>日本人転入超過a</t>
    <rPh sb="0" eb="2">
      <t>ニホン</t>
    </rPh>
    <rPh sb="2" eb="3">
      <t>ジン</t>
    </rPh>
    <rPh sb="3" eb="5">
      <t>テンニュウ</t>
    </rPh>
    <rPh sb="5" eb="7">
      <t>チョウカ</t>
    </rPh>
    <phoneticPr fontId="1"/>
  </si>
  <si>
    <t>外国人転入超過b</t>
    <rPh sb="0" eb="2">
      <t>ガイコク</t>
    </rPh>
    <rPh sb="2" eb="3">
      <t>ジン</t>
    </rPh>
    <rPh sb="3" eb="5">
      <t>テンニュウ</t>
    </rPh>
    <rPh sb="5" eb="7">
      <t>チョウカ</t>
    </rPh>
    <phoneticPr fontId="1"/>
  </si>
  <si>
    <t>その他増減C</t>
    <rPh sb="2" eb="3">
      <t>タ</t>
    </rPh>
    <rPh sb="3" eb="5">
      <t>ゾウゲン</t>
    </rPh>
    <phoneticPr fontId="1"/>
  </si>
  <si>
    <t>(再掲)その他b+c</t>
    <rPh sb="1" eb="2">
      <t>サイ</t>
    </rPh>
    <rPh sb="6" eb="7">
      <t>タ</t>
    </rPh>
    <phoneticPr fontId="1"/>
  </si>
  <si>
    <t>県合計</t>
    <phoneticPr fontId="2"/>
  </si>
  <si>
    <t>神戸市</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</si>
  <si>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</si>
  <si>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</si>
  <si>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</si>
  <si>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</si>
  <si>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</si>
  <si>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</si>
  <si>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</si>
  <si>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</si>
  <si>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</si>
  <si>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</si>
  <si>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</si>
  <si>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</si>
  <si>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</si>
  <si>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</si>
  <si>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</si>
  <si>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</si>
  <si>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</si>
  <si>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</si>
  <si>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</si>
  <si>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　</t>
    <phoneticPr fontId="1"/>
  </si>
  <si>
    <t>(単位：人）</t>
    <rPh sb="1" eb="3">
      <t>タンイ</t>
    </rPh>
    <rPh sb="4" eb="5">
      <t>ニン</t>
    </rPh>
    <phoneticPr fontId="2"/>
  </si>
  <si>
    <t>都道府県内移動者数</t>
    <rPh sb="0" eb="4">
      <t>トドウフケン</t>
    </rPh>
    <rPh sb="4" eb="5">
      <t>ナイ</t>
    </rPh>
    <rPh sb="5" eb="8">
      <t>イドウシャ</t>
    </rPh>
    <rPh sb="8" eb="9">
      <t>スウ</t>
    </rPh>
    <phoneticPr fontId="2"/>
  </si>
  <si>
    <t>他都道府県からの</t>
    <rPh sb="0" eb="1">
      <t>タ</t>
    </rPh>
    <rPh sb="1" eb="5">
      <t>トドウフケン</t>
    </rPh>
    <phoneticPr fontId="2"/>
  </si>
  <si>
    <t>他都道府県への転出者数</t>
    <rPh sb="8" eb="9">
      <t>シュツ</t>
    </rPh>
    <phoneticPr fontId="2"/>
  </si>
  <si>
    <t>転入超過数（－は転出超過）</t>
    <rPh sb="0" eb="2">
      <t>テンニュウ</t>
    </rPh>
    <rPh sb="2" eb="4">
      <t>チョウカ</t>
    </rPh>
    <rPh sb="4" eb="5">
      <t>カズ</t>
    </rPh>
    <rPh sb="8" eb="12">
      <t>テンシュツシャ</t>
    </rPh>
    <phoneticPr fontId="2"/>
  </si>
  <si>
    <t>累積</t>
    <rPh sb="0" eb="2">
      <t>ルイセキ</t>
    </rPh>
    <phoneticPr fontId="2"/>
  </si>
  <si>
    <t>前年同月差</t>
    <rPh sb="0" eb="1">
      <t>マエ</t>
    </rPh>
    <rPh sb="1" eb="2">
      <t>ネン</t>
    </rPh>
    <rPh sb="2" eb="4">
      <t>ドウゲツ</t>
    </rPh>
    <rPh sb="4" eb="5">
      <t>サ</t>
    </rPh>
    <phoneticPr fontId="2"/>
  </si>
  <si>
    <t>兵庫県</t>
    <rPh sb="0" eb="3">
      <t>ヒョウゴケン</t>
    </rPh>
    <phoneticPr fontId="2"/>
  </si>
  <si>
    <t>推計人口</t>
    <rPh sb="0" eb="2">
      <t>スイケイ</t>
    </rPh>
    <rPh sb="2" eb="4">
      <t>ジンコウ</t>
    </rPh>
    <phoneticPr fontId="2"/>
  </si>
  <si>
    <t>総数</t>
    <rPh sb="0" eb="2">
      <t>ソウスウ</t>
    </rPh>
    <phoneticPr fontId="2"/>
  </si>
  <si>
    <t>各月1日現在</t>
    <rPh sb="0" eb="2">
      <t>カクツキ</t>
    </rPh>
    <rPh sb="3" eb="4">
      <t>ニチ</t>
    </rPh>
    <rPh sb="4" eb="6">
      <t>ゲンザイ</t>
    </rPh>
    <phoneticPr fontId="2"/>
  </si>
  <si>
    <t>平成22年</t>
    <rPh sb="0" eb="2">
      <t>ヘイセイ</t>
    </rPh>
    <rPh sb="4" eb="5">
      <t>ネン</t>
    </rPh>
    <phoneticPr fontId="2"/>
  </si>
  <si>
    <t>1月</t>
    <rPh sb="1" eb="2">
      <t>ガツ</t>
    </rPh>
    <phoneticPr fontId="2"/>
  </si>
  <si>
    <t>28</t>
  </si>
  <si>
    <t>兵庫県</t>
  </si>
  <si>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</si>
  <si>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</si>
  <si>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</si>
  <si>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</si>
  <si>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</si>
  <si>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</si>
  <si>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</si>
  <si>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 xml:space="preserve"> Hyogo-ken</t>
  </si>
  <si>
    <t>9月</t>
    <rPh sb="1" eb="2">
      <t>ガツ</t>
    </rPh>
    <phoneticPr fontId="2"/>
  </si>
  <si>
    <t>10月</t>
    <rPh sb="2" eb="3">
      <t>ガツ</t>
    </rPh>
    <phoneticPr fontId="2"/>
  </si>
  <si>
    <t>11月</t>
    <rPh sb="2" eb="3">
      <t>ガツ</t>
    </rPh>
    <phoneticPr fontId="2"/>
  </si>
  <si>
    <t>12月</t>
    <rPh sb="2" eb="3">
      <t>ガツ</t>
    </rPh>
    <phoneticPr fontId="2"/>
  </si>
  <si>
    <t>平成23年</t>
    <rPh sb="0" eb="2">
      <t>ヘイセイ</t>
    </rPh>
    <rPh sb="4" eb="5">
      <t>ネン</t>
    </rPh>
    <phoneticPr fontId="2"/>
  </si>
  <si>
    <t>平成24年</t>
    <rPh sb="0" eb="2">
      <t>ヘイセイ</t>
    </rPh>
    <rPh sb="4" eb="5">
      <t>ネン</t>
    </rPh>
    <phoneticPr fontId="2"/>
  </si>
  <si>
    <t>平成25年</t>
    <rPh sb="0" eb="2">
      <t>ヘイセイ</t>
    </rPh>
    <rPh sb="4" eb="5">
      <t>ネン</t>
    </rPh>
    <phoneticPr fontId="2"/>
  </si>
  <si>
    <t>平成26年</t>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</si>
  <si>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</si>
  <si>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</si>
  <si>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</si>
  <si>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平成30年</t>
    <rPh sb="0" eb="2">
      <t>ヘイセイ</t>
    </rPh>
    <rPh sb="4" eb="5">
      <t>ネン</t>
    </rPh>
    <phoneticPr fontId="2"/>
  </si>
  <si>
    <t>市区町別自然・社会増減表（平成30年1月～12月）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</si>
  <si>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平成30年</t>
    <rPh sb="0" eb="2">
      <t>ヘイセイ</t>
    </rPh>
    <rPh sb="4" eb="5">
      <t>ネン</t>
    </rPh>
    <phoneticPr fontId="1"/>
  </si>
  <si>
    <t>平成元年</t>
    <rPh sb="0" eb="2">
      <t>ヘイセイ</t>
    </rPh>
    <rPh sb="2" eb="3">
      <t>ガン</t>
    </rPh>
    <rPh sb="3" eb="4">
      <t>ネン</t>
    </rPh>
    <phoneticPr fontId="1"/>
  </si>
  <si>
    <t>平成2年</t>
    <rPh sb="0" eb="2">
      <t>ヘイセイ</t>
    </rPh>
    <rPh sb="3" eb="4">
      <t>ネン</t>
    </rPh>
    <phoneticPr fontId="1"/>
  </si>
  <si>
    <t>平成3年</t>
    <rPh sb="0" eb="2">
      <t>ヘイセイ</t>
    </rPh>
    <rPh sb="3" eb="4">
      <t>ネン</t>
    </rPh>
    <phoneticPr fontId="1"/>
  </si>
  <si>
    <t>平成4年</t>
    <rPh sb="0" eb="2">
      <t>ヘイセイ</t>
    </rPh>
    <rPh sb="3" eb="4">
      <t>ネン</t>
    </rPh>
    <phoneticPr fontId="1"/>
  </si>
  <si>
    <t>平成5年</t>
    <rPh sb="0" eb="2">
      <t>ヘイセイ</t>
    </rPh>
    <rPh sb="3" eb="4">
      <t>ネン</t>
    </rPh>
    <phoneticPr fontId="1"/>
  </si>
  <si>
    <t>平成6年</t>
    <rPh sb="0" eb="2">
      <t>ヘイセイ</t>
    </rPh>
    <rPh sb="3" eb="4">
      <t>ネン</t>
    </rPh>
    <phoneticPr fontId="1"/>
  </si>
  <si>
    <t>市区町別自然・社会増減表（平成6年1月～12月）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</si>
  <si>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市区町別自然・社会増減表（平成5年1月～12月）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</si>
  <si>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市区町別自然・社会増減表（平成4年1月～12月）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</si>
  <si>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市区町別自然・社会増減表（平成3年1月～12月）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</si>
  <si>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市区町別自然・社会増減表（平成2年1月～12月）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</si>
  <si>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市区町別自然・社会増減表（平成1年1月～12月）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</si>
  <si>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(単位：人）</t>
    <rPh sb="1" eb="3">
      <t>タンイ</t>
    </rPh>
    <rPh sb="4" eb="5">
      <t>ニン</t>
    </rPh>
    <phoneticPr fontId="1"/>
  </si>
  <si>
    <t>項目</t>
    <rPh sb="0" eb="2">
      <t>コウモク</t>
    </rPh>
    <phoneticPr fontId="1"/>
  </si>
  <si>
    <t>令和元年</t>
    <rPh sb="0" eb="2">
      <t>レイワ</t>
    </rPh>
    <rPh sb="2" eb="4">
      <t>ガンネン</t>
    </rPh>
    <phoneticPr fontId="1"/>
  </si>
  <si>
    <t>日本人移動者</t>
    <phoneticPr fontId="2"/>
  </si>
  <si>
    <t>　</t>
    <phoneticPr fontId="2"/>
  </si>
  <si>
    <t xml:space="preserve"> 転  入  者  数</t>
    <phoneticPr fontId="2"/>
  </si>
  <si>
    <t>平成31年</t>
    <rPh sb="0" eb="2">
      <t>ヘイセイ</t>
    </rPh>
    <rPh sb="4" eb="5">
      <t>ネン</t>
    </rPh>
    <phoneticPr fontId="2"/>
  </si>
  <si>
    <t xml:space="preserve"> </t>
    <phoneticPr fontId="1"/>
  </si>
  <si>
    <t>令和元年</t>
    <rPh sb="0" eb="2">
      <t>レイワ</t>
    </rPh>
    <rPh sb="2" eb="4">
      <t>ガンネン</t>
    </rPh>
    <phoneticPr fontId="1"/>
  </si>
  <si>
    <t xml:space="preserve"> </t>
    <phoneticPr fontId="1"/>
  </si>
  <si>
    <t>令和元年</t>
    <rPh sb="0" eb="2">
      <t>レイワ</t>
    </rPh>
    <rPh sb="2" eb="4">
      <t>ガンエン</t>
    </rPh>
    <phoneticPr fontId="1"/>
  </si>
  <si>
    <t>令和元年</t>
    <rPh sb="0" eb="2">
      <t>レイワ</t>
    </rPh>
    <rPh sb="2" eb="3">
      <t>ガン</t>
    </rPh>
    <rPh sb="3" eb="4">
      <t>ネン</t>
    </rPh>
    <phoneticPr fontId="1"/>
  </si>
  <si>
    <t>(単位：人）</t>
    <rPh sb="1" eb="3">
      <t>タンイ</t>
    </rPh>
    <rPh sb="4" eb="5">
      <t>ニン</t>
    </rPh>
    <phoneticPr fontId="1"/>
  </si>
  <si>
    <t>令和2年</t>
    <rPh sb="0" eb="2">
      <t>レイワ</t>
    </rPh>
    <rPh sb="3" eb="4">
      <t>ネン</t>
    </rPh>
    <phoneticPr fontId="1"/>
  </si>
  <si>
    <t>令和2年１月～12月</t>
    <rPh sb="0" eb="2">
      <t>レイワ</t>
    </rPh>
    <rPh sb="9" eb="10">
      <t>ガツ</t>
    </rPh>
    <phoneticPr fontId="2"/>
  </si>
  <si>
    <t>兵庫県推計人口</t>
    <phoneticPr fontId="2"/>
  </si>
  <si>
    <t>兵庫県企画県民部ビジョン局統計課</t>
    <rPh sb="3" eb="5">
      <t>キカク</t>
    </rPh>
    <rPh sb="5" eb="7">
      <t>ケンミン</t>
    </rPh>
    <rPh sb="7" eb="8">
      <t>ブ</t>
    </rPh>
    <rPh sb="12" eb="13">
      <t>キョク</t>
    </rPh>
    <rPh sb="13" eb="15">
      <t>トウケイ</t>
    </rPh>
    <phoneticPr fontId="2"/>
  </si>
  <si>
    <t xml:space="preserve"> 面積</t>
    <phoneticPr fontId="2"/>
  </si>
  <si>
    <t>世帯数</t>
  </si>
  <si>
    <t>人口</t>
    <rPh sb="0" eb="2">
      <t>ジンコウ</t>
    </rPh>
    <phoneticPr fontId="2"/>
  </si>
  <si>
    <t>自然増減</t>
    <phoneticPr fontId="2"/>
  </si>
  <si>
    <t>社会増減</t>
    <rPh sb="0" eb="2">
      <t>シャカイ</t>
    </rPh>
    <rPh sb="2" eb="4">
      <t>ゾウゲン</t>
    </rPh>
    <phoneticPr fontId="2"/>
  </si>
  <si>
    <t>世帯</t>
    <rPh sb="0" eb="2">
      <t>セタイ</t>
    </rPh>
    <phoneticPr fontId="2"/>
  </si>
  <si>
    <t>増減</t>
    <rPh sb="0" eb="1">
      <t>ゾウ</t>
    </rPh>
    <rPh sb="1" eb="2">
      <t>ゲン</t>
    </rPh>
    <phoneticPr fontId="2"/>
  </si>
  <si>
    <t>総数</t>
    <phoneticPr fontId="2"/>
  </si>
  <si>
    <t>純増減</t>
    <rPh sb="0" eb="1">
      <t>ジュン</t>
    </rPh>
    <rPh sb="1" eb="3">
      <t>ゾウゲン</t>
    </rPh>
    <phoneticPr fontId="1"/>
  </si>
  <si>
    <t>自然増減</t>
    <rPh sb="0" eb="2">
      <t>シゼン</t>
    </rPh>
    <rPh sb="2" eb="4">
      <t>ゾウゲン</t>
    </rPh>
    <phoneticPr fontId="1"/>
  </si>
  <si>
    <t>自然増</t>
    <rPh sb="0" eb="2">
      <t>シゼン</t>
    </rPh>
    <rPh sb="2" eb="3">
      <t>ゾウ</t>
    </rPh>
    <phoneticPr fontId="1"/>
  </si>
  <si>
    <t>自然減</t>
    <rPh sb="0" eb="3">
      <t>シゼンゲン</t>
    </rPh>
    <phoneticPr fontId="1"/>
  </si>
  <si>
    <t>社会増減</t>
    <rPh sb="0" eb="2">
      <t>シャカイ</t>
    </rPh>
    <rPh sb="2" eb="4">
      <t>ゾウゲン</t>
    </rPh>
    <phoneticPr fontId="1"/>
  </si>
  <si>
    <t>社会増</t>
    <rPh sb="0" eb="2">
      <t>シャカイ</t>
    </rPh>
    <rPh sb="2" eb="3">
      <t>ゾウ</t>
    </rPh>
    <phoneticPr fontId="1"/>
  </si>
  <si>
    <t>社会減</t>
    <rPh sb="0" eb="2">
      <t>シャカイ</t>
    </rPh>
    <rPh sb="2" eb="3">
      <t>ゲン</t>
    </rPh>
    <phoneticPr fontId="1"/>
  </si>
  <si>
    <t>日本人増</t>
    <rPh sb="0" eb="3">
      <t>ニホンジン</t>
    </rPh>
    <rPh sb="3" eb="4">
      <t>ゾウ</t>
    </rPh>
    <phoneticPr fontId="1"/>
  </si>
  <si>
    <t>日本人減</t>
    <rPh sb="0" eb="3">
      <t>ニホンジン</t>
    </rPh>
    <rPh sb="3" eb="4">
      <t>ゲン</t>
    </rPh>
    <phoneticPr fontId="1"/>
  </si>
  <si>
    <t>外国人増減</t>
    <rPh sb="0" eb="3">
      <t>ガイコクジン</t>
    </rPh>
    <rPh sb="3" eb="5">
      <t>ゾウゲン</t>
    </rPh>
    <phoneticPr fontId="1"/>
  </si>
  <si>
    <t>外国人増</t>
    <rPh sb="0" eb="3">
      <t>ガイコクジン</t>
    </rPh>
    <rPh sb="3" eb="4">
      <t>ニンゾウ</t>
    </rPh>
    <phoneticPr fontId="1"/>
  </si>
  <si>
    <t>外国人減</t>
    <rPh sb="0" eb="3">
      <t>ガイコクジン</t>
    </rPh>
    <rPh sb="3" eb="4">
      <t>ニンゲン</t>
    </rPh>
    <phoneticPr fontId="1"/>
  </si>
  <si>
    <t xml:space="preserve">k㎡ </t>
  </si>
  <si>
    <t>世帯</t>
  </si>
  <si>
    <t xml:space="preserve">人 </t>
  </si>
  <si>
    <t>県合計</t>
  </si>
  <si>
    <t>神戸地域</t>
  </si>
  <si>
    <t>神戸市</t>
  </si>
  <si>
    <t>※</t>
  </si>
  <si>
    <t>灘区</t>
  </si>
  <si>
    <t>北区</t>
  </si>
  <si>
    <t>西区</t>
  </si>
  <si>
    <t>姫路市</t>
  </si>
  <si>
    <t>尼崎市</t>
  </si>
  <si>
    <t>明石市</t>
  </si>
  <si>
    <t>西宮市</t>
  </si>
  <si>
    <t>洲本市</t>
  </si>
  <si>
    <t>芦屋市</t>
  </si>
  <si>
    <t>伊丹市</t>
  </si>
  <si>
    <t>相生市</t>
  </si>
  <si>
    <t>豊岡市</t>
  </si>
  <si>
    <t>赤穂市</t>
  </si>
  <si>
    <t>西脇市</t>
  </si>
  <si>
    <t>宝塚市</t>
  </si>
  <si>
    <t>三木市</t>
  </si>
  <si>
    <t>高砂市</t>
  </si>
  <si>
    <t>川西市</t>
  </si>
  <si>
    <t>小野市</t>
  </si>
  <si>
    <t>三田市</t>
  </si>
  <si>
    <t>加西市</t>
  </si>
  <si>
    <t>篠山市</t>
  </si>
  <si>
    <t>（注）</t>
    <rPh sb="1" eb="2">
      <t>チュウ</t>
    </rPh>
    <phoneticPr fontId="2"/>
  </si>
  <si>
    <t>１．この人口と世帯数は、国勢調査（平成27年10月１日実施）を基礎とし、</t>
    <phoneticPr fontId="2"/>
  </si>
  <si>
    <t>毎月各市町から住民基本台帳法に基づく当該月間の移動数の報告を受け集計したものです。</t>
    <rPh sb="23" eb="26">
      <t>イドウスウ</t>
    </rPh>
    <rPh sb="27" eb="29">
      <t>ホウコク</t>
    </rPh>
    <rPh sb="30" eb="31">
      <t>ウ</t>
    </rPh>
    <rPh sb="32" eb="34">
      <t>シュウケイ</t>
    </rPh>
    <phoneticPr fontId="2"/>
  </si>
  <si>
    <t>２．面積は、国土地理院「平成28年全国都道府県市区町村別面積調」（平成28年10月１日現在）によります。</t>
    <rPh sb="2" eb="4">
      <t>メンセキ</t>
    </rPh>
    <rPh sb="33" eb="35">
      <t>ヘイセイ</t>
    </rPh>
    <rPh sb="37" eb="38">
      <t>ネン</t>
    </rPh>
    <rPh sb="40" eb="41">
      <t>ガツ</t>
    </rPh>
    <rPh sb="42" eb="43">
      <t>ニチ</t>
    </rPh>
    <rPh sb="43" eb="45">
      <t>ゲンザイ</t>
    </rPh>
    <phoneticPr fontId="2"/>
  </si>
  <si>
    <t>３．※印の面積は、国土地理院「平成28年全国都道府県市区町村別面積調」では境界未定となっているため、「平成28年全国</t>
    <rPh sb="3" eb="4">
      <t>シルシ</t>
    </rPh>
    <rPh sb="5" eb="7">
      <t>メンセキ</t>
    </rPh>
    <rPh sb="37" eb="39">
      <t>キョウカイ</t>
    </rPh>
    <rPh sb="39" eb="41">
      <t>ミテイ</t>
    </rPh>
    <phoneticPr fontId="2"/>
  </si>
  <si>
    <t>都道府県市区町村別面積調」の参考値によります。</t>
    <rPh sb="14" eb="16">
      <t>サンコウ</t>
    </rPh>
    <rPh sb="16" eb="17">
      <t>チ</t>
    </rPh>
    <phoneticPr fontId="2"/>
  </si>
  <si>
    <t>平成31年１月～令和元年12月</t>
    <rPh sb="0" eb="2">
      <t>ヘイセイ</t>
    </rPh>
    <rPh sb="8" eb="10">
      <t>レイワ</t>
    </rPh>
    <rPh sb="10" eb="12">
      <t>ガンネン</t>
    </rPh>
    <rPh sb="14" eb="15">
      <t>ガツ</t>
    </rPh>
    <phoneticPr fontId="2"/>
  </si>
  <si>
    <t>自然増減</t>
  </si>
  <si>
    <t>１．この人口と世帯数は、国勢調査（平成27年10月１日実施）を基礎とし、</t>
  </si>
  <si>
    <t>２．面積は、国土地理院「平成27年全国都道府県市区町村別面積調」（平成27年10月１日現在）によります。</t>
    <rPh sb="2" eb="4">
      <t>メンセキ</t>
    </rPh>
    <rPh sb="33" eb="35">
      <t>ヘイセイ</t>
    </rPh>
    <rPh sb="37" eb="38">
      <t>ネン</t>
    </rPh>
    <rPh sb="40" eb="41">
      <t>ガツ</t>
    </rPh>
    <rPh sb="42" eb="43">
      <t>ニチ</t>
    </rPh>
    <rPh sb="43" eb="45">
      <t>ゲンザイ</t>
    </rPh>
    <phoneticPr fontId="2"/>
  </si>
  <si>
    <t>３．※印の面積は、国土地理院「平成27年全国都道府県市区町村別面積調」では境界未定となっているため、「平成27年全国</t>
    <rPh sb="3" eb="4">
      <t>シルシ</t>
    </rPh>
    <rPh sb="5" eb="7">
      <t>メンセキ</t>
    </rPh>
    <rPh sb="37" eb="39">
      <t>キョウカイ</t>
    </rPh>
    <rPh sb="39" eb="41">
      <t>ミテイ</t>
    </rPh>
    <phoneticPr fontId="2"/>
  </si>
  <si>
    <t>令和2年</t>
    <rPh sb="0" eb="2">
      <t>レイワ</t>
    </rPh>
    <rPh sb="3" eb="4">
      <t>ネン</t>
    </rPh>
    <phoneticPr fontId="2"/>
  </si>
  <si>
    <t>令和3年</t>
    <rPh sb="0" eb="2">
      <t>レイワ</t>
    </rPh>
    <rPh sb="3" eb="4">
      <t>ネン</t>
    </rPh>
    <phoneticPr fontId="2"/>
  </si>
  <si>
    <t>令和元年中の純増減</t>
    <rPh sb="0" eb="2">
      <t>レイワ</t>
    </rPh>
    <rPh sb="2" eb="3">
      <t>ガン</t>
    </rPh>
    <rPh sb="3" eb="4">
      <t>ネン</t>
    </rPh>
    <rPh sb="4" eb="5">
      <t>チュウ</t>
    </rPh>
    <phoneticPr fontId="2"/>
  </si>
  <si>
    <t>令和2年中の純増減</t>
    <rPh sb="0" eb="2">
      <t>レイワ</t>
    </rPh>
    <rPh sb="3" eb="4">
      <t>ネン</t>
    </rPh>
    <rPh sb="4" eb="5">
      <t>チュウ</t>
    </rPh>
    <phoneticPr fontId="2"/>
  </si>
  <si>
    <t>令和2年</t>
    <rPh sb="0" eb="2">
      <t>レイワ</t>
    </rPh>
    <rPh sb="3" eb="4">
      <t>ネン</t>
    </rPh>
    <phoneticPr fontId="1"/>
  </si>
  <si>
    <t>令和2年</t>
    <rPh sb="0" eb="2">
      <t>レイワ</t>
    </rPh>
    <rPh sb="3" eb="4">
      <t>ネン</t>
    </rPh>
    <phoneticPr fontId="1"/>
  </si>
  <si>
    <t>その他増減</t>
    <rPh sb="2" eb="3">
      <t>タ</t>
    </rPh>
    <rPh sb="3" eb="5">
      <t>ゾウゲン</t>
    </rPh>
    <phoneticPr fontId="1"/>
  </si>
  <si>
    <t>項　目</t>
    <rPh sb="0" eb="1">
      <t>コウ</t>
    </rPh>
    <rPh sb="2" eb="3">
      <t>メ</t>
    </rPh>
    <phoneticPr fontId="2"/>
  </si>
  <si>
    <t>内容</t>
    <rPh sb="0" eb="2">
      <t>ナイヨウ</t>
    </rPh>
    <phoneticPr fontId="2"/>
  </si>
  <si>
    <t>期　　間</t>
    <rPh sb="0" eb="1">
      <t>キ</t>
    </rPh>
    <rPh sb="3" eb="4">
      <t>アイダ</t>
    </rPh>
    <phoneticPr fontId="2"/>
  </si>
  <si>
    <t>備考</t>
    <rPh sb="0" eb="2">
      <t>ビコウ</t>
    </rPh>
    <phoneticPr fontId="2"/>
  </si>
  <si>
    <t>1989年</t>
    <rPh sb="4" eb="5">
      <t>ネン</t>
    </rPh>
    <phoneticPr fontId="1"/>
  </si>
  <si>
    <t>市区町別純増減</t>
    <rPh sb="0" eb="1">
      <t>シ</t>
    </rPh>
    <rPh sb="2" eb="3">
      <t>マチ</t>
    </rPh>
    <rPh sb="3" eb="4">
      <t>ベツ</t>
    </rPh>
    <rPh sb="4" eb="5">
      <t>ジュン</t>
    </rPh>
    <rPh sb="5" eb="7">
      <t>ゾウゲン</t>
    </rPh>
    <phoneticPr fontId="1"/>
  </si>
  <si>
    <t>社会増減2</t>
    <rPh sb="0" eb="2">
      <t>シャカイ</t>
    </rPh>
    <rPh sb="2" eb="4">
      <t>ゾウゲン</t>
    </rPh>
    <phoneticPr fontId="1"/>
  </si>
  <si>
    <t>兵庫県推計人口前年比増減</t>
    <rPh sb="0" eb="3">
      <t>ヒョウゴケン</t>
    </rPh>
    <rPh sb="3" eb="5">
      <t>スイケイ</t>
    </rPh>
    <rPh sb="5" eb="7">
      <t>ジンコウ</t>
    </rPh>
    <rPh sb="7" eb="10">
      <t>ゼンネンヒ</t>
    </rPh>
    <rPh sb="10" eb="12">
      <t>ゾウゲン</t>
    </rPh>
    <phoneticPr fontId="1"/>
  </si>
  <si>
    <t>日本人増減、外国人増減、その他増減</t>
    <rPh sb="0" eb="3">
      <t>ニホンジン</t>
    </rPh>
    <rPh sb="3" eb="5">
      <t>ゾウゲン</t>
    </rPh>
    <rPh sb="6" eb="8">
      <t>ガイコク</t>
    </rPh>
    <rPh sb="8" eb="9">
      <t>ジン</t>
    </rPh>
    <rPh sb="9" eb="11">
      <t>ゾウゲン</t>
    </rPh>
    <rPh sb="14" eb="15">
      <t>タ</t>
    </rPh>
    <rPh sb="15" eb="17">
      <t>ゾウゲン</t>
    </rPh>
    <phoneticPr fontId="1"/>
  </si>
  <si>
    <t>市区町自然動態・社会動態増減時系列</t>
    <rPh sb="0" eb="1">
      <t>シ</t>
    </rPh>
    <rPh sb="2" eb="3">
      <t>マチ</t>
    </rPh>
    <rPh sb="3" eb="5">
      <t>シゼン</t>
    </rPh>
    <rPh sb="5" eb="7">
      <t>ドウタイ</t>
    </rPh>
    <rPh sb="8" eb="10">
      <t>シャカイ</t>
    </rPh>
    <rPh sb="10" eb="12">
      <t>ドウタイ</t>
    </rPh>
    <rPh sb="12" eb="14">
      <t>ゾウゲン</t>
    </rPh>
    <rPh sb="14" eb="17">
      <t>ジケイレツ</t>
    </rPh>
    <phoneticPr fontId="1"/>
  </si>
  <si>
    <t>自然増減（出生－死亡）、出生数、死亡数</t>
    <rPh sb="0" eb="2">
      <t>シゼン</t>
    </rPh>
    <rPh sb="2" eb="4">
      <t>ゾウゲン</t>
    </rPh>
    <rPh sb="5" eb="7">
      <t>シュッショウ</t>
    </rPh>
    <rPh sb="8" eb="10">
      <t>シボウ</t>
    </rPh>
    <rPh sb="12" eb="14">
      <t>シュッセイ</t>
    </rPh>
    <rPh sb="14" eb="15">
      <t>スウ</t>
    </rPh>
    <rPh sb="16" eb="19">
      <t>シボウスウ</t>
    </rPh>
    <phoneticPr fontId="1"/>
  </si>
  <si>
    <t>社会増減（転入等－転出等）、転入等、転出等</t>
    <rPh sb="0" eb="2">
      <t>シャカイ</t>
    </rPh>
    <rPh sb="2" eb="4">
      <t>ゾウゲン</t>
    </rPh>
    <rPh sb="5" eb="7">
      <t>テンニュウ</t>
    </rPh>
    <rPh sb="7" eb="8">
      <t>トウ</t>
    </rPh>
    <rPh sb="9" eb="11">
      <t>テンシュツ</t>
    </rPh>
    <rPh sb="11" eb="12">
      <t>トウ</t>
    </rPh>
    <rPh sb="14" eb="16">
      <t>テンニュウ</t>
    </rPh>
    <rPh sb="16" eb="17">
      <t>トウ</t>
    </rPh>
    <rPh sb="18" eb="20">
      <t>テンシュツ</t>
    </rPh>
    <rPh sb="20" eb="21">
      <t>トウ</t>
    </rPh>
    <phoneticPr fontId="1"/>
  </si>
  <si>
    <t>令和3年</t>
    <rPh sb="0" eb="2">
      <t>レイワ</t>
    </rPh>
    <rPh sb="3" eb="4">
      <t>ネン</t>
    </rPh>
    <phoneticPr fontId="1"/>
  </si>
  <si>
    <t>令和3年</t>
    <rPh sb="0" eb="2">
      <t>レイワ</t>
    </rPh>
    <rPh sb="3" eb="4">
      <t>ネン</t>
    </rPh>
    <phoneticPr fontId="1"/>
  </si>
  <si>
    <t>令和3年１月～12月</t>
    <rPh sb="0" eb="2">
      <t>レイワ</t>
    </rPh>
    <rPh sb="9" eb="10">
      <t>ガツ</t>
    </rPh>
    <phoneticPr fontId="2"/>
  </si>
  <si>
    <t>令和3年1月～12月の純増減</t>
    <rPh sb="0" eb="2">
      <t>レイワ</t>
    </rPh>
    <rPh sb="3" eb="4">
      <t>ネン</t>
    </rPh>
    <rPh sb="5" eb="6">
      <t>ツキ</t>
    </rPh>
    <rPh sb="9" eb="10">
      <t>ガツ</t>
    </rPh>
    <phoneticPr fontId="2"/>
  </si>
  <si>
    <t>(単位:人）</t>
    <rPh sb="1" eb="3">
      <t>タンイ</t>
    </rPh>
    <rPh sb="4" eb="5">
      <t>ニン</t>
    </rPh>
    <phoneticPr fontId="1"/>
  </si>
  <si>
    <t>令和3年</t>
    <rPh sb="0" eb="2">
      <t>レイワ</t>
    </rPh>
    <rPh sb="3" eb="4">
      <t>ネン</t>
    </rPh>
    <phoneticPr fontId="1"/>
  </si>
  <si>
    <t>神戸市</t>
    <rPh sb="2" eb="3">
      <t>シ</t>
    </rPh>
    <phoneticPr fontId="1"/>
  </si>
  <si>
    <t>令和4年</t>
    <rPh sb="0" eb="2">
      <t>レイワ</t>
    </rPh>
    <rPh sb="3" eb="4">
      <t>ネン</t>
    </rPh>
    <phoneticPr fontId="2"/>
  </si>
  <si>
    <t xml:space="preserve"> </t>
    <phoneticPr fontId="1"/>
  </si>
  <si>
    <t>令和4年</t>
    <rPh sb="0" eb="2">
      <t>レイワ</t>
    </rPh>
    <rPh sb="3" eb="4">
      <t>ネン</t>
    </rPh>
    <phoneticPr fontId="1"/>
  </si>
  <si>
    <t>令和4年</t>
    <rPh sb="0" eb="2">
      <t>レイワ</t>
    </rPh>
    <rPh sb="3" eb="4">
      <t>ネン</t>
    </rPh>
    <phoneticPr fontId="1"/>
  </si>
  <si>
    <t>令和4年１月～12月</t>
    <rPh sb="0" eb="2">
      <t>レイワ</t>
    </rPh>
    <rPh sb="9" eb="10">
      <t>ガツ</t>
    </rPh>
    <phoneticPr fontId="2"/>
  </si>
  <si>
    <t>令和4年1月～12月の純増減</t>
    <rPh sb="0" eb="2">
      <t>レイワ</t>
    </rPh>
    <rPh sb="3" eb="4">
      <t>ネン</t>
    </rPh>
    <rPh sb="5" eb="6">
      <t>ツキ</t>
    </rPh>
    <rPh sb="9" eb="10">
      <t>ガツ</t>
    </rPh>
    <phoneticPr fontId="2"/>
  </si>
  <si>
    <t>移動者（外国人含む）</t>
    <phoneticPr fontId="2"/>
  </si>
  <si>
    <t>令和4年</t>
    <rPh sb="0" eb="2">
      <t>レイワ</t>
    </rPh>
    <rPh sb="3" eb="4">
      <t>ネン</t>
    </rPh>
    <phoneticPr fontId="1"/>
  </si>
  <si>
    <t xml:space="preserve"> </t>
    <phoneticPr fontId="1"/>
  </si>
  <si>
    <t>社会増減</t>
    <rPh sb="0" eb="2">
      <t>シャカイ</t>
    </rPh>
    <rPh sb="2" eb="4">
      <t>ゾウゲン</t>
    </rPh>
    <phoneticPr fontId="1"/>
  </si>
  <si>
    <t xml:space="preserve"> </t>
    <phoneticPr fontId="1"/>
  </si>
  <si>
    <t>令和5年１月～12月</t>
    <rPh sb="0" eb="2">
      <t>レイワ</t>
    </rPh>
    <rPh sb="9" eb="10">
      <t>ガツ</t>
    </rPh>
    <phoneticPr fontId="2"/>
  </si>
  <si>
    <t>兵庫県企画部統計課</t>
    <rPh sb="3" eb="5">
      <t>キカク</t>
    </rPh>
    <rPh sb="5" eb="6">
      <t>ブ</t>
    </rPh>
    <rPh sb="6" eb="8">
      <t>トウケイ</t>
    </rPh>
    <phoneticPr fontId="2"/>
  </si>
  <si>
    <t>令和5年1月～12月の純増減</t>
    <rPh sb="0" eb="2">
      <t>レイワ</t>
    </rPh>
    <rPh sb="3" eb="4">
      <t>ネン</t>
    </rPh>
    <rPh sb="5" eb="6">
      <t>ツキ</t>
    </rPh>
    <rPh sb="9" eb="10">
      <t>ガツ</t>
    </rPh>
    <phoneticPr fontId="2"/>
  </si>
  <si>
    <t>令和5年</t>
    <rPh sb="0" eb="2">
      <t>レイワ</t>
    </rPh>
    <rPh sb="3" eb="4">
      <t>ネン</t>
    </rPh>
    <phoneticPr fontId="1"/>
  </si>
  <si>
    <t>令和5年</t>
    <rPh sb="0" eb="2">
      <t>レイワ</t>
    </rPh>
    <rPh sb="3" eb="4">
      <t>ネン</t>
    </rPh>
    <phoneticPr fontId="2"/>
  </si>
  <si>
    <t>2024年</t>
    <rPh sb="4" eb="5">
      <t>ネン</t>
    </rPh>
    <phoneticPr fontId="1"/>
  </si>
  <si>
    <t>令和6年１月～12月</t>
    <rPh sb="0" eb="2">
      <t>レイワ</t>
    </rPh>
    <rPh sb="9" eb="10">
      <t>ガツ</t>
    </rPh>
    <phoneticPr fontId="2"/>
  </si>
  <si>
    <t>令和6年</t>
    <rPh sb="0" eb="2">
      <t>レイワ</t>
    </rPh>
    <rPh sb="3" eb="4">
      <t>ネン</t>
    </rPh>
    <phoneticPr fontId="1"/>
  </si>
  <si>
    <t xml:space="preserve">  </t>
    <phoneticPr fontId="1"/>
  </si>
  <si>
    <t>2024年中の純増減</t>
    <rPh sb="4" eb="5">
      <t>ネン</t>
    </rPh>
    <phoneticPr fontId="2"/>
  </si>
  <si>
    <t>丹波篠山市</t>
    <rPh sb="0" eb="2">
      <t>タンバ</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</si>
</sst>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quot;▲ &quot;#,##0"/>
    <numFmt numFmtId="178" formatCode="#,##0_);[Red]\(#,##0\)"/>
    <numFmt numFmtId="179" formatCode="##,###,###,###,##0;&quot;-&quot;#,###,###,###,##0"/>
    <numFmt numFmtId="180" formatCode="0;&quot;▲ &quot;0"/>
  </numFmts>
  <fonts count="32"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2"/>
      <name val="ＭＳ 明朝"/>
      <family val="1"/>
      <charset val="128"/>
    </font>
    <font>
      <sz val="6"/>
      <name val="ＭＳ Ｐ明朝"/>
      <family val="1"/>
      <charset val="128"/>
    </font>
    <font>
      <sz val="11"/>
      <name val="ＭＳ Ｐゴシック"/>
      <family val="3"/>
      <charset val="128"/>
    </font>
    <font>
      <sz val="10.5"/>
      <name val="ＭＳ Ｐゴシック"/>
      <family val="3"/>
      <charset val="128"/>
    </font>
    <font>
      <b/>
      <sz val="10.5"/>
      <name val="ＭＳ Ｐゴシック"/>
      <family val="3"/>
      <charset val="128"/>
    </font>
    <font>
      <i/>
      <sz val="10.5"/>
      <name val="ＭＳ Ｐゴシック"/>
      <family val="3"/>
      <charset val="128"/>
    </font>
    <font>
      <sz val="10.5"/>
      <color theme="1"/>
      <name val="ＭＳ Ｐゴシック"/>
      <family val="2"/>
      <charset val="128"/>
      <scheme val="minor"/>
    </font>
    <font>
      <sz val="10.5"/>
      <name val="ＭＳ Ｐ明朝"/>
      <family val="1"/>
      <charset val="128"/>
    </font>
    <font>
      <sz val="10.5"/>
      <color theme="1"/>
      <name val="ＭＳ Ｐゴシック"/>
      <family val="3"/>
      <charset val="128"/>
    </font>
    <font>
      <sz val="10.5"/>
      <name val="ＭＳ 明朝"/>
      <family val="1"/>
      <charset val="128"/>
    </font>
    <font>
      <b/>
      <sz val="10.5"/>
      <name val="ＭＳ Ｐ明朝"/>
      <family val="1"/>
      <charset val="128"/>
    </font>
    <font>
      <sz val="11"/>
      <color theme="1"/>
      <name val="ＭＳ Ｐゴシック"/>
      <family val="2"/>
      <charset val="128"/>
      <scheme val="minor"/>
    </font>
    <font>
      <sz val="10"/>
      <name val="ＭＳ Ｐゴシック"/>
      <family val="3"/>
      <charset val="128"/>
    </font>
    <font>
      <b/>
      <sz val="11"/>
      <name val="ＭＳ Ｐゴシック"/>
      <family val="3"/>
      <charset val="128"/>
    </font>
    <font>
      <sz val="10.5"/>
      <color theme="1"/>
      <name val="ＭＳ Ｐゴシック"/>
      <family val="3"/>
      <charset val="128"/>
      <scheme val="minor"/>
    </font>
    <font>
      <b/>
      <sz val="10"/>
      <name val="ＭＳ Ｐゴシック"/>
      <family val="3"/>
      <charset val="128"/>
    </font>
    <font>
      <i/>
      <sz val="11"/>
      <name val="ＭＳ Ｐゴシック"/>
      <family val="3"/>
      <charset val="128"/>
    </font>
    <font>
      <sz val="9"/>
      <name val="ＭＳ Ｐゴシック"/>
      <family val="3"/>
      <charset val="128"/>
    </font>
    <font>
      <b/>
      <sz val="14"/>
      <name val="ＭＳ Ｐゴシック"/>
      <family val="3"/>
      <charset val="128"/>
    </font>
    <font>
      <b/>
      <sz val="10"/>
      <color theme="1"/>
      <name val="ＭＳ Ｐゴシック"/>
      <family val="3"/>
      <charset val="128"/>
    </font>
    <font>
      <i/>
      <sz val="10"/>
      <name val="ＭＳ Ｐゴシック"/>
      <family val="3"/>
      <charset val="128"/>
    </font>
    <font>
      <sz val="11"/>
      <color theme="1"/>
      <name val="ＭＳ Ｐゴシック"/>
      <family val="3"/>
      <charset val="128"/>
      <scheme val="minor"/>
    </font>
    <font>
      <b/>
      <sz val="11"/>
      <color theme="1"/>
      <name val="ＭＳ Ｐゴシック"/>
      <family val="3"/>
      <charset val="128"/>
      <scheme val="major"/>
    </font>
    <font>
      <sz val="11"/>
      <color theme="1"/>
      <name val="ＭＳ Ｐゴシック"/>
      <family val="3"/>
      <charset val="128"/>
      <scheme val="major"/>
    </font>
    <font>
      <sz val="11"/>
      <name val="ＭＳ Ｐゴシック"/>
      <family val="3"/>
      <charset val="128"/>
      <scheme val="major"/>
    </font>
    <font>
      <sz val="11"/>
      <color theme="1"/>
      <name val="ＭＳ Ｐゴシック"/>
      <family val="3"/>
      <charset val="128"/>
    </font>
    <font>
      <u/>
      <sz val="11"/>
      <color theme="10"/>
      <name val="ＭＳ Ｐゴシック"/>
      <family val="2"/>
      <charset val="128"/>
      <scheme val="minor"/>
    </font>
    <font>
      <sz val="10"/>
      <color theme="1"/>
      <name val="ＭＳ Ｐゴシック"/>
      <family val="3"/>
      <charset val="128"/>
    </font>
    <font>
      <sz val="14"/>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s>
  <borders count="10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bottom style="medium">
        <color indexed="64"/>
      </bottom>
      <diagonal/>
    </border>
    <border>
      <left style="thin">
        <color indexed="64"/>
      </left>
      <right style="hair">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6">
    <xf numFmtId="0" fontId="0" fillId="0" borderId="0">
      <alignment vertical="center"/>
    </xf>
    <xf numFmtId="38" fontId="5"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29" fillId="0" borderId="0" applyNumberFormat="0" applyFill="0" applyBorder="0" applyAlignment="0" applyProtection="0">
      <alignment vertical="center"/>
    </xf>
    <xf numFmtId="38" fontId="5" fillId="0" borderId="0" applyFont="0" applyFill="0" applyBorder="0" applyAlignment="0" applyProtection="0">
      <alignment vertical="center"/>
    </xf>
  </cellStyleXfs>
  <cellXfs count="1514">
    <xf numFmtId="0" fontId="0" fillId="0" borderId="0" xfId="0">
      <alignment vertical="center"/>
    </xf>
    <xf numFmtId="0" fontId="6" fillId="0" borderId="0" xfId="0" applyFont="1" applyAlignment="1"/>
    <xf numFmtId="0" fontId="7" fillId="0" borderId="0" xfId="0" applyFont="1" applyAlignment="1" applyProtection="1">
      <protection locked="0"/>
    </xf>
    <xf numFmtId="3" fontId="6" fillId="0" borderId="0" xfId="1" applyNumberFormat="1" applyFont="1" applyFill="1" applyBorder="1" applyAlignment="1">
      <alignment horizontal="right"/>
    </xf>
    <xf numFmtId="0" fontId="6" fillId="0" borderId="0" xfId="0" applyFont="1" applyAlignment="1" applyProtection="1">
      <protection locked="0"/>
    </xf>
    <xf numFmtId="0" fontId="6" fillId="0" borderId="0" xfId="0" applyFont="1" applyAlignment="1">
      <alignment horizontal="right"/>
    </xf>
    <xf numFmtId="38" fontId="6" fillId="0" borderId="0" xfId="1" applyFont="1" applyBorder="1" applyAlignment="1"/>
    <xf numFmtId="0" fontId="6" fillId="0" borderId="0" xfId="0" applyFont="1">
      <alignment vertical="center"/>
    </xf>
    <xf numFmtId="0" fontId="6" fillId="0" borderId="34" xfId="0" applyFont="1" applyBorder="1" applyAlignment="1">
      <alignment horizontal="center" vertical="center"/>
    </xf>
    <xf numFmtId="3" fontId="6" fillId="0" borderId="33" xfId="1" applyNumberFormat="1" applyFont="1" applyFill="1" applyBorder="1" applyAlignment="1">
      <alignment vertical="center"/>
    </xf>
    <xf numFmtId="3" fontId="6" fillId="0" borderId="34" xfId="1" applyNumberFormat="1" applyFont="1" applyFill="1" applyBorder="1" applyAlignment="1">
      <alignment vertical="center"/>
    </xf>
    <xf numFmtId="3" fontId="6" fillId="0" borderId="35" xfId="1" applyNumberFormat="1" applyFont="1" applyFill="1" applyBorder="1" applyAlignment="1">
      <alignment vertical="center"/>
    </xf>
    <xf numFmtId="176" fontId="6" fillId="0" borderId="33" xfId="1" applyNumberFormat="1" applyFont="1" applyBorder="1" applyAlignment="1">
      <alignment vertical="center"/>
    </xf>
    <xf numFmtId="176" fontId="6" fillId="0" borderId="34" xfId="1" applyNumberFormat="1" applyFont="1" applyBorder="1" applyAlignment="1">
      <alignment vertical="center"/>
    </xf>
    <xf numFmtId="176" fontId="6" fillId="0" borderId="0" xfId="1" applyNumberFormat="1" applyFont="1" applyBorder="1" applyAlignment="1">
      <alignment horizontal="center" vertical="center"/>
    </xf>
    <xf numFmtId="0" fontId="6" fillId="0" borderId="10" xfId="0" applyFont="1" applyBorder="1">
      <alignment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3" fontId="6" fillId="0" borderId="19" xfId="1" applyNumberFormat="1" applyFont="1" applyFill="1" applyBorder="1" applyAlignment="1">
      <alignment horizontal="left" vertical="center"/>
    </xf>
    <xf numFmtId="3" fontId="6" fillId="0" borderId="33" xfId="1" applyNumberFormat="1" applyFont="1" applyFill="1" applyBorder="1" applyAlignment="1">
      <alignment horizontal="center"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3" fontId="6" fillId="0" borderId="0" xfId="1" applyNumberFormat="1" applyFont="1" applyFill="1" applyBorder="1" applyAlignment="1">
      <alignment horizontal="left" vertical="center"/>
    </xf>
    <xf numFmtId="0" fontId="6" fillId="0" borderId="0" xfId="0" applyFont="1" applyAlignment="1">
      <alignment horizontal="left" vertical="center"/>
    </xf>
    <xf numFmtId="0" fontId="6" fillId="0" borderId="33" xfId="0" applyFont="1" applyBorder="1" applyAlignment="1">
      <alignment horizontal="center" vertical="center"/>
    </xf>
    <xf numFmtId="0" fontId="6" fillId="0" borderId="34" xfId="0" applyFont="1" applyBorder="1">
      <alignment vertical="center"/>
    </xf>
    <xf numFmtId="3" fontId="6" fillId="0" borderId="39" xfId="1" applyNumberFormat="1" applyFont="1" applyFill="1" applyBorder="1" applyAlignment="1">
      <alignment horizontal="center" vertical="center"/>
    </xf>
    <xf numFmtId="3" fontId="6" fillId="0" borderId="7" xfId="1" applyNumberFormat="1" applyFont="1" applyFill="1" applyBorder="1" applyAlignment="1">
      <alignment horizontal="center" vertical="center"/>
    </xf>
    <xf numFmtId="3" fontId="6" fillId="0" borderId="40" xfId="1" applyNumberFormat="1" applyFont="1" applyFill="1" applyBorder="1" applyAlignment="1">
      <alignment horizontal="center" vertical="center"/>
    </xf>
    <xf numFmtId="0" fontId="6" fillId="0" borderId="7" xfId="0" applyFont="1" applyBorder="1" applyAlignment="1">
      <alignment horizontal="center" vertical="center"/>
    </xf>
    <xf numFmtId="0" fontId="6" fillId="0" borderId="40" xfId="0" applyFont="1" applyBorder="1" applyAlignment="1">
      <alignment horizontal="center" vertical="center"/>
    </xf>
    <xf numFmtId="3" fontId="6" fillId="0" borderId="40" xfId="1" applyNumberFormat="1" applyFont="1" applyBorder="1" applyAlignment="1">
      <alignment horizontal="center" vertical="center"/>
    </xf>
    <xf numFmtId="3" fontId="6" fillId="0" borderId="9" xfId="1" applyNumberFormat="1" applyFont="1" applyBorder="1" applyAlignment="1">
      <alignment horizontal="center" vertical="center"/>
    </xf>
    <xf numFmtId="3" fontId="6" fillId="0" borderId="10" xfId="1" applyNumberFormat="1" applyFont="1" applyBorder="1" applyAlignment="1">
      <alignment horizontal="right" vertical="center"/>
    </xf>
    <xf numFmtId="3" fontId="6" fillId="0" borderId="34" xfId="1" applyNumberFormat="1" applyFont="1" applyBorder="1" applyAlignment="1">
      <alignment horizontal="center" vertical="center"/>
    </xf>
    <xf numFmtId="3" fontId="6" fillId="0" borderId="42" xfId="1" applyNumberFormat="1" applyFont="1" applyBorder="1" applyAlignment="1">
      <alignment horizontal="center" vertical="center"/>
    </xf>
    <xf numFmtId="3" fontId="6" fillId="0" borderId="44" xfId="1" applyNumberFormat="1" applyFont="1" applyFill="1" applyBorder="1" applyAlignment="1">
      <alignment horizontal="center" vertical="center"/>
    </xf>
    <xf numFmtId="3" fontId="6" fillId="0" borderId="45" xfId="1" applyNumberFormat="1" applyFont="1" applyFill="1" applyBorder="1" applyAlignment="1">
      <alignment horizontal="center" vertical="center"/>
    </xf>
    <xf numFmtId="3" fontId="6" fillId="0" borderId="42" xfId="1" applyNumberFormat="1" applyFont="1" applyFill="1" applyBorder="1" applyAlignment="1">
      <alignment horizontal="center" vertical="center"/>
    </xf>
    <xf numFmtId="3" fontId="6" fillId="0" borderId="44" xfId="1" applyNumberFormat="1" applyFont="1" applyFill="1" applyBorder="1" applyAlignment="1">
      <alignment horizontal="center" vertical="center" wrapText="1" shrinkToFit="1"/>
    </xf>
    <xf numFmtId="3" fontId="6" fillId="0" borderId="45" xfId="1" applyNumberFormat="1" applyFont="1" applyFill="1" applyBorder="1" applyAlignment="1">
      <alignment horizontal="center" vertical="center" wrapText="1" shrinkToFit="1"/>
    </xf>
    <xf numFmtId="3" fontId="6" fillId="0" borderId="41" xfId="1" applyNumberFormat="1" applyFont="1" applyFill="1" applyBorder="1" applyAlignment="1">
      <alignment horizontal="center" vertical="center" wrapText="1" shrinkToFit="1"/>
    </xf>
    <xf numFmtId="3" fontId="6" fillId="0" borderId="42" xfId="1" applyNumberFormat="1" applyFont="1" applyFill="1" applyBorder="1" applyAlignment="1">
      <alignment horizontal="center" vertical="center" wrapText="1" shrinkToFit="1"/>
    </xf>
    <xf numFmtId="3" fontId="6" fillId="0" borderId="41" xfId="1" applyNumberFormat="1" applyFont="1" applyFill="1" applyBorder="1" applyAlignment="1">
      <alignment horizontal="center" vertical="center"/>
    </xf>
    <xf numFmtId="3" fontId="6" fillId="0" borderId="9" xfId="1" applyNumberFormat="1" applyFont="1" applyFill="1" applyBorder="1" applyAlignment="1">
      <alignment horizontal="center" vertical="center"/>
    </xf>
    <xf numFmtId="3" fontId="6" fillId="0" borderId="45" xfId="1" applyNumberFormat="1" applyFont="1" applyBorder="1" applyAlignment="1">
      <alignment horizontal="center" vertical="center"/>
    </xf>
    <xf numFmtId="3" fontId="6" fillId="0" borderId="41" xfId="1" applyNumberFormat="1" applyFont="1" applyBorder="1" applyAlignment="1">
      <alignment horizontal="center" vertical="center"/>
    </xf>
    <xf numFmtId="3" fontId="6" fillId="0" borderId="44" xfId="1" applyNumberFormat="1" applyFont="1" applyBorder="1" applyAlignment="1">
      <alignment horizontal="center" vertical="center"/>
    </xf>
    <xf numFmtId="177" fontId="6" fillId="0" borderId="46" xfId="1" applyNumberFormat="1" applyFont="1" applyFill="1" applyBorder="1" applyAlignment="1">
      <alignment horizontal="right"/>
    </xf>
    <xf numFmtId="177" fontId="6" fillId="0" borderId="47" xfId="1" applyNumberFormat="1" applyFont="1" applyFill="1" applyBorder="1" applyAlignment="1">
      <alignment horizontal="right"/>
    </xf>
    <xf numFmtId="177" fontId="6" fillId="0" borderId="48" xfId="1" applyNumberFormat="1" applyFont="1" applyFill="1" applyBorder="1" applyAlignment="1">
      <alignment horizontal="right"/>
    </xf>
    <xf numFmtId="177" fontId="6" fillId="0" borderId="46" xfId="1" applyNumberFormat="1" applyFont="1" applyFill="1" applyBorder="1" applyAlignment="1">
      <alignment horizontal="right" wrapText="1" shrinkToFit="1"/>
    </xf>
    <xf numFmtId="177" fontId="6" fillId="0" borderId="47" xfId="1" applyNumberFormat="1" applyFont="1" applyFill="1" applyBorder="1" applyAlignment="1">
      <alignment horizontal="right" wrapText="1" shrinkToFit="1"/>
    </xf>
    <xf numFmtId="177" fontId="6" fillId="0" borderId="49" xfId="1" applyNumberFormat="1" applyFont="1" applyFill="1" applyBorder="1" applyAlignment="1">
      <alignment horizontal="right" wrapText="1" shrinkToFit="1"/>
    </xf>
    <xf numFmtId="177" fontId="6" fillId="0" borderId="48" xfId="1" applyNumberFormat="1" applyFont="1" applyFill="1" applyBorder="1" applyAlignment="1">
      <alignment horizontal="right" wrapText="1" shrinkToFit="1"/>
    </xf>
    <xf numFmtId="177" fontId="6" fillId="0" borderId="49" xfId="1" applyNumberFormat="1" applyFont="1" applyFill="1" applyBorder="1" applyAlignment="1">
      <alignment horizontal="right"/>
    </xf>
    <xf numFmtId="177" fontId="6" fillId="0" borderId="19" xfId="1" applyNumberFormat="1" applyFont="1" applyFill="1" applyBorder="1" applyAlignment="1">
      <alignment horizontal="right"/>
    </xf>
    <xf numFmtId="177" fontId="6" fillId="0" borderId="46" xfId="1" applyNumberFormat="1" applyFont="1" applyFill="1" applyBorder="1" applyAlignment="1" applyProtection="1">
      <alignment horizontal="right"/>
    </xf>
    <xf numFmtId="177" fontId="6" fillId="0" borderId="0" xfId="1" applyNumberFormat="1" applyFont="1" applyFill="1" applyBorder="1" applyAlignment="1" applyProtection="1">
      <alignment horizontal="right"/>
    </xf>
    <xf numFmtId="177" fontId="6" fillId="0" borderId="48" xfId="1" applyNumberFormat="1" applyFont="1" applyFill="1" applyBorder="1" applyAlignment="1" applyProtection="1">
      <alignment horizontal="right"/>
    </xf>
    <xf numFmtId="177" fontId="6" fillId="0" borderId="46" xfId="1" applyNumberFormat="1" applyFont="1" applyFill="1" applyBorder="1" applyAlignment="1" applyProtection="1"/>
    <xf numFmtId="177" fontId="6" fillId="0" borderId="47" xfId="1" applyNumberFormat="1" applyFont="1" applyFill="1" applyBorder="1" applyAlignment="1"/>
    <xf numFmtId="177" fontId="6" fillId="0" borderId="49" xfId="1" applyNumberFormat="1" applyFont="1" applyFill="1" applyBorder="1" applyAlignment="1"/>
    <xf numFmtId="177" fontId="6" fillId="0" borderId="46" xfId="1" applyNumberFormat="1" applyFont="1" applyFill="1" applyBorder="1" applyAlignment="1"/>
    <xf numFmtId="177" fontId="6" fillId="0" borderId="48" xfId="1" applyNumberFormat="1" applyFont="1" applyFill="1" applyBorder="1" applyAlignment="1"/>
    <xf numFmtId="177" fontId="6" fillId="0" borderId="49" xfId="1" applyNumberFormat="1" applyFont="1" applyFill="1" applyBorder="1" applyAlignment="1" applyProtection="1">
      <alignment horizontal="right"/>
    </xf>
    <xf numFmtId="177" fontId="6" fillId="0" borderId="0" xfId="1" applyNumberFormat="1" applyFont="1" applyFill="1" applyBorder="1" applyAlignment="1"/>
    <xf numFmtId="177" fontId="6" fillId="0" borderId="19" xfId="1" applyNumberFormat="1" applyFont="1" applyFill="1" applyBorder="1" applyAlignment="1" applyProtection="1">
      <alignment horizontal="right"/>
    </xf>
    <xf numFmtId="177" fontId="6" fillId="0" borderId="47" xfId="1" applyNumberFormat="1" applyFont="1" applyFill="1" applyBorder="1" applyAlignment="1" applyProtection="1">
      <alignment horizontal="right"/>
    </xf>
    <xf numFmtId="0" fontId="6" fillId="2" borderId="0" xfId="0" applyFont="1" applyFill="1" applyAlignment="1"/>
    <xf numFmtId="177" fontId="6" fillId="2" borderId="46" xfId="1" applyNumberFormat="1" applyFont="1" applyFill="1" applyBorder="1" applyAlignment="1">
      <alignment horizontal="right"/>
    </xf>
    <xf numFmtId="177" fontId="6" fillId="2" borderId="47" xfId="1" applyNumberFormat="1" applyFont="1" applyFill="1" applyBorder="1" applyAlignment="1">
      <alignment horizontal="right"/>
    </xf>
    <xf numFmtId="177" fontId="6" fillId="2" borderId="48" xfId="1" applyNumberFormat="1" applyFont="1" applyFill="1" applyBorder="1" applyAlignment="1">
      <alignment horizontal="right"/>
    </xf>
    <xf numFmtId="177" fontId="6" fillId="2" borderId="50" xfId="1" applyNumberFormat="1" applyFont="1" applyFill="1" applyBorder="1" applyAlignment="1">
      <alignment horizontal="right"/>
    </xf>
    <xf numFmtId="177" fontId="6" fillId="2" borderId="46" xfId="1" applyNumberFormat="1" applyFont="1" applyFill="1" applyBorder="1" applyAlignment="1">
      <alignment horizontal="right" wrapText="1" shrinkToFit="1"/>
    </xf>
    <xf numFmtId="177" fontId="6" fillId="2" borderId="47" xfId="1" applyNumberFormat="1" applyFont="1" applyFill="1" applyBorder="1" applyAlignment="1">
      <alignment horizontal="right" wrapText="1" shrinkToFit="1"/>
    </xf>
    <xf numFmtId="177" fontId="6" fillId="2" borderId="49" xfId="1" applyNumberFormat="1" applyFont="1" applyFill="1" applyBorder="1" applyAlignment="1">
      <alignment horizontal="right" wrapText="1" shrinkToFit="1"/>
    </xf>
    <xf numFmtId="177" fontId="6" fillId="2" borderId="48" xfId="1" applyNumberFormat="1" applyFont="1" applyFill="1" applyBorder="1" applyAlignment="1">
      <alignment horizontal="right" wrapText="1" shrinkToFit="1"/>
    </xf>
    <xf numFmtId="177" fontId="6" fillId="2" borderId="49" xfId="1" applyNumberFormat="1" applyFont="1" applyFill="1" applyBorder="1" applyAlignment="1">
      <alignment horizontal="right"/>
    </xf>
    <xf numFmtId="177" fontId="6" fillId="0" borderId="50" xfId="1" applyNumberFormat="1" applyFont="1" applyFill="1" applyBorder="1" applyAlignment="1">
      <alignment horizontal="right"/>
    </xf>
    <xf numFmtId="0" fontId="8" fillId="0" borderId="0" xfId="0" applyFont="1" applyAlignment="1"/>
    <xf numFmtId="177" fontId="6" fillId="0" borderId="19" xfId="1" applyNumberFormat="1" applyFont="1" applyFill="1" applyBorder="1" applyAlignment="1">
      <alignment horizontal="right" wrapText="1" shrinkToFit="1"/>
    </xf>
    <xf numFmtId="3" fontId="6" fillId="0" borderId="0" xfId="1" applyNumberFormat="1" applyFont="1" applyFill="1" applyAlignment="1" applyProtection="1">
      <alignment horizontal="right" wrapText="1"/>
    </xf>
    <xf numFmtId="38" fontId="6" fillId="0" borderId="0" xfId="1" applyFont="1" applyFill="1" applyAlignment="1"/>
    <xf numFmtId="38" fontId="6" fillId="0" borderId="0" xfId="1" applyFont="1" applyAlignment="1"/>
    <xf numFmtId="3" fontId="6" fillId="0" borderId="0" xfId="1" applyNumberFormat="1" applyFont="1" applyFill="1" applyAlignment="1">
      <alignment horizontal="right"/>
    </xf>
    <xf numFmtId="177" fontId="6" fillId="0" borderId="31" xfId="1" applyNumberFormat="1" applyFont="1" applyFill="1" applyBorder="1" applyAlignment="1" applyProtection="1">
      <alignment horizontal="right"/>
    </xf>
    <xf numFmtId="177" fontId="6" fillId="0" borderId="0" xfId="1" applyNumberFormat="1" applyFont="1" applyFill="1" applyAlignment="1">
      <alignment horizontal="right"/>
    </xf>
    <xf numFmtId="177" fontId="6" fillId="0" borderId="0" xfId="1" applyNumberFormat="1" applyFont="1" applyFill="1" applyAlignment="1"/>
    <xf numFmtId="177" fontId="6" fillId="0" borderId="0" xfId="1" applyNumberFormat="1" applyFont="1" applyAlignment="1"/>
    <xf numFmtId="0" fontId="9" fillId="0" borderId="0" xfId="0" applyFont="1">
      <alignment vertical="center"/>
    </xf>
    <xf numFmtId="3" fontId="6" fillId="0" borderId="0" xfId="1" applyNumberFormat="1" applyFont="1" applyFill="1" applyBorder="1" applyAlignment="1">
      <alignment horizontal="right" vertical="center"/>
    </xf>
    <xf numFmtId="0" fontId="6" fillId="0" borderId="0" xfId="0" applyFont="1" applyAlignment="1">
      <alignment horizontal="right" vertical="center"/>
    </xf>
    <xf numFmtId="38" fontId="6" fillId="0" borderId="0" xfId="1" applyFont="1" applyFill="1"/>
    <xf numFmtId="3" fontId="6" fillId="0" borderId="54" xfId="1" applyNumberFormat="1" applyFont="1" applyFill="1" applyBorder="1" applyAlignment="1" applyProtection="1">
      <alignment horizontal="left" vertical="center"/>
      <protection locked="0"/>
    </xf>
    <xf numFmtId="0" fontId="6" fillId="0" borderId="3"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3" fontId="6" fillId="0" borderId="28" xfId="1" applyNumberFormat="1" applyFont="1" applyFill="1" applyBorder="1" applyAlignment="1">
      <alignment horizontal="left" vertical="center"/>
    </xf>
    <xf numFmtId="3" fontId="6" fillId="0" borderId="26" xfId="1" applyNumberFormat="1" applyFont="1" applyFill="1" applyBorder="1" applyAlignment="1">
      <alignment horizontal="left" vertical="center"/>
    </xf>
    <xf numFmtId="0" fontId="6" fillId="0" borderId="29" xfId="0" applyFont="1" applyBorder="1" applyAlignment="1">
      <alignment horizontal="left" vertical="center"/>
    </xf>
    <xf numFmtId="38" fontId="6" fillId="0" borderId="26" xfId="1" applyFont="1" applyFill="1" applyBorder="1"/>
    <xf numFmtId="38" fontId="6" fillId="0" borderId="29" xfId="1" applyFont="1" applyFill="1" applyBorder="1"/>
    <xf numFmtId="176" fontId="6" fillId="0" borderId="19" xfId="1" applyNumberFormat="1" applyFont="1" applyFill="1" applyBorder="1" applyAlignment="1">
      <alignment horizontal="left" vertical="center"/>
    </xf>
    <xf numFmtId="176" fontId="6" fillId="0" borderId="0" xfId="1" applyNumberFormat="1" applyFont="1" applyFill="1" applyBorder="1" applyAlignment="1">
      <alignment horizontal="center" vertical="center"/>
    </xf>
    <xf numFmtId="176" fontId="6" fillId="0" borderId="18" xfId="1" applyNumberFormat="1" applyFont="1" applyFill="1" applyBorder="1" applyAlignment="1">
      <alignment horizontal="center" vertical="center"/>
    </xf>
    <xf numFmtId="176" fontId="6" fillId="0" borderId="7" xfId="1" applyNumberFormat="1" applyFont="1" applyFill="1" applyBorder="1" applyAlignment="1">
      <alignment horizontal="center" vertical="center"/>
    </xf>
    <xf numFmtId="0" fontId="6" fillId="0" borderId="7" xfId="0" applyFont="1" applyBorder="1">
      <alignment vertical="center"/>
    </xf>
    <xf numFmtId="0" fontId="6" fillId="0" borderId="8" xfId="0" applyFont="1" applyBorder="1">
      <alignment vertical="center"/>
    </xf>
    <xf numFmtId="0" fontId="6" fillId="0" borderId="36" xfId="0" applyFont="1" applyBorder="1" applyAlignment="1">
      <alignment horizontal="left" vertical="center"/>
    </xf>
    <xf numFmtId="3" fontId="6" fillId="0" borderId="34" xfId="1" applyNumberFormat="1" applyFont="1" applyFill="1" applyBorder="1" applyAlignment="1">
      <alignment horizontal="center" vertical="center"/>
    </xf>
    <xf numFmtId="0" fontId="6" fillId="0" borderId="18" xfId="0" applyFont="1" applyBorder="1" applyAlignment="1">
      <alignment horizontal="left" vertical="center"/>
    </xf>
    <xf numFmtId="0" fontId="6" fillId="0" borderId="36" xfId="0" applyFont="1" applyBorder="1">
      <alignment vertical="center"/>
    </xf>
    <xf numFmtId="3" fontId="6" fillId="0" borderId="52" xfId="1" applyNumberFormat="1" applyFont="1" applyFill="1" applyBorder="1" applyAlignment="1">
      <alignment horizontal="center" vertical="center"/>
    </xf>
    <xf numFmtId="3" fontId="6" fillId="0" borderId="8" xfId="1" applyNumberFormat="1" applyFont="1" applyFill="1" applyBorder="1" applyAlignment="1">
      <alignment horizontal="center" vertical="center"/>
    </xf>
    <xf numFmtId="3" fontId="6" fillId="0" borderId="10" xfId="1" applyNumberFormat="1" applyFont="1" applyFill="1" applyBorder="1" applyAlignment="1">
      <alignment horizontal="right" vertical="center"/>
    </xf>
    <xf numFmtId="3" fontId="6" fillId="0" borderId="10" xfId="1" applyNumberFormat="1" applyFont="1" applyFill="1" applyBorder="1" applyAlignment="1">
      <alignment horizontal="center" vertical="center"/>
    </xf>
    <xf numFmtId="3" fontId="6" fillId="0" borderId="57" xfId="1" applyNumberFormat="1" applyFont="1" applyFill="1" applyBorder="1" applyAlignment="1">
      <alignment horizontal="center" vertical="center"/>
    </xf>
    <xf numFmtId="3" fontId="6" fillId="0" borderId="58" xfId="1" applyNumberFormat="1" applyFont="1" applyFill="1" applyBorder="1" applyAlignment="1">
      <alignment horizontal="center" vertical="center"/>
    </xf>
    <xf numFmtId="3" fontId="6" fillId="0" borderId="59" xfId="1" applyNumberFormat="1" applyFont="1" applyFill="1" applyBorder="1" applyAlignment="1">
      <alignment horizontal="center" vertical="center"/>
    </xf>
    <xf numFmtId="3" fontId="6" fillId="0" borderId="57" xfId="1" applyNumberFormat="1" applyFont="1" applyFill="1" applyBorder="1" applyAlignment="1">
      <alignment horizontal="center" vertical="center" wrapText="1" shrinkToFit="1"/>
    </xf>
    <xf numFmtId="3" fontId="6" fillId="0" borderId="58" xfId="1" applyNumberFormat="1" applyFont="1" applyFill="1" applyBorder="1" applyAlignment="1">
      <alignment horizontal="center" vertical="center" wrapText="1" shrinkToFit="1"/>
    </xf>
    <xf numFmtId="3" fontId="6" fillId="0" borderId="60" xfId="1" applyNumberFormat="1" applyFont="1" applyFill="1" applyBorder="1" applyAlignment="1">
      <alignment horizontal="center" vertical="center" wrapText="1" shrinkToFit="1"/>
    </xf>
    <xf numFmtId="3" fontId="6" fillId="0" borderId="68" xfId="1" applyNumberFormat="1" applyFont="1" applyFill="1" applyBorder="1" applyAlignment="1">
      <alignment horizontal="center" vertical="center" wrapText="1" shrinkToFit="1"/>
    </xf>
    <xf numFmtId="3" fontId="6" fillId="0" borderId="60" xfId="1" applyNumberFormat="1" applyFont="1" applyFill="1" applyBorder="1" applyAlignment="1">
      <alignment horizontal="center" vertical="center"/>
    </xf>
    <xf numFmtId="3" fontId="6" fillId="0" borderId="68" xfId="1" applyNumberFormat="1" applyFont="1" applyFill="1" applyBorder="1" applyAlignment="1">
      <alignment horizontal="center" vertical="center"/>
    </xf>
    <xf numFmtId="3" fontId="6" fillId="0" borderId="59" xfId="1" applyNumberFormat="1" applyFont="1" applyFill="1" applyBorder="1" applyAlignment="1">
      <alignment horizontal="center" vertical="center" wrapText="1" shrinkToFit="1"/>
    </xf>
    <xf numFmtId="3" fontId="6" fillId="0" borderId="15" xfId="1" applyNumberFormat="1" applyFont="1" applyFill="1" applyBorder="1" applyAlignment="1">
      <alignment horizontal="center" vertical="center"/>
    </xf>
    <xf numFmtId="3" fontId="6" fillId="0" borderId="23" xfId="1" applyNumberFormat="1" applyFont="1" applyFill="1" applyBorder="1" applyAlignment="1" applyProtection="1">
      <alignment horizontal="center" vertical="center"/>
    </xf>
    <xf numFmtId="3" fontId="6" fillId="0" borderId="23" xfId="1" applyNumberFormat="1" applyFont="1" applyFill="1" applyBorder="1" applyAlignment="1" applyProtection="1">
      <alignment horizontal="right" vertical="center"/>
    </xf>
    <xf numFmtId="0" fontId="8" fillId="0" borderId="0" xfId="0" applyFont="1">
      <alignment vertical="center"/>
    </xf>
    <xf numFmtId="3" fontId="6" fillId="0" borderId="24" xfId="1" applyNumberFormat="1" applyFont="1" applyFill="1" applyBorder="1" applyAlignment="1" applyProtection="1">
      <alignment horizontal="center" vertical="center"/>
    </xf>
    <xf numFmtId="3" fontId="6" fillId="0" borderId="0" xfId="1" applyNumberFormat="1" applyFont="1" applyFill="1" applyBorder="1" applyAlignment="1" applyProtection="1">
      <alignment horizontal="right" vertical="center" wrapText="1"/>
    </xf>
    <xf numFmtId="0" fontId="6" fillId="0" borderId="0" xfId="0" applyFont="1" applyAlignment="1">
      <alignment vertical="center" wrapText="1"/>
    </xf>
    <xf numFmtId="0" fontId="6" fillId="0" borderId="0" xfId="0" applyFont="1" applyAlignment="1">
      <alignment horizontal="left"/>
    </xf>
    <xf numFmtId="3" fontId="6" fillId="0" borderId="0" xfId="1" applyNumberFormat="1" applyFont="1" applyFill="1" applyAlignment="1" applyProtection="1">
      <alignment horizontal="right" vertical="center" wrapText="1"/>
    </xf>
    <xf numFmtId="3" fontId="6" fillId="0" borderId="0" xfId="1" applyNumberFormat="1" applyFont="1" applyFill="1" applyAlignment="1">
      <alignment horizontal="right" vertical="center"/>
    </xf>
    <xf numFmtId="3" fontId="6" fillId="0" borderId="0" xfId="1" applyNumberFormat="1" applyFont="1" applyFill="1" applyAlignment="1">
      <alignment horizontal="right" vertical="center" wrapText="1"/>
    </xf>
    <xf numFmtId="3" fontId="6" fillId="0" borderId="0" xfId="1" applyNumberFormat="1" applyFont="1" applyFill="1" applyBorder="1" applyAlignment="1">
      <alignment horizontal="right" vertical="center" wrapText="1"/>
    </xf>
    <xf numFmtId="0" fontId="7" fillId="0" borderId="0" xfId="0" applyFont="1" applyProtection="1">
      <alignment vertical="center"/>
      <protection locked="0"/>
    </xf>
    <xf numFmtId="177" fontId="6" fillId="0" borderId="46" xfId="1" applyNumberFormat="1" applyFont="1" applyFill="1" applyBorder="1" applyAlignment="1">
      <alignment horizontal="right" vertical="center"/>
    </xf>
    <xf numFmtId="177" fontId="6" fillId="0" borderId="47" xfId="1" applyNumberFormat="1" applyFont="1" applyFill="1" applyBorder="1" applyAlignment="1">
      <alignment horizontal="right" vertical="center"/>
    </xf>
    <xf numFmtId="177" fontId="6" fillId="0" borderId="48" xfId="1" applyNumberFormat="1" applyFont="1" applyFill="1" applyBorder="1" applyAlignment="1">
      <alignment horizontal="right" vertical="center"/>
    </xf>
    <xf numFmtId="177" fontId="6" fillId="0" borderId="46" xfId="1" applyNumberFormat="1" applyFont="1" applyFill="1" applyBorder="1" applyAlignment="1">
      <alignment horizontal="right" vertical="center" wrapText="1" shrinkToFit="1"/>
    </xf>
    <xf numFmtId="177" fontId="6" fillId="0" borderId="47" xfId="1" applyNumberFormat="1" applyFont="1" applyFill="1" applyBorder="1" applyAlignment="1">
      <alignment horizontal="right" vertical="center" wrapText="1" shrinkToFit="1"/>
    </xf>
    <xf numFmtId="177" fontId="6" fillId="0" borderId="61" xfId="1" applyNumberFormat="1" applyFont="1" applyFill="1" applyBorder="1" applyAlignment="1">
      <alignment horizontal="right" vertical="center" wrapText="1" shrinkToFit="1"/>
    </xf>
    <xf numFmtId="177" fontId="6" fillId="0" borderId="50" xfId="1" applyNumberFormat="1" applyFont="1" applyFill="1" applyBorder="1" applyAlignment="1">
      <alignment horizontal="right" vertical="center"/>
    </xf>
    <xf numFmtId="177" fontId="6" fillId="0" borderId="49" xfId="1" applyNumberFormat="1" applyFont="1" applyFill="1" applyBorder="1" applyAlignment="1">
      <alignment horizontal="right" vertical="center" wrapText="1" shrinkToFit="1"/>
    </xf>
    <xf numFmtId="177" fontId="6" fillId="0" borderId="61" xfId="1" applyNumberFormat="1" applyFont="1" applyFill="1" applyBorder="1" applyAlignment="1">
      <alignment horizontal="right" vertical="center"/>
    </xf>
    <xf numFmtId="177" fontId="6" fillId="0" borderId="49" xfId="1" applyNumberFormat="1" applyFont="1" applyFill="1" applyBorder="1" applyAlignment="1">
      <alignment horizontal="right" vertical="center"/>
    </xf>
    <xf numFmtId="177" fontId="6" fillId="0" borderId="48" xfId="1" applyNumberFormat="1" applyFont="1" applyFill="1" applyBorder="1" applyAlignment="1">
      <alignment horizontal="right" vertical="center" wrapText="1" shrinkToFit="1"/>
    </xf>
    <xf numFmtId="177" fontId="6" fillId="0" borderId="19" xfId="1" applyNumberFormat="1" applyFont="1" applyFill="1" applyBorder="1" applyAlignment="1">
      <alignment horizontal="right" vertical="center"/>
    </xf>
    <xf numFmtId="177" fontId="6" fillId="0" borderId="46" xfId="1" applyNumberFormat="1" applyFont="1" applyFill="1" applyBorder="1" applyAlignment="1" applyProtection="1">
      <alignment horizontal="right" vertical="center"/>
    </xf>
    <xf numFmtId="177" fontId="6" fillId="0" borderId="46" xfId="1" applyNumberFormat="1" applyFont="1" applyFill="1" applyBorder="1" applyAlignment="1" applyProtection="1">
      <alignment vertical="center"/>
    </xf>
    <xf numFmtId="177" fontId="6" fillId="0" borderId="47" xfId="1" applyNumberFormat="1" applyFont="1" applyFill="1" applyBorder="1" applyAlignment="1">
      <alignment vertical="center"/>
    </xf>
    <xf numFmtId="177" fontId="6" fillId="0" borderId="49"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48" xfId="1" applyNumberFormat="1" applyFont="1" applyFill="1" applyBorder="1" applyAlignment="1">
      <alignment vertical="center"/>
    </xf>
    <xf numFmtId="177" fontId="6" fillId="0" borderId="0" xfId="1" applyNumberFormat="1" applyFont="1" applyFill="1" applyBorder="1" applyAlignment="1">
      <alignment vertical="center"/>
    </xf>
    <xf numFmtId="177" fontId="6" fillId="0" borderId="61" xfId="1" applyNumberFormat="1" applyFont="1" applyFill="1" applyBorder="1" applyAlignment="1">
      <alignment vertical="center"/>
    </xf>
    <xf numFmtId="177" fontId="6" fillId="0" borderId="19" xfId="1" applyNumberFormat="1" applyFont="1" applyFill="1" applyBorder="1" applyAlignment="1" applyProtection="1">
      <alignment horizontal="right" vertical="center"/>
    </xf>
    <xf numFmtId="177" fontId="6" fillId="0" borderId="47" xfId="1" applyNumberFormat="1" applyFont="1" applyFill="1" applyBorder="1" applyAlignment="1" applyProtection="1">
      <alignment horizontal="right" vertical="center"/>
    </xf>
    <xf numFmtId="177" fontId="6" fillId="0" borderId="48" xfId="1" applyNumberFormat="1" applyFont="1" applyFill="1" applyBorder="1" applyAlignment="1" applyProtection="1">
      <alignment horizontal="right" vertical="center"/>
    </xf>
    <xf numFmtId="177" fontId="6" fillId="0" borderId="61" xfId="1" applyNumberFormat="1" applyFont="1" applyFill="1" applyBorder="1" applyAlignment="1" applyProtection="1">
      <alignment horizontal="right" vertical="center"/>
    </xf>
    <xf numFmtId="177" fontId="6" fillId="0" borderId="49" xfId="1" applyNumberFormat="1" applyFont="1" applyFill="1" applyBorder="1" applyAlignment="1" applyProtection="1">
      <alignment horizontal="right" vertical="center"/>
    </xf>
    <xf numFmtId="177" fontId="6" fillId="0" borderId="61" xfId="1" applyNumberFormat="1" applyFont="1" applyFill="1" applyBorder="1" applyAlignment="1">
      <alignment horizontal="right"/>
    </xf>
    <xf numFmtId="177" fontId="6" fillId="0" borderId="61" xfId="1" applyNumberFormat="1" applyFont="1" applyFill="1" applyBorder="1" applyAlignment="1" applyProtection="1">
      <alignment horizontal="right"/>
    </xf>
    <xf numFmtId="177" fontId="6" fillId="0" borderId="62" xfId="1" applyNumberFormat="1" applyFont="1" applyFill="1" applyBorder="1" applyAlignment="1">
      <alignment horizontal="right" vertical="center"/>
    </xf>
    <xf numFmtId="177" fontId="6" fillId="0" borderId="63" xfId="1" applyNumberFormat="1" applyFont="1" applyFill="1" applyBorder="1" applyAlignment="1">
      <alignment horizontal="right" vertical="center"/>
    </xf>
    <xf numFmtId="177" fontId="6" fillId="0" borderId="64" xfId="1" applyNumberFormat="1" applyFont="1" applyFill="1" applyBorder="1" applyAlignment="1">
      <alignment horizontal="right" vertical="center"/>
    </xf>
    <xf numFmtId="177" fontId="6" fillId="0" borderId="65" xfId="1" applyNumberFormat="1" applyFont="1" applyFill="1" applyBorder="1" applyAlignment="1">
      <alignment horizontal="right" vertical="center"/>
    </xf>
    <xf numFmtId="177" fontId="6" fillId="0" borderId="62" xfId="1" applyNumberFormat="1" applyFont="1" applyFill="1" applyBorder="1" applyAlignment="1">
      <alignment horizontal="right" vertical="center" wrapText="1" shrinkToFit="1"/>
    </xf>
    <xf numFmtId="177" fontId="6" fillId="0" borderId="63" xfId="1" applyNumberFormat="1" applyFont="1" applyFill="1" applyBorder="1" applyAlignment="1">
      <alignment horizontal="right" vertical="center" wrapText="1" shrinkToFit="1"/>
    </xf>
    <xf numFmtId="177" fontId="6" fillId="0" borderId="66" xfId="1" applyNumberFormat="1" applyFont="1" applyFill="1" applyBorder="1" applyAlignment="1">
      <alignment horizontal="right" vertical="center" wrapText="1" shrinkToFit="1"/>
    </xf>
    <xf numFmtId="177" fontId="6" fillId="0" borderId="69" xfId="1" applyNumberFormat="1" applyFont="1" applyFill="1" applyBorder="1" applyAlignment="1">
      <alignment horizontal="right" vertical="center"/>
    </xf>
    <xf numFmtId="177" fontId="6" fillId="0" borderId="65" xfId="1" applyNumberFormat="1" applyFont="1" applyFill="1" applyBorder="1" applyAlignment="1">
      <alignment horizontal="right" vertical="center" wrapText="1" shrinkToFit="1"/>
    </xf>
    <xf numFmtId="177" fontId="6" fillId="0" borderId="66" xfId="1" applyNumberFormat="1" applyFont="1" applyFill="1" applyBorder="1" applyAlignment="1">
      <alignment horizontal="right" vertical="center"/>
    </xf>
    <xf numFmtId="177" fontId="6" fillId="0" borderId="64" xfId="1" applyNumberFormat="1" applyFont="1" applyFill="1" applyBorder="1" applyAlignment="1">
      <alignment horizontal="right" vertical="center" wrapText="1" shrinkToFit="1"/>
    </xf>
    <xf numFmtId="177" fontId="6" fillId="0" borderId="24" xfId="1" applyNumberFormat="1" applyFont="1" applyFill="1" applyBorder="1" applyAlignment="1">
      <alignment horizontal="right" vertical="center"/>
    </xf>
    <xf numFmtId="177" fontId="6" fillId="0" borderId="0" xfId="0" applyNumberFormat="1" applyFont="1" applyAlignment="1">
      <alignment vertical="top" wrapText="1"/>
    </xf>
    <xf numFmtId="177" fontId="6" fillId="0" borderId="0" xfId="1" applyNumberFormat="1" applyFont="1" applyFill="1" applyBorder="1" applyAlignment="1">
      <alignment horizontal="right" vertical="center"/>
    </xf>
    <xf numFmtId="177" fontId="6" fillId="0" borderId="0" xfId="1" applyNumberFormat="1" applyFont="1" applyFill="1" applyBorder="1" applyAlignment="1">
      <alignment horizontal="right" vertical="center" wrapText="1" shrinkToFit="1"/>
    </xf>
    <xf numFmtId="177" fontId="6" fillId="0" borderId="0" xfId="1" applyNumberFormat="1" applyFont="1" applyFill="1"/>
    <xf numFmtId="177" fontId="6" fillId="0" borderId="0" xfId="0" applyNumberFormat="1" applyFont="1">
      <alignment vertical="center"/>
    </xf>
    <xf numFmtId="3" fontId="6" fillId="0" borderId="0" xfId="1" applyNumberFormat="1" applyFont="1"/>
    <xf numFmtId="3" fontId="6" fillId="0" borderId="0" xfId="1" applyNumberFormat="1" applyFont="1" applyFill="1"/>
    <xf numFmtId="3" fontId="6" fillId="0" borderId="0" xfId="1" applyNumberFormat="1" applyFont="1" applyAlignment="1"/>
    <xf numFmtId="176" fontId="6" fillId="0" borderId="0" xfId="1" applyNumberFormat="1" applyFont="1"/>
    <xf numFmtId="176" fontId="6" fillId="0" borderId="0" xfId="1" applyNumberFormat="1" applyFont="1" applyFill="1"/>
    <xf numFmtId="38" fontId="6" fillId="0" borderId="0" xfId="1" applyFont="1"/>
    <xf numFmtId="3" fontId="6" fillId="0" borderId="0" xfId="1" applyNumberFormat="1" applyFont="1" applyBorder="1"/>
    <xf numFmtId="176" fontId="6" fillId="0" borderId="0" xfId="1" applyNumberFormat="1" applyFont="1" applyFill="1" applyBorder="1"/>
    <xf numFmtId="176" fontId="6" fillId="0" borderId="0" xfId="1" applyNumberFormat="1" applyFont="1" applyBorder="1"/>
    <xf numFmtId="38" fontId="6" fillId="0" borderId="0" xfId="1" applyFont="1" applyFill="1" applyBorder="1"/>
    <xf numFmtId="38" fontId="6" fillId="0" borderId="0" xfId="1" applyFont="1" applyBorder="1"/>
    <xf numFmtId="3" fontId="6" fillId="0" borderId="15" xfId="1" applyNumberFormat="1" applyFont="1" applyBorder="1" applyAlignment="1">
      <alignment horizontal="center" vertical="center"/>
    </xf>
    <xf numFmtId="3" fontId="6" fillId="0" borderId="16" xfId="1" applyNumberFormat="1" applyFont="1" applyBorder="1" applyAlignment="1">
      <alignment horizontal="center" vertical="center"/>
    </xf>
    <xf numFmtId="176" fontId="6" fillId="0" borderId="14" xfId="1" applyNumberFormat="1" applyFont="1" applyBorder="1" applyAlignment="1">
      <alignment horizontal="center" vertical="center"/>
    </xf>
    <xf numFmtId="176" fontId="6" fillId="0" borderId="15" xfId="1" applyNumberFormat="1" applyFont="1" applyBorder="1" applyAlignment="1">
      <alignment horizontal="center" vertical="center"/>
    </xf>
    <xf numFmtId="176" fontId="6" fillId="0" borderId="16" xfId="1" applyNumberFormat="1" applyFont="1" applyBorder="1" applyAlignment="1">
      <alignment horizontal="center" vertical="center"/>
    </xf>
    <xf numFmtId="176" fontId="6" fillId="0" borderId="17" xfId="1" applyNumberFormat="1" applyFont="1" applyBorder="1" applyAlignment="1">
      <alignment horizontal="center" vertical="center"/>
    </xf>
    <xf numFmtId="38" fontId="6" fillId="0" borderId="15" xfId="1" applyFont="1" applyBorder="1" applyAlignment="1">
      <alignment horizontal="center" vertical="center"/>
    </xf>
    <xf numFmtId="38" fontId="6" fillId="0" borderId="14" xfId="1" applyFont="1" applyBorder="1" applyAlignment="1">
      <alignment horizontal="center" vertical="center"/>
    </xf>
    <xf numFmtId="38" fontId="6" fillId="0" borderId="30" xfId="1" applyFont="1" applyBorder="1" applyAlignment="1">
      <alignment horizontal="center" vertical="center"/>
    </xf>
    <xf numFmtId="38" fontId="6" fillId="0" borderId="17" xfId="1" applyFont="1" applyBorder="1" applyAlignment="1">
      <alignment horizontal="center" vertical="center"/>
    </xf>
    <xf numFmtId="38" fontId="6" fillId="0" borderId="16" xfId="1" applyFont="1" applyBorder="1" applyAlignment="1">
      <alignment horizontal="center" vertical="center"/>
    </xf>
    <xf numFmtId="3" fontId="6" fillId="0" borderId="5" xfId="1" applyNumberFormat="1" applyFont="1" applyBorder="1" applyAlignment="1">
      <alignment horizontal="center" vertical="center"/>
    </xf>
    <xf numFmtId="3" fontId="6" fillId="0" borderId="5" xfId="1" applyNumberFormat="1" applyFont="1" applyBorder="1" applyAlignment="1">
      <alignment horizontal="right" vertical="center"/>
    </xf>
    <xf numFmtId="3" fontId="6" fillId="0" borderId="13" xfId="1" applyNumberFormat="1" applyFont="1" applyBorder="1" applyAlignment="1">
      <alignment horizontal="center" vertical="center"/>
    </xf>
    <xf numFmtId="3" fontId="6" fillId="0" borderId="0" xfId="1" applyNumberFormat="1" applyFont="1" applyBorder="1" applyAlignment="1"/>
    <xf numFmtId="3" fontId="6" fillId="0" borderId="0" xfId="1" applyNumberFormat="1" applyFont="1" applyBorder="1" applyAlignment="1">
      <alignment horizontal="left"/>
    </xf>
    <xf numFmtId="3" fontId="6" fillId="0" borderId="0" xfId="1" applyNumberFormat="1" applyFont="1" applyAlignment="1">
      <alignment horizontal="left" vertical="center"/>
    </xf>
    <xf numFmtId="177" fontId="6" fillId="0" borderId="23" xfId="1" applyNumberFormat="1" applyFont="1" applyBorder="1"/>
    <xf numFmtId="177" fontId="6" fillId="0" borderId="0" xfId="1" applyNumberFormat="1" applyFont="1" applyBorder="1"/>
    <xf numFmtId="177" fontId="6" fillId="0" borderId="18" xfId="1" applyNumberFormat="1" applyFont="1" applyBorder="1"/>
    <xf numFmtId="177" fontId="6" fillId="0" borderId="23" xfId="1" applyNumberFormat="1" applyFont="1" applyFill="1" applyBorder="1"/>
    <xf numFmtId="177" fontId="6" fillId="0" borderId="0" xfId="1" applyNumberFormat="1" applyFont="1" applyFill="1" applyBorder="1"/>
    <xf numFmtId="177" fontId="6" fillId="0" borderId="19" xfId="1" applyNumberFormat="1" applyFont="1" applyFill="1" applyBorder="1"/>
    <xf numFmtId="177" fontId="6" fillId="0" borderId="31" xfId="1" applyNumberFormat="1" applyFont="1" applyBorder="1"/>
    <xf numFmtId="177" fontId="6" fillId="0" borderId="19" xfId="1" applyNumberFormat="1" applyFont="1" applyBorder="1"/>
    <xf numFmtId="177" fontId="6" fillId="0" borderId="20" xfId="1" applyNumberFormat="1" applyFont="1" applyBorder="1"/>
    <xf numFmtId="177" fontId="6" fillId="0" borderId="24" xfId="1" applyNumberFormat="1" applyFont="1" applyBorder="1"/>
    <xf numFmtId="177" fontId="6" fillId="0" borderId="24" xfId="1" applyNumberFormat="1" applyFont="1" applyFill="1" applyBorder="1"/>
    <xf numFmtId="177" fontId="6" fillId="0" borderId="20" xfId="1" applyNumberFormat="1" applyFont="1" applyFill="1" applyBorder="1"/>
    <xf numFmtId="177" fontId="6" fillId="0" borderId="22" xfId="1" applyNumberFormat="1" applyFont="1" applyFill="1" applyBorder="1"/>
    <xf numFmtId="177" fontId="6" fillId="0" borderId="21" xfId="1" applyNumberFormat="1" applyFont="1" applyBorder="1"/>
    <xf numFmtId="177" fontId="6" fillId="0" borderId="32" xfId="1" applyNumberFormat="1" applyFont="1" applyBorder="1"/>
    <xf numFmtId="177" fontId="6" fillId="0" borderId="22" xfId="1" applyNumberFormat="1" applyFont="1" applyBorder="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0" xfId="0" applyFont="1" applyBorder="1" applyAlignment="1">
      <alignment horizontal="center" vertical="center"/>
    </xf>
    <xf numFmtId="0" fontId="7" fillId="0" borderId="0" xfId="0" applyFont="1">
      <alignment vertical="center"/>
    </xf>
    <xf numFmtId="0" fontId="6" fillId="0" borderId="5" xfId="0" applyFont="1" applyBorder="1" applyAlignment="1">
      <alignment horizontal="center" vertical="center"/>
    </xf>
    <xf numFmtId="0" fontId="6" fillId="0" borderId="5" xfId="0" applyFont="1" applyBorder="1" applyAlignment="1">
      <alignment horizontal="right" vertical="center"/>
    </xf>
    <xf numFmtId="0" fontId="6" fillId="0" borderId="13" xfId="0" applyFont="1" applyBorder="1" applyAlignment="1">
      <alignment horizontal="center" vertical="center"/>
    </xf>
    <xf numFmtId="177" fontId="6" fillId="0" borderId="23" xfId="0" applyNumberFormat="1" applyFont="1" applyBorder="1">
      <alignment vertical="center"/>
    </xf>
    <xf numFmtId="177" fontId="6" fillId="0" borderId="18" xfId="0" applyNumberFormat="1" applyFont="1" applyBorder="1">
      <alignment vertical="center"/>
    </xf>
    <xf numFmtId="177" fontId="6" fillId="0" borderId="19" xfId="0" applyNumberFormat="1" applyFont="1" applyBorder="1">
      <alignment vertical="center"/>
    </xf>
    <xf numFmtId="177" fontId="6" fillId="0" borderId="31" xfId="0" applyNumberFormat="1" applyFont="1" applyBorder="1">
      <alignment vertical="center"/>
    </xf>
    <xf numFmtId="177" fontId="6" fillId="0" borderId="20" xfId="0" applyNumberFormat="1" applyFont="1" applyBorder="1">
      <alignment vertical="center"/>
    </xf>
    <xf numFmtId="177" fontId="6" fillId="0" borderId="24" xfId="0" applyNumberFormat="1" applyFont="1" applyBorder="1">
      <alignment vertical="center"/>
    </xf>
    <xf numFmtId="177" fontId="6" fillId="0" borderId="22" xfId="0" applyNumberFormat="1" applyFont="1" applyBorder="1">
      <alignment vertical="center"/>
    </xf>
    <xf numFmtId="177" fontId="6" fillId="0" borderId="21" xfId="0" applyNumberFormat="1" applyFont="1" applyBorder="1">
      <alignment vertical="center"/>
    </xf>
    <xf numFmtId="177" fontId="6" fillId="0" borderId="32" xfId="0" applyNumberFormat="1" applyFont="1" applyBorder="1">
      <alignment vertical="center"/>
    </xf>
    <xf numFmtId="176" fontId="6" fillId="0" borderId="0" xfId="0" applyNumberFormat="1" applyFont="1" applyAlignment="1"/>
    <xf numFmtId="176" fontId="6" fillId="0" borderId="14" xfId="0" applyNumberFormat="1" applyFont="1" applyBorder="1" applyAlignment="1">
      <alignment horizontal="center" vertical="center"/>
    </xf>
    <xf numFmtId="176" fontId="6" fillId="0" borderId="15" xfId="0" applyNumberFormat="1" applyFont="1" applyBorder="1" applyAlignment="1">
      <alignment horizontal="center" vertical="center"/>
    </xf>
    <xf numFmtId="176" fontId="6" fillId="0" borderId="16" xfId="0" applyNumberFormat="1" applyFont="1" applyBorder="1" applyAlignment="1">
      <alignment horizontal="center" vertical="center"/>
    </xf>
    <xf numFmtId="176" fontId="6" fillId="0" borderId="17" xfId="0" applyNumberFormat="1" applyFont="1" applyBorder="1" applyAlignment="1">
      <alignment horizontal="center" vertical="center"/>
    </xf>
    <xf numFmtId="176" fontId="6" fillId="0" borderId="30" xfId="0" applyNumberFormat="1" applyFont="1" applyBorder="1" applyAlignment="1">
      <alignment horizontal="center" vertical="center"/>
    </xf>
    <xf numFmtId="176" fontId="6" fillId="0" borderId="5" xfId="0" applyNumberFormat="1" applyFont="1" applyBorder="1" applyAlignment="1">
      <alignment horizontal="center" vertical="center"/>
    </xf>
    <xf numFmtId="176" fontId="6" fillId="0" borderId="5" xfId="0" applyNumberFormat="1" applyFont="1" applyBorder="1" applyAlignment="1">
      <alignment horizontal="right" vertical="center"/>
    </xf>
    <xf numFmtId="176" fontId="6" fillId="0" borderId="13" xfId="0" applyNumberFormat="1" applyFont="1" applyBorder="1" applyAlignment="1">
      <alignment horizontal="center" vertical="center"/>
    </xf>
    <xf numFmtId="176" fontId="6" fillId="0" borderId="3" xfId="0" applyNumberFormat="1" applyFont="1" applyBorder="1">
      <alignment vertical="center"/>
    </xf>
    <xf numFmtId="176" fontId="6" fillId="0" borderId="3" xfId="0" applyNumberFormat="1" applyFont="1" applyBorder="1" applyAlignment="1"/>
    <xf numFmtId="176" fontId="6" fillId="0" borderId="0" xfId="0" applyNumberFormat="1" applyFont="1" applyAlignment="1">
      <alignment horizontal="left" vertical="center"/>
    </xf>
    <xf numFmtId="0" fontId="11" fillId="0" borderId="0" xfId="0" applyFont="1">
      <alignment vertical="center"/>
    </xf>
    <xf numFmtId="176" fontId="7" fillId="0" borderId="0" xfId="0" applyNumberFormat="1" applyFont="1">
      <alignment vertical="center"/>
    </xf>
    <xf numFmtId="177" fontId="6" fillId="0" borderId="23" xfId="0" applyNumberFormat="1" applyFont="1" applyBorder="1" applyAlignment="1"/>
    <xf numFmtId="177" fontId="6" fillId="0" borderId="0" xfId="0" applyNumberFormat="1" applyFont="1" applyAlignment="1"/>
    <xf numFmtId="177" fontId="6" fillId="0" borderId="18" xfId="0" applyNumberFormat="1" applyFont="1" applyBorder="1" applyAlignment="1"/>
    <xf numFmtId="177" fontId="6" fillId="0" borderId="19" xfId="0" applyNumberFormat="1" applyFont="1" applyBorder="1" applyAlignment="1"/>
    <xf numFmtId="177" fontId="6" fillId="0" borderId="31" xfId="0" applyNumberFormat="1" applyFont="1" applyBorder="1" applyAlignment="1"/>
    <xf numFmtId="177" fontId="6" fillId="0" borderId="20" xfId="0" applyNumberFormat="1" applyFont="1" applyBorder="1" applyAlignment="1"/>
    <xf numFmtId="177" fontId="6" fillId="0" borderId="24" xfId="0" applyNumberFormat="1" applyFont="1" applyBorder="1" applyAlignment="1"/>
    <xf numFmtId="177" fontId="6" fillId="0" borderId="22" xfId="0" applyNumberFormat="1" applyFont="1" applyBorder="1" applyAlignment="1"/>
    <xf numFmtId="177" fontId="6" fillId="0" borderId="21" xfId="0" applyNumberFormat="1" applyFont="1" applyBorder="1" applyAlignment="1"/>
    <xf numFmtId="177" fontId="6" fillId="0" borderId="32" xfId="0" applyNumberFormat="1" applyFont="1" applyBorder="1" applyAlignment="1"/>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23" xfId="0" applyFont="1" applyBorder="1" applyAlignment="1">
      <alignment horizontal="right" vertical="center"/>
    </xf>
    <xf numFmtId="0" fontId="12" fillId="0" borderId="5" xfId="0" applyFont="1" applyBorder="1" applyAlignment="1">
      <alignment horizontal="right" vertical="center"/>
    </xf>
    <xf numFmtId="0" fontId="12" fillId="0" borderId="0" xfId="0" applyFont="1" applyAlignment="1">
      <alignment horizontal="center" vertical="center"/>
    </xf>
    <xf numFmtId="0" fontId="12" fillId="0" borderId="13" xfId="0" applyFont="1" applyBorder="1" applyAlignment="1">
      <alignment horizontal="center" vertical="center"/>
    </xf>
    <xf numFmtId="0" fontId="12" fillId="0" borderId="0" xfId="0" applyFont="1" applyAlignment="1">
      <alignment horizontal="left" vertical="center"/>
    </xf>
    <xf numFmtId="0" fontId="13" fillId="0" borderId="0" xfId="0" applyFont="1">
      <alignment vertical="center"/>
    </xf>
    <xf numFmtId="0" fontId="6" fillId="0" borderId="23" xfId="0" applyFont="1" applyBorder="1" applyAlignment="1">
      <alignment horizontal="center" vertical="center"/>
    </xf>
    <xf numFmtId="177" fontId="12" fillId="0" borderId="23" xfId="0" applyNumberFormat="1" applyFont="1" applyBorder="1">
      <alignment vertical="center"/>
    </xf>
    <xf numFmtId="177" fontId="12" fillId="0" borderId="0" xfId="0" applyNumberFormat="1" applyFont="1">
      <alignment vertical="center"/>
    </xf>
    <xf numFmtId="177" fontId="12" fillId="0" borderId="18" xfId="0" applyNumberFormat="1" applyFont="1" applyBorder="1">
      <alignment vertical="center"/>
    </xf>
    <xf numFmtId="177" fontId="12" fillId="0" borderId="19" xfId="0" applyNumberFormat="1" applyFont="1" applyBorder="1">
      <alignment vertical="center"/>
    </xf>
    <xf numFmtId="177" fontId="12" fillId="0" borderId="20" xfId="0" applyNumberFormat="1" applyFont="1" applyBorder="1">
      <alignment vertical="center"/>
    </xf>
    <xf numFmtId="177" fontId="12" fillId="0" borderId="22" xfId="0" applyNumberFormat="1" applyFont="1" applyBorder="1">
      <alignment vertical="center"/>
    </xf>
    <xf numFmtId="177" fontId="12" fillId="0" borderId="21" xfId="0" applyNumberFormat="1" applyFont="1" applyBorder="1">
      <alignment vertical="center"/>
    </xf>
    <xf numFmtId="177" fontId="12" fillId="0" borderId="24" xfId="0" applyNumberFormat="1" applyFont="1" applyBorder="1">
      <alignment vertical="center"/>
    </xf>
    <xf numFmtId="0" fontId="11" fillId="0" borderId="5"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5" xfId="0" applyFont="1" applyBorder="1" applyAlignment="1">
      <alignment horizontal="right" vertical="center"/>
    </xf>
    <xf numFmtId="0" fontId="11" fillId="0" borderId="13" xfId="0" applyFont="1" applyBorder="1" applyAlignment="1">
      <alignment horizontal="right" vertical="center"/>
    </xf>
    <xf numFmtId="177" fontId="11" fillId="0" borderId="0" xfId="0" applyNumberFormat="1" applyFont="1">
      <alignment vertical="center"/>
    </xf>
    <xf numFmtId="177" fontId="11" fillId="0" borderId="18" xfId="0" applyNumberFormat="1" applyFont="1" applyBorder="1">
      <alignment vertical="center"/>
    </xf>
    <xf numFmtId="177" fontId="11" fillId="0" borderId="19" xfId="0" applyNumberFormat="1" applyFont="1" applyBorder="1">
      <alignment vertical="center"/>
    </xf>
    <xf numFmtId="177" fontId="11" fillId="0" borderId="20" xfId="0" applyNumberFormat="1" applyFont="1" applyBorder="1">
      <alignment vertical="center"/>
    </xf>
    <xf numFmtId="177" fontId="11" fillId="0" borderId="21" xfId="0" applyNumberFormat="1" applyFont="1" applyBorder="1">
      <alignment vertical="center"/>
    </xf>
    <xf numFmtId="177" fontId="11" fillId="0" borderId="22" xfId="0" applyNumberFormat="1" applyFont="1" applyBorder="1">
      <alignment vertical="center"/>
    </xf>
    <xf numFmtId="0" fontId="6" fillId="0" borderId="33" xfId="0" applyFont="1" applyBorder="1">
      <alignment vertical="center"/>
    </xf>
    <xf numFmtId="0" fontId="6" fillId="0" borderId="19" xfId="0" applyFont="1" applyBorder="1">
      <alignment vertical="center"/>
    </xf>
    <xf numFmtId="0" fontId="6" fillId="0" borderId="19" xfId="0" applyFont="1" applyBorder="1" applyAlignment="1"/>
    <xf numFmtId="0" fontId="6" fillId="2" borderId="19" xfId="0" applyFont="1" applyFill="1" applyBorder="1" applyAlignment="1"/>
    <xf numFmtId="0" fontId="6" fillId="0" borderId="39" xfId="0" applyFont="1" applyBorder="1" applyAlignment="1"/>
    <xf numFmtId="0" fontId="6" fillId="0" borderId="7" xfId="0" applyFont="1" applyBorder="1" applyAlignment="1"/>
    <xf numFmtId="177" fontId="6" fillId="0" borderId="19" xfId="1" applyNumberFormat="1" applyFont="1" applyFill="1" applyBorder="1" applyAlignment="1" applyProtection="1"/>
    <xf numFmtId="3" fontId="6" fillId="3" borderId="9" xfId="1" applyNumberFormat="1" applyFont="1" applyFill="1" applyBorder="1" applyAlignment="1">
      <alignment horizontal="center" vertical="center"/>
    </xf>
    <xf numFmtId="3" fontId="6" fillId="3" borderId="44" xfId="1" applyNumberFormat="1" applyFont="1" applyFill="1" applyBorder="1" applyAlignment="1">
      <alignment horizontal="center" vertical="center"/>
    </xf>
    <xf numFmtId="3" fontId="6" fillId="3" borderId="57" xfId="1" applyNumberFormat="1" applyFont="1" applyFill="1" applyBorder="1" applyAlignment="1">
      <alignment horizontal="center" vertical="center"/>
    </xf>
    <xf numFmtId="3" fontId="6" fillId="3" borderId="67" xfId="1" applyNumberFormat="1" applyFont="1" applyFill="1" applyBorder="1" applyAlignment="1">
      <alignment horizontal="center" vertical="center"/>
    </xf>
    <xf numFmtId="3" fontId="6" fillId="3" borderId="15" xfId="1" applyNumberFormat="1" applyFont="1" applyFill="1" applyBorder="1" applyAlignment="1">
      <alignment horizontal="center" vertical="center"/>
    </xf>
    <xf numFmtId="3" fontId="6" fillId="3" borderId="14" xfId="1" applyNumberFormat="1" applyFont="1" applyFill="1" applyBorder="1" applyAlignment="1">
      <alignment horizontal="center" vertical="center"/>
    </xf>
    <xf numFmtId="3" fontId="6" fillId="3" borderId="17" xfId="1" applyNumberFormat="1" applyFont="1" applyFill="1" applyBorder="1" applyAlignment="1">
      <alignment horizontal="center" vertical="center"/>
    </xf>
    <xf numFmtId="176" fontId="6" fillId="3" borderId="14" xfId="1" applyNumberFormat="1" applyFont="1" applyFill="1" applyBorder="1" applyAlignment="1">
      <alignment horizontal="center" vertical="center"/>
    </xf>
    <xf numFmtId="176" fontId="6" fillId="3" borderId="15" xfId="1" applyNumberFormat="1" applyFont="1" applyFill="1" applyBorder="1" applyAlignment="1">
      <alignment horizontal="center" vertical="center"/>
    </xf>
    <xf numFmtId="38" fontId="6" fillId="3" borderId="14" xfId="1"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7" xfId="0" applyFont="1" applyFill="1" applyBorder="1" applyAlignment="1">
      <alignment horizontal="center" vertical="center"/>
    </xf>
    <xf numFmtId="178" fontId="6" fillId="0" borderId="0" xfId="1" applyNumberFormat="1" applyFont="1" applyFill="1" applyAlignment="1">
      <alignment horizontal="right"/>
    </xf>
    <xf numFmtId="178" fontId="6" fillId="0" borderId="0" xfId="1" applyNumberFormat="1" applyFont="1" applyFill="1" applyAlignment="1"/>
    <xf numFmtId="178" fontId="6" fillId="0" borderId="0" xfId="1" applyNumberFormat="1" applyFont="1" applyAlignment="1"/>
    <xf numFmtId="38" fontId="6" fillId="0" borderId="0" xfId="2" applyFont="1" applyBorder="1" applyAlignment="1"/>
    <xf numFmtId="38" fontId="6" fillId="0" borderId="7" xfId="2" applyFont="1" applyBorder="1" applyAlignment="1"/>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7" xfId="0" applyFont="1" applyFill="1" applyBorder="1" applyAlignment="1">
      <alignment horizontal="center" vertical="center"/>
    </xf>
    <xf numFmtId="3" fontId="6" fillId="0" borderId="7" xfId="1" applyNumberFormat="1" applyFont="1" applyBorder="1" applyAlignment="1">
      <alignment horizontal="center" vertical="center"/>
    </xf>
    <xf numFmtId="177" fontId="6" fillId="0" borderId="51" xfId="1" applyNumberFormat="1" applyFont="1" applyFill="1" applyBorder="1" applyAlignment="1" applyProtection="1">
      <alignment horizontal="right"/>
    </xf>
    <xf numFmtId="177" fontId="6" fillId="0" borderId="51" xfId="1" applyNumberFormat="1" applyFont="1" applyFill="1" applyBorder="1" applyAlignment="1" applyProtection="1"/>
    <xf numFmtId="177" fontId="6" fillId="0" borderId="39" xfId="1" applyNumberFormat="1" applyFont="1" applyFill="1" applyBorder="1" applyAlignment="1" applyProtection="1"/>
    <xf numFmtId="177" fontId="6" fillId="0" borderId="38" xfId="1" applyNumberFormat="1" applyFont="1" applyFill="1" applyBorder="1" applyAlignment="1" applyProtection="1"/>
    <xf numFmtId="177" fontId="6" fillId="0" borderId="43" xfId="1" applyNumberFormat="1" applyFont="1" applyFill="1" applyBorder="1" applyAlignment="1" applyProtection="1"/>
    <xf numFmtId="177" fontId="6" fillId="0" borderId="70" xfId="1" applyNumberFormat="1" applyFont="1" applyFill="1" applyBorder="1" applyAlignment="1" applyProtection="1">
      <alignment horizontal="right"/>
    </xf>
    <xf numFmtId="177" fontId="6" fillId="0" borderId="70" xfId="1" applyNumberFormat="1" applyFont="1" applyFill="1" applyBorder="1" applyAlignment="1" applyProtection="1"/>
    <xf numFmtId="177" fontId="6" fillId="0" borderId="33" xfId="1" applyNumberFormat="1" applyFont="1" applyFill="1" applyBorder="1" applyAlignment="1" applyProtection="1"/>
    <xf numFmtId="177" fontId="6" fillId="0" borderId="37" xfId="1" applyNumberFormat="1" applyFont="1" applyFill="1" applyBorder="1" applyAlignment="1" applyProtection="1"/>
    <xf numFmtId="38" fontId="6" fillId="0" borderId="34" xfId="2" applyFont="1" applyBorder="1" applyAlignment="1"/>
    <xf numFmtId="3" fontId="6" fillId="0" borderId="5" xfId="1" applyNumberFormat="1" applyFont="1" applyBorder="1" applyAlignment="1" applyProtection="1">
      <alignment horizontal="center"/>
    </xf>
    <xf numFmtId="38" fontId="6" fillId="0" borderId="72" xfId="1" applyFont="1" applyBorder="1" applyAlignment="1" applyProtection="1">
      <alignment horizontal="center"/>
    </xf>
    <xf numFmtId="3" fontId="6" fillId="2" borderId="5" xfId="1" applyNumberFormat="1" applyFont="1" applyFill="1" applyBorder="1" applyAlignment="1" applyProtection="1">
      <alignment horizontal="right"/>
    </xf>
    <xf numFmtId="3" fontId="6" fillId="2" borderId="71" xfId="1" applyNumberFormat="1" applyFont="1" applyFill="1" applyBorder="1" applyAlignment="1" applyProtection="1">
      <alignment horizontal="right"/>
    </xf>
    <xf numFmtId="3" fontId="6" fillId="0" borderId="13" xfId="1" applyNumberFormat="1" applyFont="1" applyBorder="1" applyAlignment="1" applyProtection="1">
      <alignment horizontal="center"/>
    </xf>
    <xf numFmtId="177" fontId="6" fillId="0" borderId="73" xfId="1" applyNumberFormat="1" applyFont="1" applyFill="1" applyBorder="1" applyAlignment="1" applyProtection="1">
      <alignment horizontal="right"/>
    </xf>
    <xf numFmtId="177" fontId="6" fillId="0" borderId="74" xfId="1" applyNumberFormat="1" applyFont="1" applyFill="1" applyBorder="1" applyAlignment="1" applyProtection="1">
      <alignment horizontal="right"/>
    </xf>
    <xf numFmtId="177" fontId="6" fillId="0" borderId="75" xfId="1" applyNumberFormat="1" applyFont="1" applyFill="1" applyBorder="1" applyAlignment="1" applyProtection="1">
      <alignment horizontal="right"/>
    </xf>
    <xf numFmtId="177" fontId="6" fillId="0" borderId="33" xfId="1" applyNumberFormat="1" applyFont="1" applyFill="1" applyBorder="1" applyAlignment="1" applyProtection="1">
      <alignment horizontal="right"/>
    </xf>
    <xf numFmtId="177" fontId="6" fillId="0" borderId="39" xfId="1" applyNumberFormat="1" applyFont="1" applyFill="1" applyBorder="1" applyAlignment="1" applyProtection="1">
      <alignment horizontal="right"/>
    </xf>
    <xf numFmtId="3" fontId="6" fillId="0" borderId="7" xfId="1" applyNumberFormat="1" applyFont="1" applyFill="1" applyBorder="1" applyAlignment="1">
      <alignment horizontal="left" vertical="center"/>
    </xf>
    <xf numFmtId="0" fontId="6" fillId="0" borderId="12" xfId="0" applyFont="1" applyBorder="1">
      <alignment vertical="center"/>
    </xf>
    <xf numFmtId="0" fontId="6" fillId="0" borderId="26" xfId="0" applyFont="1" applyBorder="1">
      <alignment vertical="center"/>
    </xf>
    <xf numFmtId="38" fontId="6" fillId="0" borderId="26" xfId="1" applyFont="1" applyBorder="1" applyAlignment="1">
      <alignment vertical="center"/>
    </xf>
    <xf numFmtId="38" fontId="6" fillId="0" borderId="29" xfId="1" applyFont="1" applyBorder="1" applyAlignment="1">
      <alignment vertical="center"/>
    </xf>
    <xf numFmtId="3" fontId="6" fillId="0" borderId="83" xfId="1" applyNumberFormat="1" applyFont="1" applyBorder="1" applyAlignment="1">
      <alignment horizontal="center" vertical="center"/>
    </xf>
    <xf numFmtId="3" fontId="6" fillId="0" borderId="55" xfId="1" applyNumberFormat="1" applyFont="1" applyBorder="1" applyAlignment="1" applyProtection="1">
      <alignment horizontal="center"/>
    </xf>
    <xf numFmtId="3" fontId="6" fillId="2" borderId="55" xfId="1" applyNumberFormat="1" applyFont="1" applyFill="1" applyBorder="1" applyAlignment="1" applyProtection="1">
      <alignment horizontal="right"/>
    </xf>
    <xf numFmtId="177" fontId="6" fillId="2" borderId="61" xfId="1" applyNumberFormat="1" applyFont="1" applyFill="1" applyBorder="1" applyAlignment="1">
      <alignment horizontal="right"/>
    </xf>
    <xf numFmtId="3" fontId="6" fillId="0" borderId="56" xfId="1" applyNumberFormat="1" applyFont="1" applyBorder="1" applyAlignment="1" applyProtection="1">
      <alignment horizontal="center"/>
    </xf>
    <xf numFmtId="177" fontId="6" fillId="0" borderId="62" xfId="1" applyNumberFormat="1" applyFont="1" applyFill="1" applyBorder="1" applyAlignment="1">
      <alignment horizontal="right"/>
    </xf>
    <xf numFmtId="177" fontId="6" fillId="0" borderId="63" xfId="1" applyNumberFormat="1" applyFont="1" applyFill="1" applyBorder="1" applyAlignment="1">
      <alignment horizontal="right"/>
    </xf>
    <xf numFmtId="177" fontId="6" fillId="0" borderId="64" xfId="1" applyNumberFormat="1" applyFont="1" applyFill="1" applyBorder="1" applyAlignment="1">
      <alignment horizontal="right"/>
    </xf>
    <xf numFmtId="177" fontId="6" fillId="0" borderId="69" xfId="1" applyNumberFormat="1" applyFont="1" applyFill="1" applyBorder="1" applyAlignment="1">
      <alignment horizontal="right"/>
    </xf>
    <xf numFmtId="177" fontId="6" fillId="0" borderId="62" xfId="1" applyNumberFormat="1" applyFont="1" applyFill="1" applyBorder="1" applyAlignment="1">
      <alignment horizontal="right" wrapText="1" shrinkToFit="1"/>
    </xf>
    <xf numFmtId="177" fontId="6" fillId="0" borderId="63" xfId="1" applyNumberFormat="1" applyFont="1" applyFill="1" applyBorder="1" applyAlignment="1">
      <alignment horizontal="right" wrapText="1" shrinkToFit="1"/>
    </xf>
    <xf numFmtId="177" fontId="6" fillId="0" borderId="65" xfId="1" applyNumberFormat="1" applyFont="1" applyFill="1" applyBorder="1" applyAlignment="1">
      <alignment horizontal="right" wrapText="1" shrinkToFit="1"/>
    </xf>
    <xf numFmtId="177" fontId="6" fillId="0" borderId="64" xfId="1" applyNumberFormat="1" applyFont="1" applyFill="1" applyBorder="1" applyAlignment="1">
      <alignment horizontal="right" wrapText="1" shrinkToFit="1"/>
    </xf>
    <xf numFmtId="177" fontId="6" fillId="0" borderId="65" xfId="1" applyNumberFormat="1" applyFont="1" applyFill="1" applyBorder="1" applyAlignment="1">
      <alignment horizontal="right"/>
    </xf>
    <xf numFmtId="177" fontId="6" fillId="0" borderId="66" xfId="1" applyNumberFormat="1" applyFont="1" applyFill="1" applyBorder="1" applyAlignment="1">
      <alignment horizontal="right"/>
    </xf>
    <xf numFmtId="3" fontId="6" fillId="0" borderId="55" xfId="1" applyNumberFormat="1" applyFont="1" applyBorder="1" applyAlignment="1" applyProtection="1">
      <alignment horizontal="right"/>
    </xf>
    <xf numFmtId="177" fontId="6" fillId="0" borderId="79" xfId="1" applyNumberFormat="1" applyFont="1" applyFill="1" applyBorder="1" applyAlignment="1" applyProtection="1">
      <alignment horizontal="right"/>
    </xf>
    <xf numFmtId="177" fontId="6" fillId="0" borderId="79" xfId="1" applyNumberFormat="1" applyFont="1" applyFill="1" applyBorder="1" applyAlignment="1">
      <alignment horizontal="right"/>
    </xf>
    <xf numFmtId="177" fontId="6" fillId="2" borderId="79" xfId="1" applyNumberFormat="1" applyFont="1" applyFill="1" applyBorder="1" applyAlignment="1">
      <alignment horizontal="right"/>
    </xf>
    <xf numFmtId="177" fontId="6" fillId="0" borderId="81" xfId="1" applyNumberFormat="1" applyFont="1" applyFill="1" applyBorder="1" applyAlignment="1">
      <alignment horizontal="right"/>
    </xf>
    <xf numFmtId="0" fontId="6" fillId="0" borderId="10" xfId="0" applyFont="1" applyBorder="1" applyAlignment="1">
      <alignment vertical="center" wrapText="1"/>
    </xf>
    <xf numFmtId="177" fontId="6" fillId="0" borderId="34" xfId="0" applyNumberFormat="1" applyFont="1" applyBorder="1" applyAlignment="1"/>
    <xf numFmtId="177" fontId="6" fillId="0" borderId="7" xfId="0" applyNumberFormat="1" applyFont="1" applyBorder="1" applyAlignment="1"/>
    <xf numFmtId="177" fontId="9" fillId="0" borderId="34" xfId="0" applyNumberFormat="1" applyFont="1" applyBorder="1">
      <alignment vertical="center"/>
    </xf>
    <xf numFmtId="177" fontId="9" fillId="0" borderId="0" xfId="0" applyNumberFormat="1" applyFont="1">
      <alignment vertical="center"/>
    </xf>
    <xf numFmtId="177" fontId="9" fillId="0" borderId="7" xfId="0" applyNumberFormat="1" applyFont="1" applyBorder="1">
      <alignment vertical="center"/>
    </xf>
    <xf numFmtId="177" fontId="6" fillId="0" borderId="34" xfId="0" applyNumberFormat="1" applyFont="1" applyBorder="1">
      <alignment vertical="center"/>
    </xf>
    <xf numFmtId="177" fontId="6" fillId="0" borderId="7" xfId="0" applyNumberFormat="1" applyFont="1" applyBorder="1">
      <alignment vertical="center"/>
    </xf>
    <xf numFmtId="177" fontId="6" fillId="0" borderId="34" xfId="1" applyNumberFormat="1" applyFont="1" applyBorder="1"/>
    <xf numFmtId="177" fontId="6" fillId="0" borderId="7" xfId="1" applyNumberFormat="1" applyFont="1" applyBorder="1"/>
    <xf numFmtId="177" fontId="6" fillId="0" borderId="80" xfId="1" applyNumberFormat="1" applyFont="1" applyFill="1" applyBorder="1" applyAlignment="1" applyProtection="1">
      <alignment horizontal="right"/>
    </xf>
    <xf numFmtId="177" fontId="6" fillId="0" borderId="78" xfId="1" applyNumberFormat="1" applyFont="1" applyFill="1" applyBorder="1" applyAlignment="1" applyProtection="1">
      <alignment horizontal="right"/>
    </xf>
    <xf numFmtId="177" fontId="6" fillId="3" borderId="70" xfId="1" applyNumberFormat="1" applyFont="1" applyFill="1" applyBorder="1" applyAlignment="1" applyProtection="1">
      <alignment horizontal="right"/>
    </xf>
    <xf numFmtId="177" fontId="6" fillId="3" borderId="33" xfId="1" applyNumberFormat="1" applyFont="1" applyFill="1" applyBorder="1" applyAlignment="1" applyProtection="1"/>
    <xf numFmtId="177" fontId="6" fillId="3" borderId="46" xfId="1" applyNumberFormat="1" applyFont="1" applyFill="1" applyBorder="1" applyAlignment="1" applyProtection="1">
      <alignment horizontal="right"/>
    </xf>
    <xf numFmtId="177" fontId="6" fillId="3" borderId="19" xfId="1" applyNumberFormat="1" applyFont="1" applyFill="1" applyBorder="1" applyAlignment="1" applyProtection="1"/>
    <xf numFmtId="177" fontId="6" fillId="3" borderId="51" xfId="1" applyNumberFormat="1" applyFont="1" applyFill="1" applyBorder="1" applyAlignment="1" applyProtection="1">
      <alignment horizontal="right"/>
    </xf>
    <xf numFmtId="177" fontId="6" fillId="3" borderId="39" xfId="1" applyNumberFormat="1" applyFont="1" applyFill="1" applyBorder="1" applyAlignment="1" applyProtection="1"/>
    <xf numFmtId="177" fontId="6" fillId="3" borderId="37" xfId="1" applyNumberFormat="1" applyFont="1" applyFill="1" applyBorder="1" applyAlignment="1" applyProtection="1"/>
    <xf numFmtId="177" fontId="6" fillId="3" borderId="19" xfId="1" applyNumberFormat="1" applyFont="1" applyFill="1" applyBorder="1" applyAlignment="1" applyProtection="1">
      <alignment horizontal="right"/>
    </xf>
    <xf numFmtId="177" fontId="6" fillId="3" borderId="46" xfId="1" applyNumberFormat="1" applyFont="1" applyFill="1" applyBorder="1" applyAlignment="1" applyProtection="1"/>
    <xf numFmtId="177" fontId="6" fillId="3" borderId="38" xfId="1" applyNumberFormat="1" applyFont="1" applyFill="1" applyBorder="1" applyAlignment="1" applyProtection="1"/>
    <xf numFmtId="38" fontId="6" fillId="3" borderId="0" xfId="2" applyFont="1" applyFill="1" applyBorder="1" applyAlignment="1"/>
    <xf numFmtId="177" fontId="6" fillId="3" borderId="39" xfId="1" applyNumberFormat="1" applyFont="1" applyFill="1" applyBorder="1" applyAlignment="1" applyProtection="1">
      <alignment horizontal="right"/>
    </xf>
    <xf numFmtId="177" fontId="6" fillId="3" borderId="43" xfId="1" applyNumberFormat="1" applyFont="1" applyFill="1" applyBorder="1" applyAlignment="1" applyProtection="1"/>
    <xf numFmtId="0" fontId="6" fillId="0" borderId="72" xfId="0" applyFont="1" applyBorder="1" applyAlignment="1">
      <alignment horizontal="center" vertical="center"/>
    </xf>
    <xf numFmtId="177" fontId="6" fillId="0" borderId="36" xfId="0" applyNumberFormat="1" applyFont="1" applyBorder="1">
      <alignment vertical="center"/>
    </xf>
    <xf numFmtId="177" fontId="6" fillId="0" borderId="33" xfId="0" applyNumberFormat="1" applyFont="1" applyBorder="1">
      <alignment vertical="center"/>
    </xf>
    <xf numFmtId="0" fontId="6" fillId="0" borderId="71" xfId="0" applyFont="1" applyBorder="1" applyAlignment="1">
      <alignment horizontal="center" vertical="center"/>
    </xf>
    <xf numFmtId="177" fontId="6" fillId="0" borderId="8" xfId="0" applyNumberFormat="1" applyFont="1" applyBorder="1">
      <alignment vertical="center"/>
    </xf>
    <xf numFmtId="177" fontId="6" fillId="0" borderId="39" xfId="0" applyNumberFormat="1" applyFont="1" applyBorder="1">
      <alignment vertical="center"/>
    </xf>
    <xf numFmtId="0" fontId="11" fillId="0" borderId="72" xfId="0" applyFont="1" applyBorder="1" applyAlignment="1">
      <alignment horizontal="center" vertical="center"/>
    </xf>
    <xf numFmtId="177" fontId="11" fillId="0" borderId="34" xfId="0" applyNumberFormat="1" applyFont="1" applyBorder="1">
      <alignment vertical="center"/>
    </xf>
    <xf numFmtId="177" fontId="11" fillId="0" borderId="36" xfId="0" applyNumberFormat="1" applyFont="1" applyBorder="1">
      <alignment vertical="center"/>
    </xf>
    <xf numFmtId="177" fontId="11" fillId="0" borderId="33" xfId="0" applyNumberFormat="1" applyFont="1" applyBorder="1">
      <alignment vertical="center"/>
    </xf>
    <xf numFmtId="0" fontId="11" fillId="0" borderId="71" xfId="0" applyFont="1" applyBorder="1" applyAlignment="1">
      <alignment horizontal="right" vertical="center"/>
    </xf>
    <xf numFmtId="177" fontId="11" fillId="0" borderId="7" xfId="0" applyNumberFormat="1" applyFont="1" applyBorder="1">
      <alignment vertical="center"/>
    </xf>
    <xf numFmtId="177" fontId="11" fillId="0" borderId="8" xfId="0" applyNumberFormat="1" applyFont="1" applyBorder="1">
      <alignment vertical="center"/>
    </xf>
    <xf numFmtId="177" fontId="11" fillId="0" borderId="39" xfId="0" applyNumberFormat="1" applyFont="1" applyBorder="1">
      <alignment vertical="center"/>
    </xf>
    <xf numFmtId="3" fontId="6" fillId="0" borderId="84" xfId="1" applyNumberFormat="1" applyFont="1" applyBorder="1" applyAlignment="1" applyProtection="1">
      <alignment horizontal="center"/>
    </xf>
    <xf numFmtId="3" fontId="6" fillId="0" borderId="82" xfId="1" applyNumberFormat="1" applyFont="1" applyBorder="1" applyAlignment="1" applyProtection="1">
      <alignment horizontal="center"/>
    </xf>
    <xf numFmtId="38" fontId="6" fillId="0" borderId="84" xfId="1" applyFont="1" applyBorder="1" applyAlignment="1" applyProtection="1">
      <alignment horizontal="center"/>
    </xf>
    <xf numFmtId="177" fontId="6" fillId="0" borderId="70" xfId="1" applyNumberFormat="1" applyFont="1" applyFill="1" applyBorder="1" applyAlignment="1">
      <alignment horizontal="right"/>
    </xf>
    <xf numFmtId="177" fontId="6" fillId="0" borderId="80" xfId="1" applyNumberFormat="1" applyFont="1" applyFill="1" applyBorder="1" applyAlignment="1">
      <alignment horizontal="right"/>
    </xf>
    <xf numFmtId="3" fontId="6" fillId="2" borderId="82" xfId="1" applyNumberFormat="1" applyFont="1" applyFill="1" applyBorder="1" applyAlignment="1" applyProtection="1">
      <alignment horizontal="right"/>
    </xf>
    <xf numFmtId="177" fontId="6" fillId="2" borderId="51" xfId="1" applyNumberFormat="1" applyFont="1" applyFill="1" applyBorder="1" applyAlignment="1">
      <alignment horizontal="right"/>
    </xf>
    <xf numFmtId="177" fontId="6" fillId="2" borderId="78" xfId="1" applyNumberFormat="1" applyFont="1" applyFill="1" applyBorder="1" applyAlignment="1">
      <alignment horizontal="right"/>
    </xf>
    <xf numFmtId="177" fontId="6" fillId="0" borderId="85" xfId="0" applyNumberFormat="1" applyFont="1" applyBorder="1">
      <alignment vertical="center"/>
    </xf>
    <xf numFmtId="177" fontId="6" fillId="0" borderId="6" xfId="0" applyNumberFormat="1" applyFont="1" applyBorder="1">
      <alignment vertical="center"/>
    </xf>
    <xf numFmtId="0" fontId="12" fillId="0" borderId="72" xfId="0" applyFont="1" applyBorder="1" applyAlignment="1">
      <alignment horizontal="center" vertical="center"/>
    </xf>
    <xf numFmtId="177" fontId="12" fillId="0" borderId="34" xfId="0" applyNumberFormat="1" applyFont="1" applyBorder="1">
      <alignment vertical="center"/>
    </xf>
    <xf numFmtId="177" fontId="12" fillId="0" borderId="36" xfId="0" applyNumberFormat="1" applyFont="1" applyBorder="1">
      <alignment vertical="center"/>
    </xf>
    <xf numFmtId="177" fontId="12" fillId="0" borderId="33" xfId="0" applyNumberFormat="1" applyFont="1" applyBorder="1">
      <alignment vertical="center"/>
    </xf>
    <xf numFmtId="0" fontId="12" fillId="0" borderId="71" xfId="0" applyFont="1" applyBorder="1" applyAlignment="1">
      <alignment horizontal="right" vertical="center"/>
    </xf>
    <xf numFmtId="177" fontId="12" fillId="0" borderId="7" xfId="0" applyNumberFormat="1" applyFont="1" applyBorder="1">
      <alignment vertical="center"/>
    </xf>
    <xf numFmtId="177" fontId="12" fillId="0" borderId="8" xfId="0" applyNumberFormat="1" applyFont="1" applyBorder="1">
      <alignment vertical="center"/>
    </xf>
    <xf numFmtId="177" fontId="12" fillId="0" borderId="39" xfId="0" applyNumberFormat="1" applyFont="1" applyBorder="1">
      <alignment vertical="center"/>
    </xf>
    <xf numFmtId="0" fontId="6" fillId="0" borderId="85" xfId="0" applyFont="1" applyBorder="1" applyAlignment="1">
      <alignment horizontal="center" vertical="center"/>
    </xf>
    <xf numFmtId="0" fontId="6" fillId="0" borderId="6" xfId="0" applyFont="1" applyBorder="1" applyAlignment="1">
      <alignment horizontal="center" vertical="center"/>
    </xf>
    <xf numFmtId="0" fontId="12" fillId="0" borderId="85" xfId="0" applyFont="1" applyBorder="1" applyAlignment="1">
      <alignment horizontal="center" vertical="center"/>
    </xf>
    <xf numFmtId="177" fontId="12" fillId="0" borderId="85" xfId="0" applyNumberFormat="1" applyFont="1" applyBorder="1">
      <alignment vertical="center"/>
    </xf>
    <xf numFmtId="0" fontId="12" fillId="0" borderId="6" xfId="0" applyFont="1" applyBorder="1" applyAlignment="1">
      <alignment horizontal="right" vertical="center"/>
    </xf>
    <xf numFmtId="177" fontId="12" fillId="0" borderId="6" xfId="0" applyNumberFormat="1" applyFont="1" applyBorder="1">
      <alignment vertical="center"/>
    </xf>
    <xf numFmtId="176" fontId="6" fillId="0" borderId="72" xfId="0" applyNumberFormat="1" applyFont="1" applyBorder="1" applyAlignment="1">
      <alignment horizontal="center" vertical="center"/>
    </xf>
    <xf numFmtId="177" fontId="6" fillId="0" borderId="85" xfId="0" applyNumberFormat="1" applyFont="1" applyBorder="1" applyAlignment="1"/>
    <xf numFmtId="177" fontId="6" fillId="0" borderId="36" xfId="0" applyNumberFormat="1" applyFont="1" applyBorder="1" applyAlignment="1"/>
    <xf numFmtId="177" fontId="6" fillId="0" borderId="33" xfId="0" applyNumberFormat="1" applyFont="1" applyBorder="1" applyAlignment="1"/>
    <xf numFmtId="177" fontId="6" fillId="0" borderId="35" xfId="0" applyNumberFormat="1" applyFont="1" applyBorder="1" applyAlignment="1"/>
    <xf numFmtId="176" fontId="6" fillId="0" borderId="71" xfId="0" applyNumberFormat="1" applyFont="1" applyBorder="1" applyAlignment="1">
      <alignment horizontal="center" vertical="center"/>
    </xf>
    <xf numFmtId="177" fontId="6" fillId="0" borderId="6" xfId="0" applyNumberFormat="1" applyFont="1" applyBorder="1" applyAlignment="1"/>
    <xf numFmtId="177" fontId="6" fillId="0" borderId="8" xfId="0" applyNumberFormat="1" applyFont="1" applyBorder="1" applyAlignment="1"/>
    <xf numFmtId="177" fontId="6" fillId="0" borderId="39" xfId="0" applyNumberFormat="1" applyFont="1" applyBorder="1" applyAlignment="1"/>
    <xf numFmtId="177" fontId="6" fillId="0" borderId="40" xfId="0" applyNumberFormat="1" applyFont="1" applyBorder="1" applyAlignment="1"/>
    <xf numFmtId="176" fontId="6" fillId="0" borderId="71" xfId="0" applyNumberFormat="1" applyFont="1" applyBorder="1" applyAlignment="1">
      <alignment horizontal="right" vertical="center"/>
    </xf>
    <xf numFmtId="177" fontId="6" fillId="0" borderId="35" xfId="0" applyNumberFormat="1" applyFont="1" applyBorder="1">
      <alignment vertical="center"/>
    </xf>
    <xf numFmtId="177" fontId="6" fillId="0" borderId="40" xfId="0" applyNumberFormat="1" applyFont="1" applyBorder="1">
      <alignment vertical="center"/>
    </xf>
    <xf numFmtId="0" fontId="6" fillId="0" borderId="71" xfId="0" applyFont="1" applyBorder="1" applyAlignment="1">
      <alignment horizontal="right" vertical="center"/>
    </xf>
    <xf numFmtId="3" fontId="6" fillId="0" borderId="72" xfId="1" applyNumberFormat="1" applyFont="1" applyBorder="1" applyAlignment="1">
      <alignment horizontal="center" vertical="center"/>
    </xf>
    <xf numFmtId="177" fontId="6" fillId="0" borderId="85" xfId="1" applyNumberFormat="1" applyFont="1" applyBorder="1"/>
    <xf numFmtId="177" fontId="6" fillId="0" borderId="36" xfId="1" applyNumberFormat="1" applyFont="1" applyBorder="1"/>
    <xf numFmtId="177" fontId="6" fillId="0" borderId="85" xfId="1" applyNumberFormat="1" applyFont="1" applyFill="1" applyBorder="1"/>
    <xf numFmtId="177" fontId="6" fillId="0" borderId="34" xfId="1" applyNumberFormat="1" applyFont="1" applyFill="1" applyBorder="1"/>
    <xf numFmtId="177" fontId="6" fillId="0" borderId="33" xfId="1" applyNumberFormat="1" applyFont="1" applyFill="1" applyBorder="1"/>
    <xf numFmtId="177" fontId="6" fillId="0" borderId="35" xfId="1" applyNumberFormat="1" applyFont="1" applyBorder="1"/>
    <xf numFmtId="177" fontId="6" fillId="0" borderId="33" xfId="1" applyNumberFormat="1" applyFont="1" applyBorder="1"/>
    <xf numFmtId="3" fontId="6" fillId="0" borderId="71" xfId="1" applyNumberFormat="1" applyFont="1" applyBorder="1" applyAlignment="1">
      <alignment horizontal="center" vertical="center"/>
    </xf>
    <xf numFmtId="177" fontId="6" fillId="0" borderId="6" xfId="1" applyNumberFormat="1" applyFont="1" applyBorder="1"/>
    <xf numFmtId="177" fontId="6" fillId="0" borderId="8" xfId="1" applyNumberFormat="1" applyFont="1" applyBorder="1"/>
    <xf numFmtId="177" fontId="6" fillId="0" borderId="6" xfId="1" applyNumberFormat="1" applyFont="1" applyFill="1" applyBorder="1"/>
    <xf numFmtId="177" fontId="6" fillId="0" borderId="7" xfId="1" applyNumberFormat="1" applyFont="1" applyFill="1" applyBorder="1"/>
    <xf numFmtId="177" fontId="6" fillId="0" borderId="39" xfId="1" applyNumberFormat="1" applyFont="1" applyFill="1" applyBorder="1"/>
    <xf numFmtId="177" fontId="6" fillId="0" borderId="40" xfId="1" applyNumberFormat="1" applyFont="1" applyBorder="1"/>
    <xf numFmtId="177" fontId="6" fillId="0" borderId="39" xfId="1" applyNumberFormat="1" applyFont="1" applyBorder="1"/>
    <xf numFmtId="3" fontId="6" fillId="0" borderId="71" xfId="1" applyNumberFormat="1" applyFont="1" applyBorder="1" applyAlignment="1">
      <alignment horizontal="right" vertical="center"/>
    </xf>
    <xf numFmtId="3" fontId="6" fillId="0" borderId="85" xfId="1" applyNumberFormat="1" applyFont="1" applyFill="1" applyBorder="1" applyAlignment="1" applyProtection="1">
      <alignment horizontal="center" vertical="center"/>
    </xf>
    <xf numFmtId="177" fontId="6" fillId="0" borderId="70" xfId="1" applyNumberFormat="1" applyFont="1" applyFill="1" applyBorder="1" applyAlignment="1" applyProtection="1">
      <alignment horizontal="right" vertical="center"/>
    </xf>
    <xf numFmtId="177" fontId="6" fillId="0" borderId="86" xfId="1" applyNumberFormat="1" applyFont="1" applyFill="1" applyBorder="1" applyAlignment="1" applyProtection="1">
      <alignment horizontal="right" vertical="center"/>
    </xf>
    <xf numFmtId="177" fontId="6" fillId="0" borderId="87" xfId="1" applyNumberFormat="1" applyFont="1" applyFill="1" applyBorder="1" applyAlignment="1" applyProtection="1">
      <alignment horizontal="right" vertical="center"/>
    </xf>
    <xf numFmtId="177" fontId="6" fillId="0" borderId="88" xfId="1" applyNumberFormat="1" applyFont="1" applyFill="1" applyBorder="1" applyAlignment="1" applyProtection="1">
      <alignment horizontal="right" vertical="center"/>
    </xf>
    <xf numFmtId="177" fontId="6" fillId="0" borderId="70" xfId="1" applyNumberFormat="1" applyFont="1" applyFill="1" applyBorder="1" applyAlignment="1">
      <alignment horizontal="right" vertical="center"/>
    </xf>
    <xf numFmtId="177" fontId="6" fillId="0" borderId="86" xfId="1" applyNumberFormat="1" applyFont="1" applyFill="1" applyBorder="1" applyAlignment="1">
      <alignment horizontal="right" vertical="center"/>
    </xf>
    <xf numFmtId="177" fontId="6" fillId="0" borderId="89" xfId="1" applyNumberFormat="1" applyFont="1" applyFill="1" applyBorder="1" applyAlignment="1">
      <alignment horizontal="right" vertical="center"/>
    </xf>
    <xf numFmtId="177" fontId="6" fillId="0" borderId="89" xfId="1" applyNumberFormat="1" applyFont="1" applyFill="1" applyBorder="1" applyAlignment="1" applyProtection="1">
      <alignment horizontal="right" vertical="center"/>
    </xf>
    <xf numFmtId="177" fontId="6" fillId="0" borderId="33" xfId="1" applyNumberFormat="1" applyFont="1" applyFill="1" applyBorder="1" applyAlignment="1" applyProtection="1">
      <alignment horizontal="right" vertical="center"/>
    </xf>
    <xf numFmtId="177" fontId="6" fillId="0" borderId="90" xfId="1" applyNumberFormat="1" applyFont="1" applyFill="1" applyBorder="1" applyAlignment="1" applyProtection="1">
      <alignment horizontal="right" vertical="center"/>
    </xf>
    <xf numFmtId="3" fontId="6" fillId="0" borderId="6" xfId="1" applyNumberFormat="1" applyFont="1" applyFill="1" applyBorder="1" applyAlignment="1" applyProtection="1">
      <alignment horizontal="center" vertical="center"/>
    </xf>
    <xf numFmtId="177" fontId="6" fillId="0" borderId="51" xfId="1" applyNumberFormat="1" applyFont="1" applyFill="1" applyBorder="1" applyAlignment="1">
      <alignment horizontal="right" vertical="center"/>
    </xf>
    <xf numFmtId="177" fontId="6" fillId="0" borderId="91" xfId="1" applyNumberFormat="1" applyFont="1" applyFill="1" applyBorder="1" applyAlignment="1">
      <alignment horizontal="right" vertical="center"/>
    </xf>
    <xf numFmtId="177" fontId="6" fillId="0" borderId="92" xfId="1" applyNumberFormat="1" applyFont="1" applyFill="1" applyBorder="1" applyAlignment="1">
      <alignment horizontal="right" vertical="center"/>
    </xf>
    <xf numFmtId="177" fontId="6" fillId="0" borderId="51" xfId="1" applyNumberFormat="1" applyFont="1" applyFill="1" applyBorder="1" applyAlignment="1" applyProtection="1">
      <alignment horizontal="right" vertical="center"/>
    </xf>
    <xf numFmtId="177" fontId="6" fillId="0" borderId="91" xfId="1" applyNumberFormat="1" applyFont="1" applyFill="1" applyBorder="1" applyAlignment="1" applyProtection="1">
      <alignment horizontal="right" vertical="center"/>
    </xf>
    <xf numFmtId="177" fontId="6" fillId="0" borderId="92" xfId="1" applyNumberFormat="1" applyFont="1" applyFill="1" applyBorder="1" applyAlignment="1" applyProtection="1">
      <alignment horizontal="right" vertical="center"/>
    </xf>
    <xf numFmtId="177" fontId="6" fillId="0" borderId="51" xfId="1" applyNumberFormat="1" applyFont="1" applyFill="1" applyBorder="1" applyAlignment="1">
      <alignment horizontal="right" vertical="center" wrapText="1" shrinkToFit="1"/>
    </xf>
    <xf numFmtId="177" fontId="6" fillId="0" borderId="91" xfId="1" applyNumberFormat="1" applyFont="1" applyFill="1" applyBorder="1" applyAlignment="1">
      <alignment horizontal="right" vertical="center" wrapText="1" shrinkToFit="1"/>
    </xf>
    <xf numFmtId="177" fontId="6" fillId="0" borderId="93" xfId="1" applyNumberFormat="1" applyFont="1" applyFill="1" applyBorder="1" applyAlignment="1">
      <alignment horizontal="right" vertical="center" wrapText="1" shrinkToFit="1"/>
    </xf>
    <xf numFmtId="177" fontId="6" fillId="0" borderId="52" xfId="1" applyNumberFormat="1" applyFont="1" applyFill="1" applyBorder="1" applyAlignment="1">
      <alignment horizontal="right" vertical="center"/>
    </xf>
    <xf numFmtId="177" fontId="6" fillId="0" borderId="52" xfId="1" applyNumberFormat="1" applyFont="1" applyFill="1" applyBorder="1" applyAlignment="1" applyProtection="1">
      <alignment horizontal="right" vertical="center"/>
    </xf>
    <xf numFmtId="177" fontId="6" fillId="0" borderId="93" xfId="1" applyNumberFormat="1" applyFont="1" applyFill="1" applyBorder="1" applyAlignment="1" applyProtection="1">
      <alignment horizontal="right" vertical="center"/>
    </xf>
    <xf numFmtId="177" fontId="6" fillId="0" borderId="39" xfId="1" applyNumberFormat="1" applyFont="1" applyFill="1" applyBorder="1" applyAlignment="1">
      <alignment horizontal="right" vertical="center"/>
    </xf>
    <xf numFmtId="177" fontId="6" fillId="0" borderId="92" xfId="1" applyNumberFormat="1" applyFont="1" applyFill="1" applyBorder="1" applyAlignment="1">
      <alignment horizontal="right" vertical="center" wrapText="1" shrinkToFit="1"/>
    </xf>
    <xf numFmtId="177" fontId="6" fillId="0" borderId="93" xfId="1" applyNumberFormat="1" applyFont="1" applyFill="1" applyBorder="1" applyAlignment="1">
      <alignment horizontal="right" vertical="center"/>
    </xf>
    <xf numFmtId="38" fontId="6" fillId="0" borderId="85" xfId="1" applyFont="1" applyFill="1" applyBorder="1" applyAlignment="1" applyProtection="1">
      <alignment horizontal="center"/>
    </xf>
    <xf numFmtId="177" fontId="6" fillId="0" borderId="86" xfId="1" applyNumberFormat="1" applyFont="1" applyFill="1" applyBorder="1" applyAlignment="1">
      <alignment horizontal="right"/>
    </xf>
    <xf numFmtId="177" fontId="6" fillId="0" borderId="87" xfId="1" applyNumberFormat="1" applyFont="1" applyFill="1" applyBorder="1" applyAlignment="1">
      <alignment horizontal="right"/>
    </xf>
    <xf numFmtId="177" fontId="6" fillId="0" borderId="88" xfId="1" applyNumberFormat="1" applyFont="1" applyFill="1" applyBorder="1" applyAlignment="1">
      <alignment horizontal="right"/>
    </xf>
    <xf numFmtId="177" fontId="6" fillId="0" borderId="90" xfId="1" applyNumberFormat="1" applyFont="1" applyFill="1" applyBorder="1" applyAlignment="1">
      <alignment horizontal="right"/>
    </xf>
    <xf numFmtId="177" fontId="6" fillId="0" borderId="89" xfId="1" applyNumberFormat="1" applyFont="1" applyFill="1" applyBorder="1" applyAlignment="1">
      <alignment horizontal="right"/>
    </xf>
    <xf numFmtId="177" fontId="6" fillId="0" borderId="86" xfId="1" applyNumberFormat="1" applyFont="1" applyFill="1" applyBorder="1" applyAlignment="1" applyProtection="1">
      <alignment horizontal="right"/>
    </xf>
    <xf numFmtId="177" fontId="6" fillId="0" borderId="87" xfId="1" applyNumberFormat="1" applyFont="1" applyFill="1" applyBorder="1" applyAlignment="1" applyProtection="1">
      <alignment horizontal="right"/>
    </xf>
    <xf numFmtId="177" fontId="6" fillId="0" borderId="89" xfId="1" applyNumberFormat="1" applyFont="1" applyFill="1" applyBorder="1" applyAlignment="1" applyProtection="1">
      <alignment horizontal="right"/>
    </xf>
    <xf numFmtId="177" fontId="6" fillId="0" borderId="88" xfId="1" applyNumberFormat="1" applyFont="1" applyFill="1" applyBorder="1" applyAlignment="1" applyProtection="1">
      <alignment horizontal="right"/>
    </xf>
    <xf numFmtId="177" fontId="6" fillId="0" borderId="34" xfId="1" applyNumberFormat="1" applyFont="1" applyFill="1" applyBorder="1" applyAlignment="1">
      <alignment horizontal="right"/>
    </xf>
    <xf numFmtId="3" fontId="6" fillId="0" borderId="6" xfId="1" applyNumberFormat="1" applyFont="1" applyFill="1" applyBorder="1" applyAlignment="1" applyProtection="1">
      <alignment horizontal="right" vertical="center"/>
    </xf>
    <xf numFmtId="177" fontId="6" fillId="0" borderId="94" xfId="1" applyNumberFormat="1" applyFont="1" applyFill="1" applyBorder="1" applyAlignment="1">
      <alignment horizontal="right" vertical="center"/>
    </xf>
    <xf numFmtId="177" fontId="6" fillId="0" borderId="52" xfId="1" applyNumberFormat="1" applyFont="1" applyFill="1" applyBorder="1" applyAlignment="1">
      <alignment horizontal="right" vertical="center" wrapText="1" shrinkToFit="1"/>
    </xf>
    <xf numFmtId="177" fontId="6" fillId="0" borderId="91" xfId="1" applyNumberFormat="1" applyFont="1" applyFill="1" applyBorder="1" applyAlignment="1">
      <alignment horizontal="right"/>
    </xf>
    <xf numFmtId="177" fontId="6" fillId="0" borderId="92" xfId="1" applyNumberFormat="1" applyFont="1" applyFill="1" applyBorder="1" applyAlignment="1">
      <alignment horizontal="right"/>
    </xf>
    <xf numFmtId="177" fontId="6" fillId="0" borderId="91" xfId="1" applyNumberFormat="1" applyFont="1" applyFill="1" applyBorder="1" applyAlignment="1" applyProtection="1">
      <alignment horizontal="right"/>
    </xf>
    <xf numFmtId="177" fontId="6" fillId="0" borderId="92" xfId="1" applyNumberFormat="1" applyFont="1" applyFill="1" applyBorder="1" applyAlignment="1" applyProtection="1">
      <alignment horizontal="right"/>
    </xf>
    <xf numFmtId="177" fontId="6" fillId="0" borderId="51" xfId="1" applyNumberFormat="1" applyFont="1" applyFill="1" applyBorder="1" applyAlignment="1">
      <alignment horizontal="right" wrapText="1" shrinkToFit="1"/>
    </xf>
    <xf numFmtId="177" fontId="6" fillId="0" borderId="91" xfId="1" applyNumberFormat="1" applyFont="1" applyFill="1" applyBorder="1" applyAlignment="1">
      <alignment horizontal="right" wrapText="1" shrinkToFit="1"/>
    </xf>
    <xf numFmtId="177" fontId="6" fillId="0" borderId="52" xfId="1" applyNumberFormat="1" applyFont="1" applyFill="1" applyBorder="1" applyAlignment="1">
      <alignment horizontal="right" wrapText="1" shrinkToFit="1"/>
    </xf>
    <xf numFmtId="177" fontId="6" fillId="0" borderId="51" xfId="1" applyNumberFormat="1" applyFont="1" applyFill="1" applyBorder="1" applyAlignment="1">
      <alignment horizontal="right"/>
    </xf>
    <xf numFmtId="177" fontId="6" fillId="0" borderId="52" xfId="1" applyNumberFormat="1" applyFont="1" applyFill="1" applyBorder="1" applyAlignment="1">
      <alignment horizontal="right"/>
    </xf>
    <xf numFmtId="177" fontId="6" fillId="0" borderId="52" xfId="1" applyNumberFormat="1" applyFont="1" applyFill="1" applyBorder="1" applyAlignment="1" applyProtection="1">
      <alignment horizontal="right"/>
    </xf>
    <xf numFmtId="177" fontId="6" fillId="0" borderId="39" xfId="1" applyNumberFormat="1" applyFont="1" applyFill="1" applyBorder="1" applyAlignment="1">
      <alignment horizontal="right"/>
    </xf>
    <xf numFmtId="177" fontId="6" fillId="0" borderId="92" xfId="1" applyNumberFormat="1" applyFont="1" applyFill="1" applyBorder="1" applyAlignment="1">
      <alignment horizontal="right" wrapText="1" shrinkToFit="1"/>
    </xf>
    <xf numFmtId="177" fontId="6" fillId="0" borderId="93" xfId="1" applyNumberFormat="1" applyFont="1" applyFill="1" applyBorder="1" applyAlignment="1">
      <alignment horizontal="right"/>
    </xf>
    <xf numFmtId="177" fontId="6" fillId="0" borderId="33" xfId="1" applyNumberFormat="1" applyFont="1" applyFill="1" applyBorder="1" applyAlignment="1">
      <alignment horizontal="right"/>
    </xf>
    <xf numFmtId="3" fontId="6" fillId="0" borderId="82" xfId="1" applyNumberFormat="1" applyFont="1" applyBorder="1" applyAlignment="1" applyProtection="1">
      <alignment horizontal="right"/>
    </xf>
    <xf numFmtId="177" fontId="6" fillId="0" borderId="94" xfId="1" applyNumberFormat="1" applyFont="1" applyFill="1" applyBorder="1" applyAlignment="1">
      <alignment horizontal="right"/>
    </xf>
    <xf numFmtId="177" fontId="6" fillId="2" borderId="91" xfId="1" applyNumberFormat="1" applyFont="1" applyFill="1" applyBorder="1" applyAlignment="1">
      <alignment horizontal="right"/>
    </xf>
    <xf numFmtId="177" fontId="6" fillId="2" borderId="92" xfId="1" applyNumberFormat="1" applyFont="1" applyFill="1" applyBorder="1" applyAlignment="1">
      <alignment horizontal="right"/>
    </xf>
    <xf numFmtId="177" fontId="6" fillId="2" borderId="94" xfId="1" applyNumberFormat="1" applyFont="1" applyFill="1" applyBorder="1" applyAlignment="1">
      <alignment horizontal="right"/>
    </xf>
    <xf numFmtId="177" fontId="6" fillId="2" borderId="51" xfId="1" applyNumberFormat="1" applyFont="1" applyFill="1" applyBorder="1" applyAlignment="1">
      <alignment horizontal="right" wrapText="1" shrinkToFit="1"/>
    </xf>
    <xf numFmtId="177" fontId="6" fillId="2" borderId="91" xfId="1" applyNumberFormat="1" applyFont="1" applyFill="1" applyBorder="1" applyAlignment="1">
      <alignment horizontal="right" wrapText="1" shrinkToFit="1"/>
    </xf>
    <xf numFmtId="177" fontId="6" fillId="2" borderId="52" xfId="1" applyNumberFormat="1" applyFont="1" applyFill="1" applyBorder="1" applyAlignment="1">
      <alignment horizontal="right" wrapText="1" shrinkToFit="1"/>
    </xf>
    <xf numFmtId="177" fontId="6" fillId="2" borderId="92" xfId="1" applyNumberFormat="1" applyFont="1" applyFill="1" applyBorder="1" applyAlignment="1">
      <alignment horizontal="right" wrapText="1" shrinkToFit="1"/>
    </xf>
    <xf numFmtId="177" fontId="6" fillId="2" borderId="52" xfId="1" applyNumberFormat="1" applyFont="1" applyFill="1" applyBorder="1" applyAlignment="1">
      <alignment horizontal="right"/>
    </xf>
    <xf numFmtId="177" fontId="6" fillId="2" borderId="93" xfId="1" applyNumberFormat="1" applyFont="1" applyFill="1" applyBorder="1" applyAlignment="1">
      <alignment horizontal="right"/>
    </xf>
    <xf numFmtId="177" fontId="6" fillId="2" borderId="19" xfId="1" applyNumberFormat="1" applyFont="1" applyFill="1" applyBorder="1" applyAlignment="1">
      <alignment horizontal="right"/>
    </xf>
    <xf numFmtId="177" fontId="6" fillId="2" borderId="39" xfId="1" applyNumberFormat="1" applyFont="1" applyFill="1" applyBorder="1" applyAlignment="1">
      <alignment horizontal="right"/>
    </xf>
    <xf numFmtId="177" fontId="6" fillId="0" borderId="22" xfId="1" applyNumberFormat="1" applyFont="1" applyFill="1" applyBorder="1" applyAlignment="1">
      <alignment horizontal="right"/>
    </xf>
    <xf numFmtId="177" fontId="6" fillId="0" borderId="50" xfId="1" applyNumberFormat="1" applyFont="1" applyFill="1" applyBorder="1" applyAlignment="1" applyProtection="1">
      <alignment horizontal="right"/>
    </xf>
    <xf numFmtId="177" fontId="6" fillId="0" borderId="90" xfId="1" applyNumberFormat="1" applyFont="1" applyFill="1" applyBorder="1" applyAlignment="1" applyProtection="1">
      <alignment horizontal="right"/>
    </xf>
    <xf numFmtId="177" fontId="6" fillId="0" borderId="94" xfId="1" applyNumberFormat="1" applyFont="1" applyFill="1" applyBorder="1" applyAlignment="1" applyProtection="1">
      <alignment horizontal="right"/>
    </xf>
    <xf numFmtId="0" fontId="11" fillId="0" borderId="23" xfId="0" applyFont="1" applyBorder="1">
      <alignment vertical="center"/>
    </xf>
    <xf numFmtId="177" fontId="6" fillId="0" borderId="74" xfId="1" applyNumberFormat="1" applyFont="1" applyFill="1" applyBorder="1" applyAlignment="1">
      <alignment horizontal="right"/>
    </xf>
    <xf numFmtId="177" fontId="6" fillId="2" borderId="73" xfId="1" applyNumberFormat="1" applyFont="1" applyFill="1" applyBorder="1" applyAlignment="1">
      <alignment horizontal="right"/>
    </xf>
    <xf numFmtId="177" fontId="6" fillId="2" borderId="75" xfId="1" applyNumberFormat="1" applyFont="1" applyFill="1" applyBorder="1" applyAlignment="1">
      <alignment horizontal="right"/>
    </xf>
    <xf numFmtId="177" fontId="6" fillId="0" borderId="73" xfId="1" applyNumberFormat="1" applyFont="1" applyFill="1" applyBorder="1" applyAlignment="1">
      <alignment horizontal="right"/>
    </xf>
    <xf numFmtId="177" fontId="6" fillId="0" borderId="76" xfId="1" applyNumberFormat="1" applyFont="1" applyFill="1" applyBorder="1" applyAlignment="1">
      <alignment horizontal="right"/>
    </xf>
    <xf numFmtId="3" fontId="6" fillId="0" borderId="23" xfId="1" applyNumberFormat="1" applyFont="1" applyBorder="1" applyAlignment="1" applyProtection="1">
      <alignment horizontal="center"/>
    </xf>
    <xf numFmtId="3" fontId="6" fillId="0" borderId="85" xfId="1" applyNumberFormat="1" applyFont="1" applyBorder="1" applyAlignment="1" applyProtection="1">
      <alignment horizontal="center"/>
    </xf>
    <xf numFmtId="3" fontId="6" fillId="0" borderId="6" xfId="1" applyNumberFormat="1" applyFont="1" applyBorder="1" applyAlignment="1" applyProtection="1">
      <alignment horizontal="center"/>
    </xf>
    <xf numFmtId="38" fontId="6" fillId="0" borderId="85" xfId="1" applyFont="1" applyBorder="1" applyAlignment="1" applyProtection="1">
      <alignment horizontal="center"/>
    </xf>
    <xf numFmtId="3" fontId="6" fillId="2" borderId="23" xfId="1" applyNumberFormat="1" applyFont="1" applyFill="1" applyBorder="1" applyAlignment="1" applyProtection="1">
      <alignment horizontal="right"/>
    </xf>
    <xf numFmtId="3" fontId="6" fillId="2" borderId="6" xfId="1" applyNumberFormat="1" applyFont="1" applyFill="1" applyBorder="1" applyAlignment="1" applyProtection="1">
      <alignment horizontal="right"/>
    </xf>
    <xf numFmtId="3" fontId="6" fillId="0" borderId="24" xfId="1" applyNumberFormat="1" applyFont="1" applyBorder="1" applyAlignment="1" applyProtection="1">
      <alignment horizontal="center"/>
    </xf>
    <xf numFmtId="0" fontId="11" fillId="0" borderId="30" xfId="0" applyFont="1" applyBorder="1" applyAlignment="1">
      <alignment horizontal="center" vertical="center"/>
    </xf>
    <xf numFmtId="0" fontId="11" fillId="3" borderId="97" xfId="0" applyFont="1" applyFill="1" applyBorder="1" applyAlignment="1">
      <alignment horizontal="center" vertical="center"/>
    </xf>
    <xf numFmtId="0" fontId="11" fillId="0" borderId="98" xfId="0" applyFont="1" applyBorder="1" applyAlignment="1">
      <alignment horizontal="center" vertical="center"/>
    </xf>
    <xf numFmtId="3" fontId="6" fillId="0" borderId="72" xfId="1" applyNumberFormat="1" applyFont="1" applyBorder="1" applyAlignment="1" applyProtection="1">
      <alignment horizontal="center"/>
    </xf>
    <xf numFmtId="3" fontId="6" fillId="0" borderId="71" xfId="1" applyNumberFormat="1" applyFont="1" applyBorder="1" applyAlignment="1" applyProtection="1">
      <alignment horizontal="center"/>
    </xf>
    <xf numFmtId="177" fontId="6" fillId="0" borderId="0" xfId="1" applyNumberFormat="1" applyFont="1" applyFill="1" applyBorder="1" applyAlignment="1" applyProtection="1"/>
    <xf numFmtId="177" fontId="6" fillId="3" borderId="50" xfId="1" applyNumberFormat="1" applyFont="1" applyFill="1" applyBorder="1" applyAlignment="1" applyProtection="1">
      <alignment horizontal="right"/>
    </xf>
    <xf numFmtId="177" fontId="6" fillId="3" borderId="94" xfId="1" applyNumberFormat="1" applyFont="1" applyFill="1" applyBorder="1" applyAlignment="1" applyProtection="1">
      <alignment horizontal="right"/>
    </xf>
    <xf numFmtId="177" fontId="6" fillId="0" borderId="18" xfId="1" applyNumberFormat="1" applyFont="1" applyFill="1" applyBorder="1" applyAlignment="1" applyProtection="1">
      <alignment horizontal="right"/>
    </xf>
    <xf numFmtId="177" fontId="6" fillId="0" borderId="36" xfId="1" applyNumberFormat="1" applyFont="1" applyFill="1" applyBorder="1" applyAlignment="1" applyProtection="1">
      <alignment horizontal="right"/>
    </xf>
    <xf numFmtId="177" fontId="6" fillId="0" borderId="8" xfId="1" applyNumberFormat="1" applyFont="1" applyFill="1" applyBorder="1" applyAlignment="1" applyProtection="1">
      <alignment horizontal="right"/>
    </xf>
    <xf numFmtId="177" fontId="6" fillId="0" borderId="36" xfId="1" applyNumberFormat="1" applyFont="1" applyFill="1" applyBorder="1" applyAlignment="1">
      <alignment horizontal="right"/>
    </xf>
    <xf numFmtId="177" fontId="6" fillId="2" borderId="18" xfId="1" applyNumberFormat="1" applyFont="1" applyFill="1" applyBorder="1" applyAlignment="1">
      <alignment horizontal="right"/>
    </xf>
    <xf numFmtId="177" fontId="6" fillId="2" borderId="8" xfId="1" applyNumberFormat="1" applyFont="1" applyFill="1" applyBorder="1" applyAlignment="1">
      <alignment horizontal="right"/>
    </xf>
    <xf numFmtId="177" fontId="6" fillId="0" borderId="18" xfId="1" applyNumberFormat="1" applyFont="1" applyFill="1" applyBorder="1" applyAlignment="1">
      <alignment horizontal="right"/>
    </xf>
    <xf numFmtId="177" fontId="6" fillId="0" borderId="21" xfId="1" applyNumberFormat="1" applyFont="1" applyFill="1" applyBorder="1" applyAlignment="1">
      <alignment horizontal="right"/>
    </xf>
    <xf numFmtId="0" fontId="11" fillId="0" borderId="97" xfId="0" applyFont="1" applyBorder="1" applyAlignment="1">
      <alignment horizontal="center" vertical="center"/>
    </xf>
    <xf numFmtId="177" fontId="6" fillId="0" borderId="35" xfId="1" applyNumberFormat="1" applyFont="1" applyFill="1" applyBorder="1" applyAlignment="1" applyProtection="1">
      <alignment horizontal="right"/>
    </xf>
    <xf numFmtId="177" fontId="6" fillId="0" borderId="40" xfId="1" applyNumberFormat="1" applyFont="1" applyFill="1" applyBorder="1" applyAlignment="1" applyProtection="1">
      <alignment horizontal="right"/>
    </xf>
    <xf numFmtId="177" fontId="6" fillId="0" borderId="35" xfId="1" applyNumberFormat="1" applyFont="1" applyFill="1" applyBorder="1" applyAlignment="1">
      <alignment horizontal="right"/>
    </xf>
    <xf numFmtId="177" fontId="6" fillId="0" borderId="31" xfId="1" applyNumberFormat="1" applyFont="1" applyFill="1" applyBorder="1" applyAlignment="1">
      <alignment horizontal="right"/>
    </xf>
    <xf numFmtId="177" fontId="6" fillId="0" borderId="32" xfId="1" applyNumberFormat="1" applyFont="1" applyFill="1" applyBorder="1" applyAlignment="1">
      <alignment horizontal="right"/>
    </xf>
    <xf numFmtId="177" fontId="6" fillId="2" borderId="0" xfId="1" applyNumberFormat="1" applyFont="1" applyFill="1" applyBorder="1" applyAlignment="1">
      <alignment horizontal="right"/>
    </xf>
    <xf numFmtId="177" fontId="6" fillId="2" borderId="7" xfId="1" applyNumberFormat="1" applyFont="1" applyFill="1" applyBorder="1" applyAlignment="1">
      <alignment horizontal="right"/>
    </xf>
    <xf numFmtId="177" fontId="6" fillId="0" borderId="38" xfId="1" applyNumberFormat="1" applyFont="1" applyBorder="1" applyAlignment="1" applyProtection="1">
      <alignment horizontal="right"/>
    </xf>
    <xf numFmtId="177" fontId="6" fillId="3" borderId="73" xfId="1" applyNumberFormat="1" applyFont="1" applyFill="1" applyBorder="1" applyAlignment="1">
      <alignment horizontal="right"/>
    </xf>
    <xf numFmtId="177" fontId="6" fillId="3" borderId="75" xfId="1" applyNumberFormat="1" applyFont="1" applyFill="1" applyBorder="1" applyAlignment="1">
      <alignment horizontal="right"/>
    </xf>
    <xf numFmtId="177" fontId="6" fillId="3" borderId="50" xfId="1" applyNumberFormat="1" applyFont="1" applyFill="1" applyBorder="1" applyAlignment="1">
      <alignment horizontal="right"/>
    </xf>
    <xf numFmtId="177" fontId="6" fillId="3" borderId="94" xfId="1" applyNumberFormat="1" applyFont="1" applyFill="1" applyBorder="1" applyAlignment="1">
      <alignment horizontal="right"/>
    </xf>
    <xf numFmtId="177" fontId="6" fillId="3" borderId="18" xfId="1" applyNumberFormat="1" applyFont="1" applyFill="1" applyBorder="1" applyAlignment="1">
      <alignment horizontal="right"/>
    </xf>
    <xf numFmtId="177" fontId="6" fillId="3" borderId="31" xfId="1" applyNumberFormat="1" applyFont="1" applyFill="1" applyBorder="1" applyAlignment="1">
      <alignment horizontal="right"/>
    </xf>
    <xf numFmtId="177" fontId="6" fillId="3" borderId="8" xfId="1" applyNumberFormat="1" applyFont="1" applyFill="1" applyBorder="1" applyAlignment="1">
      <alignment horizontal="right"/>
    </xf>
    <xf numFmtId="177" fontId="6" fillId="3" borderId="40" xfId="1" applyNumberFormat="1" applyFont="1" applyFill="1" applyBorder="1" applyAlignment="1">
      <alignment horizontal="right"/>
    </xf>
    <xf numFmtId="177" fontId="6" fillId="3" borderId="38" xfId="1" applyNumberFormat="1" applyFont="1" applyFill="1" applyBorder="1" applyAlignment="1">
      <alignment horizontal="right"/>
    </xf>
    <xf numFmtId="177" fontId="6" fillId="3" borderId="46" xfId="1" applyNumberFormat="1" applyFont="1" applyFill="1" applyBorder="1" applyAlignment="1">
      <alignment horizontal="right"/>
    </xf>
    <xf numFmtId="177" fontId="6" fillId="3" borderId="79" xfId="1" applyNumberFormat="1" applyFont="1" applyFill="1" applyBorder="1" applyAlignment="1">
      <alignment horizontal="right"/>
    </xf>
    <xf numFmtId="177" fontId="6" fillId="3" borderId="43" xfId="1" applyNumberFormat="1" applyFont="1" applyFill="1" applyBorder="1" applyAlignment="1">
      <alignment horizontal="right"/>
    </xf>
    <xf numFmtId="177" fontId="6" fillId="3" borderId="51" xfId="1" applyNumberFormat="1" applyFont="1" applyFill="1" applyBorder="1" applyAlignment="1">
      <alignment horizontal="right"/>
    </xf>
    <xf numFmtId="177" fontId="6" fillId="3" borderId="78" xfId="1" applyNumberFormat="1" applyFont="1" applyFill="1" applyBorder="1" applyAlignment="1">
      <alignment horizontal="right"/>
    </xf>
    <xf numFmtId="177" fontId="6" fillId="0" borderId="34" xfId="1" applyNumberFormat="1" applyFont="1" applyFill="1" applyBorder="1" applyAlignment="1" applyProtection="1">
      <alignment horizontal="right"/>
    </xf>
    <xf numFmtId="177" fontId="6" fillId="0" borderId="7" xfId="1" applyNumberFormat="1" applyFont="1" applyFill="1" applyBorder="1" applyAlignment="1" applyProtection="1">
      <alignment horizontal="right"/>
    </xf>
    <xf numFmtId="177" fontId="6" fillId="0" borderId="0" xfId="1" applyNumberFormat="1" applyFont="1" applyFill="1" applyBorder="1" applyAlignment="1">
      <alignment horizontal="right"/>
    </xf>
    <xf numFmtId="177" fontId="6" fillId="0" borderId="20" xfId="1" applyNumberFormat="1" applyFont="1" applyFill="1" applyBorder="1" applyAlignment="1">
      <alignment horizontal="right"/>
    </xf>
    <xf numFmtId="177" fontId="6" fillId="3" borderId="55" xfId="1" applyNumberFormat="1" applyFont="1" applyFill="1" applyBorder="1" applyAlignment="1">
      <alignment horizontal="right"/>
    </xf>
    <xf numFmtId="177" fontId="6" fillId="3" borderId="82" xfId="1" applyNumberFormat="1" applyFont="1" applyFill="1" applyBorder="1" applyAlignment="1">
      <alignment horizontal="right"/>
    </xf>
    <xf numFmtId="177" fontId="6" fillId="0" borderId="55" xfId="1" applyNumberFormat="1" applyFont="1" applyFill="1" applyBorder="1" applyAlignment="1" applyProtection="1">
      <alignment horizontal="right"/>
    </xf>
    <xf numFmtId="177" fontId="6" fillId="0" borderId="84" xfId="1" applyNumberFormat="1" applyFont="1" applyFill="1" applyBorder="1" applyAlignment="1" applyProtection="1">
      <alignment horizontal="right"/>
    </xf>
    <xf numFmtId="177" fontId="6" fillId="0" borderId="82" xfId="1" applyNumberFormat="1" applyFont="1" applyFill="1" applyBorder="1" applyAlignment="1" applyProtection="1">
      <alignment horizontal="right"/>
    </xf>
    <xf numFmtId="177" fontId="6" fillId="0" borderId="84" xfId="1" applyNumberFormat="1" applyFont="1" applyFill="1" applyBorder="1" applyAlignment="1">
      <alignment horizontal="right"/>
    </xf>
    <xf numFmtId="177" fontId="6" fillId="0" borderId="55" xfId="1" applyNumberFormat="1" applyFont="1" applyFill="1" applyBorder="1" applyAlignment="1">
      <alignment horizontal="right"/>
    </xf>
    <xf numFmtId="177" fontId="6" fillId="0" borderId="56" xfId="1" applyNumberFormat="1" applyFont="1" applyFill="1" applyBorder="1" applyAlignment="1">
      <alignment horizontal="right"/>
    </xf>
    <xf numFmtId="177" fontId="6" fillId="0" borderId="38" xfId="1" applyNumberFormat="1" applyFont="1" applyFill="1" applyBorder="1" applyAlignment="1" applyProtection="1">
      <alignment horizontal="right"/>
    </xf>
    <xf numFmtId="177" fontId="6" fillId="0" borderId="37" xfId="1" applyNumberFormat="1" applyFont="1" applyFill="1" applyBorder="1" applyAlignment="1" applyProtection="1">
      <alignment horizontal="right"/>
    </xf>
    <xf numFmtId="177" fontId="6" fillId="0" borderId="43" xfId="1" applyNumberFormat="1" applyFont="1" applyFill="1" applyBorder="1" applyAlignment="1" applyProtection="1">
      <alignment horizontal="right"/>
    </xf>
    <xf numFmtId="177" fontId="6" fillId="0" borderId="37" xfId="1" applyNumberFormat="1" applyFont="1" applyFill="1" applyBorder="1" applyAlignment="1">
      <alignment horizontal="right"/>
    </xf>
    <xf numFmtId="177" fontId="6" fillId="0" borderId="38" xfId="1" applyNumberFormat="1" applyFont="1" applyFill="1" applyBorder="1" applyAlignment="1">
      <alignment horizontal="right"/>
    </xf>
    <xf numFmtId="177" fontId="6" fillId="0" borderId="77" xfId="1" applyNumberFormat="1" applyFont="1" applyFill="1" applyBorder="1" applyAlignment="1">
      <alignment horizontal="right"/>
    </xf>
    <xf numFmtId="177" fontId="6" fillId="3" borderId="0" xfId="1" applyNumberFormat="1" applyFont="1" applyFill="1" applyBorder="1" applyAlignment="1" applyProtection="1">
      <alignment horizontal="right"/>
    </xf>
    <xf numFmtId="177" fontId="6" fillId="3" borderId="38" xfId="1" applyNumberFormat="1" applyFont="1" applyFill="1" applyBorder="1" applyAlignment="1" applyProtection="1">
      <alignment horizontal="right"/>
    </xf>
    <xf numFmtId="177" fontId="6" fillId="3" borderId="37" xfId="1" applyNumberFormat="1" applyFont="1" applyFill="1" applyBorder="1" applyAlignment="1" applyProtection="1">
      <alignment horizontal="right"/>
    </xf>
    <xf numFmtId="177" fontId="6" fillId="0" borderId="37" xfId="1" applyNumberFormat="1" applyFont="1" applyBorder="1" applyAlignment="1" applyProtection="1">
      <alignment horizontal="right"/>
    </xf>
    <xf numFmtId="177" fontId="6" fillId="3" borderId="43" xfId="1" applyNumberFormat="1" applyFont="1" applyFill="1" applyBorder="1" applyAlignment="1" applyProtection="1">
      <alignment horizontal="right"/>
    </xf>
    <xf numFmtId="177" fontId="6" fillId="0" borderId="43" xfId="1" applyNumberFormat="1" applyFont="1" applyBorder="1" applyAlignment="1" applyProtection="1">
      <alignment horizontal="right"/>
    </xf>
    <xf numFmtId="177" fontId="6" fillId="0" borderId="7" xfId="1" applyNumberFormat="1" applyFont="1" applyFill="1" applyBorder="1" applyAlignment="1" applyProtection="1"/>
    <xf numFmtId="177" fontId="6" fillId="3" borderId="0" xfId="1" applyNumberFormat="1" applyFont="1" applyFill="1" applyBorder="1" applyAlignment="1" applyProtection="1"/>
    <xf numFmtId="177" fontId="6" fillId="3" borderId="31" xfId="1" applyNumberFormat="1" applyFont="1" applyFill="1" applyBorder="1" applyAlignment="1" applyProtection="1">
      <alignment horizontal="right"/>
    </xf>
    <xf numFmtId="177" fontId="6" fillId="0" borderId="95" xfId="1" applyNumberFormat="1" applyFont="1" applyBorder="1" applyAlignment="1" applyProtection="1">
      <alignment horizontal="right"/>
    </xf>
    <xf numFmtId="177" fontId="6" fillId="0" borderId="99" xfId="1" applyNumberFormat="1" applyFont="1" applyFill="1" applyBorder="1" applyAlignment="1" applyProtection="1">
      <alignment horizontal="right"/>
    </xf>
    <xf numFmtId="177" fontId="6" fillId="0" borderId="44" xfId="1" applyNumberFormat="1" applyFont="1" applyFill="1" applyBorder="1" applyAlignment="1" applyProtection="1">
      <alignment horizontal="right"/>
    </xf>
    <xf numFmtId="177" fontId="6" fillId="0" borderId="44" xfId="1" applyNumberFormat="1" applyFont="1" applyFill="1" applyBorder="1" applyAlignment="1" applyProtection="1"/>
    <xf numFmtId="177" fontId="6" fillId="0" borderId="9" xfId="1" applyNumberFormat="1" applyFont="1" applyFill="1" applyBorder="1" applyAlignment="1" applyProtection="1"/>
    <xf numFmtId="177" fontId="6" fillId="0" borderId="95" xfId="1" applyNumberFormat="1" applyFont="1" applyFill="1" applyBorder="1" applyAlignment="1" applyProtection="1"/>
    <xf numFmtId="38" fontId="6" fillId="0" borderId="10" xfId="2" applyFont="1" applyBorder="1" applyAlignment="1"/>
    <xf numFmtId="177" fontId="6" fillId="0" borderId="31" xfId="1" applyNumberFormat="1" applyFont="1" applyBorder="1" applyAlignment="1" applyProtection="1">
      <alignment horizontal="right"/>
    </xf>
    <xf numFmtId="3" fontId="6" fillId="0" borderId="9" xfId="1" applyNumberFormat="1" applyFont="1" applyFill="1" applyBorder="1" applyAlignment="1">
      <alignment horizontal="left" vertical="center"/>
    </xf>
    <xf numFmtId="3" fontId="6" fillId="0" borderId="10" xfId="1" applyNumberFormat="1" applyFont="1" applyFill="1" applyBorder="1" applyAlignment="1">
      <alignment horizontal="left" vertical="center"/>
    </xf>
    <xf numFmtId="38" fontId="6" fillId="0" borderId="10" xfId="2" applyFont="1" applyFill="1" applyBorder="1" applyAlignment="1" applyProtection="1">
      <alignment horizontal="right"/>
    </xf>
    <xf numFmtId="38" fontId="6" fillId="3" borderId="0" xfId="2" applyFont="1" applyFill="1" applyBorder="1" applyAlignment="1" applyProtection="1">
      <alignment horizontal="right"/>
    </xf>
    <xf numFmtId="38" fontId="6" fillId="0" borderId="34" xfId="2" applyFont="1" applyFill="1" applyBorder="1" applyAlignment="1" applyProtection="1">
      <alignment horizontal="right"/>
    </xf>
    <xf numFmtId="38" fontId="6" fillId="0" borderId="0" xfId="2" applyFont="1" applyFill="1" applyBorder="1" applyAlignment="1" applyProtection="1">
      <alignment horizontal="right"/>
    </xf>
    <xf numFmtId="38" fontId="6" fillId="0" borderId="7" xfId="2" applyFont="1" applyFill="1" applyBorder="1" applyAlignment="1" applyProtection="1">
      <alignment horizontal="right"/>
    </xf>
    <xf numFmtId="177" fontId="6" fillId="0" borderId="95" xfId="1" applyNumberFormat="1" applyFont="1" applyFill="1" applyBorder="1" applyAlignment="1" applyProtection="1">
      <alignment horizontal="right"/>
    </xf>
    <xf numFmtId="38" fontId="6" fillId="0" borderId="95" xfId="2" applyFont="1" applyBorder="1" applyAlignment="1"/>
    <xf numFmtId="38" fontId="6" fillId="3" borderId="38" xfId="2" applyFont="1" applyFill="1" applyBorder="1" applyAlignment="1"/>
    <xf numFmtId="38" fontId="6" fillId="0" borderId="37" xfId="2" applyFont="1" applyBorder="1" applyAlignment="1"/>
    <xf numFmtId="38" fontId="6" fillId="0" borderId="38" xfId="2" applyFont="1" applyBorder="1" applyAlignment="1"/>
    <xf numFmtId="38" fontId="6" fillId="0" borderId="43" xfId="2" applyFont="1" applyBorder="1" applyAlignment="1"/>
    <xf numFmtId="177" fontId="6" fillId="0" borderId="40" xfId="1" applyNumberFormat="1" applyFont="1" applyBorder="1" applyAlignment="1" applyProtection="1">
      <alignment horizontal="right"/>
    </xf>
    <xf numFmtId="177" fontId="6" fillId="2" borderId="31" xfId="1" applyNumberFormat="1" applyFont="1" applyFill="1" applyBorder="1" applyAlignment="1">
      <alignment horizontal="right"/>
    </xf>
    <xf numFmtId="177" fontId="6" fillId="2" borderId="40" xfId="1" applyNumberFormat="1" applyFont="1" applyFill="1" applyBorder="1" applyAlignment="1">
      <alignment horizontal="right"/>
    </xf>
    <xf numFmtId="3" fontId="6" fillId="2" borderId="0" xfId="1" applyNumberFormat="1" applyFont="1" applyFill="1" applyBorder="1" applyAlignment="1">
      <alignment horizontal="left"/>
    </xf>
    <xf numFmtId="0" fontId="15" fillId="0" borderId="0" xfId="0" applyFont="1">
      <alignment vertical="center"/>
    </xf>
    <xf numFmtId="3" fontId="6" fillId="0" borderId="95" xfId="1" applyNumberFormat="1" applyFont="1" applyFill="1" applyBorder="1" applyAlignment="1">
      <alignment horizontal="center" vertical="center"/>
    </xf>
    <xf numFmtId="3" fontId="6" fillId="3" borderId="95" xfId="1" applyNumberFormat="1" applyFont="1" applyFill="1" applyBorder="1" applyAlignment="1">
      <alignment horizontal="center" vertical="center"/>
    </xf>
    <xf numFmtId="3" fontId="6" fillId="3" borderId="10" xfId="1" applyNumberFormat="1" applyFont="1" applyFill="1" applyBorder="1" applyAlignment="1">
      <alignment horizontal="center" vertical="center"/>
    </xf>
    <xf numFmtId="3" fontId="6" fillId="0" borderId="95" xfId="1" applyNumberFormat="1" applyFont="1" applyFill="1" applyBorder="1" applyAlignment="1">
      <alignment horizontal="center" vertical="center" wrapText="1" shrinkToFit="1"/>
    </xf>
    <xf numFmtId="3" fontId="6" fillId="0" borderId="10" xfId="1" applyNumberFormat="1" applyFont="1" applyFill="1" applyBorder="1" applyAlignment="1">
      <alignment horizontal="center" vertical="center" wrapText="1" shrinkToFit="1"/>
    </xf>
    <xf numFmtId="3" fontId="6" fillId="0" borderId="95" xfId="1" applyNumberFormat="1" applyFont="1" applyBorder="1" applyAlignment="1">
      <alignment horizontal="center" vertical="center"/>
    </xf>
    <xf numFmtId="3" fontId="6" fillId="0" borderId="10" xfId="1" applyNumberFormat="1" applyFont="1" applyBorder="1" applyAlignment="1">
      <alignment horizontal="center" vertical="center"/>
    </xf>
    <xf numFmtId="3" fontId="6" fillId="0" borderId="12" xfId="1" applyNumberFormat="1" applyFont="1" applyBorder="1" applyAlignment="1">
      <alignment horizontal="center" vertical="center"/>
    </xf>
    <xf numFmtId="0" fontId="6" fillId="0" borderId="9" xfId="0" applyFont="1" applyBorder="1" applyAlignment="1">
      <alignment vertical="center" wrapText="1"/>
    </xf>
    <xf numFmtId="0" fontId="6" fillId="0" borderId="95" xfId="0" applyFont="1" applyBorder="1" applyAlignment="1">
      <alignment vertical="center" wrapText="1"/>
    </xf>
    <xf numFmtId="0" fontId="6" fillId="0" borderId="11" xfId="0" applyFont="1" applyBorder="1" applyAlignment="1">
      <alignment vertical="center" wrapText="1"/>
    </xf>
    <xf numFmtId="0" fontId="6" fillId="3" borderId="37" xfId="0" applyFont="1" applyFill="1" applyBorder="1" applyAlignment="1">
      <alignment horizontal="center" vertical="center" wrapText="1"/>
    </xf>
    <xf numFmtId="177" fontId="6" fillId="3" borderId="37" xfId="0" applyNumberFormat="1" applyFont="1" applyFill="1" applyBorder="1" applyAlignment="1"/>
    <xf numFmtId="177" fontId="6" fillId="3" borderId="38" xfId="0" applyNumberFormat="1" applyFont="1" applyFill="1" applyBorder="1" applyAlignment="1"/>
    <xf numFmtId="177" fontId="6" fillId="3" borderId="43" xfId="0" applyNumberFormat="1" applyFont="1" applyFill="1" applyBorder="1" applyAlignment="1"/>
    <xf numFmtId="177" fontId="6" fillId="0" borderId="43" xfId="1" applyNumberFormat="1" applyFont="1" applyFill="1" applyBorder="1" applyAlignment="1">
      <alignment horizontal="right"/>
    </xf>
    <xf numFmtId="177" fontId="6" fillId="0" borderId="7" xfId="1" applyNumberFormat="1" applyFont="1" applyFill="1" applyBorder="1" applyAlignment="1">
      <alignment horizontal="right"/>
    </xf>
    <xf numFmtId="177" fontId="6" fillId="0" borderId="8" xfId="1" applyNumberFormat="1" applyFont="1" applyFill="1" applyBorder="1" applyAlignment="1">
      <alignment horizontal="right"/>
    </xf>
    <xf numFmtId="0" fontId="0" fillId="0" borderId="0" xfId="0" applyAlignment="1"/>
    <xf numFmtId="179" fontId="0" fillId="0" borderId="0" xfId="0" applyNumberFormat="1" applyAlignment="1">
      <alignment horizontal="right"/>
    </xf>
    <xf numFmtId="0" fontId="0" fillId="0" borderId="34" xfId="0" applyBorder="1" applyAlignment="1"/>
    <xf numFmtId="0" fontId="0" fillId="0" borderId="7" xfId="0" applyBorder="1" applyAlignment="1"/>
    <xf numFmtId="179" fontId="0" fillId="0" borderId="95" xfId="0" applyNumberFormat="1" applyBorder="1" applyAlignment="1">
      <alignment horizontal="center"/>
    </xf>
    <xf numFmtId="179" fontId="0" fillId="0" borderId="11" xfId="0" applyNumberFormat="1" applyBorder="1" applyAlignment="1">
      <alignment horizontal="center"/>
    </xf>
    <xf numFmtId="179" fontId="0" fillId="0" borderId="9" xfId="0" applyNumberFormat="1" applyBorder="1" applyAlignment="1">
      <alignment horizontal="center"/>
    </xf>
    <xf numFmtId="177" fontId="0" fillId="0" borderId="33" xfId="2" applyNumberFormat="1" applyFont="1" applyFill="1" applyBorder="1" applyAlignment="1">
      <alignment horizontal="right"/>
    </xf>
    <xf numFmtId="177" fontId="0" fillId="0" borderId="34" xfId="2" applyNumberFormat="1" applyFont="1" applyFill="1" applyBorder="1" applyAlignment="1">
      <alignment horizontal="right"/>
    </xf>
    <xf numFmtId="177" fontId="0" fillId="0" borderId="35" xfId="2" applyNumberFormat="1" applyFont="1" applyFill="1" applyBorder="1" applyAlignment="1">
      <alignment horizontal="right"/>
    </xf>
    <xf numFmtId="177" fontId="0" fillId="0" borderId="19" xfId="2" applyNumberFormat="1" applyFont="1" applyFill="1" applyBorder="1" applyAlignment="1">
      <alignment horizontal="right"/>
    </xf>
    <xf numFmtId="177" fontId="0" fillId="0" borderId="0" xfId="2" applyNumberFormat="1" applyFont="1" applyFill="1" applyBorder="1" applyAlignment="1">
      <alignment horizontal="right"/>
    </xf>
    <xf numFmtId="177" fontId="0" fillId="0" borderId="31" xfId="2" applyNumberFormat="1" applyFont="1" applyFill="1" applyBorder="1" applyAlignment="1">
      <alignment horizontal="right"/>
    </xf>
    <xf numFmtId="38" fontId="0" fillId="0" borderId="0" xfId="2" applyFont="1" applyFill="1" applyBorder="1" applyAlignment="1">
      <alignment horizontal="right"/>
    </xf>
    <xf numFmtId="38" fontId="0" fillId="0" borderId="34" xfId="2" applyFont="1" applyFill="1" applyBorder="1" applyAlignment="1">
      <alignment horizontal="right"/>
    </xf>
    <xf numFmtId="38" fontId="5" fillId="0" borderId="0" xfId="2" applyFont="1">
      <alignment vertical="center"/>
    </xf>
    <xf numFmtId="3" fontId="6" fillId="0" borderId="3" xfId="1" applyNumberFormat="1" applyFont="1" applyFill="1" applyBorder="1" applyAlignment="1" applyProtection="1">
      <alignment horizontal="left" vertical="center"/>
      <protection locked="0"/>
    </xf>
    <xf numFmtId="177" fontId="6" fillId="0" borderId="9" xfId="1" applyNumberFormat="1" applyFont="1" applyFill="1" applyBorder="1" applyAlignment="1" applyProtection="1">
      <alignment horizontal="right"/>
    </xf>
    <xf numFmtId="0" fontId="6" fillId="0" borderId="35" xfId="0" applyFont="1" applyBorder="1">
      <alignment vertical="center"/>
    </xf>
    <xf numFmtId="0" fontId="6" fillId="0" borderId="31" xfId="0" applyFont="1" applyBorder="1">
      <alignment vertical="center"/>
    </xf>
    <xf numFmtId="177" fontId="6" fillId="0" borderId="34" xfId="1" applyNumberFormat="1" applyFont="1" applyFill="1" applyBorder="1" applyAlignment="1" applyProtection="1"/>
    <xf numFmtId="177" fontId="6" fillId="3" borderId="0" xfId="0" applyNumberFormat="1" applyFont="1" applyFill="1" applyAlignment="1"/>
    <xf numFmtId="177" fontId="6" fillId="3" borderId="7" xfId="0" applyNumberFormat="1" applyFont="1" applyFill="1" applyBorder="1" applyAlignment="1"/>
    <xf numFmtId="177" fontId="6" fillId="3" borderId="33" xfId="1" applyNumberFormat="1" applyFont="1" applyFill="1" applyBorder="1" applyAlignment="1" applyProtection="1">
      <alignment horizontal="right"/>
    </xf>
    <xf numFmtId="0" fontId="6" fillId="2" borderId="7" xfId="0" applyFont="1" applyFill="1" applyBorder="1">
      <alignment vertical="center"/>
    </xf>
    <xf numFmtId="177" fontId="6" fillId="2" borderId="7" xfId="0" applyNumberFormat="1" applyFont="1" applyFill="1" applyBorder="1" applyAlignment="1"/>
    <xf numFmtId="177" fontId="6" fillId="3" borderId="34" xfId="0" applyNumberFormat="1" applyFont="1" applyFill="1" applyBorder="1" applyAlignment="1"/>
    <xf numFmtId="177" fontId="6" fillId="2" borderId="10" xfId="0" applyNumberFormat="1" applyFont="1" applyFill="1" applyBorder="1" applyAlignment="1"/>
    <xf numFmtId="177" fontId="6" fillId="2" borderId="34" xfId="0" applyNumberFormat="1" applyFont="1" applyFill="1" applyBorder="1" applyAlignment="1"/>
    <xf numFmtId="177" fontId="6" fillId="2" borderId="0" xfId="0" applyNumberFormat="1" applyFont="1" applyFill="1" applyAlignment="1"/>
    <xf numFmtId="177" fontId="9" fillId="0" borderId="33" xfId="0" applyNumberFormat="1" applyFont="1" applyBorder="1">
      <alignment vertical="center"/>
    </xf>
    <xf numFmtId="177" fontId="9" fillId="0" borderId="35" xfId="0" applyNumberFormat="1" applyFont="1" applyBorder="1">
      <alignment vertical="center"/>
    </xf>
    <xf numFmtId="177" fontId="9" fillId="0" borderId="19" xfId="0" applyNumberFormat="1" applyFont="1" applyBorder="1">
      <alignment vertical="center"/>
    </xf>
    <xf numFmtId="177" fontId="9" fillId="0" borderId="31" xfId="0" applyNumberFormat="1" applyFont="1" applyBorder="1">
      <alignment vertical="center"/>
    </xf>
    <xf numFmtId="177" fontId="9" fillId="0" borderId="39" xfId="0" applyNumberFormat="1" applyFont="1" applyBorder="1">
      <alignment vertical="center"/>
    </xf>
    <xf numFmtId="177" fontId="9" fillId="0" borderId="40" xfId="0" applyNumberFormat="1" applyFont="1" applyBorder="1">
      <alignment vertical="center"/>
    </xf>
    <xf numFmtId="177" fontId="6" fillId="0" borderId="35" xfId="1" applyNumberFormat="1" applyFont="1" applyBorder="1" applyAlignment="1" applyProtection="1">
      <alignment horizontal="right"/>
    </xf>
    <xf numFmtId="177" fontId="6" fillId="0" borderId="0" xfId="1" applyNumberFormat="1" applyFont="1" applyBorder="1" applyAlignment="1" applyProtection="1">
      <alignment horizontal="right"/>
    </xf>
    <xf numFmtId="177" fontId="6" fillId="0" borderId="34" xfId="1" applyNumberFormat="1" applyFont="1" applyBorder="1" applyAlignment="1" applyProtection="1">
      <alignment horizontal="right"/>
    </xf>
    <xf numFmtId="177" fontId="6" fillId="0" borderId="7" xfId="1" applyNumberFormat="1" applyFont="1" applyBorder="1" applyAlignment="1" applyProtection="1">
      <alignment horizontal="right"/>
    </xf>
    <xf numFmtId="177" fontId="6" fillId="0" borderId="35" xfId="1" applyNumberFormat="1" applyFont="1" applyFill="1" applyBorder="1" applyAlignment="1" applyProtection="1"/>
    <xf numFmtId="177" fontId="6" fillId="0" borderId="31" xfId="1" applyNumberFormat="1" applyFont="1" applyFill="1" applyBorder="1" applyAlignment="1" applyProtection="1"/>
    <xf numFmtId="177" fontId="6" fillId="0" borderId="40" xfId="1" applyNumberFormat="1" applyFont="1" applyFill="1" applyBorder="1" applyAlignment="1" applyProtection="1"/>
    <xf numFmtId="177" fontId="6" fillId="4" borderId="73" xfId="1" applyNumberFormat="1" applyFont="1" applyFill="1" applyBorder="1" applyAlignment="1">
      <alignment horizontal="right"/>
    </xf>
    <xf numFmtId="177" fontId="6" fillId="4" borderId="50" xfId="1" applyNumberFormat="1" applyFont="1" applyFill="1" applyBorder="1" applyAlignment="1">
      <alignment horizontal="right"/>
    </xf>
    <xf numFmtId="177" fontId="6" fillId="4" borderId="18" xfId="1" applyNumberFormat="1" applyFont="1" applyFill="1" applyBorder="1" applyAlignment="1">
      <alignment horizontal="right"/>
    </xf>
    <xf numFmtId="177" fontId="6" fillId="4" borderId="31" xfId="1" applyNumberFormat="1" applyFont="1" applyFill="1" applyBorder="1" applyAlignment="1">
      <alignment horizontal="right"/>
    </xf>
    <xf numFmtId="177" fontId="6" fillId="4" borderId="46" xfId="1" applyNumberFormat="1" applyFont="1" applyFill="1" applyBorder="1" applyAlignment="1">
      <alignment horizontal="right"/>
    </xf>
    <xf numFmtId="177" fontId="6" fillId="4" borderId="0" xfId="1" applyNumberFormat="1" applyFont="1" applyFill="1" applyBorder="1" applyAlignment="1">
      <alignment horizontal="right"/>
    </xf>
    <xf numFmtId="177" fontId="6" fillId="4" borderId="75" xfId="1" applyNumberFormat="1" applyFont="1" applyFill="1" applyBorder="1" applyAlignment="1">
      <alignment horizontal="right"/>
    </xf>
    <xf numFmtId="177" fontId="6" fillId="4" borderId="94" xfId="1" applyNumberFormat="1" applyFont="1" applyFill="1" applyBorder="1" applyAlignment="1">
      <alignment horizontal="right"/>
    </xf>
    <xf numFmtId="177" fontId="6" fillId="4" borderId="8" xfId="1" applyNumberFormat="1" applyFont="1" applyFill="1" applyBorder="1" applyAlignment="1">
      <alignment horizontal="right"/>
    </xf>
    <xf numFmtId="177" fontId="6" fillId="4" borderId="40" xfId="1" applyNumberFormat="1" applyFont="1" applyFill="1" applyBorder="1" applyAlignment="1">
      <alignment horizontal="right"/>
    </xf>
    <xf numFmtId="177" fontId="6" fillId="4" borderId="51" xfId="1" applyNumberFormat="1" applyFont="1" applyFill="1" applyBorder="1" applyAlignment="1">
      <alignment horizontal="right"/>
    </xf>
    <xf numFmtId="177" fontId="6" fillId="4" borderId="7" xfId="1" applyNumberFormat="1" applyFont="1" applyFill="1" applyBorder="1" applyAlignment="1">
      <alignment horizontal="right"/>
    </xf>
    <xf numFmtId="3" fontId="6" fillId="0" borderId="10" xfId="1" applyNumberFormat="1" applyFont="1" applyFill="1" applyBorder="1" applyAlignment="1">
      <alignment horizontal="right"/>
    </xf>
    <xf numFmtId="0" fontId="6" fillId="2" borderId="10" xfId="0" applyFont="1" applyFill="1" applyBorder="1">
      <alignment vertical="center"/>
    </xf>
    <xf numFmtId="177" fontId="6" fillId="2" borderId="35" xfId="1" applyNumberFormat="1" applyFont="1" applyFill="1" applyBorder="1" applyAlignment="1" applyProtection="1">
      <alignment horizontal="right"/>
    </xf>
    <xf numFmtId="177" fontId="6" fillId="2" borderId="0" xfId="1" applyNumberFormat="1" applyFont="1" applyFill="1" applyBorder="1" applyAlignment="1" applyProtection="1">
      <alignment horizontal="right"/>
    </xf>
    <xf numFmtId="177" fontId="6" fillId="2" borderId="31" xfId="1" applyNumberFormat="1" applyFont="1" applyFill="1" applyBorder="1" applyAlignment="1" applyProtection="1">
      <alignment horizontal="right"/>
    </xf>
    <xf numFmtId="177" fontId="6" fillId="2" borderId="40" xfId="1" applyNumberFormat="1" applyFont="1" applyFill="1" applyBorder="1" applyAlignment="1" applyProtection="1">
      <alignment horizontal="right"/>
    </xf>
    <xf numFmtId="177" fontId="6" fillId="2" borderId="10" xfId="1" applyNumberFormat="1" applyFont="1" applyFill="1" applyBorder="1" applyAlignment="1" applyProtection="1">
      <alignment horizontal="right"/>
    </xf>
    <xf numFmtId="177" fontId="6" fillId="2" borderId="11" xfId="1" applyNumberFormat="1" applyFont="1" applyFill="1" applyBorder="1" applyAlignment="1" applyProtection="1">
      <alignment horizontal="right"/>
    </xf>
    <xf numFmtId="177" fontId="6" fillId="4" borderId="34" xfId="1" applyNumberFormat="1" applyFont="1" applyFill="1" applyBorder="1" applyAlignment="1" applyProtection="1">
      <alignment horizontal="right"/>
    </xf>
    <xf numFmtId="177" fontId="6" fillId="4" borderId="0" xfId="1" applyNumberFormat="1" applyFont="1" applyFill="1" applyBorder="1" applyAlignment="1" applyProtection="1">
      <alignment horizontal="right"/>
    </xf>
    <xf numFmtId="177" fontId="6" fillId="4" borderId="7" xfId="1" applyNumberFormat="1" applyFont="1" applyFill="1" applyBorder="1" applyAlignment="1" applyProtection="1">
      <alignment horizontal="right"/>
    </xf>
    <xf numFmtId="177" fontId="6" fillId="3" borderId="34" xfId="1" applyNumberFormat="1" applyFont="1" applyFill="1" applyBorder="1" applyAlignment="1" applyProtection="1">
      <alignment horizontal="right"/>
    </xf>
    <xf numFmtId="177" fontId="6" fillId="3" borderId="35" xfId="1" applyNumberFormat="1" applyFont="1" applyFill="1" applyBorder="1" applyAlignment="1" applyProtection="1">
      <alignment horizontal="right"/>
    </xf>
    <xf numFmtId="177" fontId="6" fillId="3" borderId="7" xfId="1" applyNumberFormat="1" applyFont="1" applyFill="1" applyBorder="1" applyAlignment="1" applyProtection="1">
      <alignment horizontal="right"/>
    </xf>
    <xf numFmtId="177" fontId="6" fillId="3" borderId="40" xfId="1" applyNumberFormat="1" applyFont="1" applyFill="1" applyBorder="1" applyAlignment="1" applyProtection="1">
      <alignment horizontal="right"/>
    </xf>
    <xf numFmtId="177" fontId="6" fillId="0" borderId="11" xfId="1" applyNumberFormat="1" applyFont="1" applyFill="1" applyBorder="1" applyAlignment="1" applyProtection="1">
      <alignment horizontal="right"/>
    </xf>
    <xf numFmtId="57" fontId="6" fillId="0" borderId="0" xfId="0" applyNumberFormat="1" applyFont="1" applyAlignment="1"/>
    <xf numFmtId="177" fontId="6" fillId="4" borderId="37" xfId="1" applyNumberFormat="1" applyFont="1" applyFill="1" applyBorder="1" applyAlignment="1" applyProtection="1">
      <alignment horizontal="right"/>
    </xf>
    <xf numFmtId="177" fontId="6" fillId="4" borderId="38" xfId="1" applyNumberFormat="1" applyFont="1" applyFill="1" applyBorder="1" applyAlignment="1" applyProtection="1">
      <alignment horizontal="right"/>
    </xf>
    <xf numFmtId="177" fontId="6" fillId="4" borderId="43" xfId="1" applyNumberFormat="1" applyFont="1" applyFill="1" applyBorder="1" applyAlignment="1" applyProtection="1">
      <alignment horizontal="right"/>
    </xf>
    <xf numFmtId="177" fontId="6" fillId="5" borderId="37" xfId="1" applyNumberFormat="1" applyFont="1" applyFill="1" applyBorder="1" applyAlignment="1" applyProtection="1">
      <alignment horizontal="right"/>
    </xf>
    <xf numFmtId="177" fontId="6" fillId="5" borderId="38" xfId="1" applyNumberFormat="1" applyFont="1" applyFill="1" applyBorder="1" applyAlignment="1" applyProtection="1">
      <alignment horizontal="right"/>
    </xf>
    <xf numFmtId="177" fontId="6" fillId="5" borderId="43" xfId="1" applyNumberFormat="1" applyFont="1" applyFill="1" applyBorder="1" applyAlignment="1" applyProtection="1">
      <alignment horizontal="right"/>
    </xf>
    <xf numFmtId="177" fontId="6" fillId="2" borderId="38" xfId="1" applyNumberFormat="1" applyFont="1" applyFill="1" applyBorder="1" applyAlignment="1" applyProtection="1">
      <alignment horizontal="right"/>
    </xf>
    <xf numFmtId="177" fontId="6" fillId="2" borderId="43" xfId="1" applyNumberFormat="1" applyFont="1" applyFill="1" applyBorder="1" applyAlignment="1" applyProtection="1">
      <alignment horizontal="right"/>
    </xf>
    <xf numFmtId="0" fontId="6" fillId="2" borderId="9" xfId="0" applyFont="1" applyFill="1" applyBorder="1" applyAlignment="1">
      <alignment horizontal="center" vertical="center"/>
    </xf>
    <xf numFmtId="3" fontId="5" fillId="0" borderId="0" xfId="2" applyNumberFormat="1" applyFont="1" applyFill="1" applyBorder="1" applyAlignment="1" applyProtection="1">
      <alignment vertical="center"/>
    </xf>
    <xf numFmtId="3" fontId="5" fillId="0" borderId="7" xfId="2" applyNumberFormat="1" applyFont="1" applyFill="1" applyBorder="1" applyAlignment="1" applyProtection="1">
      <alignment vertical="center"/>
    </xf>
    <xf numFmtId="3" fontId="5" fillId="0" borderId="34" xfId="2" applyNumberFormat="1" applyFont="1" applyFill="1" applyBorder="1" applyAlignment="1" applyProtection="1">
      <alignment vertical="center"/>
    </xf>
    <xf numFmtId="3" fontId="5" fillId="0" borderId="34"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5" fillId="0" borderId="7" xfId="1" applyNumberFormat="1" applyFont="1" applyFill="1" applyBorder="1" applyAlignment="1" applyProtection="1">
      <alignment vertical="center"/>
    </xf>
    <xf numFmtId="3" fontId="15" fillId="0" borderId="0" xfId="2" applyNumberFormat="1" applyFont="1" applyFill="1" applyBorder="1" applyAlignment="1">
      <alignment horizontal="right" vertical="center"/>
    </xf>
    <xf numFmtId="0" fontId="15" fillId="0" borderId="0" xfId="0" applyFont="1" applyAlignment="1">
      <alignment horizontal="right" vertical="center"/>
    </xf>
    <xf numFmtId="3" fontId="15" fillId="0" borderId="0" xfId="2" applyNumberFormat="1" applyFont="1" applyAlignment="1">
      <alignment horizontal="right" vertical="center"/>
    </xf>
    <xf numFmtId="3" fontId="15" fillId="0" borderId="0" xfId="2" applyNumberFormat="1" applyFont="1" applyBorder="1" applyAlignment="1">
      <alignment horizontal="right" vertical="center"/>
    </xf>
    <xf numFmtId="0" fontId="5" fillId="0" borderId="0" xfId="0" applyFont="1" applyAlignment="1">
      <alignment horizontal="center" vertical="center"/>
    </xf>
    <xf numFmtId="0" fontId="15" fillId="0" borderId="0" xfId="0" applyFont="1" applyAlignment="1">
      <alignment horizontal="center" vertical="center"/>
    </xf>
    <xf numFmtId="3" fontId="15" fillId="0" borderId="0" xfId="2" applyNumberFormat="1" applyFont="1" applyBorder="1" applyAlignment="1">
      <alignment horizontal="center" vertical="center"/>
    </xf>
    <xf numFmtId="3" fontId="18" fillId="0" borderId="0" xfId="2" applyNumberFormat="1" applyFont="1" applyFill="1" applyBorder="1" applyAlignment="1">
      <alignment horizontal="right" vertical="center"/>
    </xf>
    <xf numFmtId="3" fontId="18" fillId="0" borderId="0" xfId="2" applyNumberFormat="1" applyFont="1" applyFill="1" applyBorder="1" applyAlignment="1" applyProtection="1">
      <alignment horizontal="right" vertical="center"/>
    </xf>
    <xf numFmtId="0" fontId="5" fillId="0" borderId="0" xfId="0" applyFont="1">
      <alignment vertical="center"/>
    </xf>
    <xf numFmtId="176" fontId="18" fillId="0" borderId="0" xfId="2" applyNumberFormat="1" applyFont="1" applyFill="1" applyBorder="1" applyAlignment="1">
      <alignment horizontal="right"/>
    </xf>
    <xf numFmtId="0" fontId="19" fillId="0" borderId="0" xfId="0" applyFont="1">
      <alignment vertical="center"/>
    </xf>
    <xf numFmtId="0" fontId="16" fillId="0" borderId="0" xfId="0" applyFont="1">
      <alignment vertical="center"/>
    </xf>
    <xf numFmtId="0" fontId="20" fillId="0" borderId="34" xfId="0" applyFont="1" applyBorder="1" applyAlignment="1">
      <alignment vertical="top" wrapText="1"/>
    </xf>
    <xf numFmtId="3" fontId="15" fillId="0" borderId="34" xfId="2" applyNumberFormat="1" applyFont="1" applyFill="1" applyBorder="1" applyAlignment="1">
      <alignment horizontal="right" vertical="center"/>
    </xf>
    <xf numFmtId="3" fontId="15" fillId="0" borderId="34" xfId="2" applyNumberFormat="1" applyFont="1" applyFill="1" applyBorder="1" applyAlignment="1">
      <alignment horizontal="right" vertical="center" wrapText="1" shrinkToFit="1"/>
    </xf>
    <xf numFmtId="3" fontId="15" fillId="0" borderId="34" xfId="2" applyNumberFormat="1" applyFont="1" applyBorder="1" applyAlignment="1">
      <alignment horizontal="right" vertical="center"/>
    </xf>
    <xf numFmtId="3" fontId="15" fillId="0" borderId="34" xfId="2" applyNumberFormat="1" applyFont="1" applyBorder="1" applyAlignment="1">
      <alignment horizontal="right" vertical="center" wrapText="1" shrinkToFit="1"/>
    </xf>
    <xf numFmtId="3" fontId="15" fillId="0" borderId="0" xfId="2" applyNumberFormat="1" applyFont="1" applyFill="1" applyBorder="1" applyAlignment="1" applyProtection="1">
      <alignment horizontal="right" vertical="center" wrapText="1"/>
    </xf>
    <xf numFmtId="3" fontId="15" fillId="0" borderId="0" xfId="2" applyNumberFormat="1" applyFont="1" applyFill="1" applyAlignment="1" applyProtection="1">
      <alignment horizontal="right" vertical="center" wrapText="1"/>
    </xf>
    <xf numFmtId="3" fontId="15" fillId="0" borderId="0" xfId="2" applyNumberFormat="1" applyFont="1" applyFill="1" applyAlignment="1">
      <alignment horizontal="right" vertical="center"/>
    </xf>
    <xf numFmtId="3" fontId="15" fillId="0" borderId="0" xfId="2" applyNumberFormat="1" applyFont="1" applyBorder="1" applyAlignment="1" applyProtection="1">
      <alignment horizontal="right" vertical="center" wrapText="1"/>
    </xf>
    <xf numFmtId="3" fontId="15" fillId="0" borderId="0" xfId="2" applyNumberFormat="1" applyFont="1" applyAlignment="1" applyProtection="1">
      <alignment horizontal="right" vertical="center" wrapText="1"/>
    </xf>
    <xf numFmtId="177" fontId="17" fillId="0" borderId="39" xfId="0" applyNumberFormat="1" applyFont="1" applyBorder="1" applyAlignment="1"/>
    <xf numFmtId="177" fontId="17" fillId="3" borderId="19" xfId="0" applyNumberFormat="1" applyFont="1" applyFill="1" applyBorder="1">
      <alignment vertical="center"/>
    </xf>
    <xf numFmtId="177" fontId="17" fillId="0" borderId="9" xfId="0" applyNumberFormat="1" applyFont="1" applyBorder="1">
      <alignment vertical="center"/>
    </xf>
    <xf numFmtId="177" fontId="17" fillId="0" borderId="33" xfId="0" applyNumberFormat="1" applyFont="1" applyBorder="1">
      <alignment vertical="center"/>
    </xf>
    <xf numFmtId="177" fontId="17" fillId="0" borderId="19" xfId="0" applyNumberFormat="1" applyFont="1" applyBorder="1">
      <alignment vertical="center"/>
    </xf>
    <xf numFmtId="177" fontId="17" fillId="0" borderId="39" xfId="0" applyNumberFormat="1" applyFont="1" applyBorder="1">
      <alignment vertical="center"/>
    </xf>
    <xf numFmtId="0" fontId="0" fillId="0" borderId="10" xfId="0" applyBorder="1">
      <alignment vertical="center"/>
    </xf>
    <xf numFmtId="38" fontId="0" fillId="0" borderId="38" xfId="2" applyFont="1" applyBorder="1">
      <alignment vertical="center"/>
    </xf>
    <xf numFmtId="38" fontId="0" fillId="0" borderId="95" xfId="2" applyFont="1" applyBorder="1">
      <alignment vertical="center"/>
    </xf>
    <xf numFmtId="38" fontId="0" fillId="0" borderId="37" xfId="2" applyFont="1" applyBorder="1">
      <alignment vertical="center"/>
    </xf>
    <xf numFmtId="38" fontId="0" fillId="0" borderId="43" xfId="2" applyFont="1" applyBorder="1">
      <alignment vertical="center"/>
    </xf>
    <xf numFmtId="177" fontId="6" fillId="0" borderId="50" xfId="1" applyNumberFormat="1" applyFont="1" applyFill="1" applyBorder="1" applyAlignment="1" applyProtection="1"/>
    <xf numFmtId="177" fontId="6" fillId="3" borderId="90" xfId="1" applyNumberFormat="1" applyFont="1" applyFill="1" applyBorder="1" applyAlignment="1" applyProtection="1"/>
    <xf numFmtId="177" fontId="6" fillId="3" borderId="50" xfId="1" applyNumberFormat="1" applyFont="1" applyFill="1" applyBorder="1" applyAlignment="1" applyProtection="1"/>
    <xf numFmtId="177" fontId="6" fillId="3" borderId="94" xfId="1" applyNumberFormat="1" applyFont="1" applyFill="1" applyBorder="1" applyAlignment="1" applyProtection="1"/>
    <xf numFmtId="177" fontId="6" fillId="0" borderId="90" xfId="1" applyNumberFormat="1" applyFont="1" applyFill="1" applyBorder="1" applyAlignment="1" applyProtection="1"/>
    <xf numFmtId="177" fontId="6" fillId="0" borderId="94" xfId="1" applyNumberFormat="1" applyFont="1" applyFill="1" applyBorder="1" applyAlignment="1" applyProtection="1"/>
    <xf numFmtId="177" fontId="6" fillId="0" borderId="38" xfId="0" applyNumberFormat="1" applyFont="1" applyBorder="1" applyAlignment="1"/>
    <xf numFmtId="177" fontId="6" fillId="0" borderId="37" xfId="0" applyNumberFormat="1" applyFont="1" applyBorder="1" applyAlignment="1"/>
    <xf numFmtId="177" fontId="6" fillId="0" borderId="43" xfId="0" applyNumberFormat="1" applyFont="1" applyBorder="1" applyAlignment="1"/>
    <xf numFmtId="0" fontId="21" fillId="0" borderId="0" xfId="0" applyFont="1" applyProtection="1">
      <alignment vertical="center"/>
      <protection locked="0"/>
    </xf>
    <xf numFmtId="0" fontId="21" fillId="0" borderId="0" xfId="0" applyFont="1">
      <alignment vertical="center"/>
    </xf>
    <xf numFmtId="3" fontId="5" fillId="0" borderId="0" xfId="0" applyNumberFormat="1" applyFont="1">
      <alignment vertical="center"/>
    </xf>
    <xf numFmtId="0" fontId="21" fillId="0" borderId="101" xfId="0" applyFont="1" applyBorder="1">
      <alignment vertical="center"/>
    </xf>
    <xf numFmtId="0" fontId="0" fillId="0" borderId="54" xfId="0" applyBorder="1">
      <alignment vertical="center"/>
    </xf>
    <xf numFmtId="0" fontId="5" fillId="0" borderId="101" xfId="0" applyFont="1" applyBorder="1">
      <alignment vertical="center"/>
    </xf>
    <xf numFmtId="38" fontId="0" fillId="0" borderId="3" xfId="0" applyNumberFormat="1" applyBorder="1">
      <alignment vertical="center"/>
    </xf>
    <xf numFmtId="3" fontId="5" fillId="0" borderId="54" xfId="0" applyNumberFormat="1" applyFont="1" applyBorder="1">
      <alignment vertical="center"/>
    </xf>
    <xf numFmtId="0" fontId="15" fillId="0" borderId="3" xfId="0" applyFont="1" applyBorder="1" applyAlignment="1">
      <alignment horizontal="distributed" vertical="center"/>
    </xf>
    <xf numFmtId="3" fontId="5" fillId="0" borderId="101" xfId="0" applyNumberFormat="1" applyFont="1" applyBorder="1">
      <alignment vertical="center"/>
    </xf>
    <xf numFmtId="3" fontId="5" fillId="0" borderId="3" xfId="0" applyNumberFormat="1" applyFont="1" applyBorder="1">
      <alignment vertical="center"/>
    </xf>
    <xf numFmtId="3" fontId="5" fillId="0" borderId="37" xfId="0" applyNumberFormat="1" applyFont="1" applyBorder="1">
      <alignment vertical="center"/>
    </xf>
    <xf numFmtId="3" fontId="15" fillId="0" borderId="3" xfId="2" applyNumberFormat="1" applyFont="1" applyFill="1" applyBorder="1" applyAlignment="1" applyProtection="1">
      <alignment horizontal="left" vertical="center"/>
      <protection locked="0"/>
    </xf>
    <xf numFmtId="0" fontId="5" fillId="0" borderId="3" xfId="0" applyFont="1" applyBorder="1" applyAlignment="1">
      <alignment horizontal="center" vertical="center"/>
    </xf>
    <xf numFmtId="0" fontId="5" fillId="0" borderId="26" xfId="0" applyFont="1" applyBorder="1" applyAlignment="1">
      <alignment horizontal="center" vertical="center"/>
    </xf>
    <xf numFmtId="3" fontId="15" fillId="0" borderId="26" xfId="2" applyNumberFormat="1" applyFont="1" applyFill="1" applyBorder="1" applyAlignment="1">
      <alignment horizontal="left" vertical="center"/>
    </xf>
    <xf numFmtId="3" fontId="15" fillId="0" borderId="3" xfId="2" applyNumberFormat="1" applyFont="1" applyFill="1" applyBorder="1" applyAlignment="1">
      <alignment horizontal="left" vertical="center"/>
    </xf>
    <xf numFmtId="0" fontId="5" fillId="0" borderId="3" xfId="0" applyFont="1" applyBorder="1" applyAlignment="1">
      <alignment horizontal="left" vertical="center"/>
    </xf>
    <xf numFmtId="0" fontId="5" fillId="0" borderId="54" xfId="0" applyFont="1" applyBorder="1" applyAlignment="1">
      <alignment horizontal="center" vertical="center"/>
    </xf>
    <xf numFmtId="0" fontId="15" fillId="0" borderId="19" xfId="0" applyFont="1" applyBorder="1">
      <alignment vertical="center"/>
    </xf>
    <xf numFmtId="0" fontId="15" fillId="0" borderId="31" xfId="0" applyFont="1" applyBorder="1">
      <alignment vertical="center"/>
    </xf>
    <xf numFmtId="0" fontId="15" fillId="0" borderId="19" xfId="0" applyFont="1" applyBorder="1" applyAlignment="1">
      <alignment horizontal="distributed" vertical="center"/>
    </xf>
    <xf numFmtId="0" fontId="15" fillId="0" borderId="0" xfId="0" applyFont="1" applyAlignment="1">
      <alignment horizontal="distributed" vertical="center"/>
    </xf>
    <xf numFmtId="0" fontId="15" fillId="0" borderId="31" xfId="0" applyFont="1" applyBorder="1" applyAlignment="1">
      <alignment horizontal="distributed" vertical="center"/>
    </xf>
    <xf numFmtId="57" fontId="15" fillId="0" borderId="0" xfId="0" applyNumberFormat="1" applyFont="1" applyAlignment="1">
      <alignment horizontal="distributed" vertical="center"/>
    </xf>
    <xf numFmtId="57" fontId="15" fillId="0" borderId="38" xfId="0" applyNumberFormat="1" applyFont="1" applyBorder="1" applyAlignment="1">
      <alignment horizontal="distributed" vertical="center"/>
    </xf>
    <xf numFmtId="3" fontId="15" fillId="0" borderId="0" xfId="2" applyNumberFormat="1" applyFont="1" applyFill="1" applyBorder="1" applyAlignment="1">
      <alignment horizontal="center" vertical="center"/>
    </xf>
    <xf numFmtId="3" fontId="15" fillId="0" borderId="31" xfId="2" applyNumberFormat="1" applyFont="1" applyFill="1" applyBorder="1" applyAlignment="1">
      <alignment horizontal="center" vertical="center"/>
    </xf>
    <xf numFmtId="0" fontId="15" fillId="0" borderId="19" xfId="0" applyFont="1" applyBorder="1" applyAlignment="1">
      <alignment horizontal="center" vertical="center"/>
    </xf>
    <xf numFmtId="0" fontId="15" fillId="0" borderId="19" xfId="0" applyFont="1" applyBorder="1" applyAlignment="1">
      <alignment horizontal="right" vertical="center"/>
    </xf>
    <xf numFmtId="0" fontId="15" fillId="0" borderId="0" xfId="0" applyFont="1" applyAlignment="1">
      <alignment horizontal="centerContinuous" vertical="center"/>
    </xf>
    <xf numFmtId="0" fontId="15" fillId="0" borderId="31" xfId="0" applyFont="1" applyBorder="1" applyAlignment="1">
      <alignment horizontal="centerContinuous" vertical="center"/>
    </xf>
    <xf numFmtId="0" fontId="15" fillId="0" borderId="38" xfId="0" applyFont="1" applyBorder="1" applyAlignment="1">
      <alignment horizontal="centerContinuous" vertical="center"/>
    </xf>
    <xf numFmtId="3" fontId="15" fillId="0" borderId="19" xfId="2" applyNumberFormat="1" applyFont="1" applyFill="1" applyBorder="1" applyAlignment="1">
      <alignment horizontal="left" vertical="center"/>
    </xf>
    <xf numFmtId="0" fontId="5" fillId="0" borderId="0" xfId="0" applyFont="1" applyAlignment="1">
      <alignment horizontal="left" vertical="center"/>
    </xf>
    <xf numFmtId="0" fontId="5" fillId="0" borderId="34" xfId="0" applyFont="1" applyBorder="1" applyAlignment="1">
      <alignment horizontal="left" vertical="center"/>
    </xf>
    <xf numFmtId="3" fontId="15" fillId="0" borderId="33" xfId="2" applyNumberFormat="1" applyFont="1" applyFill="1" applyBorder="1" applyAlignment="1">
      <alignment horizontal="center" vertical="center"/>
    </xf>
    <xf numFmtId="0" fontId="5" fillId="0" borderId="35" xfId="0" applyFont="1" applyBorder="1" applyAlignment="1">
      <alignment horizontal="left" vertical="center"/>
    </xf>
    <xf numFmtId="3" fontId="15" fillId="0" borderId="0" xfId="2" applyNumberFormat="1" applyFont="1" applyFill="1" applyBorder="1" applyAlignment="1">
      <alignment horizontal="left" vertical="center"/>
    </xf>
    <xf numFmtId="3" fontId="15" fillId="0" borderId="19" xfId="2" applyNumberFormat="1" applyFont="1" applyBorder="1" applyAlignment="1">
      <alignment horizontal="center" vertical="center"/>
    </xf>
    <xf numFmtId="3" fontId="15" fillId="0" borderId="7" xfId="2" applyNumberFormat="1" applyFont="1" applyFill="1" applyBorder="1" applyAlignment="1">
      <alignment horizontal="center" vertical="center"/>
    </xf>
    <xf numFmtId="3" fontId="15" fillId="0" borderId="40" xfId="2" applyNumberFormat="1" applyFont="1" applyFill="1" applyBorder="1" applyAlignment="1">
      <alignment horizontal="center" vertical="center"/>
    </xf>
    <xf numFmtId="3" fontId="15" fillId="0" borderId="39" xfId="2" applyNumberFormat="1" applyFont="1" applyFill="1" applyBorder="1" applyAlignment="1">
      <alignment horizontal="center" vertical="center"/>
    </xf>
    <xf numFmtId="0" fontId="5" fillId="0" borderId="7" xfId="0" applyFont="1" applyBorder="1" applyAlignment="1">
      <alignment horizontal="center" vertical="center"/>
    </xf>
    <xf numFmtId="0" fontId="5" fillId="0" borderId="40" xfId="0" applyFont="1" applyBorder="1" applyAlignment="1">
      <alignment horizontal="center" vertical="center"/>
    </xf>
    <xf numFmtId="3" fontId="15" fillId="0" borderId="9" xfId="2" applyNumberFormat="1" applyFont="1" applyFill="1" applyBorder="1" applyAlignment="1">
      <alignment horizontal="center" vertical="center"/>
    </xf>
    <xf numFmtId="3" fontId="15" fillId="0" borderId="10" xfId="2" applyNumberFormat="1" applyFont="1" applyFill="1" applyBorder="1" applyAlignment="1">
      <alignment horizontal="right" vertical="center"/>
    </xf>
    <xf numFmtId="3" fontId="15" fillId="0" borderId="10" xfId="2" applyNumberFormat="1" applyFont="1" applyFill="1" applyBorder="1" applyAlignment="1">
      <alignment horizontal="center" vertical="center"/>
    </xf>
    <xf numFmtId="3" fontId="15" fillId="0" borderId="11" xfId="2" applyNumberFormat="1" applyFont="1" applyFill="1" applyBorder="1" applyAlignment="1">
      <alignment horizontal="center" vertical="center"/>
    </xf>
    <xf numFmtId="3" fontId="15" fillId="0" borderId="7" xfId="2" applyNumberFormat="1" applyFont="1" applyBorder="1" applyAlignment="1">
      <alignment horizontal="center" vertical="center"/>
    </xf>
    <xf numFmtId="3" fontId="15" fillId="0" borderId="40" xfId="2" applyNumberFormat="1" applyFont="1" applyBorder="1" applyAlignment="1">
      <alignment horizontal="center" vertical="center"/>
    </xf>
    <xf numFmtId="3" fontId="15" fillId="0" borderId="9" xfId="2" applyNumberFormat="1" applyFont="1" applyBorder="1" applyAlignment="1">
      <alignment horizontal="center" vertical="center"/>
    </xf>
    <xf numFmtId="3" fontId="15" fillId="0" borderId="10" xfId="2" applyNumberFormat="1" applyFont="1" applyBorder="1" applyAlignment="1">
      <alignment horizontal="right" vertical="center"/>
    </xf>
    <xf numFmtId="3" fontId="15" fillId="0" borderId="34" xfId="2" applyNumberFormat="1" applyFont="1" applyBorder="1" applyAlignment="1">
      <alignment horizontal="center" vertical="center"/>
    </xf>
    <xf numFmtId="3" fontId="15" fillId="0" borderId="35" xfId="2" applyNumberFormat="1" applyFont="1" applyBorder="1" applyAlignment="1">
      <alignment horizontal="center" vertical="center"/>
    </xf>
    <xf numFmtId="0" fontId="15" fillId="0" borderId="10" xfId="0" applyFont="1" applyBorder="1">
      <alignment vertical="center"/>
    </xf>
    <xf numFmtId="0" fontId="15" fillId="0" borderId="9" xfId="0" applyFont="1" applyBorder="1">
      <alignment vertical="center"/>
    </xf>
    <xf numFmtId="0" fontId="15" fillId="0" borderId="11" xfId="0" applyFont="1" applyBorder="1">
      <alignment vertical="center"/>
    </xf>
    <xf numFmtId="0" fontId="15" fillId="0" borderId="95" xfId="0" applyFont="1" applyBorder="1" applyAlignment="1">
      <alignment horizontal="center" vertical="center"/>
    </xf>
    <xf numFmtId="0" fontId="15" fillId="0" borderId="10" xfId="0" applyFont="1" applyBorder="1" applyAlignment="1">
      <alignment horizontal="center" vertical="center"/>
    </xf>
    <xf numFmtId="3" fontId="15" fillId="0" borderId="45" xfId="2" applyNumberFormat="1" applyFont="1" applyFill="1" applyBorder="1" applyAlignment="1">
      <alignment horizontal="center" vertical="center"/>
    </xf>
    <xf numFmtId="3" fontId="15" fillId="0" borderId="42" xfId="2" applyNumberFormat="1" applyFont="1" applyFill="1" applyBorder="1" applyAlignment="1">
      <alignment horizontal="center" vertical="center"/>
    </xf>
    <xf numFmtId="3" fontId="15" fillId="0" borderId="91" xfId="2" applyNumberFormat="1" applyFont="1" applyFill="1" applyBorder="1" applyAlignment="1">
      <alignment horizontal="center" vertical="center"/>
    </xf>
    <xf numFmtId="3" fontId="15" fillId="0" borderId="92" xfId="2" applyNumberFormat="1" applyFont="1" applyFill="1" applyBorder="1" applyAlignment="1">
      <alignment horizontal="center" vertical="center"/>
    </xf>
    <xf numFmtId="3" fontId="15" fillId="0" borderId="44" xfId="2" applyNumberFormat="1" applyFont="1" applyFill="1" applyBorder="1" applyAlignment="1">
      <alignment horizontal="center" vertical="center" wrapText="1" shrinkToFit="1"/>
    </xf>
    <xf numFmtId="3" fontId="15" fillId="0" borderId="45" xfId="2" applyNumberFormat="1" applyFont="1" applyFill="1" applyBorder="1" applyAlignment="1">
      <alignment horizontal="center" vertical="center" wrapText="1" shrinkToFit="1"/>
    </xf>
    <xf numFmtId="3" fontId="15" fillId="0" borderId="42" xfId="2" applyNumberFormat="1" applyFont="1" applyFill="1" applyBorder="1" applyAlignment="1">
      <alignment horizontal="center" vertical="center" wrapText="1" shrinkToFit="1"/>
    </xf>
    <xf numFmtId="3" fontId="15" fillId="0" borderId="44" xfId="2" applyNumberFormat="1" applyFont="1" applyFill="1" applyBorder="1" applyAlignment="1">
      <alignment horizontal="center" vertical="center"/>
    </xf>
    <xf numFmtId="3" fontId="15" fillId="0" borderId="41" xfId="2" applyNumberFormat="1" applyFont="1" applyFill="1" applyBorder="1" applyAlignment="1">
      <alignment horizontal="center" vertical="center"/>
    </xf>
    <xf numFmtId="3" fontId="15" fillId="0" borderId="39" xfId="2" applyNumberFormat="1" applyFont="1" applyBorder="1" applyAlignment="1">
      <alignment horizontal="center" vertical="center"/>
    </xf>
    <xf numFmtId="3" fontId="15" fillId="3" borderId="0" xfId="2" applyNumberFormat="1" applyFont="1" applyFill="1" applyBorder="1" applyAlignment="1">
      <alignment horizontal="center" vertical="center"/>
    </xf>
    <xf numFmtId="0" fontId="15" fillId="0" borderId="31" xfId="0" applyFont="1" applyBorder="1" applyAlignment="1">
      <alignment horizontal="right" vertical="center"/>
    </xf>
    <xf numFmtId="0" fontId="15" fillId="0" borderId="38" xfId="0" applyFont="1" applyBorder="1" applyAlignment="1">
      <alignment horizontal="right" vertical="center"/>
    </xf>
    <xf numFmtId="3" fontId="15" fillId="0" borderId="90" xfId="2" applyNumberFormat="1" applyFont="1" applyFill="1" applyBorder="1" applyAlignment="1">
      <alignment horizontal="right" vertical="center"/>
    </xf>
    <xf numFmtId="3" fontId="15" fillId="0" borderId="86" xfId="2" applyNumberFormat="1" applyFont="1" applyFill="1" applyBorder="1" applyAlignment="1">
      <alignment horizontal="right" vertical="center"/>
    </xf>
    <xf numFmtId="3" fontId="15" fillId="0" borderId="87" xfId="2" applyNumberFormat="1" applyFont="1" applyFill="1" applyBorder="1" applyAlignment="1">
      <alignment horizontal="right" vertical="center"/>
    </xf>
    <xf numFmtId="3" fontId="15" fillId="0" borderId="70" xfId="2" applyNumberFormat="1" applyFont="1" applyFill="1" applyBorder="1" applyAlignment="1">
      <alignment horizontal="right" vertical="center"/>
    </xf>
    <xf numFmtId="3" fontId="15" fillId="0" borderId="70" xfId="2" applyNumberFormat="1" applyFont="1" applyFill="1" applyBorder="1" applyAlignment="1">
      <alignment horizontal="right" vertical="center" wrapText="1" shrinkToFit="1"/>
    </xf>
    <xf numFmtId="3" fontId="15" fillId="0" borderId="86" xfId="2" applyNumberFormat="1" applyFont="1" applyFill="1" applyBorder="1" applyAlignment="1">
      <alignment horizontal="right" vertical="center" wrapText="1" shrinkToFit="1"/>
    </xf>
    <xf numFmtId="3" fontId="15" fillId="0" borderId="87" xfId="2" applyNumberFormat="1" applyFont="1" applyFill="1" applyBorder="1" applyAlignment="1">
      <alignment horizontal="right" vertical="center" wrapText="1" shrinkToFit="1"/>
    </xf>
    <xf numFmtId="3" fontId="15" fillId="0" borderId="89" xfId="2" applyNumberFormat="1" applyFont="1" applyFill="1" applyBorder="1" applyAlignment="1">
      <alignment horizontal="right" vertical="center"/>
    </xf>
    <xf numFmtId="3" fontId="15" fillId="0" borderId="33" xfId="2" applyNumberFormat="1" applyFont="1" applyFill="1" applyBorder="1" applyAlignment="1">
      <alignment horizontal="right" vertical="center"/>
    </xf>
    <xf numFmtId="3" fontId="15" fillId="0" borderId="86" xfId="2" applyNumberFormat="1" applyFont="1" applyBorder="1" applyAlignment="1">
      <alignment horizontal="right" vertical="center"/>
    </xf>
    <xf numFmtId="3" fontId="15" fillId="0" borderId="89" xfId="2" applyNumberFormat="1" applyFont="1" applyBorder="1" applyAlignment="1">
      <alignment horizontal="right" vertical="center"/>
    </xf>
    <xf numFmtId="3" fontId="15" fillId="0" borderId="70" xfId="2" applyNumberFormat="1" applyFont="1" applyBorder="1" applyAlignment="1">
      <alignment horizontal="right" vertical="center" wrapText="1" shrinkToFit="1"/>
    </xf>
    <xf numFmtId="3" fontId="15" fillId="0" borderId="86" xfId="2" applyNumberFormat="1" applyFont="1" applyBorder="1" applyAlignment="1">
      <alignment horizontal="right" vertical="center" wrapText="1" shrinkToFit="1"/>
    </xf>
    <xf numFmtId="3" fontId="15" fillId="0" borderId="87" xfId="2" applyNumberFormat="1" applyFont="1" applyBorder="1" applyAlignment="1">
      <alignment horizontal="right" vertical="center" wrapText="1" shrinkToFit="1"/>
    </xf>
    <xf numFmtId="3" fontId="15" fillId="0" borderId="70" xfId="2" applyNumberFormat="1" applyFont="1" applyBorder="1" applyAlignment="1">
      <alignment horizontal="right" vertical="center"/>
    </xf>
    <xf numFmtId="3" fontId="15" fillId="0" borderId="87" xfId="2" applyNumberFormat="1" applyFont="1" applyBorder="1" applyAlignment="1">
      <alignment horizontal="right" vertical="center"/>
    </xf>
    <xf numFmtId="3" fontId="15" fillId="0" borderId="33" xfId="2" applyNumberFormat="1" applyFont="1" applyBorder="1" applyAlignment="1">
      <alignment horizontal="right" vertical="center"/>
    </xf>
    <xf numFmtId="177" fontId="15" fillId="0" borderId="0" xfId="2" applyNumberFormat="1" applyFont="1" applyBorder="1" applyAlignment="1">
      <alignment horizontal="right" vertical="center"/>
    </xf>
    <xf numFmtId="3" fontId="18" fillId="0" borderId="0" xfId="2" applyNumberFormat="1" applyFont="1" applyBorder="1" applyAlignment="1" applyProtection="1">
      <alignment horizontal="center" vertical="center"/>
    </xf>
    <xf numFmtId="0" fontId="18" fillId="0" borderId="19" xfId="0" applyFont="1" applyBorder="1">
      <alignment vertical="center"/>
    </xf>
    <xf numFmtId="4" fontId="22" fillId="0" borderId="31" xfId="2" applyNumberFormat="1" applyFont="1" applyFill="1" applyBorder="1" applyAlignment="1" applyProtection="1">
      <alignment horizontal="right" vertical="center"/>
    </xf>
    <xf numFmtId="38" fontId="22" fillId="0" borderId="0" xfId="2" applyFont="1" applyFill="1" applyBorder="1" applyAlignment="1" applyProtection="1">
      <alignment vertical="center"/>
    </xf>
    <xf numFmtId="3" fontId="22" fillId="0" borderId="38" xfId="2" applyNumberFormat="1" applyFont="1" applyFill="1" applyBorder="1" applyAlignment="1" applyProtection="1">
      <alignment vertical="center"/>
    </xf>
    <xf numFmtId="3" fontId="18" fillId="0" borderId="38" xfId="2" applyNumberFormat="1" applyFont="1" applyFill="1" applyBorder="1" applyAlignment="1" applyProtection="1">
      <alignment vertical="center"/>
    </xf>
    <xf numFmtId="3" fontId="15" fillId="0" borderId="19" xfId="2" applyNumberFormat="1" applyFont="1" applyFill="1" applyBorder="1" applyAlignment="1" applyProtection="1">
      <alignment vertical="center"/>
    </xf>
    <xf numFmtId="3" fontId="15" fillId="0" borderId="38" xfId="2" applyNumberFormat="1" applyFont="1" applyFill="1" applyBorder="1" applyAlignment="1" applyProtection="1">
      <alignment vertical="center"/>
    </xf>
    <xf numFmtId="177" fontId="15" fillId="0" borderId="50" xfId="2" applyNumberFormat="1" applyFont="1" applyFill="1" applyBorder="1" applyAlignment="1" applyProtection="1">
      <alignment horizontal="right" vertical="center"/>
    </xf>
    <xf numFmtId="177" fontId="15" fillId="0" borderId="46" xfId="2" applyNumberFormat="1" applyFont="1" applyFill="1" applyBorder="1" applyAlignment="1" applyProtection="1">
      <alignment horizontal="right" vertical="center"/>
    </xf>
    <xf numFmtId="177" fontId="15" fillId="0" borderId="0" xfId="2" applyNumberFormat="1" applyFont="1" applyFill="1" applyBorder="1" applyAlignment="1">
      <alignment horizontal="right" vertical="center"/>
    </xf>
    <xf numFmtId="177" fontId="15" fillId="0" borderId="0" xfId="2" applyNumberFormat="1" applyFont="1" applyFill="1" applyBorder="1" applyAlignment="1">
      <alignment horizontal="right"/>
    </xf>
    <xf numFmtId="177" fontId="0" fillId="0" borderId="0" xfId="0" applyNumberFormat="1">
      <alignment vertical="center"/>
    </xf>
    <xf numFmtId="3" fontId="0" fillId="0" borderId="0" xfId="0" applyNumberFormat="1">
      <alignment vertical="center"/>
    </xf>
    <xf numFmtId="3" fontId="15" fillId="0" borderId="0" xfId="2" applyNumberFormat="1" applyFont="1" applyBorder="1" applyAlignment="1" applyProtection="1">
      <alignment horizontal="right" vertical="center"/>
    </xf>
    <xf numFmtId="4" fontId="18" fillId="0" borderId="31" xfId="2" applyNumberFormat="1" applyFont="1" applyFill="1" applyBorder="1" applyAlignment="1" applyProtection="1">
      <alignment horizontal="right" vertical="center"/>
    </xf>
    <xf numFmtId="3" fontId="18" fillId="0" borderId="0" xfId="2" applyNumberFormat="1" applyFont="1" applyFill="1" applyBorder="1" applyAlignment="1" applyProtection="1">
      <alignment vertical="center"/>
    </xf>
    <xf numFmtId="38" fontId="18" fillId="0" borderId="0" xfId="2" applyFont="1" applyFill="1" applyBorder="1" applyAlignment="1"/>
    <xf numFmtId="38" fontId="18" fillId="0" borderId="38" xfId="2" applyFont="1" applyFill="1" applyBorder="1" applyAlignment="1"/>
    <xf numFmtId="3" fontId="18" fillId="0" borderId="38" xfId="2" applyNumberFormat="1" applyFont="1" applyFill="1" applyBorder="1" applyAlignment="1" applyProtection="1">
      <alignment horizontal="right" vertical="center"/>
    </xf>
    <xf numFmtId="3" fontId="15" fillId="0" borderId="19" xfId="2" applyNumberFormat="1" applyFont="1" applyFill="1" applyBorder="1" applyAlignment="1" applyProtection="1">
      <alignment horizontal="right" vertical="center"/>
    </xf>
    <xf numFmtId="3" fontId="15" fillId="0" borderId="38" xfId="2" applyNumberFormat="1" applyFont="1" applyFill="1" applyBorder="1" applyAlignment="1" applyProtection="1">
      <alignment horizontal="right" vertical="center"/>
    </xf>
    <xf numFmtId="4" fontId="18" fillId="0" borderId="31" xfId="2" applyNumberFormat="1" applyFont="1" applyFill="1" applyBorder="1" applyAlignment="1" applyProtection="1">
      <alignment vertical="center"/>
    </xf>
    <xf numFmtId="38" fontId="18" fillId="0" borderId="0" xfId="2" applyFont="1" applyFill="1" applyBorder="1" applyAlignment="1" applyProtection="1">
      <alignment vertical="center"/>
    </xf>
    <xf numFmtId="38" fontId="18" fillId="0" borderId="38" xfId="2" applyFont="1" applyFill="1" applyBorder="1" applyAlignment="1" applyProtection="1">
      <alignment vertical="center"/>
    </xf>
    <xf numFmtId="38" fontId="15" fillId="0" borderId="19" xfId="2" applyFont="1" applyFill="1" applyBorder="1" applyAlignment="1" applyProtection="1">
      <alignment vertical="center"/>
    </xf>
    <xf numFmtId="38" fontId="15" fillId="0" borderId="38" xfId="2" applyFont="1" applyFill="1" applyBorder="1" applyAlignment="1" applyProtection="1">
      <alignment vertical="center"/>
    </xf>
    <xf numFmtId="0" fontId="0" fillId="0" borderId="0" xfId="0" applyAlignment="1">
      <alignment horizontal="center"/>
    </xf>
    <xf numFmtId="38" fontId="18" fillId="0" borderId="0" xfId="2" applyFont="1" applyFill="1" applyBorder="1" applyAlignment="1" applyProtection="1">
      <alignment horizontal="center"/>
    </xf>
    <xf numFmtId="4" fontId="18" fillId="0" borderId="31" xfId="0" applyNumberFormat="1" applyFont="1" applyBorder="1">
      <alignment vertical="center"/>
    </xf>
    <xf numFmtId="3" fontId="15" fillId="0" borderId="0" xfId="2" applyNumberFormat="1" applyFont="1" applyFill="1" applyBorder="1" applyAlignment="1" applyProtection="1">
      <alignment horizontal="right" vertical="center"/>
    </xf>
    <xf numFmtId="39" fontId="15" fillId="0" borderId="31" xfId="0" applyNumberFormat="1" applyFont="1" applyBorder="1">
      <alignment vertical="center"/>
    </xf>
    <xf numFmtId="38" fontId="15" fillId="0" borderId="0" xfId="2" applyFont="1" applyFill="1" applyBorder="1" applyAlignment="1" applyProtection="1">
      <alignment vertical="center"/>
    </xf>
    <xf numFmtId="177" fontId="15" fillId="3" borderId="46" xfId="2" applyNumberFormat="1" applyFont="1" applyFill="1" applyBorder="1" applyAlignment="1" applyProtection="1">
      <alignment horizontal="right" vertical="center"/>
    </xf>
    <xf numFmtId="3" fontId="15" fillId="0" borderId="0" xfId="2" applyNumberFormat="1" applyFont="1" applyFill="1" applyBorder="1" applyAlignment="1" applyProtection="1">
      <alignment horizontal="center" vertical="center"/>
    </xf>
    <xf numFmtId="3" fontId="15" fillId="0" borderId="0" xfId="2" applyNumberFormat="1" applyFont="1" applyBorder="1" applyAlignment="1" applyProtection="1">
      <alignment horizontal="center" vertical="center"/>
    </xf>
    <xf numFmtId="0" fontId="23" fillId="0" borderId="19" xfId="0" applyFont="1" applyBorder="1">
      <alignment vertical="center"/>
    </xf>
    <xf numFmtId="3" fontId="15" fillId="0" borderId="0" xfId="0" applyNumberFormat="1" applyFont="1">
      <alignment vertical="center"/>
    </xf>
    <xf numFmtId="0" fontId="0" fillId="0" borderId="7" xfId="0" applyBorder="1">
      <alignment vertical="center"/>
    </xf>
    <xf numFmtId="3" fontId="15" fillId="0" borderId="7" xfId="2" applyNumberFormat="1" applyFont="1" applyBorder="1" applyAlignment="1" applyProtection="1">
      <alignment horizontal="center" vertical="center"/>
    </xf>
    <xf numFmtId="0" fontId="15" fillId="0" borderId="39" xfId="0" applyFont="1" applyBorder="1">
      <alignment vertical="center"/>
    </xf>
    <xf numFmtId="39" fontId="15" fillId="0" borderId="40" xfId="0" applyNumberFormat="1" applyFont="1" applyBorder="1">
      <alignment vertical="center"/>
    </xf>
    <xf numFmtId="3" fontId="15" fillId="0" borderId="7" xfId="0" applyNumberFormat="1" applyFont="1" applyBorder="1">
      <alignment vertical="center"/>
    </xf>
    <xf numFmtId="3" fontId="15" fillId="0" borderId="43" xfId="2" applyNumberFormat="1" applyFont="1" applyFill="1" applyBorder="1" applyAlignment="1" applyProtection="1">
      <alignment vertical="center"/>
    </xf>
    <xf numFmtId="0" fontId="20" fillId="0" borderId="0" xfId="0" quotePrefix="1" applyFont="1" applyAlignment="1">
      <alignment vertical="top"/>
    </xf>
    <xf numFmtId="0" fontId="20" fillId="0" borderId="0" xfId="0" quotePrefix="1" applyFont="1" applyAlignment="1">
      <alignment vertical="top" shrinkToFit="1"/>
    </xf>
    <xf numFmtId="0" fontId="20" fillId="0" borderId="34" xfId="0" applyFont="1" applyBorder="1" applyAlignment="1">
      <alignment horizontal="left" vertical="center"/>
    </xf>
    <xf numFmtId="0" fontId="5" fillId="0" borderId="0" xfId="0" applyFont="1" applyAlignment="1"/>
    <xf numFmtId="0" fontId="20" fillId="0" borderId="0" xfId="0" applyFont="1" applyAlignment="1">
      <alignment horizontal="left" vertical="center"/>
    </xf>
    <xf numFmtId="0" fontId="20" fillId="0" borderId="0" xfId="0" applyFont="1" applyAlignment="1">
      <alignment vertical="center" wrapText="1"/>
    </xf>
    <xf numFmtId="0" fontId="15" fillId="0" borderId="0" xfId="0" applyFont="1" applyAlignment="1">
      <alignment horizontal="left"/>
    </xf>
    <xf numFmtId="0" fontId="0" fillId="0" borderId="0" xfId="0" applyAlignment="1">
      <alignment vertical="center" wrapText="1"/>
    </xf>
    <xf numFmtId="0" fontId="5" fillId="0" borderId="0" xfId="0" applyFont="1" applyAlignment="1">
      <alignment vertical="center" wrapText="1"/>
    </xf>
    <xf numFmtId="3" fontId="15" fillId="0" borderId="0" xfId="2" applyNumberFormat="1" applyFont="1" applyAlignment="1" applyProtection="1">
      <alignment horizontal="right" vertical="center"/>
    </xf>
    <xf numFmtId="0" fontId="0" fillId="0" borderId="0" xfId="0" applyAlignment="1">
      <alignment horizontal="center" vertical="center" wrapText="1"/>
    </xf>
    <xf numFmtId="0" fontId="5" fillId="0" borderId="0" xfId="0" applyFont="1" applyAlignment="1">
      <alignment horizontal="center" vertical="center" wrapText="1"/>
    </xf>
    <xf numFmtId="3" fontId="15" fillId="0" borderId="0" xfId="2" applyNumberFormat="1" applyFont="1" applyFill="1" applyAlignment="1">
      <alignment horizontal="right" vertical="center" wrapText="1"/>
    </xf>
    <xf numFmtId="3" fontId="15" fillId="0" borderId="0" xfId="2" applyNumberFormat="1" applyFont="1" applyFill="1" applyBorder="1" applyAlignment="1">
      <alignment horizontal="right" vertical="center" wrapText="1"/>
    </xf>
    <xf numFmtId="0" fontId="24" fillId="0" borderId="0" xfId="0" applyFont="1">
      <alignment vertical="center"/>
    </xf>
    <xf numFmtId="0" fontId="0" fillId="0" borderId="100" xfId="0" applyBorder="1">
      <alignment vertical="center"/>
    </xf>
    <xf numFmtId="3" fontId="15" fillId="0" borderId="54" xfId="2" applyNumberFormat="1" applyFont="1" applyFill="1" applyBorder="1" applyAlignment="1" applyProtection="1">
      <alignment horizontal="left" vertical="center"/>
      <protection locked="0"/>
    </xf>
    <xf numFmtId="0" fontId="15" fillId="0" borderId="38" xfId="0" applyFont="1" applyBorder="1">
      <alignment vertical="center"/>
    </xf>
    <xf numFmtId="3" fontId="15" fillId="0" borderId="19" xfId="2" applyNumberFormat="1" applyFont="1" applyFill="1" applyBorder="1" applyAlignment="1">
      <alignment horizontal="center" vertical="center"/>
    </xf>
    <xf numFmtId="0" fontId="15" fillId="0" borderId="95" xfId="0" applyFont="1" applyBorder="1">
      <alignment vertical="center"/>
    </xf>
    <xf numFmtId="3" fontId="15" fillId="0" borderId="45" xfId="2" applyNumberFormat="1" applyFont="1" applyBorder="1" applyAlignment="1">
      <alignment horizontal="center" vertical="center"/>
    </xf>
    <xf numFmtId="3" fontId="15" fillId="0" borderId="41" xfId="2" applyNumberFormat="1" applyFont="1" applyBorder="1" applyAlignment="1">
      <alignment horizontal="center" vertical="center"/>
    </xf>
    <xf numFmtId="3" fontId="15" fillId="0" borderId="44" xfId="2" applyNumberFormat="1" applyFont="1" applyBorder="1" applyAlignment="1">
      <alignment horizontal="center" vertical="center" wrapText="1" shrinkToFit="1"/>
    </xf>
    <xf numFmtId="3" fontId="15" fillId="0" borderId="45" xfId="2" applyNumberFormat="1" applyFont="1" applyBorder="1" applyAlignment="1">
      <alignment horizontal="center" vertical="center" wrapText="1" shrinkToFit="1"/>
    </xf>
    <xf numFmtId="3" fontId="15" fillId="0" borderId="42" xfId="2" applyNumberFormat="1" applyFont="1" applyBorder="1" applyAlignment="1">
      <alignment horizontal="center" vertical="center" wrapText="1" shrinkToFit="1"/>
    </xf>
    <xf numFmtId="3" fontId="15" fillId="0" borderId="44" xfId="2" applyNumberFormat="1" applyFont="1" applyBorder="1" applyAlignment="1">
      <alignment horizontal="center" vertical="center"/>
    </xf>
    <xf numFmtId="3" fontId="15" fillId="0" borderId="42" xfId="2" applyNumberFormat="1" applyFont="1" applyBorder="1" applyAlignment="1">
      <alignment horizontal="center" vertical="center"/>
    </xf>
    <xf numFmtId="38" fontId="18" fillId="0" borderId="0" xfId="2" applyFont="1" applyBorder="1" applyAlignment="1" applyProtection="1">
      <alignment horizontal="center"/>
    </xf>
    <xf numFmtId="38" fontId="0" fillId="0" borderId="0" xfId="2" applyFont="1" applyFill="1" applyBorder="1" applyAlignment="1">
      <alignment horizontal="center" vertical="center"/>
    </xf>
    <xf numFmtId="0" fontId="0" fillId="0" borderId="34" xfId="0" applyBorder="1">
      <alignment vertical="center"/>
    </xf>
    <xf numFmtId="38" fontId="5" fillId="0" borderId="34" xfId="2" applyFont="1" applyFill="1" applyBorder="1" applyAlignment="1">
      <alignment horizontal="center" vertical="center"/>
    </xf>
    <xf numFmtId="38" fontId="5" fillId="0" borderId="0" xfId="2" applyFont="1" applyFill="1" applyBorder="1" applyAlignment="1">
      <alignment horizontal="center" vertical="center"/>
    </xf>
    <xf numFmtId="38" fontId="15" fillId="0" borderId="7" xfId="2" applyFont="1" applyFill="1" applyBorder="1" applyAlignment="1">
      <alignment horizontal="center" vertical="center"/>
    </xf>
    <xf numFmtId="0" fontId="0" fillId="0" borderId="33" xfId="0" applyBorder="1">
      <alignment vertical="center"/>
    </xf>
    <xf numFmtId="177" fontId="5" fillId="0" borderId="33" xfId="2" applyNumberFormat="1" applyFont="1" applyFill="1" applyBorder="1" applyAlignment="1">
      <alignment horizontal="right"/>
    </xf>
    <xf numFmtId="38" fontId="5" fillId="0" borderId="0" xfId="2" applyFont="1" applyFill="1" applyBorder="1">
      <alignment vertical="center"/>
    </xf>
    <xf numFmtId="0" fontId="0" fillId="0" borderId="19" xfId="0" applyBorder="1">
      <alignment vertical="center"/>
    </xf>
    <xf numFmtId="177" fontId="5" fillId="0" borderId="19" xfId="2" applyNumberFormat="1" applyFont="1" applyFill="1" applyBorder="1" applyAlignment="1">
      <alignment horizontal="right"/>
    </xf>
    <xf numFmtId="0" fontId="0" fillId="0" borderId="39" xfId="0" applyBorder="1">
      <alignment vertical="center"/>
    </xf>
    <xf numFmtId="0" fontId="0" fillId="0" borderId="10" xfId="0" applyBorder="1" applyAlignment="1"/>
    <xf numFmtId="177" fontId="0" fillId="0" borderId="9" xfId="0" applyNumberFormat="1" applyBorder="1" applyAlignment="1">
      <alignment horizontal="right"/>
    </xf>
    <xf numFmtId="177" fontId="0" fillId="0" borderId="10" xfId="0" applyNumberFormat="1" applyBorder="1" applyAlignment="1">
      <alignment horizontal="right"/>
    </xf>
    <xf numFmtId="177" fontId="0" fillId="0" borderId="11" xfId="0" applyNumberFormat="1" applyBorder="1" applyAlignment="1">
      <alignment horizontal="right"/>
    </xf>
    <xf numFmtId="38" fontId="5" fillId="0" borderId="0" xfId="2" applyFont="1" applyFill="1" applyBorder="1" applyAlignment="1">
      <alignment horizontal="right"/>
    </xf>
    <xf numFmtId="177" fontId="0" fillId="0" borderId="19" xfId="0" applyNumberFormat="1" applyBorder="1">
      <alignment vertical="center"/>
    </xf>
    <xf numFmtId="177" fontId="0" fillId="0" borderId="31" xfId="0" applyNumberFormat="1" applyBorder="1">
      <alignment vertical="center"/>
    </xf>
    <xf numFmtId="177" fontId="0" fillId="0" borderId="9" xfId="0" applyNumberFormat="1" applyBorder="1">
      <alignment vertical="center"/>
    </xf>
    <xf numFmtId="177" fontId="0" fillId="0" borderId="10" xfId="0" applyNumberFormat="1" applyBorder="1">
      <alignment vertical="center"/>
    </xf>
    <xf numFmtId="177" fontId="0" fillId="0" borderId="11" xfId="0" applyNumberFormat="1" applyBorder="1">
      <alignment vertical="center"/>
    </xf>
    <xf numFmtId="0" fontId="0" fillId="0" borderId="35" xfId="0" applyBorder="1">
      <alignment vertical="center"/>
    </xf>
    <xf numFmtId="177" fontId="0" fillId="0" borderId="33" xfId="0" applyNumberFormat="1" applyBorder="1">
      <alignment vertical="center"/>
    </xf>
    <xf numFmtId="177" fontId="0" fillId="0" borderId="34" xfId="0" applyNumberFormat="1" applyBorder="1">
      <alignment vertical="center"/>
    </xf>
    <xf numFmtId="177" fontId="0" fillId="0" borderId="35" xfId="0" applyNumberFormat="1" applyBorder="1">
      <alignment vertical="center"/>
    </xf>
    <xf numFmtId="2" fontId="0" fillId="0" borderId="0" xfId="0" applyNumberFormat="1">
      <alignment vertical="center"/>
    </xf>
    <xf numFmtId="0" fontId="0" fillId="0" borderId="31" xfId="0" applyBorder="1">
      <alignment vertical="center"/>
    </xf>
    <xf numFmtId="0" fontId="0" fillId="0" borderId="9" xfId="0" applyBorder="1">
      <alignment vertical="center"/>
    </xf>
    <xf numFmtId="0" fontId="0" fillId="0" borderId="11" xfId="0" applyBorder="1">
      <alignment vertical="center"/>
    </xf>
    <xf numFmtId="38" fontId="5" fillId="0" borderId="34" xfId="2" applyFont="1" applyFill="1" applyBorder="1">
      <alignment vertical="center"/>
    </xf>
    <xf numFmtId="38" fontId="5" fillId="0" borderId="0" xfId="2" applyFont="1" applyFill="1">
      <alignment vertical="center"/>
    </xf>
    <xf numFmtId="38" fontId="5" fillId="0" borderId="0" xfId="2" applyFont="1" applyFill="1" applyBorder="1" applyAlignment="1">
      <alignment horizontal="right" vertical="center"/>
    </xf>
    <xf numFmtId="38" fontId="5" fillId="0" borderId="7" xfId="2" applyFont="1" applyFill="1" applyBorder="1">
      <alignment vertical="center"/>
    </xf>
    <xf numFmtId="177" fontId="0" fillId="0" borderId="0" xfId="2" applyNumberFormat="1" applyFont="1" applyFill="1">
      <alignment vertical="center"/>
    </xf>
    <xf numFmtId="177" fontId="0" fillId="0" borderId="0" xfId="2" applyNumberFormat="1" applyFont="1" applyFill="1" applyBorder="1">
      <alignment vertical="center"/>
    </xf>
    <xf numFmtId="177" fontId="0" fillId="0" borderId="31" xfId="2" applyNumberFormat="1" applyFont="1" applyFill="1" applyBorder="1">
      <alignment vertical="center"/>
    </xf>
    <xf numFmtId="177" fontId="15" fillId="2" borderId="46" xfId="2" applyNumberFormat="1" applyFont="1" applyFill="1" applyBorder="1" applyAlignment="1" applyProtection="1">
      <alignment horizontal="right" vertical="center"/>
    </xf>
    <xf numFmtId="3" fontId="15" fillId="2" borderId="33" xfId="2" applyNumberFormat="1" applyFont="1" applyFill="1" applyBorder="1" applyAlignment="1">
      <alignment horizontal="center" vertical="center"/>
    </xf>
    <xf numFmtId="3" fontId="15" fillId="2" borderId="39" xfId="2" applyNumberFormat="1" applyFont="1" applyFill="1" applyBorder="1" applyAlignment="1">
      <alignment horizontal="center" vertical="center"/>
    </xf>
    <xf numFmtId="3" fontId="15" fillId="2" borderId="0" xfId="2" applyNumberFormat="1" applyFont="1" applyFill="1" applyBorder="1" applyAlignment="1" applyProtection="1">
      <alignment horizontal="right" vertical="center"/>
    </xf>
    <xf numFmtId="3" fontId="15" fillId="2" borderId="0" xfId="2" applyNumberFormat="1" applyFont="1" applyFill="1" applyBorder="1" applyAlignment="1" applyProtection="1">
      <alignment horizontal="center" vertical="center"/>
    </xf>
    <xf numFmtId="3" fontId="15" fillId="3" borderId="44" xfId="2" applyNumberFormat="1" applyFont="1" applyFill="1" applyBorder="1" applyAlignment="1">
      <alignment horizontal="center" vertical="center"/>
    </xf>
    <xf numFmtId="3" fontId="15" fillId="3" borderId="99" xfId="2" applyNumberFormat="1" applyFont="1" applyFill="1" applyBorder="1" applyAlignment="1">
      <alignment horizontal="center" vertical="center"/>
    </xf>
    <xf numFmtId="3" fontId="15" fillId="3" borderId="51" xfId="2" applyNumberFormat="1" applyFont="1" applyFill="1" applyBorder="1" applyAlignment="1">
      <alignment horizontal="center" vertical="center"/>
    </xf>
    <xf numFmtId="3" fontId="15" fillId="3" borderId="9" xfId="2" applyNumberFormat="1" applyFont="1" applyFill="1" applyBorder="1" applyAlignment="1">
      <alignment horizontal="center" vertical="center"/>
    </xf>
    <xf numFmtId="177" fontId="17" fillId="0" borderId="19" xfId="0" applyNumberFormat="1" applyFont="1" applyBorder="1" applyAlignment="1"/>
    <xf numFmtId="177" fontId="17" fillId="0" borderId="9" xfId="0" applyNumberFormat="1" applyFont="1" applyBorder="1" applyAlignment="1"/>
    <xf numFmtId="177" fontId="17" fillId="3" borderId="19" xfId="0" applyNumberFormat="1" applyFont="1" applyFill="1" applyBorder="1" applyAlignment="1"/>
    <xf numFmtId="14" fontId="9" fillId="3" borderId="0" xfId="0" applyNumberFormat="1" applyFont="1" applyFill="1">
      <alignment vertical="center"/>
    </xf>
    <xf numFmtId="38" fontId="0" fillId="3" borderId="19" xfId="2" applyFont="1" applyFill="1" applyBorder="1">
      <alignment vertical="center"/>
    </xf>
    <xf numFmtId="38" fontId="0" fillId="3" borderId="39" xfId="2" applyFont="1" applyFill="1" applyBorder="1">
      <alignment vertical="center"/>
    </xf>
    <xf numFmtId="38" fontId="0" fillId="0" borderId="9" xfId="2" applyFont="1" applyBorder="1">
      <alignment vertical="center"/>
    </xf>
    <xf numFmtId="38" fontId="0" fillId="0" borderId="33" xfId="2" applyFont="1" applyBorder="1">
      <alignment vertical="center"/>
    </xf>
    <xf numFmtId="38" fontId="0" fillId="0" borderId="19" xfId="2" applyFont="1" applyBorder="1">
      <alignment vertical="center"/>
    </xf>
    <xf numFmtId="38" fontId="0" fillId="0" borderId="39" xfId="2" applyFont="1" applyBorder="1">
      <alignment vertical="center"/>
    </xf>
    <xf numFmtId="177" fontId="6" fillId="3" borderId="33" xfId="0" applyNumberFormat="1" applyFont="1" applyFill="1" applyBorder="1" applyAlignment="1"/>
    <xf numFmtId="177" fontId="6" fillId="3" borderId="19" xfId="0" applyNumberFormat="1" applyFont="1" applyFill="1" applyBorder="1" applyAlignment="1"/>
    <xf numFmtId="177" fontId="6" fillId="3" borderId="39" xfId="0" applyNumberFormat="1" applyFont="1" applyFill="1" applyBorder="1" applyAlignment="1"/>
    <xf numFmtId="38" fontId="0" fillId="3" borderId="37" xfId="2" applyFont="1" applyFill="1" applyBorder="1">
      <alignment vertical="center"/>
    </xf>
    <xf numFmtId="38" fontId="0" fillId="3" borderId="38" xfId="2" applyFont="1" applyFill="1" applyBorder="1">
      <alignment vertical="center"/>
    </xf>
    <xf numFmtId="38" fontId="0" fillId="3" borderId="43" xfId="2" applyFont="1" applyFill="1" applyBorder="1">
      <alignment vertical="center"/>
    </xf>
    <xf numFmtId="177" fontId="17" fillId="2" borderId="33" xfId="0" applyNumberFormat="1" applyFont="1" applyFill="1" applyBorder="1" applyAlignment="1"/>
    <xf numFmtId="177" fontId="17" fillId="2" borderId="19" xfId="0" applyNumberFormat="1" applyFont="1" applyFill="1" applyBorder="1" applyAlignment="1"/>
    <xf numFmtId="177" fontId="17" fillId="2" borderId="39" xfId="0" applyNumberFormat="1" applyFont="1" applyFill="1" applyBorder="1" applyAlignment="1"/>
    <xf numFmtId="14" fontId="15" fillId="3" borderId="0" xfId="0" applyNumberFormat="1" applyFont="1" applyFill="1" applyAlignment="1" applyProtection="1">
      <protection locked="0"/>
    </xf>
    <xf numFmtId="14" fontId="15" fillId="3" borderId="0" xfId="0" applyNumberFormat="1" applyFont="1" applyFill="1" applyAlignment="1"/>
    <xf numFmtId="0" fontId="25" fillId="0" borderId="0" xfId="0" applyFont="1">
      <alignment vertical="center"/>
    </xf>
    <xf numFmtId="0" fontId="26" fillId="0" borderId="0" xfId="0" applyFont="1">
      <alignment vertical="center"/>
    </xf>
    <xf numFmtId="0" fontId="26" fillId="2" borderId="102" xfId="0" applyFont="1" applyFill="1" applyBorder="1">
      <alignment vertical="center"/>
    </xf>
    <xf numFmtId="0" fontId="26" fillId="2" borderId="103" xfId="0" applyFont="1" applyFill="1" applyBorder="1" applyAlignment="1">
      <alignment horizontal="center" vertical="center"/>
    </xf>
    <xf numFmtId="0" fontId="26" fillId="2" borderId="104" xfId="0" applyFont="1" applyFill="1" applyBorder="1" applyAlignment="1">
      <alignment horizontal="center" vertical="center"/>
    </xf>
    <xf numFmtId="0" fontId="26" fillId="0" borderId="2" xfId="0" applyFont="1" applyBorder="1">
      <alignment vertical="center"/>
    </xf>
    <xf numFmtId="0" fontId="26" fillId="0" borderId="4" xfId="0" applyFont="1" applyBorder="1">
      <alignment vertical="center"/>
    </xf>
    <xf numFmtId="0" fontId="26" fillId="0" borderId="3" xfId="0" applyFont="1" applyBorder="1">
      <alignment vertical="center"/>
    </xf>
    <xf numFmtId="0" fontId="26" fillId="0" borderId="53" xfId="0" applyFont="1" applyBorder="1" applyAlignment="1">
      <alignment horizontal="right" vertical="center"/>
    </xf>
    <xf numFmtId="0" fontId="26" fillId="0" borderId="23" xfId="0" applyFont="1" applyBorder="1">
      <alignment vertical="center"/>
    </xf>
    <xf numFmtId="0" fontId="26" fillId="0" borderId="18" xfId="0" applyFont="1" applyBorder="1">
      <alignment vertical="center"/>
    </xf>
    <xf numFmtId="0" fontId="26" fillId="0" borderId="55" xfId="0" applyFont="1" applyBorder="1" applyAlignment="1">
      <alignment horizontal="right" vertical="center"/>
    </xf>
    <xf numFmtId="0" fontId="26" fillId="0" borderId="24" xfId="0" applyFont="1" applyBorder="1">
      <alignment vertical="center"/>
    </xf>
    <xf numFmtId="0" fontId="26" fillId="0" borderId="21" xfId="0" applyFont="1" applyBorder="1">
      <alignment vertical="center"/>
    </xf>
    <xf numFmtId="0" fontId="26" fillId="0" borderId="20" xfId="0" applyFont="1" applyBorder="1">
      <alignment vertical="center"/>
    </xf>
    <xf numFmtId="0" fontId="26" fillId="0" borderId="56" xfId="0" applyFont="1" applyBorder="1" applyAlignment="1">
      <alignment horizontal="right" vertical="center"/>
    </xf>
    <xf numFmtId="14" fontId="26" fillId="3" borderId="0" xfId="0" applyNumberFormat="1" applyFont="1" applyFill="1">
      <alignment vertical="center"/>
    </xf>
    <xf numFmtId="0" fontId="27" fillId="0" borderId="0" xfId="0" applyFont="1" applyAlignment="1"/>
    <xf numFmtId="0" fontId="21" fillId="0" borderId="20" xfId="0" applyFont="1" applyBorder="1" applyProtection="1">
      <alignment vertical="center"/>
      <protection locked="0"/>
    </xf>
    <xf numFmtId="0" fontId="0" fillId="0" borderId="20" xfId="0" applyBorder="1">
      <alignment vertical="center"/>
    </xf>
    <xf numFmtId="0" fontId="5" fillId="0" borderId="20" xfId="0" applyFont="1" applyBorder="1">
      <alignment vertical="center"/>
    </xf>
    <xf numFmtId="0" fontId="21" fillId="0" borderId="20" xfId="0" applyFont="1" applyBorder="1">
      <alignment vertical="center"/>
    </xf>
    <xf numFmtId="3" fontId="5" fillId="0" borderId="20" xfId="0" applyNumberFormat="1" applyFont="1" applyBorder="1">
      <alignment vertical="center"/>
    </xf>
    <xf numFmtId="3" fontId="15" fillId="0" borderId="20" xfId="2" applyNumberFormat="1" applyFont="1" applyFill="1" applyBorder="1" applyAlignment="1">
      <alignment horizontal="right" vertical="center"/>
    </xf>
    <xf numFmtId="0" fontId="15" fillId="0" borderId="20" xfId="0" applyFont="1" applyBorder="1" applyAlignment="1">
      <alignment horizontal="right" vertical="center"/>
    </xf>
    <xf numFmtId="3" fontId="15" fillId="0" borderId="20" xfId="2" applyNumberFormat="1" applyFont="1" applyBorder="1" applyAlignment="1">
      <alignment horizontal="right" vertical="center"/>
    </xf>
    <xf numFmtId="0" fontId="21" fillId="0" borderId="31" xfId="0" applyFont="1" applyBorder="1">
      <alignment vertical="center"/>
    </xf>
    <xf numFmtId="0" fontId="5" fillId="0" borderId="31" xfId="0" applyFont="1" applyBorder="1">
      <alignment vertical="center"/>
    </xf>
    <xf numFmtId="38" fontId="0" fillId="0" borderId="0" xfId="0" applyNumberFormat="1">
      <alignment vertical="center"/>
    </xf>
    <xf numFmtId="3" fontId="5" fillId="0" borderId="19" xfId="0" applyNumberFormat="1" applyFont="1" applyBorder="1">
      <alignment vertical="center"/>
    </xf>
    <xf numFmtId="3" fontId="5" fillId="0" borderId="31" xfId="0" applyNumberFormat="1" applyFont="1" applyBorder="1">
      <alignment vertical="center"/>
    </xf>
    <xf numFmtId="3" fontId="5" fillId="0" borderId="38" xfId="0" applyNumberFormat="1" applyFont="1" applyBorder="1">
      <alignment vertical="center"/>
    </xf>
    <xf numFmtId="3" fontId="15" fillId="0" borderId="0" xfId="2" applyNumberFormat="1" applyFont="1" applyFill="1" applyBorder="1" applyAlignment="1" applyProtection="1">
      <alignment horizontal="left" vertical="center"/>
      <protection locked="0"/>
    </xf>
    <xf numFmtId="3" fontId="15" fillId="0" borderId="7" xfId="2" applyNumberFormat="1" applyFont="1" applyFill="1" applyBorder="1" applyAlignment="1">
      <alignment horizontal="left" vertical="center"/>
    </xf>
    <xf numFmtId="0" fontId="5" fillId="0" borderId="19" xfId="0" applyFont="1" applyBorder="1" applyAlignment="1">
      <alignment horizontal="center" vertical="center"/>
    </xf>
    <xf numFmtId="3" fontId="15" fillId="6" borderId="33" xfId="2" applyNumberFormat="1" applyFont="1" applyFill="1" applyBorder="1" applyAlignment="1">
      <alignment horizontal="center" vertical="center"/>
    </xf>
    <xf numFmtId="3" fontId="15" fillId="6" borderId="39" xfId="2" applyNumberFormat="1" applyFont="1" applyFill="1" applyBorder="1" applyAlignment="1">
      <alignment horizontal="center" vertical="center"/>
    </xf>
    <xf numFmtId="0" fontId="15" fillId="0" borderId="0" xfId="0" applyFont="1" applyAlignment="1">
      <alignment horizontal="left" vertical="center"/>
    </xf>
    <xf numFmtId="3" fontId="15" fillId="0" borderId="51" xfId="2" applyNumberFormat="1" applyFont="1" applyFill="1" applyBorder="1" applyAlignment="1">
      <alignment horizontal="center" vertical="center"/>
    </xf>
    <xf numFmtId="3" fontId="15" fillId="3" borderId="10" xfId="2" applyNumberFormat="1" applyFont="1" applyFill="1" applyBorder="1" applyAlignment="1">
      <alignment horizontal="center" vertical="center"/>
    </xf>
    <xf numFmtId="3" fontId="15" fillId="0" borderId="10" xfId="2" applyNumberFormat="1" applyFont="1" applyBorder="1" applyAlignment="1">
      <alignment horizontal="center" vertical="center"/>
    </xf>
    <xf numFmtId="3" fontId="15" fillId="0" borderId="0" xfId="2" applyNumberFormat="1" applyFont="1" applyFill="1" applyBorder="1" applyAlignment="1" applyProtection="1">
      <alignment vertical="center"/>
    </xf>
    <xf numFmtId="177" fontId="15" fillId="0" borderId="10" xfId="2" applyNumberFormat="1" applyFont="1" applyFill="1" applyBorder="1" applyAlignment="1">
      <alignment horizontal="right" vertical="center"/>
    </xf>
    <xf numFmtId="177" fontId="15" fillId="0" borderId="10" xfId="2" applyNumberFormat="1" applyFont="1" applyFill="1" applyBorder="1" applyAlignment="1">
      <alignment horizontal="right"/>
    </xf>
    <xf numFmtId="3" fontId="0" fillId="0" borderId="10" xfId="0" applyNumberFormat="1" applyBorder="1">
      <alignment vertical="center"/>
    </xf>
    <xf numFmtId="177" fontId="15" fillId="0" borderId="34" xfId="2" applyNumberFormat="1" applyFont="1" applyFill="1" applyBorder="1" applyAlignment="1">
      <alignment horizontal="right" vertical="center"/>
    </xf>
    <xf numFmtId="177" fontId="15" fillId="0" borderId="34" xfId="2" applyNumberFormat="1" applyFont="1" applyFill="1" applyBorder="1" applyAlignment="1">
      <alignment horizontal="right"/>
    </xf>
    <xf numFmtId="3" fontId="0" fillId="0" borderId="34" xfId="0" applyNumberFormat="1" applyBorder="1">
      <alignment vertical="center"/>
    </xf>
    <xf numFmtId="3" fontId="15" fillId="3" borderId="0" xfId="2" applyNumberFormat="1" applyFont="1" applyFill="1" applyBorder="1" applyAlignment="1" applyProtection="1">
      <alignment horizontal="right" vertical="center"/>
    </xf>
    <xf numFmtId="177" fontId="15" fillId="0" borderId="7" xfId="2" applyNumberFormat="1" applyFont="1" applyFill="1" applyBorder="1" applyAlignment="1">
      <alignment horizontal="right" vertical="center"/>
    </xf>
    <xf numFmtId="177" fontId="15" fillId="0" borderId="7" xfId="2" applyNumberFormat="1" applyFont="1" applyFill="1" applyBorder="1" applyAlignment="1">
      <alignment horizontal="right"/>
    </xf>
    <xf numFmtId="3" fontId="15" fillId="0" borderId="7" xfId="2" applyNumberFormat="1" applyFont="1" applyFill="1" applyBorder="1" applyAlignment="1">
      <alignment horizontal="right" vertical="center"/>
    </xf>
    <xf numFmtId="177" fontId="0" fillId="0" borderId="7" xfId="0" applyNumberFormat="1" applyBorder="1">
      <alignment vertical="center"/>
    </xf>
    <xf numFmtId="3" fontId="0" fillId="0" borderId="7" xfId="0" applyNumberFormat="1" applyBorder="1">
      <alignment vertical="center"/>
    </xf>
    <xf numFmtId="3" fontId="15" fillId="3" borderId="0" xfId="2" applyNumberFormat="1" applyFont="1" applyFill="1" applyBorder="1" applyAlignment="1" applyProtection="1">
      <alignment horizontal="center" vertical="center"/>
    </xf>
    <xf numFmtId="177" fontId="6" fillId="3" borderId="35" xfId="1" applyNumberFormat="1" applyFont="1" applyFill="1" applyBorder="1" applyAlignment="1" applyProtection="1"/>
    <xf numFmtId="177" fontId="6" fillId="3" borderId="31" xfId="1" applyNumberFormat="1" applyFont="1" applyFill="1" applyBorder="1" applyAlignment="1" applyProtection="1"/>
    <xf numFmtId="177" fontId="6" fillId="3" borderId="40" xfId="1" applyNumberFormat="1" applyFont="1" applyFill="1" applyBorder="1" applyAlignment="1" applyProtection="1"/>
    <xf numFmtId="177" fontId="0" fillId="0" borderId="39" xfId="0" applyNumberFormat="1" applyBorder="1">
      <alignment vertical="center"/>
    </xf>
    <xf numFmtId="177" fontId="0" fillId="3" borderId="19" xfId="0" applyNumberFormat="1" applyFill="1" applyBorder="1">
      <alignment vertical="center"/>
    </xf>
    <xf numFmtId="177" fontId="0" fillId="2" borderId="33" xfId="0" applyNumberFormat="1" applyFill="1" applyBorder="1">
      <alignment vertical="center"/>
    </xf>
    <xf numFmtId="177" fontId="0" fillId="2" borderId="19" xfId="0" applyNumberFormat="1" applyFill="1" applyBorder="1">
      <alignment vertical="center"/>
    </xf>
    <xf numFmtId="177" fontId="0" fillId="2" borderId="39" xfId="0" applyNumberFormat="1" applyFill="1" applyBorder="1">
      <alignment vertical="center"/>
    </xf>
    <xf numFmtId="38" fontId="0" fillId="0" borderId="10" xfId="2" applyFont="1" applyBorder="1">
      <alignment vertical="center"/>
    </xf>
    <xf numFmtId="38" fontId="0" fillId="0" borderId="0" xfId="2" applyFont="1" applyBorder="1">
      <alignment vertical="center"/>
    </xf>
    <xf numFmtId="38" fontId="0" fillId="0" borderId="34" xfId="2" applyFont="1" applyBorder="1">
      <alignment vertical="center"/>
    </xf>
    <xf numFmtId="38" fontId="0" fillId="3" borderId="0" xfId="2" applyFont="1" applyFill="1" applyBorder="1">
      <alignment vertical="center"/>
    </xf>
    <xf numFmtId="38" fontId="0" fillId="0" borderId="7" xfId="2" applyFont="1" applyBorder="1">
      <alignment vertical="center"/>
    </xf>
    <xf numFmtId="0" fontId="26" fillId="3" borderId="4" xfId="0" applyFont="1" applyFill="1" applyBorder="1" applyAlignment="1">
      <alignment horizontal="right" vertical="center"/>
    </xf>
    <xf numFmtId="0" fontId="26" fillId="3" borderId="18" xfId="0" applyFont="1" applyFill="1" applyBorder="1" applyAlignment="1">
      <alignment horizontal="right" vertical="center"/>
    </xf>
    <xf numFmtId="0" fontId="26" fillId="3" borderId="21" xfId="0" applyFont="1" applyFill="1" applyBorder="1" applyAlignment="1">
      <alignment horizontal="right" vertical="center"/>
    </xf>
    <xf numFmtId="3" fontId="6" fillId="2" borderId="95" xfId="1" applyNumberFormat="1" applyFont="1" applyFill="1" applyBorder="1" applyAlignment="1">
      <alignment horizontal="center" vertical="center"/>
    </xf>
    <xf numFmtId="177" fontId="6" fillId="4" borderId="35" xfId="1" applyNumberFormat="1" applyFont="1" applyFill="1" applyBorder="1" applyAlignment="1" applyProtection="1">
      <alignment horizontal="right"/>
    </xf>
    <xf numFmtId="177" fontId="6" fillId="4" borderId="31" xfId="1" applyNumberFormat="1" applyFont="1" applyFill="1" applyBorder="1" applyAlignment="1" applyProtection="1">
      <alignment horizontal="right"/>
    </xf>
    <xf numFmtId="177" fontId="6" fillId="4" borderId="40" xfId="1" applyNumberFormat="1" applyFont="1" applyFill="1" applyBorder="1" applyAlignment="1" applyProtection="1">
      <alignment horizontal="right"/>
    </xf>
    <xf numFmtId="177" fontId="15" fillId="0" borderId="38" xfId="2" applyNumberFormat="1" applyFont="1" applyFill="1" applyBorder="1" applyAlignment="1" applyProtection="1">
      <alignment horizontal="right" vertical="center"/>
    </xf>
    <xf numFmtId="177" fontId="15" fillId="0" borderId="43" xfId="2" applyNumberFormat="1" applyFont="1" applyFill="1" applyBorder="1" applyAlignment="1" applyProtection="1">
      <alignment horizontal="right" vertical="center"/>
    </xf>
    <xf numFmtId="177" fontId="15" fillId="0" borderId="37" xfId="2" applyNumberFormat="1" applyFont="1" applyFill="1" applyBorder="1" applyAlignment="1" applyProtection="1">
      <alignment horizontal="right" vertical="center"/>
    </xf>
    <xf numFmtId="177" fontId="6" fillId="2" borderId="38" xfId="0" applyNumberFormat="1" applyFont="1" applyFill="1" applyBorder="1" applyAlignment="1"/>
    <xf numFmtId="0" fontId="6" fillId="0" borderId="11" xfId="0" applyFont="1" applyBorder="1">
      <alignment vertical="center"/>
    </xf>
    <xf numFmtId="177" fontId="0" fillId="0" borderId="38" xfId="0" applyNumberFormat="1" applyBorder="1">
      <alignment vertical="center"/>
    </xf>
    <xf numFmtId="177" fontId="0" fillId="0" borderId="43" xfId="0" applyNumberFormat="1" applyBorder="1">
      <alignment vertical="center"/>
    </xf>
    <xf numFmtId="177" fontId="6" fillId="2" borderId="37" xfId="0" applyNumberFormat="1" applyFont="1" applyFill="1" applyBorder="1" applyAlignment="1"/>
    <xf numFmtId="177" fontId="6" fillId="2" borderId="43" xfId="0" applyNumberFormat="1" applyFont="1" applyFill="1" applyBorder="1" applyAlignment="1"/>
    <xf numFmtId="177" fontId="0" fillId="3" borderId="37" xfId="0" applyNumberFormat="1" applyFill="1" applyBorder="1">
      <alignment vertical="center"/>
    </xf>
    <xf numFmtId="177" fontId="0" fillId="3" borderId="38" xfId="0" applyNumberFormat="1" applyFill="1" applyBorder="1">
      <alignment vertical="center"/>
    </xf>
    <xf numFmtId="177" fontId="0" fillId="3" borderId="43" xfId="0" applyNumberFormat="1" applyFill="1" applyBorder="1">
      <alignment vertical="center"/>
    </xf>
    <xf numFmtId="3" fontId="15" fillId="3" borderId="33" xfId="2" applyNumberFormat="1" applyFont="1" applyFill="1" applyBorder="1" applyAlignment="1">
      <alignment horizontal="center" vertical="center"/>
    </xf>
    <xf numFmtId="3" fontId="15" fillId="3" borderId="39" xfId="2" applyNumberFormat="1" applyFont="1" applyFill="1" applyBorder="1" applyAlignment="1">
      <alignment horizontal="center" vertical="center"/>
    </xf>
    <xf numFmtId="177" fontId="15" fillId="3" borderId="37" xfId="2" applyNumberFormat="1" applyFont="1" applyFill="1" applyBorder="1" applyAlignment="1" applyProtection="1">
      <alignment horizontal="right" vertical="center"/>
    </xf>
    <xf numFmtId="177" fontId="15" fillId="3" borderId="38" xfId="2" applyNumberFormat="1" applyFont="1" applyFill="1" applyBorder="1" applyAlignment="1" applyProtection="1">
      <alignment horizontal="right" vertical="center"/>
    </xf>
    <xf numFmtId="177" fontId="15" fillId="3" borderId="43" xfId="2" applyNumberFormat="1" applyFont="1" applyFill="1" applyBorder="1" applyAlignment="1" applyProtection="1">
      <alignment horizontal="right" vertical="center"/>
    </xf>
    <xf numFmtId="0" fontId="6" fillId="0" borderId="9" xfId="0" applyFont="1" applyBorder="1" applyAlignment="1">
      <alignment horizontal="left" vertical="center"/>
    </xf>
    <xf numFmtId="49" fontId="16" fillId="7" borderId="0" xfId="0" applyNumberFormat="1" applyFont="1" applyFill="1" applyAlignment="1">
      <alignment horizontal="left" vertical="center"/>
    </xf>
    <xf numFmtId="0" fontId="0" fillId="7" borderId="0" xfId="0" applyFill="1">
      <alignment vertical="center"/>
    </xf>
    <xf numFmtId="0" fontId="26" fillId="0" borderId="0" xfId="0" applyFont="1" applyAlignment="1">
      <alignment horizontal="right" vertical="center"/>
    </xf>
    <xf numFmtId="177" fontId="15" fillId="4" borderId="46" xfId="2" applyNumberFormat="1" applyFont="1" applyFill="1" applyBorder="1" applyAlignment="1" applyProtection="1">
      <alignment horizontal="right" vertical="center"/>
    </xf>
    <xf numFmtId="177" fontId="15" fillId="0" borderId="34" xfId="0" applyNumberFormat="1" applyFont="1" applyBorder="1" applyAlignment="1">
      <alignment vertical="top" wrapText="1"/>
    </xf>
    <xf numFmtId="0" fontId="0" fillId="0" borderId="35" xfId="0" applyBorder="1" applyAlignment="1"/>
    <xf numFmtId="0" fontId="0" fillId="0" borderId="40" xfId="0" applyBorder="1" applyAlignment="1"/>
    <xf numFmtId="0" fontId="0" fillId="0" borderId="31" xfId="0" applyBorder="1" applyAlignment="1"/>
    <xf numFmtId="177" fontId="0" fillId="0" borderId="19" xfId="0" applyNumberFormat="1" applyBorder="1" applyAlignment="1"/>
    <xf numFmtId="177" fontId="0" fillId="0" borderId="0" xfId="0" applyNumberFormat="1" applyAlignment="1"/>
    <xf numFmtId="177" fontId="0" fillId="0" borderId="31" xfId="0" applyNumberFormat="1" applyBorder="1" applyAlignment="1"/>
    <xf numFmtId="0" fontId="0" fillId="0" borderId="11" xfId="0" applyBorder="1" applyAlignment="1"/>
    <xf numFmtId="177" fontId="0" fillId="0" borderId="9" xfId="2" applyNumberFormat="1" applyFont="1" applyFill="1" applyBorder="1" applyAlignment="1">
      <alignment vertical="center"/>
    </xf>
    <xf numFmtId="177" fontId="0" fillId="0" borderId="10" xfId="2" applyNumberFormat="1" applyFont="1" applyFill="1" applyBorder="1" applyAlignment="1">
      <alignment vertical="center"/>
    </xf>
    <xf numFmtId="177" fontId="0" fillId="0" borderId="11" xfId="2" applyNumberFormat="1" applyFont="1" applyFill="1" applyBorder="1" applyAlignment="1">
      <alignment vertical="center"/>
    </xf>
    <xf numFmtId="177" fontId="5" fillId="0" borderId="10" xfId="2" applyNumberFormat="1" applyFont="1" applyFill="1" applyBorder="1" applyAlignment="1">
      <alignment vertical="center"/>
    </xf>
    <xf numFmtId="177" fontId="0" fillId="0" borderId="19" xfId="2" applyNumberFormat="1" applyFont="1" applyFill="1" applyBorder="1">
      <alignment vertical="center"/>
    </xf>
    <xf numFmtId="177" fontId="5" fillId="0" borderId="0" xfId="2" applyNumberFormat="1" applyFont="1" applyFill="1" applyBorder="1">
      <alignment vertical="center"/>
    </xf>
    <xf numFmtId="177" fontId="0" fillId="0" borderId="9" xfId="2" applyNumberFormat="1" applyFont="1" applyFill="1" applyBorder="1">
      <alignment vertical="center"/>
    </xf>
    <xf numFmtId="177" fontId="0" fillId="0" borderId="10" xfId="2" applyNumberFormat="1" applyFont="1" applyFill="1" applyBorder="1">
      <alignment vertical="center"/>
    </xf>
    <xf numFmtId="177" fontId="0" fillId="0" borderId="11" xfId="2" applyNumberFormat="1" applyFont="1" applyFill="1" applyBorder="1">
      <alignment vertical="center"/>
    </xf>
    <xf numFmtId="177" fontId="5" fillId="0" borderId="10" xfId="2" applyNumberFormat="1" applyFont="1" applyFill="1" applyBorder="1">
      <alignment vertical="center"/>
    </xf>
    <xf numFmtId="0" fontId="0" fillId="0" borderId="0" xfId="0" quotePrefix="1">
      <alignment vertical="center"/>
    </xf>
    <xf numFmtId="177" fontId="5" fillId="0" borderId="0" xfId="2" applyNumberFormat="1" applyFont="1" applyFill="1" applyBorder="1" applyAlignment="1">
      <alignment horizontal="right"/>
    </xf>
    <xf numFmtId="177" fontId="0" fillId="0" borderId="31" xfId="0" applyNumberFormat="1" applyBorder="1" applyAlignment="1">
      <alignment horizontal="right"/>
    </xf>
    <xf numFmtId="177" fontId="5" fillId="0" borderId="9" xfId="2" applyNumberFormat="1" applyFont="1" applyFill="1" applyBorder="1">
      <alignment vertical="center"/>
    </xf>
    <xf numFmtId="38" fontId="15" fillId="0" borderId="0" xfId="2" applyFont="1" applyFill="1" applyBorder="1" applyAlignment="1" applyProtection="1">
      <alignment horizontal="center"/>
    </xf>
    <xf numFmtId="177" fontId="15" fillId="3" borderId="50" xfId="2" applyNumberFormat="1" applyFont="1" applyFill="1" applyBorder="1" applyAlignment="1" applyProtection="1">
      <alignment horizontal="right" vertical="center"/>
    </xf>
    <xf numFmtId="0" fontId="24" fillId="0" borderId="33" xfId="0" applyFont="1" applyBorder="1">
      <alignment vertical="center"/>
    </xf>
    <xf numFmtId="0" fontId="24" fillId="0" borderId="34" xfId="0" applyFont="1" applyBorder="1">
      <alignment vertical="center"/>
    </xf>
    <xf numFmtId="0" fontId="24" fillId="0" borderId="35" xfId="0" applyFont="1" applyBorder="1">
      <alignment vertical="center"/>
    </xf>
    <xf numFmtId="177" fontId="24" fillId="0" borderId="33" xfId="2" applyNumberFormat="1" applyFont="1" applyFill="1" applyBorder="1">
      <alignment vertical="center"/>
    </xf>
    <xf numFmtId="177" fontId="24" fillId="0" borderId="34" xfId="2" applyNumberFormat="1" applyFont="1" applyFill="1" applyBorder="1">
      <alignment vertical="center"/>
    </xf>
    <xf numFmtId="177" fontId="24" fillId="0" borderId="35" xfId="2" applyNumberFormat="1" applyFont="1" applyFill="1" applyBorder="1">
      <alignment vertical="center"/>
    </xf>
    <xf numFmtId="177" fontId="24" fillId="0" borderId="0" xfId="2" applyNumberFormat="1" applyFont="1" applyFill="1">
      <alignment vertical="center"/>
    </xf>
    <xf numFmtId="177" fontId="24" fillId="0" borderId="0" xfId="0" applyNumberFormat="1" applyFont="1">
      <alignment vertical="center"/>
    </xf>
    <xf numFmtId="0" fontId="24" fillId="0" borderId="19" xfId="0" applyFont="1" applyBorder="1">
      <alignment vertical="center"/>
    </xf>
    <xf numFmtId="0" fontId="24" fillId="0" borderId="31" xfId="0" applyFont="1" applyBorder="1">
      <alignment vertical="center"/>
    </xf>
    <xf numFmtId="177" fontId="24" fillId="0" borderId="19" xfId="0" applyNumberFormat="1" applyFont="1" applyBorder="1">
      <alignment vertical="center"/>
    </xf>
    <xf numFmtId="177" fontId="24" fillId="0" borderId="31" xfId="0" applyNumberFormat="1" applyFont="1" applyBorder="1">
      <alignment vertical="center"/>
    </xf>
    <xf numFmtId="177" fontId="24" fillId="0" borderId="0" xfId="2" applyNumberFormat="1" applyFont="1" applyFill="1" applyBorder="1">
      <alignment vertical="center"/>
    </xf>
    <xf numFmtId="177" fontId="24" fillId="0" borderId="31" xfId="2" applyNumberFormat="1" applyFont="1" applyFill="1" applyBorder="1">
      <alignment vertical="center"/>
    </xf>
    <xf numFmtId="0" fontId="24" fillId="0" borderId="9" xfId="0" applyFont="1" applyBorder="1">
      <alignment vertical="center"/>
    </xf>
    <xf numFmtId="0" fontId="24" fillId="0" borderId="10" xfId="0" applyFont="1" applyBorder="1">
      <alignment vertical="center"/>
    </xf>
    <xf numFmtId="0" fontId="24" fillId="0" borderId="11" xfId="0" applyFont="1" applyBorder="1">
      <alignment vertical="center"/>
    </xf>
    <xf numFmtId="0" fontId="24" fillId="0" borderId="7" xfId="0" applyFont="1" applyBorder="1">
      <alignment vertical="center"/>
    </xf>
    <xf numFmtId="177" fontId="24" fillId="0" borderId="9" xfId="2" applyNumberFormat="1" applyFont="1" applyFill="1" applyBorder="1">
      <alignment vertical="center"/>
    </xf>
    <xf numFmtId="177" fontId="24" fillId="0" borderId="10" xfId="2" applyNumberFormat="1" applyFont="1" applyFill="1" applyBorder="1">
      <alignment vertical="center"/>
    </xf>
    <xf numFmtId="177" fontId="24" fillId="0" borderId="11" xfId="2" applyNumberFormat="1" applyFont="1" applyFill="1" applyBorder="1">
      <alignment vertical="center"/>
    </xf>
    <xf numFmtId="177" fontId="28" fillId="0" borderId="9" xfId="2" applyNumberFormat="1" applyFont="1" applyFill="1" applyBorder="1">
      <alignment vertical="center"/>
    </xf>
    <xf numFmtId="177" fontId="28" fillId="0" borderId="0" xfId="0" applyNumberFormat="1" applyFont="1">
      <alignment vertical="center"/>
    </xf>
    <xf numFmtId="38" fontId="24" fillId="0" borderId="0" xfId="3" applyFont="1" applyFill="1">
      <alignment vertical="center"/>
    </xf>
    <xf numFmtId="38" fontId="24" fillId="0" borderId="19" xfId="3" applyFont="1" applyFill="1" applyBorder="1">
      <alignment vertical="center"/>
    </xf>
    <xf numFmtId="38" fontId="24" fillId="0" borderId="0" xfId="3" applyFont="1" applyFill="1" applyBorder="1">
      <alignment vertical="center"/>
    </xf>
    <xf numFmtId="38" fontId="24" fillId="0" borderId="31" xfId="3" applyFont="1" applyFill="1" applyBorder="1">
      <alignment vertical="center"/>
    </xf>
    <xf numFmtId="180" fontId="24" fillId="0" borderId="0" xfId="0" applyNumberFormat="1" applyFont="1">
      <alignment vertical="center"/>
    </xf>
    <xf numFmtId="180" fontId="24" fillId="0" borderId="31" xfId="0" applyNumberFormat="1" applyFont="1" applyBorder="1">
      <alignment vertical="center"/>
    </xf>
    <xf numFmtId="180" fontId="24" fillId="0" borderId="19" xfId="0" applyNumberFormat="1" applyFont="1" applyBorder="1">
      <alignment vertical="center"/>
    </xf>
    <xf numFmtId="177" fontId="28" fillId="0" borderId="10" xfId="2" applyNumberFormat="1" applyFont="1" applyFill="1" applyBorder="1">
      <alignment vertical="center"/>
    </xf>
    <xf numFmtId="177" fontId="28" fillId="0" borderId="11" xfId="2" applyNumberFormat="1" applyFont="1" applyFill="1" applyBorder="1">
      <alignment vertical="center"/>
    </xf>
    <xf numFmtId="38" fontId="28" fillId="0" borderId="34" xfId="2" applyFont="1" applyFill="1" applyBorder="1">
      <alignment vertical="center"/>
    </xf>
    <xf numFmtId="2" fontId="28" fillId="0" borderId="0" xfId="0" applyNumberFormat="1" applyFont="1">
      <alignment vertical="center"/>
    </xf>
    <xf numFmtId="38" fontId="28" fillId="0" borderId="0" xfId="2" applyFont="1" applyFill="1" applyBorder="1">
      <alignment vertical="center"/>
    </xf>
    <xf numFmtId="38" fontId="28" fillId="0" borderId="7" xfId="2" applyFont="1" applyFill="1" applyBorder="1">
      <alignment vertical="center"/>
    </xf>
    <xf numFmtId="177" fontId="24" fillId="0" borderId="9" xfId="0" applyNumberFormat="1" applyFont="1" applyBorder="1">
      <alignment vertical="center"/>
    </xf>
    <xf numFmtId="177" fontId="24" fillId="0" borderId="10" xfId="0" applyNumberFormat="1" applyFont="1" applyBorder="1">
      <alignment vertical="center"/>
    </xf>
    <xf numFmtId="177" fontId="24" fillId="0" borderId="11" xfId="0" applyNumberFormat="1" applyFont="1" applyBorder="1">
      <alignment vertical="center"/>
    </xf>
    <xf numFmtId="38" fontId="28" fillId="0" borderId="0" xfId="2" applyFont="1" applyFill="1">
      <alignment vertical="center"/>
    </xf>
    <xf numFmtId="0" fontId="28" fillId="0" borderId="0" xfId="0" applyFont="1">
      <alignment vertical="center"/>
    </xf>
    <xf numFmtId="38" fontId="28" fillId="0" borderId="10" xfId="2" applyFont="1" applyFill="1" applyBorder="1">
      <alignment vertical="center"/>
    </xf>
    <xf numFmtId="38" fontId="24" fillId="0" borderId="0" xfId="2" applyFont="1" applyFill="1" applyBorder="1">
      <alignment vertical="center"/>
    </xf>
    <xf numFmtId="0" fontId="6" fillId="0" borderId="10" xfId="0" applyFont="1" applyBorder="1" applyAlignment="1">
      <alignment horizontal="center" vertical="center"/>
    </xf>
    <xf numFmtId="0" fontId="6" fillId="0" borderId="43" xfId="0" applyFont="1" applyBorder="1" applyAlignment="1">
      <alignment horizontal="center" vertical="center"/>
    </xf>
    <xf numFmtId="3" fontId="6" fillId="2" borderId="0" xfId="1" applyNumberFormat="1" applyFont="1" applyFill="1" applyBorder="1" applyAlignment="1">
      <alignment horizontal="center" vertical="center"/>
    </xf>
    <xf numFmtId="3" fontId="6" fillId="2" borderId="33" xfId="1" applyNumberFormat="1" applyFont="1" applyFill="1" applyBorder="1" applyAlignment="1">
      <alignment horizontal="center" vertical="center"/>
    </xf>
    <xf numFmtId="0" fontId="6" fillId="2" borderId="34" xfId="0" applyFont="1" applyFill="1" applyBorder="1">
      <alignment vertical="center"/>
    </xf>
    <xf numFmtId="0" fontId="6" fillId="2" borderId="39" xfId="0" applyFont="1" applyFill="1" applyBorder="1">
      <alignment vertical="center"/>
    </xf>
    <xf numFmtId="0" fontId="6" fillId="0" borderId="40" xfId="0" applyFont="1" applyBorder="1">
      <alignment vertical="center"/>
    </xf>
    <xf numFmtId="3" fontId="6" fillId="2" borderId="43" xfId="1" applyNumberFormat="1" applyFont="1" applyFill="1" applyBorder="1" applyAlignment="1">
      <alignment horizontal="center" vertical="center"/>
    </xf>
    <xf numFmtId="3" fontId="6" fillId="2" borderId="40" xfId="1" applyNumberFormat="1" applyFont="1" applyFill="1" applyBorder="1" applyAlignment="1">
      <alignment horizontal="center" vertical="center"/>
    </xf>
    <xf numFmtId="3" fontId="6" fillId="2" borderId="94" xfId="1" applyNumberFormat="1" applyFont="1" applyFill="1" applyBorder="1" applyAlignment="1">
      <alignment horizontal="center" vertical="center"/>
    </xf>
    <xf numFmtId="3" fontId="6" fillId="2" borderId="51" xfId="1" applyNumberFormat="1" applyFont="1" applyFill="1" applyBorder="1" applyAlignment="1">
      <alignment horizontal="center" vertical="center"/>
    </xf>
    <xf numFmtId="3" fontId="6" fillId="2" borderId="39" xfId="1" applyNumberFormat="1" applyFont="1" applyFill="1" applyBorder="1" applyAlignment="1">
      <alignment horizontal="center" vertical="center"/>
    </xf>
    <xf numFmtId="0" fontId="6" fillId="0" borderId="39" xfId="0" applyFont="1" applyBorder="1" applyAlignment="1">
      <alignment horizontal="center" vertical="center"/>
    </xf>
    <xf numFmtId="3" fontId="6" fillId="0" borderId="43" xfId="1" applyNumberFormat="1" applyFont="1" applyBorder="1" applyAlignment="1" applyProtection="1">
      <alignment horizontal="center"/>
    </xf>
    <xf numFmtId="3" fontId="6" fillId="3" borderId="38" xfId="1" applyNumberFormat="1" applyFont="1" applyFill="1" applyBorder="1" applyAlignment="1" applyProtection="1">
      <alignment horizontal="center"/>
    </xf>
    <xf numFmtId="3" fontId="6" fillId="3" borderId="43" xfId="1" applyNumberFormat="1" applyFont="1" applyFill="1" applyBorder="1" applyAlignment="1" applyProtection="1">
      <alignment horizontal="center"/>
    </xf>
    <xf numFmtId="38" fontId="6" fillId="0" borderId="37" xfId="1" applyFont="1" applyBorder="1" applyAlignment="1" applyProtection="1">
      <alignment horizontal="center"/>
    </xf>
    <xf numFmtId="3" fontId="6" fillId="2" borderId="37" xfId="1" applyNumberFormat="1" applyFont="1" applyFill="1" applyBorder="1" applyAlignment="1" applyProtection="1">
      <alignment horizontal="right"/>
    </xf>
    <xf numFmtId="3" fontId="6" fillId="2" borderId="38" xfId="1" applyNumberFormat="1" applyFont="1" applyFill="1" applyBorder="1" applyAlignment="1" applyProtection="1">
      <alignment horizontal="right"/>
    </xf>
    <xf numFmtId="3" fontId="6" fillId="2" borderId="43" xfId="1" applyNumberFormat="1" applyFont="1" applyFill="1" applyBorder="1" applyAlignment="1" applyProtection="1">
      <alignment horizontal="right"/>
    </xf>
    <xf numFmtId="3" fontId="6" fillId="0" borderId="38" xfId="1" applyNumberFormat="1" applyFont="1" applyBorder="1" applyAlignment="1" applyProtection="1">
      <alignment horizontal="center"/>
    </xf>
    <xf numFmtId="177" fontId="6" fillId="2" borderId="19" xfId="1" applyNumberFormat="1" applyFont="1" applyFill="1" applyBorder="1" applyAlignment="1" applyProtection="1">
      <alignment horizontal="right"/>
    </xf>
    <xf numFmtId="177" fontId="6" fillId="2" borderId="9" xfId="1" applyNumberFormat="1" applyFont="1" applyFill="1" applyBorder="1" applyAlignment="1" applyProtection="1">
      <alignment horizontal="right"/>
    </xf>
    <xf numFmtId="177" fontId="6" fillId="4" borderId="33" xfId="1" applyNumberFormat="1" applyFont="1" applyFill="1" applyBorder="1" applyAlignment="1" applyProtection="1">
      <alignment horizontal="right"/>
    </xf>
    <xf numFmtId="177" fontId="6" fillId="4" borderId="19" xfId="1" applyNumberFormat="1" applyFont="1" applyFill="1" applyBorder="1" applyAlignment="1" applyProtection="1">
      <alignment horizontal="right"/>
    </xf>
    <xf numFmtId="177" fontId="6" fillId="4" borderId="39" xfId="1" applyNumberFormat="1" applyFont="1" applyFill="1" applyBorder="1" applyAlignment="1" applyProtection="1">
      <alignment horizontal="right"/>
    </xf>
    <xf numFmtId="177" fontId="6" fillId="2" borderId="39" xfId="1" applyNumberFormat="1" applyFont="1" applyFill="1" applyBorder="1" applyAlignment="1" applyProtection="1">
      <alignment horizontal="right"/>
    </xf>
    <xf numFmtId="177" fontId="6" fillId="2" borderId="7" xfId="1" applyNumberFormat="1" applyFont="1" applyFill="1" applyBorder="1" applyAlignment="1" applyProtection="1">
      <alignment horizontal="right"/>
    </xf>
    <xf numFmtId="3" fontId="6" fillId="0" borderId="34" xfId="1" applyNumberFormat="1" applyFont="1" applyFill="1" applyBorder="1" applyAlignment="1">
      <alignment horizontal="right"/>
    </xf>
    <xf numFmtId="3" fontId="6" fillId="2" borderId="31" xfId="1" applyNumberFormat="1" applyFont="1" applyFill="1" applyBorder="1" applyAlignment="1">
      <alignment horizontal="center" vertical="center"/>
    </xf>
    <xf numFmtId="3" fontId="6" fillId="2" borderId="38" xfId="1" applyNumberFormat="1" applyFont="1" applyFill="1" applyBorder="1" applyAlignment="1">
      <alignment horizontal="center" vertical="center"/>
    </xf>
    <xf numFmtId="3" fontId="6" fillId="2" borderId="50" xfId="1" applyNumberFormat="1" applyFont="1" applyFill="1" applyBorder="1" applyAlignment="1">
      <alignment horizontal="center" vertical="center"/>
    </xf>
    <xf numFmtId="3" fontId="6" fillId="2" borderId="46" xfId="1" applyNumberFormat="1" applyFont="1" applyFill="1" applyBorder="1" applyAlignment="1">
      <alignment horizontal="center" vertical="center"/>
    </xf>
    <xf numFmtId="3" fontId="6" fillId="2" borderId="19" xfId="1" applyNumberFormat="1" applyFont="1" applyFill="1" applyBorder="1" applyAlignment="1">
      <alignment horizontal="center" vertical="center"/>
    </xf>
    <xf numFmtId="3" fontId="6" fillId="0" borderId="95" xfId="1" applyNumberFormat="1" applyFont="1" applyBorder="1" applyAlignment="1" applyProtection="1">
      <alignment horizontal="center"/>
    </xf>
    <xf numFmtId="177" fontId="6" fillId="2" borderId="95" xfId="1" applyNumberFormat="1" applyFont="1" applyFill="1" applyBorder="1" applyAlignment="1" applyProtection="1">
      <alignment horizontal="right"/>
    </xf>
    <xf numFmtId="177" fontId="6" fillId="0" borderId="10" xfId="1" applyNumberFormat="1" applyFont="1" applyFill="1" applyBorder="1" applyAlignment="1" applyProtection="1">
      <alignment horizontal="right"/>
    </xf>
    <xf numFmtId="177" fontId="6" fillId="0" borderId="10" xfId="1" applyNumberFormat="1" applyFont="1" applyFill="1" applyBorder="1" applyAlignment="1" applyProtection="1"/>
    <xf numFmtId="177" fontId="6" fillId="2" borderId="37" xfId="1" applyNumberFormat="1" applyFont="1" applyFill="1" applyBorder="1" applyAlignment="1" applyProtection="1">
      <alignment horizontal="right"/>
    </xf>
    <xf numFmtId="177" fontId="15" fillId="0" borderId="35" xfId="2" applyNumberFormat="1" applyFont="1" applyFill="1" applyBorder="1" applyAlignment="1" applyProtection="1">
      <alignment horizontal="right" vertical="center"/>
    </xf>
    <xf numFmtId="38" fontId="0" fillId="0" borderId="35" xfId="2" applyFont="1" applyBorder="1">
      <alignment vertical="center"/>
    </xf>
    <xf numFmtId="176" fontId="6" fillId="0" borderId="34" xfId="1" applyNumberFormat="1" applyFont="1" applyBorder="1" applyAlignment="1">
      <alignment horizontal="center" vertical="center"/>
    </xf>
    <xf numFmtId="3" fontId="6" fillId="2" borderId="34" xfId="1" applyNumberFormat="1" applyFont="1" applyFill="1" applyBorder="1" applyAlignment="1">
      <alignment vertical="center"/>
    </xf>
    <xf numFmtId="3" fontId="6" fillId="2" borderId="9" xfId="1" applyNumberFormat="1" applyFont="1" applyFill="1" applyBorder="1" applyAlignment="1">
      <alignment horizontal="left" vertical="center"/>
    </xf>
    <xf numFmtId="177" fontId="15" fillId="0" borderId="95" xfId="2" applyNumberFormat="1" applyFont="1" applyFill="1" applyBorder="1" applyAlignment="1" applyProtection="1">
      <alignment horizontal="right" vertical="center"/>
    </xf>
    <xf numFmtId="177" fontId="6" fillId="0" borderId="10" xfId="0" applyNumberFormat="1" applyFont="1" applyBorder="1" applyAlignment="1"/>
    <xf numFmtId="177" fontId="6" fillId="0" borderId="95" xfId="0" applyNumberFormat="1" applyFont="1" applyBorder="1" applyAlignment="1"/>
    <xf numFmtId="177" fontId="6" fillId="0" borderId="9" xfId="0" applyNumberFormat="1" applyFont="1" applyBorder="1" applyAlignment="1"/>
    <xf numFmtId="3" fontId="6" fillId="0" borderId="34" xfId="1" applyNumberFormat="1" applyFont="1" applyFill="1" applyBorder="1" applyAlignment="1">
      <alignment horizontal="left" vertical="center"/>
    </xf>
    <xf numFmtId="177" fontId="6" fillId="3" borderId="90" xfId="1" applyNumberFormat="1" applyFont="1" applyFill="1" applyBorder="1" applyAlignment="1" applyProtection="1">
      <alignment horizontal="right"/>
    </xf>
    <xf numFmtId="3" fontId="6" fillId="0" borderId="37" xfId="1" applyNumberFormat="1" applyFont="1" applyBorder="1" applyAlignment="1" applyProtection="1">
      <alignment horizontal="center"/>
    </xf>
    <xf numFmtId="3" fontId="6" fillId="3" borderId="37" xfId="1" applyNumberFormat="1" applyFont="1" applyFill="1" applyBorder="1" applyAlignment="1" applyProtection="1">
      <alignment horizontal="center"/>
    </xf>
    <xf numFmtId="0" fontId="6" fillId="2" borderId="43" xfId="0" applyFont="1" applyFill="1" applyBorder="1" applyAlignment="1">
      <alignment horizontal="center" vertical="center"/>
    </xf>
    <xf numFmtId="38" fontId="24" fillId="0" borderId="7" xfId="2" applyFont="1" applyFill="1" applyBorder="1">
      <alignment vertical="center"/>
    </xf>
    <xf numFmtId="0" fontId="6" fillId="0" borderId="11" xfId="0" applyFont="1" applyBorder="1" applyAlignment="1">
      <alignment horizontal="center" vertical="center"/>
    </xf>
    <xf numFmtId="0" fontId="29" fillId="0" borderId="4" xfId="4" applyBorder="1">
      <alignment vertical="center"/>
    </xf>
    <xf numFmtId="0" fontId="29" fillId="0" borderId="18" xfId="4" applyBorder="1">
      <alignment vertical="center"/>
    </xf>
    <xf numFmtId="0" fontId="29" fillId="0" borderId="21" xfId="4" applyBorder="1">
      <alignment vertical="center"/>
    </xf>
    <xf numFmtId="4" fontId="15" fillId="0" borderId="31" xfId="2" applyNumberFormat="1" applyFont="1" applyFill="1" applyBorder="1" applyAlignment="1" applyProtection="1">
      <alignment horizontal="right" vertical="center"/>
    </xf>
    <xf numFmtId="4" fontId="30" fillId="0" borderId="31" xfId="2" applyNumberFormat="1" applyFont="1" applyFill="1" applyBorder="1" applyAlignment="1" applyProtection="1">
      <alignment horizontal="right" vertical="center"/>
    </xf>
    <xf numFmtId="38" fontId="30" fillId="0" borderId="0" xfId="2" applyFont="1" applyFill="1" applyBorder="1" applyAlignment="1" applyProtection="1">
      <alignment vertical="center"/>
    </xf>
    <xf numFmtId="3" fontId="30" fillId="0" borderId="38" xfId="2" applyNumberFormat="1" applyFont="1" applyFill="1" applyBorder="1" applyAlignment="1" applyProtection="1">
      <alignment vertical="center"/>
    </xf>
    <xf numFmtId="38" fontId="15" fillId="0" borderId="0" xfId="2" applyFont="1" applyFill="1" applyBorder="1" applyAlignment="1"/>
    <xf numFmtId="38" fontId="15" fillId="0" borderId="38" xfId="2" applyFont="1" applyFill="1" applyBorder="1" applyAlignment="1"/>
    <xf numFmtId="4" fontId="15" fillId="0" borderId="31" xfId="2" applyNumberFormat="1" applyFont="1" applyFill="1" applyBorder="1" applyAlignment="1" applyProtection="1">
      <alignment vertical="center"/>
    </xf>
    <xf numFmtId="4" fontId="15" fillId="0" borderId="31" xfId="0" applyNumberFormat="1" applyFont="1" applyBorder="1">
      <alignment vertical="center"/>
    </xf>
    <xf numFmtId="0" fontId="6" fillId="0" borderId="95" xfId="0" applyFont="1" applyBorder="1" applyAlignment="1">
      <alignment horizontal="center" vertical="center"/>
    </xf>
    <xf numFmtId="0" fontId="6" fillId="0" borderId="37" xfId="0" applyFont="1" applyBorder="1" applyAlignment="1">
      <alignment horizontal="center" vertical="center"/>
    </xf>
    <xf numFmtId="177" fontId="0" fillId="0" borderId="37" xfId="0" applyNumberFormat="1" applyBorder="1">
      <alignment vertical="center"/>
    </xf>
    <xf numFmtId="0" fontId="6" fillId="0" borderId="37" xfId="0" applyFont="1" applyBorder="1">
      <alignment vertical="center"/>
    </xf>
    <xf numFmtId="0" fontId="6" fillId="0" borderId="43" xfId="0" applyFont="1" applyBorder="1">
      <alignment vertical="center"/>
    </xf>
    <xf numFmtId="177" fontId="6" fillId="5" borderId="35" xfId="1" applyNumberFormat="1" applyFont="1" applyFill="1" applyBorder="1" applyAlignment="1" applyProtection="1">
      <alignment horizontal="right"/>
    </xf>
    <xf numFmtId="177" fontId="6" fillId="5" borderId="31" xfId="1" applyNumberFormat="1" applyFont="1" applyFill="1" applyBorder="1" applyAlignment="1" applyProtection="1">
      <alignment horizontal="right"/>
    </xf>
    <xf numFmtId="177" fontId="6" fillId="5" borderId="40" xfId="1" applyNumberFormat="1" applyFont="1" applyFill="1" applyBorder="1" applyAlignment="1" applyProtection="1">
      <alignment horizontal="right"/>
    </xf>
    <xf numFmtId="38" fontId="0" fillId="3" borderId="33" xfId="2" applyFont="1" applyFill="1" applyBorder="1">
      <alignment vertical="center"/>
    </xf>
    <xf numFmtId="177" fontId="15" fillId="3" borderId="33" xfId="2" applyNumberFormat="1" applyFont="1" applyFill="1" applyBorder="1" applyAlignment="1" applyProtection="1">
      <alignment horizontal="right" vertical="center"/>
    </xf>
    <xf numFmtId="177" fontId="15" fillId="3" borderId="19" xfId="2" applyNumberFormat="1" applyFont="1" applyFill="1" applyBorder="1" applyAlignment="1" applyProtection="1">
      <alignment horizontal="right" vertical="center"/>
    </xf>
    <xf numFmtId="177" fontId="15" fillId="3" borderId="39" xfId="2" applyNumberFormat="1" applyFont="1" applyFill="1" applyBorder="1" applyAlignment="1" applyProtection="1">
      <alignment horizontal="right" vertical="center"/>
    </xf>
    <xf numFmtId="177" fontId="15" fillId="0" borderId="9" xfId="2" applyNumberFormat="1" applyFont="1" applyFill="1" applyBorder="1" applyAlignment="1" applyProtection="1">
      <alignment horizontal="right" vertical="center"/>
    </xf>
    <xf numFmtId="177" fontId="15" fillId="0" borderId="0" xfId="2" applyNumberFormat="1" applyFont="1" applyFill="1" applyBorder="1" applyAlignment="1" applyProtection="1">
      <alignment horizontal="right" vertical="center"/>
    </xf>
    <xf numFmtId="177" fontId="15" fillId="0" borderId="7" xfId="2" applyNumberFormat="1" applyFont="1" applyFill="1" applyBorder="1" applyAlignment="1" applyProtection="1">
      <alignment horizontal="right" vertical="center"/>
    </xf>
    <xf numFmtId="177" fontId="15" fillId="0" borderId="33" xfId="2" applyNumberFormat="1" applyFont="1" applyFill="1" applyBorder="1" applyAlignment="1" applyProtection="1">
      <alignment horizontal="right" vertical="center"/>
    </xf>
    <xf numFmtId="177" fontId="15" fillId="0" borderId="19" xfId="2" applyNumberFormat="1" applyFont="1" applyFill="1" applyBorder="1" applyAlignment="1" applyProtection="1">
      <alignment horizontal="right" vertical="center"/>
    </xf>
    <xf numFmtId="177" fontId="15" fillId="0" borderId="39" xfId="2" applyNumberFormat="1" applyFont="1" applyFill="1" applyBorder="1" applyAlignment="1" applyProtection="1">
      <alignment horizontal="right" vertical="center"/>
    </xf>
    <xf numFmtId="0" fontId="0" fillId="0" borderId="37" xfId="0" applyBorder="1">
      <alignment vertical="center"/>
    </xf>
    <xf numFmtId="0" fontId="0" fillId="0" borderId="43" xfId="0" applyBorder="1">
      <alignment vertical="center"/>
    </xf>
    <xf numFmtId="177" fontId="0" fillId="2" borderId="38" xfId="0" applyNumberFormat="1" applyFill="1" applyBorder="1">
      <alignment vertical="center"/>
    </xf>
    <xf numFmtId="177" fontId="0" fillId="2" borderId="31" xfId="0" applyNumberFormat="1" applyFill="1" applyBorder="1">
      <alignment vertical="center"/>
    </xf>
    <xf numFmtId="177" fontId="0" fillId="2" borderId="0" xfId="0" applyNumberFormat="1" applyFill="1">
      <alignment vertical="center"/>
    </xf>
    <xf numFmtId="177" fontId="0" fillId="8" borderId="95" xfId="0" applyNumberFormat="1" applyFill="1" applyBorder="1">
      <alignment vertical="center"/>
    </xf>
    <xf numFmtId="177" fontId="0" fillId="8" borderId="11" xfId="0" applyNumberFormat="1" applyFill="1" applyBorder="1">
      <alignment vertical="center"/>
    </xf>
    <xf numFmtId="177" fontId="0" fillId="8" borderId="9" xfId="0" applyNumberFormat="1" applyFill="1" applyBorder="1">
      <alignment vertical="center"/>
    </xf>
    <xf numFmtId="177" fontId="15" fillId="0" borderId="31" xfId="2" applyNumberFormat="1" applyFont="1" applyFill="1" applyBorder="1" applyAlignment="1" applyProtection="1">
      <alignment horizontal="right" vertical="center"/>
    </xf>
    <xf numFmtId="177" fontId="15" fillId="0" borderId="40" xfId="2" applyNumberFormat="1" applyFont="1" applyFill="1" applyBorder="1" applyAlignment="1" applyProtection="1">
      <alignment horizontal="right" vertical="center"/>
    </xf>
    <xf numFmtId="0" fontId="6" fillId="0" borderId="9" xfId="0" applyFont="1" applyBorder="1" applyAlignment="1">
      <alignment horizontal="center" vertical="center"/>
    </xf>
    <xf numFmtId="3" fontId="24" fillId="0" borderId="0" xfId="0" applyNumberFormat="1" applyFont="1">
      <alignment vertical="center"/>
    </xf>
    <xf numFmtId="0" fontId="31" fillId="0" borderId="0" xfId="0" applyFont="1">
      <alignment vertical="center"/>
    </xf>
    <xf numFmtId="3" fontId="15" fillId="0" borderId="0" xfId="5" applyNumberFormat="1" applyFont="1" applyFill="1" applyBorder="1" applyAlignment="1">
      <alignment horizontal="right" vertical="center"/>
    </xf>
    <xf numFmtId="3" fontId="15" fillId="0" borderId="0" xfId="5" applyNumberFormat="1" applyFont="1" applyFill="1" applyAlignment="1">
      <alignment horizontal="right" vertical="center"/>
    </xf>
    <xf numFmtId="0" fontId="31" fillId="0" borderId="101" xfId="0" applyFont="1" applyBorder="1">
      <alignment vertical="center"/>
    </xf>
    <xf numFmtId="3" fontId="15" fillId="3" borderId="54" xfId="5" applyNumberFormat="1" applyFont="1" applyFill="1" applyBorder="1" applyAlignment="1" applyProtection="1">
      <alignment horizontal="left" vertical="center"/>
      <protection locked="0"/>
    </xf>
    <xf numFmtId="3" fontId="15" fillId="0" borderId="26" xfId="5" applyNumberFormat="1" applyFont="1" applyFill="1" applyBorder="1" applyAlignment="1">
      <alignment horizontal="left" vertical="center"/>
    </xf>
    <xf numFmtId="3" fontId="15" fillId="0" borderId="3" xfId="5" applyNumberFormat="1" applyFont="1" applyFill="1" applyBorder="1" applyAlignment="1">
      <alignment horizontal="left" vertical="center"/>
    </xf>
    <xf numFmtId="3" fontId="15" fillId="0" borderId="0" xfId="5" applyNumberFormat="1" applyFont="1" applyFill="1" applyBorder="1" applyAlignment="1">
      <alignment horizontal="center" vertical="center"/>
    </xf>
    <xf numFmtId="3" fontId="15" fillId="0" borderId="31" xfId="5" applyNumberFormat="1" applyFont="1" applyFill="1" applyBorder="1" applyAlignment="1">
      <alignment horizontal="center" vertical="center"/>
    </xf>
    <xf numFmtId="3" fontId="15" fillId="0" borderId="19" xfId="5" applyNumberFormat="1" applyFont="1" applyFill="1" applyBorder="1" applyAlignment="1">
      <alignment horizontal="left" vertical="center"/>
    </xf>
    <xf numFmtId="3" fontId="15" fillId="0" borderId="33" xfId="5" applyNumberFormat="1" applyFont="1" applyFill="1" applyBorder="1" applyAlignment="1">
      <alignment horizontal="center" vertical="center"/>
    </xf>
    <xf numFmtId="3" fontId="15" fillId="0" borderId="0" xfId="5" applyNumberFormat="1" applyFont="1" applyFill="1" applyBorder="1" applyAlignment="1">
      <alignment horizontal="left" vertical="center"/>
    </xf>
    <xf numFmtId="3" fontId="15" fillId="0" borderId="19" xfId="5" applyNumberFormat="1" applyFont="1" applyFill="1" applyBorder="1" applyAlignment="1">
      <alignment horizontal="center" vertical="center"/>
    </xf>
    <xf numFmtId="3" fontId="15" fillId="0" borderId="7" xfId="5" applyNumberFormat="1" applyFont="1" applyFill="1" applyBorder="1" applyAlignment="1">
      <alignment horizontal="center" vertical="center"/>
    </xf>
    <xf numFmtId="3" fontId="15" fillId="0" borderId="40" xfId="5" applyNumberFormat="1" applyFont="1" applyFill="1" applyBorder="1" applyAlignment="1">
      <alignment horizontal="center" vertical="center"/>
    </xf>
    <xf numFmtId="3" fontId="15" fillId="0" borderId="39" xfId="5" applyNumberFormat="1" applyFont="1" applyFill="1" applyBorder="1" applyAlignment="1">
      <alignment horizontal="center" vertical="center"/>
    </xf>
    <xf numFmtId="3" fontId="15" fillId="0" borderId="9" xfId="5" applyNumberFormat="1" applyFont="1" applyFill="1" applyBorder="1" applyAlignment="1">
      <alignment horizontal="center" vertical="center"/>
    </xf>
    <xf numFmtId="3" fontId="15" fillId="0" borderId="10" xfId="5" applyNumberFormat="1" applyFont="1" applyFill="1" applyBorder="1" applyAlignment="1">
      <alignment horizontal="right" vertical="center"/>
    </xf>
    <xf numFmtId="3" fontId="15" fillId="0" borderId="10" xfId="5" applyNumberFormat="1" applyFont="1" applyFill="1" applyBorder="1" applyAlignment="1">
      <alignment horizontal="center" vertical="center"/>
    </xf>
    <xf numFmtId="3" fontId="15" fillId="0" borderId="11" xfId="5" applyNumberFormat="1" applyFont="1" applyFill="1" applyBorder="1" applyAlignment="1">
      <alignment horizontal="center" vertical="center"/>
    </xf>
    <xf numFmtId="3" fontId="15" fillId="0" borderId="34" xfId="5" applyNumberFormat="1" applyFont="1" applyFill="1" applyBorder="1" applyAlignment="1">
      <alignment horizontal="center" vertical="center"/>
    </xf>
    <xf numFmtId="3" fontId="15" fillId="0" borderId="35" xfId="5" applyNumberFormat="1" applyFont="1" applyFill="1" applyBorder="1" applyAlignment="1">
      <alignment horizontal="center" vertical="center"/>
    </xf>
    <xf numFmtId="3" fontId="15" fillId="0" borderId="99" xfId="5" applyNumberFormat="1" applyFont="1" applyFill="1" applyBorder="1" applyAlignment="1">
      <alignment horizontal="center" vertical="center"/>
    </xf>
    <xf numFmtId="3" fontId="15" fillId="0" borderId="45" xfId="5" applyNumberFormat="1" applyFont="1" applyFill="1" applyBorder="1" applyAlignment="1">
      <alignment horizontal="center" vertical="center"/>
    </xf>
    <xf numFmtId="3" fontId="15" fillId="0" borderId="42" xfId="5" applyNumberFormat="1" applyFont="1" applyFill="1" applyBorder="1" applyAlignment="1">
      <alignment horizontal="center" vertical="center"/>
    </xf>
    <xf numFmtId="3" fontId="15" fillId="0" borderId="44" xfId="5" applyNumberFormat="1" applyFont="1" applyFill="1" applyBorder="1" applyAlignment="1">
      <alignment horizontal="center" vertical="center"/>
    </xf>
    <xf numFmtId="3" fontId="15" fillId="0" borderId="51" xfId="5" applyNumberFormat="1" applyFont="1" applyFill="1" applyBorder="1" applyAlignment="1">
      <alignment horizontal="center" vertical="center"/>
    </xf>
    <xf numFmtId="3" fontId="15" fillId="0" borderId="91" xfId="5" applyNumberFormat="1" applyFont="1" applyFill="1" applyBorder="1" applyAlignment="1">
      <alignment horizontal="center" vertical="center"/>
    </xf>
    <xf numFmtId="3" fontId="15" fillId="0" borderId="92" xfId="5" applyNumberFormat="1" applyFont="1" applyFill="1" applyBorder="1" applyAlignment="1">
      <alignment horizontal="center" vertical="center"/>
    </xf>
    <xf numFmtId="3" fontId="15" fillId="0" borderId="44" xfId="5" applyNumberFormat="1" applyFont="1" applyFill="1" applyBorder="1" applyAlignment="1">
      <alignment horizontal="center" vertical="center" wrapText="1" shrinkToFit="1"/>
    </xf>
    <xf numFmtId="3" fontId="15" fillId="0" borderId="45" xfId="5" applyNumberFormat="1" applyFont="1" applyFill="1" applyBorder="1" applyAlignment="1">
      <alignment horizontal="center" vertical="center" wrapText="1" shrinkToFit="1"/>
    </xf>
    <xf numFmtId="3" fontId="15" fillId="0" borderId="42" xfId="5" applyNumberFormat="1" applyFont="1" applyFill="1" applyBorder="1" applyAlignment="1">
      <alignment horizontal="center" vertical="center" wrapText="1" shrinkToFit="1"/>
    </xf>
    <xf numFmtId="3" fontId="15" fillId="0" borderId="41" xfId="5" applyNumberFormat="1" applyFont="1" applyFill="1" applyBorder="1" applyAlignment="1">
      <alignment horizontal="center" vertical="center"/>
    </xf>
    <xf numFmtId="177" fontId="15" fillId="0" borderId="70" xfId="5" applyNumberFormat="1" applyFont="1" applyFill="1" applyBorder="1" applyAlignment="1">
      <alignment horizontal="right" vertical="center"/>
    </xf>
    <xf numFmtId="177" fontId="15" fillId="0" borderId="86" xfId="5" applyNumberFormat="1" applyFont="1" applyFill="1" applyBorder="1" applyAlignment="1">
      <alignment horizontal="right" vertical="center"/>
    </xf>
    <xf numFmtId="177" fontId="15" fillId="0" borderId="87" xfId="5" applyNumberFormat="1" applyFont="1" applyFill="1" applyBorder="1" applyAlignment="1">
      <alignment horizontal="right" vertical="center"/>
    </xf>
    <xf numFmtId="177" fontId="15" fillId="0" borderId="70" xfId="5" applyNumberFormat="1" applyFont="1" applyFill="1" applyBorder="1" applyAlignment="1">
      <alignment horizontal="right" vertical="center" wrapText="1" shrinkToFit="1"/>
    </xf>
    <xf numFmtId="177" fontId="15" fillId="0" borderId="86" xfId="5" applyNumberFormat="1" applyFont="1" applyFill="1" applyBorder="1" applyAlignment="1">
      <alignment horizontal="right" vertical="center" wrapText="1" shrinkToFit="1"/>
    </xf>
    <xf numFmtId="177" fontId="15" fillId="0" borderId="87" xfId="5" applyNumberFormat="1" applyFont="1" applyFill="1" applyBorder="1" applyAlignment="1">
      <alignment horizontal="right" vertical="center" wrapText="1" shrinkToFit="1"/>
    </xf>
    <xf numFmtId="177" fontId="15" fillId="0" borderId="89" xfId="5" applyNumberFormat="1" applyFont="1" applyFill="1" applyBorder="1" applyAlignment="1">
      <alignment horizontal="right" vertical="center"/>
    </xf>
    <xf numFmtId="177" fontId="15" fillId="0" borderId="33" xfId="5" applyNumberFormat="1" applyFont="1" applyFill="1" applyBorder="1" applyAlignment="1">
      <alignment horizontal="right" vertical="center"/>
    </xf>
    <xf numFmtId="3" fontId="15" fillId="0" borderId="86" xfId="5" applyNumberFormat="1" applyFont="1" applyFill="1" applyBorder="1" applyAlignment="1">
      <alignment horizontal="right" vertical="center"/>
    </xf>
    <xf numFmtId="3" fontId="15" fillId="0" borderId="89" xfId="5" applyNumberFormat="1" applyFont="1" applyFill="1" applyBorder="1" applyAlignment="1">
      <alignment horizontal="right" vertical="center"/>
    </xf>
    <xf numFmtId="3" fontId="15" fillId="0" borderId="70" xfId="5" applyNumberFormat="1" applyFont="1" applyFill="1" applyBorder="1" applyAlignment="1">
      <alignment horizontal="right" vertical="center" wrapText="1" shrinkToFit="1"/>
    </xf>
    <xf numFmtId="3" fontId="15" fillId="0" borderId="86" xfId="5" applyNumberFormat="1" applyFont="1" applyFill="1" applyBorder="1" applyAlignment="1">
      <alignment horizontal="right" vertical="center" wrapText="1" shrinkToFit="1"/>
    </xf>
    <xf numFmtId="3" fontId="15" fillId="0" borderId="87" xfId="5" applyNumberFormat="1" applyFont="1" applyFill="1" applyBorder="1" applyAlignment="1">
      <alignment horizontal="right" vertical="center" wrapText="1" shrinkToFit="1"/>
    </xf>
    <xf numFmtId="3" fontId="15" fillId="0" borderId="70" xfId="5" applyNumberFormat="1" applyFont="1" applyFill="1" applyBorder="1" applyAlignment="1">
      <alignment horizontal="right" vertical="center"/>
    </xf>
    <xf numFmtId="3" fontId="15" fillId="0" borderId="87" xfId="5" applyNumberFormat="1" applyFont="1" applyFill="1" applyBorder="1" applyAlignment="1">
      <alignment horizontal="right" vertical="center"/>
    </xf>
    <xf numFmtId="3" fontId="15" fillId="0" borderId="33" xfId="5" applyNumberFormat="1" applyFont="1" applyFill="1" applyBorder="1" applyAlignment="1">
      <alignment horizontal="right" vertical="center"/>
    </xf>
    <xf numFmtId="3" fontId="15" fillId="0" borderId="0" xfId="5" applyNumberFormat="1" applyFont="1" applyFill="1" applyBorder="1" applyAlignment="1" applyProtection="1">
      <alignment horizontal="center" vertical="center"/>
    </xf>
    <xf numFmtId="4" fontId="30" fillId="0" borderId="31" xfId="5" applyNumberFormat="1" applyFont="1" applyFill="1" applyBorder="1" applyAlignment="1" applyProtection="1">
      <alignment horizontal="right" vertical="center"/>
    </xf>
    <xf numFmtId="38" fontId="15" fillId="0" borderId="0" xfId="5" applyFont="1" applyFill="1" applyBorder="1" applyAlignment="1" applyProtection="1">
      <alignment vertical="center"/>
    </xf>
    <xf numFmtId="3" fontId="30" fillId="0" borderId="38" xfId="5" applyNumberFormat="1" applyFont="1" applyFill="1" applyBorder="1" applyAlignment="1" applyProtection="1">
      <alignment vertical="center"/>
    </xf>
    <xf numFmtId="3" fontId="15" fillId="0" borderId="38" xfId="5" applyNumberFormat="1" applyFont="1" applyFill="1" applyBorder="1" applyAlignment="1" applyProtection="1">
      <alignment vertical="center"/>
    </xf>
    <xf numFmtId="177" fontId="15" fillId="0" borderId="38" xfId="5" applyNumberFormat="1" applyFont="1" applyFill="1" applyBorder="1" applyAlignment="1" applyProtection="1">
      <alignment horizontal="right" vertical="center"/>
    </xf>
    <xf numFmtId="3" fontId="15" fillId="0" borderId="46" xfId="5" applyNumberFormat="1" applyFont="1" applyFill="1" applyBorder="1" applyAlignment="1" applyProtection="1">
      <alignment horizontal="right" vertical="center"/>
    </xf>
    <xf numFmtId="3" fontId="15" fillId="0" borderId="0" xfId="5" applyNumberFormat="1" applyFont="1" applyFill="1" applyBorder="1" applyAlignment="1" applyProtection="1">
      <alignment horizontal="right" vertical="center"/>
    </xf>
    <xf numFmtId="4" fontId="15" fillId="0" borderId="31" xfId="5" applyNumberFormat="1" applyFont="1" applyFill="1" applyBorder="1" applyAlignment="1" applyProtection="1">
      <alignment horizontal="right" vertical="center"/>
    </xf>
    <xf numFmtId="3" fontId="15" fillId="0" borderId="0" xfId="5" applyNumberFormat="1" applyFont="1" applyFill="1" applyBorder="1" applyAlignment="1" applyProtection="1">
      <alignment vertical="center"/>
    </xf>
    <xf numFmtId="38" fontId="15" fillId="0" borderId="0" xfId="5" applyFont="1" applyFill="1" applyBorder="1" applyAlignment="1"/>
    <xf numFmtId="38" fontId="15" fillId="0" borderId="38" xfId="5" applyFont="1" applyFill="1" applyBorder="1" applyAlignment="1"/>
    <xf numFmtId="3" fontId="15" fillId="0" borderId="38" xfId="5" applyNumberFormat="1" applyFont="1" applyFill="1" applyBorder="1" applyAlignment="1" applyProtection="1">
      <alignment horizontal="right" vertical="center"/>
    </xf>
    <xf numFmtId="4" fontId="15" fillId="0" borderId="31" xfId="5" applyNumberFormat="1" applyFont="1" applyFill="1" applyBorder="1" applyAlignment="1" applyProtection="1">
      <alignment vertical="center"/>
    </xf>
    <xf numFmtId="38" fontId="15" fillId="0" borderId="38" xfId="5" applyFont="1" applyFill="1" applyBorder="1" applyAlignment="1" applyProtection="1">
      <alignment vertical="center"/>
    </xf>
    <xf numFmtId="3" fontId="30" fillId="0" borderId="0" xfId="5" applyNumberFormat="1" applyFont="1" applyFill="1" applyBorder="1" applyAlignment="1" applyProtection="1">
      <alignment horizontal="center" vertical="center"/>
    </xf>
    <xf numFmtId="0" fontId="24" fillId="0" borderId="0" xfId="0" applyFont="1" applyAlignment="1">
      <alignment horizontal="center"/>
    </xf>
    <xf numFmtId="38" fontId="15" fillId="0" borderId="0" xfId="5" applyFont="1" applyFill="1" applyBorder="1" applyAlignment="1" applyProtection="1">
      <alignment horizontal="center"/>
    </xf>
    <xf numFmtId="2" fontId="15" fillId="0" borderId="31" xfId="0" applyNumberFormat="1" applyFont="1" applyBorder="1">
      <alignment vertical="center"/>
    </xf>
    <xf numFmtId="3" fontId="15" fillId="0" borderId="7" xfId="5" applyNumberFormat="1" applyFont="1" applyFill="1" applyBorder="1" applyAlignment="1" applyProtection="1">
      <alignment horizontal="center" vertical="center"/>
    </xf>
    <xf numFmtId="0" fontId="18" fillId="0" borderId="39" xfId="0" applyFont="1" applyBorder="1">
      <alignment vertical="center"/>
    </xf>
    <xf numFmtId="2" fontId="15" fillId="0" borderId="40" xfId="0" applyNumberFormat="1" applyFont="1" applyBorder="1">
      <alignment vertical="center"/>
    </xf>
    <xf numFmtId="38" fontId="15" fillId="0" borderId="7" xfId="5" applyFont="1" applyFill="1" applyBorder="1" applyAlignment="1" applyProtection="1">
      <alignment vertical="center"/>
    </xf>
    <xf numFmtId="3" fontId="15" fillId="0" borderId="43" xfId="5" applyNumberFormat="1" applyFont="1" applyFill="1" applyBorder="1" applyAlignment="1" applyProtection="1">
      <alignment vertical="center"/>
    </xf>
    <xf numFmtId="177" fontId="15" fillId="0" borderId="43" xfId="5" applyNumberFormat="1" applyFont="1" applyFill="1" applyBorder="1" applyAlignment="1" applyProtection="1">
      <alignment horizontal="right" vertical="center"/>
    </xf>
    <xf numFmtId="3" fontId="15" fillId="0" borderId="0" xfId="5" applyNumberFormat="1" applyFont="1" applyFill="1" applyAlignment="1" applyProtection="1">
      <alignment horizontal="right" vertical="center" wrapText="1"/>
    </xf>
    <xf numFmtId="3" fontId="15" fillId="0" borderId="0" xfId="5" applyNumberFormat="1" applyFont="1" applyFill="1" applyBorder="1" applyAlignment="1" applyProtection="1">
      <alignment horizontal="right" vertical="center" wrapText="1"/>
    </xf>
    <xf numFmtId="0" fontId="6" fillId="0" borderId="35" xfId="0" applyFont="1" applyBorder="1" applyAlignment="1">
      <alignment horizontal="center" vertical="center"/>
    </xf>
    <xf numFmtId="177" fontId="0" fillId="0" borderId="19" xfId="2" applyNumberFormat="1" applyFont="1" applyBorder="1">
      <alignment vertical="center"/>
    </xf>
    <xf numFmtId="177" fontId="0" fillId="3" borderId="33" xfId="2" applyNumberFormat="1" applyFont="1" applyFill="1" applyBorder="1">
      <alignment vertical="center"/>
    </xf>
    <xf numFmtId="177" fontId="0" fillId="3" borderId="19" xfId="2" applyNumberFormat="1" applyFont="1" applyFill="1" applyBorder="1">
      <alignment vertical="center"/>
    </xf>
    <xf numFmtId="177" fontId="0" fillId="3" borderId="39" xfId="2" applyNumberFormat="1" applyFont="1" applyFill="1" applyBorder="1">
      <alignment vertical="center"/>
    </xf>
    <xf numFmtId="177" fontId="0" fillId="0" borderId="33" xfId="2" applyNumberFormat="1" applyFont="1" applyBorder="1">
      <alignment vertical="center"/>
    </xf>
    <xf numFmtId="177" fontId="0" fillId="0" borderId="39" xfId="2" applyNumberFormat="1" applyFont="1" applyBorder="1">
      <alignment vertical="center"/>
    </xf>
    <xf numFmtId="0" fontId="26" fillId="2" borderId="102" xfId="0" applyFont="1" applyFill="1" applyBorder="1" applyAlignment="1">
      <alignment horizontal="center" vertical="center"/>
    </xf>
    <xf numFmtId="0" fontId="26" fillId="2" borderId="103" xfId="0" applyFont="1" applyFill="1" applyBorder="1" applyAlignment="1">
      <alignment horizontal="center" vertical="center"/>
    </xf>
    <xf numFmtId="0" fontId="6" fillId="0" borderId="37" xfId="0" applyFont="1" applyBorder="1">
      <alignment vertical="center"/>
    </xf>
    <xf numFmtId="0" fontId="6" fillId="0" borderId="38" xfId="0" applyFont="1" applyBorder="1">
      <alignment vertical="center"/>
    </xf>
    <xf numFmtId="0" fontId="6" fillId="0" borderId="43" xfId="0" applyFont="1" applyBorder="1">
      <alignment vertical="center"/>
    </xf>
    <xf numFmtId="0" fontId="6" fillId="0" borderId="37" xfId="0" applyFont="1" applyBorder="1" applyAlignment="1">
      <alignment horizontal="center" vertical="center"/>
    </xf>
    <xf numFmtId="0" fontId="6" fillId="0" borderId="38" xfId="0" applyFont="1" applyBorder="1" applyAlignment="1">
      <alignment horizontal="center" vertical="center"/>
    </xf>
    <xf numFmtId="179" fontId="0" fillId="0" borderId="33" xfId="0" applyNumberFormat="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xf>
    <xf numFmtId="0" fontId="0" fillId="0" borderId="31" xfId="0" applyBorder="1" applyAlignment="1">
      <alignment horizontal="center" vertical="center"/>
    </xf>
    <xf numFmtId="179" fontId="0" fillId="0" borderId="34" xfId="0" applyNumberFormat="1" applyBorder="1" applyAlignment="1">
      <alignment horizontal="right" vertical="center"/>
    </xf>
    <xf numFmtId="0" fontId="0" fillId="0" borderId="34" xfId="0" applyBorder="1" applyAlignment="1">
      <alignment horizontal="right" vertical="center"/>
    </xf>
    <xf numFmtId="0" fontId="0" fillId="0" borderId="0" xfId="0" applyAlignment="1">
      <alignment horizontal="right" vertical="center"/>
    </xf>
    <xf numFmtId="179" fontId="0" fillId="0" borderId="34" xfId="0" applyNumberFormat="1" applyBorder="1" applyAlignment="1">
      <alignment horizontal="left" vertical="center"/>
    </xf>
    <xf numFmtId="0" fontId="0" fillId="0" borderId="0" xfId="0" applyAlignment="1">
      <alignment horizontal="left" vertical="center"/>
    </xf>
    <xf numFmtId="179" fontId="0" fillId="0" borderId="34" xfId="0" applyNumberFormat="1" applyBorder="1" applyAlignment="1">
      <alignment horizontal="center" vertical="center"/>
    </xf>
    <xf numFmtId="179" fontId="0" fillId="0" borderId="35"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0" xfId="0" applyNumberFormat="1" applyAlignment="1">
      <alignment horizontal="center" vertical="center"/>
    </xf>
    <xf numFmtId="179" fontId="0" fillId="0" borderId="31" xfId="0" applyNumberFormat="1" applyBorder="1" applyAlignment="1">
      <alignment horizontal="center" vertical="center"/>
    </xf>
    <xf numFmtId="0" fontId="15" fillId="0" borderId="10" xfId="0" applyFont="1" applyBorder="1" applyAlignment="1">
      <alignment horizontal="center" vertical="center"/>
    </xf>
    <xf numFmtId="0" fontId="5" fillId="0" borderId="11" xfId="0" applyFont="1" applyBorder="1" applyAlignment="1">
      <alignment horizontal="center" vertical="center"/>
    </xf>
    <xf numFmtId="3" fontId="15" fillId="0" borderId="9" xfId="2" applyNumberFormat="1" applyFont="1" applyFill="1" applyBorder="1" applyAlignment="1">
      <alignment horizontal="center" vertical="center" shrinkToFit="1"/>
    </xf>
    <xf numFmtId="0" fontId="5" fillId="0" borderId="11" xfId="0" applyFont="1" applyBorder="1" applyAlignment="1">
      <alignment horizontal="center" vertical="center" shrinkToFit="1"/>
    </xf>
    <xf numFmtId="3" fontId="15" fillId="0" borderId="9" xfId="2" applyNumberFormat="1" applyFont="1" applyBorder="1" applyAlignment="1">
      <alignment horizontal="center" vertical="center" shrinkToFit="1"/>
    </xf>
    <xf numFmtId="3" fontId="15" fillId="0" borderId="33" xfId="2" applyNumberFormat="1" applyFont="1" applyFill="1" applyBorder="1" applyAlignment="1">
      <alignment horizontal="left" vertical="center"/>
    </xf>
    <xf numFmtId="0" fontId="5" fillId="0" borderId="34" xfId="0" applyFont="1" applyBorder="1">
      <alignment vertical="center"/>
    </xf>
    <xf numFmtId="0" fontId="5" fillId="0" borderId="35" xfId="0" applyFont="1" applyBorder="1">
      <alignment vertical="center"/>
    </xf>
    <xf numFmtId="0" fontId="1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pplyAlignment="1">
      <alignment horizontal="left" vertical="center"/>
    </xf>
    <xf numFmtId="0" fontId="15" fillId="0" borderId="9" xfId="0" applyFont="1" applyBorder="1" applyAlignment="1">
      <alignment horizontal="center" vertical="center"/>
    </xf>
    <xf numFmtId="0" fontId="5" fillId="0" borderId="10" xfId="0" applyFont="1" applyBorder="1" applyAlignment="1">
      <alignment horizontal="center" vertical="center"/>
    </xf>
    <xf numFmtId="0" fontId="15" fillId="0" borderId="41" xfId="0" applyFont="1" applyBorder="1" applyAlignment="1">
      <alignment horizontal="center" vertical="center"/>
    </xf>
    <xf numFmtId="3" fontId="15" fillId="0" borderId="33" xfId="5" applyNumberFormat="1" applyFont="1" applyFill="1" applyBorder="1" applyAlignment="1">
      <alignment horizontal="left" vertical="center"/>
    </xf>
    <xf numFmtId="3" fontId="15" fillId="0" borderId="9" xfId="5" applyNumberFormat="1" applyFont="1" applyFill="1" applyBorder="1" applyAlignment="1">
      <alignment horizontal="center" vertical="center" shrinkToFit="1"/>
    </xf>
    <xf numFmtId="0" fontId="6" fillId="0" borderId="1" xfId="0" applyFont="1" applyBorder="1" applyAlignment="1">
      <alignment horizontal="center" vertical="center"/>
    </xf>
    <xf numFmtId="0" fontId="6" fillId="0" borderId="5" xfId="0" applyFont="1" applyBorder="1">
      <alignment vertical="center"/>
    </xf>
    <xf numFmtId="0" fontId="6" fillId="0" borderId="13" xfId="0" applyFont="1" applyBorder="1">
      <alignment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29" xfId="0" applyFont="1" applyBorder="1" applyAlignment="1">
      <alignment horizontal="center" vertical="center"/>
    </xf>
    <xf numFmtId="0" fontId="11" fillId="0" borderId="96"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13" xfId="0" applyFont="1" applyBorder="1" applyAlignment="1">
      <alignment horizontal="center" vertical="center"/>
    </xf>
    <xf numFmtId="0" fontId="6" fillId="0" borderId="2" xfId="0" applyFont="1" applyBorder="1" applyAlignment="1">
      <alignment horizontal="center" vertical="center"/>
    </xf>
    <xf numFmtId="0" fontId="6" fillId="0" borderId="23" xfId="0" applyFont="1" applyBorder="1">
      <alignment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5" xfId="0" applyNumberFormat="1" applyFont="1" applyBorder="1" applyAlignment="1">
      <alignment horizontal="center" vertical="center"/>
    </xf>
    <xf numFmtId="176" fontId="6" fillId="0" borderId="13" xfId="0" applyNumberFormat="1" applyFont="1" applyBorder="1" applyAlignment="1">
      <alignment horizontal="center" vertical="center"/>
    </xf>
    <xf numFmtId="176" fontId="6" fillId="0" borderId="2" xfId="0" applyNumberFormat="1" applyFont="1" applyBorder="1" applyAlignment="1">
      <alignment horizontal="center" vertical="center"/>
    </xf>
    <xf numFmtId="176" fontId="6" fillId="0" borderId="3" xfId="0" applyNumberFormat="1" applyFont="1" applyBorder="1" applyAlignment="1">
      <alignment horizontal="center" vertical="center"/>
    </xf>
    <xf numFmtId="176" fontId="6" fillId="0" borderId="4" xfId="0" applyNumberFormat="1" applyFont="1" applyBorder="1" applyAlignment="1">
      <alignment horizontal="center" vertical="center"/>
    </xf>
    <xf numFmtId="176" fontId="6" fillId="0" borderId="6" xfId="0" applyNumberFormat="1" applyFont="1" applyBorder="1" applyAlignment="1">
      <alignment horizontal="center" vertical="center"/>
    </xf>
    <xf numFmtId="176" fontId="6" fillId="0" borderId="7" xfId="0" applyNumberFormat="1" applyFont="1" applyBorder="1" applyAlignment="1">
      <alignment horizontal="center" vertical="center"/>
    </xf>
    <xf numFmtId="176" fontId="6" fillId="0" borderId="8" xfId="0" applyNumberFormat="1" applyFont="1" applyBorder="1" applyAlignment="1">
      <alignment horizontal="center" vertical="center"/>
    </xf>
    <xf numFmtId="176" fontId="6" fillId="0" borderId="9" xfId="0" applyNumberFormat="1" applyFont="1" applyBorder="1" applyAlignment="1">
      <alignment horizontal="center" vertical="center"/>
    </xf>
    <xf numFmtId="176" fontId="6" fillId="0" borderId="10" xfId="0" applyNumberFormat="1" applyFont="1" applyBorder="1" applyAlignment="1">
      <alignment horizontal="center" vertical="center"/>
    </xf>
    <xf numFmtId="176" fontId="6" fillId="0" borderId="11" xfId="0" applyNumberFormat="1" applyFont="1" applyBorder="1" applyAlignment="1">
      <alignment horizontal="center" vertical="center"/>
    </xf>
    <xf numFmtId="176" fontId="6" fillId="0" borderId="12" xfId="0" applyNumberFormat="1" applyFont="1" applyBorder="1" applyAlignment="1">
      <alignment horizontal="center" vertical="center"/>
    </xf>
    <xf numFmtId="176" fontId="6" fillId="0" borderId="25" xfId="0" applyNumberFormat="1" applyFont="1" applyBorder="1" applyAlignment="1">
      <alignment horizontal="center" vertical="center"/>
    </xf>
    <xf numFmtId="176" fontId="6" fillId="0" borderId="26" xfId="0" applyNumberFormat="1" applyFont="1" applyBorder="1" applyAlignment="1">
      <alignment horizontal="center" vertical="center"/>
    </xf>
    <xf numFmtId="176" fontId="6" fillId="0" borderId="27" xfId="0" applyNumberFormat="1" applyFont="1" applyBorder="1" applyAlignment="1">
      <alignment horizontal="center" vertical="center"/>
    </xf>
    <xf numFmtId="176" fontId="6" fillId="0" borderId="28" xfId="0" applyNumberFormat="1" applyFont="1" applyBorder="1" applyAlignment="1">
      <alignment horizontal="center" vertical="center"/>
    </xf>
    <xf numFmtId="176" fontId="6" fillId="0" borderId="29" xfId="0" applyNumberFormat="1"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38" fontId="6" fillId="0" borderId="25" xfId="1" applyFont="1" applyBorder="1" applyAlignment="1">
      <alignment horizontal="center" vertical="center"/>
    </xf>
    <xf numFmtId="38" fontId="6" fillId="0" borderId="26" xfId="1" applyFont="1" applyBorder="1" applyAlignment="1">
      <alignment horizontal="center" vertical="center"/>
    </xf>
    <xf numFmtId="38" fontId="6" fillId="0" borderId="27" xfId="1" applyFont="1" applyBorder="1" applyAlignment="1">
      <alignment horizontal="center" vertical="center"/>
    </xf>
    <xf numFmtId="38" fontId="6" fillId="0" borderId="28" xfId="1" applyFont="1" applyBorder="1" applyAlignment="1">
      <alignment horizontal="center" vertical="center"/>
    </xf>
    <xf numFmtId="38" fontId="6" fillId="0" borderId="29" xfId="1" applyFont="1" applyBorder="1" applyAlignment="1">
      <alignment horizontal="center" vertical="center"/>
    </xf>
    <xf numFmtId="3" fontId="6" fillId="0" borderId="1" xfId="1" applyNumberFormat="1" applyFont="1" applyBorder="1" applyAlignment="1">
      <alignment horizontal="center" vertical="center"/>
    </xf>
    <xf numFmtId="3" fontId="6" fillId="0" borderId="5" xfId="1" applyNumberFormat="1" applyFont="1" applyBorder="1" applyAlignment="1">
      <alignment horizontal="center" vertical="center"/>
    </xf>
    <xf numFmtId="3" fontId="6" fillId="0" borderId="13" xfId="1" applyNumberFormat="1" applyFont="1" applyBorder="1" applyAlignment="1">
      <alignment horizontal="center" vertical="center"/>
    </xf>
    <xf numFmtId="3" fontId="6" fillId="0" borderId="2" xfId="1" applyNumberFormat="1" applyFont="1" applyBorder="1" applyAlignment="1">
      <alignment horizontal="center" vertical="center"/>
    </xf>
    <xf numFmtId="3" fontId="6" fillId="0" borderId="3" xfId="1" applyNumberFormat="1" applyFont="1" applyBorder="1" applyAlignment="1">
      <alignment horizontal="center" vertical="center"/>
    </xf>
    <xf numFmtId="3" fontId="6" fillId="0" borderId="4" xfId="1" applyNumberFormat="1" applyFont="1" applyBorder="1" applyAlignment="1">
      <alignment horizontal="center" vertical="center"/>
    </xf>
    <xf numFmtId="3" fontId="6" fillId="0" borderId="6" xfId="1" applyNumberFormat="1" applyFont="1" applyBorder="1" applyAlignment="1">
      <alignment horizontal="center" vertical="center"/>
    </xf>
    <xf numFmtId="3" fontId="6" fillId="0" borderId="7" xfId="1" applyNumberFormat="1" applyFont="1" applyBorder="1" applyAlignment="1">
      <alignment horizontal="center" vertical="center"/>
    </xf>
    <xf numFmtId="3" fontId="6" fillId="0" borderId="8" xfId="1" applyNumberFormat="1" applyFont="1" applyBorder="1" applyAlignment="1">
      <alignment horizontal="center" vertical="center"/>
    </xf>
    <xf numFmtId="176" fontId="6" fillId="0" borderId="2" xfId="1" applyNumberFormat="1" applyFont="1" applyBorder="1" applyAlignment="1">
      <alignment horizontal="center" vertical="center"/>
    </xf>
    <xf numFmtId="176" fontId="6" fillId="0" borderId="3" xfId="1" applyNumberFormat="1" applyFont="1" applyBorder="1" applyAlignment="1">
      <alignment horizontal="center" vertical="center"/>
    </xf>
    <xf numFmtId="176" fontId="6" fillId="0" borderId="4" xfId="1" applyNumberFormat="1" applyFont="1" applyBorder="1" applyAlignment="1">
      <alignment horizontal="center" vertical="center"/>
    </xf>
    <xf numFmtId="176" fontId="6" fillId="0" borderId="6" xfId="1" applyNumberFormat="1" applyFont="1" applyBorder="1" applyAlignment="1">
      <alignment horizontal="center" vertical="center"/>
    </xf>
    <xf numFmtId="176" fontId="6" fillId="0" borderId="7" xfId="1" applyNumberFormat="1" applyFont="1" applyBorder="1" applyAlignment="1">
      <alignment horizontal="center" vertical="center"/>
    </xf>
    <xf numFmtId="176" fontId="6" fillId="0" borderId="8" xfId="1" applyNumberFormat="1" applyFont="1" applyBorder="1" applyAlignment="1">
      <alignment horizontal="center" vertical="center"/>
    </xf>
    <xf numFmtId="38" fontId="6" fillId="0" borderId="2" xfId="1" applyFont="1" applyBorder="1" applyAlignment="1">
      <alignment horizontal="center" vertical="center"/>
    </xf>
    <xf numFmtId="38" fontId="6" fillId="0" borderId="3" xfId="1" applyFont="1" applyBorder="1" applyAlignment="1">
      <alignment horizontal="center" vertical="center"/>
    </xf>
    <xf numFmtId="38" fontId="6" fillId="0" borderId="4" xfId="1" applyFont="1" applyBorder="1" applyAlignment="1">
      <alignment horizontal="center" vertical="center"/>
    </xf>
    <xf numFmtId="3" fontId="6" fillId="0" borderId="25" xfId="1" applyNumberFormat="1" applyFont="1" applyFill="1" applyBorder="1" applyAlignment="1">
      <alignment horizontal="center" vertical="center"/>
    </xf>
    <xf numFmtId="3" fontId="6" fillId="0" borderId="26" xfId="1" applyNumberFormat="1" applyFont="1" applyFill="1" applyBorder="1" applyAlignment="1">
      <alignment horizontal="center" vertical="center"/>
    </xf>
    <xf numFmtId="3" fontId="6" fillId="0" borderId="27" xfId="1" applyNumberFormat="1" applyFont="1" applyFill="1" applyBorder="1" applyAlignment="1">
      <alignment horizontal="center" vertical="center"/>
    </xf>
    <xf numFmtId="3" fontId="6" fillId="0" borderId="28" xfId="1" applyNumberFormat="1" applyFont="1" applyBorder="1" applyAlignment="1">
      <alignment horizontal="center" vertical="center"/>
    </xf>
    <xf numFmtId="3" fontId="6" fillId="0" borderId="26" xfId="1" applyNumberFormat="1" applyFont="1" applyBorder="1" applyAlignment="1">
      <alignment horizontal="center" vertical="center"/>
    </xf>
    <xf numFmtId="3" fontId="6" fillId="0" borderId="29" xfId="1" applyNumberFormat="1" applyFont="1" applyBorder="1" applyAlignment="1">
      <alignment horizontal="center" vertical="center"/>
    </xf>
    <xf numFmtId="176" fontId="6" fillId="0" borderId="25" xfId="1" applyNumberFormat="1" applyFont="1" applyBorder="1" applyAlignment="1">
      <alignment horizontal="center" vertical="center"/>
    </xf>
    <xf numFmtId="176" fontId="6" fillId="0" borderId="26" xfId="1" applyNumberFormat="1" applyFont="1" applyBorder="1" applyAlignment="1">
      <alignment horizontal="center" vertical="center"/>
    </xf>
    <xf numFmtId="176" fontId="6" fillId="0" borderId="27" xfId="1" applyNumberFormat="1" applyFont="1" applyBorder="1" applyAlignment="1">
      <alignment horizontal="center" vertical="center"/>
    </xf>
    <xf numFmtId="176" fontId="6" fillId="0" borderId="28" xfId="1" applyNumberFormat="1" applyFont="1" applyBorder="1" applyAlignment="1">
      <alignment horizontal="center" vertical="center"/>
    </xf>
    <xf numFmtId="176" fontId="6" fillId="0" borderId="29" xfId="1" applyNumberFormat="1" applyFont="1" applyBorder="1" applyAlignment="1">
      <alignment horizontal="center" vertical="center"/>
    </xf>
    <xf numFmtId="3" fontId="6" fillId="0" borderId="9" xfId="1" applyNumberFormat="1" applyFont="1" applyFill="1" applyBorder="1" applyAlignment="1">
      <alignment horizontal="center" vertical="center"/>
    </xf>
    <xf numFmtId="0" fontId="10" fillId="0" borderId="12" xfId="0" applyFont="1" applyBorder="1" applyAlignment="1">
      <alignment horizontal="center" vertical="center"/>
    </xf>
    <xf numFmtId="3" fontId="6" fillId="0" borderId="9" xfId="1" applyNumberFormat="1" applyFont="1" applyFill="1" applyBorder="1" applyAlignment="1">
      <alignment horizontal="center" vertical="center" shrinkToFit="1"/>
    </xf>
    <xf numFmtId="0" fontId="6" fillId="0" borderId="12" xfId="0" applyFont="1" applyBorder="1" applyAlignment="1">
      <alignment horizontal="center" vertical="center" shrinkToFit="1"/>
    </xf>
    <xf numFmtId="0" fontId="6" fillId="0" borderId="53" xfId="0" applyFont="1" applyBorder="1" applyAlignment="1">
      <alignment horizontal="center" vertical="center"/>
    </xf>
    <xf numFmtId="0" fontId="9" fillId="0" borderId="55" xfId="0" applyFont="1" applyBorder="1">
      <alignment vertical="center"/>
    </xf>
    <xf numFmtId="0" fontId="9" fillId="0" borderId="56" xfId="0" applyFont="1" applyBorder="1">
      <alignment vertical="center"/>
    </xf>
    <xf numFmtId="3" fontId="6" fillId="0" borderId="33" xfId="1" applyNumberFormat="1" applyFont="1" applyFill="1" applyBorder="1" applyAlignment="1">
      <alignment horizontal="left" vertical="center"/>
    </xf>
    <xf numFmtId="0" fontId="6" fillId="0" borderId="34" xfId="0" applyFont="1" applyBorder="1">
      <alignment vertical="center"/>
    </xf>
    <xf numFmtId="0" fontId="6" fillId="0" borderId="36" xfId="0" applyFont="1" applyBorder="1">
      <alignment vertical="center"/>
    </xf>
    <xf numFmtId="0" fontId="6" fillId="0" borderId="41" xfId="0" applyFont="1" applyBorder="1" applyAlignment="1">
      <alignment horizontal="center" vertical="center"/>
    </xf>
    <xf numFmtId="3" fontId="6" fillId="0" borderId="10" xfId="1" applyNumberFormat="1" applyFont="1" applyFill="1" applyBorder="1" applyAlignment="1">
      <alignment horizontal="center" vertical="center"/>
    </xf>
    <xf numFmtId="3" fontId="6" fillId="0" borderId="11" xfId="1" applyNumberFormat="1" applyFont="1" applyFill="1" applyBorder="1" applyAlignment="1">
      <alignment horizontal="center" vertical="center"/>
    </xf>
    <xf numFmtId="3" fontId="6" fillId="0" borderId="9" xfId="1" applyNumberFormat="1" applyFont="1" applyBorder="1" applyAlignment="1">
      <alignment horizontal="center" vertical="center" shrinkToFit="1"/>
    </xf>
    <xf numFmtId="0" fontId="6" fillId="0" borderId="55" xfId="0" applyFont="1" applyBorder="1">
      <alignment vertical="center"/>
    </xf>
    <xf numFmtId="0" fontId="6" fillId="0" borderId="82" xfId="0" applyFont="1" applyBorder="1">
      <alignment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cellXfs>
  <cellStyles count="6">
    <cellStyle name="ハイパーリンク" xfId="4" builtinId="8"/>
    <cellStyle name="桁区切り" xfId="2" builtinId="6"/>
    <cellStyle name="桁区切り 2" xfId="1" xr:uid="{00000000-0005-0000-0000-000001000000}"/>
    <cellStyle name="桁区切り 3" xfId="3" xr:uid="{4EC597DD-2DC0-439A-9C8D-2F06C9887E3E}"/>
    <cellStyle name="桁区切り 4" xfId="5" xr:uid="{FA21AEED-EC20-47F1-A0AF-228EE4B145A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41711-FA5F-4B86-8887-3BC4037DB2D9}">
  <dimension ref="A1:F14"/>
  <sheetViews>
    <sheetView tabSelected="1" workbookViewId="0">
      <selection activeCell="F17" sqref="F17"/>
    </sheetView>
  </sheetViews>
  <sheetFormatPr defaultColWidth="8.7265625" defaultRowHeight="13" x14ac:dyDescent="0.2"/>
  <cols>
    <col min="1" max="1" width="4.453125" style="1024" customWidth="1"/>
    <col min="2" max="2" width="17.08984375" style="1024" customWidth="1"/>
    <col min="3" max="3" width="41.453125" style="1024" customWidth="1"/>
    <col min="4" max="5" width="10.36328125" style="1024" customWidth="1"/>
    <col min="6" max="6" width="12.453125" style="1024" customWidth="1"/>
    <col min="7" max="16384" width="8.7265625" style="1024"/>
  </cols>
  <sheetData>
    <row r="1" spans="1:6" ht="16" customHeight="1" thickBot="1" x14ac:dyDescent="0.25">
      <c r="A1" s="1023" t="s">
        <v>564</v>
      </c>
      <c r="F1" s="1039">
        <v>45691</v>
      </c>
    </row>
    <row r="2" spans="1:6" ht="16" customHeight="1" thickBot="1" x14ac:dyDescent="0.25">
      <c r="A2" s="1025"/>
      <c r="B2" s="1026" t="s">
        <v>555</v>
      </c>
      <c r="C2" s="1027" t="s">
        <v>556</v>
      </c>
      <c r="D2" s="1366" t="s">
        <v>557</v>
      </c>
      <c r="E2" s="1367"/>
      <c r="F2" s="1026" t="s">
        <v>558</v>
      </c>
    </row>
    <row r="3" spans="1:6" ht="16" customHeight="1" x14ac:dyDescent="0.2">
      <c r="A3" s="1028">
        <v>1</v>
      </c>
      <c r="B3" s="1242" t="s">
        <v>560</v>
      </c>
      <c r="C3" s="1030" t="s">
        <v>562</v>
      </c>
      <c r="D3" s="1031" t="s">
        <v>559</v>
      </c>
      <c r="E3" s="1091" t="s">
        <v>590</v>
      </c>
      <c r="F3" s="1029"/>
    </row>
    <row r="4" spans="1:6" ht="16" customHeight="1" x14ac:dyDescent="0.2">
      <c r="A4" s="1032">
        <v>2</v>
      </c>
      <c r="B4" s="1243" t="s">
        <v>497</v>
      </c>
      <c r="C4" s="1024" t="s">
        <v>565</v>
      </c>
      <c r="D4" s="1034" t="s">
        <v>559</v>
      </c>
      <c r="E4" s="1092" t="s">
        <v>590</v>
      </c>
      <c r="F4" s="1033"/>
    </row>
    <row r="5" spans="1:6" ht="16" customHeight="1" x14ac:dyDescent="0.2">
      <c r="A5" s="1032">
        <v>3</v>
      </c>
      <c r="B5" s="1243" t="s">
        <v>500</v>
      </c>
      <c r="C5" s="1024" t="s">
        <v>566</v>
      </c>
      <c r="D5" s="1034" t="s">
        <v>559</v>
      </c>
      <c r="E5" s="1092" t="s">
        <v>590</v>
      </c>
      <c r="F5" s="1033"/>
    </row>
    <row r="6" spans="1:6" ht="16" customHeight="1" thickBot="1" x14ac:dyDescent="0.25">
      <c r="A6" s="1035">
        <v>4</v>
      </c>
      <c r="B6" s="1244" t="s">
        <v>561</v>
      </c>
      <c r="C6" s="1037" t="s">
        <v>563</v>
      </c>
      <c r="D6" s="1038" t="s">
        <v>559</v>
      </c>
      <c r="E6" s="1093" t="s">
        <v>590</v>
      </c>
      <c r="F6" s="1036"/>
    </row>
    <row r="7" spans="1:6" x14ac:dyDescent="0.2">
      <c r="A7" s="1040" t="s">
        <v>339</v>
      </c>
    </row>
    <row r="8" spans="1:6" x14ac:dyDescent="0.2">
      <c r="D8" s="1118" t="s">
        <v>575</v>
      </c>
    </row>
    <row r="14" spans="1:6" x14ac:dyDescent="0.2">
      <c r="F14" s="1024" t="s">
        <v>584</v>
      </c>
    </row>
  </sheetData>
  <mergeCells count="1">
    <mergeCell ref="D2:E2"/>
  </mergeCells>
  <phoneticPr fontId="1"/>
  <hyperlinks>
    <hyperlink ref="B3" location="'1市区町時系列'!A1" display="市区町別純増減" xr:uid="{99227F6B-1333-47F0-8FBB-99DAA6B37767}"/>
    <hyperlink ref="B4" location="'2自然増減時系列'!A1" display="自然増減" xr:uid="{BF2D2142-3E6B-4DEE-B392-ACADFB5250AE}"/>
    <hyperlink ref="B5" location="'3社会増減時系列'!A1" display="社会増減" xr:uid="{9B6BA2CD-25E5-4F0A-9760-E0DDA7500C0F}"/>
    <hyperlink ref="B6" location="'4社会増減時系列2'!A1" display="社会増減2" xr:uid="{84E8B924-BC45-4A26-8FC2-F9DB3BF07DD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FB89-294C-44BC-B934-5E243B86914A}">
  <sheetPr>
    <tabColor theme="9" tint="0.79998168889431442"/>
  </sheetPr>
  <dimension ref="A1:BP93"/>
  <sheetViews>
    <sheetView workbookViewId="0">
      <pane xSplit="9" ySplit="6" topLeftCell="AL7" activePane="bottomRight" state="frozen"/>
      <selection pane="topRight" activeCell="J1" sqref="J1"/>
      <selection pane="bottomLeft" activeCell="A7" sqref="A7"/>
      <selection pane="bottomRight" activeCell="AR1" sqref="AR1"/>
    </sheetView>
  </sheetViews>
  <sheetFormatPr defaultColWidth="11.90625" defaultRowHeight="13" x14ac:dyDescent="0.2"/>
  <cols>
    <col min="1" max="1" width="2.7265625" customWidth="1"/>
    <col min="2" max="2" width="4.453125" bestFit="1" customWidth="1"/>
    <col min="3" max="3" width="13.36328125" customWidth="1"/>
    <col min="4" max="4" width="3.26953125" hidden="1" customWidth="1"/>
    <col min="5" max="5" width="10" style="760" hidden="1" customWidth="1"/>
    <col min="6" max="6" width="10" hidden="1" customWidth="1"/>
    <col min="7" max="7" width="10.08984375" style="760" hidden="1" customWidth="1"/>
    <col min="8" max="8" width="10" style="760" hidden="1" customWidth="1"/>
    <col min="9" max="11" width="9.90625" style="760" hidden="1" customWidth="1"/>
    <col min="12" max="12" width="8.90625" style="771" customWidth="1"/>
    <col min="13" max="13" width="7.6328125" style="771" customWidth="1"/>
    <col min="14" max="14" width="7.90625" style="771" customWidth="1"/>
    <col min="15" max="15" width="8.90625" style="771" customWidth="1"/>
    <col min="16" max="16" width="8" style="771" customWidth="1"/>
    <col min="17" max="17" width="7.90625" style="771" customWidth="1"/>
    <col min="18" max="18" width="7" style="771" customWidth="1"/>
    <col min="19" max="22" width="6" style="771" customWidth="1"/>
    <col min="23" max="24" width="3.6328125" style="771" customWidth="1"/>
    <col min="25" max="25" width="7" style="771" customWidth="1"/>
    <col min="26" max="29" width="6" style="771" customWidth="1"/>
    <col min="30" max="31" width="3.6328125" style="771" customWidth="1"/>
    <col min="32" max="32" width="8" style="771" customWidth="1"/>
    <col min="33" max="33" width="7.6328125" style="771" customWidth="1"/>
    <col min="34" max="34" width="7" style="771" customWidth="1"/>
    <col min="35" max="35" width="8.08984375" style="771" customWidth="1"/>
    <col min="36" max="37" width="7" style="771" customWidth="1"/>
    <col min="38" max="39" width="8" style="771" customWidth="1"/>
    <col min="40" max="41" width="6" style="771" customWidth="1"/>
    <col min="42" max="43" width="4.453125" style="771" customWidth="1"/>
    <col min="44" max="44" width="8.453125" style="751" customWidth="1"/>
    <col min="45" max="46" width="7" style="753" customWidth="1"/>
    <col min="47" max="47" width="6.453125" style="753" customWidth="1"/>
    <col min="48" max="48" width="6.7265625" style="753" customWidth="1"/>
    <col min="49" max="50" width="5.6328125" style="753" customWidth="1"/>
    <col min="51" max="51" width="6" style="753" customWidth="1"/>
    <col min="52" max="52" width="6" style="754" customWidth="1"/>
    <col min="53" max="62" width="8" style="754" customWidth="1"/>
    <col min="63" max="64" width="8" customWidth="1"/>
    <col min="65" max="69" width="8.90625" customWidth="1"/>
    <col min="268" max="268" width="2.7265625" customWidth="1"/>
    <col min="269" max="269" width="4.453125" bestFit="1" customWidth="1"/>
    <col min="270" max="270" width="13.36328125" customWidth="1"/>
    <col min="271" max="271" width="3.26953125" customWidth="1"/>
    <col min="272" max="273" width="10" customWidth="1"/>
    <col min="274" max="274" width="10.08984375" customWidth="1"/>
    <col min="275" max="275" width="10" customWidth="1"/>
    <col min="276" max="276" width="9.90625" customWidth="1"/>
    <col min="277" max="277" width="7.90625" customWidth="1"/>
    <col min="278" max="279" width="0" hidden="1" customWidth="1"/>
    <col min="280" max="280" width="6.36328125" customWidth="1"/>
    <col min="281" max="282" width="0" hidden="1" customWidth="1"/>
    <col min="283" max="283" width="7" customWidth="1"/>
    <col min="284" max="289" width="0" hidden="1" customWidth="1"/>
    <col min="290" max="290" width="7" customWidth="1"/>
    <col min="291" max="296" width="0" hidden="1" customWidth="1"/>
    <col min="297" max="297" width="8" customWidth="1"/>
    <col min="298" max="299" width="0" hidden="1" customWidth="1"/>
    <col min="300" max="300" width="8.08984375" customWidth="1"/>
    <col min="301" max="308" width="0" hidden="1" customWidth="1"/>
    <col min="309" max="309" width="8.453125" customWidth="1"/>
    <col min="310" max="318" width="0" hidden="1" customWidth="1"/>
    <col min="524" max="524" width="2.7265625" customWidth="1"/>
    <col min="525" max="525" width="4.453125" bestFit="1" customWidth="1"/>
    <col min="526" max="526" width="13.36328125" customWidth="1"/>
    <col min="527" max="527" width="3.26953125" customWidth="1"/>
    <col min="528" max="529" width="10" customWidth="1"/>
    <col min="530" max="530" width="10.08984375" customWidth="1"/>
    <col min="531" max="531" width="10" customWidth="1"/>
    <col min="532" max="532" width="9.90625" customWidth="1"/>
    <col min="533" max="533" width="7.90625" customWidth="1"/>
    <col min="534" max="535" width="0" hidden="1" customWidth="1"/>
    <col min="536" max="536" width="6.36328125" customWidth="1"/>
    <col min="537" max="538" width="0" hidden="1" customWidth="1"/>
    <col min="539" max="539" width="7" customWidth="1"/>
    <col min="540" max="545" width="0" hidden="1" customWidth="1"/>
    <col min="546" max="546" width="7" customWidth="1"/>
    <col min="547" max="552" width="0" hidden="1" customWidth="1"/>
    <col min="553" max="553" width="8" customWidth="1"/>
    <col min="554" max="555" width="0" hidden="1" customWidth="1"/>
    <col min="556" max="556" width="8.08984375" customWidth="1"/>
    <col min="557" max="564" width="0" hidden="1" customWidth="1"/>
    <col min="565" max="565" width="8.453125" customWidth="1"/>
    <col min="566" max="574" width="0" hidden="1" customWidth="1"/>
    <col min="780" max="780" width="2.7265625" customWidth="1"/>
    <col min="781" max="781" width="4.453125" bestFit="1" customWidth="1"/>
    <col min="782" max="782" width="13.36328125" customWidth="1"/>
    <col min="783" max="783" width="3.26953125" customWidth="1"/>
    <col min="784" max="785" width="10" customWidth="1"/>
    <col min="786" max="786" width="10.08984375" customWidth="1"/>
    <col min="787" max="787" width="10" customWidth="1"/>
    <col min="788" max="788" width="9.90625" customWidth="1"/>
    <col min="789" max="789" width="7.90625" customWidth="1"/>
    <col min="790" max="791" width="0" hidden="1" customWidth="1"/>
    <col min="792" max="792" width="6.36328125" customWidth="1"/>
    <col min="793" max="794" width="0" hidden="1" customWidth="1"/>
    <col min="795" max="795" width="7" customWidth="1"/>
    <col min="796" max="801" width="0" hidden="1" customWidth="1"/>
    <col min="802" max="802" width="7" customWidth="1"/>
    <col min="803" max="808" width="0" hidden="1" customWidth="1"/>
    <col min="809" max="809" width="8" customWidth="1"/>
    <col min="810" max="811" width="0" hidden="1" customWidth="1"/>
    <col min="812" max="812" width="8.08984375" customWidth="1"/>
    <col min="813" max="820" width="0" hidden="1" customWidth="1"/>
    <col min="821" max="821" width="8.453125" customWidth="1"/>
    <col min="822" max="830" width="0" hidden="1" customWidth="1"/>
    <col min="1036" max="1036" width="2.7265625" customWidth="1"/>
    <col min="1037" max="1037" width="4.453125" bestFit="1" customWidth="1"/>
    <col min="1038" max="1038" width="13.36328125" customWidth="1"/>
    <col min="1039" max="1039" width="3.26953125" customWidth="1"/>
    <col min="1040" max="1041" width="10" customWidth="1"/>
    <col min="1042" max="1042" width="10.08984375" customWidth="1"/>
    <col min="1043" max="1043" width="10" customWidth="1"/>
    <col min="1044" max="1044" width="9.90625" customWidth="1"/>
    <col min="1045" max="1045" width="7.90625" customWidth="1"/>
    <col min="1046" max="1047" width="0" hidden="1" customWidth="1"/>
    <col min="1048" max="1048" width="6.36328125" customWidth="1"/>
    <col min="1049" max="1050" width="0" hidden="1" customWidth="1"/>
    <col min="1051" max="1051" width="7" customWidth="1"/>
    <col min="1052" max="1057" width="0" hidden="1" customWidth="1"/>
    <col min="1058" max="1058" width="7" customWidth="1"/>
    <col min="1059" max="1064" width="0" hidden="1" customWidth="1"/>
    <col min="1065" max="1065" width="8" customWidth="1"/>
    <col min="1066" max="1067" width="0" hidden="1" customWidth="1"/>
    <col min="1068" max="1068" width="8.08984375" customWidth="1"/>
    <col min="1069" max="1076" width="0" hidden="1" customWidth="1"/>
    <col min="1077" max="1077" width="8.453125" customWidth="1"/>
    <col min="1078" max="1086" width="0" hidden="1" customWidth="1"/>
    <col min="1292" max="1292" width="2.7265625" customWidth="1"/>
    <col min="1293" max="1293" width="4.453125" bestFit="1" customWidth="1"/>
    <col min="1294" max="1294" width="13.36328125" customWidth="1"/>
    <col min="1295" max="1295" width="3.26953125" customWidth="1"/>
    <col min="1296" max="1297" width="10" customWidth="1"/>
    <col min="1298" max="1298" width="10.08984375" customWidth="1"/>
    <col min="1299" max="1299" width="10" customWidth="1"/>
    <col min="1300" max="1300" width="9.90625" customWidth="1"/>
    <col min="1301" max="1301" width="7.90625" customWidth="1"/>
    <col min="1302" max="1303" width="0" hidden="1" customWidth="1"/>
    <col min="1304" max="1304" width="6.36328125" customWidth="1"/>
    <col min="1305" max="1306" width="0" hidden="1" customWidth="1"/>
    <col min="1307" max="1307" width="7" customWidth="1"/>
    <col min="1308" max="1313" width="0" hidden="1" customWidth="1"/>
    <col min="1314" max="1314" width="7" customWidth="1"/>
    <col min="1315" max="1320" width="0" hidden="1" customWidth="1"/>
    <col min="1321" max="1321" width="8" customWidth="1"/>
    <col min="1322" max="1323" width="0" hidden="1" customWidth="1"/>
    <col min="1324" max="1324" width="8.08984375" customWidth="1"/>
    <col min="1325" max="1332" width="0" hidden="1" customWidth="1"/>
    <col min="1333" max="1333" width="8.453125" customWidth="1"/>
    <col min="1334" max="1342" width="0" hidden="1" customWidth="1"/>
    <col min="1548" max="1548" width="2.7265625" customWidth="1"/>
    <col min="1549" max="1549" width="4.453125" bestFit="1" customWidth="1"/>
    <col min="1550" max="1550" width="13.36328125" customWidth="1"/>
    <col min="1551" max="1551" width="3.26953125" customWidth="1"/>
    <col min="1552" max="1553" width="10" customWidth="1"/>
    <col min="1554" max="1554" width="10.08984375" customWidth="1"/>
    <col min="1555" max="1555" width="10" customWidth="1"/>
    <col min="1556" max="1556" width="9.90625" customWidth="1"/>
    <col min="1557" max="1557" width="7.90625" customWidth="1"/>
    <col min="1558" max="1559" width="0" hidden="1" customWidth="1"/>
    <col min="1560" max="1560" width="6.36328125" customWidth="1"/>
    <col min="1561" max="1562" width="0" hidden="1" customWidth="1"/>
    <col min="1563" max="1563" width="7" customWidth="1"/>
    <col min="1564" max="1569" width="0" hidden="1" customWidth="1"/>
    <col min="1570" max="1570" width="7" customWidth="1"/>
    <col min="1571" max="1576" width="0" hidden="1" customWidth="1"/>
    <col min="1577" max="1577" width="8" customWidth="1"/>
    <col min="1578" max="1579" width="0" hidden="1" customWidth="1"/>
    <col min="1580" max="1580" width="8.08984375" customWidth="1"/>
    <col min="1581" max="1588" width="0" hidden="1" customWidth="1"/>
    <col min="1589" max="1589" width="8.453125" customWidth="1"/>
    <col min="1590" max="1598" width="0" hidden="1" customWidth="1"/>
    <col min="1804" max="1804" width="2.7265625" customWidth="1"/>
    <col min="1805" max="1805" width="4.453125" bestFit="1" customWidth="1"/>
    <col min="1806" max="1806" width="13.36328125" customWidth="1"/>
    <col min="1807" max="1807" width="3.26953125" customWidth="1"/>
    <col min="1808" max="1809" width="10" customWidth="1"/>
    <col min="1810" max="1810" width="10.08984375" customWidth="1"/>
    <col min="1811" max="1811" width="10" customWidth="1"/>
    <col min="1812" max="1812" width="9.90625" customWidth="1"/>
    <col min="1813" max="1813" width="7.90625" customWidth="1"/>
    <col min="1814" max="1815" width="0" hidden="1" customWidth="1"/>
    <col min="1816" max="1816" width="6.36328125" customWidth="1"/>
    <col min="1817" max="1818" width="0" hidden="1" customWidth="1"/>
    <col min="1819" max="1819" width="7" customWidth="1"/>
    <col min="1820" max="1825" width="0" hidden="1" customWidth="1"/>
    <col min="1826" max="1826" width="7" customWidth="1"/>
    <col min="1827" max="1832" width="0" hidden="1" customWidth="1"/>
    <col min="1833" max="1833" width="8" customWidth="1"/>
    <col min="1834" max="1835" width="0" hidden="1" customWidth="1"/>
    <col min="1836" max="1836" width="8.08984375" customWidth="1"/>
    <col min="1837" max="1844" width="0" hidden="1" customWidth="1"/>
    <col min="1845" max="1845" width="8.453125" customWidth="1"/>
    <col min="1846" max="1854" width="0" hidden="1" customWidth="1"/>
    <col min="2060" max="2060" width="2.7265625" customWidth="1"/>
    <col min="2061" max="2061" width="4.453125" bestFit="1" customWidth="1"/>
    <col min="2062" max="2062" width="13.36328125" customWidth="1"/>
    <col min="2063" max="2063" width="3.26953125" customWidth="1"/>
    <col min="2064" max="2065" width="10" customWidth="1"/>
    <col min="2066" max="2066" width="10.08984375" customWidth="1"/>
    <col min="2067" max="2067" width="10" customWidth="1"/>
    <col min="2068" max="2068" width="9.90625" customWidth="1"/>
    <col min="2069" max="2069" width="7.90625" customWidth="1"/>
    <col min="2070" max="2071" width="0" hidden="1" customWidth="1"/>
    <col min="2072" max="2072" width="6.36328125" customWidth="1"/>
    <col min="2073" max="2074" width="0" hidden="1" customWidth="1"/>
    <col min="2075" max="2075" width="7" customWidth="1"/>
    <col min="2076" max="2081" width="0" hidden="1" customWidth="1"/>
    <col min="2082" max="2082" width="7" customWidth="1"/>
    <col min="2083" max="2088" width="0" hidden="1" customWidth="1"/>
    <col min="2089" max="2089" width="8" customWidth="1"/>
    <col min="2090" max="2091" width="0" hidden="1" customWidth="1"/>
    <col min="2092" max="2092" width="8.08984375" customWidth="1"/>
    <col min="2093" max="2100" width="0" hidden="1" customWidth="1"/>
    <col min="2101" max="2101" width="8.453125" customWidth="1"/>
    <col min="2102" max="2110" width="0" hidden="1" customWidth="1"/>
    <col min="2316" max="2316" width="2.7265625" customWidth="1"/>
    <col min="2317" max="2317" width="4.453125" bestFit="1" customWidth="1"/>
    <col min="2318" max="2318" width="13.36328125" customWidth="1"/>
    <col min="2319" max="2319" width="3.26953125" customWidth="1"/>
    <col min="2320" max="2321" width="10" customWidth="1"/>
    <col min="2322" max="2322" width="10.08984375" customWidth="1"/>
    <col min="2323" max="2323" width="10" customWidth="1"/>
    <col min="2324" max="2324" width="9.90625" customWidth="1"/>
    <col min="2325" max="2325" width="7.90625" customWidth="1"/>
    <col min="2326" max="2327" width="0" hidden="1" customWidth="1"/>
    <col min="2328" max="2328" width="6.36328125" customWidth="1"/>
    <col min="2329" max="2330" width="0" hidden="1" customWidth="1"/>
    <col min="2331" max="2331" width="7" customWidth="1"/>
    <col min="2332" max="2337" width="0" hidden="1" customWidth="1"/>
    <col min="2338" max="2338" width="7" customWidth="1"/>
    <col min="2339" max="2344" width="0" hidden="1" customWidth="1"/>
    <col min="2345" max="2345" width="8" customWidth="1"/>
    <col min="2346" max="2347" width="0" hidden="1" customWidth="1"/>
    <col min="2348" max="2348" width="8.08984375" customWidth="1"/>
    <col min="2349" max="2356" width="0" hidden="1" customWidth="1"/>
    <col min="2357" max="2357" width="8.453125" customWidth="1"/>
    <col min="2358" max="2366" width="0" hidden="1" customWidth="1"/>
    <col min="2572" max="2572" width="2.7265625" customWidth="1"/>
    <col min="2573" max="2573" width="4.453125" bestFit="1" customWidth="1"/>
    <col min="2574" max="2574" width="13.36328125" customWidth="1"/>
    <col min="2575" max="2575" width="3.26953125" customWidth="1"/>
    <col min="2576" max="2577" width="10" customWidth="1"/>
    <col min="2578" max="2578" width="10.08984375" customWidth="1"/>
    <col min="2579" max="2579" width="10" customWidth="1"/>
    <col min="2580" max="2580" width="9.90625" customWidth="1"/>
    <col min="2581" max="2581" width="7.90625" customWidth="1"/>
    <col min="2582" max="2583" width="0" hidden="1" customWidth="1"/>
    <col min="2584" max="2584" width="6.36328125" customWidth="1"/>
    <col min="2585" max="2586" width="0" hidden="1" customWidth="1"/>
    <col min="2587" max="2587" width="7" customWidth="1"/>
    <col min="2588" max="2593" width="0" hidden="1" customWidth="1"/>
    <col min="2594" max="2594" width="7" customWidth="1"/>
    <col min="2595" max="2600" width="0" hidden="1" customWidth="1"/>
    <col min="2601" max="2601" width="8" customWidth="1"/>
    <col min="2602" max="2603" width="0" hidden="1" customWidth="1"/>
    <col min="2604" max="2604" width="8.08984375" customWidth="1"/>
    <col min="2605" max="2612" width="0" hidden="1" customWidth="1"/>
    <col min="2613" max="2613" width="8.453125" customWidth="1"/>
    <col min="2614" max="2622" width="0" hidden="1" customWidth="1"/>
    <col min="2828" max="2828" width="2.7265625" customWidth="1"/>
    <col min="2829" max="2829" width="4.453125" bestFit="1" customWidth="1"/>
    <col min="2830" max="2830" width="13.36328125" customWidth="1"/>
    <col min="2831" max="2831" width="3.26953125" customWidth="1"/>
    <col min="2832" max="2833" width="10" customWidth="1"/>
    <col min="2834" max="2834" width="10.08984375" customWidth="1"/>
    <col min="2835" max="2835" width="10" customWidth="1"/>
    <col min="2836" max="2836" width="9.90625" customWidth="1"/>
    <col min="2837" max="2837" width="7.90625" customWidth="1"/>
    <col min="2838" max="2839" width="0" hidden="1" customWidth="1"/>
    <col min="2840" max="2840" width="6.36328125" customWidth="1"/>
    <col min="2841" max="2842" width="0" hidden="1" customWidth="1"/>
    <col min="2843" max="2843" width="7" customWidth="1"/>
    <col min="2844" max="2849" width="0" hidden="1" customWidth="1"/>
    <col min="2850" max="2850" width="7" customWidth="1"/>
    <col min="2851" max="2856" width="0" hidden="1" customWidth="1"/>
    <col min="2857" max="2857" width="8" customWidth="1"/>
    <col min="2858" max="2859" width="0" hidden="1" customWidth="1"/>
    <col min="2860" max="2860" width="8.08984375" customWidth="1"/>
    <col min="2861" max="2868" width="0" hidden="1" customWidth="1"/>
    <col min="2869" max="2869" width="8.453125" customWidth="1"/>
    <col min="2870" max="2878" width="0" hidden="1" customWidth="1"/>
    <col min="3084" max="3084" width="2.7265625" customWidth="1"/>
    <col min="3085" max="3085" width="4.453125" bestFit="1" customWidth="1"/>
    <col min="3086" max="3086" width="13.36328125" customWidth="1"/>
    <col min="3087" max="3087" width="3.26953125" customWidth="1"/>
    <col min="3088" max="3089" width="10" customWidth="1"/>
    <col min="3090" max="3090" width="10.08984375" customWidth="1"/>
    <col min="3091" max="3091" width="10" customWidth="1"/>
    <col min="3092" max="3092" width="9.90625" customWidth="1"/>
    <col min="3093" max="3093" width="7.90625" customWidth="1"/>
    <col min="3094" max="3095" width="0" hidden="1" customWidth="1"/>
    <col min="3096" max="3096" width="6.36328125" customWidth="1"/>
    <col min="3097" max="3098" width="0" hidden="1" customWidth="1"/>
    <col min="3099" max="3099" width="7" customWidth="1"/>
    <col min="3100" max="3105" width="0" hidden="1" customWidth="1"/>
    <col min="3106" max="3106" width="7" customWidth="1"/>
    <col min="3107" max="3112" width="0" hidden="1" customWidth="1"/>
    <col min="3113" max="3113" width="8" customWidth="1"/>
    <col min="3114" max="3115" width="0" hidden="1" customWidth="1"/>
    <col min="3116" max="3116" width="8.08984375" customWidth="1"/>
    <col min="3117" max="3124" width="0" hidden="1" customWidth="1"/>
    <col min="3125" max="3125" width="8.453125" customWidth="1"/>
    <col min="3126" max="3134" width="0" hidden="1" customWidth="1"/>
    <col min="3340" max="3340" width="2.7265625" customWidth="1"/>
    <col min="3341" max="3341" width="4.453125" bestFit="1" customWidth="1"/>
    <col min="3342" max="3342" width="13.36328125" customWidth="1"/>
    <col min="3343" max="3343" width="3.26953125" customWidth="1"/>
    <col min="3344" max="3345" width="10" customWidth="1"/>
    <col min="3346" max="3346" width="10.08984375" customWidth="1"/>
    <col min="3347" max="3347" width="10" customWidth="1"/>
    <col min="3348" max="3348" width="9.90625" customWidth="1"/>
    <col min="3349" max="3349" width="7.90625" customWidth="1"/>
    <col min="3350" max="3351" width="0" hidden="1" customWidth="1"/>
    <col min="3352" max="3352" width="6.36328125" customWidth="1"/>
    <col min="3353" max="3354" width="0" hidden="1" customWidth="1"/>
    <col min="3355" max="3355" width="7" customWidth="1"/>
    <col min="3356" max="3361" width="0" hidden="1" customWidth="1"/>
    <col min="3362" max="3362" width="7" customWidth="1"/>
    <col min="3363" max="3368" width="0" hidden="1" customWidth="1"/>
    <col min="3369" max="3369" width="8" customWidth="1"/>
    <col min="3370" max="3371" width="0" hidden="1" customWidth="1"/>
    <col min="3372" max="3372" width="8.08984375" customWidth="1"/>
    <col min="3373" max="3380" width="0" hidden="1" customWidth="1"/>
    <col min="3381" max="3381" width="8.453125" customWidth="1"/>
    <col min="3382" max="3390" width="0" hidden="1" customWidth="1"/>
    <col min="3596" max="3596" width="2.7265625" customWidth="1"/>
    <col min="3597" max="3597" width="4.453125" bestFit="1" customWidth="1"/>
    <col min="3598" max="3598" width="13.36328125" customWidth="1"/>
    <col min="3599" max="3599" width="3.26953125" customWidth="1"/>
    <col min="3600" max="3601" width="10" customWidth="1"/>
    <col min="3602" max="3602" width="10.08984375" customWidth="1"/>
    <col min="3603" max="3603" width="10" customWidth="1"/>
    <col min="3604" max="3604" width="9.90625" customWidth="1"/>
    <col min="3605" max="3605" width="7.90625" customWidth="1"/>
    <col min="3606" max="3607" width="0" hidden="1" customWidth="1"/>
    <col min="3608" max="3608" width="6.36328125" customWidth="1"/>
    <col min="3609" max="3610" width="0" hidden="1" customWidth="1"/>
    <col min="3611" max="3611" width="7" customWidth="1"/>
    <col min="3612" max="3617" width="0" hidden="1" customWidth="1"/>
    <col min="3618" max="3618" width="7" customWidth="1"/>
    <col min="3619" max="3624" width="0" hidden="1" customWidth="1"/>
    <col min="3625" max="3625" width="8" customWidth="1"/>
    <col min="3626" max="3627" width="0" hidden="1" customWidth="1"/>
    <col min="3628" max="3628" width="8.08984375" customWidth="1"/>
    <col min="3629" max="3636" width="0" hidden="1" customWidth="1"/>
    <col min="3637" max="3637" width="8.453125" customWidth="1"/>
    <col min="3638" max="3646" width="0" hidden="1" customWidth="1"/>
    <col min="3852" max="3852" width="2.7265625" customWidth="1"/>
    <col min="3853" max="3853" width="4.453125" bestFit="1" customWidth="1"/>
    <col min="3854" max="3854" width="13.36328125" customWidth="1"/>
    <col min="3855" max="3855" width="3.26953125" customWidth="1"/>
    <col min="3856" max="3857" width="10" customWidth="1"/>
    <col min="3858" max="3858" width="10.08984375" customWidth="1"/>
    <col min="3859" max="3859" width="10" customWidth="1"/>
    <col min="3860" max="3860" width="9.90625" customWidth="1"/>
    <col min="3861" max="3861" width="7.90625" customWidth="1"/>
    <col min="3862" max="3863" width="0" hidden="1" customWidth="1"/>
    <col min="3864" max="3864" width="6.36328125" customWidth="1"/>
    <col min="3865" max="3866" width="0" hidden="1" customWidth="1"/>
    <col min="3867" max="3867" width="7" customWidth="1"/>
    <col min="3868" max="3873" width="0" hidden="1" customWidth="1"/>
    <col min="3874" max="3874" width="7" customWidth="1"/>
    <col min="3875" max="3880" width="0" hidden="1" customWidth="1"/>
    <col min="3881" max="3881" width="8" customWidth="1"/>
    <col min="3882" max="3883" width="0" hidden="1" customWidth="1"/>
    <col min="3884" max="3884" width="8.08984375" customWidth="1"/>
    <col min="3885" max="3892" width="0" hidden="1" customWidth="1"/>
    <col min="3893" max="3893" width="8.453125" customWidth="1"/>
    <col min="3894" max="3902" width="0" hidden="1" customWidth="1"/>
    <col min="4108" max="4108" width="2.7265625" customWidth="1"/>
    <col min="4109" max="4109" width="4.453125" bestFit="1" customWidth="1"/>
    <col min="4110" max="4110" width="13.36328125" customWidth="1"/>
    <col min="4111" max="4111" width="3.26953125" customWidth="1"/>
    <col min="4112" max="4113" width="10" customWidth="1"/>
    <col min="4114" max="4114" width="10.08984375" customWidth="1"/>
    <col min="4115" max="4115" width="10" customWidth="1"/>
    <col min="4116" max="4116" width="9.90625" customWidth="1"/>
    <col min="4117" max="4117" width="7.90625" customWidth="1"/>
    <col min="4118" max="4119" width="0" hidden="1" customWidth="1"/>
    <col min="4120" max="4120" width="6.36328125" customWidth="1"/>
    <col min="4121" max="4122" width="0" hidden="1" customWidth="1"/>
    <col min="4123" max="4123" width="7" customWidth="1"/>
    <col min="4124" max="4129" width="0" hidden="1" customWidth="1"/>
    <col min="4130" max="4130" width="7" customWidth="1"/>
    <col min="4131" max="4136" width="0" hidden="1" customWidth="1"/>
    <col min="4137" max="4137" width="8" customWidth="1"/>
    <col min="4138" max="4139" width="0" hidden="1" customWidth="1"/>
    <col min="4140" max="4140" width="8.08984375" customWidth="1"/>
    <col min="4141" max="4148" width="0" hidden="1" customWidth="1"/>
    <col min="4149" max="4149" width="8.453125" customWidth="1"/>
    <col min="4150" max="4158" width="0" hidden="1" customWidth="1"/>
    <col min="4364" max="4364" width="2.7265625" customWidth="1"/>
    <col min="4365" max="4365" width="4.453125" bestFit="1" customWidth="1"/>
    <col min="4366" max="4366" width="13.36328125" customWidth="1"/>
    <col min="4367" max="4367" width="3.26953125" customWidth="1"/>
    <col min="4368" max="4369" width="10" customWidth="1"/>
    <col min="4370" max="4370" width="10.08984375" customWidth="1"/>
    <col min="4371" max="4371" width="10" customWidth="1"/>
    <col min="4372" max="4372" width="9.90625" customWidth="1"/>
    <col min="4373" max="4373" width="7.90625" customWidth="1"/>
    <col min="4374" max="4375" width="0" hidden="1" customWidth="1"/>
    <col min="4376" max="4376" width="6.36328125" customWidth="1"/>
    <col min="4377" max="4378" width="0" hidden="1" customWidth="1"/>
    <col min="4379" max="4379" width="7" customWidth="1"/>
    <col min="4380" max="4385" width="0" hidden="1" customWidth="1"/>
    <col min="4386" max="4386" width="7" customWidth="1"/>
    <col min="4387" max="4392" width="0" hidden="1" customWidth="1"/>
    <col min="4393" max="4393" width="8" customWidth="1"/>
    <col min="4394" max="4395" width="0" hidden="1" customWidth="1"/>
    <col min="4396" max="4396" width="8.08984375" customWidth="1"/>
    <col min="4397" max="4404" width="0" hidden="1" customWidth="1"/>
    <col min="4405" max="4405" width="8.453125" customWidth="1"/>
    <col min="4406" max="4414" width="0" hidden="1" customWidth="1"/>
    <col min="4620" max="4620" width="2.7265625" customWidth="1"/>
    <col min="4621" max="4621" width="4.453125" bestFit="1" customWidth="1"/>
    <col min="4622" max="4622" width="13.36328125" customWidth="1"/>
    <col min="4623" max="4623" width="3.26953125" customWidth="1"/>
    <col min="4624" max="4625" width="10" customWidth="1"/>
    <col min="4626" max="4626" width="10.08984375" customWidth="1"/>
    <col min="4627" max="4627" width="10" customWidth="1"/>
    <col min="4628" max="4628" width="9.90625" customWidth="1"/>
    <col min="4629" max="4629" width="7.90625" customWidth="1"/>
    <col min="4630" max="4631" width="0" hidden="1" customWidth="1"/>
    <col min="4632" max="4632" width="6.36328125" customWidth="1"/>
    <col min="4633" max="4634" width="0" hidden="1" customWidth="1"/>
    <col min="4635" max="4635" width="7" customWidth="1"/>
    <col min="4636" max="4641" width="0" hidden="1" customWidth="1"/>
    <col min="4642" max="4642" width="7" customWidth="1"/>
    <col min="4643" max="4648" width="0" hidden="1" customWidth="1"/>
    <col min="4649" max="4649" width="8" customWidth="1"/>
    <col min="4650" max="4651" width="0" hidden="1" customWidth="1"/>
    <col min="4652" max="4652" width="8.08984375" customWidth="1"/>
    <col min="4653" max="4660" width="0" hidden="1" customWidth="1"/>
    <col min="4661" max="4661" width="8.453125" customWidth="1"/>
    <col min="4662" max="4670" width="0" hidden="1" customWidth="1"/>
    <col min="4876" max="4876" width="2.7265625" customWidth="1"/>
    <col min="4877" max="4877" width="4.453125" bestFit="1" customWidth="1"/>
    <col min="4878" max="4878" width="13.36328125" customWidth="1"/>
    <col min="4879" max="4879" width="3.26953125" customWidth="1"/>
    <col min="4880" max="4881" width="10" customWidth="1"/>
    <col min="4882" max="4882" width="10.08984375" customWidth="1"/>
    <col min="4883" max="4883" width="10" customWidth="1"/>
    <col min="4884" max="4884" width="9.90625" customWidth="1"/>
    <col min="4885" max="4885" width="7.90625" customWidth="1"/>
    <col min="4886" max="4887" width="0" hidden="1" customWidth="1"/>
    <col min="4888" max="4888" width="6.36328125" customWidth="1"/>
    <col min="4889" max="4890" width="0" hidden="1" customWidth="1"/>
    <col min="4891" max="4891" width="7" customWidth="1"/>
    <col min="4892" max="4897" width="0" hidden="1" customWidth="1"/>
    <col min="4898" max="4898" width="7" customWidth="1"/>
    <col min="4899" max="4904" width="0" hidden="1" customWidth="1"/>
    <col min="4905" max="4905" width="8" customWidth="1"/>
    <col min="4906" max="4907" width="0" hidden="1" customWidth="1"/>
    <col min="4908" max="4908" width="8.08984375" customWidth="1"/>
    <col min="4909" max="4916" width="0" hidden="1" customWidth="1"/>
    <col min="4917" max="4917" width="8.453125" customWidth="1"/>
    <col min="4918" max="4926" width="0" hidden="1" customWidth="1"/>
    <col min="5132" max="5132" width="2.7265625" customWidth="1"/>
    <col min="5133" max="5133" width="4.453125" bestFit="1" customWidth="1"/>
    <col min="5134" max="5134" width="13.36328125" customWidth="1"/>
    <col min="5135" max="5135" width="3.26953125" customWidth="1"/>
    <col min="5136" max="5137" width="10" customWidth="1"/>
    <col min="5138" max="5138" width="10.08984375" customWidth="1"/>
    <col min="5139" max="5139" width="10" customWidth="1"/>
    <col min="5140" max="5140" width="9.90625" customWidth="1"/>
    <col min="5141" max="5141" width="7.90625" customWidth="1"/>
    <col min="5142" max="5143" width="0" hidden="1" customWidth="1"/>
    <col min="5144" max="5144" width="6.36328125" customWidth="1"/>
    <col min="5145" max="5146" width="0" hidden="1" customWidth="1"/>
    <col min="5147" max="5147" width="7" customWidth="1"/>
    <col min="5148" max="5153" width="0" hidden="1" customWidth="1"/>
    <col min="5154" max="5154" width="7" customWidth="1"/>
    <col min="5155" max="5160" width="0" hidden="1" customWidth="1"/>
    <col min="5161" max="5161" width="8" customWidth="1"/>
    <col min="5162" max="5163" width="0" hidden="1" customWidth="1"/>
    <col min="5164" max="5164" width="8.08984375" customWidth="1"/>
    <col min="5165" max="5172" width="0" hidden="1" customWidth="1"/>
    <col min="5173" max="5173" width="8.453125" customWidth="1"/>
    <col min="5174" max="5182" width="0" hidden="1" customWidth="1"/>
    <col min="5388" max="5388" width="2.7265625" customWidth="1"/>
    <col min="5389" max="5389" width="4.453125" bestFit="1" customWidth="1"/>
    <col min="5390" max="5390" width="13.36328125" customWidth="1"/>
    <col min="5391" max="5391" width="3.26953125" customWidth="1"/>
    <col min="5392" max="5393" width="10" customWidth="1"/>
    <col min="5394" max="5394" width="10.08984375" customWidth="1"/>
    <col min="5395" max="5395" width="10" customWidth="1"/>
    <col min="5396" max="5396" width="9.90625" customWidth="1"/>
    <col min="5397" max="5397" width="7.90625" customWidth="1"/>
    <col min="5398" max="5399" width="0" hidden="1" customWidth="1"/>
    <col min="5400" max="5400" width="6.36328125" customWidth="1"/>
    <col min="5401" max="5402" width="0" hidden="1" customWidth="1"/>
    <col min="5403" max="5403" width="7" customWidth="1"/>
    <col min="5404" max="5409" width="0" hidden="1" customWidth="1"/>
    <col min="5410" max="5410" width="7" customWidth="1"/>
    <col min="5411" max="5416" width="0" hidden="1" customWidth="1"/>
    <col min="5417" max="5417" width="8" customWidth="1"/>
    <col min="5418" max="5419" width="0" hidden="1" customWidth="1"/>
    <col min="5420" max="5420" width="8.08984375" customWidth="1"/>
    <col min="5421" max="5428" width="0" hidden="1" customWidth="1"/>
    <col min="5429" max="5429" width="8.453125" customWidth="1"/>
    <col min="5430" max="5438" width="0" hidden="1" customWidth="1"/>
    <col min="5644" max="5644" width="2.7265625" customWidth="1"/>
    <col min="5645" max="5645" width="4.453125" bestFit="1" customWidth="1"/>
    <col min="5646" max="5646" width="13.36328125" customWidth="1"/>
    <col min="5647" max="5647" width="3.26953125" customWidth="1"/>
    <col min="5648" max="5649" width="10" customWidth="1"/>
    <col min="5650" max="5650" width="10.08984375" customWidth="1"/>
    <col min="5651" max="5651" width="10" customWidth="1"/>
    <col min="5652" max="5652" width="9.90625" customWidth="1"/>
    <col min="5653" max="5653" width="7.90625" customWidth="1"/>
    <col min="5654" max="5655" width="0" hidden="1" customWidth="1"/>
    <col min="5656" max="5656" width="6.36328125" customWidth="1"/>
    <col min="5657" max="5658" width="0" hidden="1" customWidth="1"/>
    <col min="5659" max="5659" width="7" customWidth="1"/>
    <col min="5660" max="5665" width="0" hidden="1" customWidth="1"/>
    <col min="5666" max="5666" width="7" customWidth="1"/>
    <col min="5667" max="5672" width="0" hidden="1" customWidth="1"/>
    <col min="5673" max="5673" width="8" customWidth="1"/>
    <col min="5674" max="5675" width="0" hidden="1" customWidth="1"/>
    <col min="5676" max="5676" width="8.08984375" customWidth="1"/>
    <col min="5677" max="5684" width="0" hidden="1" customWidth="1"/>
    <col min="5685" max="5685" width="8.453125" customWidth="1"/>
    <col min="5686" max="5694" width="0" hidden="1" customWidth="1"/>
    <col min="5900" max="5900" width="2.7265625" customWidth="1"/>
    <col min="5901" max="5901" width="4.453125" bestFit="1" customWidth="1"/>
    <col min="5902" max="5902" width="13.36328125" customWidth="1"/>
    <col min="5903" max="5903" width="3.26953125" customWidth="1"/>
    <col min="5904" max="5905" width="10" customWidth="1"/>
    <col min="5906" max="5906" width="10.08984375" customWidth="1"/>
    <col min="5907" max="5907" width="10" customWidth="1"/>
    <col min="5908" max="5908" width="9.90625" customWidth="1"/>
    <col min="5909" max="5909" width="7.90625" customWidth="1"/>
    <col min="5910" max="5911" width="0" hidden="1" customWidth="1"/>
    <col min="5912" max="5912" width="6.36328125" customWidth="1"/>
    <col min="5913" max="5914" width="0" hidden="1" customWidth="1"/>
    <col min="5915" max="5915" width="7" customWidth="1"/>
    <col min="5916" max="5921" width="0" hidden="1" customWidth="1"/>
    <col min="5922" max="5922" width="7" customWidth="1"/>
    <col min="5923" max="5928" width="0" hidden="1" customWidth="1"/>
    <col min="5929" max="5929" width="8" customWidth="1"/>
    <col min="5930" max="5931" width="0" hidden="1" customWidth="1"/>
    <col min="5932" max="5932" width="8.08984375" customWidth="1"/>
    <col min="5933" max="5940" width="0" hidden="1" customWidth="1"/>
    <col min="5941" max="5941" width="8.453125" customWidth="1"/>
    <col min="5942" max="5950" width="0" hidden="1" customWidth="1"/>
    <col min="6156" max="6156" width="2.7265625" customWidth="1"/>
    <col min="6157" max="6157" width="4.453125" bestFit="1" customWidth="1"/>
    <col min="6158" max="6158" width="13.36328125" customWidth="1"/>
    <col min="6159" max="6159" width="3.26953125" customWidth="1"/>
    <col min="6160" max="6161" width="10" customWidth="1"/>
    <col min="6162" max="6162" width="10.08984375" customWidth="1"/>
    <col min="6163" max="6163" width="10" customWidth="1"/>
    <col min="6164" max="6164" width="9.90625" customWidth="1"/>
    <col min="6165" max="6165" width="7.90625" customWidth="1"/>
    <col min="6166" max="6167" width="0" hidden="1" customWidth="1"/>
    <col min="6168" max="6168" width="6.36328125" customWidth="1"/>
    <col min="6169" max="6170" width="0" hidden="1" customWidth="1"/>
    <col min="6171" max="6171" width="7" customWidth="1"/>
    <col min="6172" max="6177" width="0" hidden="1" customWidth="1"/>
    <col min="6178" max="6178" width="7" customWidth="1"/>
    <col min="6179" max="6184" width="0" hidden="1" customWidth="1"/>
    <col min="6185" max="6185" width="8" customWidth="1"/>
    <col min="6186" max="6187" width="0" hidden="1" customWidth="1"/>
    <col min="6188" max="6188" width="8.08984375" customWidth="1"/>
    <col min="6189" max="6196" width="0" hidden="1" customWidth="1"/>
    <col min="6197" max="6197" width="8.453125" customWidth="1"/>
    <col min="6198" max="6206" width="0" hidden="1" customWidth="1"/>
    <col min="6412" max="6412" width="2.7265625" customWidth="1"/>
    <col min="6413" max="6413" width="4.453125" bestFit="1" customWidth="1"/>
    <col min="6414" max="6414" width="13.36328125" customWidth="1"/>
    <col min="6415" max="6415" width="3.26953125" customWidth="1"/>
    <col min="6416" max="6417" width="10" customWidth="1"/>
    <col min="6418" max="6418" width="10.08984375" customWidth="1"/>
    <col min="6419" max="6419" width="10" customWidth="1"/>
    <col min="6420" max="6420" width="9.90625" customWidth="1"/>
    <col min="6421" max="6421" width="7.90625" customWidth="1"/>
    <col min="6422" max="6423" width="0" hidden="1" customWidth="1"/>
    <col min="6424" max="6424" width="6.36328125" customWidth="1"/>
    <col min="6425" max="6426" width="0" hidden="1" customWidth="1"/>
    <col min="6427" max="6427" width="7" customWidth="1"/>
    <col min="6428" max="6433" width="0" hidden="1" customWidth="1"/>
    <col min="6434" max="6434" width="7" customWidth="1"/>
    <col min="6435" max="6440" width="0" hidden="1" customWidth="1"/>
    <col min="6441" max="6441" width="8" customWidth="1"/>
    <col min="6442" max="6443" width="0" hidden="1" customWidth="1"/>
    <col min="6444" max="6444" width="8.08984375" customWidth="1"/>
    <col min="6445" max="6452" width="0" hidden="1" customWidth="1"/>
    <col min="6453" max="6453" width="8.453125" customWidth="1"/>
    <col min="6454" max="6462" width="0" hidden="1" customWidth="1"/>
    <col min="6668" max="6668" width="2.7265625" customWidth="1"/>
    <col min="6669" max="6669" width="4.453125" bestFit="1" customWidth="1"/>
    <col min="6670" max="6670" width="13.36328125" customWidth="1"/>
    <col min="6671" max="6671" width="3.26953125" customWidth="1"/>
    <col min="6672" max="6673" width="10" customWidth="1"/>
    <col min="6674" max="6674" width="10.08984375" customWidth="1"/>
    <col min="6675" max="6675" width="10" customWidth="1"/>
    <col min="6676" max="6676" width="9.90625" customWidth="1"/>
    <col min="6677" max="6677" width="7.90625" customWidth="1"/>
    <col min="6678" max="6679" width="0" hidden="1" customWidth="1"/>
    <col min="6680" max="6680" width="6.36328125" customWidth="1"/>
    <col min="6681" max="6682" width="0" hidden="1" customWidth="1"/>
    <col min="6683" max="6683" width="7" customWidth="1"/>
    <col min="6684" max="6689" width="0" hidden="1" customWidth="1"/>
    <col min="6690" max="6690" width="7" customWidth="1"/>
    <col min="6691" max="6696" width="0" hidden="1" customWidth="1"/>
    <col min="6697" max="6697" width="8" customWidth="1"/>
    <col min="6698" max="6699" width="0" hidden="1" customWidth="1"/>
    <col min="6700" max="6700" width="8.08984375" customWidth="1"/>
    <col min="6701" max="6708" width="0" hidden="1" customWidth="1"/>
    <col min="6709" max="6709" width="8.453125" customWidth="1"/>
    <col min="6710" max="6718" width="0" hidden="1" customWidth="1"/>
    <col min="6924" max="6924" width="2.7265625" customWidth="1"/>
    <col min="6925" max="6925" width="4.453125" bestFit="1" customWidth="1"/>
    <col min="6926" max="6926" width="13.36328125" customWidth="1"/>
    <col min="6927" max="6927" width="3.26953125" customWidth="1"/>
    <col min="6928" max="6929" width="10" customWidth="1"/>
    <col min="6930" max="6930" width="10.08984375" customWidth="1"/>
    <col min="6931" max="6931" width="10" customWidth="1"/>
    <col min="6932" max="6932" width="9.90625" customWidth="1"/>
    <col min="6933" max="6933" width="7.90625" customWidth="1"/>
    <col min="6934" max="6935" width="0" hidden="1" customWidth="1"/>
    <col min="6936" max="6936" width="6.36328125" customWidth="1"/>
    <col min="6937" max="6938" width="0" hidden="1" customWidth="1"/>
    <col min="6939" max="6939" width="7" customWidth="1"/>
    <col min="6940" max="6945" width="0" hidden="1" customWidth="1"/>
    <col min="6946" max="6946" width="7" customWidth="1"/>
    <col min="6947" max="6952" width="0" hidden="1" customWidth="1"/>
    <col min="6953" max="6953" width="8" customWidth="1"/>
    <col min="6954" max="6955" width="0" hidden="1" customWidth="1"/>
    <col min="6956" max="6956" width="8.08984375" customWidth="1"/>
    <col min="6957" max="6964" width="0" hidden="1" customWidth="1"/>
    <col min="6965" max="6965" width="8.453125" customWidth="1"/>
    <col min="6966" max="6974" width="0" hidden="1" customWidth="1"/>
    <col min="7180" max="7180" width="2.7265625" customWidth="1"/>
    <col min="7181" max="7181" width="4.453125" bestFit="1" customWidth="1"/>
    <col min="7182" max="7182" width="13.36328125" customWidth="1"/>
    <col min="7183" max="7183" width="3.26953125" customWidth="1"/>
    <col min="7184" max="7185" width="10" customWidth="1"/>
    <col min="7186" max="7186" width="10.08984375" customWidth="1"/>
    <col min="7187" max="7187" width="10" customWidth="1"/>
    <col min="7188" max="7188" width="9.90625" customWidth="1"/>
    <col min="7189" max="7189" width="7.90625" customWidth="1"/>
    <col min="7190" max="7191" width="0" hidden="1" customWidth="1"/>
    <col min="7192" max="7192" width="6.36328125" customWidth="1"/>
    <col min="7193" max="7194" width="0" hidden="1" customWidth="1"/>
    <col min="7195" max="7195" width="7" customWidth="1"/>
    <col min="7196" max="7201" width="0" hidden="1" customWidth="1"/>
    <col min="7202" max="7202" width="7" customWidth="1"/>
    <col min="7203" max="7208" width="0" hidden="1" customWidth="1"/>
    <col min="7209" max="7209" width="8" customWidth="1"/>
    <col min="7210" max="7211" width="0" hidden="1" customWidth="1"/>
    <col min="7212" max="7212" width="8.08984375" customWidth="1"/>
    <col min="7213" max="7220" width="0" hidden="1" customWidth="1"/>
    <col min="7221" max="7221" width="8.453125" customWidth="1"/>
    <col min="7222" max="7230" width="0" hidden="1" customWidth="1"/>
    <col min="7436" max="7436" width="2.7265625" customWidth="1"/>
    <col min="7437" max="7437" width="4.453125" bestFit="1" customWidth="1"/>
    <col min="7438" max="7438" width="13.36328125" customWidth="1"/>
    <col min="7439" max="7439" width="3.26953125" customWidth="1"/>
    <col min="7440" max="7441" width="10" customWidth="1"/>
    <col min="7442" max="7442" width="10.08984375" customWidth="1"/>
    <col min="7443" max="7443" width="10" customWidth="1"/>
    <col min="7444" max="7444" width="9.90625" customWidth="1"/>
    <col min="7445" max="7445" width="7.90625" customWidth="1"/>
    <col min="7446" max="7447" width="0" hidden="1" customWidth="1"/>
    <col min="7448" max="7448" width="6.36328125" customWidth="1"/>
    <col min="7449" max="7450" width="0" hidden="1" customWidth="1"/>
    <col min="7451" max="7451" width="7" customWidth="1"/>
    <col min="7452" max="7457" width="0" hidden="1" customWidth="1"/>
    <col min="7458" max="7458" width="7" customWidth="1"/>
    <col min="7459" max="7464" width="0" hidden="1" customWidth="1"/>
    <col min="7465" max="7465" width="8" customWidth="1"/>
    <col min="7466" max="7467" width="0" hidden="1" customWidth="1"/>
    <col min="7468" max="7468" width="8.08984375" customWidth="1"/>
    <col min="7469" max="7476" width="0" hidden="1" customWidth="1"/>
    <col min="7477" max="7477" width="8.453125" customWidth="1"/>
    <col min="7478" max="7486" width="0" hidden="1" customWidth="1"/>
    <col min="7692" max="7692" width="2.7265625" customWidth="1"/>
    <col min="7693" max="7693" width="4.453125" bestFit="1" customWidth="1"/>
    <col min="7694" max="7694" width="13.36328125" customWidth="1"/>
    <col min="7695" max="7695" width="3.26953125" customWidth="1"/>
    <col min="7696" max="7697" width="10" customWidth="1"/>
    <col min="7698" max="7698" width="10.08984375" customWidth="1"/>
    <col min="7699" max="7699" width="10" customWidth="1"/>
    <col min="7700" max="7700" width="9.90625" customWidth="1"/>
    <col min="7701" max="7701" width="7.90625" customWidth="1"/>
    <col min="7702" max="7703" width="0" hidden="1" customWidth="1"/>
    <col min="7704" max="7704" width="6.36328125" customWidth="1"/>
    <col min="7705" max="7706" width="0" hidden="1" customWidth="1"/>
    <col min="7707" max="7707" width="7" customWidth="1"/>
    <col min="7708" max="7713" width="0" hidden="1" customWidth="1"/>
    <col min="7714" max="7714" width="7" customWidth="1"/>
    <col min="7715" max="7720" width="0" hidden="1" customWidth="1"/>
    <col min="7721" max="7721" width="8" customWidth="1"/>
    <col min="7722" max="7723" width="0" hidden="1" customWidth="1"/>
    <col min="7724" max="7724" width="8.08984375" customWidth="1"/>
    <col min="7725" max="7732" width="0" hidden="1" customWidth="1"/>
    <col min="7733" max="7733" width="8.453125" customWidth="1"/>
    <col min="7734" max="7742" width="0" hidden="1" customWidth="1"/>
    <col min="7948" max="7948" width="2.7265625" customWidth="1"/>
    <col min="7949" max="7949" width="4.453125" bestFit="1" customWidth="1"/>
    <col min="7950" max="7950" width="13.36328125" customWidth="1"/>
    <col min="7951" max="7951" width="3.26953125" customWidth="1"/>
    <col min="7952" max="7953" width="10" customWidth="1"/>
    <col min="7954" max="7954" width="10.08984375" customWidth="1"/>
    <col min="7955" max="7955" width="10" customWidth="1"/>
    <col min="7956" max="7956" width="9.90625" customWidth="1"/>
    <col min="7957" max="7957" width="7.90625" customWidth="1"/>
    <col min="7958" max="7959" width="0" hidden="1" customWidth="1"/>
    <col min="7960" max="7960" width="6.36328125" customWidth="1"/>
    <col min="7961" max="7962" width="0" hidden="1" customWidth="1"/>
    <col min="7963" max="7963" width="7" customWidth="1"/>
    <col min="7964" max="7969" width="0" hidden="1" customWidth="1"/>
    <col min="7970" max="7970" width="7" customWidth="1"/>
    <col min="7971" max="7976" width="0" hidden="1" customWidth="1"/>
    <col min="7977" max="7977" width="8" customWidth="1"/>
    <col min="7978" max="7979" width="0" hidden="1" customWidth="1"/>
    <col min="7980" max="7980" width="8.08984375" customWidth="1"/>
    <col min="7981" max="7988" width="0" hidden="1" customWidth="1"/>
    <col min="7989" max="7989" width="8.453125" customWidth="1"/>
    <col min="7990" max="7998" width="0" hidden="1" customWidth="1"/>
    <col min="8204" max="8204" width="2.7265625" customWidth="1"/>
    <col min="8205" max="8205" width="4.453125" bestFit="1" customWidth="1"/>
    <col min="8206" max="8206" width="13.36328125" customWidth="1"/>
    <col min="8207" max="8207" width="3.26953125" customWidth="1"/>
    <col min="8208" max="8209" width="10" customWidth="1"/>
    <col min="8210" max="8210" width="10.08984375" customWidth="1"/>
    <col min="8211" max="8211" width="10" customWidth="1"/>
    <col min="8212" max="8212" width="9.90625" customWidth="1"/>
    <col min="8213" max="8213" width="7.90625" customWidth="1"/>
    <col min="8214" max="8215" width="0" hidden="1" customWidth="1"/>
    <col min="8216" max="8216" width="6.36328125" customWidth="1"/>
    <col min="8217" max="8218" width="0" hidden="1" customWidth="1"/>
    <col min="8219" max="8219" width="7" customWidth="1"/>
    <col min="8220" max="8225" width="0" hidden="1" customWidth="1"/>
    <col min="8226" max="8226" width="7" customWidth="1"/>
    <col min="8227" max="8232" width="0" hidden="1" customWidth="1"/>
    <col min="8233" max="8233" width="8" customWidth="1"/>
    <col min="8234" max="8235" width="0" hidden="1" customWidth="1"/>
    <col min="8236" max="8236" width="8.08984375" customWidth="1"/>
    <col min="8237" max="8244" width="0" hidden="1" customWidth="1"/>
    <col min="8245" max="8245" width="8.453125" customWidth="1"/>
    <col min="8246" max="8254" width="0" hidden="1" customWidth="1"/>
    <col min="8460" max="8460" width="2.7265625" customWidth="1"/>
    <col min="8461" max="8461" width="4.453125" bestFit="1" customWidth="1"/>
    <col min="8462" max="8462" width="13.36328125" customWidth="1"/>
    <col min="8463" max="8463" width="3.26953125" customWidth="1"/>
    <col min="8464" max="8465" width="10" customWidth="1"/>
    <col min="8466" max="8466" width="10.08984375" customWidth="1"/>
    <col min="8467" max="8467" width="10" customWidth="1"/>
    <col min="8468" max="8468" width="9.90625" customWidth="1"/>
    <col min="8469" max="8469" width="7.90625" customWidth="1"/>
    <col min="8470" max="8471" width="0" hidden="1" customWidth="1"/>
    <col min="8472" max="8472" width="6.36328125" customWidth="1"/>
    <col min="8473" max="8474" width="0" hidden="1" customWidth="1"/>
    <col min="8475" max="8475" width="7" customWidth="1"/>
    <col min="8476" max="8481" width="0" hidden="1" customWidth="1"/>
    <col min="8482" max="8482" width="7" customWidth="1"/>
    <col min="8483" max="8488" width="0" hidden="1" customWidth="1"/>
    <col min="8489" max="8489" width="8" customWidth="1"/>
    <col min="8490" max="8491" width="0" hidden="1" customWidth="1"/>
    <col min="8492" max="8492" width="8.08984375" customWidth="1"/>
    <col min="8493" max="8500" width="0" hidden="1" customWidth="1"/>
    <col min="8501" max="8501" width="8.453125" customWidth="1"/>
    <col min="8502" max="8510" width="0" hidden="1" customWidth="1"/>
    <col min="8716" max="8716" width="2.7265625" customWidth="1"/>
    <col min="8717" max="8717" width="4.453125" bestFit="1" customWidth="1"/>
    <col min="8718" max="8718" width="13.36328125" customWidth="1"/>
    <col min="8719" max="8719" width="3.26953125" customWidth="1"/>
    <col min="8720" max="8721" width="10" customWidth="1"/>
    <col min="8722" max="8722" width="10.08984375" customWidth="1"/>
    <col min="8723" max="8723" width="10" customWidth="1"/>
    <col min="8724" max="8724" width="9.90625" customWidth="1"/>
    <col min="8725" max="8725" width="7.90625" customWidth="1"/>
    <col min="8726" max="8727" width="0" hidden="1" customWidth="1"/>
    <col min="8728" max="8728" width="6.36328125" customWidth="1"/>
    <col min="8729" max="8730" width="0" hidden="1" customWidth="1"/>
    <col min="8731" max="8731" width="7" customWidth="1"/>
    <col min="8732" max="8737" width="0" hidden="1" customWidth="1"/>
    <col min="8738" max="8738" width="7" customWidth="1"/>
    <col min="8739" max="8744" width="0" hidden="1" customWidth="1"/>
    <col min="8745" max="8745" width="8" customWidth="1"/>
    <col min="8746" max="8747" width="0" hidden="1" customWidth="1"/>
    <col min="8748" max="8748" width="8.08984375" customWidth="1"/>
    <col min="8749" max="8756" width="0" hidden="1" customWidth="1"/>
    <col min="8757" max="8757" width="8.453125" customWidth="1"/>
    <col min="8758" max="8766" width="0" hidden="1" customWidth="1"/>
    <col min="8972" max="8972" width="2.7265625" customWidth="1"/>
    <col min="8973" max="8973" width="4.453125" bestFit="1" customWidth="1"/>
    <col min="8974" max="8974" width="13.36328125" customWidth="1"/>
    <col min="8975" max="8975" width="3.26953125" customWidth="1"/>
    <col min="8976" max="8977" width="10" customWidth="1"/>
    <col min="8978" max="8978" width="10.08984375" customWidth="1"/>
    <col min="8979" max="8979" width="10" customWidth="1"/>
    <col min="8980" max="8980" width="9.90625" customWidth="1"/>
    <col min="8981" max="8981" width="7.90625" customWidth="1"/>
    <col min="8982" max="8983" width="0" hidden="1" customWidth="1"/>
    <col min="8984" max="8984" width="6.36328125" customWidth="1"/>
    <col min="8985" max="8986" width="0" hidden="1" customWidth="1"/>
    <col min="8987" max="8987" width="7" customWidth="1"/>
    <col min="8988" max="8993" width="0" hidden="1" customWidth="1"/>
    <col min="8994" max="8994" width="7" customWidth="1"/>
    <col min="8995" max="9000" width="0" hidden="1" customWidth="1"/>
    <col min="9001" max="9001" width="8" customWidth="1"/>
    <col min="9002" max="9003" width="0" hidden="1" customWidth="1"/>
    <col min="9004" max="9004" width="8.08984375" customWidth="1"/>
    <col min="9005" max="9012" width="0" hidden="1" customWidth="1"/>
    <col min="9013" max="9013" width="8.453125" customWidth="1"/>
    <col min="9014" max="9022" width="0" hidden="1" customWidth="1"/>
    <col min="9228" max="9228" width="2.7265625" customWidth="1"/>
    <col min="9229" max="9229" width="4.453125" bestFit="1" customWidth="1"/>
    <col min="9230" max="9230" width="13.36328125" customWidth="1"/>
    <col min="9231" max="9231" width="3.26953125" customWidth="1"/>
    <col min="9232" max="9233" width="10" customWidth="1"/>
    <col min="9234" max="9234" width="10.08984375" customWidth="1"/>
    <col min="9235" max="9235" width="10" customWidth="1"/>
    <col min="9236" max="9236" width="9.90625" customWidth="1"/>
    <col min="9237" max="9237" width="7.90625" customWidth="1"/>
    <col min="9238" max="9239" width="0" hidden="1" customWidth="1"/>
    <col min="9240" max="9240" width="6.36328125" customWidth="1"/>
    <col min="9241" max="9242" width="0" hidden="1" customWidth="1"/>
    <col min="9243" max="9243" width="7" customWidth="1"/>
    <col min="9244" max="9249" width="0" hidden="1" customWidth="1"/>
    <col min="9250" max="9250" width="7" customWidth="1"/>
    <col min="9251" max="9256" width="0" hidden="1" customWidth="1"/>
    <col min="9257" max="9257" width="8" customWidth="1"/>
    <col min="9258" max="9259" width="0" hidden="1" customWidth="1"/>
    <col min="9260" max="9260" width="8.08984375" customWidth="1"/>
    <col min="9261" max="9268" width="0" hidden="1" customWidth="1"/>
    <col min="9269" max="9269" width="8.453125" customWidth="1"/>
    <col min="9270" max="9278" width="0" hidden="1" customWidth="1"/>
    <col min="9484" max="9484" width="2.7265625" customWidth="1"/>
    <col min="9485" max="9485" width="4.453125" bestFit="1" customWidth="1"/>
    <col min="9486" max="9486" width="13.36328125" customWidth="1"/>
    <col min="9487" max="9487" width="3.26953125" customWidth="1"/>
    <col min="9488" max="9489" width="10" customWidth="1"/>
    <col min="9490" max="9490" width="10.08984375" customWidth="1"/>
    <col min="9491" max="9491" width="10" customWidth="1"/>
    <col min="9492" max="9492" width="9.90625" customWidth="1"/>
    <col min="9493" max="9493" width="7.90625" customWidth="1"/>
    <col min="9494" max="9495" width="0" hidden="1" customWidth="1"/>
    <col min="9496" max="9496" width="6.36328125" customWidth="1"/>
    <col min="9497" max="9498" width="0" hidden="1" customWidth="1"/>
    <col min="9499" max="9499" width="7" customWidth="1"/>
    <col min="9500" max="9505" width="0" hidden="1" customWidth="1"/>
    <col min="9506" max="9506" width="7" customWidth="1"/>
    <col min="9507" max="9512" width="0" hidden="1" customWidth="1"/>
    <col min="9513" max="9513" width="8" customWidth="1"/>
    <col min="9514" max="9515" width="0" hidden="1" customWidth="1"/>
    <col min="9516" max="9516" width="8.08984375" customWidth="1"/>
    <col min="9517" max="9524" width="0" hidden="1" customWidth="1"/>
    <col min="9525" max="9525" width="8.453125" customWidth="1"/>
    <col min="9526" max="9534" width="0" hidden="1" customWidth="1"/>
    <col min="9740" max="9740" width="2.7265625" customWidth="1"/>
    <col min="9741" max="9741" width="4.453125" bestFit="1" customWidth="1"/>
    <col min="9742" max="9742" width="13.36328125" customWidth="1"/>
    <col min="9743" max="9743" width="3.26953125" customWidth="1"/>
    <col min="9744" max="9745" width="10" customWidth="1"/>
    <col min="9746" max="9746" width="10.08984375" customWidth="1"/>
    <col min="9747" max="9747" width="10" customWidth="1"/>
    <col min="9748" max="9748" width="9.90625" customWidth="1"/>
    <col min="9749" max="9749" width="7.90625" customWidth="1"/>
    <col min="9750" max="9751" width="0" hidden="1" customWidth="1"/>
    <col min="9752" max="9752" width="6.36328125" customWidth="1"/>
    <col min="9753" max="9754" width="0" hidden="1" customWidth="1"/>
    <col min="9755" max="9755" width="7" customWidth="1"/>
    <col min="9756" max="9761" width="0" hidden="1" customWidth="1"/>
    <col min="9762" max="9762" width="7" customWidth="1"/>
    <col min="9763" max="9768" width="0" hidden="1" customWidth="1"/>
    <col min="9769" max="9769" width="8" customWidth="1"/>
    <col min="9770" max="9771" width="0" hidden="1" customWidth="1"/>
    <col min="9772" max="9772" width="8.08984375" customWidth="1"/>
    <col min="9773" max="9780" width="0" hidden="1" customWidth="1"/>
    <col min="9781" max="9781" width="8.453125" customWidth="1"/>
    <col min="9782" max="9790" width="0" hidden="1" customWidth="1"/>
    <col min="9996" max="9996" width="2.7265625" customWidth="1"/>
    <col min="9997" max="9997" width="4.453125" bestFit="1" customWidth="1"/>
    <col min="9998" max="9998" width="13.36328125" customWidth="1"/>
    <col min="9999" max="9999" width="3.26953125" customWidth="1"/>
    <col min="10000" max="10001" width="10" customWidth="1"/>
    <col min="10002" max="10002" width="10.08984375" customWidth="1"/>
    <col min="10003" max="10003" width="10" customWidth="1"/>
    <col min="10004" max="10004" width="9.90625" customWidth="1"/>
    <col min="10005" max="10005" width="7.90625" customWidth="1"/>
    <col min="10006" max="10007" width="0" hidden="1" customWidth="1"/>
    <col min="10008" max="10008" width="6.36328125" customWidth="1"/>
    <col min="10009" max="10010" width="0" hidden="1" customWidth="1"/>
    <col min="10011" max="10011" width="7" customWidth="1"/>
    <col min="10012" max="10017" width="0" hidden="1" customWidth="1"/>
    <col min="10018" max="10018" width="7" customWidth="1"/>
    <col min="10019" max="10024" width="0" hidden="1" customWidth="1"/>
    <col min="10025" max="10025" width="8" customWidth="1"/>
    <col min="10026" max="10027" width="0" hidden="1" customWidth="1"/>
    <col min="10028" max="10028" width="8.08984375" customWidth="1"/>
    <col min="10029" max="10036" width="0" hidden="1" customWidth="1"/>
    <col min="10037" max="10037" width="8.453125" customWidth="1"/>
    <col min="10038" max="10046" width="0" hidden="1" customWidth="1"/>
    <col min="10252" max="10252" width="2.7265625" customWidth="1"/>
    <col min="10253" max="10253" width="4.453125" bestFit="1" customWidth="1"/>
    <col min="10254" max="10254" width="13.36328125" customWidth="1"/>
    <col min="10255" max="10255" width="3.26953125" customWidth="1"/>
    <col min="10256" max="10257" width="10" customWidth="1"/>
    <col min="10258" max="10258" width="10.08984375" customWidth="1"/>
    <col min="10259" max="10259" width="10" customWidth="1"/>
    <col min="10260" max="10260" width="9.90625" customWidth="1"/>
    <col min="10261" max="10261" width="7.90625" customWidth="1"/>
    <col min="10262" max="10263" width="0" hidden="1" customWidth="1"/>
    <col min="10264" max="10264" width="6.36328125" customWidth="1"/>
    <col min="10265" max="10266" width="0" hidden="1" customWidth="1"/>
    <col min="10267" max="10267" width="7" customWidth="1"/>
    <col min="10268" max="10273" width="0" hidden="1" customWidth="1"/>
    <col min="10274" max="10274" width="7" customWidth="1"/>
    <col min="10275" max="10280" width="0" hidden="1" customWidth="1"/>
    <col min="10281" max="10281" width="8" customWidth="1"/>
    <col min="10282" max="10283" width="0" hidden="1" customWidth="1"/>
    <col min="10284" max="10284" width="8.08984375" customWidth="1"/>
    <col min="10285" max="10292" width="0" hidden="1" customWidth="1"/>
    <col min="10293" max="10293" width="8.453125" customWidth="1"/>
    <col min="10294" max="10302" width="0" hidden="1" customWidth="1"/>
    <col min="10508" max="10508" width="2.7265625" customWidth="1"/>
    <col min="10509" max="10509" width="4.453125" bestFit="1" customWidth="1"/>
    <col min="10510" max="10510" width="13.36328125" customWidth="1"/>
    <col min="10511" max="10511" width="3.26953125" customWidth="1"/>
    <col min="10512" max="10513" width="10" customWidth="1"/>
    <col min="10514" max="10514" width="10.08984375" customWidth="1"/>
    <col min="10515" max="10515" width="10" customWidth="1"/>
    <col min="10516" max="10516" width="9.90625" customWidth="1"/>
    <col min="10517" max="10517" width="7.90625" customWidth="1"/>
    <col min="10518" max="10519" width="0" hidden="1" customWidth="1"/>
    <col min="10520" max="10520" width="6.36328125" customWidth="1"/>
    <col min="10521" max="10522" width="0" hidden="1" customWidth="1"/>
    <col min="10523" max="10523" width="7" customWidth="1"/>
    <col min="10524" max="10529" width="0" hidden="1" customWidth="1"/>
    <col min="10530" max="10530" width="7" customWidth="1"/>
    <col min="10531" max="10536" width="0" hidden="1" customWidth="1"/>
    <col min="10537" max="10537" width="8" customWidth="1"/>
    <col min="10538" max="10539" width="0" hidden="1" customWidth="1"/>
    <col min="10540" max="10540" width="8.08984375" customWidth="1"/>
    <col min="10541" max="10548" width="0" hidden="1" customWidth="1"/>
    <col min="10549" max="10549" width="8.453125" customWidth="1"/>
    <col min="10550" max="10558" width="0" hidden="1" customWidth="1"/>
    <col min="10764" max="10764" width="2.7265625" customWidth="1"/>
    <col min="10765" max="10765" width="4.453125" bestFit="1" customWidth="1"/>
    <col min="10766" max="10766" width="13.36328125" customWidth="1"/>
    <col min="10767" max="10767" width="3.26953125" customWidth="1"/>
    <col min="10768" max="10769" width="10" customWidth="1"/>
    <col min="10770" max="10770" width="10.08984375" customWidth="1"/>
    <col min="10771" max="10771" width="10" customWidth="1"/>
    <col min="10772" max="10772" width="9.90625" customWidth="1"/>
    <col min="10773" max="10773" width="7.90625" customWidth="1"/>
    <col min="10774" max="10775" width="0" hidden="1" customWidth="1"/>
    <col min="10776" max="10776" width="6.36328125" customWidth="1"/>
    <col min="10777" max="10778" width="0" hidden="1" customWidth="1"/>
    <col min="10779" max="10779" width="7" customWidth="1"/>
    <col min="10780" max="10785" width="0" hidden="1" customWidth="1"/>
    <col min="10786" max="10786" width="7" customWidth="1"/>
    <col min="10787" max="10792" width="0" hidden="1" customWidth="1"/>
    <col min="10793" max="10793" width="8" customWidth="1"/>
    <col min="10794" max="10795" width="0" hidden="1" customWidth="1"/>
    <col min="10796" max="10796" width="8.08984375" customWidth="1"/>
    <col min="10797" max="10804" width="0" hidden="1" customWidth="1"/>
    <col min="10805" max="10805" width="8.453125" customWidth="1"/>
    <col min="10806" max="10814" width="0" hidden="1" customWidth="1"/>
    <col min="11020" max="11020" width="2.7265625" customWidth="1"/>
    <col min="11021" max="11021" width="4.453125" bestFit="1" customWidth="1"/>
    <col min="11022" max="11022" width="13.36328125" customWidth="1"/>
    <col min="11023" max="11023" width="3.26953125" customWidth="1"/>
    <col min="11024" max="11025" width="10" customWidth="1"/>
    <col min="11026" max="11026" width="10.08984375" customWidth="1"/>
    <col min="11027" max="11027" width="10" customWidth="1"/>
    <col min="11028" max="11028" width="9.90625" customWidth="1"/>
    <col min="11029" max="11029" width="7.90625" customWidth="1"/>
    <col min="11030" max="11031" width="0" hidden="1" customWidth="1"/>
    <col min="11032" max="11032" width="6.36328125" customWidth="1"/>
    <col min="11033" max="11034" width="0" hidden="1" customWidth="1"/>
    <col min="11035" max="11035" width="7" customWidth="1"/>
    <col min="11036" max="11041" width="0" hidden="1" customWidth="1"/>
    <col min="11042" max="11042" width="7" customWidth="1"/>
    <col min="11043" max="11048" width="0" hidden="1" customWidth="1"/>
    <col min="11049" max="11049" width="8" customWidth="1"/>
    <col min="11050" max="11051" width="0" hidden="1" customWidth="1"/>
    <col min="11052" max="11052" width="8.08984375" customWidth="1"/>
    <col min="11053" max="11060" width="0" hidden="1" customWidth="1"/>
    <col min="11061" max="11061" width="8.453125" customWidth="1"/>
    <col min="11062" max="11070" width="0" hidden="1" customWidth="1"/>
    <col min="11276" max="11276" width="2.7265625" customWidth="1"/>
    <col min="11277" max="11277" width="4.453125" bestFit="1" customWidth="1"/>
    <col min="11278" max="11278" width="13.36328125" customWidth="1"/>
    <col min="11279" max="11279" width="3.26953125" customWidth="1"/>
    <col min="11280" max="11281" width="10" customWidth="1"/>
    <col min="11282" max="11282" width="10.08984375" customWidth="1"/>
    <col min="11283" max="11283" width="10" customWidth="1"/>
    <col min="11284" max="11284" width="9.90625" customWidth="1"/>
    <col min="11285" max="11285" width="7.90625" customWidth="1"/>
    <col min="11286" max="11287" width="0" hidden="1" customWidth="1"/>
    <col min="11288" max="11288" width="6.36328125" customWidth="1"/>
    <col min="11289" max="11290" width="0" hidden="1" customWidth="1"/>
    <col min="11291" max="11291" width="7" customWidth="1"/>
    <col min="11292" max="11297" width="0" hidden="1" customWidth="1"/>
    <col min="11298" max="11298" width="7" customWidth="1"/>
    <col min="11299" max="11304" width="0" hidden="1" customWidth="1"/>
    <col min="11305" max="11305" width="8" customWidth="1"/>
    <col min="11306" max="11307" width="0" hidden="1" customWidth="1"/>
    <col min="11308" max="11308" width="8.08984375" customWidth="1"/>
    <col min="11309" max="11316" width="0" hidden="1" customWidth="1"/>
    <col min="11317" max="11317" width="8.453125" customWidth="1"/>
    <col min="11318" max="11326" width="0" hidden="1" customWidth="1"/>
    <col min="11532" max="11532" width="2.7265625" customWidth="1"/>
    <col min="11533" max="11533" width="4.453125" bestFit="1" customWidth="1"/>
    <col min="11534" max="11534" width="13.36328125" customWidth="1"/>
    <col min="11535" max="11535" width="3.26953125" customWidth="1"/>
    <col min="11536" max="11537" width="10" customWidth="1"/>
    <col min="11538" max="11538" width="10.08984375" customWidth="1"/>
    <col min="11539" max="11539" width="10" customWidth="1"/>
    <col min="11540" max="11540" width="9.90625" customWidth="1"/>
    <col min="11541" max="11541" width="7.90625" customWidth="1"/>
    <col min="11542" max="11543" width="0" hidden="1" customWidth="1"/>
    <col min="11544" max="11544" width="6.36328125" customWidth="1"/>
    <col min="11545" max="11546" width="0" hidden="1" customWidth="1"/>
    <col min="11547" max="11547" width="7" customWidth="1"/>
    <col min="11548" max="11553" width="0" hidden="1" customWidth="1"/>
    <col min="11554" max="11554" width="7" customWidth="1"/>
    <col min="11555" max="11560" width="0" hidden="1" customWidth="1"/>
    <col min="11561" max="11561" width="8" customWidth="1"/>
    <col min="11562" max="11563" width="0" hidden="1" customWidth="1"/>
    <col min="11564" max="11564" width="8.08984375" customWidth="1"/>
    <col min="11565" max="11572" width="0" hidden="1" customWidth="1"/>
    <col min="11573" max="11573" width="8.453125" customWidth="1"/>
    <col min="11574" max="11582" width="0" hidden="1" customWidth="1"/>
    <col min="11788" max="11788" width="2.7265625" customWidth="1"/>
    <col min="11789" max="11789" width="4.453125" bestFit="1" customWidth="1"/>
    <col min="11790" max="11790" width="13.36328125" customWidth="1"/>
    <col min="11791" max="11791" width="3.26953125" customWidth="1"/>
    <col min="11792" max="11793" width="10" customWidth="1"/>
    <col min="11794" max="11794" width="10.08984375" customWidth="1"/>
    <col min="11795" max="11795" width="10" customWidth="1"/>
    <col min="11796" max="11796" width="9.90625" customWidth="1"/>
    <col min="11797" max="11797" width="7.90625" customWidth="1"/>
    <col min="11798" max="11799" width="0" hidden="1" customWidth="1"/>
    <col min="11800" max="11800" width="6.36328125" customWidth="1"/>
    <col min="11801" max="11802" width="0" hidden="1" customWidth="1"/>
    <col min="11803" max="11803" width="7" customWidth="1"/>
    <col min="11804" max="11809" width="0" hidden="1" customWidth="1"/>
    <col min="11810" max="11810" width="7" customWidth="1"/>
    <col min="11811" max="11816" width="0" hidden="1" customWidth="1"/>
    <col min="11817" max="11817" width="8" customWidth="1"/>
    <col min="11818" max="11819" width="0" hidden="1" customWidth="1"/>
    <col min="11820" max="11820" width="8.08984375" customWidth="1"/>
    <col min="11821" max="11828" width="0" hidden="1" customWidth="1"/>
    <col min="11829" max="11829" width="8.453125" customWidth="1"/>
    <col min="11830" max="11838" width="0" hidden="1" customWidth="1"/>
    <col min="12044" max="12044" width="2.7265625" customWidth="1"/>
    <col min="12045" max="12045" width="4.453125" bestFit="1" customWidth="1"/>
    <col min="12046" max="12046" width="13.36328125" customWidth="1"/>
    <col min="12047" max="12047" width="3.26953125" customWidth="1"/>
    <col min="12048" max="12049" width="10" customWidth="1"/>
    <col min="12050" max="12050" width="10.08984375" customWidth="1"/>
    <col min="12051" max="12051" width="10" customWidth="1"/>
    <col min="12052" max="12052" width="9.90625" customWidth="1"/>
    <col min="12053" max="12053" width="7.90625" customWidth="1"/>
    <col min="12054" max="12055" width="0" hidden="1" customWidth="1"/>
    <col min="12056" max="12056" width="6.36328125" customWidth="1"/>
    <col min="12057" max="12058" width="0" hidden="1" customWidth="1"/>
    <col min="12059" max="12059" width="7" customWidth="1"/>
    <col min="12060" max="12065" width="0" hidden="1" customWidth="1"/>
    <col min="12066" max="12066" width="7" customWidth="1"/>
    <col min="12067" max="12072" width="0" hidden="1" customWidth="1"/>
    <col min="12073" max="12073" width="8" customWidth="1"/>
    <col min="12074" max="12075" width="0" hidden="1" customWidth="1"/>
    <col min="12076" max="12076" width="8.08984375" customWidth="1"/>
    <col min="12077" max="12084" width="0" hidden="1" customWidth="1"/>
    <col min="12085" max="12085" width="8.453125" customWidth="1"/>
    <col min="12086" max="12094" width="0" hidden="1" customWidth="1"/>
    <col min="12300" max="12300" width="2.7265625" customWidth="1"/>
    <col min="12301" max="12301" width="4.453125" bestFit="1" customWidth="1"/>
    <col min="12302" max="12302" width="13.36328125" customWidth="1"/>
    <col min="12303" max="12303" width="3.26953125" customWidth="1"/>
    <col min="12304" max="12305" width="10" customWidth="1"/>
    <col min="12306" max="12306" width="10.08984375" customWidth="1"/>
    <col min="12307" max="12307" width="10" customWidth="1"/>
    <col min="12308" max="12308" width="9.90625" customWidth="1"/>
    <col min="12309" max="12309" width="7.90625" customWidth="1"/>
    <col min="12310" max="12311" width="0" hidden="1" customWidth="1"/>
    <col min="12312" max="12312" width="6.36328125" customWidth="1"/>
    <col min="12313" max="12314" width="0" hidden="1" customWidth="1"/>
    <col min="12315" max="12315" width="7" customWidth="1"/>
    <col min="12316" max="12321" width="0" hidden="1" customWidth="1"/>
    <col min="12322" max="12322" width="7" customWidth="1"/>
    <col min="12323" max="12328" width="0" hidden="1" customWidth="1"/>
    <col min="12329" max="12329" width="8" customWidth="1"/>
    <col min="12330" max="12331" width="0" hidden="1" customWidth="1"/>
    <col min="12332" max="12332" width="8.08984375" customWidth="1"/>
    <col min="12333" max="12340" width="0" hidden="1" customWidth="1"/>
    <col min="12341" max="12341" width="8.453125" customWidth="1"/>
    <col min="12342" max="12350" width="0" hidden="1" customWidth="1"/>
    <col min="12556" max="12556" width="2.7265625" customWidth="1"/>
    <col min="12557" max="12557" width="4.453125" bestFit="1" customWidth="1"/>
    <col min="12558" max="12558" width="13.36328125" customWidth="1"/>
    <col min="12559" max="12559" width="3.26953125" customWidth="1"/>
    <col min="12560" max="12561" width="10" customWidth="1"/>
    <col min="12562" max="12562" width="10.08984375" customWidth="1"/>
    <col min="12563" max="12563" width="10" customWidth="1"/>
    <col min="12564" max="12564" width="9.90625" customWidth="1"/>
    <col min="12565" max="12565" width="7.90625" customWidth="1"/>
    <col min="12566" max="12567" width="0" hidden="1" customWidth="1"/>
    <col min="12568" max="12568" width="6.36328125" customWidth="1"/>
    <col min="12569" max="12570" width="0" hidden="1" customWidth="1"/>
    <col min="12571" max="12571" width="7" customWidth="1"/>
    <col min="12572" max="12577" width="0" hidden="1" customWidth="1"/>
    <col min="12578" max="12578" width="7" customWidth="1"/>
    <col min="12579" max="12584" width="0" hidden="1" customWidth="1"/>
    <col min="12585" max="12585" width="8" customWidth="1"/>
    <col min="12586" max="12587" width="0" hidden="1" customWidth="1"/>
    <col min="12588" max="12588" width="8.08984375" customWidth="1"/>
    <col min="12589" max="12596" width="0" hidden="1" customWidth="1"/>
    <col min="12597" max="12597" width="8.453125" customWidth="1"/>
    <col min="12598" max="12606" width="0" hidden="1" customWidth="1"/>
    <col min="12812" max="12812" width="2.7265625" customWidth="1"/>
    <col min="12813" max="12813" width="4.453125" bestFit="1" customWidth="1"/>
    <col min="12814" max="12814" width="13.36328125" customWidth="1"/>
    <col min="12815" max="12815" width="3.26953125" customWidth="1"/>
    <col min="12816" max="12817" width="10" customWidth="1"/>
    <col min="12818" max="12818" width="10.08984375" customWidth="1"/>
    <col min="12819" max="12819" width="10" customWidth="1"/>
    <col min="12820" max="12820" width="9.90625" customWidth="1"/>
    <col min="12821" max="12821" width="7.90625" customWidth="1"/>
    <col min="12822" max="12823" width="0" hidden="1" customWidth="1"/>
    <col min="12824" max="12824" width="6.36328125" customWidth="1"/>
    <col min="12825" max="12826" width="0" hidden="1" customWidth="1"/>
    <col min="12827" max="12827" width="7" customWidth="1"/>
    <col min="12828" max="12833" width="0" hidden="1" customWidth="1"/>
    <col min="12834" max="12834" width="7" customWidth="1"/>
    <col min="12835" max="12840" width="0" hidden="1" customWidth="1"/>
    <col min="12841" max="12841" width="8" customWidth="1"/>
    <col min="12842" max="12843" width="0" hidden="1" customWidth="1"/>
    <col min="12844" max="12844" width="8.08984375" customWidth="1"/>
    <col min="12845" max="12852" width="0" hidden="1" customWidth="1"/>
    <col min="12853" max="12853" width="8.453125" customWidth="1"/>
    <col min="12854" max="12862" width="0" hidden="1" customWidth="1"/>
    <col min="13068" max="13068" width="2.7265625" customWidth="1"/>
    <col min="13069" max="13069" width="4.453125" bestFit="1" customWidth="1"/>
    <col min="13070" max="13070" width="13.36328125" customWidth="1"/>
    <col min="13071" max="13071" width="3.26953125" customWidth="1"/>
    <col min="13072" max="13073" width="10" customWidth="1"/>
    <col min="13074" max="13074" width="10.08984375" customWidth="1"/>
    <col min="13075" max="13075" width="10" customWidth="1"/>
    <col min="13076" max="13076" width="9.90625" customWidth="1"/>
    <col min="13077" max="13077" width="7.90625" customWidth="1"/>
    <col min="13078" max="13079" width="0" hidden="1" customWidth="1"/>
    <col min="13080" max="13080" width="6.36328125" customWidth="1"/>
    <col min="13081" max="13082" width="0" hidden="1" customWidth="1"/>
    <col min="13083" max="13083" width="7" customWidth="1"/>
    <col min="13084" max="13089" width="0" hidden="1" customWidth="1"/>
    <col min="13090" max="13090" width="7" customWidth="1"/>
    <col min="13091" max="13096" width="0" hidden="1" customWidth="1"/>
    <col min="13097" max="13097" width="8" customWidth="1"/>
    <col min="13098" max="13099" width="0" hidden="1" customWidth="1"/>
    <col min="13100" max="13100" width="8.08984375" customWidth="1"/>
    <col min="13101" max="13108" width="0" hidden="1" customWidth="1"/>
    <col min="13109" max="13109" width="8.453125" customWidth="1"/>
    <col min="13110" max="13118" width="0" hidden="1" customWidth="1"/>
    <col min="13324" max="13324" width="2.7265625" customWidth="1"/>
    <col min="13325" max="13325" width="4.453125" bestFit="1" customWidth="1"/>
    <col min="13326" max="13326" width="13.36328125" customWidth="1"/>
    <col min="13327" max="13327" width="3.26953125" customWidth="1"/>
    <col min="13328" max="13329" width="10" customWidth="1"/>
    <col min="13330" max="13330" width="10.08984375" customWidth="1"/>
    <col min="13331" max="13331" width="10" customWidth="1"/>
    <col min="13332" max="13332" width="9.90625" customWidth="1"/>
    <col min="13333" max="13333" width="7.90625" customWidth="1"/>
    <col min="13334" max="13335" width="0" hidden="1" customWidth="1"/>
    <col min="13336" max="13336" width="6.36328125" customWidth="1"/>
    <col min="13337" max="13338" width="0" hidden="1" customWidth="1"/>
    <col min="13339" max="13339" width="7" customWidth="1"/>
    <col min="13340" max="13345" width="0" hidden="1" customWidth="1"/>
    <col min="13346" max="13346" width="7" customWidth="1"/>
    <col min="13347" max="13352" width="0" hidden="1" customWidth="1"/>
    <col min="13353" max="13353" width="8" customWidth="1"/>
    <col min="13354" max="13355" width="0" hidden="1" customWidth="1"/>
    <col min="13356" max="13356" width="8.08984375" customWidth="1"/>
    <col min="13357" max="13364" width="0" hidden="1" customWidth="1"/>
    <col min="13365" max="13365" width="8.453125" customWidth="1"/>
    <col min="13366" max="13374" width="0" hidden="1" customWidth="1"/>
    <col min="13580" max="13580" width="2.7265625" customWidth="1"/>
    <col min="13581" max="13581" width="4.453125" bestFit="1" customWidth="1"/>
    <col min="13582" max="13582" width="13.36328125" customWidth="1"/>
    <col min="13583" max="13583" width="3.26953125" customWidth="1"/>
    <col min="13584" max="13585" width="10" customWidth="1"/>
    <col min="13586" max="13586" width="10.08984375" customWidth="1"/>
    <col min="13587" max="13587" width="10" customWidth="1"/>
    <col min="13588" max="13588" width="9.90625" customWidth="1"/>
    <col min="13589" max="13589" width="7.90625" customWidth="1"/>
    <col min="13590" max="13591" width="0" hidden="1" customWidth="1"/>
    <col min="13592" max="13592" width="6.36328125" customWidth="1"/>
    <col min="13593" max="13594" width="0" hidden="1" customWidth="1"/>
    <col min="13595" max="13595" width="7" customWidth="1"/>
    <col min="13596" max="13601" width="0" hidden="1" customWidth="1"/>
    <col min="13602" max="13602" width="7" customWidth="1"/>
    <col min="13603" max="13608" width="0" hidden="1" customWidth="1"/>
    <col min="13609" max="13609" width="8" customWidth="1"/>
    <col min="13610" max="13611" width="0" hidden="1" customWidth="1"/>
    <col min="13612" max="13612" width="8.08984375" customWidth="1"/>
    <col min="13613" max="13620" width="0" hidden="1" customWidth="1"/>
    <col min="13621" max="13621" width="8.453125" customWidth="1"/>
    <col min="13622" max="13630" width="0" hidden="1" customWidth="1"/>
    <col min="13836" max="13836" width="2.7265625" customWidth="1"/>
    <col min="13837" max="13837" width="4.453125" bestFit="1" customWidth="1"/>
    <col min="13838" max="13838" width="13.36328125" customWidth="1"/>
    <col min="13839" max="13839" width="3.26953125" customWidth="1"/>
    <col min="13840" max="13841" width="10" customWidth="1"/>
    <col min="13842" max="13842" width="10.08984375" customWidth="1"/>
    <col min="13843" max="13843" width="10" customWidth="1"/>
    <col min="13844" max="13844" width="9.90625" customWidth="1"/>
    <col min="13845" max="13845" width="7.90625" customWidth="1"/>
    <col min="13846" max="13847" width="0" hidden="1" customWidth="1"/>
    <col min="13848" max="13848" width="6.36328125" customWidth="1"/>
    <col min="13849" max="13850" width="0" hidden="1" customWidth="1"/>
    <col min="13851" max="13851" width="7" customWidth="1"/>
    <col min="13852" max="13857" width="0" hidden="1" customWidth="1"/>
    <col min="13858" max="13858" width="7" customWidth="1"/>
    <col min="13859" max="13864" width="0" hidden="1" customWidth="1"/>
    <col min="13865" max="13865" width="8" customWidth="1"/>
    <col min="13866" max="13867" width="0" hidden="1" customWidth="1"/>
    <col min="13868" max="13868" width="8.08984375" customWidth="1"/>
    <col min="13869" max="13876" width="0" hidden="1" customWidth="1"/>
    <col min="13877" max="13877" width="8.453125" customWidth="1"/>
    <col min="13878" max="13886" width="0" hidden="1" customWidth="1"/>
    <col min="14092" max="14092" width="2.7265625" customWidth="1"/>
    <col min="14093" max="14093" width="4.453125" bestFit="1" customWidth="1"/>
    <col min="14094" max="14094" width="13.36328125" customWidth="1"/>
    <col min="14095" max="14095" width="3.26953125" customWidth="1"/>
    <col min="14096" max="14097" width="10" customWidth="1"/>
    <col min="14098" max="14098" width="10.08984375" customWidth="1"/>
    <col min="14099" max="14099" width="10" customWidth="1"/>
    <col min="14100" max="14100" width="9.90625" customWidth="1"/>
    <col min="14101" max="14101" width="7.90625" customWidth="1"/>
    <col min="14102" max="14103" width="0" hidden="1" customWidth="1"/>
    <col min="14104" max="14104" width="6.36328125" customWidth="1"/>
    <col min="14105" max="14106" width="0" hidden="1" customWidth="1"/>
    <col min="14107" max="14107" width="7" customWidth="1"/>
    <col min="14108" max="14113" width="0" hidden="1" customWidth="1"/>
    <col min="14114" max="14114" width="7" customWidth="1"/>
    <col min="14115" max="14120" width="0" hidden="1" customWidth="1"/>
    <col min="14121" max="14121" width="8" customWidth="1"/>
    <col min="14122" max="14123" width="0" hidden="1" customWidth="1"/>
    <col min="14124" max="14124" width="8.08984375" customWidth="1"/>
    <col min="14125" max="14132" width="0" hidden="1" customWidth="1"/>
    <col min="14133" max="14133" width="8.453125" customWidth="1"/>
    <col min="14134" max="14142" width="0" hidden="1" customWidth="1"/>
    <col min="14348" max="14348" width="2.7265625" customWidth="1"/>
    <col min="14349" max="14349" width="4.453125" bestFit="1" customWidth="1"/>
    <col min="14350" max="14350" width="13.36328125" customWidth="1"/>
    <col min="14351" max="14351" width="3.26953125" customWidth="1"/>
    <col min="14352" max="14353" width="10" customWidth="1"/>
    <col min="14354" max="14354" width="10.08984375" customWidth="1"/>
    <col min="14355" max="14355" width="10" customWidth="1"/>
    <col min="14356" max="14356" width="9.90625" customWidth="1"/>
    <col min="14357" max="14357" width="7.90625" customWidth="1"/>
    <col min="14358" max="14359" width="0" hidden="1" customWidth="1"/>
    <col min="14360" max="14360" width="6.36328125" customWidth="1"/>
    <col min="14361" max="14362" width="0" hidden="1" customWidth="1"/>
    <col min="14363" max="14363" width="7" customWidth="1"/>
    <col min="14364" max="14369" width="0" hidden="1" customWidth="1"/>
    <col min="14370" max="14370" width="7" customWidth="1"/>
    <col min="14371" max="14376" width="0" hidden="1" customWidth="1"/>
    <col min="14377" max="14377" width="8" customWidth="1"/>
    <col min="14378" max="14379" width="0" hidden="1" customWidth="1"/>
    <col min="14380" max="14380" width="8.08984375" customWidth="1"/>
    <col min="14381" max="14388" width="0" hidden="1" customWidth="1"/>
    <col min="14389" max="14389" width="8.453125" customWidth="1"/>
    <col min="14390" max="14398" width="0" hidden="1" customWidth="1"/>
    <col min="14604" max="14604" width="2.7265625" customWidth="1"/>
    <col min="14605" max="14605" width="4.453125" bestFit="1" customWidth="1"/>
    <col min="14606" max="14606" width="13.36328125" customWidth="1"/>
    <col min="14607" max="14607" width="3.26953125" customWidth="1"/>
    <col min="14608" max="14609" width="10" customWidth="1"/>
    <col min="14610" max="14610" width="10.08984375" customWidth="1"/>
    <col min="14611" max="14611" width="10" customWidth="1"/>
    <col min="14612" max="14612" width="9.90625" customWidth="1"/>
    <col min="14613" max="14613" width="7.90625" customWidth="1"/>
    <col min="14614" max="14615" width="0" hidden="1" customWidth="1"/>
    <col min="14616" max="14616" width="6.36328125" customWidth="1"/>
    <col min="14617" max="14618" width="0" hidden="1" customWidth="1"/>
    <col min="14619" max="14619" width="7" customWidth="1"/>
    <col min="14620" max="14625" width="0" hidden="1" customWidth="1"/>
    <col min="14626" max="14626" width="7" customWidth="1"/>
    <col min="14627" max="14632" width="0" hidden="1" customWidth="1"/>
    <col min="14633" max="14633" width="8" customWidth="1"/>
    <col min="14634" max="14635" width="0" hidden="1" customWidth="1"/>
    <col min="14636" max="14636" width="8.08984375" customWidth="1"/>
    <col min="14637" max="14644" width="0" hidden="1" customWidth="1"/>
    <col min="14645" max="14645" width="8.453125" customWidth="1"/>
    <col min="14646" max="14654" width="0" hidden="1" customWidth="1"/>
    <col min="14860" max="14860" width="2.7265625" customWidth="1"/>
    <col min="14861" max="14861" width="4.453125" bestFit="1" customWidth="1"/>
    <col min="14862" max="14862" width="13.36328125" customWidth="1"/>
    <col min="14863" max="14863" width="3.26953125" customWidth="1"/>
    <col min="14864" max="14865" width="10" customWidth="1"/>
    <col min="14866" max="14866" width="10.08984375" customWidth="1"/>
    <col min="14867" max="14867" width="10" customWidth="1"/>
    <col min="14868" max="14868" width="9.90625" customWidth="1"/>
    <col min="14869" max="14869" width="7.90625" customWidth="1"/>
    <col min="14870" max="14871" width="0" hidden="1" customWidth="1"/>
    <col min="14872" max="14872" width="6.36328125" customWidth="1"/>
    <col min="14873" max="14874" width="0" hidden="1" customWidth="1"/>
    <col min="14875" max="14875" width="7" customWidth="1"/>
    <col min="14876" max="14881" width="0" hidden="1" customWidth="1"/>
    <col min="14882" max="14882" width="7" customWidth="1"/>
    <col min="14883" max="14888" width="0" hidden="1" customWidth="1"/>
    <col min="14889" max="14889" width="8" customWidth="1"/>
    <col min="14890" max="14891" width="0" hidden="1" customWidth="1"/>
    <col min="14892" max="14892" width="8.08984375" customWidth="1"/>
    <col min="14893" max="14900" width="0" hidden="1" customWidth="1"/>
    <col min="14901" max="14901" width="8.453125" customWidth="1"/>
    <col min="14902" max="14910" width="0" hidden="1" customWidth="1"/>
    <col min="15116" max="15116" width="2.7265625" customWidth="1"/>
    <col min="15117" max="15117" width="4.453125" bestFit="1" customWidth="1"/>
    <col min="15118" max="15118" width="13.36328125" customWidth="1"/>
    <col min="15119" max="15119" width="3.26953125" customWidth="1"/>
    <col min="15120" max="15121" width="10" customWidth="1"/>
    <col min="15122" max="15122" width="10.08984375" customWidth="1"/>
    <col min="15123" max="15123" width="10" customWidth="1"/>
    <col min="15124" max="15124" width="9.90625" customWidth="1"/>
    <col min="15125" max="15125" width="7.90625" customWidth="1"/>
    <col min="15126" max="15127" width="0" hidden="1" customWidth="1"/>
    <col min="15128" max="15128" width="6.36328125" customWidth="1"/>
    <col min="15129" max="15130" width="0" hidden="1" customWidth="1"/>
    <col min="15131" max="15131" width="7" customWidth="1"/>
    <col min="15132" max="15137" width="0" hidden="1" customWidth="1"/>
    <col min="15138" max="15138" width="7" customWidth="1"/>
    <col min="15139" max="15144" width="0" hidden="1" customWidth="1"/>
    <col min="15145" max="15145" width="8" customWidth="1"/>
    <col min="15146" max="15147" width="0" hidden="1" customWidth="1"/>
    <col min="15148" max="15148" width="8.08984375" customWidth="1"/>
    <col min="15149" max="15156" width="0" hidden="1" customWidth="1"/>
    <col min="15157" max="15157" width="8.453125" customWidth="1"/>
    <col min="15158" max="15166" width="0" hidden="1" customWidth="1"/>
    <col min="15372" max="15372" width="2.7265625" customWidth="1"/>
    <col min="15373" max="15373" width="4.453125" bestFit="1" customWidth="1"/>
    <col min="15374" max="15374" width="13.36328125" customWidth="1"/>
    <col min="15375" max="15375" width="3.26953125" customWidth="1"/>
    <col min="15376" max="15377" width="10" customWidth="1"/>
    <col min="15378" max="15378" width="10.08984375" customWidth="1"/>
    <col min="15379" max="15379" width="10" customWidth="1"/>
    <col min="15380" max="15380" width="9.90625" customWidth="1"/>
    <col min="15381" max="15381" width="7.90625" customWidth="1"/>
    <col min="15382" max="15383" width="0" hidden="1" customWidth="1"/>
    <col min="15384" max="15384" width="6.36328125" customWidth="1"/>
    <col min="15385" max="15386" width="0" hidden="1" customWidth="1"/>
    <col min="15387" max="15387" width="7" customWidth="1"/>
    <col min="15388" max="15393" width="0" hidden="1" customWidth="1"/>
    <col min="15394" max="15394" width="7" customWidth="1"/>
    <col min="15395" max="15400" width="0" hidden="1" customWidth="1"/>
    <col min="15401" max="15401" width="8" customWidth="1"/>
    <col min="15402" max="15403" width="0" hidden="1" customWidth="1"/>
    <col min="15404" max="15404" width="8.08984375" customWidth="1"/>
    <col min="15405" max="15412" width="0" hidden="1" customWidth="1"/>
    <col min="15413" max="15413" width="8.453125" customWidth="1"/>
    <col min="15414" max="15422" width="0" hidden="1" customWidth="1"/>
    <col min="15628" max="15628" width="2.7265625" customWidth="1"/>
    <col min="15629" max="15629" width="4.453125" bestFit="1" customWidth="1"/>
    <col min="15630" max="15630" width="13.36328125" customWidth="1"/>
    <col min="15631" max="15631" width="3.26953125" customWidth="1"/>
    <col min="15632" max="15633" width="10" customWidth="1"/>
    <col min="15634" max="15634" width="10.08984375" customWidth="1"/>
    <col min="15635" max="15635" width="10" customWidth="1"/>
    <col min="15636" max="15636" width="9.90625" customWidth="1"/>
    <col min="15637" max="15637" width="7.90625" customWidth="1"/>
    <col min="15638" max="15639" width="0" hidden="1" customWidth="1"/>
    <col min="15640" max="15640" width="6.36328125" customWidth="1"/>
    <col min="15641" max="15642" width="0" hidden="1" customWidth="1"/>
    <col min="15643" max="15643" width="7" customWidth="1"/>
    <col min="15644" max="15649" width="0" hidden="1" customWidth="1"/>
    <col min="15650" max="15650" width="7" customWidth="1"/>
    <col min="15651" max="15656" width="0" hidden="1" customWidth="1"/>
    <col min="15657" max="15657" width="8" customWidth="1"/>
    <col min="15658" max="15659" width="0" hidden="1" customWidth="1"/>
    <col min="15660" max="15660" width="8.08984375" customWidth="1"/>
    <col min="15661" max="15668" width="0" hidden="1" customWidth="1"/>
    <col min="15669" max="15669" width="8.453125" customWidth="1"/>
    <col min="15670" max="15678" width="0" hidden="1" customWidth="1"/>
    <col min="15884" max="15884" width="2.7265625" customWidth="1"/>
    <col min="15885" max="15885" width="4.453125" bestFit="1" customWidth="1"/>
    <col min="15886" max="15886" width="13.36328125" customWidth="1"/>
    <col min="15887" max="15887" width="3.26953125" customWidth="1"/>
    <col min="15888" max="15889" width="10" customWidth="1"/>
    <col min="15890" max="15890" width="10.08984375" customWidth="1"/>
    <col min="15891" max="15891" width="10" customWidth="1"/>
    <col min="15892" max="15892" width="9.90625" customWidth="1"/>
    <col min="15893" max="15893" width="7.90625" customWidth="1"/>
    <col min="15894" max="15895" width="0" hidden="1" customWidth="1"/>
    <col min="15896" max="15896" width="6.36328125" customWidth="1"/>
    <col min="15897" max="15898" width="0" hidden="1" customWidth="1"/>
    <col min="15899" max="15899" width="7" customWidth="1"/>
    <col min="15900" max="15905" width="0" hidden="1" customWidth="1"/>
    <col min="15906" max="15906" width="7" customWidth="1"/>
    <col min="15907" max="15912" width="0" hidden="1" customWidth="1"/>
    <col min="15913" max="15913" width="8" customWidth="1"/>
    <col min="15914" max="15915" width="0" hidden="1" customWidth="1"/>
    <col min="15916" max="15916" width="8.08984375" customWidth="1"/>
    <col min="15917" max="15924" width="0" hidden="1" customWidth="1"/>
    <col min="15925" max="15925" width="8.453125" customWidth="1"/>
    <col min="15926" max="15934" width="0" hidden="1" customWidth="1"/>
    <col min="16140" max="16140" width="2.7265625" customWidth="1"/>
    <col min="16141" max="16141" width="4.453125" bestFit="1" customWidth="1"/>
    <col min="16142" max="16142" width="13.36328125" customWidth="1"/>
    <col min="16143" max="16143" width="3.26953125" customWidth="1"/>
    <col min="16144" max="16145" width="10" customWidth="1"/>
    <col min="16146" max="16146" width="10.08984375" customWidth="1"/>
    <col min="16147" max="16147" width="10" customWidth="1"/>
    <col min="16148" max="16148" width="9.90625" customWidth="1"/>
    <col min="16149" max="16149" width="7.90625" customWidth="1"/>
    <col min="16150" max="16151" width="0" hidden="1" customWidth="1"/>
    <col min="16152" max="16152" width="6.36328125" customWidth="1"/>
    <col min="16153" max="16154" width="0" hidden="1" customWidth="1"/>
    <col min="16155" max="16155" width="7" customWidth="1"/>
    <col min="16156" max="16161" width="0" hidden="1" customWidth="1"/>
    <col min="16162" max="16162" width="7" customWidth="1"/>
    <col min="16163" max="16168" width="0" hidden="1" customWidth="1"/>
    <col min="16169" max="16169" width="8" customWidth="1"/>
    <col min="16170" max="16171" width="0" hidden="1" customWidth="1"/>
    <col min="16172" max="16172" width="8.08984375" customWidth="1"/>
    <col min="16173" max="16180" width="0" hidden="1" customWidth="1"/>
    <col min="16181" max="16181" width="8.453125" customWidth="1"/>
    <col min="16182" max="16190" width="0" hidden="1" customWidth="1"/>
  </cols>
  <sheetData>
    <row r="1" spans="1:68" ht="17" thickBot="1" x14ac:dyDescent="0.25">
      <c r="C1" s="1041" t="s">
        <v>569</v>
      </c>
      <c r="D1" s="1042"/>
      <c r="E1" s="1043"/>
      <c r="F1" s="1044" t="s">
        <v>486</v>
      </c>
      <c r="G1" s="1045"/>
      <c r="H1" s="1045"/>
      <c r="I1" s="1045"/>
      <c r="J1" s="1045"/>
      <c r="K1" s="1045"/>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1046"/>
      <c r="AN1" s="1046"/>
      <c r="AO1" s="1046"/>
      <c r="AP1" s="1046"/>
      <c r="AQ1" s="1047"/>
      <c r="AR1" s="752" t="s">
        <v>586</v>
      </c>
      <c r="AS1" s="1048"/>
      <c r="AT1" s="1048"/>
      <c r="AU1" s="1048"/>
      <c r="AV1" s="1048"/>
      <c r="AW1" s="1048"/>
      <c r="AX1" s="1048"/>
      <c r="AY1" s="1048"/>
      <c r="AZ1" s="1048"/>
      <c r="BA1" s="1048"/>
    </row>
    <row r="2" spans="1:68" ht="16.5" x14ac:dyDescent="0.2">
      <c r="C2" s="1049"/>
      <c r="D2" s="965"/>
      <c r="E2" s="1050"/>
      <c r="F2" s="1051"/>
      <c r="G2" s="1052"/>
      <c r="H2" s="816"/>
      <c r="I2" s="1053"/>
      <c r="J2" s="1054"/>
      <c r="K2" s="1054"/>
      <c r="L2" s="1055" t="s">
        <v>570</v>
      </c>
      <c r="M2" s="755"/>
      <c r="N2" s="755"/>
      <c r="O2" s="837"/>
      <c r="P2" s="837"/>
      <c r="Q2" s="837"/>
      <c r="R2" s="837"/>
      <c r="S2" s="837"/>
      <c r="T2" s="837"/>
      <c r="U2" s="837"/>
      <c r="V2" s="837"/>
      <c r="W2" s="837"/>
      <c r="X2" s="837"/>
      <c r="Y2" s="837"/>
      <c r="Z2" s="837"/>
      <c r="AA2" s="837"/>
      <c r="AB2" s="837"/>
      <c r="AC2" s="837"/>
      <c r="AD2" s="837"/>
      <c r="AE2" s="837"/>
      <c r="AF2" s="1056"/>
      <c r="AG2" s="832"/>
      <c r="AH2" s="828"/>
      <c r="AI2" s="755"/>
      <c r="AJ2" s="755"/>
      <c r="AK2" s="755"/>
      <c r="AL2" s="755"/>
      <c r="AM2" s="755"/>
      <c r="AN2" s="755"/>
      <c r="AO2" s="755"/>
      <c r="AP2" s="755"/>
      <c r="AQ2" s="755"/>
      <c r="AR2" s="755"/>
      <c r="AS2" s="755"/>
      <c r="AT2" s="755"/>
      <c r="AU2" s="755"/>
      <c r="AV2" s="755"/>
      <c r="AW2" s="755"/>
      <c r="AX2" s="755"/>
      <c r="AY2" s="755"/>
      <c r="AZ2" s="755"/>
      <c r="BA2" s="1057"/>
      <c r="BB2" s="755"/>
      <c r="BC2" s="755"/>
      <c r="BD2" s="755"/>
      <c r="BE2" s="755"/>
      <c r="BF2" s="755"/>
      <c r="BG2" s="755"/>
      <c r="BH2" s="755"/>
      <c r="BI2" s="755"/>
      <c r="BJ2" s="755"/>
    </row>
    <row r="3" spans="1:68" x14ac:dyDescent="0.2">
      <c r="C3" s="756" t="s">
        <v>0</v>
      </c>
      <c r="D3" s="813"/>
      <c r="E3" s="814" t="s">
        <v>488</v>
      </c>
      <c r="F3" s="756" t="s">
        <v>489</v>
      </c>
      <c r="G3" s="815"/>
      <c r="H3" s="816" t="s">
        <v>490</v>
      </c>
      <c r="I3" s="817"/>
      <c r="J3" s="819">
        <v>44197</v>
      </c>
      <c r="K3" s="819">
        <v>44562</v>
      </c>
      <c r="L3" s="820"/>
      <c r="M3" s="820"/>
      <c r="N3" s="821"/>
      <c r="O3" s="1394" t="s">
        <v>491</v>
      </c>
      <c r="P3" s="1395"/>
      <c r="Q3" s="1395"/>
      <c r="R3" s="1395"/>
      <c r="S3" s="1395"/>
      <c r="T3" s="1395"/>
      <c r="U3" s="1395"/>
      <c r="V3" s="1395"/>
      <c r="W3" s="1395"/>
      <c r="X3" s="1395"/>
      <c r="Y3" s="1395"/>
      <c r="Z3" s="1395"/>
      <c r="AA3" s="1395"/>
      <c r="AB3" s="1395"/>
      <c r="AC3" s="1395"/>
      <c r="AD3" s="1395"/>
      <c r="AE3" s="1396"/>
      <c r="AF3" s="1394" t="s">
        <v>492</v>
      </c>
      <c r="AG3" s="1395"/>
      <c r="AH3" s="1395"/>
      <c r="AI3" s="1395"/>
      <c r="AJ3" s="1395"/>
      <c r="AK3" s="1395"/>
      <c r="AL3" s="1395"/>
      <c r="AM3" s="1395"/>
      <c r="AN3" s="1395"/>
      <c r="AO3" s="1395"/>
      <c r="AP3" s="1395"/>
      <c r="AQ3" s="1395"/>
      <c r="AR3" s="1395"/>
      <c r="AS3" s="1395"/>
      <c r="AT3" s="1395"/>
      <c r="AU3" s="1395"/>
      <c r="AV3" s="1395"/>
      <c r="AW3" s="1395"/>
      <c r="AX3" s="1395"/>
      <c r="AY3" s="1395"/>
      <c r="AZ3" s="1396"/>
      <c r="BA3" s="822" t="s">
        <v>493</v>
      </c>
      <c r="BB3" s="756"/>
      <c r="BC3" s="756"/>
      <c r="BD3" s="756"/>
      <c r="BE3" s="756"/>
      <c r="BF3" s="756"/>
      <c r="BG3" s="756"/>
      <c r="BH3" s="756"/>
      <c r="BI3" s="756"/>
      <c r="BJ3" s="756"/>
    </row>
    <row r="4" spans="1:68" x14ac:dyDescent="0.2">
      <c r="C4" s="756"/>
      <c r="D4" s="813"/>
      <c r="E4" s="814"/>
      <c r="F4" s="756"/>
      <c r="G4" s="823"/>
      <c r="H4" s="824"/>
      <c r="I4" s="825"/>
      <c r="J4" s="826"/>
      <c r="K4" s="826"/>
      <c r="L4" s="820"/>
      <c r="M4" s="820"/>
      <c r="N4" s="821"/>
      <c r="O4" s="827"/>
      <c r="P4" s="828"/>
      <c r="Q4" s="828"/>
      <c r="R4" s="1058" t="s">
        <v>168</v>
      </c>
      <c r="S4" s="829"/>
      <c r="T4" s="829"/>
      <c r="U4" s="829"/>
      <c r="V4" s="829"/>
      <c r="W4" s="829"/>
      <c r="X4" s="829"/>
      <c r="Y4" s="1110" t="s">
        <v>169</v>
      </c>
      <c r="Z4" s="829"/>
      <c r="AA4" s="829"/>
      <c r="AB4" s="829"/>
      <c r="AC4" s="829"/>
      <c r="AD4" s="829"/>
      <c r="AE4" s="831"/>
      <c r="AF4" s="827"/>
      <c r="AG4" s="832"/>
      <c r="AH4" s="828"/>
      <c r="AI4" s="1397" t="s">
        <v>170</v>
      </c>
      <c r="AJ4" s="1398"/>
      <c r="AK4" s="1398"/>
      <c r="AL4" s="1398"/>
      <c r="AM4" s="1398"/>
      <c r="AN4" s="1398"/>
      <c r="AO4" s="1398"/>
      <c r="AP4" s="1398"/>
      <c r="AQ4" s="1399"/>
      <c r="AR4" s="1397" t="s">
        <v>171</v>
      </c>
      <c r="AS4" s="1395"/>
      <c r="AT4" s="1395"/>
      <c r="AU4" s="1395"/>
      <c r="AV4" s="1395"/>
      <c r="AW4" s="1395"/>
      <c r="AX4" s="1395"/>
      <c r="AY4" s="1395"/>
      <c r="AZ4" s="1396"/>
      <c r="BA4" s="833" t="s">
        <v>494</v>
      </c>
      <c r="BB4" s="757"/>
      <c r="BC4" s="757"/>
      <c r="BD4" s="757"/>
      <c r="BE4" s="757"/>
      <c r="BF4" s="757"/>
      <c r="BG4" s="757"/>
      <c r="BH4" s="757"/>
      <c r="BI4" s="757"/>
      <c r="BJ4" s="757"/>
    </row>
    <row r="5" spans="1:68" x14ac:dyDescent="0.2">
      <c r="C5" s="756"/>
      <c r="D5" s="813"/>
      <c r="E5" s="814"/>
      <c r="F5" s="756"/>
      <c r="G5" s="823"/>
      <c r="H5" s="824"/>
      <c r="I5" s="825"/>
      <c r="J5" s="826"/>
      <c r="K5" s="826"/>
      <c r="L5" s="834"/>
      <c r="M5" s="834"/>
      <c r="N5" s="835"/>
      <c r="O5" s="836"/>
      <c r="P5" s="834"/>
      <c r="Q5" s="834"/>
      <c r="R5" s="1059"/>
      <c r="S5" s="837"/>
      <c r="T5" s="838"/>
      <c r="U5" s="1400" t="s">
        <v>172</v>
      </c>
      <c r="V5" s="1401"/>
      <c r="W5" s="1402" t="s">
        <v>173</v>
      </c>
      <c r="X5" s="1390"/>
      <c r="Y5" s="1111"/>
      <c r="Z5" s="837"/>
      <c r="AA5" s="837"/>
      <c r="AB5" s="1400" t="s">
        <v>172</v>
      </c>
      <c r="AC5" s="1401"/>
      <c r="AD5" s="1389" t="s">
        <v>173</v>
      </c>
      <c r="AE5" s="1390"/>
      <c r="AF5" s="836"/>
      <c r="AG5" s="834"/>
      <c r="AH5" s="834"/>
      <c r="AI5" s="836"/>
      <c r="AJ5" s="834"/>
      <c r="AK5" s="834"/>
      <c r="AL5" s="839"/>
      <c r="AM5" s="840" t="s">
        <v>175</v>
      </c>
      <c r="AN5" s="841"/>
      <c r="AO5" s="842"/>
      <c r="AP5" s="1391" t="s">
        <v>117</v>
      </c>
      <c r="AQ5" s="1392"/>
      <c r="AR5" s="836"/>
      <c r="AS5" s="843"/>
      <c r="AT5" s="844"/>
      <c r="AU5" s="845"/>
      <c r="AV5" s="846" t="s">
        <v>176</v>
      </c>
      <c r="AW5" s="847"/>
      <c r="AX5" s="848"/>
      <c r="AY5" s="1393" t="s">
        <v>124</v>
      </c>
      <c r="AZ5" s="1392"/>
      <c r="BA5" s="822"/>
      <c r="BB5" s="756"/>
      <c r="BC5" s="1060" t="s">
        <v>569</v>
      </c>
      <c r="BD5" s="756"/>
      <c r="BE5" s="756"/>
      <c r="BF5" s="756"/>
      <c r="BG5" s="756"/>
      <c r="BH5" s="756"/>
      <c r="BI5" s="756"/>
      <c r="BJ5" s="756"/>
      <c r="BN5" t="s">
        <v>571</v>
      </c>
    </row>
    <row r="6" spans="1:68" ht="24" x14ac:dyDescent="0.2">
      <c r="C6" s="849"/>
      <c r="D6" s="850"/>
      <c r="E6" s="851"/>
      <c r="F6" s="849"/>
      <c r="G6" s="852" t="s">
        <v>495</v>
      </c>
      <c r="H6" s="852" t="s">
        <v>6</v>
      </c>
      <c r="I6" s="852" t="s">
        <v>7</v>
      </c>
      <c r="J6" s="852"/>
      <c r="K6" s="852"/>
      <c r="L6" s="999" t="s">
        <v>5</v>
      </c>
      <c r="M6" s="854" t="s">
        <v>6</v>
      </c>
      <c r="N6" s="855" t="s">
        <v>7</v>
      </c>
      <c r="O6" s="998" t="s">
        <v>5</v>
      </c>
      <c r="P6" s="854" t="s">
        <v>6</v>
      </c>
      <c r="Q6" s="855" t="s">
        <v>7</v>
      </c>
      <c r="R6" s="1061" t="s">
        <v>5</v>
      </c>
      <c r="S6" s="856" t="s">
        <v>6</v>
      </c>
      <c r="T6" s="857" t="s">
        <v>7</v>
      </c>
      <c r="U6" s="858" t="s">
        <v>177</v>
      </c>
      <c r="V6" s="859" t="s">
        <v>178</v>
      </c>
      <c r="W6" s="859" t="s">
        <v>177</v>
      </c>
      <c r="X6" s="860" t="s">
        <v>179</v>
      </c>
      <c r="Y6" s="861" t="s">
        <v>5</v>
      </c>
      <c r="Z6" s="854" t="s">
        <v>6</v>
      </c>
      <c r="AA6" s="855" t="s">
        <v>7</v>
      </c>
      <c r="AB6" s="858" t="s">
        <v>177</v>
      </c>
      <c r="AC6" s="859" t="s">
        <v>178</v>
      </c>
      <c r="AD6" s="859" t="s">
        <v>177</v>
      </c>
      <c r="AE6" s="860" t="s">
        <v>179</v>
      </c>
      <c r="AF6" s="998" t="s">
        <v>182</v>
      </c>
      <c r="AG6" s="854" t="s">
        <v>183</v>
      </c>
      <c r="AH6" s="855" t="s">
        <v>179</v>
      </c>
      <c r="AI6" s="998" t="s">
        <v>5</v>
      </c>
      <c r="AJ6" s="854" t="s">
        <v>6</v>
      </c>
      <c r="AK6" s="862" t="s">
        <v>7</v>
      </c>
      <c r="AL6" s="858" t="s">
        <v>118</v>
      </c>
      <c r="AM6" s="859" t="s">
        <v>119</v>
      </c>
      <c r="AN6" s="859" t="s">
        <v>120</v>
      </c>
      <c r="AO6" s="860" t="s">
        <v>121</v>
      </c>
      <c r="AP6" s="861" t="s">
        <v>6</v>
      </c>
      <c r="AQ6" s="855" t="s">
        <v>7</v>
      </c>
      <c r="AR6" s="1001" t="s">
        <v>5</v>
      </c>
      <c r="AS6" s="854" t="s">
        <v>6</v>
      </c>
      <c r="AT6" s="862" t="s">
        <v>7</v>
      </c>
      <c r="AU6" s="858" t="s">
        <v>118</v>
      </c>
      <c r="AV6" s="859" t="s">
        <v>119</v>
      </c>
      <c r="AW6" s="859" t="s">
        <v>120</v>
      </c>
      <c r="AX6" s="860" t="s">
        <v>121</v>
      </c>
      <c r="AY6" s="861" t="s">
        <v>6</v>
      </c>
      <c r="AZ6" s="855" t="s">
        <v>7</v>
      </c>
      <c r="BA6" s="863"/>
      <c r="BB6" s="757"/>
      <c r="BC6" s="1062" t="s">
        <v>496</v>
      </c>
      <c r="BD6" s="1063" t="s">
        <v>497</v>
      </c>
      <c r="BE6" s="1063" t="s">
        <v>498</v>
      </c>
      <c r="BF6" s="1063" t="s">
        <v>499</v>
      </c>
      <c r="BG6" s="1063" t="s">
        <v>500</v>
      </c>
      <c r="BH6" s="1063" t="s">
        <v>501</v>
      </c>
      <c r="BI6" s="1063" t="s">
        <v>502</v>
      </c>
      <c r="BJ6" s="1062" t="s">
        <v>346</v>
      </c>
      <c r="BK6" s="1062" t="s">
        <v>503</v>
      </c>
      <c r="BL6" s="1062" t="s">
        <v>504</v>
      </c>
      <c r="BM6" s="1062" t="s">
        <v>505</v>
      </c>
      <c r="BN6" s="1062" t="s">
        <v>506</v>
      </c>
      <c r="BO6" s="1062" t="s">
        <v>507</v>
      </c>
      <c r="BP6" s="1062" t="s">
        <v>342</v>
      </c>
    </row>
    <row r="7" spans="1:68" x14ac:dyDescent="0.2">
      <c r="C7" s="645"/>
      <c r="D7" s="813"/>
      <c r="E7" s="865" t="s">
        <v>508</v>
      </c>
      <c r="F7" s="752" t="s">
        <v>509</v>
      </c>
      <c r="G7" s="866" t="s">
        <v>510</v>
      </c>
      <c r="H7" s="866" t="s">
        <v>510</v>
      </c>
      <c r="I7" s="866" t="s">
        <v>510</v>
      </c>
      <c r="J7" s="866"/>
      <c r="K7" s="752"/>
      <c r="L7" s="867" t="s">
        <v>510</v>
      </c>
      <c r="M7" s="868" t="s">
        <v>510</v>
      </c>
      <c r="N7" s="869" t="s">
        <v>510</v>
      </c>
      <c r="O7" s="870" t="s">
        <v>510</v>
      </c>
      <c r="P7" s="868" t="s">
        <v>510</v>
      </c>
      <c r="Q7" s="869" t="s">
        <v>510</v>
      </c>
      <c r="R7" s="870" t="s">
        <v>510</v>
      </c>
      <c r="S7" s="868" t="s">
        <v>510</v>
      </c>
      <c r="T7" s="869" t="s">
        <v>510</v>
      </c>
      <c r="U7" s="871" t="s">
        <v>510</v>
      </c>
      <c r="V7" s="872" t="s">
        <v>510</v>
      </c>
      <c r="W7" s="872" t="s">
        <v>510</v>
      </c>
      <c r="X7" s="873" t="s">
        <v>510</v>
      </c>
      <c r="Y7" s="870" t="s">
        <v>510</v>
      </c>
      <c r="Z7" s="868" t="s">
        <v>510</v>
      </c>
      <c r="AA7" s="869" t="s">
        <v>510</v>
      </c>
      <c r="AB7" s="871" t="s">
        <v>510</v>
      </c>
      <c r="AC7" s="872" t="s">
        <v>510</v>
      </c>
      <c r="AD7" s="872" t="s">
        <v>510</v>
      </c>
      <c r="AE7" s="873" t="s">
        <v>510</v>
      </c>
      <c r="AF7" s="870" t="s">
        <v>510</v>
      </c>
      <c r="AG7" s="868" t="s">
        <v>510</v>
      </c>
      <c r="AH7" s="869" t="s">
        <v>510</v>
      </c>
      <c r="AI7" s="870" t="s">
        <v>510</v>
      </c>
      <c r="AJ7" s="868" t="s">
        <v>510</v>
      </c>
      <c r="AK7" s="874" t="s">
        <v>510</v>
      </c>
      <c r="AL7" s="871" t="s">
        <v>510</v>
      </c>
      <c r="AM7" s="872" t="s">
        <v>510</v>
      </c>
      <c r="AN7" s="872" t="s">
        <v>510</v>
      </c>
      <c r="AO7" s="873" t="s">
        <v>510</v>
      </c>
      <c r="AP7" s="870" t="s">
        <v>510</v>
      </c>
      <c r="AQ7" s="869" t="s">
        <v>510</v>
      </c>
      <c r="AR7" s="875" t="s">
        <v>510</v>
      </c>
      <c r="AS7" s="876"/>
      <c r="AT7" s="877"/>
      <c r="AU7" s="878"/>
      <c r="AV7" s="879"/>
      <c r="AW7" s="879"/>
      <c r="AX7" s="880"/>
      <c r="AY7" s="881"/>
      <c r="AZ7" s="882"/>
      <c r="BA7" s="883"/>
      <c r="BC7" s="884"/>
      <c r="BD7" s="884"/>
      <c r="BE7" s="884"/>
      <c r="BF7" s="884"/>
    </row>
    <row r="8" spans="1:68" x14ac:dyDescent="0.2">
      <c r="C8" s="885" t="s">
        <v>511</v>
      </c>
      <c r="D8" s="886"/>
      <c r="E8" s="887">
        <v>8400.93</v>
      </c>
      <c r="F8" s="888">
        <v>2350919</v>
      </c>
      <c r="G8" s="889">
        <v>5500616</v>
      </c>
      <c r="H8" s="890">
        <v>2623038</v>
      </c>
      <c r="I8" s="890">
        <v>2877578</v>
      </c>
      <c r="J8" s="892">
        <v>5460756</v>
      </c>
      <c r="K8" s="1064">
        <v>5425842</v>
      </c>
      <c r="L8" s="893">
        <v>-34914</v>
      </c>
      <c r="M8" s="893">
        <v>-18883</v>
      </c>
      <c r="N8" s="893">
        <v>-16031</v>
      </c>
      <c r="O8" s="893">
        <v>-26725</v>
      </c>
      <c r="P8" s="893">
        <v>-13775</v>
      </c>
      <c r="Q8" s="893">
        <v>-12950</v>
      </c>
      <c r="R8" s="893">
        <v>36210</v>
      </c>
      <c r="S8" s="893">
        <v>18525</v>
      </c>
      <c r="T8" s="893">
        <v>17685</v>
      </c>
      <c r="U8" s="893">
        <v>18184</v>
      </c>
      <c r="V8" s="893">
        <v>17404</v>
      </c>
      <c r="W8" s="893">
        <v>341</v>
      </c>
      <c r="X8" s="893">
        <v>281</v>
      </c>
      <c r="Y8" s="893">
        <v>62935</v>
      </c>
      <c r="Z8" s="893">
        <v>32300</v>
      </c>
      <c r="AA8" s="893">
        <v>30635</v>
      </c>
      <c r="AB8" s="893">
        <v>31883</v>
      </c>
      <c r="AC8" s="893">
        <v>30300</v>
      </c>
      <c r="AD8" s="893">
        <v>417</v>
      </c>
      <c r="AE8" s="893">
        <v>335</v>
      </c>
      <c r="AF8" s="893">
        <v>-8189</v>
      </c>
      <c r="AG8" s="893">
        <v>-5108</v>
      </c>
      <c r="AH8" s="893">
        <v>-3081</v>
      </c>
      <c r="AI8" s="893">
        <v>202209</v>
      </c>
      <c r="AJ8" s="893">
        <v>104411</v>
      </c>
      <c r="AK8" s="893">
        <v>97798</v>
      </c>
      <c r="AL8" s="893">
        <v>93629</v>
      </c>
      <c r="AM8" s="893">
        <v>89263</v>
      </c>
      <c r="AN8" s="893">
        <v>9393</v>
      </c>
      <c r="AO8" s="893">
        <v>7677</v>
      </c>
      <c r="AP8" s="893">
        <v>1389</v>
      </c>
      <c r="AQ8" s="893">
        <v>858</v>
      </c>
      <c r="AR8" s="893">
        <v>210398</v>
      </c>
      <c r="AS8" s="893">
        <v>109519</v>
      </c>
      <c r="AT8" s="893">
        <v>100879</v>
      </c>
      <c r="AU8" s="893">
        <v>97869</v>
      </c>
      <c r="AV8" s="893">
        <v>91774</v>
      </c>
      <c r="AW8" s="893">
        <v>9390</v>
      </c>
      <c r="AX8" s="893">
        <v>7412</v>
      </c>
      <c r="AY8" s="893">
        <v>2260</v>
      </c>
      <c r="AZ8" s="893">
        <v>1693</v>
      </c>
      <c r="BA8" s="893">
        <v>8486</v>
      </c>
      <c r="BB8" s="758"/>
      <c r="BC8" s="1065">
        <f>BD8+BG8</f>
        <v>-34914</v>
      </c>
      <c r="BD8" s="1065">
        <f>BE8-BF8</f>
        <v>-26725</v>
      </c>
      <c r="BE8" s="1066">
        <f t="shared" ref="BE8:BE18" si="0">R8</f>
        <v>36210</v>
      </c>
      <c r="BF8" s="1066">
        <f t="shared" ref="BF8:BF18" si="1">Y8</f>
        <v>62935</v>
      </c>
      <c r="BG8" s="1065">
        <f>BH8-BI8</f>
        <v>-8189</v>
      </c>
      <c r="BH8" s="840">
        <f t="shared" ref="BH8:BH66" si="2">AI8</f>
        <v>202209</v>
      </c>
      <c r="BI8" s="840">
        <f t="shared" ref="BI8:BI66" si="3">AR8</f>
        <v>210398</v>
      </c>
      <c r="BJ8" s="1065">
        <f>BK8-BL8</f>
        <v>-6751</v>
      </c>
      <c r="BK8" s="976">
        <f t="shared" ref="BK8:BK66" si="4">AL8+AM8</f>
        <v>182892</v>
      </c>
      <c r="BL8" s="1067">
        <f t="shared" ref="BL8:BL66" si="5">AU8+AV8</f>
        <v>189643</v>
      </c>
      <c r="BM8" s="976">
        <f>BN8-BO8</f>
        <v>7130</v>
      </c>
      <c r="BN8" s="976">
        <f>AW8+AX8</f>
        <v>16802</v>
      </c>
      <c r="BO8" s="976">
        <f>AX8+AY8</f>
        <v>9672</v>
      </c>
      <c r="BP8" s="976">
        <f>(AP8+AQ8)-(AY8+AZ8)</f>
        <v>-1706</v>
      </c>
    </row>
    <row r="9" spans="1:68" x14ac:dyDescent="0.2">
      <c r="A9">
        <v>1</v>
      </c>
      <c r="C9" s="885" t="s">
        <v>573</v>
      </c>
      <c r="D9" s="813"/>
      <c r="E9" s="900">
        <v>557.02</v>
      </c>
      <c r="F9" s="902">
        <v>714974</v>
      </c>
      <c r="G9" s="903">
        <v>1531691</v>
      </c>
      <c r="H9" s="904">
        <v>723702</v>
      </c>
      <c r="I9" s="904">
        <v>807989</v>
      </c>
      <c r="J9" s="906"/>
      <c r="K9" s="1064">
        <v>1515014</v>
      </c>
      <c r="L9" s="893">
        <v>-9090</v>
      </c>
      <c r="M9" s="893">
        <v>-4839</v>
      </c>
      <c r="N9" s="893">
        <v>-4251</v>
      </c>
      <c r="O9" s="893">
        <v>-8026</v>
      </c>
      <c r="P9" s="893">
        <v>-4090</v>
      </c>
      <c r="Q9" s="893">
        <v>-3936</v>
      </c>
      <c r="R9" s="893">
        <v>9537</v>
      </c>
      <c r="S9" s="893">
        <v>4884</v>
      </c>
      <c r="T9" s="893">
        <v>4653</v>
      </c>
      <c r="U9" s="893">
        <v>4743</v>
      </c>
      <c r="V9" s="893">
        <v>4529</v>
      </c>
      <c r="W9" s="893">
        <v>141</v>
      </c>
      <c r="X9" s="893">
        <v>124</v>
      </c>
      <c r="Y9" s="893">
        <v>17563</v>
      </c>
      <c r="Z9" s="893">
        <v>8974</v>
      </c>
      <c r="AA9" s="893">
        <v>8589</v>
      </c>
      <c r="AB9" s="893">
        <v>8788</v>
      </c>
      <c r="AC9" s="893">
        <v>8437</v>
      </c>
      <c r="AD9" s="893">
        <v>186</v>
      </c>
      <c r="AE9" s="893">
        <v>152</v>
      </c>
      <c r="AF9" s="893">
        <v>-1064</v>
      </c>
      <c r="AG9" s="893">
        <v>-749</v>
      </c>
      <c r="AH9" s="893">
        <v>-315</v>
      </c>
      <c r="AI9" s="893">
        <v>72529</v>
      </c>
      <c r="AJ9" s="893">
        <v>36753</v>
      </c>
      <c r="AK9" s="893">
        <v>35776</v>
      </c>
      <c r="AL9" s="893">
        <v>32228</v>
      </c>
      <c r="AM9" s="893">
        <v>31986</v>
      </c>
      <c r="AN9" s="893">
        <v>4125</v>
      </c>
      <c r="AO9" s="893">
        <v>3542</v>
      </c>
      <c r="AP9" s="893">
        <v>400</v>
      </c>
      <c r="AQ9" s="893">
        <v>248</v>
      </c>
      <c r="AR9" s="893">
        <v>73593</v>
      </c>
      <c r="AS9" s="893">
        <v>37502</v>
      </c>
      <c r="AT9" s="893">
        <v>36091</v>
      </c>
      <c r="AU9" s="893">
        <v>32481</v>
      </c>
      <c r="AV9" s="893">
        <v>32009</v>
      </c>
      <c r="AW9" s="893">
        <v>3918</v>
      </c>
      <c r="AX9" s="893">
        <v>3230</v>
      </c>
      <c r="AY9" s="893">
        <v>1103</v>
      </c>
      <c r="AZ9" s="893">
        <v>852</v>
      </c>
      <c r="BA9" s="893">
        <v>2165</v>
      </c>
      <c r="BB9" s="759"/>
      <c r="BC9" s="895">
        <f t="shared" ref="BC9:BC67" si="6">BD9+BG9</f>
        <v>-9090</v>
      </c>
      <c r="BD9" s="895">
        <f t="shared" ref="BD9:BD67" si="7">BE9-BF9</f>
        <v>-8026</v>
      </c>
      <c r="BE9" s="896">
        <f t="shared" si="0"/>
        <v>9537</v>
      </c>
      <c r="BF9" s="896">
        <f t="shared" si="1"/>
        <v>17563</v>
      </c>
      <c r="BG9" s="895">
        <f t="shared" ref="BG9:BG67" si="8">BH9-BI9</f>
        <v>-1064</v>
      </c>
      <c r="BH9" s="751">
        <f t="shared" si="2"/>
        <v>72529</v>
      </c>
      <c r="BI9" s="751">
        <f t="shared" si="3"/>
        <v>73593</v>
      </c>
      <c r="BJ9" s="895">
        <f t="shared" ref="BJ9:BJ67" si="9">BK9-BL9</f>
        <v>-276</v>
      </c>
      <c r="BK9" s="897">
        <f t="shared" si="4"/>
        <v>64214</v>
      </c>
      <c r="BL9" s="898">
        <f t="shared" si="5"/>
        <v>64490</v>
      </c>
      <c r="BM9" s="897">
        <f t="shared" ref="BM9:BM67" si="10">BN9-BO9</f>
        <v>2815</v>
      </c>
      <c r="BN9" s="897">
        <f t="shared" ref="BN9:BO67" si="11">AW9+AX9</f>
        <v>7148</v>
      </c>
      <c r="BO9" s="897">
        <f t="shared" si="11"/>
        <v>4333</v>
      </c>
      <c r="BP9" s="897">
        <f t="shared" ref="BP9:BP68" si="12">(AP9+AQ9)-(AY9+AZ9)</f>
        <v>-1307</v>
      </c>
    </row>
    <row r="10" spans="1:68" x14ac:dyDescent="0.2">
      <c r="A10">
        <v>2</v>
      </c>
      <c r="C10" s="885" t="s">
        <v>9</v>
      </c>
      <c r="D10" s="813"/>
      <c r="E10" s="900">
        <v>169.15</v>
      </c>
      <c r="F10" s="902">
        <v>470023</v>
      </c>
      <c r="G10" s="903">
        <v>1034334</v>
      </c>
      <c r="H10" s="904">
        <v>489293</v>
      </c>
      <c r="I10" s="904">
        <v>545041</v>
      </c>
      <c r="J10" s="906"/>
      <c r="K10" s="1064">
        <v>1035326</v>
      </c>
      <c r="L10" s="893">
        <v>-3668</v>
      </c>
      <c r="M10" s="893">
        <v>-2263</v>
      </c>
      <c r="N10" s="893">
        <v>-1405</v>
      </c>
      <c r="O10" s="893">
        <v>-3581</v>
      </c>
      <c r="P10" s="893">
        <v>-1805</v>
      </c>
      <c r="Q10" s="893">
        <v>-1776</v>
      </c>
      <c r="R10" s="893">
        <v>7651</v>
      </c>
      <c r="S10" s="893">
        <v>4029</v>
      </c>
      <c r="T10" s="893">
        <v>3622</v>
      </c>
      <c r="U10" s="893">
        <v>3959</v>
      </c>
      <c r="V10" s="893">
        <v>3570</v>
      </c>
      <c r="W10" s="893">
        <v>70</v>
      </c>
      <c r="X10" s="893">
        <v>52</v>
      </c>
      <c r="Y10" s="893">
        <v>11232</v>
      </c>
      <c r="Z10" s="893">
        <v>5834</v>
      </c>
      <c r="AA10" s="893">
        <v>5398</v>
      </c>
      <c r="AB10" s="893">
        <v>5733</v>
      </c>
      <c r="AC10" s="893">
        <v>5314</v>
      </c>
      <c r="AD10" s="893">
        <v>101</v>
      </c>
      <c r="AE10" s="893">
        <v>84</v>
      </c>
      <c r="AF10" s="893">
        <v>-87</v>
      </c>
      <c r="AG10" s="893">
        <v>-458</v>
      </c>
      <c r="AH10" s="893">
        <v>371</v>
      </c>
      <c r="AI10" s="893">
        <v>42592</v>
      </c>
      <c r="AJ10" s="893">
        <v>21680</v>
      </c>
      <c r="AK10" s="893">
        <v>20912</v>
      </c>
      <c r="AL10" s="893">
        <v>20105</v>
      </c>
      <c r="AM10" s="893">
        <v>19695</v>
      </c>
      <c r="AN10" s="893">
        <v>1254</v>
      </c>
      <c r="AO10" s="893">
        <v>991</v>
      </c>
      <c r="AP10" s="893">
        <v>321</v>
      </c>
      <c r="AQ10" s="893">
        <v>226</v>
      </c>
      <c r="AR10" s="893">
        <v>42679</v>
      </c>
      <c r="AS10" s="893">
        <v>22138</v>
      </c>
      <c r="AT10" s="893">
        <v>20541</v>
      </c>
      <c r="AU10" s="893">
        <v>20622</v>
      </c>
      <c r="AV10" s="893">
        <v>19265</v>
      </c>
      <c r="AW10" s="893">
        <v>1179</v>
      </c>
      <c r="AX10" s="893">
        <v>989</v>
      </c>
      <c r="AY10" s="893">
        <v>337</v>
      </c>
      <c r="AZ10" s="893">
        <v>287</v>
      </c>
      <c r="BA10" s="893">
        <v>1899</v>
      </c>
      <c r="BB10" s="758"/>
      <c r="BC10" s="895">
        <f t="shared" si="6"/>
        <v>-3668</v>
      </c>
      <c r="BD10" s="895">
        <f t="shared" si="7"/>
        <v>-3581</v>
      </c>
      <c r="BE10" s="896">
        <f t="shared" si="0"/>
        <v>7651</v>
      </c>
      <c r="BF10" s="896">
        <f t="shared" si="1"/>
        <v>11232</v>
      </c>
      <c r="BG10" s="895">
        <f t="shared" si="8"/>
        <v>-87</v>
      </c>
      <c r="BH10" s="751">
        <f t="shared" si="2"/>
        <v>42592</v>
      </c>
      <c r="BI10" s="751">
        <f t="shared" si="3"/>
        <v>42679</v>
      </c>
      <c r="BJ10" s="895">
        <f t="shared" si="9"/>
        <v>-87</v>
      </c>
      <c r="BK10" s="897">
        <f t="shared" si="4"/>
        <v>39800</v>
      </c>
      <c r="BL10" s="898">
        <f t="shared" si="5"/>
        <v>39887</v>
      </c>
      <c r="BM10" s="897">
        <f t="shared" si="10"/>
        <v>842</v>
      </c>
      <c r="BN10" s="897">
        <f t="shared" si="11"/>
        <v>2168</v>
      </c>
      <c r="BO10" s="897">
        <f t="shared" si="11"/>
        <v>1326</v>
      </c>
      <c r="BP10" s="897">
        <f t="shared" si="12"/>
        <v>-77</v>
      </c>
    </row>
    <row r="11" spans="1:68" x14ac:dyDescent="0.2">
      <c r="A11">
        <v>3</v>
      </c>
      <c r="C11" s="885" t="s">
        <v>10</v>
      </c>
      <c r="D11" s="813"/>
      <c r="E11" s="907">
        <v>480.89</v>
      </c>
      <c r="F11" s="902">
        <v>293060</v>
      </c>
      <c r="G11" s="903">
        <v>720455</v>
      </c>
      <c r="H11" s="904">
        <v>340818</v>
      </c>
      <c r="I11" s="904">
        <v>379637</v>
      </c>
      <c r="J11" s="906"/>
      <c r="K11" s="1064">
        <v>711545</v>
      </c>
      <c r="L11" s="893">
        <v>-3882</v>
      </c>
      <c r="M11" s="893">
        <v>-2284</v>
      </c>
      <c r="N11" s="893">
        <v>-1598</v>
      </c>
      <c r="O11" s="893">
        <v>-2733</v>
      </c>
      <c r="P11" s="893">
        <v>-1530</v>
      </c>
      <c r="Q11" s="893">
        <v>-1203</v>
      </c>
      <c r="R11" s="893">
        <v>4525</v>
      </c>
      <c r="S11" s="893">
        <v>2260</v>
      </c>
      <c r="T11" s="893">
        <v>2265</v>
      </c>
      <c r="U11" s="893">
        <v>2238</v>
      </c>
      <c r="V11" s="893">
        <v>2249</v>
      </c>
      <c r="W11" s="893">
        <v>22</v>
      </c>
      <c r="X11" s="893">
        <v>16</v>
      </c>
      <c r="Y11" s="893">
        <v>7258</v>
      </c>
      <c r="Z11" s="893">
        <v>3790</v>
      </c>
      <c r="AA11" s="893">
        <v>3468</v>
      </c>
      <c r="AB11" s="893">
        <v>3753</v>
      </c>
      <c r="AC11" s="893">
        <v>3429</v>
      </c>
      <c r="AD11" s="893">
        <v>37</v>
      </c>
      <c r="AE11" s="893">
        <v>39</v>
      </c>
      <c r="AF11" s="893">
        <v>-1149</v>
      </c>
      <c r="AG11" s="893">
        <v>-754</v>
      </c>
      <c r="AH11" s="893">
        <v>-395</v>
      </c>
      <c r="AI11" s="893">
        <v>25052</v>
      </c>
      <c r="AJ11" s="893">
        <v>12859</v>
      </c>
      <c r="AK11" s="893">
        <v>12193</v>
      </c>
      <c r="AL11" s="893">
        <v>12028</v>
      </c>
      <c r="AM11" s="893">
        <v>11531</v>
      </c>
      <c r="AN11" s="893">
        <v>653</v>
      </c>
      <c r="AO11" s="893">
        <v>537</v>
      </c>
      <c r="AP11" s="893">
        <v>178</v>
      </c>
      <c r="AQ11" s="893">
        <v>125</v>
      </c>
      <c r="AR11" s="893">
        <v>26201</v>
      </c>
      <c r="AS11" s="893">
        <v>13613</v>
      </c>
      <c r="AT11" s="893">
        <v>12588</v>
      </c>
      <c r="AU11" s="893">
        <v>12705</v>
      </c>
      <c r="AV11" s="893">
        <v>11931</v>
      </c>
      <c r="AW11" s="893">
        <v>741</v>
      </c>
      <c r="AX11" s="893">
        <v>544</v>
      </c>
      <c r="AY11" s="893">
        <v>167</v>
      </c>
      <c r="AZ11" s="893">
        <v>113</v>
      </c>
      <c r="BA11" s="893">
        <v>1176</v>
      </c>
      <c r="BB11" s="758"/>
      <c r="BC11" s="895">
        <f t="shared" si="6"/>
        <v>-3882</v>
      </c>
      <c r="BD11" s="895">
        <f t="shared" si="7"/>
        <v>-2733</v>
      </c>
      <c r="BE11" s="896">
        <f t="shared" si="0"/>
        <v>4525</v>
      </c>
      <c r="BF11" s="896">
        <f t="shared" si="1"/>
        <v>7258</v>
      </c>
      <c r="BG11" s="895">
        <f t="shared" si="8"/>
        <v>-1149</v>
      </c>
      <c r="BH11" s="751">
        <f t="shared" si="2"/>
        <v>25052</v>
      </c>
      <c r="BI11" s="751">
        <f t="shared" si="3"/>
        <v>26201</v>
      </c>
      <c r="BJ11" s="895">
        <f t="shared" si="9"/>
        <v>-1077</v>
      </c>
      <c r="BK11" s="897">
        <f t="shared" si="4"/>
        <v>23559</v>
      </c>
      <c r="BL11" s="898">
        <f t="shared" si="5"/>
        <v>24636</v>
      </c>
      <c r="BM11" s="897">
        <f t="shared" si="10"/>
        <v>574</v>
      </c>
      <c r="BN11" s="897">
        <f t="shared" si="11"/>
        <v>1285</v>
      </c>
      <c r="BO11" s="897">
        <f t="shared" si="11"/>
        <v>711</v>
      </c>
      <c r="BP11" s="897">
        <f t="shared" si="12"/>
        <v>23</v>
      </c>
    </row>
    <row r="12" spans="1:68" s="760" customFormat="1" x14ac:dyDescent="0.2">
      <c r="A12">
        <v>4</v>
      </c>
      <c r="B12"/>
      <c r="C12" s="885" t="s">
        <v>11</v>
      </c>
      <c r="D12" s="813"/>
      <c r="E12" s="900">
        <v>266.33</v>
      </c>
      <c r="F12" s="902">
        <v>291754</v>
      </c>
      <c r="G12" s="903">
        <v>715443</v>
      </c>
      <c r="H12" s="904">
        <v>347952</v>
      </c>
      <c r="I12" s="904">
        <v>367491</v>
      </c>
      <c r="J12" s="906"/>
      <c r="K12" s="1064">
        <v>714037</v>
      </c>
      <c r="L12" s="893">
        <v>-1814</v>
      </c>
      <c r="M12" s="893">
        <v>-1371</v>
      </c>
      <c r="N12" s="893">
        <v>-443</v>
      </c>
      <c r="O12" s="893">
        <v>-2056</v>
      </c>
      <c r="P12" s="893">
        <v>-1200</v>
      </c>
      <c r="Q12" s="893">
        <v>-856</v>
      </c>
      <c r="R12" s="893">
        <v>5505</v>
      </c>
      <c r="S12" s="893">
        <v>2787</v>
      </c>
      <c r="T12" s="893">
        <v>2718</v>
      </c>
      <c r="U12" s="893">
        <v>2760</v>
      </c>
      <c r="V12" s="893">
        <v>2701</v>
      </c>
      <c r="W12" s="893">
        <v>27</v>
      </c>
      <c r="X12" s="893">
        <v>17</v>
      </c>
      <c r="Y12" s="893">
        <v>7561</v>
      </c>
      <c r="Z12" s="893">
        <v>3987</v>
      </c>
      <c r="AA12" s="893">
        <v>3574</v>
      </c>
      <c r="AB12" s="893">
        <v>3961</v>
      </c>
      <c r="AC12" s="893">
        <v>3558</v>
      </c>
      <c r="AD12" s="893">
        <v>26</v>
      </c>
      <c r="AE12" s="893">
        <v>16</v>
      </c>
      <c r="AF12" s="893">
        <v>242</v>
      </c>
      <c r="AG12" s="893">
        <v>-171</v>
      </c>
      <c r="AH12" s="893">
        <v>413</v>
      </c>
      <c r="AI12" s="893">
        <v>23264</v>
      </c>
      <c r="AJ12" s="893">
        <v>12313</v>
      </c>
      <c r="AK12" s="893">
        <v>10951</v>
      </c>
      <c r="AL12" s="893">
        <v>11375</v>
      </c>
      <c r="AM12" s="893">
        <v>10381</v>
      </c>
      <c r="AN12" s="893">
        <v>775</v>
      </c>
      <c r="AO12" s="893">
        <v>475</v>
      </c>
      <c r="AP12" s="893">
        <v>163</v>
      </c>
      <c r="AQ12" s="893">
        <v>95</v>
      </c>
      <c r="AR12" s="893">
        <v>23022</v>
      </c>
      <c r="AS12" s="893">
        <v>12484</v>
      </c>
      <c r="AT12" s="893">
        <v>10538</v>
      </c>
      <c r="AU12" s="893">
        <v>11545</v>
      </c>
      <c r="AV12" s="893">
        <v>10016</v>
      </c>
      <c r="AW12" s="893">
        <v>760</v>
      </c>
      <c r="AX12" s="893">
        <v>449</v>
      </c>
      <c r="AY12" s="893">
        <v>179</v>
      </c>
      <c r="AZ12" s="893">
        <v>73</v>
      </c>
      <c r="BA12" s="893">
        <v>2165</v>
      </c>
      <c r="BB12" s="758"/>
      <c r="BC12" s="895">
        <f t="shared" si="6"/>
        <v>-1814</v>
      </c>
      <c r="BD12" s="895">
        <f t="shared" si="7"/>
        <v>-2056</v>
      </c>
      <c r="BE12" s="896">
        <f t="shared" si="0"/>
        <v>5505</v>
      </c>
      <c r="BF12" s="896">
        <f t="shared" si="1"/>
        <v>7561</v>
      </c>
      <c r="BG12" s="895">
        <f t="shared" si="8"/>
        <v>242</v>
      </c>
      <c r="BH12" s="751">
        <f t="shared" si="2"/>
        <v>23264</v>
      </c>
      <c r="BI12" s="751">
        <f t="shared" si="3"/>
        <v>23022</v>
      </c>
      <c r="BJ12" s="895">
        <f t="shared" si="9"/>
        <v>195</v>
      </c>
      <c r="BK12" s="897">
        <f t="shared" si="4"/>
        <v>21756</v>
      </c>
      <c r="BL12" s="898">
        <f t="shared" si="5"/>
        <v>21561</v>
      </c>
      <c r="BM12" s="897">
        <f t="shared" si="10"/>
        <v>581</v>
      </c>
      <c r="BN12" s="897">
        <f t="shared" si="11"/>
        <v>1209</v>
      </c>
      <c r="BO12" s="897">
        <f t="shared" si="11"/>
        <v>628</v>
      </c>
      <c r="BP12" s="897">
        <f t="shared" si="12"/>
        <v>6</v>
      </c>
    </row>
    <row r="13" spans="1:68" s="760" customFormat="1" x14ac:dyDescent="0.2">
      <c r="A13" s="760">
        <v>5</v>
      </c>
      <c r="C13" s="885" t="s">
        <v>12</v>
      </c>
      <c r="D13" s="886"/>
      <c r="E13" s="907">
        <v>895.61000000000013</v>
      </c>
      <c r="F13" s="908">
        <v>100089</v>
      </c>
      <c r="G13" s="909">
        <v>269030</v>
      </c>
      <c r="H13" s="909">
        <v>130256</v>
      </c>
      <c r="I13" s="909">
        <v>138774</v>
      </c>
      <c r="J13" s="911"/>
      <c r="K13" s="1064">
        <v>260066</v>
      </c>
      <c r="L13" s="893">
        <v>-3543</v>
      </c>
      <c r="M13" s="893">
        <v>-1808</v>
      </c>
      <c r="N13" s="893">
        <v>-1735</v>
      </c>
      <c r="O13" s="893">
        <v>-1853</v>
      </c>
      <c r="P13" s="893">
        <v>-942</v>
      </c>
      <c r="Q13" s="893">
        <v>-911</v>
      </c>
      <c r="R13" s="893">
        <v>1480</v>
      </c>
      <c r="S13" s="893">
        <v>744</v>
      </c>
      <c r="T13" s="893">
        <v>736</v>
      </c>
      <c r="U13" s="893">
        <v>719</v>
      </c>
      <c r="V13" s="893">
        <v>708</v>
      </c>
      <c r="W13" s="893">
        <v>25</v>
      </c>
      <c r="X13" s="893">
        <v>28</v>
      </c>
      <c r="Y13" s="893">
        <v>3333</v>
      </c>
      <c r="Z13" s="893">
        <v>1686</v>
      </c>
      <c r="AA13" s="893">
        <v>1647</v>
      </c>
      <c r="AB13" s="893">
        <v>1682</v>
      </c>
      <c r="AC13" s="893">
        <v>1643</v>
      </c>
      <c r="AD13" s="893">
        <v>4</v>
      </c>
      <c r="AE13" s="893">
        <v>4</v>
      </c>
      <c r="AF13" s="893">
        <v>-1690</v>
      </c>
      <c r="AG13" s="893">
        <v>-866</v>
      </c>
      <c r="AH13" s="893">
        <v>-824</v>
      </c>
      <c r="AI13" s="893">
        <v>8322</v>
      </c>
      <c r="AJ13" s="893">
        <v>4498</v>
      </c>
      <c r="AK13" s="893">
        <v>3824</v>
      </c>
      <c r="AL13" s="893">
        <v>3534</v>
      </c>
      <c r="AM13" s="893">
        <v>3059</v>
      </c>
      <c r="AN13" s="893">
        <v>901</v>
      </c>
      <c r="AO13" s="893">
        <v>734</v>
      </c>
      <c r="AP13" s="893">
        <v>63</v>
      </c>
      <c r="AQ13" s="893">
        <v>31</v>
      </c>
      <c r="AR13" s="893">
        <v>10012</v>
      </c>
      <c r="AS13" s="893">
        <v>5364</v>
      </c>
      <c r="AT13" s="893">
        <v>4648</v>
      </c>
      <c r="AU13" s="893">
        <v>4064</v>
      </c>
      <c r="AV13" s="893">
        <v>3713</v>
      </c>
      <c r="AW13" s="893">
        <v>1183</v>
      </c>
      <c r="AX13" s="893">
        <v>868</v>
      </c>
      <c r="AY13" s="893">
        <v>117</v>
      </c>
      <c r="AZ13" s="893">
        <v>67</v>
      </c>
      <c r="BA13" s="893">
        <v>-233</v>
      </c>
      <c r="BB13" s="758"/>
      <c r="BC13" s="895">
        <f t="shared" si="6"/>
        <v>-3543</v>
      </c>
      <c r="BD13" s="895">
        <f t="shared" si="7"/>
        <v>-1853</v>
      </c>
      <c r="BE13" s="896">
        <f t="shared" si="0"/>
        <v>1480</v>
      </c>
      <c r="BF13" s="896">
        <f t="shared" si="1"/>
        <v>3333</v>
      </c>
      <c r="BG13" s="895">
        <f t="shared" si="8"/>
        <v>-1690</v>
      </c>
      <c r="BH13" s="751">
        <f t="shared" si="2"/>
        <v>8322</v>
      </c>
      <c r="BI13" s="751">
        <f t="shared" si="3"/>
        <v>10012</v>
      </c>
      <c r="BJ13" s="895">
        <f t="shared" si="9"/>
        <v>-1184</v>
      </c>
      <c r="BK13" s="897">
        <f t="shared" si="4"/>
        <v>6593</v>
      </c>
      <c r="BL13" s="898">
        <f t="shared" si="5"/>
        <v>7777</v>
      </c>
      <c r="BM13" s="897">
        <f t="shared" si="10"/>
        <v>1066</v>
      </c>
      <c r="BN13" s="897">
        <f t="shared" si="11"/>
        <v>2051</v>
      </c>
      <c r="BO13" s="897">
        <f t="shared" si="11"/>
        <v>985</v>
      </c>
      <c r="BP13" s="897">
        <f t="shared" si="12"/>
        <v>-90</v>
      </c>
    </row>
    <row r="14" spans="1:68" s="760" customFormat="1" x14ac:dyDescent="0.2">
      <c r="A14" s="760">
        <v>6</v>
      </c>
      <c r="C14" s="885" t="s">
        <v>13</v>
      </c>
      <c r="D14" s="886"/>
      <c r="E14" s="907">
        <v>865.16</v>
      </c>
      <c r="F14" s="901">
        <v>232198</v>
      </c>
      <c r="G14" s="890">
        <v>575110</v>
      </c>
      <c r="H14" s="890">
        <v>277543</v>
      </c>
      <c r="I14" s="890">
        <v>297567</v>
      </c>
      <c r="J14" s="892"/>
      <c r="K14" s="1064">
        <v>567274</v>
      </c>
      <c r="L14" s="893">
        <v>-3872</v>
      </c>
      <c r="M14" s="893">
        <v>-1883</v>
      </c>
      <c r="N14" s="893">
        <v>-1989</v>
      </c>
      <c r="O14" s="893">
        <v>-2320</v>
      </c>
      <c r="P14" s="893">
        <v>-1178</v>
      </c>
      <c r="Q14" s="893">
        <v>-1142</v>
      </c>
      <c r="R14" s="893">
        <v>4137</v>
      </c>
      <c r="S14" s="893">
        <v>2131</v>
      </c>
      <c r="T14" s="893">
        <v>2006</v>
      </c>
      <c r="U14" s="893">
        <v>2086</v>
      </c>
      <c r="V14" s="893">
        <v>1974</v>
      </c>
      <c r="W14" s="893">
        <v>45</v>
      </c>
      <c r="X14" s="893">
        <v>32</v>
      </c>
      <c r="Y14" s="893">
        <v>6457</v>
      </c>
      <c r="Z14" s="893">
        <v>3309</v>
      </c>
      <c r="AA14" s="893">
        <v>3148</v>
      </c>
      <c r="AB14" s="893">
        <v>3261</v>
      </c>
      <c r="AC14" s="893">
        <v>3117</v>
      </c>
      <c r="AD14" s="893">
        <v>48</v>
      </c>
      <c r="AE14" s="893">
        <v>31</v>
      </c>
      <c r="AF14" s="893">
        <v>-1552</v>
      </c>
      <c r="AG14" s="893">
        <v>-705</v>
      </c>
      <c r="AH14" s="893">
        <v>-847</v>
      </c>
      <c r="AI14" s="893">
        <v>14824</v>
      </c>
      <c r="AJ14" s="893">
        <v>8261</v>
      </c>
      <c r="AK14" s="893">
        <v>6563</v>
      </c>
      <c r="AL14" s="893">
        <v>7327</v>
      </c>
      <c r="AM14" s="893">
        <v>5964</v>
      </c>
      <c r="AN14" s="893">
        <v>763</v>
      </c>
      <c r="AO14" s="893">
        <v>513</v>
      </c>
      <c r="AP14" s="893">
        <v>171</v>
      </c>
      <c r="AQ14" s="893">
        <v>86</v>
      </c>
      <c r="AR14" s="893">
        <v>16376</v>
      </c>
      <c r="AS14" s="893">
        <v>8966</v>
      </c>
      <c r="AT14" s="893">
        <v>7410</v>
      </c>
      <c r="AU14" s="893">
        <v>7977</v>
      </c>
      <c r="AV14" s="893">
        <v>6697</v>
      </c>
      <c r="AW14" s="893">
        <v>807</v>
      </c>
      <c r="AX14" s="893">
        <v>578</v>
      </c>
      <c r="AY14" s="893">
        <v>182</v>
      </c>
      <c r="AZ14" s="893">
        <v>135</v>
      </c>
      <c r="BA14" s="893">
        <v>974</v>
      </c>
      <c r="BB14" s="758"/>
      <c r="BC14" s="895">
        <f t="shared" si="6"/>
        <v>-3872</v>
      </c>
      <c r="BD14" s="895">
        <f t="shared" si="7"/>
        <v>-2320</v>
      </c>
      <c r="BE14" s="896">
        <f t="shared" si="0"/>
        <v>4137</v>
      </c>
      <c r="BF14" s="896">
        <f t="shared" si="1"/>
        <v>6457</v>
      </c>
      <c r="BG14" s="895">
        <f t="shared" si="8"/>
        <v>-1552</v>
      </c>
      <c r="BH14" s="751">
        <f t="shared" si="2"/>
        <v>14824</v>
      </c>
      <c r="BI14" s="751">
        <f t="shared" si="3"/>
        <v>16376</v>
      </c>
      <c r="BJ14" s="895">
        <f t="shared" si="9"/>
        <v>-1383</v>
      </c>
      <c r="BK14" s="897">
        <f t="shared" si="4"/>
        <v>13291</v>
      </c>
      <c r="BL14" s="898">
        <f t="shared" si="5"/>
        <v>14674</v>
      </c>
      <c r="BM14" s="897">
        <f t="shared" si="10"/>
        <v>625</v>
      </c>
      <c r="BN14" s="897">
        <f t="shared" si="11"/>
        <v>1385</v>
      </c>
      <c r="BO14" s="897">
        <f t="shared" si="11"/>
        <v>760</v>
      </c>
      <c r="BP14" s="897">
        <f t="shared" si="12"/>
        <v>-60</v>
      </c>
    </row>
    <row r="15" spans="1:68" x14ac:dyDescent="0.2">
      <c r="A15" s="760">
        <v>7</v>
      </c>
      <c r="B15" s="760"/>
      <c r="C15" s="885" t="s">
        <v>14</v>
      </c>
      <c r="D15" s="886"/>
      <c r="E15" s="907">
        <v>1566.9699999999998</v>
      </c>
      <c r="F15" s="901">
        <v>95529</v>
      </c>
      <c r="G15" s="890">
        <v>254249</v>
      </c>
      <c r="H15" s="890">
        <v>122312</v>
      </c>
      <c r="I15" s="890">
        <v>131937</v>
      </c>
      <c r="J15" s="892"/>
      <c r="K15" s="1064">
        <v>242580</v>
      </c>
      <c r="L15" s="893">
        <v>-3368</v>
      </c>
      <c r="M15" s="893">
        <v>-1645</v>
      </c>
      <c r="N15" s="893">
        <v>-1723</v>
      </c>
      <c r="O15" s="893">
        <v>-2080</v>
      </c>
      <c r="P15" s="893">
        <v>-1018</v>
      </c>
      <c r="Q15" s="893">
        <v>-1062</v>
      </c>
      <c r="R15" s="893">
        <v>1306</v>
      </c>
      <c r="S15" s="893">
        <v>652</v>
      </c>
      <c r="T15" s="893">
        <v>654</v>
      </c>
      <c r="U15" s="893">
        <v>650</v>
      </c>
      <c r="V15" s="893">
        <v>648</v>
      </c>
      <c r="W15" s="893">
        <v>2</v>
      </c>
      <c r="X15" s="893">
        <v>6</v>
      </c>
      <c r="Y15" s="893">
        <v>3386</v>
      </c>
      <c r="Z15" s="893">
        <v>1670</v>
      </c>
      <c r="AA15" s="893">
        <v>1716</v>
      </c>
      <c r="AB15" s="893">
        <v>1660</v>
      </c>
      <c r="AC15" s="893">
        <v>1712</v>
      </c>
      <c r="AD15" s="893">
        <v>10</v>
      </c>
      <c r="AE15" s="893">
        <v>4</v>
      </c>
      <c r="AF15" s="893">
        <v>-1288</v>
      </c>
      <c r="AG15" s="893">
        <v>-627</v>
      </c>
      <c r="AH15" s="893">
        <v>-661</v>
      </c>
      <c r="AI15" s="893">
        <v>5791</v>
      </c>
      <c r="AJ15" s="893">
        <v>3017</v>
      </c>
      <c r="AK15" s="893">
        <v>2774</v>
      </c>
      <c r="AL15" s="893">
        <v>2703</v>
      </c>
      <c r="AM15" s="893">
        <v>2487</v>
      </c>
      <c r="AN15" s="893">
        <v>275</v>
      </c>
      <c r="AO15" s="893">
        <v>268</v>
      </c>
      <c r="AP15" s="893">
        <v>39</v>
      </c>
      <c r="AQ15" s="893">
        <v>19</v>
      </c>
      <c r="AR15" s="893">
        <v>7079</v>
      </c>
      <c r="AS15" s="893">
        <v>3644</v>
      </c>
      <c r="AT15" s="893">
        <v>3435</v>
      </c>
      <c r="AU15" s="893">
        <v>3348</v>
      </c>
      <c r="AV15" s="893">
        <v>3214</v>
      </c>
      <c r="AW15" s="893">
        <v>225</v>
      </c>
      <c r="AX15" s="893">
        <v>188</v>
      </c>
      <c r="AY15" s="893">
        <v>71</v>
      </c>
      <c r="AZ15" s="893">
        <v>33</v>
      </c>
      <c r="BA15" s="893">
        <v>8</v>
      </c>
      <c r="BB15" s="758"/>
      <c r="BC15" s="895">
        <f t="shared" si="6"/>
        <v>-3368</v>
      </c>
      <c r="BD15" s="895">
        <f t="shared" si="7"/>
        <v>-2080</v>
      </c>
      <c r="BE15" s="896">
        <f t="shared" si="0"/>
        <v>1306</v>
      </c>
      <c r="BF15" s="896">
        <f t="shared" si="1"/>
        <v>3386</v>
      </c>
      <c r="BG15" s="895">
        <f t="shared" si="8"/>
        <v>-1288</v>
      </c>
      <c r="BH15" s="751">
        <f t="shared" si="2"/>
        <v>5791</v>
      </c>
      <c r="BI15" s="751">
        <f t="shared" si="3"/>
        <v>7079</v>
      </c>
      <c r="BJ15" s="895">
        <f t="shared" si="9"/>
        <v>-1372</v>
      </c>
      <c r="BK15" s="897">
        <f t="shared" si="4"/>
        <v>5190</v>
      </c>
      <c r="BL15" s="898">
        <f t="shared" si="5"/>
        <v>6562</v>
      </c>
      <c r="BM15" s="897">
        <f t="shared" si="10"/>
        <v>154</v>
      </c>
      <c r="BN15" s="897">
        <f t="shared" si="11"/>
        <v>413</v>
      </c>
      <c r="BO15" s="897">
        <f t="shared" si="11"/>
        <v>259</v>
      </c>
      <c r="BP15" s="897">
        <f t="shared" si="12"/>
        <v>-46</v>
      </c>
    </row>
    <row r="16" spans="1:68" x14ac:dyDescent="0.2">
      <c r="A16">
        <v>8</v>
      </c>
      <c r="C16" s="885" t="s">
        <v>15</v>
      </c>
      <c r="D16" s="886"/>
      <c r="E16" s="907">
        <v>2133.3000000000002</v>
      </c>
      <c r="F16" s="902">
        <v>61969</v>
      </c>
      <c r="G16" s="903">
        <v>164967</v>
      </c>
      <c r="H16" s="904">
        <v>79120</v>
      </c>
      <c r="I16" s="904">
        <v>85847</v>
      </c>
      <c r="J16" s="906"/>
      <c r="K16" s="1064">
        <v>154719</v>
      </c>
      <c r="L16" s="893">
        <v>-2827</v>
      </c>
      <c r="M16" s="893">
        <v>-1443</v>
      </c>
      <c r="N16" s="893">
        <v>-1384</v>
      </c>
      <c r="O16" s="893">
        <v>-1734</v>
      </c>
      <c r="P16" s="893">
        <v>-899</v>
      </c>
      <c r="Q16" s="893">
        <v>-835</v>
      </c>
      <c r="R16" s="893">
        <v>872</v>
      </c>
      <c r="S16" s="893">
        <v>442</v>
      </c>
      <c r="T16" s="893">
        <v>430</v>
      </c>
      <c r="U16" s="893">
        <v>438</v>
      </c>
      <c r="V16" s="893">
        <v>428</v>
      </c>
      <c r="W16" s="893">
        <v>4</v>
      </c>
      <c r="X16" s="893">
        <v>2</v>
      </c>
      <c r="Y16" s="893">
        <v>2606</v>
      </c>
      <c r="Z16" s="893">
        <v>1341</v>
      </c>
      <c r="AA16" s="893">
        <v>1265</v>
      </c>
      <c r="AB16" s="893">
        <v>1339</v>
      </c>
      <c r="AC16" s="893">
        <v>1264</v>
      </c>
      <c r="AD16" s="893">
        <v>2</v>
      </c>
      <c r="AE16" s="893">
        <v>1</v>
      </c>
      <c r="AF16" s="893">
        <v>-1093</v>
      </c>
      <c r="AG16" s="893">
        <v>-544</v>
      </c>
      <c r="AH16" s="893">
        <v>-549</v>
      </c>
      <c r="AI16" s="893">
        <v>3419</v>
      </c>
      <c r="AJ16" s="893">
        <v>1752</v>
      </c>
      <c r="AK16" s="893">
        <v>1667</v>
      </c>
      <c r="AL16" s="893">
        <v>1579</v>
      </c>
      <c r="AM16" s="893">
        <v>1468</v>
      </c>
      <c r="AN16" s="893">
        <v>151</v>
      </c>
      <c r="AO16" s="893">
        <v>186</v>
      </c>
      <c r="AP16" s="893">
        <v>22</v>
      </c>
      <c r="AQ16" s="893">
        <v>13</v>
      </c>
      <c r="AR16" s="893">
        <v>4512</v>
      </c>
      <c r="AS16" s="893">
        <v>2296</v>
      </c>
      <c r="AT16" s="893">
        <v>2216</v>
      </c>
      <c r="AU16" s="893">
        <v>2125</v>
      </c>
      <c r="AV16" s="893">
        <v>2019</v>
      </c>
      <c r="AW16" s="893">
        <v>146</v>
      </c>
      <c r="AX16" s="893">
        <v>143</v>
      </c>
      <c r="AY16" s="893">
        <v>25</v>
      </c>
      <c r="AZ16" s="893">
        <v>54</v>
      </c>
      <c r="BA16" s="893">
        <v>-51</v>
      </c>
      <c r="BB16" s="758"/>
      <c r="BC16" s="895">
        <f t="shared" si="6"/>
        <v>-2827</v>
      </c>
      <c r="BD16" s="895">
        <f t="shared" si="7"/>
        <v>-1734</v>
      </c>
      <c r="BE16" s="896">
        <f t="shared" si="0"/>
        <v>872</v>
      </c>
      <c r="BF16" s="896">
        <f t="shared" si="1"/>
        <v>2606</v>
      </c>
      <c r="BG16" s="895">
        <f t="shared" si="8"/>
        <v>-1093</v>
      </c>
      <c r="BH16" s="751">
        <f t="shared" si="2"/>
        <v>3419</v>
      </c>
      <c r="BI16" s="751">
        <f t="shared" si="3"/>
        <v>4512</v>
      </c>
      <c r="BJ16" s="895">
        <f t="shared" si="9"/>
        <v>-1097</v>
      </c>
      <c r="BK16" s="897">
        <f t="shared" si="4"/>
        <v>3047</v>
      </c>
      <c r="BL16" s="898">
        <f t="shared" si="5"/>
        <v>4144</v>
      </c>
      <c r="BM16" s="897">
        <f t="shared" si="10"/>
        <v>121</v>
      </c>
      <c r="BN16" s="897">
        <f t="shared" si="11"/>
        <v>289</v>
      </c>
      <c r="BO16" s="897">
        <f t="shared" si="11"/>
        <v>168</v>
      </c>
      <c r="BP16" s="897">
        <f t="shared" si="12"/>
        <v>-44</v>
      </c>
    </row>
    <row r="17" spans="1:68" x14ac:dyDescent="0.2">
      <c r="A17">
        <v>9</v>
      </c>
      <c r="C17" s="885" t="s">
        <v>16</v>
      </c>
      <c r="D17" s="886"/>
      <c r="E17" s="907">
        <v>870.8</v>
      </c>
      <c r="F17" s="902">
        <v>38630</v>
      </c>
      <c r="G17" s="903">
        <v>103770</v>
      </c>
      <c r="H17" s="904">
        <v>49405</v>
      </c>
      <c r="I17" s="904">
        <v>54365</v>
      </c>
      <c r="J17" s="906"/>
      <c r="K17" s="1064">
        <v>99558</v>
      </c>
      <c r="L17" s="893">
        <v>-1361</v>
      </c>
      <c r="M17" s="893">
        <v>-619</v>
      </c>
      <c r="N17" s="893">
        <v>-742</v>
      </c>
      <c r="O17" s="893">
        <v>-916</v>
      </c>
      <c r="P17" s="893">
        <v>-416</v>
      </c>
      <c r="Q17" s="893">
        <v>-500</v>
      </c>
      <c r="R17" s="893">
        <v>566</v>
      </c>
      <c r="S17" s="893">
        <v>276</v>
      </c>
      <c r="T17" s="893">
        <v>290</v>
      </c>
      <c r="U17" s="893">
        <v>274</v>
      </c>
      <c r="V17" s="893">
        <v>288</v>
      </c>
      <c r="W17" s="893">
        <v>2</v>
      </c>
      <c r="X17" s="893">
        <v>2</v>
      </c>
      <c r="Y17" s="893">
        <v>1482</v>
      </c>
      <c r="Z17" s="893">
        <v>692</v>
      </c>
      <c r="AA17" s="893">
        <v>790</v>
      </c>
      <c r="AB17" s="893">
        <v>690</v>
      </c>
      <c r="AC17" s="893">
        <v>789</v>
      </c>
      <c r="AD17" s="893">
        <v>2</v>
      </c>
      <c r="AE17" s="893">
        <v>1</v>
      </c>
      <c r="AF17" s="893">
        <v>-445</v>
      </c>
      <c r="AG17" s="893">
        <v>-203</v>
      </c>
      <c r="AH17" s="893">
        <v>-242</v>
      </c>
      <c r="AI17" s="893">
        <v>2543</v>
      </c>
      <c r="AJ17" s="893">
        <v>1312</v>
      </c>
      <c r="AK17" s="893">
        <v>1231</v>
      </c>
      <c r="AL17" s="893">
        <v>1044</v>
      </c>
      <c r="AM17" s="893">
        <v>1039</v>
      </c>
      <c r="AN17" s="893">
        <v>256</v>
      </c>
      <c r="AO17" s="893">
        <v>188</v>
      </c>
      <c r="AP17" s="893">
        <v>12</v>
      </c>
      <c r="AQ17" s="893">
        <v>4</v>
      </c>
      <c r="AR17" s="893">
        <v>2988</v>
      </c>
      <c r="AS17" s="893">
        <v>1515</v>
      </c>
      <c r="AT17" s="893">
        <v>1473</v>
      </c>
      <c r="AU17" s="893">
        <v>1264</v>
      </c>
      <c r="AV17" s="893">
        <v>1213</v>
      </c>
      <c r="AW17" s="893">
        <v>199</v>
      </c>
      <c r="AX17" s="893">
        <v>210</v>
      </c>
      <c r="AY17" s="893">
        <v>52</v>
      </c>
      <c r="AZ17" s="893">
        <v>50</v>
      </c>
      <c r="BA17" s="893">
        <v>91</v>
      </c>
      <c r="BB17" s="758"/>
      <c r="BC17" s="895">
        <f t="shared" si="6"/>
        <v>-1361</v>
      </c>
      <c r="BD17" s="895">
        <f t="shared" si="7"/>
        <v>-916</v>
      </c>
      <c r="BE17" s="896">
        <f t="shared" si="0"/>
        <v>566</v>
      </c>
      <c r="BF17" s="896">
        <f t="shared" si="1"/>
        <v>1482</v>
      </c>
      <c r="BG17" s="895">
        <f t="shared" si="8"/>
        <v>-445</v>
      </c>
      <c r="BH17" s="751">
        <f t="shared" si="2"/>
        <v>2543</v>
      </c>
      <c r="BI17" s="751">
        <f t="shared" si="3"/>
        <v>2988</v>
      </c>
      <c r="BJ17" s="895">
        <f t="shared" si="9"/>
        <v>-394</v>
      </c>
      <c r="BK17" s="897">
        <f t="shared" si="4"/>
        <v>2083</v>
      </c>
      <c r="BL17" s="898">
        <f t="shared" si="5"/>
        <v>2477</v>
      </c>
      <c r="BM17" s="897">
        <f t="shared" si="10"/>
        <v>147</v>
      </c>
      <c r="BN17" s="897">
        <f t="shared" si="11"/>
        <v>409</v>
      </c>
      <c r="BO17" s="897">
        <f t="shared" si="11"/>
        <v>262</v>
      </c>
      <c r="BP17" s="897">
        <f t="shared" si="12"/>
        <v>-86</v>
      </c>
    </row>
    <row r="18" spans="1:68" x14ac:dyDescent="0.2">
      <c r="A18">
        <v>10</v>
      </c>
      <c r="C18" s="885" t="s">
        <v>17</v>
      </c>
      <c r="D18" s="886"/>
      <c r="E18" s="907">
        <v>595.71</v>
      </c>
      <c r="F18" s="901">
        <v>52693</v>
      </c>
      <c r="G18" s="890">
        <v>131567</v>
      </c>
      <c r="H18" s="890">
        <v>62637</v>
      </c>
      <c r="I18" s="890">
        <v>68930</v>
      </c>
      <c r="J18" s="892"/>
      <c r="K18" s="1064">
        <v>125723</v>
      </c>
      <c r="L18" s="893">
        <v>-1489</v>
      </c>
      <c r="M18" s="893">
        <v>-728</v>
      </c>
      <c r="N18" s="893">
        <v>-761</v>
      </c>
      <c r="O18" s="893">
        <v>-1426</v>
      </c>
      <c r="P18" s="893">
        <v>-697</v>
      </c>
      <c r="Q18" s="893">
        <v>-729</v>
      </c>
      <c r="R18" s="893">
        <v>631</v>
      </c>
      <c r="S18" s="893">
        <v>320</v>
      </c>
      <c r="T18" s="893">
        <v>311</v>
      </c>
      <c r="U18" s="893">
        <v>317</v>
      </c>
      <c r="V18" s="893">
        <v>309</v>
      </c>
      <c r="W18" s="893">
        <v>3</v>
      </c>
      <c r="X18" s="893">
        <v>2</v>
      </c>
      <c r="Y18" s="893">
        <v>2057</v>
      </c>
      <c r="Z18" s="893">
        <v>1017</v>
      </c>
      <c r="AA18" s="893">
        <v>1040</v>
      </c>
      <c r="AB18" s="893">
        <v>1016</v>
      </c>
      <c r="AC18" s="893">
        <v>1037</v>
      </c>
      <c r="AD18" s="893">
        <v>1</v>
      </c>
      <c r="AE18" s="893">
        <v>3</v>
      </c>
      <c r="AF18" s="893">
        <v>-63</v>
      </c>
      <c r="AG18" s="893">
        <v>-31</v>
      </c>
      <c r="AH18" s="893">
        <v>-32</v>
      </c>
      <c r="AI18" s="893">
        <v>3873</v>
      </c>
      <c r="AJ18" s="893">
        <v>1966</v>
      </c>
      <c r="AK18" s="893">
        <v>1907</v>
      </c>
      <c r="AL18" s="893">
        <v>1706</v>
      </c>
      <c r="AM18" s="893">
        <v>1653</v>
      </c>
      <c r="AN18" s="893">
        <v>240</v>
      </c>
      <c r="AO18" s="893">
        <v>243</v>
      </c>
      <c r="AP18" s="893">
        <v>20</v>
      </c>
      <c r="AQ18" s="893">
        <v>11</v>
      </c>
      <c r="AR18" s="893">
        <v>3936</v>
      </c>
      <c r="AS18" s="893">
        <v>1997</v>
      </c>
      <c r="AT18" s="893">
        <v>1939</v>
      </c>
      <c r="AU18" s="893">
        <v>1738</v>
      </c>
      <c r="AV18" s="893">
        <v>1697</v>
      </c>
      <c r="AW18" s="893">
        <v>232</v>
      </c>
      <c r="AX18" s="893">
        <v>213</v>
      </c>
      <c r="AY18" s="893">
        <v>27</v>
      </c>
      <c r="AZ18" s="893">
        <v>29</v>
      </c>
      <c r="BA18" s="893">
        <v>292</v>
      </c>
      <c r="BB18" s="758"/>
      <c r="BC18" s="895">
        <f t="shared" si="6"/>
        <v>-1489</v>
      </c>
      <c r="BD18" s="895">
        <f t="shared" si="7"/>
        <v>-1426</v>
      </c>
      <c r="BE18" s="896">
        <f t="shared" si="0"/>
        <v>631</v>
      </c>
      <c r="BF18" s="896">
        <f t="shared" si="1"/>
        <v>2057</v>
      </c>
      <c r="BG18" s="895">
        <f t="shared" si="8"/>
        <v>-63</v>
      </c>
      <c r="BH18" s="751">
        <f t="shared" si="2"/>
        <v>3873</v>
      </c>
      <c r="BI18" s="751">
        <f t="shared" si="3"/>
        <v>3936</v>
      </c>
      <c r="BJ18" s="895">
        <f t="shared" si="9"/>
        <v>-76</v>
      </c>
      <c r="BK18" s="897">
        <f t="shared" si="4"/>
        <v>3359</v>
      </c>
      <c r="BL18" s="898">
        <f t="shared" si="5"/>
        <v>3435</v>
      </c>
      <c r="BM18" s="897">
        <f t="shared" si="10"/>
        <v>205</v>
      </c>
      <c r="BN18" s="897">
        <f t="shared" si="11"/>
        <v>445</v>
      </c>
      <c r="BO18" s="897">
        <f t="shared" si="11"/>
        <v>240</v>
      </c>
      <c r="BP18" s="897">
        <f t="shared" si="12"/>
        <v>-25</v>
      </c>
    </row>
    <row r="19" spans="1:68" x14ac:dyDescent="0.2">
      <c r="A19">
        <v>1</v>
      </c>
      <c r="B19" s="912">
        <v>100</v>
      </c>
      <c r="C19" s="913" t="s">
        <v>513</v>
      </c>
      <c r="D19" s="813" t="s">
        <v>514</v>
      </c>
      <c r="E19" s="914">
        <v>557.02</v>
      </c>
      <c r="F19" s="908">
        <v>714974</v>
      </c>
      <c r="G19" s="890">
        <v>1531691</v>
      </c>
      <c r="H19" s="890">
        <v>723702</v>
      </c>
      <c r="I19" s="890">
        <v>807989</v>
      </c>
      <c r="J19" s="892">
        <v>1524104</v>
      </c>
      <c r="K19" s="1064">
        <v>1515014</v>
      </c>
      <c r="L19" s="893">
        <v>-9090</v>
      </c>
      <c r="M19" s="893">
        <v>-4839</v>
      </c>
      <c r="N19" s="893">
        <v>-4251</v>
      </c>
      <c r="O19" s="893">
        <v>-8026</v>
      </c>
      <c r="P19" s="893">
        <v>-4090</v>
      </c>
      <c r="Q19" s="893">
        <v>-3936</v>
      </c>
      <c r="R19" s="893">
        <v>9537</v>
      </c>
      <c r="S19" s="893">
        <v>4884</v>
      </c>
      <c r="T19" s="893">
        <v>4653</v>
      </c>
      <c r="U19" s="893">
        <v>4743</v>
      </c>
      <c r="V19" s="893">
        <v>4529</v>
      </c>
      <c r="W19" s="893">
        <v>141</v>
      </c>
      <c r="X19" s="893">
        <v>124</v>
      </c>
      <c r="Y19" s="893">
        <v>17563</v>
      </c>
      <c r="Z19" s="893">
        <v>8974</v>
      </c>
      <c r="AA19" s="893">
        <v>8589</v>
      </c>
      <c r="AB19" s="893">
        <v>8788</v>
      </c>
      <c r="AC19" s="893">
        <v>8437</v>
      </c>
      <c r="AD19" s="893">
        <v>186</v>
      </c>
      <c r="AE19" s="893">
        <v>152</v>
      </c>
      <c r="AF19" s="893">
        <v>-1064</v>
      </c>
      <c r="AG19" s="893">
        <v>-749</v>
      </c>
      <c r="AH19" s="893">
        <v>-315</v>
      </c>
      <c r="AI19" s="893">
        <v>72529</v>
      </c>
      <c r="AJ19" s="893">
        <v>36753</v>
      </c>
      <c r="AK19" s="893">
        <v>35776</v>
      </c>
      <c r="AL19" s="893">
        <v>32228</v>
      </c>
      <c r="AM19" s="893">
        <v>31986</v>
      </c>
      <c r="AN19" s="893">
        <v>4125</v>
      </c>
      <c r="AO19" s="893">
        <v>3542</v>
      </c>
      <c r="AP19" s="893">
        <v>400</v>
      </c>
      <c r="AQ19" s="893">
        <v>248</v>
      </c>
      <c r="AR19" s="893">
        <v>73593</v>
      </c>
      <c r="AS19" s="893">
        <v>37502</v>
      </c>
      <c r="AT19" s="893">
        <v>36091</v>
      </c>
      <c r="AU19" s="893">
        <v>32481</v>
      </c>
      <c r="AV19" s="893">
        <v>32009</v>
      </c>
      <c r="AW19" s="893">
        <v>3918</v>
      </c>
      <c r="AX19" s="893">
        <v>3230</v>
      </c>
      <c r="AY19" s="893">
        <v>1103</v>
      </c>
      <c r="AZ19" s="893">
        <v>852</v>
      </c>
      <c r="BA19" s="893">
        <v>2165</v>
      </c>
      <c r="BB19" s="761"/>
      <c r="BC19" s="895">
        <f t="shared" si="6"/>
        <v>-9090</v>
      </c>
      <c r="BD19" s="895">
        <f t="shared" si="7"/>
        <v>-8026</v>
      </c>
      <c r="BE19" s="896">
        <f>R19</f>
        <v>9537</v>
      </c>
      <c r="BF19" s="896">
        <f>Y19</f>
        <v>17563</v>
      </c>
      <c r="BG19" s="895">
        <f t="shared" si="8"/>
        <v>-1064</v>
      </c>
      <c r="BH19" s="751">
        <f t="shared" si="2"/>
        <v>72529</v>
      </c>
      <c r="BI19" s="751">
        <f t="shared" si="3"/>
        <v>73593</v>
      </c>
      <c r="BJ19" s="895">
        <f t="shared" si="9"/>
        <v>-276</v>
      </c>
      <c r="BK19" s="897">
        <f t="shared" si="4"/>
        <v>64214</v>
      </c>
      <c r="BL19" s="898">
        <f t="shared" si="5"/>
        <v>64490</v>
      </c>
      <c r="BM19" s="897">
        <f t="shared" si="10"/>
        <v>2815</v>
      </c>
      <c r="BN19" s="897">
        <f t="shared" si="11"/>
        <v>7148</v>
      </c>
      <c r="BO19" s="897">
        <f t="shared" si="11"/>
        <v>4333</v>
      </c>
      <c r="BP19" s="897">
        <f t="shared" si="12"/>
        <v>-1307</v>
      </c>
    </row>
    <row r="20" spans="1:68" x14ac:dyDescent="0.2">
      <c r="B20" s="912">
        <v>101</v>
      </c>
      <c r="C20" s="915" t="s">
        <v>19</v>
      </c>
      <c r="D20" s="813"/>
      <c r="E20" s="916">
        <v>34.020000000000003</v>
      </c>
      <c r="F20" s="917">
        <v>98506</v>
      </c>
      <c r="G20" s="892">
        <v>214101</v>
      </c>
      <c r="H20" s="892">
        <v>100993</v>
      </c>
      <c r="I20" s="892">
        <v>113108</v>
      </c>
      <c r="J20" s="892">
        <v>213352</v>
      </c>
      <c r="K20" s="1064">
        <v>212518</v>
      </c>
      <c r="L20" s="893">
        <v>-834</v>
      </c>
      <c r="M20" s="893">
        <v>-465</v>
      </c>
      <c r="N20" s="893">
        <v>-369</v>
      </c>
      <c r="O20" s="893">
        <v>-556</v>
      </c>
      <c r="P20" s="893">
        <v>-245</v>
      </c>
      <c r="Q20" s="893">
        <v>-311</v>
      </c>
      <c r="R20" s="893">
        <v>1484</v>
      </c>
      <c r="S20" s="893">
        <v>792</v>
      </c>
      <c r="T20" s="893">
        <v>692</v>
      </c>
      <c r="U20" s="893">
        <v>762</v>
      </c>
      <c r="V20" s="893">
        <v>675</v>
      </c>
      <c r="W20" s="893">
        <v>30</v>
      </c>
      <c r="X20" s="893">
        <v>17</v>
      </c>
      <c r="Y20" s="893">
        <v>2040</v>
      </c>
      <c r="Z20" s="893">
        <v>1037</v>
      </c>
      <c r="AA20" s="893">
        <v>1003</v>
      </c>
      <c r="AB20" s="893">
        <v>1032</v>
      </c>
      <c r="AC20" s="893">
        <v>993</v>
      </c>
      <c r="AD20" s="893">
        <v>5</v>
      </c>
      <c r="AE20" s="893">
        <v>10</v>
      </c>
      <c r="AF20" s="893">
        <v>-278</v>
      </c>
      <c r="AG20" s="893">
        <v>-220</v>
      </c>
      <c r="AH20" s="893">
        <v>-58</v>
      </c>
      <c r="AI20" s="893">
        <v>10896</v>
      </c>
      <c r="AJ20" s="893">
        <v>5505</v>
      </c>
      <c r="AK20" s="893">
        <v>5391</v>
      </c>
      <c r="AL20" s="893">
        <v>4677</v>
      </c>
      <c r="AM20" s="893">
        <v>4730</v>
      </c>
      <c r="AN20" s="893">
        <v>773</v>
      </c>
      <c r="AO20" s="893">
        <v>634</v>
      </c>
      <c r="AP20" s="893">
        <v>55</v>
      </c>
      <c r="AQ20" s="893">
        <v>27</v>
      </c>
      <c r="AR20" s="893">
        <v>11174</v>
      </c>
      <c r="AS20" s="893">
        <v>5725</v>
      </c>
      <c r="AT20" s="893">
        <v>5449</v>
      </c>
      <c r="AU20" s="893">
        <v>4894</v>
      </c>
      <c r="AV20" s="893">
        <v>4795</v>
      </c>
      <c r="AW20" s="893">
        <v>643</v>
      </c>
      <c r="AX20" s="893">
        <v>470</v>
      </c>
      <c r="AY20" s="893">
        <v>188</v>
      </c>
      <c r="AZ20" s="893">
        <v>184</v>
      </c>
      <c r="BA20" s="893">
        <v>417</v>
      </c>
      <c r="BB20" s="751"/>
      <c r="BC20" s="1068">
        <f t="shared" si="6"/>
        <v>-834</v>
      </c>
      <c r="BD20" s="1068">
        <f t="shared" si="7"/>
        <v>-556</v>
      </c>
      <c r="BE20" s="1069">
        <f t="shared" ref="BE20:BE68" si="13">R20</f>
        <v>1484</v>
      </c>
      <c r="BF20" s="1069">
        <f t="shared" ref="BF20:BF68" si="14">Y20</f>
        <v>2040</v>
      </c>
      <c r="BG20" s="1068">
        <f t="shared" si="8"/>
        <v>-278</v>
      </c>
      <c r="BH20" s="765">
        <f t="shared" si="2"/>
        <v>10896</v>
      </c>
      <c r="BI20" s="765">
        <f t="shared" si="3"/>
        <v>11174</v>
      </c>
      <c r="BJ20" s="1068">
        <f t="shared" si="9"/>
        <v>-282</v>
      </c>
      <c r="BK20" s="980">
        <f t="shared" si="4"/>
        <v>9407</v>
      </c>
      <c r="BL20" s="1070">
        <f t="shared" si="5"/>
        <v>9689</v>
      </c>
      <c r="BM20" s="980">
        <f t="shared" si="10"/>
        <v>455</v>
      </c>
      <c r="BN20" s="980">
        <f t="shared" si="11"/>
        <v>1113</v>
      </c>
      <c r="BO20" s="980">
        <f t="shared" si="11"/>
        <v>658</v>
      </c>
      <c r="BP20" s="980">
        <f t="shared" si="12"/>
        <v>-290</v>
      </c>
    </row>
    <row r="21" spans="1:68" x14ac:dyDescent="0.2">
      <c r="B21" s="912">
        <v>102</v>
      </c>
      <c r="C21" s="915" t="s">
        <v>515</v>
      </c>
      <c r="D21" s="813"/>
      <c r="E21" s="916">
        <v>32.659999999999997</v>
      </c>
      <c r="F21" s="917">
        <v>68228</v>
      </c>
      <c r="G21" s="892">
        <v>137137</v>
      </c>
      <c r="H21" s="892">
        <v>64805</v>
      </c>
      <c r="I21" s="892">
        <v>72332</v>
      </c>
      <c r="J21" s="892">
        <v>136743</v>
      </c>
      <c r="K21" s="1064">
        <v>136445</v>
      </c>
      <c r="L21" s="893">
        <v>-298</v>
      </c>
      <c r="M21" s="893">
        <v>-95</v>
      </c>
      <c r="N21" s="893">
        <v>-203</v>
      </c>
      <c r="O21" s="893">
        <v>-446</v>
      </c>
      <c r="P21" s="893">
        <v>-177</v>
      </c>
      <c r="Q21" s="893">
        <v>-269</v>
      </c>
      <c r="R21" s="893">
        <v>967</v>
      </c>
      <c r="S21" s="893">
        <v>496</v>
      </c>
      <c r="T21" s="893">
        <v>471</v>
      </c>
      <c r="U21" s="893">
        <v>488</v>
      </c>
      <c r="V21" s="893">
        <v>462</v>
      </c>
      <c r="W21" s="893">
        <v>8</v>
      </c>
      <c r="X21" s="893">
        <v>9</v>
      </c>
      <c r="Y21" s="893">
        <v>1413</v>
      </c>
      <c r="Z21" s="893">
        <v>673</v>
      </c>
      <c r="AA21" s="893">
        <v>740</v>
      </c>
      <c r="AB21" s="893">
        <v>663</v>
      </c>
      <c r="AC21" s="893">
        <v>727</v>
      </c>
      <c r="AD21" s="893">
        <v>10</v>
      </c>
      <c r="AE21" s="893">
        <v>13</v>
      </c>
      <c r="AF21" s="893">
        <v>148</v>
      </c>
      <c r="AG21" s="893">
        <v>82</v>
      </c>
      <c r="AH21" s="893">
        <v>66</v>
      </c>
      <c r="AI21" s="893">
        <v>7457</v>
      </c>
      <c r="AJ21" s="893">
        <v>3695</v>
      </c>
      <c r="AK21" s="893">
        <v>3762</v>
      </c>
      <c r="AL21" s="893">
        <v>3274</v>
      </c>
      <c r="AM21" s="893">
        <v>3372</v>
      </c>
      <c r="AN21" s="893">
        <v>389</v>
      </c>
      <c r="AO21" s="893">
        <v>358</v>
      </c>
      <c r="AP21" s="893">
        <v>32</v>
      </c>
      <c r="AQ21" s="893">
        <v>32</v>
      </c>
      <c r="AR21" s="893">
        <v>7309</v>
      </c>
      <c r="AS21" s="893">
        <v>3613</v>
      </c>
      <c r="AT21" s="893">
        <v>3696</v>
      </c>
      <c r="AU21" s="893">
        <v>3114</v>
      </c>
      <c r="AV21" s="893">
        <v>3224</v>
      </c>
      <c r="AW21" s="893">
        <v>392</v>
      </c>
      <c r="AX21" s="893">
        <v>393</v>
      </c>
      <c r="AY21" s="893">
        <v>107</v>
      </c>
      <c r="AZ21" s="893">
        <v>79</v>
      </c>
      <c r="BA21" s="893">
        <v>136</v>
      </c>
      <c r="BB21" s="751"/>
      <c r="BC21" s="895">
        <f t="shared" si="6"/>
        <v>-298</v>
      </c>
      <c r="BD21" s="895">
        <f t="shared" si="7"/>
        <v>-446</v>
      </c>
      <c r="BE21" s="896">
        <f t="shared" si="13"/>
        <v>967</v>
      </c>
      <c r="BF21" s="896">
        <f t="shared" si="14"/>
        <v>1413</v>
      </c>
      <c r="BG21" s="895">
        <f t="shared" si="8"/>
        <v>148</v>
      </c>
      <c r="BH21" s="751">
        <f t="shared" si="2"/>
        <v>7457</v>
      </c>
      <c r="BI21" s="751">
        <f t="shared" si="3"/>
        <v>7309</v>
      </c>
      <c r="BJ21" s="895">
        <f t="shared" si="9"/>
        <v>308</v>
      </c>
      <c r="BK21" s="897">
        <f t="shared" si="4"/>
        <v>6646</v>
      </c>
      <c r="BL21" s="898">
        <f t="shared" si="5"/>
        <v>6338</v>
      </c>
      <c r="BM21" s="897">
        <f t="shared" si="10"/>
        <v>285</v>
      </c>
      <c r="BN21" s="897">
        <f t="shared" si="11"/>
        <v>785</v>
      </c>
      <c r="BO21" s="897">
        <f t="shared" si="11"/>
        <v>500</v>
      </c>
      <c r="BP21" s="897">
        <f t="shared" si="12"/>
        <v>-122</v>
      </c>
    </row>
    <row r="22" spans="1:68" x14ac:dyDescent="0.2">
      <c r="B22" s="912">
        <v>105</v>
      </c>
      <c r="C22" s="1071" t="s">
        <v>22</v>
      </c>
      <c r="D22" s="813"/>
      <c r="E22" s="916">
        <v>14.68</v>
      </c>
      <c r="F22" s="917">
        <v>59017</v>
      </c>
      <c r="G22" s="892">
        <v>107082</v>
      </c>
      <c r="H22" s="892">
        <v>52918</v>
      </c>
      <c r="I22" s="892">
        <v>54164</v>
      </c>
      <c r="J22" s="892">
        <v>109274</v>
      </c>
      <c r="K22" s="1064">
        <v>108806</v>
      </c>
      <c r="L22" s="893">
        <v>-468</v>
      </c>
      <c r="M22" s="893">
        <v>-364</v>
      </c>
      <c r="N22" s="893">
        <v>-104</v>
      </c>
      <c r="O22" s="893">
        <v>-878</v>
      </c>
      <c r="P22" s="893">
        <v>-454</v>
      </c>
      <c r="Q22" s="893">
        <v>-424</v>
      </c>
      <c r="R22" s="893">
        <v>676</v>
      </c>
      <c r="S22" s="893">
        <v>358</v>
      </c>
      <c r="T22" s="893">
        <v>318</v>
      </c>
      <c r="U22" s="893">
        <v>325</v>
      </c>
      <c r="V22" s="893">
        <v>290</v>
      </c>
      <c r="W22" s="893">
        <v>33</v>
      </c>
      <c r="X22" s="893">
        <v>28</v>
      </c>
      <c r="Y22" s="893">
        <v>1554</v>
      </c>
      <c r="Z22" s="893">
        <v>812</v>
      </c>
      <c r="AA22" s="893">
        <v>742</v>
      </c>
      <c r="AB22" s="893">
        <v>791</v>
      </c>
      <c r="AC22" s="893">
        <v>728</v>
      </c>
      <c r="AD22" s="893">
        <v>21</v>
      </c>
      <c r="AE22" s="893">
        <v>14</v>
      </c>
      <c r="AF22" s="893">
        <v>410</v>
      </c>
      <c r="AG22" s="893">
        <v>90</v>
      </c>
      <c r="AH22" s="893">
        <v>320</v>
      </c>
      <c r="AI22" s="893">
        <v>7980</v>
      </c>
      <c r="AJ22" s="893">
        <v>4093</v>
      </c>
      <c r="AK22" s="893">
        <v>3887</v>
      </c>
      <c r="AL22" s="893">
        <v>3361</v>
      </c>
      <c r="AM22" s="893">
        <v>3296</v>
      </c>
      <c r="AN22" s="893">
        <v>658</v>
      </c>
      <c r="AO22" s="893">
        <v>555</v>
      </c>
      <c r="AP22" s="893">
        <v>74</v>
      </c>
      <c r="AQ22" s="893">
        <v>36</v>
      </c>
      <c r="AR22" s="893">
        <v>7570</v>
      </c>
      <c r="AS22" s="893">
        <v>4003</v>
      </c>
      <c r="AT22" s="893">
        <v>3567</v>
      </c>
      <c r="AU22" s="893">
        <v>3123</v>
      </c>
      <c r="AV22" s="893">
        <v>2931</v>
      </c>
      <c r="AW22" s="893">
        <v>684</v>
      </c>
      <c r="AX22" s="893">
        <v>512</v>
      </c>
      <c r="AY22" s="893">
        <v>196</v>
      </c>
      <c r="AZ22" s="893">
        <v>124</v>
      </c>
      <c r="BA22" s="893">
        <v>341</v>
      </c>
      <c r="BB22" s="751"/>
      <c r="BC22" s="895">
        <f t="shared" si="6"/>
        <v>-468</v>
      </c>
      <c r="BD22" s="895">
        <f t="shared" si="7"/>
        <v>-878</v>
      </c>
      <c r="BE22" s="896">
        <f t="shared" si="13"/>
        <v>676</v>
      </c>
      <c r="BF22" s="896">
        <f t="shared" si="14"/>
        <v>1554</v>
      </c>
      <c r="BG22" s="895">
        <f t="shared" si="8"/>
        <v>410</v>
      </c>
      <c r="BH22" s="751">
        <f t="shared" si="2"/>
        <v>7980</v>
      </c>
      <c r="BI22" s="751">
        <f t="shared" si="3"/>
        <v>7570</v>
      </c>
      <c r="BJ22" s="895">
        <f t="shared" si="9"/>
        <v>603</v>
      </c>
      <c r="BK22" s="897">
        <f t="shared" si="4"/>
        <v>6657</v>
      </c>
      <c r="BL22" s="898">
        <f t="shared" si="5"/>
        <v>6054</v>
      </c>
      <c r="BM22" s="897">
        <f t="shared" si="10"/>
        <v>488</v>
      </c>
      <c r="BN22" s="897">
        <f t="shared" si="11"/>
        <v>1196</v>
      </c>
      <c r="BO22" s="897">
        <f t="shared" si="11"/>
        <v>708</v>
      </c>
      <c r="BP22" s="897">
        <f t="shared" si="12"/>
        <v>-210</v>
      </c>
    </row>
    <row r="23" spans="1:68" x14ac:dyDescent="0.2">
      <c r="B23" s="912">
        <v>106</v>
      </c>
      <c r="C23" s="915" t="s">
        <v>24</v>
      </c>
      <c r="D23" s="813"/>
      <c r="E23" s="916">
        <v>11.36</v>
      </c>
      <c r="F23" s="917">
        <v>49115</v>
      </c>
      <c r="G23" s="892">
        <v>96333</v>
      </c>
      <c r="H23" s="892">
        <v>45331</v>
      </c>
      <c r="I23" s="892">
        <v>51002</v>
      </c>
      <c r="J23" s="892">
        <v>94697</v>
      </c>
      <c r="K23" s="1064">
        <v>93968</v>
      </c>
      <c r="L23" s="893">
        <v>-729</v>
      </c>
      <c r="M23" s="893">
        <v>-324</v>
      </c>
      <c r="N23" s="893">
        <v>-405</v>
      </c>
      <c r="O23" s="893">
        <v>-1068</v>
      </c>
      <c r="P23" s="893">
        <v>-533</v>
      </c>
      <c r="Q23" s="893">
        <v>-535</v>
      </c>
      <c r="R23" s="893">
        <v>558</v>
      </c>
      <c r="S23" s="893">
        <v>278</v>
      </c>
      <c r="T23" s="893">
        <v>280</v>
      </c>
      <c r="U23" s="893">
        <v>266</v>
      </c>
      <c r="V23" s="893">
        <v>265</v>
      </c>
      <c r="W23" s="893">
        <v>12</v>
      </c>
      <c r="X23" s="893">
        <v>15</v>
      </c>
      <c r="Y23" s="893">
        <v>1626</v>
      </c>
      <c r="Z23" s="893">
        <v>811</v>
      </c>
      <c r="AA23" s="893">
        <v>815</v>
      </c>
      <c r="AB23" s="893">
        <v>749</v>
      </c>
      <c r="AC23" s="893">
        <v>778</v>
      </c>
      <c r="AD23" s="893">
        <v>62</v>
      </c>
      <c r="AE23" s="893">
        <v>37</v>
      </c>
      <c r="AF23" s="893">
        <v>339</v>
      </c>
      <c r="AG23" s="893">
        <v>209</v>
      </c>
      <c r="AH23" s="893">
        <v>130</v>
      </c>
      <c r="AI23" s="893">
        <v>5353</v>
      </c>
      <c r="AJ23" s="893">
        <v>2892</v>
      </c>
      <c r="AK23" s="893">
        <v>2461</v>
      </c>
      <c r="AL23" s="893">
        <v>2439</v>
      </c>
      <c r="AM23" s="893">
        <v>2118</v>
      </c>
      <c r="AN23" s="893">
        <v>406</v>
      </c>
      <c r="AO23" s="893">
        <v>310</v>
      </c>
      <c r="AP23" s="893">
        <v>47</v>
      </c>
      <c r="AQ23" s="893">
        <v>33</v>
      </c>
      <c r="AR23" s="893">
        <v>5014</v>
      </c>
      <c r="AS23" s="893">
        <v>2683</v>
      </c>
      <c r="AT23" s="893">
        <v>2331</v>
      </c>
      <c r="AU23" s="893">
        <v>2240</v>
      </c>
      <c r="AV23" s="893">
        <v>1914</v>
      </c>
      <c r="AW23" s="893">
        <v>357</v>
      </c>
      <c r="AX23" s="893">
        <v>331</v>
      </c>
      <c r="AY23" s="893">
        <v>86</v>
      </c>
      <c r="AZ23" s="893">
        <v>86</v>
      </c>
      <c r="BA23" s="893">
        <v>101</v>
      </c>
      <c r="BB23" s="751"/>
      <c r="BC23" s="895">
        <f t="shared" si="6"/>
        <v>-729</v>
      </c>
      <c r="BD23" s="895">
        <f t="shared" si="7"/>
        <v>-1068</v>
      </c>
      <c r="BE23" s="896">
        <f t="shared" si="13"/>
        <v>558</v>
      </c>
      <c r="BF23" s="896">
        <f t="shared" si="14"/>
        <v>1626</v>
      </c>
      <c r="BG23" s="895">
        <f t="shared" si="8"/>
        <v>339</v>
      </c>
      <c r="BH23" s="751">
        <f t="shared" si="2"/>
        <v>5353</v>
      </c>
      <c r="BI23" s="751">
        <f t="shared" si="3"/>
        <v>5014</v>
      </c>
      <c r="BJ23" s="895">
        <f t="shared" si="9"/>
        <v>403</v>
      </c>
      <c r="BK23" s="897">
        <f t="shared" si="4"/>
        <v>4557</v>
      </c>
      <c r="BL23" s="898">
        <f t="shared" si="5"/>
        <v>4154</v>
      </c>
      <c r="BM23" s="897">
        <f t="shared" si="10"/>
        <v>271</v>
      </c>
      <c r="BN23" s="897">
        <f t="shared" si="11"/>
        <v>688</v>
      </c>
      <c r="BO23" s="897">
        <f t="shared" si="11"/>
        <v>417</v>
      </c>
      <c r="BP23" s="897">
        <f t="shared" si="12"/>
        <v>-92</v>
      </c>
    </row>
    <row r="24" spans="1:68" x14ac:dyDescent="0.2">
      <c r="B24" s="912">
        <v>107</v>
      </c>
      <c r="C24" s="915" t="s">
        <v>25</v>
      </c>
      <c r="D24" s="813"/>
      <c r="E24" s="916">
        <v>28.93</v>
      </c>
      <c r="F24" s="917">
        <v>73429</v>
      </c>
      <c r="G24" s="892">
        <v>159974</v>
      </c>
      <c r="H24" s="892">
        <v>73588</v>
      </c>
      <c r="I24" s="892">
        <v>86386</v>
      </c>
      <c r="J24" s="892">
        <v>158611</v>
      </c>
      <c r="K24" s="1064">
        <v>157631</v>
      </c>
      <c r="L24" s="893">
        <v>-980</v>
      </c>
      <c r="M24" s="893">
        <v>-451</v>
      </c>
      <c r="N24" s="893">
        <v>-529</v>
      </c>
      <c r="O24" s="893">
        <v>-971</v>
      </c>
      <c r="P24" s="893">
        <v>-498</v>
      </c>
      <c r="Q24" s="893">
        <v>-473</v>
      </c>
      <c r="R24" s="893">
        <v>986</v>
      </c>
      <c r="S24" s="893">
        <v>502</v>
      </c>
      <c r="T24" s="893">
        <v>484</v>
      </c>
      <c r="U24" s="893">
        <v>497</v>
      </c>
      <c r="V24" s="893">
        <v>482</v>
      </c>
      <c r="W24" s="893">
        <v>5</v>
      </c>
      <c r="X24" s="893">
        <v>2</v>
      </c>
      <c r="Y24" s="893">
        <v>1957</v>
      </c>
      <c r="Z24" s="893">
        <v>1000</v>
      </c>
      <c r="AA24" s="893">
        <v>957</v>
      </c>
      <c r="AB24" s="893">
        <v>988</v>
      </c>
      <c r="AC24" s="893">
        <v>945</v>
      </c>
      <c r="AD24" s="893">
        <v>12</v>
      </c>
      <c r="AE24" s="893">
        <v>12</v>
      </c>
      <c r="AF24" s="893">
        <v>-9</v>
      </c>
      <c r="AG24" s="893">
        <v>47</v>
      </c>
      <c r="AH24" s="893">
        <v>-56</v>
      </c>
      <c r="AI24" s="893">
        <v>6420</v>
      </c>
      <c r="AJ24" s="893">
        <v>3139</v>
      </c>
      <c r="AK24" s="893">
        <v>3281</v>
      </c>
      <c r="AL24" s="893">
        <v>2959</v>
      </c>
      <c r="AM24" s="893">
        <v>3077</v>
      </c>
      <c r="AN24" s="893">
        <v>147</v>
      </c>
      <c r="AO24" s="893">
        <v>180</v>
      </c>
      <c r="AP24" s="893">
        <v>33</v>
      </c>
      <c r="AQ24" s="893">
        <v>24</v>
      </c>
      <c r="AR24" s="893">
        <v>6429</v>
      </c>
      <c r="AS24" s="893">
        <v>3092</v>
      </c>
      <c r="AT24" s="893">
        <v>3337</v>
      </c>
      <c r="AU24" s="893">
        <v>2913</v>
      </c>
      <c r="AV24" s="893">
        <v>3126</v>
      </c>
      <c r="AW24" s="893">
        <v>134</v>
      </c>
      <c r="AX24" s="893">
        <v>172</v>
      </c>
      <c r="AY24" s="893">
        <v>45</v>
      </c>
      <c r="AZ24" s="893">
        <v>39</v>
      </c>
      <c r="BA24" s="893">
        <v>157</v>
      </c>
      <c r="BB24" s="751"/>
      <c r="BC24" s="895">
        <f t="shared" si="6"/>
        <v>-980</v>
      </c>
      <c r="BD24" s="895">
        <f t="shared" si="7"/>
        <v>-971</v>
      </c>
      <c r="BE24" s="896">
        <f t="shared" si="13"/>
        <v>986</v>
      </c>
      <c r="BF24" s="896">
        <f t="shared" si="14"/>
        <v>1957</v>
      </c>
      <c r="BG24" s="895">
        <f t="shared" si="8"/>
        <v>-9</v>
      </c>
      <c r="BH24" s="751">
        <f t="shared" si="2"/>
        <v>6420</v>
      </c>
      <c r="BI24" s="751">
        <f t="shared" si="3"/>
        <v>6429</v>
      </c>
      <c r="BJ24" s="895">
        <f t="shared" si="9"/>
        <v>-3</v>
      </c>
      <c r="BK24" s="897">
        <f t="shared" si="4"/>
        <v>6036</v>
      </c>
      <c r="BL24" s="898">
        <f t="shared" si="5"/>
        <v>6039</v>
      </c>
      <c r="BM24" s="897">
        <f t="shared" si="10"/>
        <v>89</v>
      </c>
      <c r="BN24" s="897">
        <f t="shared" si="11"/>
        <v>306</v>
      </c>
      <c r="BO24" s="897">
        <f t="shared" si="11"/>
        <v>217</v>
      </c>
      <c r="BP24" s="897">
        <f t="shared" si="12"/>
        <v>-27</v>
      </c>
    </row>
    <row r="25" spans="1:68" x14ac:dyDescent="0.2">
      <c r="B25" s="912">
        <v>108</v>
      </c>
      <c r="C25" s="915" t="s">
        <v>26</v>
      </c>
      <c r="D25" s="813"/>
      <c r="E25" s="916">
        <v>28.11</v>
      </c>
      <c r="F25" s="917">
        <v>95934</v>
      </c>
      <c r="G25" s="892">
        <v>218302</v>
      </c>
      <c r="H25" s="892">
        <v>102049</v>
      </c>
      <c r="I25" s="892">
        <v>116253</v>
      </c>
      <c r="J25" s="892">
        <v>214897</v>
      </c>
      <c r="K25" s="1064">
        <v>212732</v>
      </c>
      <c r="L25" s="893">
        <v>-2165</v>
      </c>
      <c r="M25" s="893">
        <v>-1215</v>
      </c>
      <c r="N25" s="893">
        <v>-950</v>
      </c>
      <c r="O25" s="893">
        <v>-1376</v>
      </c>
      <c r="P25" s="893">
        <v>-722</v>
      </c>
      <c r="Q25" s="893">
        <v>-654</v>
      </c>
      <c r="R25" s="893">
        <v>1359</v>
      </c>
      <c r="S25" s="893">
        <v>683</v>
      </c>
      <c r="T25" s="893">
        <v>676</v>
      </c>
      <c r="U25" s="893">
        <v>679</v>
      </c>
      <c r="V25" s="893">
        <v>670</v>
      </c>
      <c r="W25" s="893">
        <v>4</v>
      </c>
      <c r="X25" s="893">
        <v>6</v>
      </c>
      <c r="Y25" s="893">
        <v>2735</v>
      </c>
      <c r="Z25" s="893">
        <v>1405</v>
      </c>
      <c r="AA25" s="893">
        <v>1330</v>
      </c>
      <c r="AB25" s="893">
        <v>1396</v>
      </c>
      <c r="AC25" s="893">
        <v>1322</v>
      </c>
      <c r="AD25" s="893">
        <v>9</v>
      </c>
      <c r="AE25" s="893">
        <v>8</v>
      </c>
      <c r="AF25" s="893">
        <v>-789</v>
      </c>
      <c r="AG25" s="893">
        <v>-493</v>
      </c>
      <c r="AH25" s="893">
        <v>-296</v>
      </c>
      <c r="AI25" s="893">
        <v>7301</v>
      </c>
      <c r="AJ25" s="893">
        <v>3690</v>
      </c>
      <c r="AK25" s="893">
        <v>3611</v>
      </c>
      <c r="AL25" s="893">
        <v>3506</v>
      </c>
      <c r="AM25" s="893">
        <v>3437</v>
      </c>
      <c r="AN25" s="893">
        <v>175</v>
      </c>
      <c r="AO25" s="893">
        <v>163</v>
      </c>
      <c r="AP25" s="893">
        <v>9</v>
      </c>
      <c r="AQ25" s="893">
        <v>11</v>
      </c>
      <c r="AR25" s="893">
        <v>8090</v>
      </c>
      <c r="AS25" s="893">
        <v>4183</v>
      </c>
      <c r="AT25" s="893">
        <v>3907</v>
      </c>
      <c r="AU25" s="893">
        <v>3982</v>
      </c>
      <c r="AV25" s="893">
        <v>3758</v>
      </c>
      <c r="AW25" s="893">
        <v>161</v>
      </c>
      <c r="AX25" s="893">
        <v>112</v>
      </c>
      <c r="AY25" s="893">
        <v>40</v>
      </c>
      <c r="AZ25" s="893">
        <v>37</v>
      </c>
      <c r="BA25" s="893">
        <v>-158</v>
      </c>
      <c r="BB25" s="751"/>
      <c r="BC25" s="895">
        <f t="shared" si="6"/>
        <v>-2165</v>
      </c>
      <c r="BD25" s="895">
        <f t="shared" si="7"/>
        <v>-1376</v>
      </c>
      <c r="BE25" s="896">
        <f t="shared" si="13"/>
        <v>1359</v>
      </c>
      <c r="BF25" s="896">
        <f t="shared" si="14"/>
        <v>2735</v>
      </c>
      <c r="BG25" s="895">
        <f t="shared" si="8"/>
        <v>-789</v>
      </c>
      <c r="BH25" s="751">
        <f t="shared" si="2"/>
        <v>7301</v>
      </c>
      <c r="BI25" s="751">
        <f t="shared" si="3"/>
        <v>8090</v>
      </c>
      <c r="BJ25" s="895">
        <f t="shared" si="9"/>
        <v>-797</v>
      </c>
      <c r="BK25" s="897">
        <f t="shared" si="4"/>
        <v>6943</v>
      </c>
      <c r="BL25" s="898">
        <f t="shared" si="5"/>
        <v>7740</v>
      </c>
      <c r="BM25" s="897">
        <f t="shared" si="10"/>
        <v>121</v>
      </c>
      <c r="BN25" s="897">
        <f t="shared" si="11"/>
        <v>273</v>
      </c>
      <c r="BO25" s="897">
        <f t="shared" si="11"/>
        <v>152</v>
      </c>
      <c r="BP25" s="897">
        <f t="shared" si="12"/>
        <v>-57</v>
      </c>
    </row>
    <row r="26" spans="1:68" x14ac:dyDescent="0.2">
      <c r="B26" s="912">
        <v>109</v>
      </c>
      <c r="C26" s="915" t="s">
        <v>516</v>
      </c>
      <c r="D26" s="813" t="s">
        <v>514</v>
      </c>
      <c r="E26" s="916">
        <v>240.29</v>
      </c>
      <c r="F26" s="917">
        <v>87436</v>
      </c>
      <c r="G26" s="892">
        <v>215807</v>
      </c>
      <c r="H26" s="892">
        <v>101754</v>
      </c>
      <c r="I26" s="892">
        <v>114053</v>
      </c>
      <c r="J26" s="892">
        <v>210288</v>
      </c>
      <c r="K26" s="1064">
        <v>209201</v>
      </c>
      <c r="L26" s="893">
        <v>-1087</v>
      </c>
      <c r="M26" s="893">
        <v>-645</v>
      </c>
      <c r="N26" s="893">
        <v>-442</v>
      </c>
      <c r="O26" s="893">
        <v>-1294</v>
      </c>
      <c r="P26" s="893">
        <v>-707</v>
      </c>
      <c r="Q26" s="893">
        <v>-587</v>
      </c>
      <c r="R26" s="893">
        <v>1146</v>
      </c>
      <c r="S26" s="893">
        <v>578</v>
      </c>
      <c r="T26" s="893">
        <v>568</v>
      </c>
      <c r="U26" s="893">
        <v>574</v>
      </c>
      <c r="V26" s="893">
        <v>561</v>
      </c>
      <c r="W26" s="893">
        <v>4</v>
      </c>
      <c r="X26" s="893">
        <v>7</v>
      </c>
      <c r="Y26" s="893">
        <v>2440</v>
      </c>
      <c r="Z26" s="893">
        <v>1285</v>
      </c>
      <c r="AA26" s="893">
        <v>1155</v>
      </c>
      <c r="AB26" s="893">
        <v>1274</v>
      </c>
      <c r="AC26" s="893">
        <v>1148</v>
      </c>
      <c r="AD26" s="893">
        <v>11</v>
      </c>
      <c r="AE26" s="893">
        <v>7</v>
      </c>
      <c r="AF26" s="893">
        <v>207</v>
      </c>
      <c r="AG26" s="893">
        <v>62</v>
      </c>
      <c r="AH26" s="893">
        <v>145</v>
      </c>
      <c r="AI26" s="893">
        <v>7159</v>
      </c>
      <c r="AJ26" s="893">
        <v>3553</v>
      </c>
      <c r="AK26" s="893">
        <v>3606</v>
      </c>
      <c r="AL26" s="893">
        <v>3324</v>
      </c>
      <c r="AM26" s="893">
        <v>3352</v>
      </c>
      <c r="AN26" s="893">
        <v>195</v>
      </c>
      <c r="AO26" s="893">
        <v>243</v>
      </c>
      <c r="AP26" s="893">
        <v>34</v>
      </c>
      <c r="AQ26" s="893">
        <v>11</v>
      </c>
      <c r="AR26" s="893">
        <v>6952</v>
      </c>
      <c r="AS26" s="893">
        <v>3491</v>
      </c>
      <c r="AT26" s="893">
        <v>3461</v>
      </c>
      <c r="AU26" s="893">
        <v>3286</v>
      </c>
      <c r="AV26" s="893">
        <v>3261</v>
      </c>
      <c r="AW26" s="893">
        <v>163</v>
      </c>
      <c r="AX26" s="893">
        <v>170</v>
      </c>
      <c r="AY26" s="893">
        <v>42</v>
      </c>
      <c r="AZ26" s="893">
        <v>30</v>
      </c>
      <c r="BA26" s="893">
        <v>643</v>
      </c>
      <c r="BB26" s="751"/>
      <c r="BC26" s="895">
        <f t="shared" si="6"/>
        <v>-1087</v>
      </c>
      <c r="BD26" s="895">
        <f t="shared" si="7"/>
        <v>-1294</v>
      </c>
      <c r="BE26" s="896">
        <f t="shared" si="13"/>
        <v>1146</v>
      </c>
      <c r="BF26" s="896">
        <f t="shared" si="14"/>
        <v>2440</v>
      </c>
      <c r="BG26" s="895">
        <f t="shared" si="8"/>
        <v>207</v>
      </c>
      <c r="BH26" s="751">
        <f t="shared" si="2"/>
        <v>7159</v>
      </c>
      <c r="BI26" s="751">
        <f t="shared" si="3"/>
        <v>6952</v>
      </c>
      <c r="BJ26" s="895">
        <f t="shared" si="9"/>
        <v>129</v>
      </c>
      <c r="BK26" s="897">
        <f t="shared" si="4"/>
        <v>6676</v>
      </c>
      <c r="BL26" s="898">
        <f t="shared" si="5"/>
        <v>6547</v>
      </c>
      <c r="BM26" s="897">
        <f t="shared" si="10"/>
        <v>121</v>
      </c>
      <c r="BN26" s="897">
        <f t="shared" si="11"/>
        <v>333</v>
      </c>
      <c r="BO26" s="897">
        <f t="shared" si="11"/>
        <v>212</v>
      </c>
      <c r="BP26" s="897">
        <f t="shared" si="12"/>
        <v>-27</v>
      </c>
    </row>
    <row r="27" spans="1:68" x14ac:dyDescent="0.2">
      <c r="B27" s="912">
        <v>110</v>
      </c>
      <c r="C27" s="1071" t="s">
        <v>21</v>
      </c>
      <c r="D27" s="813"/>
      <c r="E27" s="916">
        <v>28.97</v>
      </c>
      <c r="F27" s="917">
        <v>84438</v>
      </c>
      <c r="G27" s="892">
        <v>139718</v>
      </c>
      <c r="H27" s="892">
        <v>64871</v>
      </c>
      <c r="I27" s="892">
        <v>74847</v>
      </c>
      <c r="J27" s="892">
        <v>147745</v>
      </c>
      <c r="K27" s="1064">
        <v>147358</v>
      </c>
      <c r="L27" s="893">
        <v>-387</v>
      </c>
      <c r="M27" s="893">
        <v>-190</v>
      </c>
      <c r="N27" s="893">
        <v>-197</v>
      </c>
      <c r="O27" s="893">
        <v>-337</v>
      </c>
      <c r="P27" s="893">
        <v>-156</v>
      </c>
      <c r="Q27" s="893">
        <v>-181</v>
      </c>
      <c r="R27" s="893">
        <v>1079</v>
      </c>
      <c r="S27" s="893">
        <v>551</v>
      </c>
      <c r="T27" s="893">
        <v>528</v>
      </c>
      <c r="U27" s="893">
        <v>513</v>
      </c>
      <c r="V27" s="893">
        <v>491</v>
      </c>
      <c r="W27" s="893">
        <v>38</v>
      </c>
      <c r="X27" s="893">
        <v>37</v>
      </c>
      <c r="Y27" s="893">
        <v>1416</v>
      </c>
      <c r="Z27" s="893">
        <v>707</v>
      </c>
      <c r="AA27" s="893">
        <v>709</v>
      </c>
      <c r="AB27" s="893">
        <v>666</v>
      </c>
      <c r="AC27" s="893">
        <v>668</v>
      </c>
      <c r="AD27" s="893">
        <v>41</v>
      </c>
      <c r="AE27" s="893">
        <v>41</v>
      </c>
      <c r="AF27" s="893">
        <v>-50</v>
      </c>
      <c r="AG27" s="893">
        <v>-34</v>
      </c>
      <c r="AH27" s="893">
        <v>-16</v>
      </c>
      <c r="AI27" s="893">
        <v>12335</v>
      </c>
      <c r="AJ27" s="893">
        <v>6169</v>
      </c>
      <c r="AK27" s="893">
        <v>6166</v>
      </c>
      <c r="AL27" s="893">
        <v>5042</v>
      </c>
      <c r="AM27" s="893">
        <v>5277</v>
      </c>
      <c r="AN27" s="893">
        <v>1035</v>
      </c>
      <c r="AO27" s="893">
        <v>832</v>
      </c>
      <c r="AP27" s="893">
        <v>92</v>
      </c>
      <c r="AQ27" s="893">
        <v>57</v>
      </c>
      <c r="AR27" s="893">
        <v>12385</v>
      </c>
      <c r="AS27" s="893">
        <v>6203</v>
      </c>
      <c r="AT27" s="893">
        <v>6182</v>
      </c>
      <c r="AU27" s="893">
        <v>4800</v>
      </c>
      <c r="AV27" s="893">
        <v>5070</v>
      </c>
      <c r="AW27" s="893">
        <v>1067</v>
      </c>
      <c r="AX27" s="893">
        <v>879</v>
      </c>
      <c r="AY27" s="893">
        <v>336</v>
      </c>
      <c r="AZ27" s="893">
        <v>233</v>
      </c>
      <c r="BA27" s="893">
        <v>242</v>
      </c>
      <c r="BB27" s="751"/>
      <c r="BC27" s="895">
        <f t="shared" si="6"/>
        <v>-387</v>
      </c>
      <c r="BD27" s="895">
        <f t="shared" si="7"/>
        <v>-337</v>
      </c>
      <c r="BE27" s="896">
        <f t="shared" si="13"/>
        <v>1079</v>
      </c>
      <c r="BF27" s="896">
        <f t="shared" si="14"/>
        <v>1416</v>
      </c>
      <c r="BG27" s="895">
        <f t="shared" si="8"/>
        <v>-50</v>
      </c>
      <c r="BH27" s="751">
        <f t="shared" si="2"/>
        <v>12335</v>
      </c>
      <c r="BI27" s="751">
        <f t="shared" si="3"/>
        <v>12385</v>
      </c>
      <c r="BJ27" s="895">
        <f t="shared" si="9"/>
        <v>449</v>
      </c>
      <c r="BK27" s="897">
        <f t="shared" si="4"/>
        <v>10319</v>
      </c>
      <c r="BL27" s="898">
        <f t="shared" si="5"/>
        <v>9870</v>
      </c>
      <c r="BM27" s="897">
        <f t="shared" si="10"/>
        <v>731</v>
      </c>
      <c r="BN27" s="897">
        <f t="shared" si="11"/>
        <v>1946</v>
      </c>
      <c r="BO27" s="897">
        <f t="shared" si="11"/>
        <v>1215</v>
      </c>
      <c r="BP27" s="897">
        <f t="shared" si="12"/>
        <v>-420</v>
      </c>
    </row>
    <row r="28" spans="1:68" s="760" customFormat="1" x14ac:dyDescent="0.2">
      <c r="A28"/>
      <c r="B28" s="912">
        <v>111</v>
      </c>
      <c r="C28" s="915" t="s">
        <v>517</v>
      </c>
      <c r="D28" s="813"/>
      <c r="E28" s="916">
        <v>138.01</v>
      </c>
      <c r="F28" s="917">
        <v>98871</v>
      </c>
      <c r="G28" s="892">
        <v>243237</v>
      </c>
      <c r="H28" s="892">
        <v>117393</v>
      </c>
      <c r="I28" s="892">
        <v>125844</v>
      </c>
      <c r="J28" s="892">
        <v>238497</v>
      </c>
      <c r="K28" s="1064">
        <v>236355</v>
      </c>
      <c r="L28" s="893">
        <v>-2142</v>
      </c>
      <c r="M28" s="893">
        <v>-1090</v>
      </c>
      <c r="N28" s="893">
        <v>-1052</v>
      </c>
      <c r="O28" s="893">
        <v>-1100</v>
      </c>
      <c r="P28" s="893">
        <v>-598</v>
      </c>
      <c r="Q28" s="893">
        <v>-502</v>
      </c>
      <c r="R28" s="893">
        <v>1282</v>
      </c>
      <c r="S28" s="893">
        <v>646</v>
      </c>
      <c r="T28" s="893">
        <v>636</v>
      </c>
      <c r="U28" s="893">
        <v>639</v>
      </c>
      <c r="V28" s="893">
        <v>633</v>
      </c>
      <c r="W28" s="893">
        <v>7</v>
      </c>
      <c r="X28" s="893">
        <v>3</v>
      </c>
      <c r="Y28" s="893">
        <v>2382</v>
      </c>
      <c r="Z28" s="893">
        <v>1244</v>
      </c>
      <c r="AA28" s="893">
        <v>1138</v>
      </c>
      <c r="AB28" s="893">
        <v>1229</v>
      </c>
      <c r="AC28" s="893">
        <v>1128</v>
      </c>
      <c r="AD28" s="893">
        <v>15</v>
      </c>
      <c r="AE28" s="893">
        <v>10</v>
      </c>
      <c r="AF28" s="893">
        <v>-1042</v>
      </c>
      <c r="AG28" s="893">
        <v>-492</v>
      </c>
      <c r="AH28" s="893">
        <v>-550</v>
      </c>
      <c r="AI28" s="893">
        <v>7628</v>
      </c>
      <c r="AJ28" s="893">
        <v>4017</v>
      </c>
      <c r="AK28" s="893">
        <v>3611</v>
      </c>
      <c r="AL28" s="893">
        <v>3646</v>
      </c>
      <c r="AM28" s="893">
        <v>3327</v>
      </c>
      <c r="AN28" s="893">
        <v>347</v>
      </c>
      <c r="AO28" s="893">
        <v>267</v>
      </c>
      <c r="AP28" s="893">
        <v>24</v>
      </c>
      <c r="AQ28" s="893">
        <v>17</v>
      </c>
      <c r="AR28" s="893">
        <v>8670</v>
      </c>
      <c r="AS28" s="893">
        <v>4509</v>
      </c>
      <c r="AT28" s="893">
        <v>4161</v>
      </c>
      <c r="AU28" s="893">
        <v>4129</v>
      </c>
      <c r="AV28" s="893">
        <v>3930</v>
      </c>
      <c r="AW28" s="893">
        <v>317</v>
      </c>
      <c r="AX28" s="893">
        <v>191</v>
      </c>
      <c r="AY28" s="893">
        <v>63</v>
      </c>
      <c r="AZ28" s="893">
        <v>40</v>
      </c>
      <c r="BA28" s="893">
        <v>286</v>
      </c>
      <c r="BB28" s="751"/>
      <c r="BC28" s="1072">
        <f t="shared" si="6"/>
        <v>-2142</v>
      </c>
      <c r="BD28" s="1072">
        <f t="shared" si="7"/>
        <v>-1100</v>
      </c>
      <c r="BE28" s="1073">
        <f t="shared" si="13"/>
        <v>1282</v>
      </c>
      <c r="BF28" s="1073">
        <f t="shared" si="14"/>
        <v>2382</v>
      </c>
      <c r="BG28" s="1072">
        <f t="shared" si="8"/>
        <v>-1042</v>
      </c>
      <c r="BH28" s="1074">
        <f t="shared" si="2"/>
        <v>7628</v>
      </c>
      <c r="BI28" s="1074">
        <f t="shared" si="3"/>
        <v>8670</v>
      </c>
      <c r="BJ28" s="1072">
        <f t="shared" si="9"/>
        <v>-1086</v>
      </c>
      <c r="BK28" s="1075">
        <f t="shared" si="4"/>
        <v>6973</v>
      </c>
      <c r="BL28" s="1076">
        <f t="shared" si="5"/>
        <v>8059</v>
      </c>
      <c r="BM28" s="1075">
        <f t="shared" si="10"/>
        <v>254</v>
      </c>
      <c r="BN28" s="1075">
        <f t="shared" si="11"/>
        <v>508</v>
      </c>
      <c r="BO28" s="1075">
        <f t="shared" si="11"/>
        <v>254</v>
      </c>
      <c r="BP28" s="1075">
        <f t="shared" si="12"/>
        <v>-62</v>
      </c>
    </row>
    <row r="29" spans="1:68" x14ac:dyDescent="0.2">
      <c r="A29" s="760">
        <v>6</v>
      </c>
      <c r="B29" s="760">
        <v>201</v>
      </c>
      <c r="C29" s="919" t="s">
        <v>518</v>
      </c>
      <c r="D29" s="813"/>
      <c r="E29" s="916">
        <v>534.47</v>
      </c>
      <c r="F29" s="917">
        <v>216854</v>
      </c>
      <c r="G29" s="892">
        <v>532605</v>
      </c>
      <c r="H29" s="892">
        <v>257214</v>
      </c>
      <c r="I29" s="892">
        <v>275391</v>
      </c>
      <c r="J29" s="892">
        <v>530042</v>
      </c>
      <c r="K29" s="1064">
        <v>526792</v>
      </c>
      <c r="L29" s="893">
        <v>-3250</v>
      </c>
      <c r="M29" s="893">
        <v>-1570</v>
      </c>
      <c r="N29" s="893">
        <v>-1680</v>
      </c>
      <c r="O29" s="893">
        <v>-1994</v>
      </c>
      <c r="P29" s="893">
        <v>-1000</v>
      </c>
      <c r="Q29" s="893">
        <v>-994</v>
      </c>
      <c r="R29" s="893">
        <v>3924</v>
      </c>
      <c r="S29" s="893">
        <v>2025</v>
      </c>
      <c r="T29" s="893">
        <v>1899</v>
      </c>
      <c r="U29" s="893">
        <v>1982</v>
      </c>
      <c r="V29" s="893">
        <v>1869</v>
      </c>
      <c r="W29" s="893">
        <v>43</v>
      </c>
      <c r="X29" s="893">
        <v>30</v>
      </c>
      <c r="Y29" s="893">
        <v>5918</v>
      </c>
      <c r="Z29" s="893">
        <v>3025</v>
      </c>
      <c r="AA29" s="893">
        <v>2893</v>
      </c>
      <c r="AB29" s="893">
        <v>2979</v>
      </c>
      <c r="AC29" s="893">
        <v>2862</v>
      </c>
      <c r="AD29" s="893">
        <v>46</v>
      </c>
      <c r="AE29" s="893">
        <v>31</v>
      </c>
      <c r="AF29" s="893">
        <v>-1256</v>
      </c>
      <c r="AG29" s="893">
        <v>-570</v>
      </c>
      <c r="AH29" s="893">
        <v>-686</v>
      </c>
      <c r="AI29" s="893">
        <v>13720</v>
      </c>
      <c r="AJ29" s="893">
        <v>7720</v>
      </c>
      <c r="AK29" s="893">
        <v>6000</v>
      </c>
      <c r="AL29" s="893">
        <v>6835</v>
      </c>
      <c r="AM29" s="893">
        <v>5487</v>
      </c>
      <c r="AN29" s="893">
        <v>716</v>
      </c>
      <c r="AO29" s="893">
        <v>428</v>
      </c>
      <c r="AP29" s="893">
        <v>169</v>
      </c>
      <c r="AQ29" s="893">
        <v>85</v>
      </c>
      <c r="AR29" s="893">
        <v>14976</v>
      </c>
      <c r="AS29" s="893">
        <v>8290</v>
      </c>
      <c r="AT29" s="893">
        <v>6686</v>
      </c>
      <c r="AU29" s="893">
        <v>7386</v>
      </c>
      <c r="AV29" s="893">
        <v>6119</v>
      </c>
      <c r="AW29" s="893">
        <v>735</v>
      </c>
      <c r="AX29" s="893">
        <v>443</v>
      </c>
      <c r="AY29" s="893">
        <v>169</v>
      </c>
      <c r="AZ29" s="893">
        <v>124</v>
      </c>
      <c r="BA29" s="893">
        <v>993</v>
      </c>
      <c r="BB29" s="751"/>
      <c r="BC29" s="895">
        <f t="shared" si="6"/>
        <v>-3250</v>
      </c>
      <c r="BD29" s="895">
        <f t="shared" si="7"/>
        <v>-1994</v>
      </c>
      <c r="BE29" s="896">
        <f t="shared" si="13"/>
        <v>3924</v>
      </c>
      <c r="BF29" s="896">
        <f t="shared" si="14"/>
        <v>5918</v>
      </c>
      <c r="BG29" s="895">
        <f t="shared" si="8"/>
        <v>-1256</v>
      </c>
      <c r="BH29" s="751">
        <f t="shared" si="2"/>
        <v>13720</v>
      </c>
      <c r="BI29" s="751">
        <f t="shared" si="3"/>
        <v>14976</v>
      </c>
      <c r="BJ29" s="895">
        <f t="shared" si="9"/>
        <v>-1183</v>
      </c>
      <c r="BK29" s="897">
        <f t="shared" si="4"/>
        <v>12322</v>
      </c>
      <c r="BL29" s="898">
        <f t="shared" si="5"/>
        <v>13505</v>
      </c>
      <c r="BM29" s="897">
        <f t="shared" si="10"/>
        <v>566</v>
      </c>
      <c r="BN29" s="897">
        <f t="shared" si="11"/>
        <v>1178</v>
      </c>
      <c r="BO29" s="897">
        <f t="shared" si="11"/>
        <v>612</v>
      </c>
      <c r="BP29" s="897">
        <f t="shared" si="12"/>
        <v>-39</v>
      </c>
    </row>
    <row r="30" spans="1:68" x14ac:dyDescent="0.2">
      <c r="A30">
        <v>2</v>
      </c>
      <c r="B30">
        <v>202</v>
      </c>
      <c r="C30" s="1077" t="s">
        <v>519</v>
      </c>
      <c r="D30" s="813"/>
      <c r="E30" s="916">
        <v>50.72</v>
      </c>
      <c r="F30" s="917">
        <v>214100</v>
      </c>
      <c r="G30" s="892">
        <v>450989</v>
      </c>
      <c r="H30" s="892">
        <v>218070</v>
      </c>
      <c r="I30" s="892">
        <v>232919</v>
      </c>
      <c r="J30" s="892">
        <v>459394</v>
      </c>
      <c r="K30" s="1064">
        <v>456722</v>
      </c>
      <c r="L30" s="893">
        <v>-2672</v>
      </c>
      <c r="M30" s="893">
        <v>-1408</v>
      </c>
      <c r="N30" s="893">
        <v>-1264</v>
      </c>
      <c r="O30" s="893">
        <v>-1993</v>
      </c>
      <c r="P30" s="893">
        <v>-1020</v>
      </c>
      <c r="Q30" s="893">
        <v>-973</v>
      </c>
      <c r="R30" s="893">
        <v>3632</v>
      </c>
      <c r="S30" s="893">
        <v>1947</v>
      </c>
      <c r="T30" s="893">
        <v>1685</v>
      </c>
      <c r="U30" s="893">
        <v>1907</v>
      </c>
      <c r="V30" s="893">
        <v>1660</v>
      </c>
      <c r="W30" s="893">
        <v>40</v>
      </c>
      <c r="X30" s="893">
        <v>25</v>
      </c>
      <c r="Y30" s="893">
        <v>5625</v>
      </c>
      <c r="Z30" s="893">
        <v>2967</v>
      </c>
      <c r="AA30" s="893">
        <v>2658</v>
      </c>
      <c r="AB30" s="893">
        <v>2900</v>
      </c>
      <c r="AC30" s="893">
        <v>2594</v>
      </c>
      <c r="AD30" s="893">
        <v>67</v>
      </c>
      <c r="AE30" s="893">
        <v>64</v>
      </c>
      <c r="AF30" s="893">
        <v>-679</v>
      </c>
      <c r="AG30" s="893">
        <v>-388</v>
      </c>
      <c r="AH30" s="893">
        <v>-291</v>
      </c>
      <c r="AI30" s="893">
        <v>17397</v>
      </c>
      <c r="AJ30" s="893">
        <v>9271</v>
      </c>
      <c r="AK30" s="893">
        <v>8126</v>
      </c>
      <c r="AL30" s="893">
        <v>8386</v>
      </c>
      <c r="AM30" s="893">
        <v>7565</v>
      </c>
      <c r="AN30" s="893">
        <v>714</v>
      </c>
      <c r="AO30" s="893">
        <v>461</v>
      </c>
      <c r="AP30" s="893">
        <v>171</v>
      </c>
      <c r="AQ30" s="893">
        <v>100</v>
      </c>
      <c r="AR30" s="893">
        <v>18076</v>
      </c>
      <c r="AS30" s="893">
        <v>9659</v>
      </c>
      <c r="AT30" s="893">
        <v>8417</v>
      </c>
      <c r="AU30" s="893">
        <v>8817</v>
      </c>
      <c r="AV30" s="893">
        <v>7847</v>
      </c>
      <c r="AW30" s="893">
        <v>659</v>
      </c>
      <c r="AX30" s="893">
        <v>426</v>
      </c>
      <c r="AY30" s="893">
        <v>183</v>
      </c>
      <c r="AZ30" s="893">
        <v>144</v>
      </c>
      <c r="BA30" s="893">
        <v>548</v>
      </c>
      <c r="BB30" s="751"/>
      <c r="BC30" s="895">
        <f t="shared" si="6"/>
        <v>-2672</v>
      </c>
      <c r="BD30" s="895">
        <f t="shared" si="7"/>
        <v>-1993</v>
      </c>
      <c r="BE30" s="896">
        <f t="shared" si="13"/>
        <v>3632</v>
      </c>
      <c r="BF30" s="896">
        <f t="shared" si="14"/>
        <v>5625</v>
      </c>
      <c r="BG30" s="895">
        <f t="shared" si="8"/>
        <v>-679</v>
      </c>
      <c r="BH30" s="751">
        <f t="shared" si="2"/>
        <v>17397</v>
      </c>
      <c r="BI30" s="751">
        <f t="shared" si="3"/>
        <v>18076</v>
      </c>
      <c r="BJ30" s="895">
        <f t="shared" si="9"/>
        <v>-713</v>
      </c>
      <c r="BK30" s="897">
        <f t="shared" si="4"/>
        <v>15951</v>
      </c>
      <c r="BL30" s="898">
        <f t="shared" si="5"/>
        <v>16664</v>
      </c>
      <c r="BM30" s="897">
        <f t="shared" si="10"/>
        <v>476</v>
      </c>
      <c r="BN30" s="897">
        <f t="shared" si="11"/>
        <v>1085</v>
      </c>
      <c r="BO30" s="897">
        <f t="shared" si="11"/>
        <v>609</v>
      </c>
      <c r="BP30" s="897">
        <f t="shared" si="12"/>
        <v>-56</v>
      </c>
    </row>
    <row r="31" spans="1:68" x14ac:dyDescent="0.2">
      <c r="A31">
        <v>4</v>
      </c>
      <c r="B31">
        <v>203</v>
      </c>
      <c r="C31" s="1077" t="s">
        <v>520</v>
      </c>
      <c r="D31" s="813"/>
      <c r="E31" s="916">
        <v>49.42</v>
      </c>
      <c r="F31" s="917">
        <v>125474</v>
      </c>
      <c r="G31" s="892">
        <v>296565</v>
      </c>
      <c r="H31" s="892">
        <v>143144</v>
      </c>
      <c r="I31" s="892">
        <v>153421</v>
      </c>
      <c r="J31" s="892">
        <v>303598</v>
      </c>
      <c r="K31" s="1064">
        <v>304119</v>
      </c>
      <c r="L31" s="893">
        <v>521</v>
      </c>
      <c r="M31" s="893">
        <v>-9</v>
      </c>
      <c r="N31" s="893">
        <v>530</v>
      </c>
      <c r="O31" s="893">
        <v>-323</v>
      </c>
      <c r="P31" s="893">
        <v>-228</v>
      </c>
      <c r="Q31" s="893">
        <v>-95</v>
      </c>
      <c r="R31" s="893">
        <v>2734</v>
      </c>
      <c r="S31" s="893">
        <v>1350</v>
      </c>
      <c r="T31" s="893">
        <v>1384</v>
      </c>
      <c r="U31" s="893">
        <v>1335</v>
      </c>
      <c r="V31" s="893">
        <v>1378</v>
      </c>
      <c r="W31" s="893">
        <v>15</v>
      </c>
      <c r="X31" s="893">
        <v>6</v>
      </c>
      <c r="Y31" s="893">
        <v>3057</v>
      </c>
      <c r="Z31" s="893">
        <v>1578</v>
      </c>
      <c r="AA31" s="893">
        <v>1479</v>
      </c>
      <c r="AB31" s="893">
        <v>1566</v>
      </c>
      <c r="AC31" s="893">
        <v>1471</v>
      </c>
      <c r="AD31" s="893">
        <v>12</v>
      </c>
      <c r="AE31" s="893">
        <v>8</v>
      </c>
      <c r="AF31" s="893">
        <v>844</v>
      </c>
      <c r="AG31" s="893">
        <v>219</v>
      </c>
      <c r="AH31" s="893">
        <v>625</v>
      </c>
      <c r="AI31" s="893">
        <v>10812</v>
      </c>
      <c r="AJ31" s="893">
        <v>5585</v>
      </c>
      <c r="AK31" s="893">
        <v>5227</v>
      </c>
      <c r="AL31" s="893">
        <v>5260</v>
      </c>
      <c r="AM31" s="893">
        <v>4997</v>
      </c>
      <c r="AN31" s="893">
        <v>256</v>
      </c>
      <c r="AO31" s="893">
        <v>180</v>
      </c>
      <c r="AP31" s="893">
        <v>69</v>
      </c>
      <c r="AQ31" s="893">
        <v>50</v>
      </c>
      <c r="AR31" s="893">
        <v>9968</v>
      </c>
      <c r="AS31" s="893">
        <v>5366</v>
      </c>
      <c r="AT31" s="893">
        <v>4602</v>
      </c>
      <c r="AU31" s="893">
        <v>5039</v>
      </c>
      <c r="AV31" s="893">
        <v>4406</v>
      </c>
      <c r="AW31" s="893">
        <v>264</v>
      </c>
      <c r="AX31" s="893">
        <v>167</v>
      </c>
      <c r="AY31" s="893">
        <v>63</v>
      </c>
      <c r="AZ31" s="893">
        <v>29</v>
      </c>
      <c r="BA31" s="893">
        <v>979</v>
      </c>
      <c r="BB31" s="751"/>
      <c r="BC31" s="895">
        <f t="shared" si="6"/>
        <v>521</v>
      </c>
      <c r="BD31" s="895">
        <f t="shared" si="7"/>
        <v>-323</v>
      </c>
      <c r="BE31" s="896">
        <f t="shared" si="13"/>
        <v>2734</v>
      </c>
      <c r="BF31" s="896">
        <f t="shared" si="14"/>
        <v>3057</v>
      </c>
      <c r="BG31" s="895">
        <f t="shared" si="8"/>
        <v>844</v>
      </c>
      <c r="BH31" s="751">
        <f t="shared" si="2"/>
        <v>10812</v>
      </c>
      <c r="BI31" s="751">
        <f t="shared" si="3"/>
        <v>9968</v>
      </c>
      <c r="BJ31" s="895">
        <f t="shared" si="9"/>
        <v>812</v>
      </c>
      <c r="BK31" s="897">
        <f t="shared" si="4"/>
        <v>10257</v>
      </c>
      <c r="BL31" s="898">
        <f t="shared" si="5"/>
        <v>9445</v>
      </c>
      <c r="BM31" s="897">
        <f t="shared" si="10"/>
        <v>201</v>
      </c>
      <c r="BN31" s="897">
        <f t="shared" si="11"/>
        <v>431</v>
      </c>
      <c r="BO31" s="897">
        <f t="shared" si="11"/>
        <v>230</v>
      </c>
      <c r="BP31" s="897">
        <f t="shared" si="12"/>
        <v>27</v>
      </c>
    </row>
    <row r="32" spans="1:68" x14ac:dyDescent="0.2">
      <c r="A32">
        <v>2</v>
      </c>
      <c r="B32">
        <v>204</v>
      </c>
      <c r="C32" s="919" t="s">
        <v>521</v>
      </c>
      <c r="D32" s="813" t="s">
        <v>514</v>
      </c>
      <c r="E32" s="916">
        <v>99.96</v>
      </c>
      <c r="F32" s="917">
        <v>213653</v>
      </c>
      <c r="G32" s="892">
        <v>488279</v>
      </c>
      <c r="H32" s="892">
        <v>228225</v>
      </c>
      <c r="I32" s="892">
        <v>260054</v>
      </c>
      <c r="J32" s="892">
        <v>485537</v>
      </c>
      <c r="K32" s="1064">
        <v>484727</v>
      </c>
      <c r="L32" s="893">
        <v>-810</v>
      </c>
      <c r="M32" s="893">
        <v>-681</v>
      </c>
      <c r="N32" s="893">
        <v>-129</v>
      </c>
      <c r="O32" s="893">
        <v>-1075</v>
      </c>
      <c r="P32" s="893">
        <v>-543</v>
      </c>
      <c r="Q32" s="893">
        <v>-532</v>
      </c>
      <c r="R32" s="893">
        <v>3507</v>
      </c>
      <c r="S32" s="893">
        <v>1822</v>
      </c>
      <c r="T32" s="893">
        <v>1685</v>
      </c>
      <c r="U32" s="893">
        <v>1795</v>
      </c>
      <c r="V32" s="893">
        <v>1666</v>
      </c>
      <c r="W32" s="893">
        <v>27</v>
      </c>
      <c r="X32" s="893">
        <v>19</v>
      </c>
      <c r="Y32" s="893">
        <v>4582</v>
      </c>
      <c r="Z32" s="893">
        <v>2365</v>
      </c>
      <c r="AA32" s="893">
        <v>2217</v>
      </c>
      <c r="AB32" s="893">
        <v>2333</v>
      </c>
      <c r="AC32" s="893">
        <v>2201</v>
      </c>
      <c r="AD32" s="893">
        <v>32</v>
      </c>
      <c r="AE32" s="893">
        <v>16</v>
      </c>
      <c r="AF32" s="893">
        <v>265</v>
      </c>
      <c r="AG32" s="893">
        <v>-138</v>
      </c>
      <c r="AH32" s="893">
        <v>403</v>
      </c>
      <c r="AI32" s="893">
        <v>20516</v>
      </c>
      <c r="AJ32" s="893">
        <v>10168</v>
      </c>
      <c r="AK32" s="893">
        <v>10348</v>
      </c>
      <c r="AL32" s="893">
        <v>9594</v>
      </c>
      <c r="AM32" s="893">
        <v>9802</v>
      </c>
      <c r="AN32" s="893">
        <v>431</v>
      </c>
      <c r="AO32" s="893">
        <v>434</v>
      </c>
      <c r="AP32" s="893">
        <v>143</v>
      </c>
      <c r="AQ32" s="893">
        <v>112</v>
      </c>
      <c r="AR32" s="893">
        <v>20251</v>
      </c>
      <c r="AS32" s="893">
        <v>10306</v>
      </c>
      <c r="AT32" s="893">
        <v>9945</v>
      </c>
      <c r="AU32" s="893">
        <v>9728</v>
      </c>
      <c r="AV32" s="893">
        <v>9357</v>
      </c>
      <c r="AW32" s="893">
        <v>432</v>
      </c>
      <c r="AX32" s="893">
        <v>459</v>
      </c>
      <c r="AY32" s="893">
        <v>146</v>
      </c>
      <c r="AZ32" s="893">
        <v>129</v>
      </c>
      <c r="BA32" s="893">
        <v>1248</v>
      </c>
      <c r="BB32" s="751"/>
      <c r="BC32" s="895">
        <f t="shared" si="6"/>
        <v>-810</v>
      </c>
      <c r="BD32" s="895">
        <f t="shared" si="7"/>
        <v>-1075</v>
      </c>
      <c r="BE32" s="896">
        <f t="shared" si="13"/>
        <v>3507</v>
      </c>
      <c r="BF32" s="896">
        <f t="shared" si="14"/>
        <v>4582</v>
      </c>
      <c r="BG32" s="895">
        <f t="shared" si="8"/>
        <v>265</v>
      </c>
      <c r="BH32" s="751">
        <f t="shared" si="2"/>
        <v>20516</v>
      </c>
      <c r="BI32" s="751">
        <f t="shared" si="3"/>
        <v>20251</v>
      </c>
      <c r="BJ32" s="895">
        <f t="shared" si="9"/>
        <v>311</v>
      </c>
      <c r="BK32" s="897">
        <f t="shared" si="4"/>
        <v>19396</v>
      </c>
      <c r="BL32" s="898">
        <f t="shared" si="5"/>
        <v>19085</v>
      </c>
      <c r="BM32" s="897">
        <f t="shared" si="10"/>
        <v>286</v>
      </c>
      <c r="BN32" s="897">
        <f t="shared" si="11"/>
        <v>891</v>
      </c>
      <c r="BO32" s="897">
        <f t="shared" si="11"/>
        <v>605</v>
      </c>
      <c r="BP32" s="897">
        <f t="shared" si="12"/>
        <v>-20</v>
      </c>
    </row>
    <row r="33" spans="1:68" x14ac:dyDescent="0.2">
      <c r="A33">
        <v>10</v>
      </c>
      <c r="B33">
        <v>205</v>
      </c>
      <c r="C33" s="920" t="s">
        <v>522</v>
      </c>
      <c r="D33" s="813"/>
      <c r="E33" s="916">
        <v>182.38</v>
      </c>
      <c r="F33" s="917">
        <v>18014</v>
      </c>
      <c r="G33" s="892">
        <v>43022</v>
      </c>
      <c r="H33" s="892">
        <v>20482</v>
      </c>
      <c r="I33" s="892">
        <v>22540</v>
      </c>
      <c r="J33" s="892">
        <v>41171</v>
      </c>
      <c r="K33" s="1064">
        <v>40692</v>
      </c>
      <c r="L33" s="893">
        <v>-479</v>
      </c>
      <c r="M33" s="893">
        <v>-262</v>
      </c>
      <c r="N33" s="893">
        <v>-217</v>
      </c>
      <c r="O33" s="893">
        <v>-465</v>
      </c>
      <c r="P33" s="893">
        <v>-238</v>
      </c>
      <c r="Q33" s="893">
        <v>-227</v>
      </c>
      <c r="R33" s="893">
        <v>208</v>
      </c>
      <c r="S33" s="893">
        <v>101</v>
      </c>
      <c r="T33" s="893">
        <v>107</v>
      </c>
      <c r="U33" s="893">
        <v>100</v>
      </c>
      <c r="V33" s="893">
        <v>106</v>
      </c>
      <c r="W33" s="893">
        <v>1</v>
      </c>
      <c r="X33" s="893">
        <v>1</v>
      </c>
      <c r="Y33" s="893">
        <v>673</v>
      </c>
      <c r="Z33" s="893">
        <v>339</v>
      </c>
      <c r="AA33" s="893">
        <v>334</v>
      </c>
      <c r="AB33" s="893">
        <v>339</v>
      </c>
      <c r="AC33" s="893">
        <v>332</v>
      </c>
      <c r="AD33" s="893">
        <v>0</v>
      </c>
      <c r="AE33" s="893">
        <v>2</v>
      </c>
      <c r="AF33" s="893">
        <v>-14</v>
      </c>
      <c r="AG33" s="893">
        <v>-24</v>
      </c>
      <c r="AH33" s="893">
        <v>10</v>
      </c>
      <c r="AI33" s="893">
        <v>1422</v>
      </c>
      <c r="AJ33" s="893">
        <v>718</v>
      </c>
      <c r="AK33" s="893">
        <v>704</v>
      </c>
      <c r="AL33" s="893">
        <v>671</v>
      </c>
      <c r="AM33" s="893">
        <v>652</v>
      </c>
      <c r="AN33" s="893">
        <v>41</v>
      </c>
      <c r="AO33" s="893">
        <v>48</v>
      </c>
      <c r="AP33" s="893">
        <v>6</v>
      </c>
      <c r="AQ33" s="893">
        <v>4</v>
      </c>
      <c r="AR33" s="893">
        <v>1436</v>
      </c>
      <c r="AS33" s="893">
        <v>742</v>
      </c>
      <c r="AT33" s="893">
        <v>694</v>
      </c>
      <c r="AU33" s="893">
        <v>681</v>
      </c>
      <c r="AV33" s="893">
        <v>639</v>
      </c>
      <c r="AW33" s="893">
        <v>59</v>
      </c>
      <c r="AX33" s="893">
        <v>53</v>
      </c>
      <c r="AY33" s="893">
        <v>2</v>
      </c>
      <c r="AZ33" s="893">
        <v>2</v>
      </c>
      <c r="BA33" s="893">
        <v>118</v>
      </c>
      <c r="BB33" s="751"/>
      <c r="BC33" s="895">
        <f t="shared" si="6"/>
        <v>-479</v>
      </c>
      <c r="BD33" s="895">
        <f t="shared" si="7"/>
        <v>-465</v>
      </c>
      <c r="BE33" s="896">
        <f t="shared" si="13"/>
        <v>208</v>
      </c>
      <c r="BF33" s="896">
        <f t="shared" si="14"/>
        <v>673</v>
      </c>
      <c r="BG33" s="895">
        <f t="shared" si="8"/>
        <v>-14</v>
      </c>
      <c r="BH33" s="751">
        <f t="shared" si="2"/>
        <v>1422</v>
      </c>
      <c r="BI33" s="751">
        <f t="shared" si="3"/>
        <v>1436</v>
      </c>
      <c r="BJ33" s="895">
        <f t="shared" si="9"/>
        <v>3</v>
      </c>
      <c r="BK33" s="897">
        <f t="shared" si="4"/>
        <v>1323</v>
      </c>
      <c r="BL33" s="898">
        <f t="shared" si="5"/>
        <v>1320</v>
      </c>
      <c r="BM33" s="897">
        <f t="shared" si="10"/>
        <v>57</v>
      </c>
      <c r="BN33" s="897">
        <f t="shared" si="11"/>
        <v>112</v>
      </c>
      <c r="BO33" s="897">
        <f t="shared" si="11"/>
        <v>55</v>
      </c>
      <c r="BP33" s="897">
        <f t="shared" si="12"/>
        <v>6</v>
      </c>
    </row>
    <row r="34" spans="1:68" x14ac:dyDescent="0.2">
      <c r="A34">
        <v>2</v>
      </c>
      <c r="B34">
        <v>206</v>
      </c>
      <c r="C34" s="920" t="s">
        <v>523</v>
      </c>
      <c r="D34" s="813" t="s">
        <v>514</v>
      </c>
      <c r="E34" s="916">
        <v>18.47</v>
      </c>
      <c r="F34" s="917">
        <v>42270</v>
      </c>
      <c r="G34" s="892">
        <v>95066</v>
      </c>
      <c r="H34" s="892">
        <v>42998</v>
      </c>
      <c r="I34" s="892">
        <v>52068</v>
      </c>
      <c r="J34" s="892">
        <v>94063</v>
      </c>
      <c r="K34" s="1064">
        <v>93877</v>
      </c>
      <c r="L34" s="893">
        <v>-186</v>
      </c>
      <c r="M34" s="893">
        <v>-174</v>
      </c>
      <c r="N34" s="893">
        <v>-12</v>
      </c>
      <c r="O34" s="893">
        <v>-513</v>
      </c>
      <c r="P34" s="893">
        <v>-242</v>
      </c>
      <c r="Q34" s="893">
        <v>-271</v>
      </c>
      <c r="R34" s="893">
        <v>512</v>
      </c>
      <c r="S34" s="893">
        <v>260</v>
      </c>
      <c r="T34" s="893">
        <v>252</v>
      </c>
      <c r="U34" s="893">
        <v>257</v>
      </c>
      <c r="V34" s="893">
        <v>244</v>
      </c>
      <c r="W34" s="893">
        <v>3</v>
      </c>
      <c r="X34" s="893">
        <v>8</v>
      </c>
      <c r="Y34" s="893">
        <v>1025</v>
      </c>
      <c r="Z34" s="893">
        <v>502</v>
      </c>
      <c r="AA34" s="893">
        <v>523</v>
      </c>
      <c r="AB34" s="893">
        <v>500</v>
      </c>
      <c r="AC34" s="893">
        <v>519</v>
      </c>
      <c r="AD34" s="893">
        <v>2</v>
      </c>
      <c r="AE34" s="893">
        <v>4</v>
      </c>
      <c r="AF34" s="893">
        <v>327</v>
      </c>
      <c r="AG34" s="893">
        <v>68</v>
      </c>
      <c r="AH34" s="893">
        <v>259</v>
      </c>
      <c r="AI34" s="893">
        <v>4679</v>
      </c>
      <c r="AJ34" s="893">
        <v>2241</v>
      </c>
      <c r="AK34" s="893">
        <v>2438</v>
      </c>
      <c r="AL34" s="893">
        <v>2125</v>
      </c>
      <c r="AM34" s="893">
        <v>2328</v>
      </c>
      <c r="AN34" s="893">
        <v>109</v>
      </c>
      <c r="AO34" s="893">
        <v>96</v>
      </c>
      <c r="AP34" s="893">
        <v>7</v>
      </c>
      <c r="AQ34" s="893">
        <v>14</v>
      </c>
      <c r="AR34" s="893">
        <v>4352</v>
      </c>
      <c r="AS34" s="893">
        <v>2173</v>
      </c>
      <c r="AT34" s="893">
        <v>2179</v>
      </c>
      <c r="AU34" s="893">
        <v>2077</v>
      </c>
      <c r="AV34" s="893">
        <v>2061</v>
      </c>
      <c r="AW34" s="893">
        <v>88</v>
      </c>
      <c r="AX34" s="893">
        <v>104</v>
      </c>
      <c r="AY34" s="893">
        <v>8</v>
      </c>
      <c r="AZ34" s="893">
        <v>14</v>
      </c>
      <c r="BA34" s="893">
        <v>103</v>
      </c>
      <c r="BB34" s="751"/>
      <c r="BC34" s="895">
        <f t="shared" si="6"/>
        <v>-186</v>
      </c>
      <c r="BD34" s="895">
        <f t="shared" si="7"/>
        <v>-513</v>
      </c>
      <c r="BE34" s="896">
        <f t="shared" si="13"/>
        <v>512</v>
      </c>
      <c r="BF34" s="896">
        <f t="shared" si="14"/>
        <v>1025</v>
      </c>
      <c r="BG34" s="895">
        <f t="shared" si="8"/>
        <v>327</v>
      </c>
      <c r="BH34" s="751">
        <f t="shared" si="2"/>
        <v>4679</v>
      </c>
      <c r="BI34" s="751">
        <f t="shared" si="3"/>
        <v>4352</v>
      </c>
      <c r="BJ34" s="895">
        <f t="shared" si="9"/>
        <v>315</v>
      </c>
      <c r="BK34" s="897">
        <f t="shared" si="4"/>
        <v>4453</v>
      </c>
      <c r="BL34" s="898">
        <f t="shared" si="5"/>
        <v>4138</v>
      </c>
      <c r="BM34" s="897">
        <f t="shared" si="10"/>
        <v>80</v>
      </c>
      <c r="BN34" s="897">
        <f t="shared" si="11"/>
        <v>192</v>
      </c>
      <c r="BO34" s="897">
        <f t="shared" si="11"/>
        <v>112</v>
      </c>
      <c r="BP34" s="897">
        <f t="shared" si="12"/>
        <v>-1</v>
      </c>
    </row>
    <row r="35" spans="1:68" x14ac:dyDescent="0.2">
      <c r="A35">
        <v>3</v>
      </c>
      <c r="B35">
        <v>207</v>
      </c>
      <c r="C35" s="1077" t="s">
        <v>524</v>
      </c>
      <c r="D35" s="813"/>
      <c r="E35" s="916">
        <v>25</v>
      </c>
      <c r="F35" s="917">
        <v>80759</v>
      </c>
      <c r="G35" s="892">
        <v>197172</v>
      </c>
      <c r="H35" s="892">
        <v>95415</v>
      </c>
      <c r="I35" s="892">
        <v>101757</v>
      </c>
      <c r="J35" s="892">
        <v>198007</v>
      </c>
      <c r="K35" s="1064">
        <v>197476</v>
      </c>
      <c r="L35" s="893">
        <v>-531</v>
      </c>
      <c r="M35" s="893">
        <v>-411</v>
      </c>
      <c r="N35" s="893">
        <v>-120</v>
      </c>
      <c r="O35" s="893">
        <v>-405</v>
      </c>
      <c r="P35" s="893">
        <v>-269</v>
      </c>
      <c r="Q35" s="893">
        <v>-136</v>
      </c>
      <c r="R35" s="893">
        <v>1526</v>
      </c>
      <c r="S35" s="893">
        <v>750</v>
      </c>
      <c r="T35" s="893">
        <v>776</v>
      </c>
      <c r="U35" s="893">
        <v>746</v>
      </c>
      <c r="V35" s="893">
        <v>766</v>
      </c>
      <c r="W35" s="893">
        <v>4</v>
      </c>
      <c r="X35" s="893">
        <v>10</v>
      </c>
      <c r="Y35" s="893">
        <v>1931</v>
      </c>
      <c r="Z35" s="893">
        <v>1019</v>
      </c>
      <c r="AA35" s="893">
        <v>912</v>
      </c>
      <c r="AB35" s="893">
        <v>1005</v>
      </c>
      <c r="AC35" s="893">
        <v>894</v>
      </c>
      <c r="AD35" s="893">
        <v>14</v>
      </c>
      <c r="AE35" s="893">
        <v>18</v>
      </c>
      <c r="AF35" s="893">
        <v>-126</v>
      </c>
      <c r="AG35" s="893">
        <v>-142</v>
      </c>
      <c r="AH35" s="893">
        <v>16</v>
      </c>
      <c r="AI35" s="893">
        <v>7686</v>
      </c>
      <c r="AJ35" s="893">
        <v>4237</v>
      </c>
      <c r="AK35" s="893">
        <v>3449</v>
      </c>
      <c r="AL35" s="893">
        <v>3999</v>
      </c>
      <c r="AM35" s="893">
        <v>3317</v>
      </c>
      <c r="AN35" s="893">
        <v>195</v>
      </c>
      <c r="AO35" s="893">
        <v>110</v>
      </c>
      <c r="AP35" s="893">
        <v>43</v>
      </c>
      <c r="AQ35" s="893">
        <v>22</v>
      </c>
      <c r="AR35" s="893">
        <v>7812</v>
      </c>
      <c r="AS35" s="893">
        <v>4379</v>
      </c>
      <c r="AT35" s="893">
        <v>3433</v>
      </c>
      <c r="AU35" s="893">
        <v>4116</v>
      </c>
      <c r="AV35" s="893">
        <v>3236</v>
      </c>
      <c r="AW35" s="893">
        <v>207</v>
      </c>
      <c r="AX35" s="893">
        <v>162</v>
      </c>
      <c r="AY35" s="893">
        <v>56</v>
      </c>
      <c r="AZ35" s="893">
        <v>35</v>
      </c>
      <c r="BA35" s="893">
        <v>401</v>
      </c>
      <c r="BB35" s="751"/>
      <c r="BC35" s="895">
        <f t="shared" si="6"/>
        <v>-531</v>
      </c>
      <c r="BD35" s="895">
        <f t="shared" si="7"/>
        <v>-405</v>
      </c>
      <c r="BE35" s="896">
        <f t="shared" si="13"/>
        <v>1526</v>
      </c>
      <c r="BF35" s="896">
        <f t="shared" si="14"/>
        <v>1931</v>
      </c>
      <c r="BG35" s="895">
        <f t="shared" si="8"/>
        <v>-126</v>
      </c>
      <c r="BH35" s="751">
        <f t="shared" si="2"/>
        <v>7686</v>
      </c>
      <c r="BI35" s="751">
        <f t="shared" si="3"/>
        <v>7812</v>
      </c>
      <c r="BJ35" s="895">
        <f t="shared" si="9"/>
        <v>-36</v>
      </c>
      <c r="BK35" s="897">
        <f t="shared" si="4"/>
        <v>7316</v>
      </c>
      <c r="BL35" s="898">
        <f t="shared" si="5"/>
        <v>7352</v>
      </c>
      <c r="BM35" s="897">
        <f t="shared" si="10"/>
        <v>151</v>
      </c>
      <c r="BN35" s="897">
        <f t="shared" si="11"/>
        <v>369</v>
      </c>
      <c r="BO35" s="897">
        <f t="shared" si="11"/>
        <v>218</v>
      </c>
      <c r="BP35" s="897">
        <f t="shared" si="12"/>
        <v>-26</v>
      </c>
    </row>
    <row r="36" spans="1:68" x14ac:dyDescent="0.2">
      <c r="A36">
        <v>7</v>
      </c>
      <c r="B36">
        <v>208</v>
      </c>
      <c r="C36" s="920" t="s">
        <v>525</v>
      </c>
      <c r="D36" s="813"/>
      <c r="E36" s="916">
        <v>90.4</v>
      </c>
      <c r="F36" s="917">
        <v>12225</v>
      </c>
      <c r="G36" s="892">
        <v>29745</v>
      </c>
      <c r="H36" s="892">
        <v>14355</v>
      </c>
      <c r="I36" s="892">
        <v>15390</v>
      </c>
      <c r="J36" s="892">
        <v>28268</v>
      </c>
      <c r="K36" s="1064">
        <v>27874</v>
      </c>
      <c r="L36" s="893">
        <v>-394</v>
      </c>
      <c r="M36" s="893">
        <v>-195</v>
      </c>
      <c r="N36" s="893">
        <v>-199</v>
      </c>
      <c r="O36" s="893">
        <v>-200</v>
      </c>
      <c r="P36" s="893">
        <v>-100</v>
      </c>
      <c r="Q36" s="893">
        <v>-100</v>
      </c>
      <c r="R36" s="893">
        <v>180</v>
      </c>
      <c r="S36" s="893">
        <v>86</v>
      </c>
      <c r="T36" s="893">
        <v>94</v>
      </c>
      <c r="U36" s="893">
        <v>85</v>
      </c>
      <c r="V36" s="893">
        <v>93</v>
      </c>
      <c r="W36" s="893">
        <v>1</v>
      </c>
      <c r="X36" s="893">
        <v>1</v>
      </c>
      <c r="Y36" s="893">
        <v>380</v>
      </c>
      <c r="Z36" s="893">
        <v>186</v>
      </c>
      <c r="AA36" s="893">
        <v>194</v>
      </c>
      <c r="AB36" s="893">
        <v>185</v>
      </c>
      <c r="AC36" s="893">
        <v>193</v>
      </c>
      <c r="AD36" s="893">
        <v>1</v>
      </c>
      <c r="AE36" s="893">
        <v>1</v>
      </c>
      <c r="AF36" s="893">
        <v>-194</v>
      </c>
      <c r="AG36" s="893">
        <v>-95</v>
      </c>
      <c r="AH36" s="893">
        <v>-99</v>
      </c>
      <c r="AI36" s="893">
        <v>720</v>
      </c>
      <c r="AJ36" s="893">
        <v>397</v>
      </c>
      <c r="AK36" s="893">
        <v>323</v>
      </c>
      <c r="AL36" s="893">
        <v>361</v>
      </c>
      <c r="AM36" s="893">
        <v>281</v>
      </c>
      <c r="AN36" s="893">
        <v>33</v>
      </c>
      <c r="AO36" s="893">
        <v>40</v>
      </c>
      <c r="AP36" s="893">
        <v>3</v>
      </c>
      <c r="AQ36" s="893">
        <v>2</v>
      </c>
      <c r="AR36" s="893">
        <v>914</v>
      </c>
      <c r="AS36" s="893">
        <v>492</v>
      </c>
      <c r="AT36" s="893">
        <v>422</v>
      </c>
      <c r="AU36" s="893">
        <v>427</v>
      </c>
      <c r="AV36" s="893">
        <v>376</v>
      </c>
      <c r="AW36" s="893">
        <v>59</v>
      </c>
      <c r="AX36" s="893">
        <v>45</v>
      </c>
      <c r="AY36" s="893">
        <v>6</v>
      </c>
      <c r="AZ36" s="893">
        <v>1</v>
      </c>
      <c r="BA36" s="893">
        <v>-74</v>
      </c>
      <c r="BB36" s="751"/>
      <c r="BC36" s="895">
        <f t="shared" si="6"/>
        <v>-394</v>
      </c>
      <c r="BD36" s="895">
        <f t="shared" si="7"/>
        <v>-200</v>
      </c>
      <c r="BE36" s="896">
        <f t="shared" si="13"/>
        <v>180</v>
      </c>
      <c r="BF36" s="896">
        <f t="shared" si="14"/>
        <v>380</v>
      </c>
      <c r="BG36" s="895">
        <f t="shared" si="8"/>
        <v>-194</v>
      </c>
      <c r="BH36" s="751">
        <f t="shared" si="2"/>
        <v>720</v>
      </c>
      <c r="BI36" s="751">
        <f t="shared" si="3"/>
        <v>914</v>
      </c>
      <c r="BJ36" s="895">
        <f t="shared" si="9"/>
        <v>-161</v>
      </c>
      <c r="BK36" s="897">
        <f t="shared" si="4"/>
        <v>642</v>
      </c>
      <c r="BL36" s="898">
        <f t="shared" si="5"/>
        <v>803</v>
      </c>
      <c r="BM36" s="897">
        <f t="shared" si="10"/>
        <v>53</v>
      </c>
      <c r="BN36" s="897">
        <f t="shared" si="11"/>
        <v>104</v>
      </c>
      <c r="BO36" s="897">
        <f t="shared" si="11"/>
        <v>51</v>
      </c>
      <c r="BP36" s="897">
        <f t="shared" si="12"/>
        <v>-2</v>
      </c>
    </row>
    <row r="37" spans="1:68" x14ac:dyDescent="0.2">
      <c r="A37">
        <v>8</v>
      </c>
      <c r="B37">
        <v>209</v>
      </c>
      <c r="C37" s="919" t="s">
        <v>526</v>
      </c>
      <c r="D37" s="813"/>
      <c r="E37" s="916">
        <v>697.55</v>
      </c>
      <c r="F37" s="917">
        <v>30452</v>
      </c>
      <c r="G37" s="892">
        <v>80419</v>
      </c>
      <c r="H37" s="892">
        <v>38595</v>
      </c>
      <c r="I37" s="892">
        <v>41824</v>
      </c>
      <c r="J37" s="892">
        <v>77385</v>
      </c>
      <c r="K37" s="1064">
        <v>76352</v>
      </c>
      <c r="L37" s="893">
        <v>-1033</v>
      </c>
      <c r="M37" s="893">
        <v>-555</v>
      </c>
      <c r="N37" s="893">
        <v>-478</v>
      </c>
      <c r="O37" s="893">
        <v>-708</v>
      </c>
      <c r="P37" s="893">
        <v>-347</v>
      </c>
      <c r="Q37" s="893">
        <v>-361</v>
      </c>
      <c r="R37" s="893">
        <v>464</v>
      </c>
      <c r="S37" s="893">
        <v>250</v>
      </c>
      <c r="T37" s="893">
        <v>214</v>
      </c>
      <c r="U37" s="893">
        <v>247</v>
      </c>
      <c r="V37" s="893">
        <v>212</v>
      </c>
      <c r="W37" s="893">
        <v>3</v>
      </c>
      <c r="X37" s="893">
        <v>2</v>
      </c>
      <c r="Y37" s="893">
        <v>1172</v>
      </c>
      <c r="Z37" s="893">
        <v>597</v>
      </c>
      <c r="AA37" s="893">
        <v>575</v>
      </c>
      <c r="AB37" s="893">
        <v>596</v>
      </c>
      <c r="AC37" s="893">
        <v>574</v>
      </c>
      <c r="AD37" s="893">
        <v>1</v>
      </c>
      <c r="AE37" s="893">
        <v>1</v>
      </c>
      <c r="AF37" s="893">
        <v>-325</v>
      </c>
      <c r="AG37" s="893">
        <v>-208</v>
      </c>
      <c r="AH37" s="893">
        <v>-117</v>
      </c>
      <c r="AI37" s="893">
        <v>1823</v>
      </c>
      <c r="AJ37" s="893">
        <v>900</v>
      </c>
      <c r="AK37" s="893">
        <v>923</v>
      </c>
      <c r="AL37" s="893">
        <v>795</v>
      </c>
      <c r="AM37" s="893">
        <v>794</v>
      </c>
      <c r="AN37" s="893">
        <v>93</v>
      </c>
      <c r="AO37" s="893">
        <v>124</v>
      </c>
      <c r="AP37" s="893">
        <v>12</v>
      </c>
      <c r="AQ37" s="893">
        <v>5</v>
      </c>
      <c r="AR37" s="893">
        <v>2148</v>
      </c>
      <c r="AS37" s="893">
        <v>1108</v>
      </c>
      <c r="AT37" s="893">
        <v>1040</v>
      </c>
      <c r="AU37" s="893">
        <v>1014</v>
      </c>
      <c r="AV37" s="893">
        <v>935</v>
      </c>
      <c r="AW37" s="893">
        <v>90</v>
      </c>
      <c r="AX37" s="893">
        <v>81</v>
      </c>
      <c r="AY37" s="893">
        <v>4</v>
      </c>
      <c r="AZ37" s="893">
        <v>24</v>
      </c>
      <c r="BA37" s="893">
        <v>151</v>
      </c>
      <c r="BB37" s="751"/>
      <c r="BC37" s="895">
        <f t="shared" si="6"/>
        <v>-1033</v>
      </c>
      <c r="BD37" s="895">
        <f t="shared" si="7"/>
        <v>-708</v>
      </c>
      <c r="BE37" s="896">
        <f t="shared" si="13"/>
        <v>464</v>
      </c>
      <c r="BF37" s="896">
        <f t="shared" si="14"/>
        <v>1172</v>
      </c>
      <c r="BG37" s="895">
        <f t="shared" si="8"/>
        <v>-325</v>
      </c>
      <c r="BH37" s="751">
        <f t="shared" si="2"/>
        <v>1823</v>
      </c>
      <c r="BI37" s="751">
        <f t="shared" si="3"/>
        <v>2148</v>
      </c>
      <c r="BJ37" s="895">
        <f t="shared" si="9"/>
        <v>-360</v>
      </c>
      <c r="BK37" s="897">
        <f t="shared" si="4"/>
        <v>1589</v>
      </c>
      <c r="BL37" s="898">
        <f t="shared" si="5"/>
        <v>1949</v>
      </c>
      <c r="BM37" s="897">
        <f t="shared" si="10"/>
        <v>86</v>
      </c>
      <c r="BN37" s="897">
        <f t="shared" si="11"/>
        <v>171</v>
      </c>
      <c r="BO37" s="897">
        <f t="shared" si="11"/>
        <v>85</v>
      </c>
      <c r="BP37" s="897">
        <f t="shared" si="12"/>
        <v>-11</v>
      </c>
    </row>
    <row r="38" spans="1:68" x14ac:dyDescent="0.2">
      <c r="A38">
        <v>4</v>
      </c>
      <c r="B38">
        <v>210</v>
      </c>
      <c r="C38" s="919" t="s">
        <v>37</v>
      </c>
      <c r="D38" s="813"/>
      <c r="E38" s="916">
        <v>138.47999999999999</v>
      </c>
      <c r="F38" s="917">
        <v>104896</v>
      </c>
      <c r="G38" s="892">
        <v>264951</v>
      </c>
      <c r="H38" s="892">
        <v>129810</v>
      </c>
      <c r="I38" s="892">
        <v>135141</v>
      </c>
      <c r="J38" s="892">
        <v>260771</v>
      </c>
      <c r="K38" s="1064">
        <v>259298</v>
      </c>
      <c r="L38" s="893">
        <v>-1473</v>
      </c>
      <c r="M38" s="893">
        <v>-921</v>
      </c>
      <c r="N38" s="893">
        <v>-552</v>
      </c>
      <c r="O38" s="893">
        <v>-1002</v>
      </c>
      <c r="P38" s="893">
        <v>-591</v>
      </c>
      <c r="Q38" s="893">
        <v>-411</v>
      </c>
      <c r="R38" s="893">
        <v>1822</v>
      </c>
      <c r="S38" s="893">
        <v>939</v>
      </c>
      <c r="T38" s="893">
        <v>883</v>
      </c>
      <c r="U38" s="893">
        <v>929</v>
      </c>
      <c r="V38" s="893">
        <v>876</v>
      </c>
      <c r="W38" s="893">
        <v>10</v>
      </c>
      <c r="X38" s="893">
        <v>7</v>
      </c>
      <c r="Y38" s="893">
        <v>2824</v>
      </c>
      <c r="Z38" s="893">
        <v>1530</v>
      </c>
      <c r="AA38" s="893">
        <v>1294</v>
      </c>
      <c r="AB38" s="893">
        <v>1522</v>
      </c>
      <c r="AC38" s="893">
        <v>1291</v>
      </c>
      <c r="AD38" s="893">
        <v>8</v>
      </c>
      <c r="AE38" s="893">
        <v>3</v>
      </c>
      <c r="AF38" s="893">
        <v>-471</v>
      </c>
      <c r="AG38" s="893">
        <v>-330</v>
      </c>
      <c r="AH38" s="893">
        <v>-141</v>
      </c>
      <c r="AI38" s="893">
        <v>7555</v>
      </c>
      <c r="AJ38" s="893">
        <v>4055</v>
      </c>
      <c r="AK38" s="893">
        <v>3500</v>
      </c>
      <c r="AL38" s="893">
        <v>3723</v>
      </c>
      <c r="AM38" s="893">
        <v>3294</v>
      </c>
      <c r="AN38" s="893">
        <v>278</v>
      </c>
      <c r="AO38" s="893">
        <v>173</v>
      </c>
      <c r="AP38" s="893">
        <v>54</v>
      </c>
      <c r="AQ38" s="893">
        <v>33</v>
      </c>
      <c r="AR38" s="893">
        <v>8026</v>
      </c>
      <c r="AS38" s="893">
        <v>4385</v>
      </c>
      <c r="AT38" s="893">
        <v>3641</v>
      </c>
      <c r="AU38" s="893">
        <v>4095</v>
      </c>
      <c r="AV38" s="893">
        <v>3470</v>
      </c>
      <c r="AW38" s="893">
        <v>213</v>
      </c>
      <c r="AX38" s="893">
        <v>141</v>
      </c>
      <c r="AY38" s="893">
        <v>77</v>
      </c>
      <c r="AZ38" s="893">
        <v>30</v>
      </c>
      <c r="BA38" s="893">
        <v>835</v>
      </c>
      <c r="BB38" s="751"/>
      <c r="BC38" s="895">
        <f t="shared" si="6"/>
        <v>-1473</v>
      </c>
      <c r="BD38" s="895">
        <f t="shared" si="7"/>
        <v>-1002</v>
      </c>
      <c r="BE38" s="896">
        <f t="shared" si="13"/>
        <v>1822</v>
      </c>
      <c r="BF38" s="896">
        <f t="shared" si="14"/>
        <v>2824</v>
      </c>
      <c r="BG38" s="895">
        <f t="shared" si="8"/>
        <v>-471</v>
      </c>
      <c r="BH38" s="751">
        <f t="shared" si="2"/>
        <v>7555</v>
      </c>
      <c r="BI38" s="751">
        <f t="shared" si="3"/>
        <v>8026</v>
      </c>
      <c r="BJ38" s="895">
        <f t="shared" si="9"/>
        <v>-548</v>
      </c>
      <c r="BK38" s="897">
        <f t="shared" si="4"/>
        <v>7017</v>
      </c>
      <c r="BL38" s="898">
        <f t="shared" si="5"/>
        <v>7565</v>
      </c>
      <c r="BM38" s="897">
        <f t="shared" si="10"/>
        <v>136</v>
      </c>
      <c r="BN38" s="897">
        <f t="shared" si="11"/>
        <v>354</v>
      </c>
      <c r="BO38" s="897">
        <f t="shared" si="11"/>
        <v>218</v>
      </c>
      <c r="BP38" s="897">
        <f t="shared" si="12"/>
        <v>-20</v>
      </c>
    </row>
    <row r="39" spans="1:68" x14ac:dyDescent="0.2">
      <c r="A39">
        <v>7</v>
      </c>
      <c r="B39">
        <v>212</v>
      </c>
      <c r="C39" s="919" t="s">
        <v>527</v>
      </c>
      <c r="D39" s="813"/>
      <c r="E39" s="916">
        <v>126.85</v>
      </c>
      <c r="F39" s="917">
        <v>18749</v>
      </c>
      <c r="G39" s="892">
        <v>47306</v>
      </c>
      <c r="H39" s="892">
        <v>22763</v>
      </c>
      <c r="I39" s="892">
        <v>24543</v>
      </c>
      <c r="J39" s="892">
        <v>45732</v>
      </c>
      <c r="K39" s="1064">
        <v>45078</v>
      </c>
      <c r="L39" s="893">
        <v>-654</v>
      </c>
      <c r="M39" s="893">
        <v>-286</v>
      </c>
      <c r="N39" s="893">
        <v>-368</v>
      </c>
      <c r="O39" s="893">
        <v>-383</v>
      </c>
      <c r="P39" s="893">
        <v>-176</v>
      </c>
      <c r="Q39" s="893">
        <v>-207</v>
      </c>
      <c r="R39" s="893">
        <v>231</v>
      </c>
      <c r="S39" s="893">
        <v>125</v>
      </c>
      <c r="T39" s="893">
        <v>106</v>
      </c>
      <c r="U39" s="893">
        <v>124</v>
      </c>
      <c r="V39" s="893">
        <v>105</v>
      </c>
      <c r="W39" s="893">
        <v>1</v>
      </c>
      <c r="X39" s="893">
        <v>1</v>
      </c>
      <c r="Y39" s="893">
        <v>614</v>
      </c>
      <c r="Z39" s="893">
        <v>301</v>
      </c>
      <c r="AA39" s="893">
        <v>313</v>
      </c>
      <c r="AB39" s="893">
        <v>297</v>
      </c>
      <c r="AC39" s="893">
        <v>311</v>
      </c>
      <c r="AD39" s="893">
        <v>4</v>
      </c>
      <c r="AE39" s="893">
        <v>2</v>
      </c>
      <c r="AF39" s="893">
        <v>-271</v>
      </c>
      <c r="AG39" s="893">
        <v>-110</v>
      </c>
      <c r="AH39" s="893">
        <v>-161</v>
      </c>
      <c r="AI39" s="893">
        <v>993</v>
      </c>
      <c r="AJ39" s="893">
        <v>547</v>
      </c>
      <c r="AK39" s="893">
        <v>446</v>
      </c>
      <c r="AL39" s="893">
        <v>492</v>
      </c>
      <c r="AM39" s="893">
        <v>413</v>
      </c>
      <c r="AN39" s="893">
        <v>51</v>
      </c>
      <c r="AO39" s="893">
        <v>32</v>
      </c>
      <c r="AP39" s="893">
        <v>4</v>
      </c>
      <c r="AQ39" s="893">
        <v>1</v>
      </c>
      <c r="AR39" s="893">
        <v>1264</v>
      </c>
      <c r="AS39" s="893">
        <v>657</v>
      </c>
      <c r="AT39" s="893">
        <v>607</v>
      </c>
      <c r="AU39" s="893">
        <v>597</v>
      </c>
      <c r="AV39" s="893">
        <v>584</v>
      </c>
      <c r="AW39" s="893">
        <v>38</v>
      </c>
      <c r="AX39" s="893">
        <v>18</v>
      </c>
      <c r="AY39" s="893">
        <v>22</v>
      </c>
      <c r="AZ39" s="893">
        <v>5</v>
      </c>
      <c r="BA39" s="893">
        <v>0</v>
      </c>
      <c r="BB39" s="751"/>
      <c r="BC39" s="895">
        <f t="shared" si="6"/>
        <v>-654</v>
      </c>
      <c r="BD39" s="895">
        <f t="shared" si="7"/>
        <v>-383</v>
      </c>
      <c r="BE39" s="896">
        <f t="shared" si="13"/>
        <v>231</v>
      </c>
      <c r="BF39" s="896">
        <f t="shared" si="14"/>
        <v>614</v>
      </c>
      <c r="BG39" s="895">
        <f t="shared" si="8"/>
        <v>-271</v>
      </c>
      <c r="BH39" s="751">
        <f t="shared" si="2"/>
        <v>993</v>
      </c>
      <c r="BI39" s="751">
        <f t="shared" si="3"/>
        <v>1264</v>
      </c>
      <c r="BJ39" s="895">
        <f t="shared" si="9"/>
        <v>-276</v>
      </c>
      <c r="BK39" s="897">
        <f t="shared" si="4"/>
        <v>905</v>
      </c>
      <c r="BL39" s="898">
        <f t="shared" si="5"/>
        <v>1181</v>
      </c>
      <c r="BM39" s="897">
        <f t="shared" si="10"/>
        <v>16</v>
      </c>
      <c r="BN39" s="897">
        <f t="shared" si="11"/>
        <v>56</v>
      </c>
      <c r="BO39" s="897">
        <f t="shared" si="11"/>
        <v>40</v>
      </c>
      <c r="BP39" s="897">
        <f t="shared" si="12"/>
        <v>-22</v>
      </c>
    </row>
    <row r="40" spans="1:68" x14ac:dyDescent="0.2">
      <c r="A40">
        <v>5</v>
      </c>
      <c r="B40">
        <v>213</v>
      </c>
      <c r="C40" s="920" t="s">
        <v>528</v>
      </c>
      <c r="D40" s="813"/>
      <c r="E40" s="916">
        <v>132.44</v>
      </c>
      <c r="F40" s="917">
        <v>15213</v>
      </c>
      <c r="G40" s="892">
        <v>39870</v>
      </c>
      <c r="H40" s="892">
        <v>19068</v>
      </c>
      <c r="I40" s="892">
        <v>20802</v>
      </c>
      <c r="J40" s="892">
        <v>38545</v>
      </c>
      <c r="K40" s="1064">
        <v>37877</v>
      </c>
      <c r="L40" s="893">
        <v>-668</v>
      </c>
      <c r="M40" s="893">
        <v>-338</v>
      </c>
      <c r="N40" s="893">
        <v>-330</v>
      </c>
      <c r="O40" s="893">
        <v>-311</v>
      </c>
      <c r="P40" s="893">
        <v>-154</v>
      </c>
      <c r="Q40" s="893">
        <v>-157</v>
      </c>
      <c r="R40" s="893">
        <v>216</v>
      </c>
      <c r="S40" s="893">
        <v>109</v>
      </c>
      <c r="T40" s="893">
        <v>107</v>
      </c>
      <c r="U40" s="893">
        <v>108</v>
      </c>
      <c r="V40" s="893">
        <v>107</v>
      </c>
      <c r="W40" s="893">
        <v>1</v>
      </c>
      <c r="X40" s="893">
        <v>0</v>
      </c>
      <c r="Y40" s="893">
        <v>527</v>
      </c>
      <c r="Z40" s="893">
        <v>263</v>
      </c>
      <c r="AA40" s="893">
        <v>264</v>
      </c>
      <c r="AB40" s="893">
        <v>263</v>
      </c>
      <c r="AC40" s="893">
        <v>263</v>
      </c>
      <c r="AD40" s="893">
        <v>0</v>
      </c>
      <c r="AE40" s="893">
        <v>1</v>
      </c>
      <c r="AF40" s="893">
        <v>-357</v>
      </c>
      <c r="AG40" s="893">
        <v>-184</v>
      </c>
      <c r="AH40" s="893">
        <v>-173</v>
      </c>
      <c r="AI40" s="893">
        <v>988</v>
      </c>
      <c r="AJ40" s="893">
        <v>525</v>
      </c>
      <c r="AK40" s="893">
        <v>463</v>
      </c>
      <c r="AL40" s="893">
        <v>439</v>
      </c>
      <c r="AM40" s="893">
        <v>406</v>
      </c>
      <c r="AN40" s="893">
        <v>82</v>
      </c>
      <c r="AO40" s="893">
        <v>52</v>
      </c>
      <c r="AP40" s="893">
        <v>4</v>
      </c>
      <c r="AQ40" s="893">
        <v>5</v>
      </c>
      <c r="AR40" s="893">
        <v>1345</v>
      </c>
      <c r="AS40" s="893">
        <v>709</v>
      </c>
      <c r="AT40" s="893">
        <v>636</v>
      </c>
      <c r="AU40" s="893">
        <v>556</v>
      </c>
      <c r="AV40" s="893">
        <v>500</v>
      </c>
      <c r="AW40" s="893">
        <v>133</v>
      </c>
      <c r="AX40" s="893">
        <v>125</v>
      </c>
      <c r="AY40" s="893">
        <v>20</v>
      </c>
      <c r="AZ40" s="893">
        <v>11</v>
      </c>
      <c r="BA40" s="893">
        <v>-130</v>
      </c>
      <c r="BB40" s="751"/>
      <c r="BC40" s="895">
        <f t="shared" si="6"/>
        <v>-668</v>
      </c>
      <c r="BD40" s="895">
        <f t="shared" si="7"/>
        <v>-311</v>
      </c>
      <c r="BE40" s="896">
        <f t="shared" si="13"/>
        <v>216</v>
      </c>
      <c r="BF40" s="896">
        <f t="shared" si="14"/>
        <v>527</v>
      </c>
      <c r="BG40" s="895">
        <f t="shared" si="8"/>
        <v>-357</v>
      </c>
      <c r="BH40" s="751">
        <f t="shared" si="2"/>
        <v>988</v>
      </c>
      <c r="BI40" s="751">
        <f t="shared" si="3"/>
        <v>1345</v>
      </c>
      <c r="BJ40" s="895">
        <f t="shared" si="9"/>
        <v>-211</v>
      </c>
      <c r="BK40" s="897">
        <f t="shared" si="4"/>
        <v>845</v>
      </c>
      <c r="BL40" s="898">
        <f t="shared" si="5"/>
        <v>1056</v>
      </c>
      <c r="BM40" s="897">
        <f t="shared" si="10"/>
        <v>113</v>
      </c>
      <c r="BN40" s="897">
        <f t="shared" si="11"/>
        <v>258</v>
      </c>
      <c r="BO40" s="897">
        <f t="shared" si="11"/>
        <v>145</v>
      </c>
      <c r="BP40" s="897">
        <f t="shared" si="12"/>
        <v>-22</v>
      </c>
    </row>
    <row r="41" spans="1:68" x14ac:dyDescent="0.2">
      <c r="A41">
        <v>3</v>
      </c>
      <c r="B41">
        <v>214</v>
      </c>
      <c r="C41" s="919" t="s">
        <v>529</v>
      </c>
      <c r="D41" s="813" t="s">
        <v>514</v>
      </c>
      <c r="E41" s="916">
        <v>101.8</v>
      </c>
      <c r="F41" s="917">
        <v>96044</v>
      </c>
      <c r="G41" s="892">
        <v>225625</v>
      </c>
      <c r="H41" s="892">
        <v>104190</v>
      </c>
      <c r="I41" s="892">
        <v>121435</v>
      </c>
      <c r="J41" s="892">
        <v>226574</v>
      </c>
      <c r="K41" s="1064">
        <v>225239</v>
      </c>
      <c r="L41" s="893">
        <v>-1335</v>
      </c>
      <c r="M41" s="893">
        <v>-665</v>
      </c>
      <c r="N41" s="893">
        <v>-670</v>
      </c>
      <c r="O41" s="893">
        <v>-944</v>
      </c>
      <c r="P41" s="893">
        <v>-480</v>
      </c>
      <c r="Q41" s="893">
        <v>-464</v>
      </c>
      <c r="R41" s="893">
        <v>1419</v>
      </c>
      <c r="S41" s="893">
        <v>717</v>
      </c>
      <c r="T41" s="893">
        <v>702</v>
      </c>
      <c r="U41" s="893">
        <v>708</v>
      </c>
      <c r="V41" s="893">
        <v>700</v>
      </c>
      <c r="W41" s="893">
        <v>9</v>
      </c>
      <c r="X41" s="893">
        <v>2</v>
      </c>
      <c r="Y41" s="893">
        <v>2363</v>
      </c>
      <c r="Z41" s="893">
        <v>1197</v>
      </c>
      <c r="AA41" s="893">
        <v>1166</v>
      </c>
      <c r="AB41" s="893">
        <v>1188</v>
      </c>
      <c r="AC41" s="893">
        <v>1151</v>
      </c>
      <c r="AD41" s="893">
        <v>9</v>
      </c>
      <c r="AE41" s="893">
        <v>15</v>
      </c>
      <c r="AF41" s="893">
        <v>-391</v>
      </c>
      <c r="AG41" s="893">
        <v>-185</v>
      </c>
      <c r="AH41" s="893">
        <v>-206</v>
      </c>
      <c r="AI41" s="893">
        <v>7995</v>
      </c>
      <c r="AJ41" s="893">
        <v>3892</v>
      </c>
      <c r="AK41" s="893">
        <v>4103</v>
      </c>
      <c r="AL41" s="893">
        <v>3649</v>
      </c>
      <c r="AM41" s="893">
        <v>3901</v>
      </c>
      <c r="AN41" s="893">
        <v>179</v>
      </c>
      <c r="AO41" s="893">
        <v>157</v>
      </c>
      <c r="AP41" s="893">
        <v>64</v>
      </c>
      <c r="AQ41" s="893">
        <v>45</v>
      </c>
      <c r="AR41" s="893">
        <v>8386</v>
      </c>
      <c r="AS41" s="893">
        <v>4077</v>
      </c>
      <c r="AT41" s="893">
        <v>4309</v>
      </c>
      <c r="AU41" s="893">
        <v>3829</v>
      </c>
      <c r="AV41" s="893">
        <v>4120</v>
      </c>
      <c r="AW41" s="893">
        <v>205</v>
      </c>
      <c r="AX41" s="893">
        <v>156</v>
      </c>
      <c r="AY41" s="893">
        <v>43</v>
      </c>
      <c r="AZ41" s="893">
        <v>33</v>
      </c>
      <c r="BA41" s="893">
        <v>267</v>
      </c>
      <c r="BB41" s="751"/>
      <c r="BC41" s="895">
        <f t="shared" si="6"/>
        <v>-1335</v>
      </c>
      <c r="BD41" s="895">
        <f t="shared" si="7"/>
        <v>-944</v>
      </c>
      <c r="BE41" s="896">
        <f t="shared" si="13"/>
        <v>1419</v>
      </c>
      <c r="BF41" s="896">
        <f t="shared" si="14"/>
        <v>2363</v>
      </c>
      <c r="BG41" s="895">
        <f t="shared" si="8"/>
        <v>-391</v>
      </c>
      <c r="BH41" s="751">
        <f t="shared" si="2"/>
        <v>7995</v>
      </c>
      <c r="BI41" s="751">
        <f t="shared" si="3"/>
        <v>8386</v>
      </c>
      <c r="BJ41" s="895">
        <f t="shared" si="9"/>
        <v>-399</v>
      </c>
      <c r="BK41" s="897">
        <f t="shared" si="4"/>
        <v>7550</v>
      </c>
      <c r="BL41" s="898">
        <f t="shared" si="5"/>
        <v>7949</v>
      </c>
      <c r="BM41" s="897">
        <f t="shared" si="10"/>
        <v>162</v>
      </c>
      <c r="BN41" s="897">
        <f t="shared" si="11"/>
        <v>361</v>
      </c>
      <c r="BO41" s="897">
        <f t="shared" si="11"/>
        <v>199</v>
      </c>
      <c r="BP41" s="897">
        <f t="shared" si="12"/>
        <v>33</v>
      </c>
    </row>
    <row r="42" spans="1:68" x14ac:dyDescent="0.2">
      <c r="A42">
        <v>5</v>
      </c>
      <c r="B42">
        <v>215</v>
      </c>
      <c r="C42" s="919" t="s">
        <v>530</v>
      </c>
      <c r="D42" s="813"/>
      <c r="E42" s="916">
        <v>176.51</v>
      </c>
      <c r="F42" s="917">
        <v>29208</v>
      </c>
      <c r="G42" s="892">
        <v>76268</v>
      </c>
      <c r="H42" s="892">
        <v>36648</v>
      </c>
      <c r="I42" s="892">
        <v>39620</v>
      </c>
      <c r="J42" s="892">
        <v>75189</v>
      </c>
      <c r="K42" s="1064">
        <v>74195</v>
      </c>
      <c r="L42" s="893">
        <v>-994</v>
      </c>
      <c r="M42" s="893">
        <v>-491</v>
      </c>
      <c r="N42" s="893">
        <v>-503</v>
      </c>
      <c r="O42" s="893">
        <v>-485</v>
      </c>
      <c r="P42" s="893">
        <v>-249</v>
      </c>
      <c r="Q42" s="893">
        <v>-236</v>
      </c>
      <c r="R42" s="893">
        <v>419</v>
      </c>
      <c r="S42" s="893">
        <v>216</v>
      </c>
      <c r="T42" s="893">
        <v>203</v>
      </c>
      <c r="U42" s="893">
        <v>213</v>
      </c>
      <c r="V42" s="893">
        <v>196</v>
      </c>
      <c r="W42" s="893">
        <v>3</v>
      </c>
      <c r="X42" s="893">
        <v>7</v>
      </c>
      <c r="Y42" s="893">
        <v>904</v>
      </c>
      <c r="Z42" s="893">
        <v>465</v>
      </c>
      <c r="AA42" s="893">
        <v>439</v>
      </c>
      <c r="AB42" s="893">
        <v>465</v>
      </c>
      <c r="AC42" s="893">
        <v>437</v>
      </c>
      <c r="AD42" s="893">
        <v>0</v>
      </c>
      <c r="AE42" s="893">
        <v>2</v>
      </c>
      <c r="AF42" s="893">
        <v>-509</v>
      </c>
      <c r="AG42" s="893">
        <v>-242</v>
      </c>
      <c r="AH42" s="893">
        <v>-267</v>
      </c>
      <c r="AI42" s="893">
        <v>2258</v>
      </c>
      <c r="AJ42" s="893">
        <v>1178</v>
      </c>
      <c r="AK42" s="893">
        <v>1080</v>
      </c>
      <c r="AL42" s="893">
        <v>932</v>
      </c>
      <c r="AM42" s="893">
        <v>850</v>
      </c>
      <c r="AN42" s="893">
        <v>227</v>
      </c>
      <c r="AO42" s="893">
        <v>219</v>
      </c>
      <c r="AP42" s="893">
        <v>19</v>
      </c>
      <c r="AQ42" s="893">
        <v>11</v>
      </c>
      <c r="AR42" s="893">
        <v>2767</v>
      </c>
      <c r="AS42" s="893">
        <v>1420</v>
      </c>
      <c r="AT42" s="893">
        <v>1347</v>
      </c>
      <c r="AU42" s="893">
        <v>1134</v>
      </c>
      <c r="AV42" s="893">
        <v>1133</v>
      </c>
      <c r="AW42" s="893">
        <v>280</v>
      </c>
      <c r="AX42" s="893">
        <v>209</v>
      </c>
      <c r="AY42" s="893">
        <v>6</v>
      </c>
      <c r="AZ42" s="893">
        <v>5</v>
      </c>
      <c r="BA42" s="893">
        <v>-27</v>
      </c>
      <c r="BB42" s="751"/>
      <c r="BC42" s="895">
        <f t="shared" si="6"/>
        <v>-994</v>
      </c>
      <c r="BD42" s="895">
        <f t="shared" si="7"/>
        <v>-485</v>
      </c>
      <c r="BE42" s="896">
        <f t="shared" si="13"/>
        <v>419</v>
      </c>
      <c r="BF42" s="896">
        <f t="shared" si="14"/>
        <v>904</v>
      </c>
      <c r="BG42" s="895">
        <f t="shared" si="8"/>
        <v>-509</v>
      </c>
      <c r="BH42" s="751">
        <f t="shared" si="2"/>
        <v>2258</v>
      </c>
      <c r="BI42" s="751">
        <f t="shared" si="3"/>
        <v>2767</v>
      </c>
      <c r="BJ42" s="895">
        <f t="shared" si="9"/>
        <v>-485</v>
      </c>
      <c r="BK42" s="897">
        <f t="shared" si="4"/>
        <v>1782</v>
      </c>
      <c r="BL42" s="898">
        <f t="shared" si="5"/>
        <v>2267</v>
      </c>
      <c r="BM42" s="897">
        <f t="shared" si="10"/>
        <v>274</v>
      </c>
      <c r="BN42" s="897">
        <f t="shared" si="11"/>
        <v>489</v>
      </c>
      <c r="BO42" s="897">
        <f t="shared" si="11"/>
        <v>215</v>
      </c>
      <c r="BP42" s="897">
        <f t="shared" si="12"/>
        <v>19</v>
      </c>
    </row>
    <row r="43" spans="1:68" x14ac:dyDescent="0.2">
      <c r="A43">
        <v>4</v>
      </c>
      <c r="B43">
        <v>216</v>
      </c>
      <c r="C43" s="919" t="s">
        <v>531</v>
      </c>
      <c r="D43" s="813"/>
      <c r="E43" s="916">
        <v>34.380000000000003</v>
      </c>
      <c r="F43" s="917">
        <v>36602</v>
      </c>
      <c r="G43" s="892">
        <v>89582</v>
      </c>
      <c r="H43" s="892">
        <v>43598</v>
      </c>
      <c r="I43" s="892">
        <v>45984</v>
      </c>
      <c r="J43" s="892">
        <v>87552</v>
      </c>
      <c r="K43" s="1064">
        <v>86758</v>
      </c>
      <c r="L43" s="893">
        <v>-794</v>
      </c>
      <c r="M43" s="893">
        <v>-357</v>
      </c>
      <c r="N43" s="893">
        <v>-437</v>
      </c>
      <c r="O43" s="893">
        <v>-440</v>
      </c>
      <c r="P43" s="893">
        <v>-206</v>
      </c>
      <c r="Q43" s="893">
        <v>-234</v>
      </c>
      <c r="R43" s="893">
        <v>541</v>
      </c>
      <c r="S43" s="893">
        <v>294</v>
      </c>
      <c r="T43" s="893">
        <v>247</v>
      </c>
      <c r="U43" s="893">
        <v>292</v>
      </c>
      <c r="V43" s="893">
        <v>244</v>
      </c>
      <c r="W43" s="893">
        <v>2</v>
      </c>
      <c r="X43" s="893">
        <v>3</v>
      </c>
      <c r="Y43" s="893">
        <v>981</v>
      </c>
      <c r="Z43" s="893">
        <v>500</v>
      </c>
      <c r="AA43" s="893">
        <v>481</v>
      </c>
      <c r="AB43" s="893">
        <v>496</v>
      </c>
      <c r="AC43" s="893">
        <v>476</v>
      </c>
      <c r="AD43" s="893">
        <v>4</v>
      </c>
      <c r="AE43" s="893">
        <v>5</v>
      </c>
      <c r="AF43" s="893">
        <v>-354</v>
      </c>
      <c r="AG43" s="893">
        <v>-151</v>
      </c>
      <c r="AH43" s="893">
        <v>-203</v>
      </c>
      <c r="AI43" s="893">
        <v>2513</v>
      </c>
      <c r="AJ43" s="893">
        <v>1402</v>
      </c>
      <c r="AK43" s="893">
        <v>1111</v>
      </c>
      <c r="AL43" s="893">
        <v>1257</v>
      </c>
      <c r="AM43" s="893">
        <v>1052</v>
      </c>
      <c r="AN43" s="893">
        <v>127</v>
      </c>
      <c r="AO43" s="893">
        <v>52</v>
      </c>
      <c r="AP43" s="893">
        <v>18</v>
      </c>
      <c r="AQ43" s="893">
        <v>7</v>
      </c>
      <c r="AR43" s="893">
        <v>2867</v>
      </c>
      <c r="AS43" s="893">
        <v>1553</v>
      </c>
      <c r="AT43" s="893">
        <v>1314</v>
      </c>
      <c r="AU43" s="893">
        <v>1414</v>
      </c>
      <c r="AV43" s="893">
        <v>1228</v>
      </c>
      <c r="AW43" s="893">
        <v>115</v>
      </c>
      <c r="AX43" s="893">
        <v>76</v>
      </c>
      <c r="AY43" s="893">
        <v>24</v>
      </c>
      <c r="AZ43" s="893">
        <v>10</v>
      </c>
      <c r="BA43" s="893">
        <v>122</v>
      </c>
      <c r="BB43" s="751"/>
      <c r="BC43" s="895">
        <f t="shared" si="6"/>
        <v>-794</v>
      </c>
      <c r="BD43" s="895">
        <f t="shared" si="7"/>
        <v>-440</v>
      </c>
      <c r="BE43" s="896">
        <f t="shared" si="13"/>
        <v>541</v>
      </c>
      <c r="BF43" s="896">
        <f t="shared" si="14"/>
        <v>981</v>
      </c>
      <c r="BG43" s="895">
        <f t="shared" si="8"/>
        <v>-354</v>
      </c>
      <c r="BH43" s="751">
        <f t="shared" si="2"/>
        <v>2513</v>
      </c>
      <c r="BI43" s="751">
        <f t="shared" si="3"/>
        <v>2867</v>
      </c>
      <c r="BJ43" s="895">
        <f t="shared" si="9"/>
        <v>-333</v>
      </c>
      <c r="BK43" s="897">
        <f t="shared" si="4"/>
        <v>2309</v>
      </c>
      <c r="BL43" s="898">
        <f t="shared" si="5"/>
        <v>2642</v>
      </c>
      <c r="BM43" s="897">
        <f t="shared" si="10"/>
        <v>91</v>
      </c>
      <c r="BN43" s="897">
        <f t="shared" si="11"/>
        <v>191</v>
      </c>
      <c r="BO43" s="897">
        <f t="shared" si="11"/>
        <v>100</v>
      </c>
      <c r="BP43" s="897">
        <f t="shared" si="12"/>
        <v>-9</v>
      </c>
    </row>
    <row r="44" spans="1:68" x14ac:dyDescent="0.2">
      <c r="A44">
        <v>3</v>
      </c>
      <c r="B44">
        <v>217</v>
      </c>
      <c r="C44" s="919" t="s">
        <v>532</v>
      </c>
      <c r="D44" s="813"/>
      <c r="E44" s="916">
        <v>53.44</v>
      </c>
      <c r="F44" s="917">
        <v>63205</v>
      </c>
      <c r="G44" s="892">
        <v>154961</v>
      </c>
      <c r="H44" s="892">
        <v>72952</v>
      </c>
      <c r="I44" s="892">
        <v>82009</v>
      </c>
      <c r="J44" s="892">
        <v>152130</v>
      </c>
      <c r="K44" s="1064">
        <v>151752</v>
      </c>
      <c r="L44" s="893">
        <v>-378</v>
      </c>
      <c r="M44" s="893">
        <v>-332</v>
      </c>
      <c r="N44" s="893">
        <v>-46</v>
      </c>
      <c r="O44" s="893">
        <v>-805</v>
      </c>
      <c r="P44" s="893">
        <v>-481</v>
      </c>
      <c r="Q44" s="893">
        <v>-324</v>
      </c>
      <c r="R44" s="893">
        <v>874</v>
      </c>
      <c r="S44" s="893">
        <v>447</v>
      </c>
      <c r="T44" s="893">
        <v>427</v>
      </c>
      <c r="U44" s="893">
        <v>442</v>
      </c>
      <c r="V44" s="893">
        <v>425</v>
      </c>
      <c r="W44" s="893">
        <v>5</v>
      </c>
      <c r="X44" s="893">
        <v>2</v>
      </c>
      <c r="Y44" s="893">
        <v>1679</v>
      </c>
      <c r="Z44" s="893">
        <v>928</v>
      </c>
      <c r="AA44" s="893">
        <v>751</v>
      </c>
      <c r="AB44" s="893">
        <v>919</v>
      </c>
      <c r="AC44" s="893">
        <v>748</v>
      </c>
      <c r="AD44" s="893">
        <v>9</v>
      </c>
      <c r="AE44" s="893">
        <v>3</v>
      </c>
      <c r="AF44" s="893">
        <v>427</v>
      </c>
      <c r="AG44" s="893">
        <v>149</v>
      </c>
      <c r="AH44" s="893">
        <v>278</v>
      </c>
      <c r="AI44" s="893">
        <v>5390</v>
      </c>
      <c r="AJ44" s="893">
        <v>2655</v>
      </c>
      <c r="AK44" s="893">
        <v>2735</v>
      </c>
      <c r="AL44" s="893">
        <v>2483</v>
      </c>
      <c r="AM44" s="893">
        <v>2576</v>
      </c>
      <c r="AN44" s="893">
        <v>133</v>
      </c>
      <c r="AO44" s="893">
        <v>127</v>
      </c>
      <c r="AP44" s="893">
        <v>39</v>
      </c>
      <c r="AQ44" s="893">
        <v>32</v>
      </c>
      <c r="AR44" s="893">
        <v>4963</v>
      </c>
      <c r="AS44" s="893">
        <v>2506</v>
      </c>
      <c r="AT44" s="893">
        <v>2457</v>
      </c>
      <c r="AU44" s="893">
        <v>2340</v>
      </c>
      <c r="AV44" s="893">
        <v>2342</v>
      </c>
      <c r="AW44" s="893">
        <v>135</v>
      </c>
      <c r="AX44" s="893">
        <v>93</v>
      </c>
      <c r="AY44" s="893">
        <v>31</v>
      </c>
      <c r="AZ44" s="893">
        <v>22</v>
      </c>
      <c r="BA44" s="893">
        <v>446</v>
      </c>
      <c r="BB44" s="751"/>
      <c r="BC44" s="895">
        <f t="shared" si="6"/>
        <v>-378</v>
      </c>
      <c r="BD44" s="895">
        <f t="shared" si="7"/>
        <v>-805</v>
      </c>
      <c r="BE44" s="896">
        <f t="shared" si="13"/>
        <v>874</v>
      </c>
      <c r="BF44" s="896">
        <f t="shared" si="14"/>
        <v>1679</v>
      </c>
      <c r="BG44" s="895">
        <f t="shared" si="8"/>
        <v>427</v>
      </c>
      <c r="BH44" s="751">
        <f t="shared" si="2"/>
        <v>5390</v>
      </c>
      <c r="BI44" s="751">
        <f t="shared" si="3"/>
        <v>4963</v>
      </c>
      <c r="BJ44" s="895">
        <f t="shared" si="9"/>
        <v>377</v>
      </c>
      <c r="BK44" s="897">
        <f t="shared" si="4"/>
        <v>5059</v>
      </c>
      <c r="BL44" s="898">
        <f t="shared" si="5"/>
        <v>4682</v>
      </c>
      <c r="BM44" s="897">
        <f t="shared" si="10"/>
        <v>104</v>
      </c>
      <c r="BN44" s="897">
        <f t="shared" si="11"/>
        <v>228</v>
      </c>
      <c r="BO44" s="897">
        <f t="shared" si="11"/>
        <v>124</v>
      </c>
      <c r="BP44" s="897">
        <f t="shared" si="12"/>
        <v>18</v>
      </c>
    </row>
    <row r="45" spans="1:68" x14ac:dyDescent="0.2">
      <c r="A45">
        <v>5</v>
      </c>
      <c r="B45">
        <v>218</v>
      </c>
      <c r="C45" s="920" t="s">
        <v>533</v>
      </c>
      <c r="D45" s="813" t="s">
        <v>514</v>
      </c>
      <c r="E45" s="916">
        <v>92.94</v>
      </c>
      <c r="F45" s="917">
        <v>17298</v>
      </c>
      <c r="G45" s="892">
        <v>48182</v>
      </c>
      <c r="H45" s="892">
        <v>23468</v>
      </c>
      <c r="I45" s="892">
        <v>24714</v>
      </c>
      <c r="J45" s="892">
        <v>47497</v>
      </c>
      <c r="K45" s="1064">
        <v>47184</v>
      </c>
      <c r="L45" s="893">
        <v>-313</v>
      </c>
      <c r="M45" s="893">
        <v>-180</v>
      </c>
      <c r="N45" s="893">
        <v>-133</v>
      </c>
      <c r="O45" s="893">
        <v>-259</v>
      </c>
      <c r="P45" s="893">
        <v>-117</v>
      </c>
      <c r="Q45" s="893">
        <v>-142</v>
      </c>
      <c r="R45" s="893">
        <v>285</v>
      </c>
      <c r="S45" s="893">
        <v>146</v>
      </c>
      <c r="T45" s="893">
        <v>139</v>
      </c>
      <c r="U45" s="893">
        <v>141</v>
      </c>
      <c r="V45" s="893">
        <v>133</v>
      </c>
      <c r="W45" s="893">
        <v>5</v>
      </c>
      <c r="X45" s="893">
        <v>6</v>
      </c>
      <c r="Y45" s="893">
        <v>544</v>
      </c>
      <c r="Z45" s="893">
        <v>263</v>
      </c>
      <c r="AA45" s="893">
        <v>281</v>
      </c>
      <c r="AB45" s="893">
        <v>263</v>
      </c>
      <c r="AC45" s="893">
        <v>281</v>
      </c>
      <c r="AD45" s="893">
        <v>0</v>
      </c>
      <c r="AE45" s="893">
        <v>0</v>
      </c>
      <c r="AF45" s="893">
        <v>-54</v>
      </c>
      <c r="AG45" s="893">
        <v>-63</v>
      </c>
      <c r="AH45" s="893">
        <v>9</v>
      </c>
      <c r="AI45" s="893">
        <v>1494</v>
      </c>
      <c r="AJ45" s="893">
        <v>787</v>
      </c>
      <c r="AK45" s="893">
        <v>707</v>
      </c>
      <c r="AL45" s="893">
        <v>650</v>
      </c>
      <c r="AM45" s="893">
        <v>550</v>
      </c>
      <c r="AN45" s="893">
        <v>126</v>
      </c>
      <c r="AO45" s="893">
        <v>152</v>
      </c>
      <c r="AP45" s="893">
        <v>11</v>
      </c>
      <c r="AQ45" s="893">
        <v>5</v>
      </c>
      <c r="AR45" s="893">
        <v>1548</v>
      </c>
      <c r="AS45" s="893">
        <v>850</v>
      </c>
      <c r="AT45" s="893">
        <v>698</v>
      </c>
      <c r="AU45" s="893">
        <v>697</v>
      </c>
      <c r="AV45" s="893">
        <v>634</v>
      </c>
      <c r="AW45" s="893">
        <v>142</v>
      </c>
      <c r="AX45" s="893">
        <v>62</v>
      </c>
      <c r="AY45" s="893">
        <v>11</v>
      </c>
      <c r="AZ45" s="893">
        <v>2</v>
      </c>
      <c r="BA45" s="893">
        <v>186</v>
      </c>
      <c r="BB45" s="751"/>
      <c r="BC45" s="895">
        <f t="shared" si="6"/>
        <v>-313</v>
      </c>
      <c r="BD45" s="895">
        <f t="shared" si="7"/>
        <v>-259</v>
      </c>
      <c r="BE45" s="896">
        <f t="shared" si="13"/>
        <v>285</v>
      </c>
      <c r="BF45" s="896">
        <f t="shared" si="14"/>
        <v>544</v>
      </c>
      <c r="BG45" s="895">
        <f t="shared" si="8"/>
        <v>-54</v>
      </c>
      <c r="BH45" s="751">
        <f t="shared" si="2"/>
        <v>1494</v>
      </c>
      <c r="BI45" s="751">
        <f t="shared" si="3"/>
        <v>1548</v>
      </c>
      <c r="BJ45" s="895">
        <f t="shared" si="9"/>
        <v>-131</v>
      </c>
      <c r="BK45" s="897">
        <f t="shared" si="4"/>
        <v>1200</v>
      </c>
      <c r="BL45" s="898">
        <f t="shared" si="5"/>
        <v>1331</v>
      </c>
      <c r="BM45" s="897">
        <f t="shared" si="10"/>
        <v>131</v>
      </c>
      <c r="BN45" s="897">
        <f t="shared" si="11"/>
        <v>204</v>
      </c>
      <c r="BO45" s="897">
        <f t="shared" si="11"/>
        <v>73</v>
      </c>
      <c r="BP45" s="897">
        <f t="shared" si="12"/>
        <v>3</v>
      </c>
    </row>
    <row r="46" spans="1:68" x14ac:dyDescent="0.2">
      <c r="A46">
        <v>3</v>
      </c>
      <c r="B46">
        <v>219</v>
      </c>
      <c r="C46" s="919" t="s">
        <v>534</v>
      </c>
      <c r="D46" s="813"/>
      <c r="E46" s="916">
        <v>210.32</v>
      </c>
      <c r="F46" s="917">
        <v>42016</v>
      </c>
      <c r="G46" s="892">
        <v>112084</v>
      </c>
      <c r="H46" s="892">
        <v>53867</v>
      </c>
      <c r="I46" s="892">
        <v>58217</v>
      </c>
      <c r="J46" s="892">
        <v>109075</v>
      </c>
      <c r="K46" s="1064">
        <v>107925</v>
      </c>
      <c r="L46" s="893">
        <v>-1150</v>
      </c>
      <c r="M46" s="893">
        <v>-607</v>
      </c>
      <c r="N46" s="893">
        <v>-543</v>
      </c>
      <c r="O46" s="893">
        <v>-335</v>
      </c>
      <c r="P46" s="893">
        <v>-177</v>
      </c>
      <c r="Q46" s="893">
        <v>-158</v>
      </c>
      <c r="R46" s="893">
        <v>626</v>
      </c>
      <c r="S46" s="893">
        <v>302</v>
      </c>
      <c r="T46" s="893">
        <v>324</v>
      </c>
      <c r="U46" s="893">
        <v>298</v>
      </c>
      <c r="V46" s="893">
        <v>322</v>
      </c>
      <c r="W46" s="893">
        <v>4</v>
      </c>
      <c r="X46" s="893">
        <v>2</v>
      </c>
      <c r="Y46" s="893">
        <v>961</v>
      </c>
      <c r="Z46" s="893">
        <v>479</v>
      </c>
      <c r="AA46" s="893">
        <v>482</v>
      </c>
      <c r="AB46" s="893">
        <v>475</v>
      </c>
      <c r="AC46" s="893">
        <v>480</v>
      </c>
      <c r="AD46" s="893">
        <v>4</v>
      </c>
      <c r="AE46" s="893">
        <v>2</v>
      </c>
      <c r="AF46" s="893">
        <v>-815</v>
      </c>
      <c r="AG46" s="893">
        <v>-430</v>
      </c>
      <c r="AH46" s="893">
        <v>-385</v>
      </c>
      <c r="AI46" s="893">
        <v>3324</v>
      </c>
      <c r="AJ46" s="893">
        <v>1752</v>
      </c>
      <c r="AK46" s="893">
        <v>1572</v>
      </c>
      <c r="AL46" s="893">
        <v>1592</v>
      </c>
      <c r="AM46" s="893">
        <v>1423</v>
      </c>
      <c r="AN46" s="893">
        <v>132</v>
      </c>
      <c r="AO46" s="893">
        <v>131</v>
      </c>
      <c r="AP46" s="893">
        <v>28</v>
      </c>
      <c r="AQ46" s="893">
        <v>18</v>
      </c>
      <c r="AR46" s="893">
        <v>4139</v>
      </c>
      <c r="AS46" s="893">
        <v>2182</v>
      </c>
      <c r="AT46" s="893">
        <v>1957</v>
      </c>
      <c r="AU46" s="893">
        <v>1979</v>
      </c>
      <c r="AV46" s="893">
        <v>1820</v>
      </c>
      <c r="AW46" s="893">
        <v>172</v>
      </c>
      <c r="AX46" s="893">
        <v>116</v>
      </c>
      <c r="AY46" s="893">
        <v>31</v>
      </c>
      <c r="AZ46" s="893">
        <v>21</v>
      </c>
      <c r="BA46" s="893">
        <v>89</v>
      </c>
      <c r="BB46" s="751"/>
      <c r="BC46" s="895">
        <f t="shared" si="6"/>
        <v>-1150</v>
      </c>
      <c r="BD46" s="895">
        <f t="shared" si="7"/>
        <v>-335</v>
      </c>
      <c r="BE46" s="896">
        <f t="shared" si="13"/>
        <v>626</v>
      </c>
      <c r="BF46" s="896">
        <f t="shared" si="14"/>
        <v>961</v>
      </c>
      <c r="BG46" s="895">
        <f t="shared" si="8"/>
        <v>-815</v>
      </c>
      <c r="BH46" s="751">
        <f t="shared" si="2"/>
        <v>3324</v>
      </c>
      <c r="BI46" s="751">
        <f t="shared" si="3"/>
        <v>4139</v>
      </c>
      <c r="BJ46" s="895">
        <f t="shared" si="9"/>
        <v>-784</v>
      </c>
      <c r="BK46" s="897">
        <f t="shared" si="4"/>
        <v>3015</v>
      </c>
      <c r="BL46" s="898">
        <f t="shared" si="5"/>
        <v>3799</v>
      </c>
      <c r="BM46" s="897">
        <f t="shared" si="10"/>
        <v>141</v>
      </c>
      <c r="BN46" s="897">
        <f t="shared" si="11"/>
        <v>288</v>
      </c>
      <c r="BO46" s="897">
        <f t="shared" si="11"/>
        <v>147</v>
      </c>
      <c r="BP46" s="897">
        <f t="shared" si="12"/>
        <v>-6</v>
      </c>
    </row>
    <row r="47" spans="1:68" x14ac:dyDescent="0.2">
      <c r="A47">
        <v>5</v>
      </c>
      <c r="B47">
        <v>220</v>
      </c>
      <c r="C47" s="919" t="s">
        <v>535</v>
      </c>
      <c r="D47" s="813" t="s">
        <v>514</v>
      </c>
      <c r="E47" s="916">
        <v>150.97999999999999</v>
      </c>
      <c r="F47" s="917">
        <v>15802</v>
      </c>
      <c r="G47" s="892">
        <v>43557</v>
      </c>
      <c r="H47" s="892">
        <v>21375</v>
      </c>
      <c r="I47" s="892">
        <v>22182</v>
      </c>
      <c r="J47" s="892">
        <v>42555</v>
      </c>
      <c r="K47" s="1064">
        <v>41793</v>
      </c>
      <c r="L47" s="893">
        <v>-762</v>
      </c>
      <c r="M47" s="893">
        <v>-383</v>
      </c>
      <c r="N47" s="893">
        <v>-379</v>
      </c>
      <c r="O47" s="893">
        <v>-434</v>
      </c>
      <c r="P47" s="893">
        <v>-231</v>
      </c>
      <c r="Q47" s="893">
        <v>-203</v>
      </c>
      <c r="R47" s="893">
        <v>160</v>
      </c>
      <c r="S47" s="893">
        <v>75</v>
      </c>
      <c r="T47" s="893">
        <v>85</v>
      </c>
      <c r="U47" s="893">
        <v>72</v>
      </c>
      <c r="V47" s="893">
        <v>83</v>
      </c>
      <c r="W47" s="893">
        <v>3</v>
      </c>
      <c r="X47" s="893">
        <v>2</v>
      </c>
      <c r="Y47" s="893">
        <v>594</v>
      </c>
      <c r="Z47" s="893">
        <v>306</v>
      </c>
      <c r="AA47" s="893">
        <v>288</v>
      </c>
      <c r="AB47" s="893">
        <v>306</v>
      </c>
      <c r="AC47" s="893">
        <v>288</v>
      </c>
      <c r="AD47" s="893">
        <v>0</v>
      </c>
      <c r="AE47" s="893">
        <v>0</v>
      </c>
      <c r="AF47" s="893">
        <v>-328</v>
      </c>
      <c r="AG47" s="893">
        <v>-152</v>
      </c>
      <c r="AH47" s="893">
        <v>-176</v>
      </c>
      <c r="AI47" s="893">
        <v>1236</v>
      </c>
      <c r="AJ47" s="893">
        <v>707</v>
      </c>
      <c r="AK47" s="893">
        <v>529</v>
      </c>
      <c r="AL47" s="893">
        <v>536</v>
      </c>
      <c r="AM47" s="893">
        <v>434</v>
      </c>
      <c r="AN47" s="893">
        <v>156</v>
      </c>
      <c r="AO47" s="893">
        <v>91</v>
      </c>
      <c r="AP47" s="893">
        <v>15</v>
      </c>
      <c r="AQ47" s="893">
        <v>4</v>
      </c>
      <c r="AR47" s="893">
        <v>1564</v>
      </c>
      <c r="AS47" s="893">
        <v>859</v>
      </c>
      <c r="AT47" s="893">
        <v>705</v>
      </c>
      <c r="AU47" s="893">
        <v>634</v>
      </c>
      <c r="AV47" s="893">
        <v>524</v>
      </c>
      <c r="AW47" s="893">
        <v>212</v>
      </c>
      <c r="AX47" s="893">
        <v>179</v>
      </c>
      <c r="AY47" s="893">
        <v>13</v>
      </c>
      <c r="AZ47" s="893">
        <v>2</v>
      </c>
      <c r="BA47" s="893">
        <v>-114</v>
      </c>
      <c r="BB47" s="751"/>
      <c r="BC47" s="895">
        <f t="shared" si="6"/>
        <v>-762</v>
      </c>
      <c r="BD47" s="895">
        <f t="shared" si="7"/>
        <v>-434</v>
      </c>
      <c r="BE47" s="896">
        <f t="shared" si="13"/>
        <v>160</v>
      </c>
      <c r="BF47" s="896">
        <f t="shared" si="14"/>
        <v>594</v>
      </c>
      <c r="BG47" s="895">
        <f t="shared" si="8"/>
        <v>-328</v>
      </c>
      <c r="BH47" s="751">
        <f t="shared" si="2"/>
        <v>1236</v>
      </c>
      <c r="BI47" s="751">
        <f t="shared" si="3"/>
        <v>1564</v>
      </c>
      <c r="BJ47" s="895">
        <f t="shared" si="9"/>
        <v>-188</v>
      </c>
      <c r="BK47" s="897">
        <f t="shared" si="4"/>
        <v>970</v>
      </c>
      <c r="BL47" s="898">
        <f t="shared" si="5"/>
        <v>1158</v>
      </c>
      <c r="BM47" s="897">
        <f t="shared" si="10"/>
        <v>199</v>
      </c>
      <c r="BN47" s="897">
        <f t="shared" si="11"/>
        <v>391</v>
      </c>
      <c r="BO47" s="897">
        <f t="shared" si="11"/>
        <v>192</v>
      </c>
      <c r="BP47" s="897">
        <f t="shared" si="12"/>
        <v>4</v>
      </c>
    </row>
    <row r="48" spans="1:68" x14ac:dyDescent="0.2">
      <c r="A48">
        <v>9</v>
      </c>
      <c r="B48">
        <v>221</v>
      </c>
      <c r="C48" s="920" t="s">
        <v>536</v>
      </c>
      <c r="D48" s="813"/>
      <c r="E48" s="916">
        <v>377.59</v>
      </c>
      <c r="F48" s="917">
        <v>15745</v>
      </c>
      <c r="G48" s="892">
        <v>40605</v>
      </c>
      <c r="H48" s="892">
        <v>19334</v>
      </c>
      <c r="I48" s="892">
        <v>21271</v>
      </c>
      <c r="J48" s="892">
        <v>39535</v>
      </c>
      <c r="K48" s="1064">
        <v>38999</v>
      </c>
      <c r="L48" s="893">
        <v>-536</v>
      </c>
      <c r="M48" s="893">
        <v>-246</v>
      </c>
      <c r="N48" s="893">
        <v>-290</v>
      </c>
      <c r="O48" s="893">
        <v>-391</v>
      </c>
      <c r="P48" s="893">
        <v>-178</v>
      </c>
      <c r="Q48" s="893">
        <v>-213</v>
      </c>
      <c r="R48" s="893">
        <v>217</v>
      </c>
      <c r="S48" s="893">
        <v>112</v>
      </c>
      <c r="T48" s="893">
        <v>105</v>
      </c>
      <c r="U48" s="893">
        <v>112</v>
      </c>
      <c r="V48" s="893">
        <v>105</v>
      </c>
      <c r="W48" s="893">
        <v>0</v>
      </c>
      <c r="X48" s="893">
        <v>0</v>
      </c>
      <c r="Y48" s="893">
        <v>608</v>
      </c>
      <c r="Z48" s="893">
        <v>290</v>
      </c>
      <c r="AA48" s="893">
        <v>318</v>
      </c>
      <c r="AB48" s="893">
        <v>289</v>
      </c>
      <c r="AC48" s="893">
        <v>317</v>
      </c>
      <c r="AD48" s="893">
        <v>1</v>
      </c>
      <c r="AE48" s="893">
        <v>1</v>
      </c>
      <c r="AF48" s="893">
        <v>-145</v>
      </c>
      <c r="AG48" s="893">
        <v>-68</v>
      </c>
      <c r="AH48" s="893">
        <v>-77</v>
      </c>
      <c r="AI48" s="893">
        <v>1242</v>
      </c>
      <c r="AJ48" s="893">
        <v>628</v>
      </c>
      <c r="AK48" s="893">
        <v>614</v>
      </c>
      <c r="AL48" s="893">
        <v>472</v>
      </c>
      <c r="AM48" s="893">
        <v>476</v>
      </c>
      <c r="AN48" s="893">
        <v>148</v>
      </c>
      <c r="AO48" s="893">
        <v>136</v>
      </c>
      <c r="AP48" s="893">
        <v>8</v>
      </c>
      <c r="AQ48" s="893">
        <v>2</v>
      </c>
      <c r="AR48" s="893">
        <v>1387</v>
      </c>
      <c r="AS48" s="893">
        <v>696</v>
      </c>
      <c r="AT48" s="893">
        <v>691</v>
      </c>
      <c r="AU48" s="893">
        <v>590</v>
      </c>
      <c r="AV48" s="893">
        <v>510</v>
      </c>
      <c r="AW48" s="893">
        <v>94</v>
      </c>
      <c r="AX48" s="893">
        <v>176</v>
      </c>
      <c r="AY48" s="893">
        <v>12</v>
      </c>
      <c r="AZ48" s="893">
        <v>5</v>
      </c>
      <c r="BA48" s="893">
        <v>55</v>
      </c>
      <c r="BB48" s="751"/>
      <c r="BC48" s="895">
        <f t="shared" si="6"/>
        <v>-536</v>
      </c>
      <c r="BD48" s="895">
        <f t="shared" si="7"/>
        <v>-391</v>
      </c>
      <c r="BE48" s="896">
        <f t="shared" si="13"/>
        <v>217</v>
      </c>
      <c r="BF48" s="896">
        <f t="shared" si="14"/>
        <v>608</v>
      </c>
      <c r="BG48" s="895">
        <f t="shared" si="8"/>
        <v>-145</v>
      </c>
      <c r="BH48" s="751">
        <f t="shared" si="2"/>
        <v>1242</v>
      </c>
      <c r="BI48" s="751">
        <f t="shared" si="3"/>
        <v>1387</v>
      </c>
      <c r="BJ48" s="895">
        <f t="shared" si="9"/>
        <v>-152</v>
      </c>
      <c r="BK48" s="897">
        <f t="shared" si="4"/>
        <v>948</v>
      </c>
      <c r="BL48" s="898">
        <f t="shared" si="5"/>
        <v>1100</v>
      </c>
      <c r="BM48" s="897">
        <f t="shared" si="10"/>
        <v>82</v>
      </c>
      <c r="BN48" s="897">
        <f t="shared" si="11"/>
        <v>270</v>
      </c>
      <c r="BO48" s="897">
        <f t="shared" si="11"/>
        <v>188</v>
      </c>
      <c r="BP48" s="897">
        <f t="shared" si="12"/>
        <v>-7</v>
      </c>
    </row>
    <row r="49" spans="1:68" x14ac:dyDescent="0.2">
      <c r="A49">
        <v>8</v>
      </c>
      <c r="B49">
        <v>222</v>
      </c>
      <c r="C49" s="920" t="s">
        <v>211</v>
      </c>
      <c r="D49" s="813"/>
      <c r="E49" s="916">
        <v>422.91</v>
      </c>
      <c r="F49" s="917">
        <v>8610</v>
      </c>
      <c r="G49" s="892">
        <v>23318</v>
      </c>
      <c r="H49" s="892">
        <v>11228</v>
      </c>
      <c r="I49" s="892">
        <v>12090</v>
      </c>
      <c r="J49" s="892">
        <v>22054</v>
      </c>
      <c r="K49" s="1064">
        <v>21619</v>
      </c>
      <c r="L49" s="893">
        <v>-435</v>
      </c>
      <c r="M49" s="893">
        <v>-242</v>
      </c>
      <c r="N49" s="893">
        <v>-193</v>
      </c>
      <c r="O49" s="893">
        <v>-301</v>
      </c>
      <c r="P49" s="893">
        <v>-174</v>
      </c>
      <c r="Q49" s="893">
        <v>-127</v>
      </c>
      <c r="R49" s="893">
        <v>128</v>
      </c>
      <c r="S49" s="893">
        <v>57</v>
      </c>
      <c r="T49" s="893">
        <v>71</v>
      </c>
      <c r="U49" s="893">
        <v>56</v>
      </c>
      <c r="V49" s="893">
        <v>71</v>
      </c>
      <c r="W49" s="893">
        <v>1</v>
      </c>
      <c r="X49" s="893">
        <v>0</v>
      </c>
      <c r="Y49" s="893">
        <v>429</v>
      </c>
      <c r="Z49" s="893">
        <v>231</v>
      </c>
      <c r="AA49" s="893">
        <v>198</v>
      </c>
      <c r="AB49" s="893">
        <v>231</v>
      </c>
      <c r="AC49" s="893">
        <v>198</v>
      </c>
      <c r="AD49" s="893">
        <v>0</v>
      </c>
      <c r="AE49" s="893">
        <v>0</v>
      </c>
      <c r="AF49" s="893">
        <v>-134</v>
      </c>
      <c r="AG49" s="893">
        <v>-68</v>
      </c>
      <c r="AH49" s="893">
        <v>-66</v>
      </c>
      <c r="AI49" s="893">
        <v>446</v>
      </c>
      <c r="AJ49" s="893">
        <v>223</v>
      </c>
      <c r="AK49" s="893">
        <v>223</v>
      </c>
      <c r="AL49" s="893">
        <v>213</v>
      </c>
      <c r="AM49" s="893">
        <v>211</v>
      </c>
      <c r="AN49" s="893">
        <v>8</v>
      </c>
      <c r="AO49" s="893">
        <v>12</v>
      </c>
      <c r="AP49" s="893">
        <v>2</v>
      </c>
      <c r="AQ49" s="893">
        <v>0</v>
      </c>
      <c r="AR49" s="893">
        <v>580</v>
      </c>
      <c r="AS49" s="893">
        <v>291</v>
      </c>
      <c r="AT49" s="893">
        <v>289</v>
      </c>
      <c r="AU49" s="893">
        <v>288</v>
      </c>
      <c r="AV49" s="893">
        <v>282</v>
      </c>
      <c r="AW49" s="893">
        <v>3</v>
      </c>
      <c r="AX49" s="893">
        <v>7</v>
      </c>
      <c r="AY49" s="893">
        <v>0</v>
      </c>
      <c r="AZ49" s="893">
        <v>0</v>
      </c>
      <c r="BA49" s="893">
        <v>-51</v>
      </c>
      <c r="BB49" s="751"/>
      <c r="BC49" s="895">
        <f t="shared" si="6"/>
        <v>-435</v>
      </c>
      <c r="BD49" s="895">
        <f t="shared" si="7"/>
        <v>-301</v>
      </c>
      <c r="BE49" s="896">
        <f t="shared" si="13"/>
        <v>128</v>
      </c>
      <c r="BF49" s="896">
        <f t="shared" si="14"/>
        <v>429</v>
      </c>
      <c r="BG49" s="895">
        <f t="shared" si="8"/>
        <v>-134</v>
      </c>
      <c r="BH49" s="751">
        <f t="shared" si="2"/>
        <v>446</v>
      </c>
      <c r="BI49" s="751">
        <f t="shared" si="3"/>
        <v>580</v>
      </c>
      <c r="BJ49" s="895">
        <f t="shared" si="9"/>
        <v>-146</v>
      </c>
      <c r="BK49" s="897">
        <f t="shared" si="4"/>
        <v>424</v>
      </c>
      <c r="BL49" s="898">
        <f t="shared" si="5"/>
        <v>570</v>
      </c>
      <c r="BM49" s="897">
        <f t="shared" si="10"/>
        <v>3</v>
      </c>
      <c r="BN49" s="897">
        <f t="shared" si="11"/>
        <v>10</v>
      </c>
      <c r="BO49" s="897">
        <f t="shared" si="11"/>
        <v>7</v>
      </c>
      <c r="BP49" s="897">
        <f t="shared" si="12"/>
        <v>2</v>
      </c>
    </row>
    <row r="50" spans="1:68" x14ac:dyDescent="0.2">
      <c r="A50">
        <v>9</v>
      </c>
      <c r="B50">
        <v>223</v>
      </c>
      <c r="C50" s="920" t="s">
        <v>212</v>
      </c>
      <c r="D50" s="813"/>
      <c r="E50" s="916">
        <v>493.21</v>
      </c>
      <c r="F50" s="917">
        <v>22885</v>
      </c>
      <c r="G50" s="892">
        <v>63165</v>
      </c>
      <c r="H50" s="892">
        <v>30071</v>
      </c>
      <c r="I50" s="892">
        <v>33094</v>
      </c>
      <c r="J50" s="892">
        <v>61384</v>
      </c>
      <c r="K50" s="1064">
        <v>60559</v>
      </c>
      <c r="L50" s="893">
        <v>-825</v>
      </c>
      <c r="M50" s="893">
        <v>-373</v>
      </c>
      <c r="N50" s="893">
        <v>-452</v>
      </c>
      <c r="O50" s="893">
        <v>-525</v>
      </c>
      <c r="P50" s="893">
        <v>-238</v>
      </c>
      <c r="Q50" s="893">
        <v>-287</v>
      </c>
      <c r="R50" s="893">
        <v>349</v>
      </c>
      <c r="S50" s="893">
        <v>164</v>
      </c>
      <c r="T50" s="893">
        <v>185</v>
      </c>
      <c r="U50" s="893">
        <v>162</v>
      </c>
      <c r="V50" s="893">
        <v>183</v>
      </c>
      <c r="W50" s="893">
        <v>2</v>
      </c>
      <c r="X50" s="893">
        <v>2</v>
      </c>
      <c r="Y50" s="893">
        <v>874</v>
      </c>
      <c r="Z50" s="893">
        <v>402</v>
      </c>
      <c r="AA50" s="893">
        <v>472</v>
      </c>
      <c r="AB50" s="893">
        <v>401</v>
      </c>
      <c r="AC50" s="893">
        <v>472</v>
      </c>
      <c r="AD50" s="893">
        <v>1</v>
      </c>
      <c r="AE50" s="893">
        <v>0</v>
      </c>
      <c r="AF50" s="893">
        <v>-300</v>
      </c>
      <c r="AG50" s="893">
        <v>-135</v>
      </c>
      <c r="AH50" s="893">
        <v>-165</v>
      </c>
      <c r="AI50" s="893">
        <v>1301</v>
      </c>
      <c r="AJ50" s="893">
        <v>684</v>
      </c>
      <c r="AK50" s="893">
        <v>617</v>
      </c>
      <c r="AL50" s="893">
        <v>572</v>
      </c>
      <c r="AM50" s="893">
        <v>563</v>
      </c>
      <c r="AN50" s="893">
        <v>108</v>
      </c>
      <c r="AO50" s="893">
        <v>52</v>
      </c>
      <c r="AP50" s="893">
        <v>4</v>
      </c>
      <c r="AQ50" s="893">
        <v>2</v>
      </c>
      <c r="AR50" s="893">
        <v>1601</v>
      </c>
      <c r="AS50" s="893">
        <v>819</v>
      </c>
      <c r="AT50" s="893">
        <v>782</v>
      </c>
      <c r="AU50" s="893">
        <v>674</v>
      </c>
      <c r="AV50" s="893">
        <v>703</v>
      </c>
      <c r="AW50" s="893">
        <v>105</v>
      </c>
      <c r="AX50" s="893">
        <v>34</v>
      </c>
      <c r="AY50" s="893">
        <v>40</v>
      </c>
      <c r="AZ50" s="893">
        <v>45</v>
      </c>
      <c r="BA50" s="893">
        <v>36</v>
      </c>
      <c r="BB50" s="751"/>
      <c r="BC50" s="895">
        <f t="shared" si="6"/>
        <v>-825</v>
      </c>
      <c r="BD50" s="895">
        <f t="shared" si="7"/>
        <v>-525</v>
      </c>
      <c r="BE50" s="896">
        <f t="shared" si="13"/>
        <v>349</v>
      </c>
      <c r="BF50" s="896">
        <f t="shared" si="14"/>
        <v>874</v>
      </c>
      <c r="BG50" s="895">
        <f t="shared" si="8"/>
        <v>-300</v>
      </c>
      <c r="BH50" s="751">
        <f t="shared" si="2"/>
        <v>1301</v>
      </c>
      <c r="BI50" s="751">
        <f t="shared" si="3"/>
        <v>1601</v>
      </c>
      <c r="BJ50" s="895">
        <f t="shared" si="9"/>
        <v>-242</v>
      </c>
      <c r="BK50" s="897">
        <f t="shared" si="4"/>
        <v>1135</v>
      </c>
      <c r="BL50" s="898">
        <f t="shared" si="5"/>
        <v>1377</v>
      </c>
      <c r="BM50" s="897">
        <f t="shared" si="10"/>
        <v>65</v>
      </c>
      <c r="BN50" s="897">
        <f t="shared" si="11"/>
        <v>139</v>
      </c>
      <c r="BO50" s="897">
        <f t="shared" si="11"/>
        <v>74</v>
      </c>
      <c r="BP50" s="897">
        <f t="shared" si="12"/>
        <v>-79</v>
      </c>
    </row>
    <row r="51" spans="1:68" x14ac:dyDescent="0.2">
      <c r="A51">
        <v>10</v>
      </c>
      <c r="B51">
        <v>224</v>
      </c>
      <c r="C51" s="920" t="s">
        <v>213</v>
      </c>
      <c r="D51" s="813"/>
      <c r="E51" s="916">
        <v>229.01</v>
      </c>
      <c r="F51" s="917">
        <v>17105</v>
      </c>
      <c r="G51" s="892">
        <v>45673</v>
      </c>
      <c r="H51" s="892">
        <v>21875</v>
      </c>
      <c r="I51" s="892">
        <v>23798</v>
      </c>
      <c r="J51" s="892">
        <v>44087</v>
      </c>
      <c r="K51" s="1064">
        <v>43487</v>
      </c>
      <c r="L51" s="893">
        <v>-600</v>
      </c>
      <c r="M51" s="893">
        <v>-281</v>
      </c>
      <c r="N51" s="893">
        <v>-319</v>
      </c>
      <c r="O51" s="893">
        <v>-412</v>
      </c>
      <c r="P51" s="893">
        <v>-216</v>
      </c>
      <c r="Q51" s="893">
        <v>-196</v>
      </c>
      <c r="R51" s="893">
        <v>215</v>
      </c>
      <c r="S51" s="893">
        <v>114</v>
      </c>
      <c r="T51" s="893">
        <v>101</v>
      </c>
      <c r="U51" s="893">
        <v>113</v>
      </c>
      <c r="V51" s="893">
        <v>100</v>
      </c>
      <c r="W51" s="893">
        <v>1</v>
      </c>
      <c r="X51" s="893">
        <v>1</v>
      </c>
      <c r="Y51" s="893">
        <v>627</v>
      </c>
      <c r="Z51" s="893">
        <v>330</v>
      </c>
      <c r="AA51" s="893">
        <v>297</v>
      </c>
      <c r="AB51" s="893">
        <v>329</v>
      </c>
      <c r="AC51" s="893">
        <v>297</v>
      </c>
      <c r="AD51" s="893">
        <v>1</v>
      </c>
      <c r="AE51" s="893">
        <v>0</v>
      </c>
      <c r="AF51" s="893">
        <v>-188</v>
      </c>
      <c r="AG51" s="893">
        <v>-65</v>
      </c>
      <c r="AH51" s="893">
        <v>-123</v>
      </c>
      <c r="AI51" s="893">
        <v>1121</v>
      </c>
      <c r="AJ51" s="893">
        <v>583</v>
      </c>
      <c r="AK51" s="893">
        <v>538</v>
      </c>
      <c r="AL51" s="893">
        <v>469</v>
      </c>
      <c r="AM51" s="893">
        <v>397</v>
      </c>
      <c r="AN51" s="893">
        <v>107</v>
      </c>
      <c r="AO51" s="893">
        <v>137</v>
      </c>
      <c r="AP51" s="893">
        <v>7</v>
      </c>
      <c r="AQ51" s="893">
        <v>4</v>
      </c>
      <c r="AR51" s="893">
        <v>1309</v>
      </c>
      <c r="AS51" s="893">
        <v>648</v>
      </c>
      <c r="AT51" s="893">
        <v>661</v>
      </c>
      <c r="AU51" s="893">
        <v>554</v>
      </c>
      <c r="AV51" s="893">
        <v>541</v>
      </c>
      <c r="AW51" s="893">
        <v>82</v>
      </c>
      <c r="AX51" s="893">
        <v>100</v>
      </c>
      <c r="AY51" s="893">
        <v>12</v>
      </c>
      <c r="AZ51" s="893">
        <v>20</v>
      </c>
      <c r="BA51" s="893">
        <v>119</v>
      </c>
      <c r="BB51" s="751"/>
      <c r="BC51" s="895">
        <f t="shared" si="6"/>
        <v>-600</v>
      </c>
      <c r="BD51" s="895">
        <f t="shared" si="7"/>
        <v>-412</v>
      </c>
      <c r="BE51" s="896">
        <f t="shared" si="13"/>
        <v>215</v>
      </c>
      <c r="BF51" s="896">
        <f t="shared" si="14"/>
        <v>627</v>
      </c>
      <c r="BG51" s="895">
        <f t="shared" si="8"/>
        <v>-188</v>
      </c>
      <c r="BH51" s="751">
        <f t="shared" si="2"/>
        <v>1121</v>
      </c>
      <c r="BI51" s="751">
        <f t="shared" si="3"/>
        <v>1309</v>
      </c>
      <c r="BJ51" s="895">
        <f t="shared" si="9"/>
        <v>-229</v>
      </c>
      <c r="BK51" s="897">
        <f t="shared" si="4"/>
        <v>866</v>
      </c>
      <c r="BL51" s="898">
        <f t="shared" si="5"/>
        <v>1095</v>
      </c>
      <c r="BM51" s="897">
        <f t="shared" si="10"/>
        <v>70</v>
      </c>
      <c r="BN51" s="897">
        <f t="shared" si="11"/>
        <v>182</v>
      </c>
      <c r="BO51" s="897">
        <f t="shared" si="11"/>
        <v>112</v>
      </c>
      <c r="BP51" s="897">
        <f t="shared" si="12"/>
        <v>-21</v>
      </c>
    </row>
    <row r="52" spans="1:68" x14ac:dyDescent="0.2">
      <c r="A52">
        <v>8</v>
      </c>
      <c r="B52">
        <v>225</v>
      </c>
      <c r="C52" s="920" t="s">
        <v>214</v>
      </c>
      <c r="D52" s="813"/>
      <c r="E52" s="916">
        <v>403.06</v>
      </c>
      <c r="F52" s="917">
        <v>11564</v>
      </c>
      <c r="G52" s="892">
        <v>29994</v>
      </c>
      <c r="H52" s="892">
        <v>14429</v>
      </c>
      <c r="I52" s="892">
        <v>15565</v>
      </c>
      <c r="J52" s="892">
        <v>28900</v>
      </c>
      <c r="K52" s="1064">
        <v>28322</v>
      </c>
      <c r="L52" s="893">
        <v>-578</v>
      </c>
      <c r="M52" s="893">
        <v>-274</v>
      </c>
      <c r="N52" s="893">
        <v>-304</v>
      </c>
      <c r="O52" s="893">
        <v>-329</v>
      </c>
      <c r="P52" s="893">
        <v>-164</v>
      </c>
      <c r="Q52" s="893">
        <v>-165</v>
      </c>
      <c r="R52" s="893">
        <v>169</v>
      </c>
      <c r="S52" s="893">
        <v>76</v>
      </c>
      <c r="T52" s="893">
        <v>93</v>
      </c>
      <c r="U52" s="893">
        <v>76</v>
      </c>
      <c r="V52" s="893">
        <v>93</v>
      </c>
      <c r="W52" s="893">
        <v>0</v>
      </c>
      <c r="X52" s="893">
        <v>0</v>
      </c>
      <c r="Y52" s="893">
        <v>498</v>
      </c>
      <c r="Z52" s="893">
        <v>240</v>
      </c>
      <c r="AA52" s="893">
        <v>258</v>
      </c>
      <c r="AB52" s="893">
        <v>240</v>
      </c>
      <c r="AC52" s="893">
        <v>258</v>
      </c>
      <c r="AD52" s="893">
        <v>0</v>
      </c>
      <c r="AE52" s="893">
        <v>0</v>
      </c>
      <c r="AF52" s="893">
        <v>-249</v>
      </c>
      <c r="AG52" s="893">
        <v>-110</v>
      </c>
      <c r="AH52" s="893">
        <v>-139</v>
      </c>
      <c r="AI52" s="893">
        <v>658</v>
      </c>
      <c r="AJ52" s="893">
        <v>357</v>
      </c>
      <c r="AK52" s="893">
        <v>301</v>
      </c>
      <c r="AL52" s="893">
        <v>312</v>
      </c>
      <c r="AM52" s="893">
        <v>269</v>
      </c>
      <c r="AN52" s="893">
        <v>40</v>
      </c>
      <c r="AO52" s="893">
        <v>30</v>
      </c>
      <c r="AP52" s="893">
        <v>5</v>
      </c>
      <c r="AQ52" s="893">
        <v>2</v>
      </c>
      <c r="AR52" s="893">
        <v>907</v>
      </c>
      <c r="AS52" s="893">
        <v>467</v>
      </c>
      <c r="AT52" s="893">
        <v>440</v>
      </c>
      <c r="AU52" s="893">
        <v>427</v>
      </c>
      <c r="AV52" s="893">
        <v>401</v>
      </c>
      <c r="AW52" s="893">
        <v>37</v>
      </c>
      <c r="AX52" s="893">
        <v>25</v>
      </c>
      <c r="AY52" s="893">
        <v>3</v>
      </c>
      <c r="AZ52" s="893">
        <v>14</v>
      </c>
      <c r="BA52" s="893">
        <v>-57</v>
      </c>
      <c r="BB52" s="751"/>
      <c r="BC52" s="895">
        <f t="shared" si="6"/>
        <v>-578</v>
      </c>
      <c r="BD52" s="895">
        <f t="shared" si="7"/>
        <v>-329</v>
      </c>
      <c r="BE52" s="896">
        <f t="shared" si="13"/>
        <v>169</v>
      </c>
      <c r="BF52" s="896">
        <f t="shared" si="14"/>
        <v>498</v>
      </c>
      <c r="BG52" s="895">
        <f t="shared" si="8"/>
        <v>-249</v>
      </c>
      <c r="BH52" s="751">
        <f t="shared" si="2"/>
        <v>658</v>
      </c>
      <c r="BI52" s="751">
        <f t="shared" si="3"/>
        <v>907</v>
      </c>
      <c r="BJ52" s="895">
        <f t="shared" si="9"/>
        <v>-247</v>
      </c>
      <c r="BK52" s="897">
        <f t="shared" si="4"/>
        <v>581</v>
      </c>
      <c r="BL52" s="898">
        <f t="shared" si="5"/>
        <v>828</v>
      </c>
      <c r="BM52" s="897">
        <f t="shared" si="10"/>
        <v>34</v>
      </c>
      <c r="BN52" s="897">
        <f t="shared" si="11"/>
        <v>62</v>
      </c>
      <c r="BO52" s="897">
        <f t="shared" si="11"/>
        <v>28</v>
      </c>
      <c r="BP52" s="897">
        <f t="shared" si="12"/>
        <v>-10</v>
      </c>
    </row>
    <row r="53" spans="1:68" x14ac:dyDescent="0.2">
      <c r="A53">
        <v>10</v>
      </c>
      <c r="B53">
        <v>226</v>
      </c>
      <c r="C53" s="920" t="s">
        <v>215</v>
      </c>
      <c r="D53" s="813"/>
      <c r="E53" s="916">
        <v>184.32</v>
      </c>
      <c r="F53" s="917">
        <v>17574</v>
      </c>
      <c r="G53" s="892">
        <v>42872</v>
      </c>
      <c r="H53" s="892">
        <v>20280</v>
      </c>
      <c r="I53" s="892">
        <v>22592</v>
      </c>
      <c r="J53" s="892">
        <v>41954</v>
      </c>
      <c r="K53" s="1064">
        <v>41544</v>
      </c>
      <c r="L53" s="893">
        <v>-410</v>
      </c>
      <c r="M53" s="893">
        <v>-185</v>
      </c>
      <c r="N53" s="893">
        <v>-225</v>
      </c>
      <c r="O53" s="893">
        <v>-549</v>
      </c>
      <c r="P53" s="893">
        <v>-243</v>
      </c>
      <c r="Q53" s="893">
        <v>-306</v>
      </c>
      <c r="R53" s="893">
        <v>208</v>
      </c>
      <c r="S53" s="893">
        <v>105</v>
      </c>
      <c r="T53" s="893">
        <v>103</v>
      </c>
      <c r="U53" s="893">
        <v>104</v>
      </c>
      <c r="V53" s="893">
        <v>103</v>
      </c>
      <c r="W53" s="893">
        <v>1</v>
      </c>
      <c r="X53" s="893">
        <v>0</v>
      </c>
      <c r="Y53" s="893">
        <v>757</v>
      </c>
      <c r="Z53" s="893">
        <v>348</v>
      </c>
      <c r="AA53" s="893">
        <v>409</v>
      </c>
      <c r="AB53" s="893">
        <v>348</v>
      </c>
      <c r="AC53" s="893">
        <v>408</v>
      </c>
      <c r="AD53" s="893">
        <v>0</v>
      </c>
      <c r="AE53" s="893">
        <v>1</v>
      </c>
      <c r="AF53" s="893">
        <v>139</v>
      </c>
      <c r="AG53" s="893">
        <v>58</v>
      </c>
      <c r="AH53" s="893">
        <v>81</v>
      </c>
      <c r="AI53" s="893">
        <v>1330</v>
      </c>
      <c r="AJ53" s="893">
        <v>665</v>
      </c>
      <c r="AK53" s="893">
        <v>665</v>
      </c>
      <c r="AL53" s="893">
        <v>566</v>
      </c>
      <c r="AM53" s="893">
        <v>604</v>
      </c>
      <c r="AN53" s="893">
        <v>92</v>
      </c>
      <c r="AO53" s="893">
        <v>58</v>
      </c>
      <c r="AP53" s="893">
        <v>7</v>
      </c>
      <c r="AQ53" s="893">
        <v>3</v>
      </c>
      <c r="AR53" s="893">
        <v>1191</v>
      </c>
      <c r="AS53" s="893">
        <v>607</v>
      </c>
      <c r="AT53" s="893">
        <v>584</v>
      </c>
      <c r="AU53" s="893">
        <v>503</v>
      </c>
      <c r="AV53" s="893">
        <v>517</v>
      </c>
      <c r="AW53" s="893">
        <v>91</v>
      </c>
      <c r="AX53" s="893">
        <v>60</v>
      </c>
      <c r="AY53" s="893">
        <v>13</v>
      </c>
      <c r="AZ53" s="893">
        <v>7</v>
      </c>
      <c r="BA53" s="893">
        <v>55</v>
      </c>
      <c r="BB53" s="751"/>
      <c r="BC53" s="895">
        <f t="shared" si="6"/>
        <v>-410</v>
      </c>
      <c r="BD53" s="895">
        <f t="shared" si="7"/>
        <v>-549</v>
      </c>
      <c r="BE53" s="896">
        <f t="shared" si="13"/>
        <v>208</v>
      </c>
      <c r="BF53" s="896">
        <f t="shared" si="14"/>
        <v>757</v>
      </c>
      <c r="BG53" s="895">
        <f t="shared" si="8"/>
        <v>139</v>
      </c>
      <c r="BH53" s="751">
        <f t="shared" si="2"/>
        <v>1330</v>
      </c>
      <c r="BI53" s="751">
        <f t="shared" si="3"/>
        <v>1191</v>
      </c>
      <c r="BJ53" s="895">
        <f t="shared" si="9"/>
        <v>150</v>
      </c>
      <c r="BK53" s="897">
        <f t="shared" si="4"/>
        <v>1170</v>
      </c>
      <c r="BL53" s="898">
        <f t="shared" si="5"/>
        <v>1020</v>
      </c>
      <c r="BM53" s="897">
        <f t="shared" si="10"/>
        <v>78</v>
      </c>
      <c r="BN53" s="897">
        <f t="shared" si="11"/>
        <v>151</v>
      </c>
      <c r="BO53" s="897">
        <f t="shared" si="11"/>
        <v>73</v>
      </c>
      <c r="BP53" s="897">
        <f t="shared" si="12"/>
        <v>-10</v>
      </c>
    </row>
    <row r="54" spans="1:68" s="762" customFormat="1" x14ac:dyDescent="0.2">
      <c r="A54">
        <v>7</v>
      </c>
      <c r="B54">
        <v>227</v>
      </c>
      <c r="C54" s="920" t="s">
        <v>216</v>
      </c>
      <c r="D54" s="813"/>
      <c r="E54" s="916">
        <v>658.54</v>
      </c>
      <c r="F54" s="917">
        <v>12757</v>
      </c>
      <c r="G54" s="892">
        <v>36226</v>
      </c>
      <c r="H54" s="892">
        <v>17336</v>
      </c>
      <c r="I54" s="892">
        <v>18890</v>
      </c>
      <c r="J54" s="892">
        <v>34693</v>
      </c>
      <c r="K54" s="1064">
        <v>34023</v>
      </c>
      <c r="L54" s="893">
        <v>-670</v>
      </c>
      <c r="M54" s="893">
        <v>-314</v>
      </c>
      <c r="N54" s="893">
        <v>-356</v>
      </c>
      <c r="O54" s="893">
        <v>-401</v>
      </c>
      <c r="P54" s="893">
        <v>-181</v>
      </c>
      <c r="Q54" s="893">
        <v>-220</v>
      </c>
      <c r="R54" s="893">
        <v>154</v>
      </c>
      <c r="S54" s="893">
        <v>75</v>
      </c>
      <c r="T54" s="893">
        <v>79</v>
      </c>
      <c r="U54" s="893">
        <v>75</v>
      </c>
      <c r="V54" s="893">
        <v>79</v>
      </c>
      <c r="W54" s="893">
        <v>0</v>
      </c>
      <c r="X54" s="893">
        <v>0</v>
      </c>
      <c r="Y54" s="893">
        <v>555</v>
      </c>
      <c r="Z54" s="893">
        <v>256</v>
      </c>
      <c r="AA54" s="893">
        <v>299</v>
      </c>
      <c r="AB54" s="893">
        <v>256</v>
      </c>
      <c r="AC54" s="893">
        <v>298</v>
      </c>
      <c r="AD54" s="893">
        <v>0</v>
      </c>
      <c r="AE54" s="893">
        <v>1</v>
      </c>
      <c r="AF54" s="893">
        <v>-269</v>
      </c>
      <c r="AG54" s="893">
        <v>-133</v>
      </c>
      <c r="AH54" s="893">
        <v>-136</v>
      </c>
      <c r="AI54" s="893">
        <v>650</v>
      </c>
      <c r="AJ54" s="893">
        <v>328</v>
      </c>
      <c r="AK54" s="893">
        <v>322</v>
      </c>
      <c r="AL54" s="893">
        <v>275</v>
      </c>
      <c r="AM54" s="893">
        <v>269</v>
      </c>
      <c r="AN54" s="893">
        <v>43</v>
      </c>
      <c r="AO54" s="893">
        <v>50</v>
      </c>
      <c r="AP54" s="893">
        <v>10</v>
      </c>
      <c r="AQ54" s="893">
        <v>3</v>
      </c>
      <c r="AR54" s="893">
        <v>919</v>
      </c>
      <c r="AS54" s="893">
        <v>461</v>
      </c>
      <c r="AT54" s="893">
        <v>458</v>
      </c>
      <c r="AU54" s="893">
        <v>425</v>
      </c>
      <c r="AV54" s="893">
        <v>414</v>
      </c>
      <c r="AW54" s="893">
        <v>30</v>
      </c>
      <c r="AX54" s="893">
        <v>43</v>
      </c>
      <c r="AY54" s="893">
        <v>6</v>
      </c>
      <c r="AZ54" s="893">
        <v>1</v>
      </c>
      <c r="BA54" s="893">
        <v>-13</v>
      </c>
      <c r="BB54" s="751"/>
      <c r="BC54" s="895">
        <f t="shared" si="6"/>
        <v>-670</v>
      </c>
      <c r="BD54" s="895">
        <f t="shared" si="7"/>
        <v>-401</v>
      </c>
      <c r="BE54" s="896">
        <f t="shared" si="13"/>
        <v>154</v>
      </c>
      <c r="BF54" s="896">
        <f t="shared" si="14"/>
        <v>555</v>
      </c>
      <c r="BG54" s="895">
        <f t="shared" si="8"/>
        <v>-269</v>
      </c>
      <c r="BH54" s="751">
        <f t="shared" si="2"/>
        <v>650</v>
      </c>
      <c r="BI54" s="751">
        <f t="shared" si="3"/>
        <v>919</v>
      </c>
      <c r="BJ54" s="895">
        <f t="shared" si="9"/>
        <v>-295</v>
      </c>
      <c r="BK54" s="897">
        <f t="shared" si="4"/>
        <v>544</v>
      </c>
      <c r="BL54" s="898">
        <f t="shared" si="5"/>
        <v>839</v>
      </c>
      <c r="BM54" s="897">
        <f t="shared" si="10"/>
        <v>24</v>
      </c>
      <c r="BN54" s="897">
        <f t="shared" si="11"/>
        <v>73</v>
      </c>
      <c r="BO54" s="897">
        <f t="shared" si="11"/>
        <v>49</v>
      </c>
      <c r="BP54" s="897">
        <f t="shared" si="12"/>
        <v>6</v>
      </c>
    </row>
    <row r="55" spans="1:68" x14ac:dyDescent="0.2">
      <c r="A55">
        <v>5</v>
      </c>
      <c r="B55" s="760">
        <v>228</v>
      </c>
      <c r="C55" s="919" t="s">
        <v>217</v>
      </c>
      <c r="D55" s="921"/>
      <c r="E55" s="916">
        <v>157.55000000000001</v>
      </c>
      <c r="F55" s="917">
        <v>15841</v>
      </c>
      <c r="G55" s="892">
        <v>40650</v>
      </c>
      <c r="H55" s="892">
        <v>19816</v>
      </c>
      <c r="I55" s="892">
        <v>20834</v>
      </c>
      <c r="J55" s="892">
        <v>40670</v>
      </c>
      <c r="K55" s="1064">
        <v>40247</v>
      </c>
      <c r="L55" s="893">
        <v>-423</v>
      </c>
      <c r="M55" s="893">
        <v>-215</v>
      </c>
      <c r="N55" s="893">
        <v>-208</v>
      </c>
      <c r="O55" s="893">
        <v>-139</v>
      </c>
      <c r="P55" s="893">
        <v>-72</v>
      </c>
      <c r="Q55" s="893">
        <v>-67</v>
      </c>
      <c r="R55" s="893">
        <v>319</v>
      </c>
      <c r="S55" s="893">
        <v>163</v>
      </c>
      <c r="T55" s="893">
        <v>156</v>
      </c>
      <c r="U55" s="893">
        <v>150</v>
      </c>
      <c r="V55" s="893">
        <v>145</v>
      </c>
      <c r="W55" s="893">
        <v>13</v>
      </c>
      <c r="X55" s="893">
        <v>11</v>
      </c>
      <c r="Y55" s="893">
        <v>458</v>
      </c>
      <c r="Z55" s="893">
        <v>235</v>
      </c>
      <c r="AA55" s="893">
        <v>223</v>
      </c>
      <c r="AB55" s="893">
        <v>231</v>
      </c>
      <c r="AC55" s="893">
        <v>222</v>
      </c>
      <c r="AD55" s="893">
        <v>4</v>
      </c>
      <c r="AE55" s="893">
        <v>1</v>
      </c>
      <c r="AF55" s="893">
        <v>-284</v>
      </c>
      <c r="AG55" s="893">
        <v>-143</v>
      </c>
      <c r="AH55" s="893">
        <v>-141</v>
      </c>
      <c r="AI55" s="893">
        <v>1954</v>
      </c>
      <c r="AJ55" s="893">
        <v>1096</v>
      </c>
      <c r="AK55" s="893">
        <v>858</v>
      </c>
      <c r="AL55" s="893">
        <v>815</v>
      </c>
      <c r="AM55" s="893">
        <v>660</v>
      </c>
      <c r="AN55" s="893">
        <v>271</v>
      </c>
      <c r="AO55" s="893">
        <v>196</v>
      </c>
      <c r="AP55" s="893">
        <v>10</v>
      </c>
      <c r="AQ55" s="893">
        <v>2</v>
      </c>
      <c r="AR55" s="893">
        <v>2238</v>
      </c>
      <c r="AS55" s="893">
        <v>1239</v>
      </c>
      <c r="AT55" s="893">
        <v>999</v>
      </c>
      <c r="AU55" s="893">
        <v>804</v>
      </c>
      <c r="AV55" s="893">
        <v>672</v>
      </c>
      <c r="AW55" s="893">
        <v>381</v>
      </c>
      <c r="AX55" s="893">
        <v>287</v>
      </c>
      <c r="AY55" s="893">
        <v>54</v>
      </c>
      <c r="AZ55" s="893">
        <v>40</v>
      </c>
      <c r="BA55" s="893">
        <v>-135</v>
      </c>
      <c r="BB55" s="751"/>
      <c r="BC55" s="895">
        <f t="shared" si="6"/>
        <v>-423</v>
      </c>
      <c r="BD55" s="895">
        <f t="shared" si="7"/>
        <v>-139</v>
      </c>
      <c r="BE55" s="896">
        <f t="shared" si="13"/>
        <v>319</v>
      </c>
      <c r="BF55" s="896">
        <f t="shared" si="14"/>
        <v>458</v>
      </c>
      <c r="BG55" s="895">
        <f t="shared" si="8"/>
        <v>-284</v>
      </c>
      <c r="BH55" s="751">
        <f t="shared" si="2"/>
        <v>1954</v>
      </c>
      <c r="BI55" s="751">
        <f t="shared" si="3"/>
        <v>2238</v>
      </c>
      <c r="BJ55" s="895">
        <f t="shared" si="9"/>
        <v>-1</v>
      </c>
      <c r="BK55" s="897">
        <f t="shared" si="4"/>
        <v>1475</v>
      </c>
      <c r="BL55" s="898">
        <f t="shared" si="5"/>
        <v>1476</v>
      </c>
      <c r="BM55" s="897">
        <f t="shared" si="10"/>
        <v>327</v>
      </c>
      <c r="BN55" s="897">
        <f t="shared" si="11"/>
        <v>668</v>
      </c>
      <c r="BO55" s="897">
        <f t="shared" si="11"/>
        <v>341</v>
      </c>
      <c r="BP55" s="897">
        <f t="shared" si="12"/>
        <v>-82</v>
      </c>
    </row>
    <row r="56" spans="1:68" s="763" customFormat="1" x14ac:dyDescent="0.2">
      <c r="A56">
        <v>7</v>
      </c>
      <c r="B56">
        <v>229</v>
      </c>
      <c r="C56" s="919" t="s">
        <v>218</v>
      </c>
      <c r="D56" s="813" t="s">
        <v>514</v>
      </c>
      <c r="E56" s="916">
        <v>210.87</v>
      </c>
      <c r="F56" s="917">
        <v>27695</v>
      </c>
      <c r="G56" s="892">
        <v>76060</v>
      </c>
      <c r="H56" s="892">
        <v>36607</v>
      </c>
      <c r="I56" s="892">
        <v>39453</v>
      </c>
      <c r="J56" s="892">
        <v>74160</v>
      </c>
      <c r="K56" s="1064">
        <v>73356</v>
      </c>
      <c r="L56" s="893">
        <v>-804</v>
      </c>
      <c r="M56" s="893">
        <v>-418</v>
      </c>
      <c r="N56" s="893">
        <v>-386</v>
      </c>
      <c r="O56" s="893">
        <v>-578</v>
      </c>
      <c r="P56" s="893">
        <v>-266</v>
      </c>
      <c r="Q56" s="893">
        <v>-312</v>
      </c>
      <c r="R56" s="893">
        <v>410</v>
      </c>
      <c r="S56" s="893">
        <v>213</v>
      </c>
      <c r="T56" s="893">
        <v>197</v>
      </c>
      <c r="U56" s="893">
        <v>213</v>
      </c>
      <c r="V56" s="893">
        <v>195</v>
      </c>
      <c r="W56" s="893">
        <v>0</v>
      </c>
      <c r="X56" s="893">
        <v>2</v>
      </c>
      <c r="Y56" s="893">
        <v>988</v>
      </c>
      <c r="Z56" s="893">
        <v>479</v>
      </c>
      <c r="AA56" s="893">
        <v>509</v>
      </c>
      <c r="AB56" s="893">
        <v>477</v>
      </c>
      <c r="AC56" s="893">
        <v>509</v>
      </c>
      <c r="AD56" s="893">
        <v>2</v>
      </c>
      <c r="AE56" s="893">
        <v>0</v>
      </c>
      <c r="AF56" s="893">
        <v>-226</v>
      </c>
      <c r="AG56" s="893">
        <v>-152</v>
      </c>
      <c r="AH56" s="893">
        <v>-74</v>
      </c>
      <c r="AI56" s="893">
        <v>1831</v>
      </c>
      <c r="AJ56" s="893">
        <v>899</v>
      </c>
      <c r="AK56" s="893">
        <v>932</v>
      </c>
      <c r="AL56" s="893">
        <v>804</v>
      </c>
      <c r="AM56" s="893">
        <v>832</v>
      </c>
      <c r="AN56" s="893">
        <v>85</v>
      </c>
      <c r="AO56" s="893">
        <v>98</v>
      </c>
      <c r="AP56" s="893">
        <v>10</v>
      </c>
      <c r="AQ56" s="893">
        <v>2</v>
      </c>
      <c r="AR56" s="893">
        <v>2057</v>
      </c>
      <c r="AS56" s="893">
        <v>1051</v>
      </c>
      <c r="AT56" s="893">
        <v>1006</v>
      </c>
      <c r="AU56" s="893">
        <v>979</v>
      </c>
      <c r="AV56" s="893">
        <v>953</v>
      </c>
      <c r="AW56" s="893">
        <v>49</v>
      </c>
      <c r="AX56" s="893">
        <v>36</v>
      </c>
      <c r="AY56" s="893">
        <v>23</v>
      </c>
      <c r="AZ56" s="893">
        <v>17</v>
      </c>
      <c r="BA56" s="893">
        <v>109</v>
      </c>
      <c r="BB56" s="751"/>
      <c r="BC56" s="895">
        <f t="shared" si="6"/>
        <v>-804</v>
      </c>
      <c r="BD56" s="895">
        <f t="shared" si="7"/>
        <v>-578</v>
      </c>
      <c r="BE56" s="896">
        <f t="shared" si="13"/>
        <v>410</v>
      </c>
      <c r="BF56" s="896">
        <f t="shared" si="14"/>
        <v>988</v>
      </c>
      <c r="BG56" s="895">
        <f t="shared" si="8"/>
        <v>-226</v>
      </c>
      <c r="BH56" s="751">
        <f t="shared" si="2"/>
        <v>1831</v>
      </c>
      <c r="BI56" s="751">
        <f t="shared" si="3"/>
        <v>2057</v>
      </c>
      <c r="BJ56" s="895">
        <f t="shared" si="9"/>
        <v>-296</v>
      </c>
      <c r="BK56" s="897">
        <f t="shared" si="4"/>
        <v>1636</v>
      </c>
      <c r="BL56" s="898">
        <f t="shared" si="5"/>
        <v>1932</v>
      </c>
      <c r="BM56" s="897">
        <f t="shared" si="10"/>
        <v>26</v>
      </c>
      <c r="BN56" s="897">
        <f t="shared" si="11"/>
        <v>85</v>
      </c>
      <c r="BO56" s="897">
        <f t="shared" si="11"/>
        <v>59</v>
      </c>
      <c r="BP56" s="897">
        <f t="shared" si="12"/>
        <v>-28</v>
      </c>
    </row>
    <row r="57" spans="1:68" s="763" customFormat="1" x14ac:dyDescent="0.2">
      <c r="A57">
        <v>3</v>
      </c>
      <c r="B57">
        <v>301</v>
      </c>
      <c r="C57" s="919" t="s">
        <v>49</v>
      </c>
      <c r="D57" s="813"/>
      <c r="E57" s="916">
        <v>90.33</v>
      </c>
      <c r="F57" s="917">
        <v>11036</v>
      </c>
      <c r="G57" s="892">
        <v>30613</v>
      </c>
      <c r="H57" s="892">
        <v>14394</v>
      </c>
      <c r="I57" s="892">
        <v>16219</v>
      </c>
      <c r="J57" s="892">
        <v>29641</v>
      </c>
      <c r="K57" s="1064">
        <v>29153</v>
      </c>
      <c r="L57" s="893">
        <v>-488</v>
      </c>
      <c r="M57" s="893">
        <v>-269</v>
      </c>
      <c r="N57" s="893">
        <v>-219</v>
      </c>
      <c r="O57" s="893">
        <v>-244</v>
      </c>
      <c r="P57" s="893">
        <v>-123</v>
      </c>
      <c r="Q57" s="893">
        <v>-121</v>
      </c>
      <c r="R57" s="893">
        <v>80</v>
      </c>
      <c r="S57" s="893">
        <v>44</v>
      </c>
      <c r="T57" s="893">
        <v>36</v>
      </c>
      <c r="U57" s="893">
        <v>44</v>
      </c>
      <c r="V57" s="893">
        <v>36</v>
      </c>
      <c r="W57" s="893">
        <v>0</v>
      </c>
      <c r="X57" s="893">
        <v>0</v>
      </c>
      <c r="Y57" s="893">
        <v>324</v>
      </c>
      <c r="Z57" s="893">
        <v>167</v>
      </c>
      <c r="AA57" s="893">
        <v>157</v>
      </c>
      <c r="AB57" s="893">
        <v>166</v>
      </c>
      <c r="AC57" s="893">
        <v>156</v>
      </c>
      <c r="AD57" s="893">
        <v>1</v>
      </c>
      <c r="AE57" s="893">
        <v>1</v>
      </c>
      <c r="AF57" s="893">
        <v>-244</v>
      </c>
      <c r="AG57" s="893">
        <v>-146</v>
      </c>
      <c r="AH57" s="893">
        <v>-98</v>
      </c>
      <c r="AI57" s="893">
        <v>657</v>
      </c>
      <c r="AJ57" s="893">
        <v>323</v>
      </c>
      <c r="AK57" s="893">
        <v>334</v>
      </c>
      <c r="AL57" s="893">
        <v>305</v>
      </c>
      <c r="AM57" s="893">
        <v>314</v>
      </c>
      <c r="AN57" s="893">
        <v>14</v>
      </c>
      <c r="AO57" s="893">
        <v>12</v>
      </c>
      <c r="AP57" s="893">
        <v>4</v>
      </c>
      <c r="AQ57" s="893">
        <v>8</v>
      </c>
      <c r="AR57" s="893">
        <v>901</v>
      </c>
      <c r="AS57" s="893">
        <v>469</v>
      </c>
      <c r="AT57" s="893">
        <v>432</v>
      </c>
      <c r="AU57" s="893">
        <v>441</v>
      </c>
      <c r="AV57" s="893">
        <v>413</v>
      </c>
      <c r="AW57" s="893">
        <v>22</v>
      </c>
      <c r="AX57" s="893">
        <v>17</v>
      </c>
      <c r="AY57" s="893">
        <v>6</v>
      </c>
      <c r="AZ57" s="893">
        <v>2</v>
      </c>
      <c r="BA57" s="893">
        <v>-27</v>
      </c>
      <c r="BB57" s="751"/>
      <c r="BC57" s="1068">
        <f t="shared" si="6"/>
        <v>-488</v>
      </c>
      <c r="BD57" s="1068">
        <f t="shared" si="7"/>
        <v>-244</v>
      </c>
      <c r="BE57" s="1069">
        <f t="shared" si="13"/>
        <v>80</v>
      </c>
      <c r="BF57" s="1069">
        <f t="shared" si="14"/>
        <v>324</v>
      </c>
      <c r="BG57" s="1068">
        <f t="shared" si="8"/>
        <v>-244</v>
      </c>
      <c r="BH57" s="765">
        <f t="shared" si="2"/>
        <v>657</v>
      </c>
      <c r="BI57" s="765">
        <f t="shared" si="3"/>
        <v>901</v>
      </c>
      <c r="BJ57" s="1068">
        <f t="shared" si="9"/>
        <v>-235</v>
      </c>
      <c r="BK57" s="980">
        <f t="shared" si="4"/>
        <v>619</v>
      </c>
      <c r="BL57" s="1070">
        <f t="shared" si="5"/>
        <v>854</v>
      </c>
      <c r="BM57" s="980">
        <f t="shared" si="10"/>
        <v>16</v>
      </c>
      <c r="BN57" s="980">
        <f t="shared" si="11"/>
        <v>39</v>
      </c>
      <c r="BO57" s="980">
        <f t="shared" si="11"/>
        <v>23</v>
      </c>
      <c r="BP57" s="980">
        <f t="shared" si="12"/>
        <v>4</v>
      </c>
    </row>
    <row r="58" spans="1:68" s="763" customFormat="1" x14ac:dyDescent="0.2">
      <c r="A58">
        <v>5</v>
      </c>
      <c r="B58">
        <v>365</v>
      </c>
      <c r="C58" s="920" t="s">
        <v>219</v>
      </c>
      <c r="D58" s="813"/>
      <c r="E58" s="916">
        <v>185.19</v>
      </c>
      <c r="F58" s="917">
        <v>6727</v>
      </c>
      <c r="G58" s="892">
        <v>20503</v>
      </c>
      <c r="H58" s="892">
        <v>9881</v>
      </c>
      <c r="I58" s="892">
        <v>10622</v>
      </c>
      <c r="J58" s="892">
        <v>19153</v>
      </c>
      <c r="K58" s="1064">
        <v>29153</v>
      </c>
      <c r="L58" s="893">
        <v>-488</v>
      </c>
      <c r="M58" s="893">
        <v>-269</v>
      </c>
      <c r="N58" s="893">
        <v>-219</v>
      </c>
      <c r="O58" s="893">
        <v>-244</v>
      </c>
      <c r="P58" s="893">
        <v>-123</v>
      </c>
      <c r="Q58" s="893">
        <v>-121</v>
      </c>
      <c r="R58" s="893">
        <v>80</v>
      </c>
      <c r="S58" s="893">
        <v>44</v>
      </c>
      <c r="T58" s="893">
        <v>36</v>
      </c>
      <c r="U58" s="893">
        <v>44</v>
      </c>
      <c r="V58" s="893">
        <v>36</v>
      </c>
      <c r="W58" s="893">
        <v>0</v>
      </c>
      <c r="X58" s="893">
        <v>0</v>
      </c>
      <c r="Y58" s="893">
        <v>324</v>
      </c>
      <c r="Z58" s="893">
        <v>167</v>
      </c>
      <c r="AA58" s="893">
        <v>157</v>
      </c>
      <c r="AB58" s="893">
        <v>166</v>
      </c>
      <c r="AC58" s="893">
        <v>156</v>
      </c>
      <c r="AD58" s="893">
        <v>1</v>
      </c>
      <c r="AE58" s="893">
        <v>1</v>
      </c>
      <c r="AF58" s="893">
        <v>-244</v>
      </c>
      <c r="AG58" s="893">
        <v>-146</v>
      </c>
      <c r="AH58" s="893">
        <v>-98</v>
      </c>
      <c r="AI58" s="893">
        <v>657</v>
      </c>
      <c r="AJ58" s="893">
        <v>323</v>
      </c>
      <c r="AK58" s="893">
        <v>334</v>
      </c>
      <c r="AL58" s="893">
        <v>305</v>
      </c>
      <c r="AM58" s="893">
        <v>314</v>
      </c>
      <c r="AN58" s="893">
        <v>14</v>
      </c>
      <c r="AO58" s="893">
        <v>12</v>
      </c>
      <c r="AP58" s="893">
        <v>4</v>
      </c>
      <c r="AQ58" s="893">
        <v>8</v>
      </c>
      <c r="AR58" s="893">
        <v>901</v>
      </c>
      <c r="AS58" s="893">
        <v>469</v>
      </c>
      <c r="AT58" s="893">
        <v>432</v>
      </c>
      <c r="AU58" s="893">
        <v>441</v>
      </c>
      <c r="AV58" s="893">
        <v>413</v>
      </c>
      <c r="AW58" s="893">
        <v>22</v>
      </c>
      <c r="AX58" s="893">
        <v>17</v>
      </c>
      <c r="AY58" s="893">
        <v>6</v>
      </c>
      <c r="AZ58" s="893">
        <v>2</v>
      </c>
      <c r="BA58" s="893">
        <v>-27</v>
      </c>
      <c r="BB58" s="751"/>
      <c r="BC58" s="895">
        <f t="shared" si="6"/>
        <v>-488</v>
      </c>
      <c r="BD58" s="895">
        <f t="shared" si="7"/>
        <v>-244</v>
      </c>
      <c r="BE58" s="896">
        <f t="shared" si="13"/>
        <v>80</v>
      </c>
      <c r="BF58" s="896">
        <f t="shared" si="14"/>
        <v>324</v>
      </c>
      <c r="BG58" s="895">
        <f t="shared" si="8"/>
        <v>-244</v>
      </c>
      <c r="BH58" s="751">
        <f t="shared" si="2"/>
        <v>657</v>
      </c>
      <c r="BI58" s="751">
        <f t="shared" si="3"/>
        <v>901</v>
      </c>
      <c r="BJ58" s="895">
        <f t="shared" si="9"/>
        <v>-235</v>
      </c>
      <c r="BK58" s="897">
        <f t="shared" si="4"/>
        <v>619</v>
      </c>
      <c r="BL58" s="898">
        <f t="shared" si="5"/>
        <v>854</v>
      </c>
      <c r="BM58" s="897">
        <f t="shared" si="10"/>
        <v>16</v>
      </c>
      <c r="BN58" s="897">
        <f t="shared" si="11"/>
        <v>39</v>
      </c>
      <c r="BO58" s="897">
        <f t="shared" si="11"/>
        <v>23</v>
      </c>
      <c r="BP58" s="897">
        <f t="shared" si="12"/>
        <v>4</v>
      </c>
    </row>
    <row r="59" spans="1:68" x14ac:dyDescent="0.2">
      <c r="A59">
        <v>4</v>
      </c>
      <c r="B59">
        <v>381</v>
      </c>
      <c r="C59" s="919" t="s">
        <v>58</v>
      </c>
      <c r="D59" s="813"/>
      <c r="E59" s="916">
        <v>34.92</v>
      </c>
      <c r="F59" s="917">
        <v>11215</v>
      </c>
      <c r="G59" s="892">
        <v>30638</v>
      </c>
      <c r="H59" s="892">
        <v>14975</v>
      </c>
      <c r="I59" s="892">
        <v>15663</v>
      </c>
      <c r="J59" s="892">
        <v>30237</v>
      </c>
      <c r="K59" s="1064">
        <v>18770</v>
      </c>
      <c r="L59" s="893">
        <v>-383</v>
      </c>
      <c r="M59" s="893">
        <v>-201</v>
      </c>
      <c r="N59" s="893">
        <v>-182</v>
      </c>
      <c r="O59" s="893">
        <v>-225</v>
      </c>
      <c r="P59" s="893">
        <v>-119</v>
      </c>
      <c r="Q59" s="893">
        <v>-106</v>
      </c>
      <c r="R59" s="893">
        <v>81</v>
      </c>
      <c r="S59" s="893">
        <v>35</v>
      </c>
      <c r="T59" s="893">
        <v>46</v>
      </c>
      <c r="U59" s="893">
        <v>35</v>
      </c>
      <c r="V59" s="893">
        <v>44</v>
      </c>
      <c r="W59" s="893">
        <v>0</v>
      </c>
      <c r="X59" s="893">
        <v>2</v>
      </c>
      <c r="Y59" s="893">
        <v>306</v>
      </c>
      <c r="Z59" s="893">
        <v>154</v>
      </c>
      <c r="AA59" s="893">
        <v>152</v>
      </c>
      <c r="AB59" s="893">
        <v>154</v>
      </c>
      <c r="AC59" s="893">
        <v>152</v>
      </c>
      <c r="AD59" s="893">
        <v>0</v>
      </c>
      <c r="AE59" s="893">
        <v>0</v>
      </c>
      <c r="AF59" s="893">
        <v>-158</v>
      </c>
      <c r="AG59" s="893">
        <v>-82</v>
      </c>
      <c r="AH59" s="893">
        <v>-76</v>
      </c>
      <c r="AI59" s="893">
        <v>392</v>
      </c>
      <c r="AJ59" s="893">
        <v>205</v>
      </c>
      <c r="AK59" s="893">
        <v>187</v>
      </c>
      <c r="AL59" s="893">
        <v>162</v>
      </c>
      <c r="AM59" s="893">
        <v>159</v>
      </c>
      <c r="AN59" s="893">
        <v>39</v>
      </c>
      <c r="AO59" s="893">
        <v>24</v>
      </c>
      <c r="AP59" s="893">
        <v>4</v>
      </c>
      <c r="AQ59" s="893">
        <v>4</v>
      </c>
      <c r="AR59" s="893">
        <v>550</v>
      </c>
      <c r="AS59" s="893">
        <v>287</v>
      </c>
      <c r="AT59" s="893">
        <v>263</v>
      </c>
      <c r="AU59" s="893">
        <v>239</v>
      </c>
      <c r="AV59" s="893">
        <v>250</v>
      </c>
      <c r="AW59" s="893">
        <v>35</v>
      </c>
      <c r="AX59" s="893">
        <v>6</v>
      </c>
      <c r="AY59" s="893">
        <v>13</v>
      </c>
      <c r="AZ59" s="893">
        <v>7</v>
      </c>
      <c r="BA59" s="893">
        <v>-13</v>
      </c>
      <c r="BB59" s="751"/>
      <c r="BC59" s="895">
        <f t="shared" si="6"/>
        <v>-383</v>
      </c>
      <c r="BD59" s="895">
        <f t="shared" si="7"/>
        <v>-225</v>
      </c>
      <c r="BE59" s="896">
        <f t="shared" si="13"/>
        <v>81</v>
      </c>
      <c r="BF59" s="896">
        <f t="shared" si="14"/>
        <v>306</v>
      </c>
      <c r="BG59" s="895">
        <f t="shared" si="8"/>
        <v>-158</v>
      </c>
      <c r="BH59" s="751">
        <f t="shared" si="2"/>
        <v>392</v>
      </c>
      <c r="BI59" s="751">
        <f t="shared" si="3"/>
        <v>550</v>
      </c>
      <c r="BJ59" s="895">
        <f t="shared" si="9"/>
        <v>-168</v>
      </c>
      <c r="BK59" s="897">
        <f t="shared" si="4"/>
        <v>321</v>
      </c>
      <c r="BL59" s="898">
        <f t="shared" si="5"/>
        <v>489</v>
      </c>
      <c r="BM59" s="897">
        <f t="shared" si="10"/>
        <v>22</v>
      </c>
      <c r="BN59" s="897">
        <f t="shared" si="11"/>
        <v>41</v>
      </c>
      <c r="BO59" s="897">
        <f t="shared" si="11"/>
        <v>19</v>
      </c>
      <c r="BP59" s="897">
        <f t="shared" si="12"/>
        <v>-12</v>
      </c>
    </row>
    <row r="60" spans="1:68" s="763" customFormat="1" x14ac:dyDescent="0.2">
      <c r="A60">
        <v>4</v>
      </c>
      <c r="B60">
        <v>382</v>
      </c>
      <c r="C60" s="919" t="s">
        <v>59</v>
      </c>
      <c r="D60" s="813"/>
      <c r="E60" s="916">
        <v>9.1300000000000008</v>
      </c>
      <c r="F60" s="917">
        <v>13567</v>
      </c>
      <c r="G60" s="892">
        <v>33707</v>
      </c>
      <c r="H60" s="892">
        <v>16425</v>
      </c>
      <c r="I60" s="892">
        <v>17282</v>
      </c>
      <c r="J60" s="892">
        <v>33693</v>
      </c>
      <c r="K60" s="1064">
        <v>18770</v>
      </c>
      <c r="L60" s="893">
        <v>-383</v>
      </c>
      <c r="M60" s="893">
        <v>-201</v>
      </c>
      <c r="N60" s="893">
        <v>-182</v>
      </c>
      <c r="O60" s="893">
        <v>-225</v>
      </c>
      <c r="P60" s="893">
        <v>-119</v>
      </c>
      <c r="Q60" s="893">
        <v>-106</v>
      </c>
      <c r="R60" s="893">
        <v>81</v>
      </c>
      <c r="S60" s="893">
        <v>35</v>
      </c>
      <c r="T60" s="893">
        <v>46</v>
      </c>
      <c r="U60" s="893">
        <v>35</v>
      </c>
      <c r="V60" s="893">
        <v>44</v>
      </c>
      <c r="W60" s="893">
        <v>0</v>
      </c>
      <c r="X60" s="893">
        <v>2</v>
      </c>
      <c r="Y60" s="893">
        <v>306</v>
      </c>
      <c r="Z60" s="893">
        <v>154</v>
      </c>
      <c r="AA60" s="893">
        <v>152</v>
      </c>
      <c r="AB60" s="893">
        <v>154</v>
      </c>
      <c r="AC60" s="893">
        <v>152</v>
      </c>
      <c r="AD60" s="893">
        <v>0</v>
      </c>
      <c r="AE60" s="893">
        <v>0</v>
      </c>
      <c r="AF60" s="893">
        <v>-158</v>
      </c>
      <c r="AG60" s="893">
        <v>-82</v>
      </c>
      <c r="AH60" s="893">
        <v>-76</v>
      </c>
      <c r="AI60" s="893">
        <v>392</v>
      </c>
      <c r="AJ60" s="893">
        <v>205</v>
      </c>
      <c r="AK60" s="893">
        <v>187</v>
      </c>
      <c r="AL60" s="893">
        <v>162</v>
      </c>
      <c r="AM60" s="893">
        <v>159</v>
      </c>
      <c r="AN60" s="893">
        <v>39</v>
      </c>
      <c r="AO60" s="893">
        <v>24</v>
      </c>
      <c r="AP60" s="893">
        <v>4</v>
      </c>
      <c r="AQ60" s="893">
        <v>4</v>
      </c>
      <c r="AR60" s="893">
        <v>550</v>
      </c>
      <c r="AS60" s="893">
        <v>287</v>
      </c>
      <c r="AT60" s="893">
        <v>263</v>
      </c>
      <c r="AU60" s="893">
        <v>239</v>
      </c>
      <c r="AV60" s="893">
        <v>250</v>
      </c>
      <c r="AW60" s="893">
        <v>35</v>
      </c>
      <c r="AX60" s="893">
        <v>6</v>
      </c>
      <c r="AY60" s="893">
        <v>13</v>
      </c>
      <c r="AZ60" s="893">
        <v>7</v>
      </c>
      <c r="BA60" s="893">
        <v>-13</v>
      </c>
      <c r="BB60" s="751"/>
      <c r="BC60" s="895">
        <f t="shared" si="6"/>
        <v>-383</v>
      </c>
      <c r="BD60" s="895">
        <f t="shared" si="7"/>
        <v>-225</v>
      </c>
      <c r="BE60" s="896">
        <f t="shared" si="13"/>
        <v>81</v>
      </c>
      <c r="BF60" s="896">
        <f t="shared" si="14"/>
        <v>306</v>
      </c>
      <c r="BG60" s="895">
        <f t="shared" si="8"/>
        <v>-158</v>
      </c>
      <c r="BH60" s="751">
        <f t="shared" si="2"/>
        <v>392</v>
      </c>
      <c r="BI60" s="751">
        <f t="shared" si="3"/>
        <v>550</v>
      </c>
      <c r="BJ60" s="895">
        <f t="shared" si="9"/>
        <v>-168</v>
      </c>
      <c r="BK60" s="897">
        <f t="shared" si="4"/>
        <v>321</v>
      </c>
      <c r="BL60" s="898">
        <f t="shared" si="5"/>
        <v>489</v>
      </c>
      <c r="BM60" s="897">
        <f t="shared" si="10"/>
        <v>22</v>
      </c>
      <c r="BN60" s="897">
        <f t="shared" si="11"/>
        <v>41</v>
      </c>
      <c r="BO60" s="897">
        <f t="shared" si="11"/>
        <v>19</v>
      </c>
      <c r="BP60" s="897">
        <f t="shared" si="12"/>
        <v>-12</v>
      </c>
    </row>
    <row r="61" spans="1:68" x14ac:dyDescent="0.2">
      <c r="A61">
        <v>6</v>
      </c>
      <c r="B61">
        <v>442</v>
      </c>
      <c r="C61" s="920" t="s">
        <v>63</v>
      </c>
      <c r="D61" s="813"/>
      <c r="E61" s="916">
        <v>82.67</v>
      </c>
      <c r="F61" s="917">
        <v>4393</v>
      </c>
      <c r="G61" s="892">
        <v>11860</v>
      </c>
      <c r="H61" s="892">
        <v>5759</v>
      </c>
      <c r="I61" s="892">
        <v>6101</v>
      </c>
      <c r="J61" s="892">
        <v>11167</v>
      </c>
      <c r="K61" s="1064">
        <v>63862</v>
      </c>
      <c r="L61" s="893">
        <v>-68</v>
      </c>
      <c r="M61" s="893">
        <v>-84</v>
      </c>
      <c r="N61" s="893">
        <v>16</v>
      </c>
      <c r="O61" s="893">
        <v>-291</v>
      </c>
      <c r="P61" s="893">
        <v>-175</v>
      </c>
      <c r="Q61" s="893">
        <v>-116</v>
      </c>
      <c r="R61" s="893">
        <v>408</v>
      </c>
      <c r="S61" s="893">
        <v>204</v>
      </c>
      <c r="T61" s="893">
        <v>204</v>
      </c>
      <c r="U61" s="893">
        <v>204</v>
      </c>
      <c r="V61" s="893">
        <v>203</v>
      </c>
      <c r="W61" s="893">
        <v>0</v>
      </c>
      <c r="X61" s="893">
        <v>1</v>
      </c>
      <c r="Y61" s="893">
        <v>699</v>
      </c>
      <c r="Z61" s="893">
        <v>379</v>
      </c>
      <c r="AA61" s="893">
        <v>320</v>
      </c>
      <c r="AB61" s="893">
        <v>377</v>
      </c>
      <c r="AC61" s="893">
        <v>320</v>
      </c>
      <c r="AD61" s="893">
        <v>2</v>
      </c>
      <c r="AE61" s="893">
        <v>0</v>
      </c>
      <c r="AF61" s="893">
        <v>223</v>
      </c>
      <c r="AG61" s="893">
        <v>91</v>
      </c>
      <c r="AH61" s="893">
        <v>132</v>
      </c>
      <c r="AI61" s="893">
        <v>2384</v>
      </c>
      <c r="AJ61" s="893">
        <v>1271</v>
      </c>
      <c r="AK61" s="893">
        <v>1113</v>
      </c>
      <c r="AL61" s="893">
        <v>1135</v>
      </c>
      <c r="AM61" s="893">
        <v>1038</v>
      </c>
      <c r="AN61" s="893">
        <v>114</v>
      </c>
      <c r="AO61" s="893">
        <v>70</v>
      </c>
      <c r="AP61" s="893">
        <v>22</v>
      </c>
      <c r="AQ61" s="893">
        <v>5</v>
      </c>
      <c r="AR61" s="893">
        <v>2161</v>
      </c>
      <c r="AS61" s="893">
        <v>1180</v>
      </c>
      <c r="AT61" s="893">
        <v>981</v>
      </c>
      <c r="AU61" s="893">
        <v>997</v>
      </c>
      <c r="AV61" s="893">
        <v>912</v>
      </c>
      <c r="AW61" s="893">
        <v>168</v>
      </c>
      <c r="AX61" s="893">
        <v>65</v>
      </c>
      <c r="AY61" s="893">
        <v>15</v>
      </c>
      <c r="AZ61" s="893">
        <v>4</v>
      </c>
      <c r="BA61" s="893">
        <v>229</v>
      </c>
      <c r="BB61" s="751"/>
      <c r="BC61" s="895">
        <f t="shared" si="6"/>
        <v>-68</v>
      </c>
      <c r="BD61" s="895">
        <f t="shared" si="7"/>
        <v>-291</v>
      </c>
      <c r="BE61" s="896">
        <f t="shared" si="13"/>
        <v>408</v>
      </c>
      <c r="BF61" s="896">
        <f t="shared" si="14"/>
        <v>699</v>
      </c>
      <c r="BG61" s="895">
        <f t="shared" si="8"/>
        <v>223</v>
      </c>
      <c r="BH61" s="751">
        <f t="shared" si="2"/>
        <v>2384</v>
      </c>
      <c r="BI61" s="751">
        <f t="shared" si="3"/>
        <v>2161</v>
      </c>
      <c r="BJ61" s="895">
        <f t="shared" si="9"/>
        <v>264</v>
      </c>
      <c r="BK61" s="897">
        <f t="shared" si="4"/>
        <v>2173</v>
      </c>
      <c r="BL61" s="898">
        <f t="shared" si="5"/>
        <v>1909</v>
      </c>
      <c r="BM61" s="897">
        <f t="shared" si="10"/>
        <v>153</v>
      </c>
      <c r="BN61" s="897">
        <f t="shared" si="11"/>
        <v>233</v>
      </c>
      <c r="BO61" s="897">
        <f t="shared" si="11"/>
        <v>80</v>
      </c>
      <c r="BP61" s="897">
        <f t="shared" si="12"/>
        <v>8</v>
      </c>
    </row>
    <row r="62" spans="1:68" x14ac:dyDescent="0.2">
      <c r="A62">
        <v>6</v>
      </c>
      <c r="B62">
        <v>443</v>
      </c>
      <c r="C62" s="919" t="s">
        <v>64</v>
      </c>
      <c r="D62" s="813"/>
      <c r="E62" s="916">
        <v>45.79</v>
      </c>
      <c r="F62" s="917">
        <v>7110</v>
      </c>
      <c r="G62" s="892">
        <v>19543</v>
      </c>
      <c r="H62" s="892">
        <v>9364</v>
      </c>
      <c r="I62" s="892">
        <v>10179</v>
      </c>
      <c r="J62" s="892">
        <v>19340</v>
      </c>
      <c r="K62" s="1064">
        <v>30087</v>
      </c>
      <c r="L62" s="893">
        <v>-150</v>
      </c>
      <c r="M62" s="893">
        <v>-97</v>
      </c>
      <c r="N62" s="893">
        <v>-53</v>
      </c>
      <c r="O62" s="893">
        <v>-156</v>
      </c>
      <c r="P62" s="893">
        <v>-98</v>
      </c>
      <c r="Q62" s="893">
        <v>-58</v>
      </c>
      <c r="R62" s="893">
        <v>175</v>
      </c>
      <c r="S62" s="893">
        <v>84</v>
      </c>
      <c r="T62" s="893">
        <v>91</v>
      </c>
      <c r="U62" s="893">
        <v>84</v>
      </c>
      <c r="V62" s="893">
        <v>90</v>
      </c>
      <c r="W62" s="893">
        <v>0</v>
      </c>
      <c r="X62" s="893">
        <v>1</v>
      </c>
      <c r="Y62" s="893">
        <v>331</v>
      </c>
      <c r="Z62" s="893">
        <v>182</v>
      </c>
      <c r="AA62" s="893">
        <v>149</v>
      </c>
      <c r="AB62" s="893">
        <v>181</v>
      </c>
      <c r="AC62" s="893">
        <v>149</v>
      </c>
      <c r="AD62" s="893">
        <v>1</v>
      </c>
      <c r="AE62" s="893">
        <v>0</v>
      </c>
      <c r="AF62" s="893">
        <v>6</v>
      </c>
      <c r="AG62" s="893">
        <v>1</v>
      </c>
      <c r="AH62" s="893">
        <v>5</v>
      </c>
      <c r="AI62" s="893">
        <v>935</v>
      </c>
      <c r="AJ62" s="893">
        <v>497</v>
      </c>
      <c r="AK62" s="893">
        <v>438</v>
      </c>
      <c r="AL62" s="893">
        <v>428</v>
      </c>
      <c r="AM62" s="893">
        <v>405</v>
      </c>
      <c r="AN62" s="893">
        <v>61</v>
      </c>
      <c r="AO62" s="893">
        <v>33</v>
      </c>
      <c r="AP62" s="893">
        <v>8</v>
      </c>
      <c r="AQ62" s="893">
        <v>0</v>
      </c>
      <c r="AR62" s="893">
        <v>929</v>
      </c>
      <c r="AS62" s="893">
        <v>496</v>
      </c>
      <c r="AT62" s="893">
        <v>433</v>
      </c>
      <c r="AU62" s="893">
        <v>400</v>
      </c>
      <c r="AV62" s="893">
        <v>397</v>
      </c>
      <c r="AW62" s="893">
        <v>92</v>
      </c>
      <c r="AX62" s="893">
        <v>34</v>
      </c>
      <c r="AY62" s="893">
        <v>4</v>
      </c>
      <c r="AZ62" s="893">
        <v>2</v>
      </c>
      <c r="BA62" s="893">
        <v>96</v>
      </c>
      <c r="BB62" s="751"/>
      <c r="BC62" s="895">
        <f t="shared" si="6"/>
        <v>-150</v>
      </c>
      <c r="BD62" s="895">
        <f t="shared" si="7"/>
        <v>-156</v>
      </c>
      <c r="BE62" s="896">
        <f t="shared" si="13"/>
        <v>175</v>
      </c>
      <c r="BF62" s="896">
        <f t="shared" si="14"/>
        <v>331</v>
      </c>
      <c r="BG62" s="895">
        <f t="shared" si="8"/>
        <v>6</v>
      </c>
      <c r="BH62" s="751">
        <f t="shared" si="2"/>
        <v>935</v>
      </c>
      <c r="BI62" s="751">
        <f t="shared" si="3"/>
        <v>929</v>
      </c>
      <c r="BJ62" s="895">
        <f t="shared" si="9"/>
        <v>36</v>
      </c>
      <c r="BK62" s="897">
        <f t="shared" si="4"/>
        <v>833</v>
      </c>
      <c r="BL62" s="898">
        <f t="shared" si="5"/>
        <v>797</v>
      </c>
      <c r="BM62" s="897">
        <f t="shared" si="10"/>
        <v>88</v>
      </c>
      <c r="BN62" s="897">
        <f t="shared" si="11"/>
        <v>126</v>
      </c>
      <c r="BO62" s="897">
        <f t="shared" si="11"/>
        <v>38</v>
      </c>
      <c r="BP62" s="897">
        <f t="shared" si="12"/>
        <v>2</v>
      </c>
    </row>
    <row r="63" spans="1:68" s="763" customFormat="1" x14ac:dyDescent="0.2">
      <c r="A63">
        <v>6</v>
      </c>
      <c r="B63">
        <v>446</v>
      </c>
      <c r="C63" s="920" t="s">
        <v>220</v>
      </c>
      <c r="D63" s="813"/>
      <c r="E63" s="916">
        <v>202.23</v>
      </c>
      <c r="F63" s="917">
        <v>3841</v>
      </c>
      <c r="G63" s="892">
        <v>11102</v>
      </c>
      <c r="H63" s="892">
        <v>5206</v>
      </c>
      <c r="I63" s="892">
        <v>5896</v>
      </c>
      <c r="J63" s="892">
        <v>10597</v>
      </c>
      <c r="K63" s="1064">
        <v>33775</v>
      </c>
      <c r="L63" s="893">
        <v>82</v>
      </c>
      <c r="M63" s="893">
        <v>13</v>
      </c>
      <c r="N63" s="893">
        <v>69</v>
      </c>
      <c r="O63" s="893">
        <v>-135</v>
      </c>
      <c r="P63" s="893">
        <v>-77</v>
      </c>
      <c r="Q63" s="893">
        <v>-58</v>
      </c>
      <c r="R63" s="893">
        <v>233</v>
      </c>
      <c r="S63" s="893">
        <v>120</v>
      </c>
      <c r="T63" s="893">
        <v>113</v>
      </c>
      <c r="U63" s="893">
        <v>120</v>
      </c>
      <c r="V63" s="893">
        <v>113</v>
      </c>
      <c r="W63" s="893">
        <v>0</v>
      </c>
      <c r="X63" s="893">
        <v>0</v>
      </c>
      <c r="Y63" s="893">
        <v>368</v>
      </c>
      <c r="Z63" s="893">
        <v>197</v>
      </c>
      <c r="AA63" s="893">
        <v>171</v>
      </c>
      <c r="AB63" s="893">
        <v>196</v>
      </c>
      <c r="AC63" s="893">
        <v>171</v>
      </c>
      <c r="AD63" s="893">
        <v>1</v>
      </c>
      <c r="AE63" s="893">
        <v>0</v>
      </c>
      <c r="AF63" s="893">
        <v>217</v>
      </c>
      <c r="AG63" s="893">
        <v>90</v>
      </c>
      <c r="AH63" s="893">
        <v>127</v>
      </c>
      <c r="AI63" s="893">
        <v>1449</v>
      </c>
      <c r="AJ63" s="893">
        <v>774</v>
      </c>
      <c r="AK63" s="893">
        <v>675</v>
      </c>
      <c r="AL63" s="893">
        <v>707</v>
      </c>
      <c r="AM63" s="893">
        <v>633</v>
      </c>
      <c r="AN63" s="893">
        <v>53</v>
      </c>
      <c r="AO63" s="893">
        <v>37</v>
      </c>
      <c r="AP63" s="893">
        <v>14</v>
      </c>
      <c r="AQ63" s="893">
        <v>5</v>
      </c>
      <c r="AR63" s="893">
        <v>1232</v>
      </c>
      <c r="AS63" s="893">
        <v>684</v>
      </c>
      <c r="AT63" s="893">
        <v>548</v>
      </c>
      <c r="AU63" s="893">
        <v>597</v>
      </c>
      <c r="AV63" s="893">
        <v>515</v>
      </c>
      <c r="AW63" s="893">
        <v>76</v>
      </c>
      <c r="AX63" s="893">
        <v>31</v>
      </c>
      <c r="AY63" s="893">
        <v>11</v>
      </c>
      <c r="AZ63" s="893">
        <v>2</v>
      </c>
      <c r="BA63" s="893">
        <v>133</v>
      </c>
      <c r="BB63" s="751"/>
      <c r="BC63" s="895">
        <f t="shared" si="6"/>
        <v>82</v>
      </c>
      <c r="BD63" s="895">
        <f t="shared" si="7"/>
        <v>-135</v>
      </c>
      <c r="BE63" s="896">
        <f t="shared" si="13"/>
        <v>233</v>
      </c>
      <c r="BF63" s="896">
        <f t="shared" si="14"/>
        <v>368</v>
      </c>
      <c r="BG63" s="895">
        <f t="shared" si="8"/>
        <v>217</v>
      </c>
      <c r="BH63" s="751">
        <f t="shared" si="2"/>
        <v>1449</v>
      </c>
      <c r="BI63" s="751">
        <f t="shared" si="3"/>
        <v>1232</v>
      </c>
      <c r="BJ63" s="895">
        <f t="shared" si="9"/>
        <v>228</v>
      </c>
      <c r="BK63" s="897">
        <f t="shared" si="4"/>
        <v>1340</v>
      </c>
      <c r="BL63" s="898">
        <f t="shared" si="5"/>
        <v>1112</v>
      </c>
      <c r="BM63" s="897">
        <f t="shared" si="10"/>
        <v>65</v>
      </c>
      <c r="BN63" s="897">
        <f t="shared" si="11"/>
        <v>107</v>
      </c>
      <c r="BO63" s="897">
        <f t="shared" si="11"/>
        <v>42</v>
      </c>
      <c r="BP63" s="897">
        <f t="shared" si="12"/>
        <v>6</v>
      </c>
    </row>
    <row r="64" spans="1:68" s="763" customFormat="1" x14ac:dyDescent="0.2">
      <c r="A64">
        <v>7</v>
      </c>
      <c r="B64">
        <v>464</v>
      </c>
      <c r="C64" s="920" t="s">
        <v>70</v>
      </c>
      <c r="D64" s="813" t="s">
        <v>514</v>
      </c>
      <c r="E64" s="916">
        <v>22.61</v>
      </c>
      <c r="F64" s="917">
        <v>12443</v>
      </c>
      <c r="G64" s="892">
        <v>33689</v>
      </c>
      <c r="H64" s="892">
        <v>16347</v>
      </c>
      <c r="I64" s="892">
        <v>17342</v>
      </c>
      <c r="J64" s="892">
        <v>33462</v>
      </c>
      <c r="K64" s="1064">
        <v>40482</v>
      </c>
      <c r="L64" s="893">
        <v>-622</v>
      </c>
      <c r="M64" s="893">
        <v>-313</v>
      </c>
      <c r="N64" s="893">
        <v>-309</v>
      </c>
      <c r="O64" s="893">
        <v>-326</v>
      </c>
      <c r="P64" s="893">
        <v>-178</v>
      </c>
      <c r="Q64" s="893">
        <v>-148</v>
      </c>
      <c r="R64" s="893">
        <v>213</v>
      </c>
      <c r="S64" s="893">
        <v>106</v>
      </c>
      <c r="T64" s="893">
        <v>107</v>
      </c>
      <c r="U64" s="893">
        <v>104</v>
      </c>
      <c r="V64" s="893">
        <v>105</v>
      </c>
      <c r="W64" s="893">
        <v>2</v>
      </c>
      <c r="X64" s="893">
        <v>2</v>
      </c>
      <c r="Y64" s="893">
        <v>539</v>
      </c>
      <c r="Z64" s="893">
        <v>284</v>
      </c>
      <c r="AA64" s="893">
        <v>255</v>
      </c>
      <c r="AB64" s="893">
        <v>282</v>
      </c>
      <c r="AC64" s="893">
        <v>255</v>
      </c>
      <c r="AD64" s="893">
        <v>2</v>
      </c>
      <c r="AE64" s="893">
        <v>0</v>
      </c>
      <c r="AF64" s="893">
        <v>-296</v>
      </c>
      <c r="AG64" s="893">
        <v>-135</v>
      </c>
      <c r="AH64" s="893">
        <v>-161</v>
      </c>
      <c r="AI64" s="893">
        <v>1104</v>
      </c>
      <c r="AJ64" s="893">
        <v>541</v>
      </c>
      <c r="AK64" s="893">
        <v>563</v>
      </c>
      <c r="AL64" s="893">
        <v>492</v>
      </c>
      <c r="AM64" s="893">
        <v>477</v>
      </c>
      <c r="AN64" s="893">
        <v>47</v>
      </c>
      <c r="AO64" s="893">
        <v>85</v>
      </c>
      <c r="AP64" s="893">
        <v>2</v>
      </c>
      <c r="AQ64" s="893">
        <v>1</v>
      </c>
      <c r="AR64" s="893">
        <v>1400</v>
      </c>
      <c r="AS64" s="893">
        <v>676</v>
      </c>
      <c r="AT64" s="893">
        <v>724</v>
      </c>
      <c r="AU64" s="893">
        <v>591</v>
      </c>
      <c r="AV64" s="893">
        <v>578</v>
      </c>
      <c r="AW64" s="893">
        <v>72</v>
      </c>
      <c r="AX64" s="893">
        <v>135</v>
      </c>
      <c r="AY64" s="893">
        <v>13</v>
      </c>
      <c r="AZ64" s="893">
        <v>11</v>
      </c>
      <c r="BA64" s="893">
        <v>-19</v>
      </c>
      <c r="BB64" s="751"/>
      <c r="BC64" s="895">
        <f t="shared" si="6"/>
        <v>-622</v>
      </c>
      <c r="BD64" s="895">
        <f t="shared" si="7"/>
        <v>-326</v>
      </c>
      <c r="BE64" s="896">
        <f t="shared" si="13"/>
        <v>213</v>
      </c>
      <c r="BF64" s="896">
        <f t="shared" si="14"/>
        <v>539</v>
      </c>
      <c r="BG64" s="895">
        <f t="shared" si="8"/>
        <v>-296</v>
      </c>
      <c r="BH64" s="751">
        <f t="shared" si="2"/>
        <v>1104</v>
      </c>
      <c r="BI64" s="751">
        <f t="shared" si="3"/>
        <v>1400</v>
      </c>
      <c r="BJ64" s="895">
        <f t="shared" si="9"/>
        <v>-200</v>
      </c>
      <c r="BK64" s="897">
        <f t="shared" si="4"/>
        <v>969</v>
      </c>
      <c r="BL64" s="898">
        <f t="shared" si="5"/>
        <v>1169</v>
      </c>
      <c r="BM64" s="897">
        <f t="shared" si="10"/>
        <v>59</v>
      </c>
      <c r="BN64" s="897">
        <f t="shared" si="11"/>
        <v>207</v>
      </c>
      <c r="BO64" s="897">
        <f t="shared" si="11"/>
        <v>148</v>
      </c>
      <c r="BP64" s="897">
        <f t="shared" si="12"/>
        <v>-21</v>
      </c>
    </row>
    <row r="65" spans="1:68" s="763" customFormat="1" x14ac:dyDescent="0.2">
      <c r="A65">
        <v>7</v>
      </c>
      <c r="B65">
        <v>481</v>
      </c>
      <c r="C65" s="920" t="s">
        <v>71</v>
      </c>
      <c r="D65" s="813"/>
      <c r="E65" s="916">
        <v>150.26</v>
      </c>
      <c r="F65" s="917">
        <v>5663</v>
      </c>
      <c r="G65" s="892">
        <v>14603</v>
      </c>
      <c r="H65" s="892">
        <v>7031</v>
      </c>
      <c r="I65" s="892">
        <v>7572</v>
      </c>
      <c r="J65" s="892">
        <v>13818</v>
      </c>
      <c r="K65" s="1064">
        <v>10921</v>
      </c>
      <c r="L65" s="893">
        <v>-246</v>
      </c>
      <c r="M65" s="893">
        <v>-137</v>
      </c>
      <c r="N65" s="893">
        <v>-109</v>
      </c>
      <c r="O65" s="893">
        <v>-147</v>
      </c>
      <c r="P65" s="893">
        <v>-80</v>
      </c>
      <c r="Q65" s="893">
        <v>-67</v>
      </c>
      <c r="R65" s="893">
        <v>31</v>
      </c>
      <c r="S65" s="893">
        <v>14</v>
      </c>
      <c r="T65" s="893">
        <v>17</v>
      </c>
      <c r="U65" s="893">
        <v>14</v>
      </c>
      <c r="V65" s="893">
        <v>16</v>
      </c>
      <c r="W65" s="893">
        <v>0</v>
      </c>
      <c r="X65" s="893">
        <v>1</v>
      </c>
      <c r="Y65" s="893">
        <v>178</v>
      </c>
      <c r="Z65" s="893">
        <v>94</v>
      </c>
      <c r="AA65" s="893">
        <v>84</v>
      </c>
      <c r="AB65" s="893">
        <v>92</v>
      </c>
      <c r="AC65" s="893">
        <v>84</v>
      </c>
      <c r="AD65" s="893">
        <v>2</v>
      </c>
      <c r="AE65" s="893">
        <v>0</v>
      </c>
      <c r="AF65" s="893">
        <v>-99</v>
      </c>
      <c r="AG65" s="893">
        <v>-57</v>
      </c>
      <c r="AH65" s="893">
        <v>-42</v>
      </c>
      <c r="AI65" s="893">
        <v>253</v>
      </c>
      <c r="AJ65" s="893">
        <v>124</v>
      </c>
      <c r="AK65" s="893">
        <v>129</v>
      </c>
      <c r="AL65" s="893">
        <v>109</v>
      </c>
      <c r="AM65" s="893">
        <v>106</v>
      </c>
      <c r="AN65" s="893">
        <v>15</v>
      </c>
      <c r="AO65" s="893">
        <v>22</v>
      </c>
      <c r="AP65" s="893">
        <v>0</v>
      </c>
      <c r="AQ65" s="893">
        <v>1</v>
      </c>
      <c r="AR65" s="893">
        <v>352</v>
      </c>
      <c r="AS65" s="893">
        <v>181</v>
      </c>
      <c r="AT65" s="893">
        <v>171</v>
      </c>
      <c r="AU65" s="893">
        <v>154</v>
      </c>
      <c r="AV65" s="893">
        <v>145</v>
      </c>
      <c r="AW65" s="893">
        <v>24</v>
      </c>
      <c r="AX65" s="893">
        <v>17</v>
      </c>
      <c r="AY65" s="893">
        <v>3</v>
      </c>
      <c r="AZ65" s="893">
        <v>9</v>
      </c>
      <c r="BA65" s="893">
        <v>-5</v>
      </c>
      <c r="BB65" s="751"/>
      <c r="BC65" s="895">
        <f t="shared" si="6"/>
        <v>-246</v>
      </c>
      <c r="BD65" s="895">
        <f t="shared" si="7"/>
        <v>-147</v>
      </c>
      <c r="BE65" s="896">
        <f t="shared" si="13"/>
        <v>31</v>
      </c>
      <c r="BF65" s="896">
        <f t="shared" si="14"/>
        <v>178</v>
      </c>
      <c r="BG65" s="895">
        <f t="shared" si="8"/>
        <v>-99</v>
      </c>
      <c r="BH65" s="751">
        <f t="shared" si="2"/>
        <v>253</v>
      </c>
      <c r="BI65" s="751">
        <f t="shared" si="3"/>
        <v>352</v>
      </c>
      <c r="BJ65" s="895">
        <f t="shared" si="9"/>
        <v>-84</v>
      </c>
      <c r="BK65" s="897">
        <f t="shared" si="4"/>
        <v>215</v>
      </c>
      <c r="BL65" s="898">
        <f t="shared" si="5"/>
        <v>299</v>
      </c>
      <c r="BM65" s="897">
        <f t="shared" si="10"/>
        <v>21</v>
      </c>
      <c r="BN65" s="897">
        <f t="shared" si="11"/>
        <v>41</v>
      </c>
      <c r="BO65" s="897">
        <f t="shared" si="11"/>
        <v>20</v>
      </c>
      <c r="BP65" s="897">
        <f t="shared" si="12"/>
        <v>-11</v>
      </c>
    </row>
    <row r="66" spans="1:68" s="763" customFormat="1" x14ac:dyDescent="0.2">
      <c r="A66">
        <v>7</v>
      </c>
      <c r="B66">
        <v>501</v>
      </c>
      <c r="C66" s="919" t="s">
        <v>72</v>
      </c>
      <c r="D66" s="813"/>
      <c r="E66" s="916">
        <v>307.44</v>
      </c>
      <c r="F66" s="917">
        <v>5997</v>
      </c>
      <c r="G66" s="892">
        <v>16620</v>
      </c>
      <c r="H66" s="892">
        <v>7873</v>
      </c>
      <c r="I66" s="892">
        <v>8747</v>
      </c>
      <c r="J66" s="892">
        <v>15815</v>
      </c>
      <c r="K66" s="1064">
        <v>19195</v>
      </c>
      <c r="L66" s="893">
        <v>-145</v>
      </c>
      <c r="M66" s="893">
        <v>-75</v>
      </c>
      <c r="N66" s="893">
        <v>-70</v>
      </c>
      <c r="O66" s="893">
        <v>-64</v>
      </c>
      <c r="P66" s="893">
        <v>-45</v>
      </c>
      <c r="Q66" s="893">
        <v>-19</v>
      </c>
      <c r="R66" s="893">
        <v>138</v>
      </c>
      <c r="S66" s="893">
        <v>74</v>
      </c>
      <c r="T66" s="893">
        <v>64</v>
      </c>
      <c r="U66" s="893">
        <v>72</v>
      </c>
      <c r="V66" s="893">
        <v>63</v>
      </c>
      <c r="W66" s="893">
        <v>2</v>
      </c>
      <c r="X66" s="893">
        <v>1</v>
      </c>
      <c r="Y66" s="893">
        <v>202</v>
      </c>
      <c r="Z66" s="893">
        <v>119</v>
      </c>
      <c r="AA66" s="893">
        <v>83</v>
      </c>
      <c r="AB66" s="893">
        <v>119</v>
      </c>
      <c r="AC66" s="893">
        <v>83</v>
      </c>
      <c r="AD66" s="893">
        <v>0</v>
      </c>
      <c r="AE66" s="893">
        <v>0</v>
      </c>
      <c r="AF66" s="893">
        <v>-81</v>
      </c>
      <c r="AG66" s="893">
        <v>-30</v>
      </c>
      <c r="AH66" s="893">
        <v>-51</v>
      </c>
      <c r="AI66" s="893">
        <v>639</v>
      </c>
      <c r="AJ66" s="893">
        <v>312</v>
      </c>
      <c r="AK66" s="893">
        <v>327</v>
      </c>
      <c r="AL66" s="893">
        <v>287</v>
      </c>
      <c r="AM66" s="893">
        <v>272</v>
      </c>
      <c r="AN66" s="893">
        <v>23</v>
      </c>
      <c r="AO66" s="893">
        <v>55</v>
      </c>
      <c r="AP66" s="893">
        <v>2</v>
      </c>
      <c r="AQ66" s="893">
        <v>0</v>
      </c>
      <c r="AR66" s="893">
        <v>720</v>
      </c>
      <c r="AS66" s="893">
        <v>342</v>
      </c>
      <c r="AT66" s="893">
        <v>378</v>
      </c>
      <c r="AU66" s="893">
        <v>290</v>
      </c>
      <c r="AV66" s="893">
        <v>267</v>
      </c>
      <c r="AW66" s="893">
        <v>42</v>
      </c>
      <c r="AX66" s="893">
        <v>109</v>
      </c>
      <c r="AY66" s="893">
        <v>10</v>
      </c>
      <c r="AZ66" s="893">
        <v>2</v>
      </c>
      <c r="BA66" s="893">
        <v>-18</v>
      </c>
      <c r="BB66" s="751"/>
      <c r="BC66" s="895">
        <f t="shared" si="6"/>
        <v>-145</v>
      </c>
      <c r="BD66" s="895">
        <f t="shared" si="7"/>
        <v>-64</v>
      </c>
      <c r="BE66" s="896">
        <f t="shared" si="13"/>
        <v>138</v>
      </c>
      <c r="BF66" s="896">
        <f t="shared" si="14"/>
        <v>202</v>
      </c>
      <c r="BG66" s="895">
        <f t="shared" si="8"/>
        <v>-81</v>
      </c>
      <c r="BH66" s="751">
        <f t="shared" si="2"/>
        <v>639</v>
      </c>
      <c r="BI66" s="751">
        <f t="shared" si="3"/>
        <v>720</v>
      </c>
      <c r="BJ66" s="895">
        <f t="shared" si="9"/>
        <v>2</v>
      </c>
      <c r="BK66" s="897">
        <f t="shared" si="4"/>
        <v>559</v>
      </c>
      <c r="BL66" s="898">
        <f t="shared" si="5"/>
        <v>557</v>
      </c>
      <c r="BM66" s="897">
        <f t="shared" si="10"/>
        <v>32</v>
      </c>
      <c r="BN66" s="897">
        <f t="shared" si="11"/>
        <v>151</v>
      </c>
      <c r="BO66" s="897">
        <f t="shared" si="11"/>
        <v>119</v>
      </c>
      <c r="BP66" s="897">
        <f t="shared" si="12"/>
        <v>-10</v>
      </c>
    </row>
    <row r="67" spans="1:68" x14ac:dyDescent="0.2">
      <c r="A67">
        <v>8</v>
      </c>
      <c r="B67">
        <v>585</v>
      </c>
      <c r="C67" s="919" t="s">
        <v>221</v>
      </c>
      <c r="D67" s="813"/>
      <c r="E67" s="916">
        <v>368.77</v>
      </c>
      <c r="F67" s="922">
        <v>6133</v>
      </c>
      <c r="G67" s="892">
        <v>17067</v>
      </c>
      <c r="H67" s="892">
        <v>8168</v>
      </c>
      <c r="I67" s="892">
        <v>8899</v>
      </c>
      <c r="J67" s="892">
        <v>15948</v>
      </c>
      <c r="K67" s="1064">
        <v>10366</v>
      </c>
      <c r="L67" s="893">
        <v>-231</v>
      </c>
      <c r="M67" s="893">
        <v>-101</v>
      </c>
      <c r="N67" s="893">
        <v>-130</v>
      </c>
      <c r="O67" s="893">
        <v>-115</v>
      </c>
      <c r="P67" s="893">
        <v>-53</v>
      </c>
      <c r="Q67" s="893">
        <v>-62</v>
      </c>
      <c r="R67" s="893">
        <v>44</v>
      </c>
      <c r="S67" s="893">
        <v>18</v>
      </c>
      <c r="T67" s="893">
        <v>26</v>
      </c>
      <c r="U67" s="893">
        <v>18</v>
      </c>
      <c r="V67" s="893">
        <v>26</v>
      </c>
      <c r="W67" s="893">
        <v>0</v>
      </c>
      <c r="X67" s="893">
        <v>0</v>
      </c>
      <c r="Y67" s="893">
        <v>159</v>
      </c>
      <c r="Z67" s="893">
        <v>71</v>
      </c>
      <c r="AA67" s="893">
        <v>88</v>
      </c>
      <c r="AB67" s="893">
        <v>71</v>
      </c>
      <c r="AC67" s="893">
        <v>88</v>
      </c>
      <c r="AD67" s="893">
        <v>0</v>
      </c>
      <c r="AE67" s="893">
        <v>0</v>
      </c>
      <c r="AF67" s="893">
        <v>-116</v>
      </c>
      <c r="AG67" s="893">
        <v>-48</v>
      </c>
      <c r="AH67" s="893">
        <v>-68</v>
      </c>
      <c r="AI67" s="893">
        <v>212</v>
      </c>
      <c r="AJ67" s="893">
        <v>105</v>
      </c>
      <c r="AK67" s="893">
        <v>107</v>
      </c>
      <c r="AL67" s="893">
        <v>96</v>
      </c>
      <c r="AM67" s="893">
        <v>99</v>
      </c>
      <c r="AN67" s="893">
        <v>9</v>
      </c>
      <c r="AO67" s="893">
        <v>8</v>
      </c>
      <c r="AP67" s="893">
        <v>0</v>
      </c>
      <c r="AQ67" s="893">
        <v>0</v>
      </c>
      <c r="AR67" s="893">
        <v>328</v>
      </c>
      <c r="AS67" s="893">
        <v>153</v>
      </c>
      <c r="AT67" s="893">
        <v>175</v>
      </c>
      <c r="AU67" s="893">
        <v>147</v>
      </c>
      <c r="AV67" s="893">
        <v>166</v>
      </c>
      <c r="AW67" s="893">
        <v>6</v>
      </c>
      <c r="AX67" s="893">
        <v>9</v>
      </c>
      <c r="AY67" s="893">
        <v>0</v>
      </c>
      <c r="AZ67" s="893">
        <v>0</v>
      </c>
      <c r="BA67" s="893">
        <v>4</v>
      </c>
      <c r="BB67" s="751"/>
      <c r="BC67" s="895">
        <f t="shared" si="6"/>
        <v>-231</v>
      </c>
      <c r="BD67" s="895">
        <f t="shared" si="7"/>
        <v>-115</v>
      </c>
      <c r="BE67" s="896">
        <f t="shared" si="13"/>
        <v>44</v>
      </c>
      <c r="BF67" s="896">
        <f t="shared" si="14"/>
        <v>159</v>
      </c>
      <c r="BG67" s="895">
        <f t="shared" si="8"/>
        <v>-116</v>
      </c>
      <c r="BH67" s="751">
        <f t="shared" ref="BH67:BH68" si="15">AI67</f>
        <v>212</v>
      </c>
      <c r="BI67" s="751">
        <f t="shared" ref="BI67:BI68" si="16">AR67</f>
        <v>328</v>
      </c>
      <c r="BJ67" s="895">
        <f t="shared" si="9"/>
        <v>-118</v>
      </c>
      <c r="BK67" s="897">
        <f t="shared" ref="BK67:BK68" si="17">AL67+AM67</f>
        <v>195</v>
      </c>
      <c r="BL67" s="898">
        <f t="shared" ref="BL67:BL68" si="18">AU67+AV67</f>
        <v>313</v>
      </c>
      <c r="BM67" s="897">
        <f t="shared" si="10"/>
        <v>6</v>
      </c>
      <c r="BN67" s="897">
        <f t="shared" si="11"/>
        <v>15</v>
      </c>
      <c r="BO67" s="897">
        <f t="shared" si="11"/>
        <v>9</v>
      </c>
      <c r="BP67" s="897">
        <f t="shared" si="12"/>
        <v>0</v>
      </c>
    </row>
    <row r="68" spans="1:68" ht="13.5" customHeight="1" x14ac:dyDescent="0.2">
      <c r="A68">
        <v>8</v>
      </c>
      <c r="B68" s="923">
        <v>586</v>
      </c>
      <c r="C68" s="924" t="s">
        <v>222</v>
      </c>
      <c r="D68" s="925"/>
      <c r="E68" s="926">
        <v>241.01</v>
      </c>
      <c r="F68" s="927">
        <v>5210</v>
      </c>
      <c r="G68" s="928">
        <v>14169</v>
      </c>
      <c r="H68" s="928">
        <v>6700</v>
      </c>
      <c r="I68" s="928">
        <v>7469</v>
      </c>
      <c r="J68" s="928">
        <v>13259</v>
      </c>
      <c r="K68" s="1064">
        <v>33270</v>
      </c>
      <c r="L68" s="893">
        <v>-192</v>
      </c>
      <c r="M68" s="893">
        <v>-113</v>
      </c>
      <c r="N68" s="893">
        <v>-79</v>
      </c>
      <c r="O68" s="893">
        <v>-109</v>
      </c>
      <c r="P68" s="893">
        <v>-86</v>
      </c>
      <c r="Q68" s="893">
        <v>-23</v>
      </c>
      <c r="R68" s="893">
        <v>232</v>
      </c>
      <c r="S68" s="893">
        <v>105</v>
      </c>
      <c r="T68" s="893">
        <v>127</v>
      </c>
      <c r="U68" s="893">
        <v>105</v>
      </c>
      <c r="V68" s="893">
        <v>127</v>
      </c>
      <c r="W68" s="893">
        <v>0</v>
      </c>
      <c r="X68" s="893">
        <v>0</v>
      </c>
      <c r="Y68" s="893">
        <v>341</v>
      </c>
      <c r="Z68" s="893">
        <v>191</v>
      </c>
      <c r="AA68" s="893">
        <v>150</v>
      </c>
      <c r="AB68" s="893">
        <v>191</v>
      </c>
      <c r="AC68" s="893">
        <v>150</v>
      </c>
      <c r="AD68" s="893">
        <v>0</v>
      </c>
      <c r="AE68" s="893">
        <v>0</v>
      </c>
      <c r="AF68" s="893">
        <v>-83</v>
      </c>
      <c r="AG68" s="893">
        <v>-27</v>
      </c>
      <c r="AH68" s="893">
        <v>-56</v>
      </c>
      <c r="AI68" s="893">
        <v>1020</v>
      </c>
      <c r="AJ68" s="893">
        <v>530</v>
      </c>
      <c r="AK68" s="893">
        <v>490</v>
      </c>
      <c r="AL68" s="893">
        <v>505</v>
      </c>
      <c r="AM68" s="893">
        <v>464</v>
      </c>
      <c r="AN68" s="893">
        <v>16</v>
      </c>
      <c r="AO68" s="893">
        <v>17</v>
      </c>
      <c r="AP68" s="893">
        <v>9</v>
      </c>
      <c r="AQ68" s="893">
        <v>9</v>
      </c>
      <c r="AR68" s="893">
        <v>1103</v>
      </c>
      <c r="AS68" s="893">
        <v>557</v>
      </c>
      <c r="AT68" s="893">
        <v>546</v>
      </c>
      <c r="AU68" s="893">
        <v>539</v>
      </c>
      <c r="AV68" s="893">
        <v>526</v>
      </c>
      <c r="AW68" s="893">
        <v>9</v>
      </c>
      <c r="AX68" s="893">
        <v>13</v>
      </c>
      <c r="AY68" s="893">
        <v>9</v>
      </c>
      <c r="AZ68" s="893">
        <v>7</v>
      </c>
      <c r="BA68" s="893">
        <v>72</v>
      </c>
      <c r="BB68" s="751"/>
      <c r="BC68" s="1072">
        <f t="shared" ref="BC68" si="19">BD68+BG68</f>
        <v>-192</v>
      </c>
      <c r="BD68" s="1072">
        <f t="shared" ref="BD68" si="20">BE68-BF68</f>
        <v>-109</v>
      </c>
      <c r="BE68" s="1073">
        <f t="shared" si="13"/>
        <v>232</v>
      </c>
      <c r="BF68" s="1073">
        <f t="shared" si="14"/>
        <v>341</v>
      </c>
      <c r="BG68" s="1072">
        <f t="shared" ref="BG68" si="21">BH68-BI68</f>
        <v>-83</v>
      </c>
      <c r="BH68" s="1074">
        <f t="shared" si="15"/>
        <v>1020</v>
      </c>
      <c r="BI68" s="1074">
        <f t="shared" si="16"/>
        <v>1103</v>
      </c>
      <c r="BJ68" s="1072">
        <f t="shared" ref="BJ68" si="22">BK68-BL68</f>
        <v>-96</v>
      </c>
      <c r="BK68" s="1075">
        <f t="shared" si="17"/>
        <v>969</v>
      </c>
      <c r="BL68" s="1076">
        <f t="shared" si="18"/>
        <v>1065</v>
      </c>
      <c r="BM68" s="1075">
        <f t="shared" ref="BM68" si="23">BN68-BO68</f>
        <v>0</v>
      </c>
      <c r="BN68" s="1075">
        <f t="shared" ref="BN68:BO68" si="24">AW68+AX68</f>
        <v>22</v>
      </c>
      <c r="BO68" s="1075">
        <f t="shared" si="24"/>
        <v>22</v>
      </c>
      <c r="BP68" s="1075">
        <f t="shared" si="12"/>
        <v>2</v>
      </c>
    </row>
    <row r="69" spans="1:68" x14ac:dyDescent="0.2">
      <c r="B69" s="929"/>
      <c r="D69" s="930" t="s">
        <v>537</v>
      </c>
      <c r="E69" s="931" t="s">
        <v>538</v>
      </c>
      <c r="F69" s="666"/>
      <c r="G69" s="932"/>
      <c r="H69" s="764"/>
      <c r="I69" s="764"/>
      <c r="J69" s="764"/>
      <c r="K69" s="764"/>
      <c r="L69" s="764"/>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5"/>
      <c r="AK69" s="765"/>
      <c r="AL69" s="766"/>
      <c r="AM69" s="766"/>
      <c r="AN69" s="766"/>
      <c r="AO69" s="766"/>
      <c r="AP69" s="765"/>
      <c r="AQ69" s="765"/>
      <c r="AR69" s="765"/>
      <c r="AS69" s="767"/>
      <c r="AT69" s="767"/>
      <c r="AU69" s="768"/>
      <c r="AV69" s="768"/>
      <c r="AW69" s="768"/>
      <c r="AX69" s="768"/>
      <c r="AY69" s="767"/>
      <c r="AZ69" s="767"/>
      <c r="BA69" s="767"/>
    </row>
    <row r="70" spans="1:68" x14ac:dyDescent="0.2">
      <c r="B70" s="929"/>
      <c r="D70" s="929"/>
      <c r="E70" s="933" t="s">
        <v>539</v>
      </c>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row>
    <row r="71" spans="1:68" x14ac:dyDescent="0.2">
      <c r="D71" s="929"/>
      <c r="E71" s="933" t="s">
        <v>540</v>
      </c>
      <c r="H71" s="751"/>
      <c r="I71" s="751"/>
      <c r="J71" s="751"/>
      <c r="K71" s="751"/>
      <c r="L71" s="751"/>
      <c r="M71" s="751"/>
      <c r="N71" s="751"/>
      <c r="O71" s="751"/>
      <c r="P71" s="751"/>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54"/>
    </row>
    <row r="72" spans="1:68" x14ac:dyDescent="0.2">
      <c r="C72" s="934"/>
      <c r="E72" s="933" t="s">
        <v>541</v>
      </c>
      <c r="L72" s="760"/>
      <c r="M72" s="760"/>
      <c r="N72" s="760"/>
      <c r="O72" s="760"/>
      <c r="P72" s="760"/>
      <c r="Q72" s="769"/>
      <c r="R72" s="769"/>
      <c r="S72" s="769"/>
      <c r="T72" s="769"/>
      <c r="U72" s="769"/>
      <c r="V72" s="769"/>
      <c r="W72" s="769"/>
      <c r="X72" s="769"/>
      <c r="Y72" s="769"/>
      <c r="Z72" s="769"/>
      <c r="AA72" s="769"/>
      <c r="AB72" s="769"/>
      <c r="AC72" s="769"/>
      <c r="AD72" s="769"/>
      <c r="AE72" s="769"/>
      <c r="AF72" s="760"/>
      <c r="AG72" s="760"/>
      <c r="AH72" s="760"/>
      <c r="AI72" s="760"/>
      <c r="AJ72" s="760"/>
      <c r="AK72" s="760"/>
      <c r="AL72" s="760"/>
      <c r="AM72" s="760"/>
      <c r="AN72" s="760"/>
      <c r="AO72" s="760"/>
      <c r="AP72" s="760"/>
      <c r="AQ72" s="760"/>
      <c r="AR72" s="760"/>
      <c r="AS72" s="754"/>
    </row>
    <row r="73" spans="1:68" x14ac:dyDescent="0.2">
      <c r="C73" s="934"/>
      <c r="E73" s="933" t="s">
        <v>542</v>
      </c>
      <c r="F73" s="664"/>
      <c r="G73" s="932"/>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0"/>
      <c r="AG73" s="760"/>
      <c r="AH73" s="760"/>
      <c r="AI73" s="760"/>
      <c r="AJ73" s="760"/>
      <c r="AK73" s="760"/>
      <c r="AL73" s="760"/>
      <c r="AM73" s="760"/>
      <c r="AN73" s="760"/>
      <c r="AO73" s="760"/>
      <c r="AP73" s="760"/>
      <c r="AQ73" s="760"/>
      <c r="AR73" s="760"/>
      <c r="AS73" s="754"/>
    </row>
    <row r="74" spans="1:68" x14ac:dyDescent="0.2">
      <c r="C74" s="935"/>
      <c r="F74" s="664"/>
      <c r="G74" s="932"/>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69"/>
      <c r="AR74" s="769"/>
      <c r="AS74" s="754"/>
    </row>
    <row r="75" spans="1:68" x14ac:dyDescent="0.2">
      <c r="E75" s="934"/>
      <c r="F75" s="936"/>
      <c r="G75" s="937"/>
      <c r="H75" s="937"/>
      <c r="I75" s="937"/>
      <c r="J75" s="937"/>
      <c r="K75" s="937"/>
      <c r="L75" s="770"/>
      <c r="M75" s="770"/>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70"/>
      <c r="AQ75" s="770"/>
      <c r="AR75" s="769"/>
      <c r="AU75" s="938"/>
    </row>
    <row r="76" spans="1:68" x14ac:dyDescent="0.2">
      <c r="F76" s="939"/>
      <c r="G76" s="940"/>
      <c r="H76" s="940"/>
      <c r="I76" s="937"/>
      <c r="J76" s="937"/>
      <c r="K76" s="937"/>
      <c r="O76" s="770"/>
      <c r="P76" s="770"/>
      <c r="Q76" s="770"/>
      <c r="R76" s="770"/>
      <c r="S76" s="770"/>
      <c r="T76" s="770"/>
      <c r="U76" s="770"/>
      <c r="V76" s="770"/>
      <c r="W76" s="770"/>
      <c r="X76" s="770"/>
      <c r="Y76" s="770"/>
      <c r="Z76" s="770"/>
      <c r="AA76" s="770"/>
      <c r="AB76" s="770"/>
      <c r="AC76" s="770"/>
      <c r="AD76" s="770"/>
      <c r="AE76" s="770"/>
      <c r="AS76" s="772"/>
      <c r="AV76" s="938"/>
    </row>
    <row r="77" spans="1:68" x14ac:dyDescent="0.2">
      <c r="E77" s="937"/>
      <c r="F77" s="934"/>
      <c r="G77" s="934"/>
      <c r="H77" s="934"/>
      <c r="I77" s="934"/>
      <c r="J77" s="934"/>
      <c r="K77" s="934"/>
      <c r="L77" s="941"/>
      <c r="M77" s="941"/>
      <c r="N77" s="941"/>
      <c r="AF77" s="941"/>
      <c r="AG77" s="941"/>
      <c r="AH77" s="941"/>
      <c r="AI77" s="941"/>
      <c r="AJ77" s="941"/>
      <c r="AK77" s="941"/>
      <c r="AL77" s="941"/>
      <c r="AM77" s="941"/>
      <c r="AN77" s="941"/>
      <c r="AO77" s="941"/>
      <c r="AP77" s="941"/>
      <c r="AQ77" s="941"/>
      <c r="AR77" s="942"/>
      <c r="AU77" s="938"/>
    </row>
    <row r="78" spans="1:68" x14ac:dyDescent="0.2">
      <c r="E78" s="940"/>
      <c r="F78" s="934"/>
      <c r="G78" s="934"/>
      <c r="H78" s="934"/>
      <c r="I78" s="934"/>
      <c r="J78" s="934"/>
      <c r="K78" s="934"/>
      <c r="L78" s="942"/>
      <c r="M78" s="942"/>
      <c r="N78" s="942"/>
      <c r="O78" s="941"/>
      <c r="P78" s="941"/>
      <c r="Q78" s="941"/>
      <c r="R78" s="941"/>
      <c r="S78" s="941"/>
      <c r="T78" s="941"/>
      <c r="U78" s="941"/>
      <c r="V78" s="941"/>
      <c r="W78" s="941"/>
      <c r="X78" s="941"/>
      <c r="Y78" s="941"/>
      <c r="Z78" s="941"/>
      <c r="AA78" s="941"/>
      <c r="AB78" s="941"/>
      <c r="AC78" s="941"/>
      <c r="AD78" s="941"/>
      <c r="AE78" s="941"/>
      <c r="AF78" s="942"/>
      <c r="AG78" s="942"/>
      <c r="AH78" s="942"/>
      <c r="AI78" s="942"/>
      <c r="AJ78" s="942"/>
      <c r="AK78" s="942"/>
      <c r="AL78" s="942"/>
      <c r="AM78" s="942"/>
      <c r="AN78" s="942"/>
      <c r="AO78" s="942"/>
      <c r="AP78" s="942"/>
      <c r="AQ78" s="942"/>
      <c r="AR78" s="942"/>
    </row>
    <row r="79" spans="1:68" x14ac:dyDescent="0.2">
      <c r="E79" s="934"/>
      <c r="F79" s="934"/>
      <c r="G79" s="934"/>
      <c r="H79" s="934"/>
      <c r="I79" s="934"/>
      <c r="J79" s="934"/>
      <c r="K79" s="934"/>
      <c r="L79" s="769"/>
      <c r="M79" s="769"/>
      <c r="N79" s="769"/>
      <c r="O79" s="942"/>
      <c r="P79" s="942"/>
      <c r="Q79" s="942"/>
      <c r="R79" s="942"/>
      <c r="S79" s="942"/>
      <c r="T79" s="942"/>
      <c r="U79" s="942"/>
      <c r="V79" s="942"/>
      <c r="W79" s="942"/>
      <c r="X79" s="942"/>
      <c r="Y79" s="942"/>
      <c r="Z79" s="942"/>
      <c r="AA79" s="942"/>
      <c r="AB79" s="942"/>
      <c r="AC79" s="942"/>
      <c r="AD79" s="942"/>
      <c r="AE79" s="942"/>
      <c r="AF79" s="769"/>
      <c r="AG79" s="769"/>
      <c r="AH79" s="769"/>
      <c r="AI79" s="769"/>
      <c r="AJ79" s="769"/>
      <c r="AK79" s="769"/>
      <c r="AL79" s="769"/>
      <c r="AM79" s="769"/>
      <c r="AN79" s="769"/>
      <c r="AO79" s="769"/>
      <c r="AP79" s="769"/>
      <c r="AQ79" s="769"/>
      <c r="AR79" s="769"/>
      <c r="AU79" s="938"/>
    </row>
    <row r="80" spans="1:68" x14ac:dyDescent="0.2">
      <c r="E80" s="934"/>
      <c r="F80" s="934"/>
      <c r="G80" s="934"/>
      <c r="H80" s="934"/>
      <c r="I80" s="934"/>
      <c r="J80" s="934"/>
      <c r="K80" s="934"/>
      <c r="L80" s="770"/>
      <c r="M80" s="770"/>
      <c r="N80" s="770"/>
      <c r="O80" s="769"/>
      <c r="P80" s="769"/>
      <c r="Q80" s="769"/>
      <c r="R80" s="769"/>
      <c r="S80" s="769"/>
      <c r="T80" s="769"/>
      <c r="U80" s="769"/>
      <c r="V80" s="769"/>
      <c r="W80" s="769"/>
      <c r="X80" s="769"/>
      <c r="Y80" s="769"/>
      <c r="Z80" s="769"/>
      <c r="AA80" s="769"/>
      <c r="AB80" s="769"/>
      <c r="AC80" s="769"/>
      <c r="AD80" s="769"/>
      <c r="AE80" s="769"/>
      <c r="AF80" s="770"/>
      <c r="AG80" s="770"/>
      <c r="AH80" s="770"/>
      <c r="AI80" s="770"/>
      <c r="AJ80" s="770"/>
      <c r="AK80" s="770"/>
      <c r="AL80" s="770"/>
      <c r="AM80" s="770"/>
      <c r="AN80" s="770"/>
      <c r="AO80" s="770"/>
      <c r="AP80" s="770"/>
      <c r="AQ80" s="770"/>
      <c r="AR80" s="769"/>
    </row>
    <row r="81" spans="5:62" x14ac:dyDescent="0.2">
      <c r="E81" s="934"/>
      <c r="F81" s="934"/>
      <c r="G81" s="934"/>
      <c r="H81" s="934"/>
      <c r="I81" s="934"/>
      <c r="J81" s="934"/>
      <c r="K81" s="934"/>
      <c r="L81" s="770"/>
      <c r="M81" s="770"/>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c r="AN81" s="770"/>
      <c r="AO81" s="770"/>
      <c r="AP81" s="770"/>
      <c r="AQ81" s="770"/>
      <c r="AR81" s="769"/>
    </row>
    <row r="82" spans="5:62" x14ac:dyDescent="0.2">
      <c r="E82" s="934"/>
      <c r="F82" s="934"/>
      <c r="G82" s="934"/>
      <c r="H82" s="934"/>
      <c r="I82" s="934"/>
      <c r="J82" s="934"/>
      <c r="K82" s="934"/>
      <c r="L82" s="770"/>
      <c r="M82" s="770"/>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70"/>
      <c r="AQ82" s="770"/>
      <c r="AR82" s="769"/>
    </row>
    <row r="83" spans="5:62" x14ac:dyDescent="0.2">
      <c r="E83" s="934"/>
      <c r="F83" s="934"/>
      <c r="G83" s="934"/>
      <c r="H83" s="934"/>
      <c r="I83" s="934"/>
      <c r="J83" s="934"/>
      <c r="K83" s="934"/>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70"/>
      <c r="AQ83" s="770"/>
      <c r="AR83" s="769"/>
    </row>
    <row r="84" spans="5:62" x14ac:dyDescent="0.2">
      <c r="E84" s="934"/>
      <c r="F84" s="934"/>
      <c r="G84" s="934"/>
      <c r="H84" s="934"/>
      <c r="I84" s="934"/>
      <c r="J84" s="934"/>
      <c r="K84" s="934"/>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70"/>
      <c r="AQ84" s="770"/>
      <c r="AR84" s="769"/>
      <c r="AV84"/>
      <c r="AW84"/>
      <c r="AX84"/>
      <c r="AY84"/>
      <c r="AZ84"/>
      <c r="BA84"/>
      <c r="BB84"/>
      <c r="BC84" s="943"/>
      <c r="BD84" s="943"/>
      <c r="BE84" s="943"/>
      <c r="BF84" s="943"/>
      <c r="BG84" s="943"/>
      <c r="BH84"/>
      <c r="BI84"/>
      <c r="BJ84"/>
    </row>
    <row r="85" spans="5:62" x14ac:dyDescent="0.2">
      <c r="E85" s="934"/>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70"/>
      <c r="AQ85" s="770"/>
      <c r="AR85" s="769"/>
      <c r="AS85" s="754"/>
      <c r="AT85" s="754"/>
      <c r="AU85" s="754"/>
      <c r="AV85"/>
      <c r="AW85"/>
      <c r="AX85"/>
      <c r="AY85"/>
      <c r="AZ85"/>
      <c r="BA85"/>
      <c r="BB85"/>
      <c r="BC85" s="943"/>
      <c r="BD85" s="943"/>
      <c r="BE85" s="943"/>
      <c r="BF85" s="943"/>
      <c r="BG85" s="943"/>
      <c r="BH85"/>
      <c r="BI85"/>
      <c r="BJ85"/>
    </row>
    <row r="86" spans="5:62" x14ac:dyDescent="0.2">
      <c r="E86" s="934"/>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69"/>
      <c r="AS86" s="772"/>
      <c r="AT86" s="772"/>
      <c r="AV86"/>
      <c r="AW86"/>
      <c r="AX86"/>
      <c r="AY86"/>
      <c r="AZ86"/>
      <c r="BA86"/>
      <c r="BB86"/>
      <c r="BC86" s="943"/>
      <c r="BD86" s="943"/>
      <c r="BE86" s="943"/>
      <c r="BF86" s="943"/>
      <c r="BG86" s="943"/>
      <c r="BH86"/>
      <c r="BI86"/>
      <c r="BJ86"/>
    </row>
    <row r="87" spans="5:62" x14ac:dyDescent="0.2">
      <c r="O87" s="770"/>
      <c r="P87" s="770"/>
      <c r="Q87" s="770"/>
      <c r="R87" s="770"/>
      <c r="S87" s="770"/>
      <c r="T87" s="770"/>
      <c r="U87" s="770"/>
      <c r="V87" s="770"/>
      <c r="W87" s="770"/>
      <c r="X87" s="770"/>
      <c r="Y87" s="770"/>
      <c r="Z87" s="770"/>
      <c r="AA87" s="770"/>
      <c r="AB87" s="770"/>
      <c r="AC87" s="770"/>
      <c r="AD87" s="770"/>
      <c r="AE87" s="770"/>
      <c r="AS87" s="773"/>
      <c r="AT87" s="773"/>
      <c r="AV87"/>
      <c r="AW87"/>
      <c r="AX87"/>
      <c r="AY87"/>
      <c r="AZ87"/>
      <c r="BA87"/>
      <c r="BB87"/>
      <c r="BC87" s="943"/>
      <c r="BD87" s="943"/>
      <c r="BE87" s="943"/>
      <c r="BF87" s="943"/>
      <c r="BG87" s="943"/>
      <c r="BH87"/>
      <c r="BI87"/>
      <c r="BJ87"/>
    </row>
    <row r="88" spans="5:62" x14ac:dyDescent="0.2">
      <c r="AS88" s="773"/>
      <c r="AT88" s="773"/>
      <c r="AV88"/>
      <c r="AW88"/>
      <c r="AX88"/>
      <c r="AY88"/>
      <c r="AZ88"/>
      <c r="BA88"/>
      <c r="BB88"/>
      <c r="BC88" s="943"/>
      <c r="BD88" s="943"/>
      <c r="BE88" s="943"/>
      <c r="BF88" s="943"/>
      <c r="BG88" s="943"/>
      <c r="BH88"/>
      <c r="BI88"/>
      <c r="BJ88"/>
    </row>
    <row r="89" spans="5:62" x14ac:dyDescent="0.2">
      <c r="AS89" s="773"/>
      <c r="AT89" s="773"/>
      <c r="AV89"/>
      <c r="AW89"/>
      <c r="AX89"/>
      <c r="AY89"/>
      <c r="AZ89"/>
      <c r="BA89"/>
      <c r="BB89"/>
      <c r="BC89" s="943"/>
      <c r="BD89" s="943"/>
      <c r="BE89" s="943"/>
      <c r="BF89" s="943"/>
      <c r="BG89" s="943"/>
      <c r="BH89"/>
      <c r="BI89"/>
      <c r="BJ89"/>
    </row>
    <row r="90" spans="5:62" x14ac:dyDescent="0.2">
      <c r="AS90" s="773"/>
      <c r="AT90" s="773"/>
      <c r="AV90"/>
      <c r="AW90"/>
      <c r="AX90"/>
      <c r="AY90"/>
      <c r="AZ90"/>
      <c r="BA90"/>
      <c r="BB90"/>
      <c r="BC90" s="943"/>
      <c r="BD90" s="943"/>
      <c r="BE90" s="943"/>
      <c r="BF90" s="943"/>
      <c r="BG90" s="943"/>
      <c r="BH90"/>
      <c r="BI90"/>
      <c r="BJ90"/>
    </row>
    <row r="91" spans="5:62" x14ac:dyDescent="0.2">
      <c r="AS91" s="773"/>
      <c r="AT91" s="773"/>
      <c r="AV91"/>
      <c r="AW91"/>
      <c r="AX91"/>
      <c r="AY91"/>
      <c r="AZ91"/>
      <c r="BA91"/>
      <c r="BB91"/>
      <c r="BC91" s="943"/>
      <c r="BD91" s="943"/>
      <c r="BE91" s="943"/>
      <c r="BF91" s="943"/>
      <c r="BG91" s="943"/>
      <c r="BH91"/>
      <c r="BI91"/>
      <c r="BJ91"/>
    </row>
    <row r="92" spans="5:62" x14ac:dyDescent="0.2">
      <c r="E92"/>
      <c r="G92"/>
      <c r="H92"/>
      <c r="I92"/>
      <c r="J92"/>
      <c r="K92"/>
      <c r="AS92" s="773"/>
      <c r="AT92" s="773"/>
      <c r="AV92"/>
      <c r="AW92"/>
      <c r="AX92"/>
      <c r="AY92"/>
      <c r="AZ92"/>
      <c r="BA92"/>
      <c r="BB92"/>
      <c r="BC92" s="943"/>
      <c r="BD92" s="943"/>
      <c r="BE92" s="943"/>
      <c r="BF92" s="943"/>
      <c r="BG92" s="943"/>
      <c r="BH92"/>
      <c r="BI92"/>
      <c r="BJ92"/>
    </row>
    <row r="93" spans="5:62" x14ac:dyDescent="0.2">
      <c r="E93"/>
      <c r="G93"/>
      <c r="H93"/>
      <c r="I93"/>
      <c r="J93"/>
      <c r="K93"/>
      <c r="AS93" s="773"/>
      <c r="AT93" s="773"/>
      <c r="AV93"/>
      <c r="AW93"/>
      <c r="AX93"/>
      <c r="AY93"/>
      <c r="AZ93"/>
      <c r="BA93"/>
      <c r="BB93"/>
      <c r="BC93" s="943"/>
      <c r="BD93" s="943"/>
      <c r="BE93" s="943"/>
      <c r="BF93" s="943"/>
      <c r="BG93" s="943"/>
      <c r="BH93"/>
      <c r="BI93"/>
      <c r="BJ93"/>
    </row>
  </sheetData>
  <mergeCells count="10">
    <mergeCell ref="O3:AE3"/>
    <mergeCell ref="AF3:AZ3"/>
    <mergeCell ref="AI4:AQ4"/>
    <mergeCell ref="AR4:AZ4"/>
    <mergeCell ref="U5:V5"/>
    <mergeCell ref="W5:X5"/>
    <mergeCell ref="AB5:AC5"/>
    <mergeCell ref="AD5:AE5"/>
    <mergeCell ref="AP5:AQ5"/>
    <mergeCell ref="AY5:AZ5"/>
  </mergeCells>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E982E-9D01-4069-8B5D-C2BD4036F454}">
  <sheetPr>
    <tabColor theme="9" tint="0.79998168889431442"/>
  </sheetPr>
  <dimension ref="A1:BN93"/>
  <sheetViews>
    <sheetView workbookViewId="0">
      <pane xSplit="9" ySplit="6" topLeftCell="BD7" activePane="bottomRight" state="frozen"/>
      <selection pane="topRight" activeCell="J1" sqref="J1"/>
      <selection pane="bottomLeft" activeCell="A7" sqref="A7"/>
      <selection pane="bottomRight" activeCell="BN1" sqref="BN1:BN1048576"/>
    </sheetView>
  </sheetViews>
  <sheetFormatPr defaultColWidth="11.90625" defaultRowHeight="13" x14ac:dyDescent="0.2"/>
  <cols>
    <col min="1" max="1" width="2.7265625" customWidth="1"/>
    <col min="2" max="2" width="4.453125" bestFit="1" customWidth="1"/>
    <col min="3" max="3" width="13.36328125" customWidth="1"/>
    <col min="4" max="4" width="3.26953125" hidden="1" customWidth="1"/>
    <col min="5" max="5" width="10" style="760" hidden="1" customWidth="1"/>
    <col min="6" max="6" width="10" hidden="1" customWidth="1"/>
    <col min="7" max="7" width="10.08984375" style="760" hidden="1" customWidth="1"/>
    <col min="8" max="8" width="10" style="760" hidden="1" customWidth="1"/>
    <col min="9" max="9" width="9.90625" style="760" hidden="1" customWidth="1"/>
    <col min="10" max="10" width="8.90625" style="771" customWidth="1"/>
    <col min="11" max="11" width="7.6328125" style="771" customWidth="1"/>
    <col min="12" max="12" width="7.90625" style="771" customWidth="1"/>
    <col min="13" max="13" width="8.90625" style="771" customWidth="1"/>
    <col min="14" max="14" width="8" style="771" customWidth="1"/>
    <col min="15" max="15" width="7.90625" style="771" customWidth="1"/>
    <col min="16" max="16" width="7" style="771" customWidth="1"/>
    <col min="17" max="20" width="6" style="771" customWidth="1"/>
    <col min="21" max="22" width="3.6328125" style="771" customWidth="1"/>
    <col min="23" max="23" width="7" style="771" customWidth="1"/>
    <col min="24" max="27" width="6" style="771" customWidth="1"/>
    <col min="28" max="29" width="3.6328125" style="771" customWidth="1"/>
    <col min="30" max="30" width="8" style="771" customWidth="1"/>
    <col min="31" max="31" width="7.6328125" style="771" customWidth="1"/>
    <col min="32" max="32" width="7" style="771" customWidth="1"/>
    <col min="33" max="33" width="8.08984375" style="771" customWidth="1"/>
    <col min="34" max="35" width="7" style="771" customWidth="1"/>
    <col min="36" max="37" width="8" style="771" customWidth="1"/>
    <col min="38" max="39" width="6" style="771" customWidth="1"/>
    <col min="40" max="41" width="4.453125" style="771" customWidth="1"/>
    <col min="42" max="42" width="8.453125" style="751" customWidth="1"/>
    <col min="43" max="44" width="7" style="753" customWidth="1"/>
    <col min="45" max="45" width="6.453125" style="753" customWidth="1"/>
    <col min="46" max="46" width="6.7265625" style="753" customWidth="1"/>
    <col min="47" max="48" width="5.6328125" style="753" customWidth="1"/>
    <col min="49" max="49" width="6" style="753" customWidth="1"/>
    <col min="50" max="50" width="6" style="754" customWidth="1"/>
    <col min="51" max="60" width="8" style="754" customWidth="1"/>
    <col min="61" max="62" width="8" customWidth="1"/>
    <col min="63" max="63" width="9.6328125" customWidth="1"/>
    <col min="64" max="66" width="8.453125" customWidth="1"/>
    <col min="266" max="266" width="2.7265625" customWidth="1"/>
    <col min="267" max="267" width="4.453125" bestFit="1" customWidth="1"/>
    <col min="268" max="268" width="13.36328125" customWidth="1"/>
    <col min="269" max="269" width="3.26953125" customWidth="1"/>
    <col min="270" max="271" width="10" customWidth="1"/>
    <col min="272" max="272" width="10.08984375" customWidth="1"/>
    <col min="273" max="273" width="10" customWidth="1"/>
    <col min="274" max="274" width="9.90625" customWidth="1"/>
    <col min="275" max="275" width="7.90625" customWidth="1"/>
    <col min="276" max="277" width="0" hidden="1" customWidth="1"/>
    <col min="278" max="278" width="6.36328125" customWidth="1"/>
    <col min="279" max="280" width="0" hidden="1" customWidth="1"/>
    <col min="281" max="281" width="7" customWidth="1"/>
    <col min="282" max="287" width="0" hidden="1" customWidth="1"/>
    <col min="288" max="288" width="7" customWidth="1"/>
    <col min="289" max="294" width="0" hidden="1" customWidth="1"/>
    <col min="295" max="295" width="8" customWidth="1"/>
    <col min="296" max="297" width="0" hidden="1" customWidth="1"/>
    <col min="298" max="298" width="8.08984375" customWidth="1"/>
    <col min="299" max="306" width="0" hidden="1" customWidth="1"/>
    <col min="307" max="307" width="8.453125" customWidth="1"/>
    <col min="308" max="316" width="0" hidden="1" customWidth="1"/>
    <col min="522" max="522" width="2.7265625" customWidth="1"/>
    <col min="523" max="523" width="4.453125" bestFit="1" customWidth="1"/>
    <col min="524" max="524" width="13.36328125" customWidth="1"/>
    <col min="525" max="525" width="3.26953125" customWidth="1"/>
    <col min="526" max="527" width="10" customWidth="1"/>
    <col min="528" max="528" width="10.08984375" customWidth="1"/>
    <col min="529" max="529" width="10" customWidth="1"/>
    <col min="530" max="530" width="9.90625" customWidth="1"/>
    <col min="531" max="531" width="7.90625" customWidth="1"/>
    <col min="532" max="533" width="0" hidden="1" customWidth="1"/>
    <col min="534" max="534" width="6.36328125" customWidth="1"/>
    <col min="535" max="536" width="0" hidden="1" customWidth="1"/>
    <col min="537" max="537" width="7" customWidth="1"/>
    <col min="538" max="543" width="0" hidden="1" customWidth="1"/>
    <col min="544" max="544" width="7" customWidth="1"/>
    <col min="545" max="550" width="0" hidden="1" customWidth="1"/>
    <col min="551" max="551" width="8" customWidth="1"/>
    <col min="552" max="553" width="0" hidden="1" customWidth="1"/>
    <col min="554" max="554" width="8.08984375" customWidth="1"/>
    <col min="555" max="562" width="0" hidden="1" customWidth="1"/>
    <col min="563" max="563" width="8.453125" customWidth="1"/>
    <col min="564" max="572" width="0" hidden="1" customWidth="1"/>
    <col min="778" max="778" width="2.7265625" customWidth="1"/>
    <col min="779" max="779" width="4.453125" bestFit="1" customWidth="1"/>
    <col min="780" max="780" width="13.36328125" customWidth="1"/>
    <col min="781" max="781" width="3.26953125" customWidth="1"/>
    <col min="782" max="783" width="10" customWidth="1"/>
    <col min="784" max="784" width="10.08984375" customWidth="1"/>
    <col min="785" max="785" width="10" customWidth="1"/>
    <col min="786" max="786" width="9.90625" customWidth="1"/>
    <col min="787" max="787" width="7.90625" customWidth="1"/>
    <col min="788" max="789" width="0" hidden="1" customWidth="1"/>
    <col min="790" max="790" width="6.36328125" customWidth="1"/>
    <col min="791" max="792" width="0" hidden="1" customWidth="1"/>
    <col min="793" max="793" width="7" customWidth="1"/>
    <col min="794" max="799" width="0" hidden="1" customWidth="1"/>
    <col min="800" max="800" width="7" customWidth="1"/>
    <col min="801" max="806" width="0" hidden="1" customWidth="1"/>
    <col min="807" max="807" width="8" customWidth="1"/>
    <col min="808" max="809" width="0" hidden="1" customWidth="1"/>
    <col min="810" max="810" width="8.08984375" customWidth="1"/>
    <col min="811" max="818" width="0" hidden="1" customWidth="1"/>
    <col min="819" max="819" width="8.453125" customWidth="1"/>
    <col min="820" max="828" width="0" hidden="1" customWidth="1"/>
    <col min="1034" max="1034" width="2.7265625" customWidth="1"/>
    <col min="1035" max="1035" width="4.453125" bestFit="1" customWidth="1"/>
    <col min="1036" max="1036" width="13.36328125" customWidth="1"/>
    <col min="1037" max="1037" width="3.26953125" customWidth="1"/>
    <col min="1038" max="1039" width="10" customWidth="1"/>
    <col min="1040" max="1040" width="10.08984375" customWidth="1"/>
    <col min="1041" max="1041" width="10" customWidth="1"/>
    <col min="1042" max="1042" width="9.90625" customWidth="1"/>
    <col min="1043" max="1043" width="7.90625" customWidth="1"/>
    <col min="1044" max="1045" width="0" hidden="1" customWidth="1"/>
    <col min="1046" max="1046" width="6.36328125" customWidth="1"/>
    <col min="1047" max="1048" width="0" hidden="1" customWidth="1"/>
    <col min="1049" max="1049" width="7" customWidth="1"/>
    <col min="1050" max="1055" width="0" hidden="1" customWidth="1"/>
    <col min="1056" max="1056" width="7" customWidth="1"/>
    <col min="1057" max="1062" width="0" hidden="1" customWidth="1"/>
    <col min="1063" max="1063" width="8" customWidth="1"/>
    <col min="1064" max="1065" width="0" hidden="1" customWidth="1"/>
    <col min="1066" max="1066" width="8.08984375" customWidth="1"/>
    <col min="1067" max="1074" width="0" hidden="1" customWidth="1"/>
    <col min="1075" max="1075" width="8.453125" customWidth="1"/>
    <col min="1076" max="1084" width="0" hidden="1" customWidth="1"/>
    <col min="1290" max="1290" width="2.7265625" customWidth="1"/>
    <col min="1291" max="1291" width="4.453125" bestFit="1" customWidth="1"/>
    <col min="1292" max="1292" width="13.36328125" customWidth="1"/>
    <col min="1293" max="1293" width="3.26953125" customWidth="1"/>
    <col min="1294" max="1295" width="10" customWidth="1"/>
    <col min="1296" max="1296" width="10.08984375" customWidth="1"/>
    <col min="1297" max="1297" width="10" customWidth="1"/>
    <col min="1298" max="1298" width="9.90625" customWidth="1"/>
    <col min="1299" max="1299" width="7.90625" customWidth="1"/>
    <col min="1300" max="1301" width="0" hidden="1" customWidth="1"/>
    <col min="1302" max="1302" width="6.36328125" customWidth="1"/>
    <col min="1303" max="1304" width="0" hidden="1" customWidth="1"/>
    <col min="1305" max="1305" width="7" customWidth="1"/>
    <col min="1306" max="1311" width="0" hidden="1" customWidth="1"/>
    <col min="1312" max="1312" width="7" customWidth="1"/>
    <col min="1313" max="1318" width="0" hidden="1" customWidth="1"/>
    <col min="1319" max="1319" width="8" customWidth="1"/>
    <col min="1320" max="1321" width="0" hidden="1" customWidth="1"/>
    <col min="1322" max="1322" width="8.08984375" customWidth="1"/>
    <col min="1323" max="1330" width="0" hidden="1" customWidth="1"/>
    <col min="1331" max="1331" width="8.453125" customWidth="1"/>
    <col min="1332" max="1340" width="0" hidden="1" customWidth="1"/>
    <col min="1546" max="1546" width="2.7265625" customWidth="1"/>
    <col min="1547" max="1547" width="4.453125" bestFit="1" customWidth="1"/>
    <col min="1548" max="1548" width="13.36328125" customWidth="1"/>
    <col min="1549" max="1549" width="3.26953125" customWidth="1"/>
    <col min="1550" max="1551" width="10" customWidth="1"/>
    <col min="1552" max="1552" width="10.08984375" customWidth="1"/>
    <col min="1553" max="1553" width="10" customWidth="1"/>
    <col min="1554" max="1554" width="9.90625" customWidth="1"/>
    <col min="1555" max="1555" width="7.90625" customWidth="1"/>
    <col min="1556" max="1557" width="0" hidden="1" customWidth="1"/>
    <col min="1558" max="1558" width="6.36328125" customWidth="1"/>
    <col min="1559" max="1560" width="0" hidden="1" customWidth="1"/>
    <col min="1561" max="1561" width="7" customWidth="1"/>
    <col min="1562" max="1567" width="0" hidden="1" customWidth="1"/>
    <col min="1568" max="1568" width="7" customWidth="1"/>
    <col min="1569" max="1574" width="0" hidden="1" customWidth="1"/>
    <col min="1575" max="1575" width="8" customWidth="1"/>
    <col min="1576" max="1577" width="0" hidden="1" customWidth="1"/>
    <col min="1578" max="1578" width="8.08984375" customWidth="1"/>
    <col min="1579" max="1586" width="0" hidden="1" customWidth="1"/>
    <col min="1587" max="1587" width="8.453125" customWidth="1"/>
    <col min="1588" max="1596" width="0" hidden="1" customWidth="1"/>
    <col min="1802" max="1802" width="2.7265625" customWidth="1"/>
    <col min="1803" max="1803" width="4.453125" bestFit="1" customWidth="1"/>
    <col min="1804" max="1804" width="13.36328125" customWidth="1"/>
    <col min="1805" max="1805" width="3.26953125" customWidth="1"/>
    <col min="1806" max="1807" width="10" customWidth="1"/>
    <col min="1808" max="1808" width="10.08984375" customWidth="1"/>
    <col min="1809" max="1809" width="10" customWidth="1"/>
    <col min="1810" max="1810" width="9.90625" customWidth="1"/>
    <col min="1811" max="1811" width="7.90625" customWidth="1"/>
    <col min="1812" max="1813" width="0" hidden="1" customWidth="1"/>
    <col min="1814" max="1814" width="6.36328125" customWidth="1"/>
    <col min="1815" max="1816" width="0" hidden="1" customWidth="1"/>
    <col min="1817" max="1817" width="7" customWidth="1"/>
    <col min="1818" max="1823" width="0" hidden="1" customWidth="1"/>
    <col min="1824" max="1824" width="7" customWidth="1"/>
    <col min="1825" max="1830" width="0" hidden="1" customWidth="1"/>
    <col min="1831" max="1831" width="8" customWidth="1"/>
    <col min="1832" max="1833" width="0" hidden="1" customWidth="1"/>
    <col min="1834" max="1834" width="8.08984375" customWidth="1"/>
    <col min="1835" max="1842" width="0" hidden="1" customWidth="1"/>
    <col min="1843" max="1843" width="8.453125" customWidth="1"/>
    <col min="1844" max="1852" width="0" hidden="1" customWidth="1"/>
    <col min="2058" max="2058" width="2.7265625" customWidth="1"/>
    <col min="2059" max="2059" width="4.453125" bestFit="1" customWidth="1"/>
    <col min="2060" max="2060" width="13.36328125" customWidth="1"/>
    <col min="2061" max="2061" width="3.26953125" customWidth="1"/>
    <col min="2062" max="2063" width="10" customWidth="1"/>
    <col min="2064" max="2064" width="10.08984375" customWidth="1"/>
    <col min="2065" max="2065" width="10" customWidth="1"/>
    <col min="2066" max="2066" width="9.90625" customWidth="1"/>
    <col min="2067" max="2067" width="7.90625" customWidth="1"/>
    <col min="2068" max="2069" width="0" hidden="1" customWidth="1"/>
    <col min="2070" max="2070" width="6.36328125" customWidth="1"/>
    <col min="2071" max="2072" width="0" hidden="1" customWidth="1"/>
    <col min="2073" max="2073" width="7" customWidth="1"/>
    <col min="2074" max="2079" width="0" hidden="1" customWidth="1"/>
    <col min="2080" max="2080" width="7" customWidth="1"/>
    <col min="2081" max="2086" width="0" hidden="1" customWidth="1"/>
    <col min="2087" max="2087" width="8" customWidth="1"/>
    <col min="2088" max="2089" width="0" hidden="1" customWidth="1"/>
    <col min="2090" max="2090" width="8.08984375" customWidth="1"/>
    <col min="2091" max="2098" width="0" hidden="1" customWidth="1"/>
    <col min="2099" max="2099" width="8.453125" customWidth="1"/>
    <col min="2100" max="2108" width="0" hidden="1" customWidth="1"/>
    <col min="2314" max="2314" width="2.7265625" customWidth="1"/>
    <col min="2315" max="2315" width="4.453125" bestFit="1" customWidth="1"/>
    <col min="2316" max="2316" width="13.36328125" customWidth="1"/>
    <col min="2317" max="2317" width="3.26953125" customWidth="1"/>
    <col min="2318" max="2319" width="10" customWidth="1"/>
    <col min="2320" max="2320" width="10.08984375" customWidth="1"/>
    <col min="2321" max="2321" width="10" customWidth="1"/>
    <col min="2322" max="2322" width="9.90625" customWidth="1"/>
    <col min="2323" max="2323" width="7.90625" customWidth="1"/>
    <col min="2324" max="2325" width="0" hidden="1" customWidth="1"/>
    <col min="2326" max="2326" width="6.36328125" customWidth="1"/>
    <col min="2327" max="2328" width="0" hidden="1" customWidth="1"/>
    <col min="2329" max="2329" width="7" customWidth="1"/>
    <col min="2330" max="2335" width="0" hidden="1" customWidth="1"/>
    <col min="2336" max="2336" width="7" customWidth="1"/>
    <col min="2337" max="2342" width="0" hidden="1" customWidth="1"/>
    <col min="2343" max="2343" width="8" customWidth="1"/>
    <col min="2344" max="2345" width="0" hidden="1" customWidth="1"/>
    <col min="2346" max="2346" width="8.08984375" customWidth="1"/>
    <col min="2347" max="2354" width="0" hidden="1" customWidth="1"/>
    <col min="2355" max="2355" width="8.453125" customWidth="1"/>
    <col min="2356" max="2364" width="0" hidden="1" customWidth="1"/>
    <col min="2570" max="2570" width="2.7265625" customWidth="1"/>
    <col min="2571" max="2571" width="4.453125" bestFit="1" customWidth="1"/>
    <col min="2572" max="2572" width="13.36328125" customWidth="1"/>
    <col min="2573" max="2573" width="3.26953125" customWidth="1"/>
    <col min="2574" max="2575" width="10" customWidth="1"/>
    <col min="2576" max="2576" width="10.08984375" customWidth="1"/>
    <col min="2577" max="2577" width="10" customWidth="1"/>
    <col min="2578" max="2578" width="9.90625" customWidth="1"/>
    <col min="2579" max="2579" width="7.90625" customWidth="1"/>
    <col min="2580" max="2581" width="0" hidden="1" customWidth="1"/>
    <col min="2582" max="2582" width="6.36328125" customWidth="1"/>
    <col min="2583" max="2584" width="0" hidden="1" customWidth="1"/>
    <col min="2585" max="2585" width="7" customWidth="1"/>
    <col min="2586" max="2591" width="0" hidden="1" customWidth="1"/>
    <col min="2592" max="2592" width="7" customWidth="1"/>
    <col min="2593" max="2598" width="0" hidden="1" customWidth="1"/>
    <col min="2599" max="2599" width="8" customWidth="1"/>
    <col min="2600" max="2601" width="0" hidden="1" customWidth="1"/>
    <col min="2602" max="2602" width="8.08984375" customWidth="1"/>
    <col min="2603" max="2610" width="0" hidden="1" customWidth="1"/>
    <col min="2611" max="2611" width="8.453125" customWidth="1"/>
    <col min="2612" max="2620" width="0" hidden="1" customWidth="1"/>
    <col min="2826" max="2826" width="2.7265625" customWidth="1"/>
    <col min="2827" max="2827" width="4.453125" bestFit="1" customWidth="1"/>
    <col min="2828" max="2828" width="13.36328125" customWidth="1"/>
    <col min="2829" max="2829" width="3.26953125" customWidth="1"/>
    <col min="2830" max="2831" width="10" customWidth="1"/>
    <col min="2832" max="2832" width="10.08984375" customWidth="1"/>
    <col min="2833" max="2833" width="10" customWidth="1"/>
    <col min="2834" max="2834" width="9.90625" customWidth="1"/>
    <col min="2835" max="2835" width="7.90625" customWidth="1"/>
    <col min="2836" max="2837" width="0" hidden="1" customWidth="1"/>
    <col min="2838" max="2838" width="6.36328125" customWidth="1"/>
    <col min="2839" max="2840" width="0" hidden="1" customWidth="1"/>
    <col min="2841" max="2841" width="7" customWidth="1"/>
    <col min="2842" max="2847" width="0" hidden="1" customWidth="1"/>
    <col min="2848" max="2848" width="7" customWidth="1"/>
    <col min="2849" max="2854" width="0" hidden="1" customWidth="1"/>
    <col min="2855" max="2855" width="8" customWidth="1"/>
    <col min="2856" max="2857" width="0" hidden="1" customWidth="1"/>
    <col min="2858" max="2858" width="8.08984375" customWidth="1"/>
    <col min="2859" max="2866" width="0" hidden="1" customWidth="1"/>
    <col min="2867" max="2867" width="8.453125" customWidth="1"/>
    <col min="2868" max="2876" width="0" hidden="1" customWidth="1"/>
    <col min="3082" max="3082" width="2.7265625" customWidth="1"/>
    <col min="3083" max="3083" width="4.453125" bestFit="1" customWidth="1"/>
    <col min="3084" max="3084" width="13.36328125" customWidth="1"/>
    <col min="3085" max="3085" width="3.26953125" customWidth="1"/>
    <col min="3086" max="3087" width="10" customWidth="1"/>
    <col min="3088" max="3088" width="10.08984375" customWidth="1"/>
    <col min="3089" max="3089" width="10" customWidth="1"/>
    <col min="3090" max="3090" width="9.90625" customWidth="1"/>
    <col min="3091" max="3091" width="7.90625" customWidth="1"/>
    <col min="3092" max="3093" width="0" hidden="1" customWidth="1"/>
    <col min="3094" max="3094" width="6.36328125" customWidth="1"/>
    <col min="3095" max="3096" width="0" hidden="1" customWidth="1"/>
    <col min="3097" max="3097" width="7" customWidth="1"/>
    <col min="3098" max="3103" width="0" hidden="1" customWidth="1"/>
    <col min="3104" max="3104" width="7" customWidth="1"/>
    <col min="3105" max="3110" width="0" hidden="1" customWidth="1"/>
    <col min="3111" max="3111" width="8" customWidth="1"/>
    <col min="3112" max="3113" width="0" hidden="1" customWidth="1"/>
    <col min="3114" max="3114" width="8.08984375" customWidth="1"/>
    <col min="3115" max="3122" width="0" hidden="1" customWidth="1"/>
    <col min="3123" max="3123" width="8.453125" customWidth="1"/>
    <col min="3124" max="3132" width="0" hidden="1" customWidth="1"/>
    <col min="3338" max="3338" width="2.7265625" customWidth="1"/>
    <col min="3339" max="3339" width="4.453125" bestFit="1" customWidth="1"/>
    <col min="3340" max="3340" width="13.36328125" customWidth="1"/>
    <col min="3341" max="3341" width="3.26953125" customWidth="1"/>
    <col min="3342" max="3343" width="10" customWidth="1"/>
    <col min="3344" max="3344" width="10.08984375" customWidth="1"/>
    <col min="3345" max="3345" width="10" customWidth="1"/>
    <col min="3346" max="3346" width="9.90625" customWidth="1"/>
    <col min="3347" max="3347" width="7.90625" customWidth="1"/>
    <col min="3348" max="3349" width="0" hidden="1" customWidth="1"/>
    <col min="3350" max="3350" width="6.36328125" customWidth="1"/>
    <col min="3351" max="3352" width="0" hidden="1" customWidth="1"/>
    <col min="3353" max="3353" width="7" customWidth="1"/>
    <col min="3354" max="3359" width="0" hidden="1" customWidth="1"/>
    <col min="3360" max="3360" width="7" customWidth="1"/>
    <col min="3361" max="3366" width="0" hidden="1" customWidth="1"/>
    <col min="3367" max="3367" width="8" customWidth="1"/>
    <col min="3368" max="3369" width="0" hidden="1" customWidth="1"/>
    <col min="3370" max="3370" width="8.08984375" customWidth="1"/>
    <col min="3371" max="3378" width="0" hidden="1" customWidth="1"/>
    <col min="3379" max="3379" width="8.453125" customWidth="1"/>
    <col min="3380" max="3388" width="0" hidden="1" customWidth="1"/>
    <col min="3594" max="3594" width="2.7265625" customWidth="1"/>
    <col min="3595" max="3595" width="4.453125" bestFit="1" customWidth="1"/>
    <col min="3596" max="3596" width="13.36328125" customWidth="1"/>
    <col min="3597" max="3597" width="3.26953125" customWidth="1"/>
    <col min="3598" max="3599" width="10" customWidth="1"/>
    <col min="3600" max="3600" width="10.08984375" customWidth="1"/>
    <col min="3601" max="3601" width="10" customWidth="1"/>
    <col min="3602" max="3602" width="9.90625" customWidth="1"/>
    <col min="3603" max="3603" width="7.90625" customWidth="1"/>
    <col min="3604" max="3605" width="0" hidden="1" customWidth="1"/>
    <col min="3606" max="3606" width="6.36328125" customWidth="1"/>
    <col min="3607" max="3608" width="0" hidden="1" customWidth="1"/>
    <col min="3609" max="3609" width="7" customWidth="1"/>
    <col min="3610" max="3615" width="0" hidden="1" customWidth="1"/>
    <col min="3616" max="3616" width="7" customWidth="1"/>
    <col min="3617" max="3622" width="0" hidden="1" customWidth="1"/>
    <col min="3623" max="3623" width="8" customWidth="1"/>
    <col min="3624" max="3625" width="0" hidden="1" customWidth="1"/>
    <col min="3626" max="3626" width="8.08984375" customWidth="1"/>
    <col min="3627" max="3634" width="0" hidden="1" customWidth="1"/>
    <col min="3635" max="3635" width="8.453125" customWidth="1"/>
    <col min="3636" max="3644" width="0" hidden="1" customWidth="1"/>
    <col min="3850" max="3850" width="2.7265625" customWidth="1"/>
    <col min="3851" max="3851" width="4.453125" bestFit="1" customWidth="1"/>
    <col min="3852" max="3852" width="13.36328125" customWidth="1"/>
    <col min="3853" max="3853" width="3.26953125" customWidth="1"/>
    <col min="3854" max="3855" width="10" customWidth="1"/>
    <col min="3856" max="3856" width="10.08984375" customWidth="1"/>
    <col min="3857" max="3857" width="10" customWidth="1"/>
    <col min="3858" max="3858" width="9.90625" customWidth="1"/>
    <col min="3859" max="3859" width="7.90625" customWidth="1"/>
    <col min="3860" max="3861" width="0" hidden="1" customWidth="1"/>
    <col min="3862" max="3862" width="6.36328125" customWidth="1"/>
    <col min="3863" max="3864" width="0" hidden="1" customWidth="1"/>
    <col min="3865" max="3865" width="7" customWidth="1"/>
    <col min="3866" max="3871" width="0" hidden="1" customWidth="1"/>
    <col min="3872" max="3872" width="7" customWidth="1"/>
    <col min="3873" max="3878" width="0" hidden="1" customWidth="1"/>
    <col min="3879" max="3879" width="8" customWidth="1"/>
    <col min="3880" max="3881" width="0" hidden="1" customWidth="1"/>
    <col min="3882" max="3882" width="8.08984375" customWidth="1"/>
    <col min="3883" max="3890" width="0" hidden="1" customWidth="1"/>
    <col min="3891" max="3891" width="8.453125" customWidth="1"/>
    <col min="3892" max="3900" width="0" hidden="1" customWidth="1"/>
    <col min="4106" max="4106" width="2.7265625" customWidth="1"/>
    <col min="4107" max="4107" width="4.453125" bestFit="1" customWidth="1"/>
    <col min="4108" max="4108" width="13.36328125" customWidth="1"/>
    <col min="4109" max="4109" width="3.26953125" customWidth="1"/>
    <col min="4110" max="4111" width="10" customWidth="1"/>
    <col min="4112" max="4112" width="10.08984375" customWidth="1"/>
    <col min="4113" max="4113" width="10" customWidth="1"/>
    <col min="4114" max="4114" width="9.90625" customWidth="1"/>
    <col min="4115" max="4115" width="7.90625" customWidth="1"/>
    <col min="4116" max="4117" width="0" hidden="1" customWidth="1"/>
    <col min="4118" max="4118" width="6.36328125" customWidth="1"/>
    <col min="4119" max="4120" width="0" hidden="1" customWidth="1"/>
    <col min="4121" max="4121" width="7" customWidth="1"/>
    <col min="4122" max="4127" width="0" hidden="1" customWidth="1"/>
    <col min="4128" max="4128" width="7" customWidth="1"/>
    <col min="4129" max="4134" width="0" hidden="1" customWidth="1"/>
    <col min="4135" max="4135" width="8" customWidth="1"/>
    <col min="4136" max="4137" width="0" hidden="1" customWidth="1"/>
    <col min="4138" max="4138" width="8.08984375" customWidth="1"/>
    <col min="4139" max="4146" width="0" hidden="1" customWidth="1"/>
    <col min="4147" max="4147" width="8.453125" customWidth="1"/>
    <col min="4148" max="4156" width="0" hidden="1" customWidth="1"/>
    <col min="4362" max="4362" width="2.7265625" customWidth="1"/>
    <col min="4363" max="4363" width="4.453125" bestFit="1" customWidth="1"/>
    <col min="4364" max="4364" width="13.36328125" customWidth="1"/>
    <col min="4365" max="4365" width="3.26953125" customWidth="1"/>
    <col min="4366" max="4367" width="10" customWidth="1"/>
    <col min="4368" max="4368" width="10.08984375" customWidth="1"/>
    <col min="4369" max="4369" width="10" customWidth="1"/>
    <col min="4370" max="4370" width="9.90625" customWidth="1"/>
    <col min="4371" max="4371" width="7.90625" customWidth="1"/>
    <col min="4372" max="4373" width="0" hidden="1" customWidth="1"/>
    <col min="4374" max="4374" width="6.36328125" customWidth="1"/>
    <col min="4375" max="4376" width="0" hidden="1" customWidth="1"/>
    <col min="4377" max="4377" width="7" customWidth="1"/>
    <col min="4378" max="4383" width="0" hidden="1" customWidth="1"/>
    <col min="4384" max="4384" width="7" customWidth="1"/>
    <col min="4385" max="4390" width="0" hidden="1" customWidth="1"/>
    <col min="4391" max="4391" width="8" customWidth="1"/>
    <col min="4392" max="4393" width="0" hidden="1" customWidth="1"/>
    <col min="4394" max="4394" width="8.08984375" customWidth="1"/>
    <col min="4395" max="4402" width="0" hidden="1" customWidth="1"/>
    <col min="4403" max="4403" width="8.453125" customWidth="1"/>
    <col min="4404" max="4412" width="0" hidden="1" customWidth="1"/>
    <col min="4618" max="4618" width="2.7265625" customWidth="1"/>
    <col min="4619" max="4619" width="4.453125" bestFit="1" customWidth="1"/>
    <col min="4620" max="4620" width="13.36328125" customWidth="1"/>
    <col min="4621" max="4621" width="3.26953125" customWidth="1"/>
    <col min="4622" max="4623" width="10" customWidth="1"/>
    <col min="4624" max="4624" width="10.08984375" customWidth="1"/>
    <col min="4625" max="4625" width="10" customWidth="1"/>
    <col min="4626" max="4626" width="9.90625" customWidth="1"/>
    <col min="4627" max="4627" width="7.90625" customWidth="1"/>
    <col min="4628" max="4629" width="0" hidden="1" customWidth="1"/>
    <col min="4630" max="4630" width="6.36328125" customWidth="1"/>
    <col min="4631" max="4632" width="0" hidden="1" customWidth="1"/>
    <col min="4633" max="4633" width="7" customWidth="1"/>
    <col min="4634" max="4639" width="0" hidden="1" customWidth="1"/>
    <col min="4640" max="4640" width="7" customWidth="1"/>
    <col min="4641" max="4646" width="0" hidden="1" customWidth="1"/>
    <col min="4647" max="4647" width="8" customWidth="1"/>
    <col min="4648" max="4649" width="0" hidden="1" customWidth="1"/>
    <col min="4650" max="4650" width="8.08984375" customWidth="1"/>
    <col min="4651" max="4658" width="0" hidden="1" customWidth="1"/>
    <col min="4659" max="4659" width="8.453125" customWidth="1"/>
    <col min="4660" max="4668" width="0" hidden="1" customWidth="1"/>
    <col min="4874" max="4874" width="2.7265625" customWidth="1"/>
    <col min="4875" max="4875" width="4.453125" bestFit="1" customWidth="1"/>
    <col min="4876" max="4876" width="13.36328125" customWidth="1"/>
    <col min="4877" max="4877" width="3.26953125" customWidth="1"/>
    <col min="4878" max="4879" width="10" customWidth="1"/>
    <col min="4880" max="4880" width="10.08984375" customWidth="1"/>
    <col min="4881" max="4881" width="10" customWidth="1"/>
    <col min="4882" max="4882" width="9.90625" customWidth="1"/>
    <col min="4883" max="4883" width="7.90625" customWidth="1"/>
    <col min="4884" max="4885" width="0" hidden="1" customWidth="1"/>
    <col min="4886" max="4886" width="6.36328125" customWidth="1"/>
    <col min="4887" max="4888" width="0" hidden="1" customWidth="1"/>
    <col min="4889" max="4889" width="7" customWidth="1"/>
    <col min="4890" max="4895" width="0" hidden="1" customWidth="1"/>
    <col min="4896" max="4896" width="7" customWidth="1"/>
    <col min="4897" max="4902" width="0" hidden="1" customWidth="1"/>
    <col min="4903" max="4903" width="8" customWidth="1"/>
    <col min="4904" max="4905" width="0" hidden="1" customWidth="1"/>
    <col min="4906" max="4906" width="8.08984375" customWidth="1"/>
    <col min="4907" max="4914" width="0" hidden="1" customWidth="1"/>
    <col min="4915" max="4915" width="8.453125" customWidth="1"/>
    <col min="4916" max="4924" width="0" hidden="1" customWidth="1"/>
    <col min="5130" max="5130" width="2.7265625" customWidth="1"/>
    <col min="5131" max="5131" width="4.453125" bestFit="1" customWidth="1"/>
    <col min="5132" max="5132" width="13.36328125" customWidth="1"/>
    <col min="5133" max="5133" width="3.26953125" customWidth="1"/>
    <col min="5134" max="5135" width="10" customWidth="1"/>
    <col min="5136" max="5136" width="10.08984375" customWidth="1"/>
    <col min="5137" max="5137" width="10" customWidth="1"/>
    <col min="5138" max="5138" width="9.90625" customWidth="1"/>
    <col min="5139" max="5139" width="7.90625" customWidth="1"/>
    <col min="5140" max="5141" width="0" hidden="1" customWidth="1"/>
    <col min="5142" max="5142" width="6.36328125" customWidth="1"/>
    <col min="5143" max="5144" width="0" hidden="1" customWidth="1"/>
    <col min="5145" max="5145" width="7" customWidth="1"/>
    <col min="5146" max="5151" width="0" hidden="1" customWidth="1"/>
    <col min="5152" max="5152" width="7" customWidth="1"/>
    <col min="5153" max="5158" width="0" hidden="1" customWidth="1"/>
    <col min="5159" max="5159" width="8" customWidth="1"/>
    <col min="5160" max="5161" width="0" hidden="1" customWidth="1"/>
    <col min="5162" max="5162" width="8.08984375" customWidth="1"/>
    <col min="5163" max="5170" width="0" hidden="1" customWidth="1"/>
    <col min="5171" max="5171" width="8.453125" customWidth="1"/>
    <col min="5172" max="5180" width="0" hidden="1" customWidth="1"/>
    <col min="5386" max="5386" width="2.7265625" customWidth="1"/>
    <col min="5387" max="5387" width="4.453125" bestFit="1" customWidth="1"/>
    <col min="5388" max="5388" width="13.36328125" customWidth="1"/>
    <col min="5389" max="5389" width="3.26953125" customWidth="1"/>
    <col min="5390" max="5391" width="10" customWidth="1"/>
    <col min="5392" max="5392" width="10.08984375" customWidth="1"/>
    <col min="5393" max="5393" width="10" customWidth="1"/>
    <col min="5394" max="5394" width="9.90625" customWidth="1"/>
    <col min="5395" max="5395" width="7.90625" customWidth="1"/>
    <col min="5396" max="5397" width="0" hidden="1" customWidth="1"/>
    <col min="5398" max="5398" width="6.36328125" customWidth="1"/>
    <col min="5399" max="5400" width="0" hidden="1" customWidth="1"/>
    <col min="5401" max="5401" width="7" customWidth="1"/>
    <col min="5402" max="5407" width="0" hidden="1" customWidth="1"/>
    <col min="5408" max="5408" width="7" customWidth="1"/>
    <col min="5409" max="5414" width="0" hidden="1" customWidth="1"/>
    <col min="5415" max="5415" width="8" customWidth="1"/>
    <col min="5416" max="5417" width="0" hidden="1" customWidth="1"/>
    <col min="5418" max="5418" width="8.08984375" customWidth="1"/>
    <col min="5419" max="5426" width="0" hidden="1" customWidth="1"/>
    <col min="5427" max="5427" width="8.453125" customWidth="1"/>
    <col min="5428" max="5436" width="0" hidden="1" customWidth="1"/>
    <col min="5642" max="5642" width="2.7265625" customWidth="1"/>
    <col min="5643" max="5643" width="4.453125" bestFit="1" customWidth="1"/>
    <col min="5644" max="5644" width="13.36328125" customWidth="1"/>
    <col min="5645" max="5645" width="3.26953125" customWidth="1"/>
    <col min="5646" max="5647" width="10" customWidth="1"/>
    <col min="5648" max="5648" width="10.08984375" customWidth="1"/>
    <col min="5649" max="5649" width="10" customWidth="1"/>
    <col min="5650" max="5650" width="9.90625" customWidth="1"/>
    <col min="5651" max="5651" width="7.90625" customWidth="1"/>
    <col min="5652" max="5653" width="0" hidden="1" customWidth="1"/>
    <col min="5654" max="5654" width="6.36328125" customWidth="1"/>
    <col min="5655" max="5656" width="0" hidden="1" customWidth="1"/>
    <col min="5657" max="5657" width="7" customWidth="1"/>
    <col min="5658" max="5663" width="0" hidden="1" customWidth="1"/>
    <col min="5664" max="5664" width="7" customWidth="1"/>
    <col min="5665" max="5670" width="0" hidden="1" customWidth="1"/>
    <col min="5671" max="5671" width="8" customWidth="1"/>
    <col min="5672" max="5673" width="0" hidden="1" customWidth="1"/>
    <col min="5674" max="5674" width="8.08984375" customWidth="1"/>
    <col min="5675" max="5682" width="0" hidden="1" customWidth="1"/>
    <col min="5683" max="5683" width="8.453125" customWidth="1"/>
    <col min="5684" max="5692" width="0" hidden="1" customWidth="1"/>
    <col min="5898" max="5898" width="2.7265625" customWidth="1"/>
    <col min="5899" max="5899" width="4.453125" bestFit="1" customWidth="1"/>
    <col min="5900" max="5900" width="13.36328125" customWidth="1"/>
    <col min="5901" max="5901" width="3.26953125" customWidth="1"/>
    <col min="5902" max="5903" width="10" customWidth="1"/>
    <col min="5904" max="5904" width="10.08984375" customWidth="1"/>
    <col min="5905" max="5905" width="10" customWidth="1"/>
    <col min="5906" max="5906" width="9.90625" customWidth="1"/>
    <col min="5907" max="5907" width="7.90625" customWidth="1"/>
    <col min="5908" max="5909" width="0" hidden="1" customWidth="1"/>
    <col min="5910" max="5910" width="6.36328125" customWidth="1"/>
    <col min="5911" max="5912" width="0" hidden="1" customWidth="1"/>
    <col min="5913" max="5913" width="7" customWidth="1"/>
    <col min="5914" max="5919" width="0" hidden="1" customWidth="1"/>
    <col min="5920" max="5920" width="7" customWidth="1"/>
    <col min="5921" max="5926" width="0" hidden="1" customWidth="1"/>
    <col min="5927" max="5927" width="8" customWidth="1"/>
    <col min="5928" max="5929" width="0" hidden="1" customWidth="1"/>
    <col min="5930" max="5930" width="8.08984375" customWidth="1"/>
    <col min="5931" max="5938" width="0" hidden="1" customWidth="1"/>
    <col min="5939" max="5939" width="8.453125" customWidth="1"/>
    <col min="5940" max="5948" width="0" hidden="1" customWidth="1"/>
    <col min="6154" max="6154" width="2.7265625" customWidth="1"/>
    <col min="6155" max="6155" width="4.453125" bestFit="1" customWidth="1"/>
    <col min="6156" max="6156" width="13.36328125" customWidth="1"/>
    <col min="6157" max="6157" width="3.26953125" customWidth="1"/>
    <col min="6158" max="6159" width="10" customWidth="1"/>
    <col min="6160" max="6160" width="10.08984375" customWidth="1"/>
    <col min="6161" max="6161" width="10" customWidth="1"/>
    <col min="6162" max="6162" width="9.90625" customWidth="1"/>
    <col min="6163" max="6163" width="7.90625" customWidth="1"/>
    <col min="6164" max="6165" width="0" hidden="1" customWidth="1"/>
    <col min="6166" max="6166" width="6.36328125" customWidth="1"/>
    <col min="6167" max="6168" width="0" hidden="1" customWidth="1"/>
    <col min="6169" max="6169" width="7" customWidth="1"/>
    <col min="6170" max="6175" width="0" hidden="1" customWidth="1"/>
    <col min="6176" max="6176" width="7" customWidth="1"/>
    <col min="6177" max="6182" width="0" hidden="1" customWidth="1"/>
    <col min="6183" max="6183" width="8" customWidth="1"/>
    <col min="6184" max="6185" width="0" hidden="1" customWidth="1"/>
    <col min="6186" max="6186" width="8.08984375" customWidth="1"/>
    <col min="6187" max="6194" width="0" hidden="1" customWidth="1"/>
    <col min="6195" max="6195" width="8.453125" customWidth="1"/>
    <col min="6196" max="6204" width="0" hidden="1" customWidth="1"/>
    <col min="6410" max="6410" width="2.7265625" customWidth="1"/>
    <col min="6411" max="6411" width="4.453125" bestFit="1" customWidth="1"/>
    <col min="6412" max="6412" width="13.36328125" customWidth="1"/>
    <col min="6413" max="6413" width="3.26953125" customWidth="1"/>
    <col min="6414" max="6415" width="10" customWidth="1"/>
    <col min="6416" max="6416" width="10.08984375" customWidth="1"/>
    <col min="6417" max="6417" width="10" customWidth="1"/>
    <col min="6418" max="6418" width="9.90625" customWidth="1"/>
    <col min="6419" max="6419" width="7.90625" customWidth="1"/>
    <col min="6420" max="6421" width="0" hidden="1" customWidth="1"/>
    <col min="6422" max="6422" width="6.36328125" customWidth="1"/>
    <col min="6423" max="6424" width="0" hidden="1" customWidth="1"/>
    <col min="6425" max="6425" width="7" customWidth="1"/>
    <col min="6426" max="6431" width="0" hidden="1" customWidth="1"/>
    <col min="6432" max="6432" width="7" customWidth="1"/>
    <col min="6433" max="6438" width="0" hidden="1" customWidth="1"/>
    <col min="6439" max="6439" width="8" customWidth="1"/>
    <col min="6440" max="6441" width="0" hidden="1" customWidth="1"/>
    <col min="6442" max="6442" width="8.08984375" customWidth="1"/>
    <col min="6443" max="6450" width="0" hidden="1" customWidth="1"/>
    <col min="6451" max="6451" width="8.453125" customWidth="1"/>
    <col min="6452" max="6460" width="0" hidden="1" customWidth="1"/>
    <col min="6666" max="6666" width="2.7265625" customWidth="1"/>
    <col min="6667" max="6667" width="4.453125" bestFit="1" customWidth="1"/>
    <col min="6668" max="6668" width="13.36328125" customWidth="1"/>
    <col min="6669" max="6669" width="3.26953125" customWidth="1"/>
    <col min="6670" max="6671" width="10" customWidth="1"/>
    <col min="6672" max="6672" width="10.08984375" customWidth="1"/>
    <col min="6673" max="6673" width="10" customWidth="1"/>
    <col min="6674" max="6674" width="9.90625" customWidth="1"/>
    <col min="6675" max="6675" width="7.90625" customWidth="1"/>
    <col min="6676" max="6677" width="0" hidden="1" customWidth="1"/>
    <col min="6678" max="6678" width="6.36328125" customWidth="1"/>
    <col min="6679" max="6680" width="0" hidden="1" customWidth="1"/>
    <col min="6681" max="6681" width="7" customWidth="1"/>
    <col min="6682" max="6687" width="0" hidden="1" customWidth="1"/>
    <col min="6688" max="6688" width="7" customWidth="1"/>
    <col min="6689" max="6694" width="0" hidden="1" customWidth="1"/>
    <col min="6695" max="6695" width="8" customWidth="1"/>
    <col min="6696" max="6697" width="0" hidden="1" customWidth="1"/>
    <col min="6698" max="6698" width="8.08984375" customWidth="1"/>
    <col min="6699" max="6706" width="0" hidden="1" customWidth="1"/>
    <col min="6707" max="6707" width="8.453125" customWidth="1"/>
    <col min="6708" max="6716" width="0" hidden="1" customWidth="1"/>
    <col min="6922" max="6922" width="2.7265625" customWidth="1"/>
    <col min="6923" max="6923" width="4.453125" bestFit="1" customWidth="1"/>
    <col min="6924" max="6924" width="13.36328125" customWidth="1"/>
    <col min="6925" max="6925" width="3.26953125" customWidth="1"/>
    <col min="6926" max="6927" width="10" customWidth="1"/>
    <col min="6928" max="6928" width="10.08984375" customWidth="1"/>
    <col min="6929" max="6929" width="10" customWidth="1"/>
    <col min="6930" max="6930" width="9.90625" customWidth="1"/>
    <col min="6931" max="6931" width="7.90625" customWidth="1"/>
    <col min="6932" max="6933" width="0" hidden="1" customWidth="1"/>
    <col min="6934" max="6934" width="6.36328125" customWidth="1"/>
    <col min="6935" max="6936" width="0" hidden="1" customWidth="1"/>
    <col min="6937" max="6937" width="7" customWidth="1"/>
    <col min="6938" max="6943" width="0" hidden="1" customWidth="1"/>
    <col min="6944" max="6944" width="7" customWidth="1"/>
    <col min="6945" max="6950" width="0" hidden="1" customWidth="1"/>
    <col min="6951" max="6951" width="8" customWidth="1"/>
    <col min="6952" max="6953" width="0" hidden="1" customWidth="1"/>
    <col min="6954" max="6954" width="8.08984375" customWidth="1"/>
    <col min="6955" max="6962" width="0" hidden="1" customWidth="1"/>
    <col min="6963" max="6963" width="8.453125" customWidth="1"/>
    <col min="6964" max="6972" width="0" hidden="1" customWidth="1"/>
    <col min="7178" max="7178" width="2.7265625" customWidth="1"/>
    <col min="7179" max="7179" width="4.453125" bestFit="1" customWidth="1"/>
    <col min="7180" max="7180" width="13.36328125" customWidth="1"/>
    <col min="7181" max="7181" width="3.26953125" customWidth="1"/>
    <col min="7182" max="7183" width="10" customWidth="1"/>
    <col min="7184" max="7184" width="10.08984375" customWidth="1"/>
    <col min="7185" max="7185" width="10" customWidth="1"/>
    <col min="7186" max="7186" width="9.90625" customWidth="1"/>
    <col min="7187" max="7187" width="7.90625" customWidth="1"/>
    <col min="7188" max="7189" width="0" hidden="1" customWidth="1"/>
    <col min="7190" max="7190" width="6.36328125" customWidth="1"/>
    <col min="7191" max="7192" width="0" hidden="1" customWidth="1"/>
    <col min="7193" max="7193" width="7" customWidth="1"/>
    <col min="7194" max="7199" width="0" hidden="1" customWidth="1"/>
    <col min="7200" max="7200" width="7" customWidth="1"/>
    <col min="7201" max="7206" width="0" hidden="1" customWidth="1"/>
    <col min="7207" max="7207" width="8" customWidth="1"/>
    <col min="7208" max="7209" width="0" hidden="1" customWidth="1"/>
    <col min="7210" max="7210" width="8.08984375" customWidth="1"/>
    <col min="7211" max="7218" width="0" hidden="1" customWidth="1"/>
    <col min="7219" max="7219" width="8.453125" customWidth="1"/>
    <col min="7220" max="7228" width="0" hidden="1" customWidth="1"/>
    <col min="7434" max="7434" width="2.7265625" customWidth="1"/>
    <col min="7435" max="7435" width="4.453125" bestFit="1" customWidth="1"/>
    <col min="7436" max="7436" width="13.36328125" customWidth="1"/>
    <col min="7437" max="7437" width="3.26953125" customWidth="1"/>
    <col min="7438" max="7439" width="10" customWidth="1"/>
    <col min="7440" max="7440" width="10.08984375" customWidth="1"/>
    <col min="7441" max="7441" width="10" customWidth="1"/>
    <col min="7442" max="7442" width="9.90625" customWidth="1"/>
    <col min="7443" max="7443" width="7.90625" customWidth="1"/>
    <col min="7444" max="7445" width="0" hidden="1" customWidth="1"/>
    <col min="7446" max="7446" width="6.36328125" customWidth="1"/>
    <col min="7447" max="7448" width="0" hidden="1" customWidth="1"/>
    <col min="7449" max="7449" width="7" customWidth="1"/>
    <col min="7450" max="7455" width="0" hidden="1" customWidth="1"/>
    <col min="7456" max="7456" width="7" customWidth="1"/>
    <col min="7457" max="7462" width="0" hidden="1" customWidth="1"/>
    <col min="7463" max="7463" width="8" customWidth="1"/>
    <col min="7464" max="7465" width="0" hidden="1" customWidth="1"/>
    <col min="7466" max="7466" width="8.08984375" customWidth="1"/>
    <col min="7467" max="7474" width="0" hidden="1" customWidth="1"/>
    <col min="7475" max="7475" width="8.453125" customWidth="1"/>
    <col min="7476" max="7484" width="0" hidden="1" customWidth="1"/>
    <col min="7690" max="7690" width="2.7265625" customWidth="1"/>
    <col min="7691" max="7691" width="4.453125" bestFit="1" customWidth="1"/>
    <col min="7692" max="7692" width="13.36328125" customWidth="1"/>
    <col min="7693" max="7693" width="3.26953125" customWidth="1"/>
    <col min="7694" max="7695" width="10" customWidth="1"/>
    <col min="7696" max="7696" width="10.08984375" customWidth="1"/>
    <col min="7697" max="7697" width="10" customWidth="1"/>
    <col min="7698" max="7698" width="9.90625" customWidth="1"/>
    <col min="7699" max="7699" width="7.90625" customWidth="1"/>
    <col min="7700" max="7701" width="0" hidden="1" customWidth="1"/>
    <col min="7702" max="7702" width="6.36328125" customWidth="1"/>
    <col min="7703" max="7704" width="0" hidden="1" customWidth="1"/>
    <col min="7705" max="7705" width="7" customWidth="1"/>
    <col min="7706" max="7711" width="0" hidden="1" customWidth="1"/>
    <col min="7712" max="7712" width="7" customWidth="1"/>
    <col min="7713" max="7718" width="0" hidden="1" customWidth="1"/>
    <col min="7719" max="7719" width="8" customWidth="1"/>
    <col min="7720" max="7721" width="0" hidden="1" customWidth="1"/>
    <col min="7722" max="7722" width="8.08984375" customWidth="1"/>
    <col min="7723" max="7730" width="0" hidden="1" customWidth="1"/>
    <col min="7731" max="7731" width="8.453125" customWidth="1"/>
    <col min="7732" max="7740" width="0" hidden="1" customWidth="1"/>
    <col min="7946" max="7946" width="2.7265625" customWidth="1"/>
    <col min="7947" max="7947" width="4.453125" bestFit="1" customWidth="1"/>
    <col min="7948" max="7948" width="13.36328125" customWidth="1"/>
    <col min="7949" max="7949" width="3.26953125" customWidth="1"/>
    <col min="7950" max="7951" width="10" customWidth="1"/>
    <col min="7952" max="7952" width="10.08984375" customWidth="1"/>
    <col min="7953" max="7953" width="10" customWidth="1"/>
    <col min="7954" max="7954" width="9.90625" customWidth="1"/>
    <col min="7955" max="7955" width="7.90625" customWidth="1"/>
    <col min="7956" max="7957" width="0" hidden="1" customWidth="1"/>
    <col min="7958" max="7958" width="6.36328125" customWidth="1"/>
    <col min="7959" max="7960" width="0" hidden="1" customWidth="1"/>
    <col min="7961" max="7961" width="7" customWidth="1"/>
    <col min="7962" max="7967" width="0" hidden="1" customWidth="1"/>
    <col min="7968" max="7968" width="7" customWidth="1"/>
    <col min="7969" max="7974" width="0" hidden="1" customWidth="1"/>
    <col min="7975" max="7975" width="8" customWidth="1"/>
    <col min="7976" max="7977" width="0" hidden="1" customWidth="1"/>
    <col min="7978" max="7978" width="8.08984375" customWidth="1"/>
    <col min="7979" max="7986" width="0" hidden="1" customWidth="1"/>
    <col min="7987" max="7987" width="8.453125" customWidth="1"/>
    <col min="7988" max="7996" width="0" hidden="1" customWidth="1"/>
    <col min="8202" max="8202" width="2.7265625" customWidth="1"/>
    <col min="8203" max="8203" width="4.453125" bestFit="1" customWidth="1"/>
    <col min="8204" max="8204" width="13.36328125" customWidth="1"/>
    <col min="8205" max="8205" width="3.26953125" customWidth="1"/>
    <col min="8206" max="8207" width="10" customWidth="1"/>
    <col min="8208" max="8208" width="10.08984375" customWidth="1"/>
    <col min="8209" max="8209" width="10" customWidth="1"/>
    <col min="8210" max="8210" width="9.90625" customWidth="1"/>
    <col min="8211" max="8211" width="7.90625" customWidth="1"/>
    <col min="8212" max="8213" width="0" hidden="1" customWidth="1"/>
    <col min="8214" max="8214" width="6.36328125" customWidth="1"/>
    <col min="8215" max="8216" width="0" hidden="1" customWidth="1"/>
    <col min="8217" max="8217" width="7" customWidth="1"/>
    <col min="8218" max="8223" width="0" hidden="1" customWidth="1"/>
    <col min="8224" max="8224" width="7" customWidth="1"/>
    <col min="8225" max="8230" width="0" hidden="1" customWidth="1"/>
    <col min="8231" max="8231" width="8" customWidth="1"/>
    <col min="8232" max="8233" width="0" hidden="1" customWidth="1"/>
    <col min="8234" max="8234" width="8.08984375" customWidth="1"/>
    <col min="8235" max="8242" width="0" hidden="1" customWidth="1"/>
    <col min="8243" max="8243" width="8.453125" customWidth="1"/>
    <col min="8244" max="8252" width="0" hidden="1" customWidth="1"/>
    <col min="8458" max="8458" width="2.7265625" customWidth="1"/>
    <col min="8459" max="8459" width="4.453125" bestFit="1" customWidth="1"/>
    <col min="8460" max="8460" width="13.36328125" customWidth="1"/>
    <col min="8461" max="8461" width="3.26953125" customWidth="1"/>
    <col min="8462" max="8463" width="10" customWidth="1"/>
    <col min="8464" max="8464" width="10.08984375" customWidth="1"/>
    <col min="8465" max="8465" width="10" customWidth="1"/>
    <col min="8466" max="8466" width="9.90625" customWidth="1"/>
    <col min="8467" max="8467" width="7.90625" customWidth="1"/>
    <col min="8468" max="8469" width="0" hidden="1" customWidth="1"/>
    <col min="8470" max="8470" width="6.36328125" customWidth="1"/>
    <col min="8471" max="8472" width="0" hidden="1" customWidth="1"/>
    <col min="8473" max="8473" width="7" customWidth="1"/>
    <col min="8474" max="8479" width="0" hidden="1" customWidth="1"/>
    <col min="8480" max="8480" width="7" customWidth="1"/>
    <col min="8481" max="8486" width="0" hidden="1" customWidth="1"/>
    <col min="8487" max="8487" width="8" customWidth="1"/>
    <col min="8488" max="8489" width="0" hidden="1" customWidth="1"/>
    <col min="8490" max="8490" width="8.08984375" customWidth="1"/>
    <col min="8491" max="8498" width="0" hidden="1" customWidth="1"/>
    <col min="8499" max="8499" width="8.453125" customWidth="1"/>
    <col min="8500" max="8508" width="0" hidden="1" customWidth="1"/>
    <col min="8714" max="8714" width="2.7265625" customWidth="1"/>
    <col min="8715" max="8715" width="4.453125" bestFit="1" customWidth="1"/>
    <col min="8716" max="8716" width="13.36328125" customWidth="1"/>
    <col min="8717" max="8717" width="3.26953125" customWidth="1"/>
    <col min="8718" max="8719" width="10" customWidth="1"/>
    <col min="8720" max="8720" width="10.08984375" customWidth="1"/>
    <col min="8721" max="8721" width="10" customWidth="1"/>
    <col min="8722" max="8722" width="9.90625" customWidth="1"/>
    <col min="8723" max="8723" width="7.90625" customWidth="1"/>
    <col min="8724" max="8725" width="0" hidden="1" customWidth="1"/>
    <col min="8726" max="8726" width="6.36328125" customWidth="1"/>
    <col min="8727" max="8728" width="0" hidden="1" customWidth="1"/>
    <col min="8729" max="8729" width="7" customWidth="1"/>
    <col min="8730" max="8735" width="0" hidden="1" customWidth="1"/>
    <col min="8736" max="8736" width="7" customWidth="1"/>
    <col min="8737" max="8742" width="0" hidden="1" customWidth="1"/>
    <col min="8743" max="8743" width="8" customWidth="1"/>
    <col min="8744" max="8745" width="0" hidden="1" customWidth="1"/>
    <col min="8746" max="8746" width="8.08984375" customWidth="1"/>
    <col min="8747" max="8754" width="0" hidden="1" customWidth="1"/>
    <col min="8755" max="8755" width="8.453125" customWidth="1"/>
    <col min="8756" max="8764" width="0" hidden="1" customWidth="1"/>
    <col min="8970" max="8970" width="2.7265625" customWidth="1"/>
    <col min="8971" max="8971" width="4.453125" bestFit="1" customWidth="1"/>
    <col min="8972" max="8972" width="13.36328125" customWidth="1"/>
    <col min="8973" max="8973" width="3.26953125" customWidth="1"/>
    <col min="8974" max="8975" width="10" customWidth="1"/>
    <col min="8976" max="8976" width="10.08984375" customWidth="1"/>
    <col min="8977" max="8977" width="10" customWidth="1"/>
    <col min="8978" max="8978" width="9.90625" customWidth="1"/>
    <col min="8979" max="8979" width="7.90625" customWidth="1"/>
    <col min="8980" max="8981" width="0" hidden="1" customWidth="1"/>
    <col min="8982" max="8982" width="6.36328125" customWidth="1"/>
    <col min="8983" max="8984" width="0" hidden="1" customWidth="1"/>
    <col min="8985" max="8985" width="7" customWidth="1"/>
    <col min="8986" max="8991" width="0" hidden="1" customWidth="1"/>
    <col min="8992" max="8992" width="7" customWidth="1"/>
    <col min="8993" max="8998" width="0" hidden="1" customWidth="1"/>
    <col min="8999" max="8999" width="8" customWidth="1"/>
    <col min="9000" max="9001" width="0" hidden="1" customWidth="1"/>
    <col min="9002" max="9002" width="8.08984375" customWidth="1"/>
    <col min="9003" max="9010" width="0" hidden="1" customWidth="1"/>
    <col min="9011" max="9011" width="8.453125" customWidth="1"/>
    <col min="9012" max="9020" width="0" hidden="1" customWidth="1"/>
    <col min="9226" max="9226" width="2.7265625" customWidth="1"/>
    <col min="9227" max="9227" width="4.453125" bestFit="1" customWidth="1"/>
    <col min="9228" max="9228" width="13.36328125" customWidth="1"/>
    <col min="9229" max="9229" width="3.26953125" customWidth="1"/>
    <col min="9230" max="9231" width="10" customWidth="1"/>
    <col min="9232" max="9232" width="10.08984375" customWidth="1"/>
    <col min="9233" max="9233" width="10" customWidth="1"/>
    <col min="9234" max="9234" width="9.90625" customWidth="1"/>
    <col min="9235" max="9235" width="7.90625" customWidth="1"/>
    <col min="9236" max="9237" width="0" hidden="1" customWidth="1"/>
    <col min="9238" max="9238" width="6.36328125" customWidth="1"/>
    <col min="9239" max="9240" width="0" hidden="1" customWidth="1"/>
    <col min="9241" max="9241" width="7" customWidth="1"/>
    <col min="9242" max="9247" width="0" hidden="1" customWidth="1"/>
    <col min="9248" max="9248" width="7" customWidth="1"/>
    <col min="9249" max="9254" width="0" hidden="1" customWidth="1"/>
    <col min="9255" max="9255" width="8" customWidth="1"/>
    <col min="9256" max="9257" width="0" hidden="1" customWidth="1"/>
    <col min="9258" max="9258" width="8.08984375" customWidth="1"/>
    <col min="9259" max="9266" width="0" hidden="1" customWidth="1"/>
    <col min="9267" max="9267" width="8.453125" customWidth="1"/>
    <col min="9268" max="9276" width="0" hidden="1" customWidth="1"/>
    <col min="9482" max="9482" width="2.7265625" customWidth="1"/>
    <col min="9483" max="9483" width="4.453125" bestFit="1" customWidth="1"/>
    <col min="9484" max="9484" width="13.36328125" customWidth="1"/>
    <col min="9485" max="9485" width="3.26953125" customWidth="1"/>
    <col min="9486" max="9487" width="10" customWidth="1"/>
    <col min="9488" max="9488" width="10.08984375" customWidth="1"/>
    <col min="9489" max="9489" width="10" customWidth="1"/>
    <col min="9490" max="9490" width="9.90625" customWidth="1"/>
    <col min="9491" max="9491" width="7.90625" customWidth="1"/>
    <col min="9492" max="9493" width="0" hidden="1" customWidth="1"/>
    <col min="9494" max="9494" width="6.36328125" customWidth="1"/>
    <col min="9495" max="9496" width="0" hidden="1" customWidth="1"/>
    <col min="9497" max="9497" width="7" customWidth="1"/>
    <col min="9498" max="9503" width="0" hidden="1" customWidth="1"/>
    <col min="9504" max="9504" width="7" customWidth="1"/>
    <col min="9505" max="9510" width="0" hidden="1" customWidth="1"/>
    <col min="9511" max="9511" width="8" customWidth="1"/>
    <col min="9512" max="9513" width="0" hidden="1" customWidth="1"/>
    <col min="9514" max="9514" width="8.08984375" customWidth="1"/>
    <col min="9515" max="9522" width="0" hidden="1" customWidth="1"/>
    <col min="9523" max="9523" width="8.453125" customWidth="1"/>
    <col min="9524" max="9532" width="0" hidden="1" customWidth="1"/>
    <col min="9738" max="9738" width="2.7265625" customWidth="1"/>
    <col min="9739" max="9739" width="4.453125" bestFit="1" customWidth="1"/>
    <col min="9740" max="9740" width="13.36328125" customWidth="1"/>
    <col min="9741" max="9741" width="3.26953125" customWidth="1"/>
    <col min="9742" max="9743" width="10" customWidth="1"/>
    <col min="9744" max="9744" width="10.08984375" customWidth="1"/>
    <col min="9745" max="9745" width="10" customWidth="1"/>
    <col min="9746" max="9746" width="9.90625" customWidth="1"/>
    <col min="9747" max="9747" width="7.90625" customWidth="1"/>
    <col min="9748" max="9749" width="0" hidden="1" customWidth="1"/>
    <col min="9750" max="9750" width="6.36328125" customWidth="1"/>
    <col min="9751" max="9752" width="0" hidden="1" customWidth="1"/>
    <col min="9753" max="9753" width="7" customWidth="1"/>
    <col min="9754" max="9759" width="0" hidden="1" customWidth="1"/>
    <col min="9760" max="9760" width="7" customWidth="1"/>
    <col min="9761" max="9766" width="0" hidden="1" customWidth="1"/>
    <col min="9767" max="9767" width="8" customWidth="1"/>
    <col min="9768" max="9769" width="0" hidden="1" customWidth="1"/>
    <col min="9770" max="9770" width="8.08984375" customWidth="1"/>
    <col min="9771" max="9778" width="0" hidden="1" customWidth="1"/>
    <col min="9779" max="9779" width="8.453125" customWidth="1"/>
    <col min="9780" max="9788" width="0" hidden="1" customWidth="1"/>
    <col min="9994" max="9994" width="2.7265625" customWidth="1"/>
    <col min="9995" max="9995" width="4.453125" bestFit="1" customWidth="1"/>
    <col min="9996" max="9996" width="13.36328125" customWidth="1"/>
    <col min="9997" max="9997" width="3.26953125" customWidth="1"/>
    <col min="9998" max="9999" width="10" customWidth="1"/>
    <col min="10000" max="10000" width="10.08984375" customWidth="1"/>
    <col min="10001" max="10001" width="10" customWidth="1"/>
    <col min="10002" max="10002" width="9.90625" customWidth="1"/>
    <col min="10003" max="10003" width="7.90625" customWidth="1"/>
    <col min="10004" max="10005" width="0" hidden="1" customWidth="1"/>
    <col min="10006" max="10006" width="6.36328125" customWidth="1"/>
    <col min="10007" max="10008" width="0" hidden="1" customWidth="1"/>
    <col min="10009" max="10009" width="7" customWidth="1"/>
    <col min="10010" max="10015" width="0" hidden="1" customWidth="1"/>
    <col min="10016" max="10016" width="7" customWidth="1"/>
    <col min="10017" max="10022" width="0" hidden="1" customWidth="1"/>
    <col min="10023" max="10023" width="8" customWidth="1"/>
    <col min="10024" max="10025" width="0" hidden="1" customWidth="1"/>
    <col min="10026" max="10026" width="8.08984375" customWidth="1"/>
    <col min="10027" max="10034" width="0" hidden="1" customWidth="1"/>
    <col min="10035" max="10035" width="8.453125" customWidth="1"/>
    <col min="10036" max="10044" width="0" hidden="1" customWidth="1"/>
    <col min="10250" max="10250" width="2.7265625" customWidth="1"/>
    <col min="10251" max="10251" width="4.453125" bestFit="1" customWidth="1"/>
    <col min="10252" max="10252" width="13.36328125" customWidth="1"/>
    <col min="10253" max="10253" width="3.26953125" customWidth="1"/>
    <col min="10254" max="10255" width="10" customWidth="1"/>
    <col min="10256" max="10256" width="10.08984375" customWidth="1"/>
    <col min="10257" max="10257" width="10" customWidth="1"/>
    <col min="10258" max="10258" width="9.90625" customWidth="1"/>
    <col min="10259" max="10259" width="7.90625" customWidth="1"/>
    <col min="10260" max="10261" width="0" hidden="1" customWidth="1"/>
    <col min="10262" max="10262" width="6.36328125" customWidth="1"/>
    <col min="10263" max="10264" width="0" hidden="1" customWidth="1"/>
    <col min="10265" max="10265" width="7" customWidth="1"/>
    <col min="10266" max="10271" width="0" hidden="1" customWidth="1"/>
    <col min="10272" max="10272" width="7" customWidth="1"/>
    <col min="10273" max="10278" width="0" hidden="1" customWidth="1"/>
    <col min="10279" max="10279" width="8" customWidth="1"/>
    <col min="10280" max="10281" width="0" hidden="1" customWidth="1"/>
    <col min="10282" max="10282" width="8.08984375" customWidth="1"/>
    <col min="10283" max="10290" width="0" hidden="1" customWidth="1"/>
    <col min="10291" max="10291" width="8.453125" customWidth="1"/>
    <col min="10292" max="10300" width="0" hidden="1" customWidth="1"/>
    <col min="10506" max="10506" width="2.7265625" customWidth="1"/>
    <col min="10507" max="10507" width="4.453125" bestFit="1" customWidth="1"/>
    <col min="10508" max="10508" width="13.36328125" customWidth="1"/>
    <col min="10509" max="10509" width="3.26953125" customWidth="1"/>
    <col min="10510" max="10511" width="10" customWidth="1"/>
    <col min="10512" max="10512" width="10.08984375" customWidth="1"/>
    <col min="10513" max="10513" width="10" customWidth="1"/>
    <col min="10514" max="10514" width="9.90625" customWidth="1"/>
    <col min="10515" max="10515" width="7.90625" customWidth="1"/>
    <col min="10516" max="10517" width="0" hidden="1" customWidth="1"/>
    <col min="10518" max="10518" width="6.36328125" customWidth="1"/>
    <col min="10519" max="10520" width="0" hidden="1" customWidth="1"/>
    <col min="10521" max="10521" width="7" customWidth="1"/>
    <col min="10522" max="10527" width="0" hidden="1" customWidth="1"/>
    <col min="10528" max="10528" width="7" customWidth="1"/>
    <col min="10529" max="10534" width="0" hidden="1" customWidth="1"/>
    <col min="10535" max="10535" width="8" customWidth="1"/>
    <col min="10536" max="10537" width="0" hidden="1" customWidth="1"/>
    <col min="10538" max="10538" width="8.08984375" customWidth="1"/>
    <col min="10539" max="10546" width="0" hidden="1" customWidth="1"/>
    <col min="10547" max="10547" width="8.453125" customWidth="1"/>
    <col min="10548" max="10556" width="0" hidden="1" customWidth="1"/>
    <col min="10762" max="10762" width="2.7265625" customWidth="1"/>
    <col min="10763" max="10763" width="4.453125" bestFit="1" customWidth="1"/>
    <col min="10764" max="10764" width="13.36328125" customWidth="1"/>
    <col min="10765" max="10765" width="3.26953125" customWidth="1"/>
    <col min="10766" max="10767" width="10" customWidth="1"/>
    <col min="10768" max="10768" width="10.08984375" customWidth="1"/>
    <col min="10769" max="10769" width="10" customWidth="1"/>
    <col min="10770" max="10770" width="9.90625" customWidth="1"/>
    <col min="10771" max="10771" width="7.90625" customWidth="1"/>
    <col min="10772" max="10773" width="0" hidden="1" customWidth="1"/>
    <col min="10774" max="10774" width="6.36328125" customWidth="1"/>
    <col min="10775" max="10776" width="0" hidden="1" customWidth="1"/>
    <col min="10777" max="10777" width="7" customWidth="1"/>
    <col min="10778" max="10783" width="0" hidden="1" customWidth="1"/>
    <col min="10784" max="10784" width="7" customWidth="1"/>
    <col min="10785" max="10790" width="0" hidden="1" customWidth="1"/>
    <col min="10791" max="10791" width="8" customWidth="1"/>
    <col min="10792" max="10793" width="0" hidden="1" customWidth="1"/>
    <col min="10794" max="10794" width="8.08984375" customWidth="1"/>
    <col min="10795" max="10802" width="0" hidden="1" customWidth="1"/>
    <col min="10803" max="10803" width="8.453125" customWidth="1"/>
    <col min="10804" max="10812" width="0" hidden="1" customWidth="1"/>
    <col min="11018" max="11018" width="2.7265625" customWidth="1"/>
    <col min="11019" max="11019" width="4.453125" bestFit="1" customWidth="1"/>
    <col min="11020" max="11020" width="13.36328125" customWidth="1"/>
    <col min="11021" max="11021" width="3.26953125" customWidth="1"/>
    <col min="11022" max="11023" width="10" customWidth="1"/>
    <col min="11024" max="11024" width="10.08984375" customWidth="1"/>
    <col min="11025" max="11025" width="10" customWidth="1"/>
    <col min="11026" max="11026" width="9.90625" customWidth="1"/>
    <col min="11027" max="11027" width="7.90625" customWidth="1"/>
    <col min="11028" max="11029" width="0" hidden="1" customWidth="1"/>
    <col min="11030" max="11030" width="6.36328125" customWidth="1"/>
    <col min="11031" max="11032" width="0" hidden="1" customWidth="1"/>
    <col min="11033" max="11033" width="7" customWidth="1"/>
    <col min="11034" max="11039" width="0" hidden="1" customWidth="1"/>
    <col min="11040" max="11040" width="7" customWidth="1"/>
    <col min="11041" max="11046" width="0" hidden="1" customWidth="1"/>
    <col min="11047" max="11047" width="8" customWidth="1"/>
    <col min="11048" max="11049" width="0" hidden="1" customWidth="1"/>
    <col min="11050" max="11050" width="8.08984375" customWidth="1"/>
    <col min="11051" max="11058" width="0" hidden="1" customWidth="1"/>
    <col min="11059" max="11059" width="8.453125" customWidth="1"/>
    <col min="11060" max="11068" width="0" hidden="1" customWidth="1"/>
    <col min="11274" max="11274" width="2.7265625" customWidth="1"/>
    <col min="11275" max="11275" width="4.453125" bestFit="1" customWidth="1"/>
    <col min="11276" max="11276" width="13.36328125" customWidth="1"/>
    <col min="11277" max="11277" width="3.26953125" customWidth="1"/>
    <col min="11278" max="11279" width="10" customWidth="1"/>
    <col min="11280" max="11280" width="10.08984375" customWidth="1"/>
    <col min="11281" max="11281" width="10" customWidth="1"/>
    <col min="11282" max="11282" width="9.90625" customWidth="1"/>
    <col min="11283" max="11283" width="7.90625" customWidth="1"/>
    <col min="11284" max="11285" width="0" hidden="1" customWidth="1"/>
    <col min="11286" max="11286" width="6.36328125" customWidth="1"/>
    <col min="11287" max="11288" width="0" hidden="1" customWidth="1"/>
    <col min="11289" max="11289" width="7" customWidth="1"/>
    <col min="11290" max="11295" width="0" hidden="1" customWidth="1"/>
    <col min="11296" max="11296" width="7" customWidth="1"/>
    <col min="11297" max="11302" width="0" hidden="1" customWidth="1"/>
    <col min="11303" max="11303" width="8" customWidth="1"/>
    <col min="11304" max="11305" width="0" hidden="1" customWidth="1"/>
    <col min="11306" max="11306" width="8.08984375" customWidth="1"/>
    <col min="11307" max="11314" width="0" hidden="1" customWidth="1"/>
    <col min="11315" max="11315" width="8.453125" customWidth="1"/>
    <col min="11316" max="11324" width="0" hidden="1" customWidth="1"/>
    <col min="11530" max="11530" width="2.7265625" customWidth="1"/>
    <col min="11531" max="11531" width="4.453125" bestFit="1" customWidth="1"/>
    <col min="11532" max="11532" width="13.36328125" customWidth="1"/>
    <col min="11533" max="11533" width="3.26953125" customWidth="1"/>
    <col min="11534" max="11535" width="10" customWidth="1"/>
    <col min="11536" max="11536" width="10.08984375" customWidth="1"/>
    <col min="11537" max="11537" width="10" customWidth="1"/>
    <col min="11538" max="11538" width="9.90625" customWidth="1"/>
    <col min="11539" max="11539" width="7.90625" customWidth="1"/>
    <col min="11540" max="11541" width="0" hidden="1" customWidth="1"/>
    <col min="11542" max="11542" width="6.36328125" customWidth="1"/>
    <col min="11543" max="11544" width="0" hidden="1" customWidth="1"/>
    <col min="11545" max="11545" width="7" customWidth="1"/>
    <col min="11546" max="11551" width="0" hidden="1" customWidth="1"/>
    <col min="11552" max="11552" width="7" customWidth="1"/>
    <col min="11553" max="11558" width="0" hidden="1" customWidth="1"/>
    <col min="11559" max="11559" width="8" customWidth="1"/>
    <col min="11560" max="11561" width="0" hidden="1" customWidth="1"/>
    <col min="11562" max="11562" width="8.08984375" customWidth="1"/>
    <col min="11563" max="11570" width="0" hidden="1" customWidth="1"/>
    <col min="11571" max="11571" width="8.453125" customWidth="1"/>
    <col min="11572" max="11580" width="0" hidden="1" customWidth="1"/>
    <col min="11786" max="11786" width="2.7265625" customWidth="1"/>
    <col min="11787" max="11787" width="4.453125" bestFit="1" customWidth="1"/>
    <col min="11788" max="11788" width="13.36328125" customWidth="1"/>
    <col min="11789" max="11789" width="3.26953125" customWidth="1"/>
    <col min="11790" max="11791" width="10" customWidth="1"/>
    <col min="11792" max="11792" width="10.08984375" customWidth="1"/>
    <col min="11793" max="11793" width="10" customWidth="1"/>
    <col min="11794" max="11794" width="9.90625" customWidth="1"/>
    <col min="11795" max="11795" width="7.90625" customWidth="1"/>
    <col min="11796" max="11797" width="0" hidden="1" customWidth="1"/>
    <col min="11798" max="11798" width="6.36328125" customWidth="1"/>
    <col min="11799" max="11800" width="0" hidden="1" customWidth="1"/>
    <col min="11801" max="11801" width="7" customWidth="1"/>
    <col min="11802" max="11807" width="0" hidden="1" customWidth="1"/>
    <col min="11808" max="11808" width="7" customWidth="1"/>
    <col min="11809" max="11814" width="0" hidden="1" customWidth="1"/>
    <col min="11815" max="11815" width="8" customWidth="1"/>
    <col min="11816" max="11817" width="0" hidden="1" customWidth="1"/>
    <col min="11818" max="11818" width="8.08984375" customWidth="1"/>
    <col min="11819" max="11826" width="0" hidden="1" customWidth="1"/>
    <col min="11827" max="11827" width="8.453125" customWidth="1"/>
    <col min="11828" max="11836" width="0" hidden="1" customWidth="1"/>
    <col min="12042" max="12042" width="2.7265625" customWidth="1"/>
    <col min="12043" max="12043" width="4.453125" bestFit="1" customWidth="1"/>
    <col min="12044" max="12044" width="13.36328125" customWidth="1"/>
    <col min="12045" max="12045" width="3.26953125" customWidth="1"/>
    <col min="12046" max="12047" width="10" customWidth="1"/>
    <col min="12048" max="12048" width="10.08984375" customWidth="1"/>
    <col min="12049" max="12049" width="10" customWidth="1"/>
    <col min="12050" max="12050" width="9.90625" customWidth="1"/>
    <col min="12051" max="12051" width="7.90625" customWidth="1"/>
    <col min="12052" max="12053" width="0" hidden="1" customWidth="1"/>
    <col min="12054" max="12054" width="6.36328125" customWidth="1"/>
    <col min="12055" max="12056" width="0" hidden="1" customWidth="1"/>
    <col min="12057" max="12057" width="7" customWidth="1"/>
    <col min="12058" max="12063" width="0" hidden="1" customWidth="1"/>
    <col min="12064" max="12064" width="7" customWidth="1"/>
    <col min="12065" max="12070" width="0" hidden="1" customWidth="1"/>
    <col min="12071" max="12071" width="8" customWidth="1"/>
    <col min="12072" max="12073" width="0" hidden="1" customWidth="1"/>
    <col min="12074" max="12074" width="8.08984375" customWidth="1"/>
    <col min="12075" max="12082" width="0" hidden="1" customWidth="1"/>
    <col min="12083" max="12083" width="8.453125" customWidth="1"/>
    <col min="12084" max="12092" width="0" hidden="1" customWidth="1"/>
    <col min="12298" max="12298" width="2.7265625" customWidth="1"/>
    <col min="12299" max="12299" width="4.453125" bestFit="1" customWidth="1"/>
    <col min="12300" max="12300" width="13.36328125" customWidth="1"/>
    <col min="12301" max="12301" width="3.26953125" customWidth="1"/>
    <col min="12302" max="12303" width="10" customWidth="1"/>
    <col min="12304" max="12304" width="10.08984375" customWidth="1"/>
    <col min="12305" max="12305" width="10" customWidth="1"/>
    <col min="12306" max="12306" width="9.90625" customWidth="1"/>
    <col min="12307" max="12307" width="7.90625" customWidth="1"/>
    <col min="12308" max="12309" width="0" hidden="1" customWidth="1"/>
    <col min="12310" max="12310" width="6.36328125" customWidth="1"/>
    <col min="12311" max="12312" width="0" hidden="1" customWidth="1"/>
    <col min="12313" max="12313" width="7" customWidth="1"/>
    <col min="12314" max="12319" width="0" hidden="1" customWidth="1"/>
    <col min="12320" max="12320" width="7" customWidth="1"/>
    <col min="12321" max="12326" width="0" hidden="1" customWidth="1"/>
    <col min="12327" max="12327" width="8" customWidth="1"/>
    <col min="12328" max="12329" width="0" hidden="1" customWidth="1"/>
    <col min="12330" max="12330" width="8.08984375" customWidth="1"/>
    <col min="12331" max="12338" width="0" hidden="1" customWidth="1"/>
    <col min="12339" max="12339" width="8.453125" customWidth="1"/>
    <col min="12340" max="12348" width="0" hidden="1" customWidth="1"/>
    <col min="12554" max="12554" width="2.7265625" customWidth="1"/>
    <col min="12555" max="12555" width="4.453125" bestFit="1" customWidth="1"/>
    <col min="12556" max="12556" width="13.36328125" customWidth="1"/>
    <col min="12557" max="12557" width="3.26953125" customWidth="1"/>
    <col min="12558" max="12559" width="10" customWidth="1"/>
    <col min="12560" max="12560" width="10.08984375" customWidth="1"/>
    <col min="12561" max="12561" width="10" customWidth="1"/>
    <col min="12562" max="12562" width="9.90625" customWidth="1"/>
    <col min="12563" max="12563" width="7.90625" customWidth="1"/>
    <col min="12564" max="12565" width="0" hidden="1" customWidth="1"/>
    <col min="12566" max="12566" width="6.36328125" customWidth="1"/>
    <col min="12567" max="12568" width="0" hidden="1" customWidth="1"/>
    <col min="12569" max="12569" width="7" customWidth="1"/>
    <col min="12570" max="12575" width="0" hidden="1" customWidth="1"/>
    <col min="12576" max="12576" width="7" customWidth="1"/>
    <col min="12577" max="12582" width="0" hidden="1" customWidth="1"/>
    <col min="12583" max="12583" width="8" customWidth="1"/>
    <col min="12584" max="12585" width="0" hidden="1" customWidth="1"/>
    <col min="12586" max="12586" width="8.08984375" customWidth="1"/>
    <col min="12587" max="12594" width="0" hidden="1" customWidth="1"/>
    <col min="12595" max="12595" width="8.453125" customWidth="1"/>
    <col min="12596" max="12604" width="0" hidden="1" customWidth="1"/>
    <col min="12810" max="12810" width="2.7265625" customWidth="1"/>
    <col min="12811" max="12811" width="4.453125" bestFit="1" customWidth="1"/>
    <col min="12812" max="12812" width="13.36328125" customWidth="1"/>
    <col min="12813" max="12813" width="3.26953125" customWidth="1"/>
    <col min="12814" max="12815" width="10" customWidth="1"/>
    <col min="12816" max="12816" width="10.08984375" customWidth="1"/>
    <col min="12817" max="12817" width="10" customWidth="1"/>
    <col min="12818" max="12818" width="9.90625" customWidth="1"/>
    <col min="12819" max="12819" width="7.90625" customWidth="1"/>
    <col min="12820" max="12821" width="0" hidden="1" customWidth="1"/>
    <col min="12822" max="12822" width="6.36328125" customWidth="1"/>
    <col min="12823" max="12824" width="0" hidden="1" customWidth="1"/>
    <col min="12825" max="12825" width="7" customWidth="1"/>
    <col min="12826" max="12831" width="0" hidden="1" customWidth="1"/>
    <col min="12832" max="12832" width="7" customWidth="1"/>
    <col min="12833" max="12838" width="0" hidden="1" customWidth="1"/>
    <col min="12839" max="12839" width="8" customWidth="1"/>
    <col min="12840" max="12841" width="0" hidden="1" customWidth="1"/>
    <col min="12842" max="12842" width="8.08984375" customWidth="1"/>
    <col min="12843" max="12850" width="0" hidden="1" customWidth="1"/>
    <col min="12851" max="12851" width="8.453125" customWidth="1"/>
    <col min="12852" max="12860" width="0" hidden="1" customWidth="1"/>
    <col min="13066" max="13066" width="2.7265625" customWidth="1"/>
    <col min="13067" max="13067" width="4.453125" bestFit="1" customWidth="1"/>
    <col min="13068" max="13068" width="13.36328125" customWidth="1"/>
    <col min="13069" max="13069" width="3.26953125" customWidth="1"/>
    <col min="13070" max="13071" width="10" customWidth="1"/>
    <col min="13072" max="13072" width="10.08984375" customWidth="1"/>
    <col min="13073" max="13073" width="10" customWidth="1"/>
    <col min="13074" max="13074" width="9.90625" customWidth="1"/>
    <col min="13075" max="13075" width="7.90625" customWidth="1"/>
    <col min="13076" max="13077" width="0" hidden="1" customWidth="1"/>
    <col min="13078" max="13078" width="6.36328125" customWidth="1"/>
    <col min="13079" max="13080" width="0" hidden="1" customWidth="1"/>
    <col min="13081" max="13081" width="7" customWidth="1"/>
    <col min="13082" max="13087" width="0" hidden="1" customWidth="1"/>
    <col min="13088" max="13088" width="7" customWidth="1"/>
    <col min="13089" max="13094" width="0" hidden="1" customWidth="1"/>
    <col min="13095" max="13095" width="8" customWidth="1"/>
    <col min="13096" max="13097" width="0" hidden="1" customWidth="1"/>
    <col min="13098" max="13098" width="8.08984375" customWidth="1"/>
    <col min="13099" max="13106" width="0" hidden="1" customWidth="1"/>
    <col min="13107" max="13107" width="8.453125" customWidth="1"/>
    <col min="13108" max="13116" width="0" hidden="1" customWidth="1"/>
    <col min="13322" max="13322" width="2.7265625" customWidth="1"/>
    <col min="13323" max="13323" width="4.453125" bestFit="1" customWidth="1"/>
    <col min="13324" max="13324" width="13.36328125" customWidth="1"/>
    <col min="13325" max="13325" width="3.26953125" customWidth="1"/>
    <col min="13326" max="13327" width="10" customWidth="1"/>
    <col min="13328" max="13328" width="10.08984375" customWidth="1"/>
    <col min="13329" max="13329" width="10" customWidth="1"/>
    <col min="13330" max="13330" width="9.90625" customWidth="1"/>
    <col min="13331" max="13331" width="7.90625" customWidth="1"/>
    <col min="13332" max="13333" width="0" hidden="1" customWidth="1"/>
    <col min="13334" max="13334" width="6.36328125" customWidth="1"/>
    <col min="13335" max="13336" width="0" hidden="1" customWidth="1"/>
    <col min="13337" max="13337" width="7" customWidth="1"/>
    <col min="13338" max="13343" width="0" hidden="1" customWidth="1"/>
    <col min="13344" max="13344" width="7" customWidth="1"/>
    <col min="13345" max="13350" width="0" hidden="1" customWidth="1"/>
    <col min="13351" max="13351" width="8" customWidth="1"/>
    <col min="13352" max="13353" width="0" hidden="1" customWidth="1"/>
    <col min="13354" max="13354" width="8.08984375" customWidth="1"/>
    <col min="13355" max="13362" width="0" hidden="1" customWidth="1"/>
    <col min="13363" max="13363" width="8.453125" customWidth="1"/>
    <col min="13364" max="13372" width="0" hidden="1" customWidth="1"/>
    <col min="13578" max="13578" width="2.7265625" customWidth="1"/>
    <col min="13579" max="13579" width="4.453125" bestFit="1" customWidth="1"/>
    <col min="13580" max="13580" width="13.36328125" customWidth="1"/>
    <col min="13581" max="13581" width="3.26953125" customWidth="1"/>
    <col min="13582" max="13583" width="10" customWidth="1"/>
    <col min="13584" max="13584" width="10.08984375" customWidth="1"/>
    <col min="13585" max="13585" width="10" customWidth="1"/>
    <col min="13586" max="13586" width="9.90625" customWidth="1"/>
    <col min="13587" max="13587" width="7.90625" customWidth="1"/>
    <col min="13588" max="13589" width="0" hidden="1" customWidth="1"/>
    <col min="13590" max="13590" width="6.36328125" customWidth="1"/>
    <col min="13591" max="13592" width="0" hidden="1" customWidth="1"/>
    <col min="13593" max="13593" width="7" customWidth="1"/>
    <col min="13594" max="13599" width="0" hidden="1" customWidth="1"/>
    <col min="13600" max="13600" width="7" customWidth="1"/>
    <col min="13601" max="13606" width="0" hidden="1" customWidth="1"/>
    <col min="13607" max="13607" width="8" customWidth="1"/>
    <col min="13608" max="13609" width="0" hidden="1" customWidth="1"/>
    <col min="13610" max="13610" width="8.08984375" customWidth="1"/>
    <col min="13611" max="13618" width="0" hidden="1" customWidth="1"/>
    <col min="13619" max="13619" width="8.453125" customWidth="1"/>
    <col min="13620" max="13628" width="0" hidden="1" customWidth="1"/>
    <col min="13834" max="13834" width="2.7265625" customWidth="1"/>
    <col min="13835" max="13835" width="4.453125" bestFit="1" customWidth="1"/>
    <col min="13836" max="13836" width="13.36328125" customWidth="1"/>
    <col min="13837" max="13837" width="3.26953125" customWidth="1"/>
    <col min="13838" max="13839" width="10" customWidth="1"/>
    <col min="13840" max="13840" width="10.08984375" customWidth="1"/>
    <col min="13841" max="13841" width="10" customWidth="1"/>
    <col min="13842" max="13842" width="9.90625" customWidth="1"/>
    <col min="13843" max="13843" width="7.90625" customWidth="1"/>
    <col min="13844" max="13845" width="0" hidden="1" customWidth="1"/>
    <col min="13846" max="13846" width="6.36328125" customWidth="1"/>
    <col min="13847" max="13848" width="0" hidden="1" customWidth="1"/>
    <col min="13849" max="13849" width="7" customWidth="1"/>
    <col min="13850" max="13855" width="0" hidden="1" customWidth="1"/>
    <col min="13856" max="13856" width="7" customWidth="1"/>
    <col min="13857" max="13862" width="0" hidden="1" customWidth="1"/>
    <col min="13863" max="13863" width="8" customWidth="1"/>
    <col min="13864" max="13865" width="0" hidden="1" customWidth="1"/>
    <col min="13866" max="13866" width="8.08984375" customWidth="1"/>
    <col min="13867" max="13874" width="0" hidden="1" customWidth="1"/>
    <col min="13875" max="13875" width="8.453125" customWidth="1"/>
    <col min="13876" max="13884" width="0" hidden="1" customWidth="1"/>
    <col min="14090" max="14090" width="2.7265625" customWidth="1"/>
    <col min="14091" max="14091" width="4.453125" bestFit="1" customWidth="1"/>
    <col min="14092" max="14092" width="13.36328125" customWidth="1"/>
    <col min="14093" max="14093" width="3.26953125" customWidth="1"/>
    <col min="14094" max="14095" width="10" customWidth="1"/>
    <col min="14096" max="14096" width="10.08984375" customWidth="1"/>
    <col min="14097" max="14097" width="10" customWidth="1"/>
    <col min="14098" max="14098" width="9.90625" customWidth="1"/>
    <col min="14099" max="14099" width="7.90625" customWidth="1"/>
    <col min="14100" max="14101" width="0" hidden="1" customWidth="1"/>
    <col min="14102" max="14102" width="6.36328125" customWidth="1"/>
    <col min="14103" max="14104" width="0" hidden="1" customWidth="1"/>
    <col min="14105" max="14105" width="7" customWidth="1"/>
    <col min="14106" max="14111" width="0" hidden="1" customWidth="1"/>
    <col min="14112" max="14112" width="7" customWidth="1"/>
    <col min="14113" max="14118" width="0" hidden="1" customWidth="1"/>
    <col min="14119" max="14119" width="8" customWidth="1"/>
    <col min="14120" max="14121" width="0" hidden="1" customWidth="1"/>
    <col min="14122" max="14122" width="8.08984375" customWidth="1"/>
    <col min="14123" max="14130" width="0" hidden="1" customWidth="1"/>
    <col min="14131" max="14131" width="8.453125" customWidth="1"/>
    <col min="14132" max="14140" width="0" hidden="1" customWidth="1"/>
    <col min="14346" max="14346" width="2.7265625" customWidth="1"/>
    <col min="14347" max="14347" width="4.453125" bestFit="1" customWidth="1"/>
    <col min="14348" max="14348" width="13.36328125" customWidth="1"/>
    <col min="14349" max="14349" width="3.26953125" customWidth="1"/>
    <col min="14350" max="14351" width="10" customWidth="1"/>
    <col min="14352" max="14352" width="10.08984375" customWidth="1"/>
    <col min="14353" max="14353" width="10" customWidth="1"/>
    <col min="14354" max="14354" width="9.90625" customWidth="1"/>
    <col min="14355" max="14355" width="7.90625" customWidth="1"/>
    <col min="14356" max="14357" width="0" hidden="1" customWidth="1"/>
    <col min="14358" max="14358" width="6.36328125" customWidth="1"/>
    <col min="14359" max="14360" width="0" hidden="1" customWidth="1"/>
    <col min="14361" max="14361" width="7" customWidth="1"/>
    <col min="14362" max="14367" width="0" hidden="1" customWidth="1"/>
    <col min="14368" max="14368" width="7" customWidth="1"/>
    <col min="14369" max="14374" width="0" hidden="1" customWidth="1"/>
    <col min="14375" max="14375" width="8" customWidth="1"/>
    <col min="14376" max="14377" width="0" hidden="1" customWidth="1"/>
    <col min="14378" max="14378" width="8.08984375" customWidth="1"/>
    <col min="14379" max="14386" width="0" hidden="1" customWidth="1"/>
    <col min="14387" max="14387" width="8.453125" customWidth="1"/>
    <col min="14388" max="14396" width="0" hidden="1" customWidth="1"/>
    <col min="14602" max="14602" width="2.7265625" customWidth="1"/>
    <col min="14603" max="14603" width="4.453125" bestFit="1" customWidth="1"/>
    <col min="14604" max="14604" width="13.36328125" customWidth="1"/>
    <col min="14605" max="14605" width="3.26953125" customWidth="1"/>
    <col min="14606" max="14607" width="10" customWidth="1"/>
    <col min="14608" max="14608" width="10.08984375" customWidth="1"/>
    <col min="14609" max="14609" width="10" customWidth="1"/>
    <col min="14610" max="14610" width="9.90625" customWidth="1"/>
    <col min="14611" max="14611" width="7.90625" customWidth="1"/>
    <col min="14612" max="14613" width="0" hidden="1" customWidth="1"/>
    <col min="14614" max="14614" width="6.36328125" customWidth="1"/>
    <col min="14615" max="14616" width="0" hidden="1" customWidth="1"/>
    <col min="14617" max="14617" width="7" customWidth="1"/>
    <col min="14618" max="14623" width="0" hidden="1" customWidth="1"/>
    <col min="14624" max="14624" width="7" customWidth="1"/>
    <col min="14625" max="14630" width="0" hidden="1" customWidth="1"/>
    <col min="14631" max="14631" width="8" customWidth="1"/>
    <col min="14632" max="14633" width="0" hidden="1" customWidth="1"/>
    <col min="14634" max="14634" width="8.08984375" customWidth="1"/>
    <col min="14635" max="14642" width="0" hidden="1" customWidth="1"/>
    <col min="14643" max="14643" width="8.453125" customWidth="1"/>
    <col min="14644" max="14652" width="0" hidden="1" customWidth="1"/>
    <col min="14858" max="14858" width="2.7265625" customWidth="1"/>
    <col min="14859" max="14859" width="4.453125" bestFit="1" customWidth="1"/>
    <col min="14860" max="14860" width="13.36328125" customWidth="1"/>
    <col min="14861" max="14861" width="3.26953125" customWidth="1"/>
    <col min="14862" max="14863" width="10" customWidth="1"/>
    <col min="14864" max="14864" width="10.08984375" customWidth="1"/>
    <col min="14865" max="14865" width="10" customWidth="1"/>
    <col min="14866" max="14866" width="9.90625" customWidth="1"/>
    <col min="14867" max="14867" width="7.90625" customWidth="1"/>
    <col min="14868" max="14869" width="0" hidden="1" customWidth="1"/>
    <col min="14870" max="14870" width="6.36328125" customWidth="1"/>
    <col min="14871" max="14872" width="0" hidden="1" customWidth="1"/>
    <col min="14873" max="14873" width="7" customWidth="1"/>
    <col min="14874" max="14879" width="0" hidden="1" customWidth="1"/>
    <col min="14880" max="14880" width="7" customWidth="1"/>
    <col min="14881" max="14886" width="0" hidden="1" customWidth="1"/>
    <col min="14887" max="14887" width="8" customWidth="1"/>
    <col min="14888" max="14889" width="0" hidden="1" customWidth="1"/>
    <col min="14890" max="14890" width="8.08984375" customWidth="1"/>
    <col min="14891" max="14898" width="0" hidden="1" customWidth="1"/>
    <col min="14899" max="14899" width="8.453125" customWidth="1"/>
    <col min="14900" max="14908" width="0" hidden="1" customWidth="1"/>
    <col min="15114" max="15114" width="2.7265625" customWidth="1"/>
    <col min="15115" max="15115" width="4.453125" bestFit="1" customWidth="1"/>
    <col min="15116" max="15116" width="13.36328125" customWidth="1"/>
    <col min="15117" max="15117" width="3.26953125" customWidth="1"/>
    <col min="15118" max="15119" width="10" customWidth="1"/>
    <col min="15120" max="15120" width="10.08984375" customWidth="1"/>
    <col min="15121" max="15121" width="10" customWidth="1"/>
    <col min="15122" max="15122" width="9.90625" customWidth="1"/>
    <col min="15123" max="15123" width="7.90625" customWidth="1"/>
    <col min="15124" max="15125" width="0" hidden="1" customWidth="1"/>
    <col min="15126" max="15126" width="6.36328125" customWidth="1"/>
    <col min="15127" max="15128" width="0" hidden="1" customWidth="1"/>
    <col min="15129" max="15129" width="7" customWidth="1"/>
    <col min="15130" max="15135" width="0" hidden="1" customWidth="1"/>
    <col min="15136" max="15136" width="7" customWidth="1"/>
    <col min="15137" max="15142" width="0" hidden="1" customWidth="1"/>
    <col min="15143" max="15143" width="8" customWidth="1"/>
    <col min="15144" max="15145" width="0" hidden="1" customWidth="1"/>
    <col min="15146" max="15146" width="8.08984375" customWidth="1"/>
    <col min="15147" max="15154" width="0" hidden="1" customWidth="1"/>
    <col min="15155" max="15155" width="8.453125" customWidth="1"/>
    <col min="15156" max="15164" width="0" hidden="1" customWidth="1"/>
    <col min="15370" max="15370" width="2.7265625" customWidth="1"/>
    <col min="15371" max="15371" width="4.453125" bestFit="1" customWidth="1"/>
    <col min="15372" max="15372" width="13.36328125" customWidth="1"/>
    <col min="15373" max="15373" width="3.26953125" customWidth="1"/>
    <col min="15374" max="15375" width="10" customWidth="1"/>
    <col min="15376" max="15376" width="10.08984375" customWidth="1"/>
    <col min="15377" max="15377" width="10" customWidth="1"/>
    <col min="15378" max="15378" width="9.90625" customWidth="1"/>
    <col min="15379" max="15379" width="7.90625" customWidth="1"/>
    <col min="15380" max="15381" width="0" hidden="1" customWidth="1"/>
    <col min="15382" max="15382" width="6.36328125" customWidth="1"/>
    <col min="15383" max="15384" width="0" hidden="1" customWidth="1"/>
    <col min="15385" max="15385" width="7" customWidth="1"/>
    <col min="15386" max="15391" width="0" hidden="1" customWidth="1"/>
    <col min="15392" max="15392" width="7" customWidth="1"/>
    <col min="15393" max="15398" width="0" hidden="1" customWidth="1"/>
    <col min="15399" max="15399" width="8" customWidth="1"/>
    <col min="15400" max="15401" width="0" hidden="1" customWidth="1"/>
    <col min="15402" max="15402" width="8.08984375" customWidth="1"/>
    <col min="15403" max="15410" width="0" hidden="1" customWidth="1"/>
    <col min="15411" max="15411" width="8.453125" customWidth="1"/>
    <col min="15412" max="15420" width="0" hidden="1" customWidth="1"/>
    <col min="15626" max="15626" width="2.7265625" customWidth="1"/>
    <col min="15627" max="15627" width="4.453125" bestFit="1" customWidth="1"/>
    <col min="15628" max="15628" width="13.36328125" customWidth="1"/>
    <col min="15629" max="15629" width="3.26953125" customWidth="1"/>
    <col min="15630" max="15631" width="10" customWidth="1"/>
    <col min="15632" max="15632" width="10.08984375" customWidth="1"/>
    <col min="15633" max="15633" width="10" customWidth="1"/>
    <col min="15634" max="15634" width="9.90625" customWidth="1"/>
    <col min="15635" max="15635" width="7.90625" customWidth="1"/>
    <col min="15636" max="15637" width="0" hidden="1" customWidth="1"/>
    <col min="15638" max="15638" width="6.36328125" customWidth="1"/>
    <col min="15639" max="15640" width="0" hidden="1" customWidth="1"/>
    <col min="15641" max="15641" width="7" customWidth="1"/>
    <col min="15642" max="15647" width="0" hidden="1" customWidth="1"/>
    <col min="15648" max="15648" width="7" customWidth="1"/>
    <col min="15649" max="15654" width="0" hidden="1" customWidth="1"/>
    <col min="15655" max="15655" width="8" customWidth="1"/>
    <col min="15656" max="15657" width="0" hidden="1" customWidth="1"/>
    <col min="15658" max="15658" width="8.08984375" customWidth="1"/>
    <col min="15659" max="15666" width="0" hidden="1" customWidth="1"/>
    <col min="15667" max="15667" width="8.453125" customWidth="1"/>
    <col min="15668" max="15676" width="0" hidden="1" customWidth="1"/>
    <col min="15882" max="15882" width="2.7265625" customWidth="1"/>
    <col min="15883" max="15883" width="4.453125" bestFit="1" customWidth="1"/>
    <col min="15884" max="15884" width="13.36328125" customWidth="1"/>
    <col min="15885" max="15885" width="3.26953125" customWidth="1"/>
    <col min="15886" max="15887" width="10" customWidth="1"/>
    <col min="15888" max="15888" width="10.08984375" customWidth="1"/>
    <col min="15889" max="15889" width="10" customWidth="1"/>
    <col min="15890" max="15890" width="9.90625" customWidth="1"/>
    <col min="15891" max="15891" width="7.90625" customWidth="1"/>
    <col min="15892" max="15893" width="0" hidden="1" customWidth="1"/>
    <col min="15894" max="15894" width="6.36328125" customWidth="1"/>
    <col min="15895" max="15896" width="0" hidden="1" customWidth="1"/>
    <col min="15897" max="15897" width="7" customWidth="1"/>
    <col min="15898" max="15903" width="0" hidden="1" customWidth="1"/>
    <col min="15904" max="15904" width="7" customWidth="1"/>
    <col min="15905" max="15910" width="0" hidden="1" customWidth="1"/>
    <col min="15911" max="15911" width="8" customWidth="1"/>
    <col min="15912" max="15913" width="0" hidden="1" customWidth="1"/>
    <col min="15914" max="15914" width="8.08984375" customWidth="1"/>
    <col min="15915" max="15922" width="0" hidden="1" customWidth="1"/>
    <col min="15923" max="15923" width="8.453125" customWidth="1"/>
    <col min="15924" max="15932" width="0" hidden="1" customWidth="1"/>
    <col min="16138" max="16138" width="2.7265625" customWidth="1"/>
    <col min="16139" max="16139" width="4.453125" bestFit="1" customWidth="1"/>
    <col min="16140" max="16140" width="13.36328125" customWidth="1"/>
    <col min="16141" max="16141" width="3.26953125" customWidth="1"/>
    <col min="16142" max="16143" width="10" customWidth="1"/>
    <col min="16144" max="16144" width="10.08984375" customWidth="1"/>
    <col min="16145" max="16145" width="10" customWidth="1"/>
    <col min="16146" max="16146" width="9.90625" customWidth="1"/>
    <col min="16147" max="16147" width="7.90625" customWidth="1"/>
    <col min="16148" max="16149" width="0" hidden="1" customWidth="1"/>
    <col min="16150" max="16150" width="6.36328125" customWidth="1"/>
    <col min="16151" max="16152" width="0" hidden="1" customWidth="1"/>
    <col min="16153" max="16153" width="7" customWidth="1"/>
    <col min="16154" max="16159" width="0" hidden="1" customWidth="1"/>
    <col min="16160" max="16160" width="7" customWidth="1"/>
    <col min="16161" max="16166" width="0" hidden="1" customWidth="1"/>
    <col min="16167" max="16167" width="8" customWidth="1"/>
    <col min="16168" max="16169" width="0" hidden="1" customWidth="1"/>
    <col min="16170" max="16170" width="8.08984375" customWidth="1"/>
    <col min="16171" max="16178" width="0" hidden="1" customWidth="1"/>
    <col min="16179" max="16179" width="8.453125" customWidth="1"/>
    <col min="16180" max="16188" width="0" hidden="1" customWidth="1"/>
  </cols>
  <sheetData>
    <row r="1" spans="1:66" ht="17" thickBot="1" x14ac:dyDescent="0.25">
      <c r="C1" s="794" t="s">
        <v>578</v>
      </c>
      <c r="F1" s="795" t="s">
        <v>486</v>
      </c>
      <c r="G1" s="796"/>
      <c r="H1" s="796"/>
      <c r="I1" s="796"/>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2"/>
      <c r="AP1" s="752" t="s">
        <v>586</v>
      </c>
    </row>
    <row r="2" spans="1:66" ht="16.5" x14ac:dyDescent="0.2">
      <c r="C2" s="797"/>
      <c r="D2" s="798"/>
      <c r="E2" s="799"/>
      <c r="F2" s="800"/>
      <c r="G2" s="801"/>
      <c r="H2" s="802"/>
      <c r="I2" s="803"/>
      <c r="J2" s="806" t="s">
        <v>579</v>
      </c>
      <c r="K2" s="807"/>
      <c r="L2" s="807"/>
      <c r="M2" s="808"/>
      <c r="N2" s="808"/>
      <c r="O2" s="808"/>
      <c r="P2" s="808"/>
      <c r="Q2" s="808"/>
      <c r="R2" s="808"/>
      <c r="S2" s="808"/>
      <c r="T2" s="808"/>
      <c r="U2" s="808"/>
      <c r="V2" s="808"/>
      <c r="W2" s="808"/>
      <c r="X2" s="808"/>
      <c r="Y2" s="808"/>
      <c r="Z2" s="808"/>
      <c r="AA2" s="808"/>
      <c r="AB2" s="808"/>
      <c r="AC2" s="808"/>
      <c r="AD2" s="809"/>
      <c r="AE2" s="810"/>
      <c r="AF2" s="811"/>
      <c r="AG2" s="807"/>
      <c r="AH2" s="807"/>
      <c r="AI2" s="807"/>
      <c r="AJ2" s="807"/>
      <c r="AK2" s="807"/>
      <c r="AL2" s="807"/>
      <c r="AM2" s="807"/>
      <c r="AN2" s="807"/>
      <c r="AO2" s="807"/>
      <c r="AP2" s="807"/>
      <c r="AQ2" s="807"/>
      <c r="AR2" s="807"/>
      <c r="AS2" s="807"/>
      <c r="AT2" s="807"/>
      <c r="AU2" s="807"/>
      <c r="AV2" s="807"/>
      <c r="AW2" s="807"/>
      <c r="AX2" s="807"/>
      <c r="AY2" s="812"/>
      <c r="AZ2" s="755"/>
      <c r="BA2" s="755"/>
      <c r="BB2" s="755"/>
      <c r="BC2" s="755"/>
      <c r="BD2" s="755"/>
      <c r="BE2" s="755"/>
      <c r="BF2" s="755"/>
      <c r="BG2" s="755"/>
      <c r="BH2" s="755"/>
    </row>
    <row r="3" spans="1:66" x14ac:dyDescent="0.2">
      <c r="C3" s="756" t="s">
        <v>0</v>
      </c>
      <c r="D3" s="813"/>
      <c r="E3" s="814" t="s">
        <v>488</v>
      </c>
      <c r="F3" s="756" t="s">
        <v>489</v>
      </c>
      <c r="G3" s="815"/>
      <c r="H3" s="816" t="s">
        <v>490</v>
      </c>
      <c r="I3" s="817"/>
      <c r="J3" s="820"/>
      <c r="K3" s="820"/>
      <c r="L3" s="821"/>
      <c r="M3" s="1394" t="s">
        <v>491</v>
      </c>
      <c r="N3" s="1395"/>
      <c r="O3" s="1395"/>
      <c r="P3" s="1395"/>
      <c r="Q3" s="1395"/>
      <c r="R3" s="1395"/>
      <c r="S3" s="1395"/>
      <c r="T3" s="1395"/>
      <c r="U3" s="1395"/>
      <c r="V3" s="1395"/>
      <c r="W3" s="1395"/>
      <c r="X3" s="1395"/>
      <c r="Y3" s="1395"/>
      <c r="Z3" s="1395"/>
      <c r="AA3" s="1395"/>
      <c r="AB3" s="1395"/>
      <c r="AC3" s="1396"/>
      <c r="AD3" s="1394" t="s">
        <v>492</v>
      </c>
      <c r="AE3" s="1395"/>
      <c r="AF3" s="1395"/>
      <c r="AG3" s="1395"/>
      <c r="AH3" s="1395"/>
      <c r="AI3" s="1395"/>
      <c r="AJ3" s="1395"/>
      <c r="AK3" s="1395"/>
      <c r="AL3" s="1395"/>
      <c r="AM3" s="1395"/>
      <c r="AN3" s="1395"/>
      <c r="AO3" s="1395"/>
      <c r="AP3" s="1395"/>
      <c r="AQ3" s="1395"/>
      <c r="AR3" s="1395"/>
      <c r="AS3" s="1395"/>
      <c r="AT3" s="1395"/>
      <c r="AU3" s="1395"/>
      <c r="AV3" s="1395"/>
      <c r="AW3" s="1395"/>
      <c r="AX3" s="1396"/>
      <c r="AY3" s="822" t="s">
        <v>493</v>
      </c>
      <c r="AZ3" s="756"/>
      <c r="BA3" s="756"/>
      <c r="BB3" s="756"/>
      <c r="BC3" s="756"/>
      <c r="BD3" s="756"/>
      <c r="BE3" s="756"/>
      <c r="BF3" s="756"/>
      <c r="BG3" s="756"/>
      <c r="BH3" s="756"/>
    </row>
    <row r="4" spans="1:66" x14ac:dyDescent="0.2">
      <c r="C4" s="756"/>
      <c r="D4" s="813"/>
      <c r="E4" s="814"/>
      <c r="F4" s="756"/>
      <c r="G4" s="823"/>
      <c r="H4" s="824"/>
      <c r="I4" s="825"/>
      <c r="J4" s="820"/>
      <c r="K4" s="820"/>
      <c r="L4" s="821"/>
      <c r="M4" s="827"/>
      <c r="N4" s="828"/>
      <c r="O4" s="828"/>
      <c r="P4" s="1110" t="s">
        <v>168</v>
      </c>
      <c r="Q4" s="829"/>
      <c r="R4" s="829"/>
      <c r="S4" s="829"/>
      <c r="T4" s="829"/>
      <c r="U4" s="829"/>
      <c r="V4" s="829"/>
      <c r="W4" s="1110" t="s">
        <v>169</v>
      </c>
      <c r="X4" s="829"/>
      <c r="Y4" s="829"/>
      <c r="Z4" s="829"/>
      <c r="AA4" s="829"/>
      <c r="AB4" s="829"/>
      <c r="AC4" s="831"/>
      <c r="AD4" s="827"/>
      <c r="AE4" s="832"/>
      <c r="AF4" s="828"/>
      <c r="AG4" s="1397" t="s">
        <v>170</v>
      </c>
      <c r="AH4" s="1398"/>
      <c r="AI4" s="1398"/>
      <c r="AJ4" s="1398"/>
      <c r="AK4" s="1398"/>
      <c r="AL4" s="1398"/>
      <c r="AM4" s="1398"/>
      <c r="AN4" s="1398"/>
      <c r="AO4" s="1399"/>
      <c r="AP4" s="1397" t="s">
        <v>171</v>
      </c>
      <c r="AQ4" s="1395"/>
      <c r="AR4" s="1395"/>
      <c r="AS4" s="1395"/>
      <c r="AT4" s="1395"/>
      <c r="AU4" s="1395"/>
      <c r="AV4" s="1395"/>
      <c r="AW4" s="1395"/>
      <c r="AX4" s="1396"/>
      <c r="AY4" s="833" t="s">
        <v>494</v>
      </c>
      <c r="AZ4" s="757"/>
      <c r="BA4" s="757"/>
      <c r="BB4" s="757"/>
      <c r="BC4" s="757"/>
      <c r="BD4" s="757"/>
      <c r="BE4" s="757"/>
      <c r="BF4" s="757"/>
      <c r="BG4" s="757"/>
      <c r="BH4" s="757"/>
    </row>
    <row r="5" spans="1:66" x14ac:dyDescent="0.2">
      <c r="C5" s="756"/>
      <c r="D5" s="813"/>
      <c r="E5" s="814"/>
      <c r="F5" s="756"/>
      <c r="G5" s="823"/>
      <c r="H5" s="824"/>
      <c r="I5" s="825"/>
      <c r="J5" s="834"/>
      <c r="K5" s="834"/>
      <c r="L5" s="835"/>
      <c r="M5" s="836"/>
      <c r="N5" s="834"/>
      <c r="O5" s="834"/>
      <c r="P5" s="1111"/>
      <c r="Q5" s="837"/>
      <c r="R5" s="838"/>
      <c r="S5" s="1400" t="s">
        <v>172</v>
      </c>
      <c r="T5" s="1401"/>
      <c r="U5" s="1402" t="s">
        <v>173</v>
      </c>
      <c r="V5" s="1390"/>
      <c r="W5" s="1111"/>
      <c r="X5" s="837"/>
      <c r="Y5" s="837"/>
      <c r="Z5" s="1400" t="s">
        <v>172</v>
      </c>
      <c r="AA5" s="1401"/>
      <c r="AB5" s="1389" t="s">
        <v>173</v>
      </c>
      <c r="AC5" s="1390"/>
      <c r="AD5" s="836"/>
      <c r="AE5" s="834"/>
      <c r="AF5" s="834"/>
      <c r="AG5" s="836"/>
      <c r="AH5" s="834"/>
      <c r="AI5" s="834"/>
      <c r="AJ5" s="839"/>
      <c r="AK5" s="840" t="s">
        <v>175</v>
      </c>
      <c r="AL5" s="841"/>
      <c r="AM5" s="842"/>
      <c r="AN5" s="1391" t="s">
        <v>117</v>
      </c>
      <c r="AO5" s="1392"/>
      <c r="AP5" s="836"/>
      <c r="AQ5" s="843"/>
      <c r="AR5" s="844"/>
      <c r="AS5" s="845"/>
      <c r="AT5" s="846" t="s">
        <v>176</v>
      </c>
      <c r="AU5" s="847"/>
      <c r="AV5" s="848"/>
      <c r="AW5" s="1393" t="s">
        <v>124</v>
      </c>
      <c r="AX5" s="1392"/>
      <c r="AY5" s="822"/>
      <c r="AZ5" s="756"/>
      <c r="BA5" s="756"/>
      <c r="BB5" s="756"/>
      <c r="BC5" s="756"/>
      <c r="BD5" s="756"/>
      <c r="BE5" s="756"/>
      <c r="BF5" s="756"/>
      <c r="BG5" s="756"/>
      <c r="BH5" s="756"/>
    </row>
    <row r="6" spans="1:66" ht="24" x14ac:dyDescent="0.2">
      <c r="C6" s="849"/>
      <c r="D6" s="850"/>
      <c r="E6" s="851"/>
      <c r="F6" s="849"/>
      <c r="G6" s="852" t="s">
        <v>495</v>
      </c>
      <c r="H6" s="852" t="s">
        <v>6</v>
      </c>
      <c r="I6" s="852" t="s">
        <v>7</v>
      </c>
      <c r="J6" s="999" t="s">
        <v>5</v>
      </c>
      <c r="K6" s="854" t="s">
        <v>6</v>
      </c>
      <c r="L6" s="855" t="s">
        <v>7</v>
      </c>
      <c r="M6" s="998" t="s">
        <v>5</v>
      </c>
      <c r="N6" s="854" t="s">
        <v>6</v>
      </c>
      <c r="O6" s="855" t="s">
        <v>7</v>
      </c>
      <c r="P6" s="1061" t="s">
        <v>5</v>
      </c>
      <c r="Q6" s="856" t="s">
        <v>6</v>
      </c>
      <c r="R6" s="857" t="s">
        <v>7</v>
      </c>
      <c r="S6" s="858" t="s">
        <v>177</v>
      </c>
      <c r="T6" s="859" t="s">
        <v>178</v>
      </c>
      <c r="U6" s="859" t="s">
        <v>177</v>
      </c>
      <c r="V6" s="860" t="s">
        <v>179</v>
      </c>
      <c r="W6" s="861" t="s">
        <v>5</v>
      </c>
      <c r="X6" s="854" t="s">
        <v>6</v>
      </c>
      <c r="Y6" s="855" t="s">
        <v>7</v>
      </c>
      <c r="Z6" s="858" t="s">
        <v>177</v>
      </c>
      <c r="AA6" s="859" t="s">
        <v>178</v>
      </c>
      <c r="AB6" s="859" t="s">
        <v>177</v>
      </c>
      <c r="AC6" s="860" t="s">
        <v>179</v>
      </c>
      <c r="AD6" s="998" t="s">
        <v>182</v>
      </c>
      <c r="AE6" s="854" t="s">
        <v>183</v>
      </c>
      <c r="AF6" s="855" t="s">
        <v>179</v>
      </c>
      <c r="AG6" s="998" t="s">
        <v>5</v>
      </c>
      <c r="AH6" s="854" t="s">
        <v>6</v>
      </c>
      <c r="AI6" s="862" t="s">
        <v>7</v>
      </c>
      <c r="AJ6" s="858" t="s">
        <v>118</v>
      </c>
      <c r="AK6" s="859" t="s">
        <v>119</v>
      </c>
      <c r="AL6" s="859" t="s">
        <v>120</v>
      </c>
      <c r="AM6" s="860" t="s">
        <v>121</v>
      </c>
      <c r="AN6" s="861" t="s">
        <v>6</v>
      </c>
      <c r="AO6" s="855" t="s">
        <v>7</v>
      </c>
      <c r="AP6" s="1001" t="s">
        <v>5</v>
      </c>
      <c r="AQ6" s="854" t="s">
        <v>6</v>
      </c>
      <c r="AR6" s="862" t="s">
        <v>7</v>
      </c>
      <c r="AS6" s="858" t="s">
        <v>118</v>
      </c>
      <c r="AT6" s="859" t="s">
        <v>119</v>
      </c>
      <c r="AU6" s="859" t="s">
        <v>120</v>
      </c>
      <c r="AV6" s="860" t="s">
        <v>121</v>
      </c>
      <c r="AW6" s="861" t="s">
        <v>6</v>
      </c>
      <c r="AX6" s="855" t="s">
        <v>7</v>
      </c>
      <c r="AY6" s="863"/>
      <c r="AZ6" s="757"/>
      <c r="BA6" s="1063" t="s">
        <v>496</v>
      </c>
      <c r="BB6" s="1063" t="s">
        <v>497</v>
      </c>
      <c r="BC6" s="1063" t="s">
        <v>498</v>
      </c>
      <c r="BD6" s="1063" t="s">
        <v>499</v>
      </c>
      <c r="BE6" s="1063" t="s">
        <v>500</v>
      </c>
      <c r="BF6" s="1063" t="s">
        <v>501</v>
      </c>
      <c r="BG6" s="1063" t="s">
        <v>502</v>
      </c>
      <c r="BH6" s="1062" t="s">
        <v>346</v>
      </c>
      <c r="BI6" s="1062" t="s">
        <v>503</v>
      </c>
      <c r="BJ6" s="1062" t="s">
        <v>504</v>
      </c>
      <c r="BK6" s="1062" t="s">
        <v>505</v>
      </c>
      <c r="BL6" s="1062" t="s">
        <v>506</v>
      </c>
      <c r="BM6" s="1062" t="s">
        <v>507</v>
      </c>
      <c r="BN6" s="1062" t="s">
        <v>342</v>
      </c>
    </row>
    <row r="7" spans="1:66" x14ac:dyDescent="0.2">
      <c r="C7" s="645"/>
      <c r="D7" s="813"/>
      <c r="E7" s="865" t="s">
        <v>508</v>
      </c>
      <c r="F7" s="752" t="s">
        <v>509</v>
      </c>
      <c r="G7" s="866" t="s">
        <v>510</v>
      </c>
      <c r="H7" s="866" t="s">
        <v>510</v>
      </c>
      <c r="I7" s="866" t="s">
        <v>510</v>
      </c>
      <c r="J7" s="867" t="s">
        <v>510</v>
      </c>
      <c r="K7" s="868" t="s">
        <v>510</v>
      </c>
      <c r="L7" s="869" t="s">
        <v>510</v>
      </c>
      <c r="M7" s="870" t="s">
        <v>510</v>
      </c>
      <c r="N7" s="868" t="s">
        <v>510</v>
      </c>
      <c r="O7" s="869" t="s">
        <v>510</v>
      </c>
      <c r="P7" s="870" t="s">
        <v>510</v>
      </c>
      <c r="Q7" s="868" t="s">
        <v>510</v>
      </c>
      <c r="R7" s="869" t="s">
        <v>510</v>
      </c>
      <c r="S7" s="871" t="s">
        <v>510</v>
      </c>
      <c r="T7" s="872" t="s">
        <v>510</v>
      </c>
      <c r="U7" s="872" t="s">
        <v>510</v>
      </c>
      <c r="V7" s="873" t="s">
        <v>510</v>
      </c>
      <c r="W7" s="870" t="s">
        <v>510</v>
      </c>
      <c r="X7" s="868" t="s">
        <v>510</v>
      </c>
      <c r="Y7" s="869" t="s">
        <v>510</v>
      </c>
      <c r="Z7" s="871" t="s">
        <v>510</v>
      </c>
      <c r="AA7" s="872" t="s">
        <v>510</v>
      </c>
      <c r="AB7" s="872" t="s">
        <v>510</v>
      </c>
      <c r="AC7" s="873" t="s">
        <v>510</v>
      </c>
      <c r="AD7" s="870" t="s">
        <v>510</v>
      </c>
      <c r="AE7" s="868" t="s">
        <v>510</v>
      </c>
      <c r="AF7" s="869" t="s">
        <v>510</v>
      </c>
      <c r="AG7" s="870" t="s">
        <v>510</v>
      </c>
      <c r="AH7" s="868" t="s">
        <v>510</v>
      </c>
      <c r="AI7" s="874" t="s">
        <v>510</v>
      </c>
      <c r="AJ7" s="871" t="s">
        <v>510</v>
      </c>
      <c r="AK7" s="872" t="s">
        <v>510</v>
      </c>
      <c r="AL7" s="872" t="s">
        <v>510</v>
      </c>
      <c r="AM7" s="873" t="s">
        <v>510</v>
      </c>
      <c r="AN7" s="870" t="s">
        <v>510</v>
      </c>
      <c r="AO7" s="869" t="s">
        <v>510</v>
      </c>
      <c r="AP7" s="875" t="s">
        <v>510</v>
      </c>
      <c r="AQ7" s="876"/>
      <c r="AR7" s="877"/>
      <c r="AS7" s="878"/>
      <c r="AT7" s="879"/>
      <c r="AU7" s="879"/>
      <c r="AV7" s="880"/>
      <c r="AW7" s="881"/>
      <c r="AX7" s="882"/>
      <c r="AY7" s="883"/>
      <c r="BA7" s="884"/>
      <c r="BB7" s="884"/>
      <c r="BC7" s="884"/>
      <c r="BD7" s="884"/>
    </row>
    <row r="8" spans="1:66" x14ac:dyDescent="0.2">
      <c r="C8" s="920" t="s">
        <v>511</v>
      </c>
      <c r="D8" s="886"/>
      <c r="E8" s="887">
        <v>8400.93</v>
      </c>
      <c r="F8" s="888">
        <v>2350919</v>
      </c>
      <c r="G8" s="889">
        <v>5500616</v>
      </c>
      <c r="H8" s="890">
        <v>2623038</v>
      </c>
      <c r="I8" s="890">
        <v>2877578</v>
      </c>
      <c r="J8" s="1143">
        <v>-28796</v>
      </c>
      <c r="K8" s="894">
        <v>-14694</v>
      </c>
      <c r="L8" s="894">
        <v>-14102</v>
      </c>
      <c r="M8" s="918">
        <v>-33052</v>
      </c>
      <c r="N8" s="894">
        <v>-16645</v>
      </c>
      <c r="O8" s="894">
        <v>-16407</v>
      </c>
      <c r="P8" s="918">
        <v>34183</v>
      </c>
      <c r="Q8" s="894">
        <v>17472</v>
      </c>
      <c r="R8" s="894">
        <v>16711</v>
      </c>
      <c r="S8" s="894">
        <v>17216</v>
      </c>
      <c r="T8" s="894">
        <v>16470</v>
      </c>
      <c r="U8" s="894">
        <v>256</v>
      </c>
      <c r="V8" s="894">
        <v>241</v>
      </c>
      <c r="W8" s="918">
        <v>67235</v>
      </c>
      <c r="X8" s="894">
        <v>34117</v>
      </c>
      <c r="Y8" s="894">
        <v>33118</v>
      </c>
      <c r="Z8" s="894">
        <v>33676</v>
      </c>
      <c r="AA8" s="894">
        <v>32739</v>
      </c>
      <c r="AB8" s="894">
        <v>441</v>
      </c>
      <c r="AC8" s="894">
        <v>379</v>
      </c>
      <c r="AD8" s="1119">
        <v>4256</v>
      </c>
      <c r="AE8" s="894">
        <v>1951</v>
      </c>
      <c r="AF8" s="894">
        <v>2305</v>
      </c>
      <c r="AG8" s="918">
        <v>221969</v>
      </c>
      <c r="AH8" s="894">
        <v>114703</v>
      </c>
      <c r="AI8" s="894">
        <v>107266</v>
      </c>
      <c r="AJ8" s="894">
        <v>93948</v>
      </c>
      <c r="AK8" s="894">
        <v>90336</v>
      </c>
      <c r="AL8" s="894">
        <v>19624</v>
      </c>
      <c r="AM8" s="894">
        <v>16086</v>
      </c>
      <c r="AN8" s="894">
        <v>1131</v>
      </c>
      <c r="AO8" s="894">
        <v>844</v>
      </c>
      <c r="AP8" s="918">
        <v>217713</v>
      </c>
      <c r="AQ8" s="894">
        <v>112752</v>
      </c>
      <c r="AR8" s="894">
        <v>104961</v>
      </c>
      <c r="AS8" s="894">
        <v>98115</v>
      </c>
      <c r="AT8" s="894">
        <v>93407</v>
      </c>
      <c r="AU8" s="894">
        <v>12319</v>
      </c>
      <c r="AV8" s="894">
        <v>10059</v>
      </c>
      <c r="AW8" s="894">
        <v>2318</v>
      </c>
      <c r="AX8" s="894">
        <v>1495</v>
      </c>
      <c r="AY8" s="894">
        <v>17948</v>
      </c>
      <c r="AZ8" s="758"/>
      <c r="BA8" s="895">
        <f>BB8+BE8</f>
        <v>-28796</v>
      </c>
      <c r="BB8" s="895">
        <f>BC8-BD8</f>
        <v>-33052</v>
      </c>
      <c r="BC8" s="896">
        <f t="shared" ref="BC8:BC18" si="0">P8</f>
        <v>34183</v>
      </c>
      <c r="BD8" s="896">
        <f t="shared" ref="BD8:BD18" si="1">W8</f>
        <v>67235</v>
      </c>
      <c r="BE8" s="895">
        <f>BF8-BG8</f>
        <v>4256</v>
      </c>
      <c r="BF8" s="751">
        <f t="shared" ref="BF8:BF66" si="2">AG8</f>
        <v>221969</v>
      </c>
      <c r="BG8" s="751">
        <f t="shared" ref="BG8:BG66" si="3">AP8</f>
        <v>217713</v>
      </c>
      <c r="BH8" s="895">
        <f>BI8-BJ8</f>
        <v>-7238</v>
      </c>
      <c r="BI8" s="897">
        <f t="shared" ref="BI8:BI66" si="4">AJ8+AK8</f>
        <v>184284</v>
      </c>
      <c r="BJ8" s="898">
        <f t="shared" ref="BJ8:BJ66" si="5">AS8+AT8</f>
        <v>191522</v>
      </c>
      <c r="BK8" s="897">
        <f>BL8-BM8</f>
        <v>10001</v>
      </c>
      <c r="BL8" s="897">
        <f>AU8+AV8</f>
        <v>22378</v>
      </c>
      <c r="BM8" s="897">
        <f>AV8+AW8</f>
        <v>12377</v>
      </c>
      <c r="BN8" s="897">
        <f>(AN8+AO8)-(AW8+AX8)</f>
        <v>-1838</v>
      </c>
    </row>
    <row r="9" spans="1:66" x14ac:dyDescent="0.2">
      <c r="A9">
        <v>1</v>
      </c>
      <c r="C9" s="920" t="s">
        <v>512</v>
      </c>
      <c r="D9" s="813"/>
      <c r="E9" s="900">
        <v>557.02</v>
      </c>
      <c r="F9" s="902">
        <v>714974</v>
      </c>
      <c r="G9" s="903">
        <v>1531691</v>
      </c>
      <c r="H9" s="904">
        <v>723702</v>
      </c>
      <c r="I9" s="904">
        <v>807989</v>
      </c>
      <c r="J9" s="893">
        <v>-6806</v>
      </c>
      <c r="K9" s="894">
        <v>-3423</v>
      </c>
      <c r="L9" s="894">
        <v>-3383</v>
      </c>
      <c r="M9" s="894">
        <v>-9173</v>
      </c>
      <c r="N9" s="894">
        <v>-4537</v>
      </c>
      <c r="O9" s="894">
        <v>-4636</v>
      </c>
      <c r="P9" s="894">
        <v>9196</v>
      </c>
      <c r="Q9" s="894">
        <v>4730</v>
      </c>
      <c r="R9" s="894">
        <v>4466</v>
      </c>
      <c r="S9" s="894">
        <v>4600</v>
      </c>
      <c r="T9" s="894">
        <v>4367</v>
      </c>
      <c r="U9" s="894">
        <v>130</v>
      </c>
      <c r="V9" s="894">
        <v>99</v>
      </c>
      <c r="W9" s="894">
        <v>18369</v>
      </c>
      <c r="X9" s="894">
        <v>9267</v>
      </c>
      <c r="Y9" s="894">
        <v>9102</v>
      </c>
      <c r="Z9" s="894">
        <v>9055</v>
      </c>
      <c r="AA9" s="894">
        <v>8920</v>
      </c>
      <c r="AB9" s="894">
        <v>212</v>
      </c>
      <c r="AC9" s="894">
        <v>182</v>
      </c>
      <c r="AD9" s="894">
        <v>2367</v>
      </c>
      <c r="AE9" s="894">
        <v>1114</v>
      </c>
      <c r="AF9" s="894">
        <v>1253</v>
      </c>
      <c r="AG9" s="894">
        <v>79180</v>
      </c>
      <c r="AH9" s="894">
        <v>40160</v>
      </c>
      <c r="AI9" s="894">
        <v>39020</v>
      </c>
      <c r="AJ9" s="894">
        <v>31488</v>
      </c>
      <c r="AK9" s="894">
        <v>31644</v>
      </c>
      <c r="AL9" s="894">
        <v>8322</v>
      </c>
      <c r="AM9" s="894">
        <v>7110</v>
      </c>
      <c r="AN9" s="894">
        <v>350</v>
      </c>
      <c r="AO9" s="894">
        <v>266</v>
      </c>
      <c r="AP9" s="894">
        <v>76813</v>
      </c>
      <c r="AQ9" s="894">
        <v>39046</v>
      </c>
      <c r="AR9" s="894">
        <v>37767</v>
      </c>
      <c r="AS9" s="894">
        <v>32873</v>
      </c>
      <c r="AT9" s="894">
        <v>32471</v>
      </c>
      <c r="AU9" s="894">
        <v>4992</v>
      </c>
      <c r="AV9" s="894">
        <v>4512</v>
      </c>
      <c r="AW9" s="894">
        <v>1181</v>
      </c>
      <c r="AX9" s="894">
        <v>784</v>
      </c>
      <c r="AY9" s="894">
        <v>5420</v>
      </c>
      <c r="AZ9" s="759"/>
      <c r="BA9" s="895">
        <f t="shared" ref="BA9:BA67" si="6">BB9+BE9</f>
        <v>-6806</v>
      </c>
      <c r="BB9" s="895">
        <f t="shared" ref="BB9:BB67" si="7">BC9-BD9</f>
        <v>-9173</v>
      </c>
      <c r="BC9" s="896">
        <f t="shared" si="0"/>
        <v>9196</v>
      </c>
      <c r="BD9" s="896">
        <f t="shared" si="1"/>
        <v>18369</v>
      </c>
      <c r="BE9" s="895">
        <f t="shared" ref="BE9:BE67" si="8">BF9-BG9</f>
        <v>2367</v>
      </c>
      <c r="BF9" s="751">
        <f t="shared" si="2"/>
        <v>79180</v>
      </c>
      <c r="BG9" s="751">
        <f t="shared" si="3"/>
        <v>76813</v>
      </c>
      <c r="BH9" s="895">
        <f t="shared" ref="BH9:BH67" si="9">BI9-BJ9</f>
        <v>-2212</v>
      </c>
      <c r="BI9" s="897">
        <f t="shared" si="4"/>
        <v>63132</v>
      </c>
      <c r="BJ9" s="898">
        <f t="shared" si="5"/>
        <v>65344</v>
      </c>
      <c r="BK9" s="897">
        <f t="shared" ref="BK9:BK68" si="10">BL9-BM9</f>
        <v>3811</v>
      </c>
      <c r="BL9" s="897">
        <f t="shared" ref="BL9:BL68" si="11">AU9+AV9</f>
        <v>9504</v>
      </c>
      <c r="BM9" s="897">
        <f t="shared" ref="BM9:BM68" si="12">AV9+AW9</f>
        <v>5693</v>
      </c>
      <c r="BN9" s="897">
        <f t="shared" ref="BN9:BN68" si="13">(AN9+AO9)-(AW9+AX9)</f>
        <v>-1349</v>
      </c>
    </row>
    <row r="10" spans="1:66" x14ac:dyDescent="0.2">
      <c r="A10">
        <v>2</v>
      </c>
      <c r="C10" s="920" t="s">
        <v>9</v>
      </c>
      <c r="D10" s="813"/>
      <c r="E10" s="900">
        <v>169.15</v>
      </c>
      <c r="F10" s="902">
        <v>470023</v>
      </c>
      <c r="G10" s="903">
        <v>1034334</v>
      </c>
      <c r="H10" s="904">
        <v>489293</v>
      </c>
      <c r="I10" s="904">
        <v>545041</v>
      </c>
      <c r="J10" s="893">
        <v>-1902</v>
      </c>
      <c r="K10" s="894">
        <v>-1270</v>
      </c>
      <c r="L10" s="894">
        <v>-632</v>
      </c>
      <c r="M10" s="894">
        <v>-4519</v>
      </c>
      <c r="N10" s="894">
        <v>-2399</v>
      </c>
      <c r="O10" s="894">
        <v>-2120</v>
      </c>
      <c r="P10" s="894">
        <v>7270</v>
      </c>
      <c r="Q10" s="894">
        <v>3654</v>
      </c>
      <c r="R10" s="894">
        <v>3616</v>
      </c>
      <c r="S10" s="894">
        <v>3616</v>
      </c>
      <c r="T10" s="894">
        <v>3573</v>
      </c>
      <c r="U10" s="894">
        <v>38</v>
      </c>
      <c r="V10" s="894">
        <v>43</v>
      </c>
      <c r="W10" s="894">
        <v>11789</v>
      </c>
      <c r="X10" s="894">
        <v>6053</v>
      </c>
      <c r="Y10" s="894">
        <v>5736</v>
      </c>
      <c r="Z10" s="894">
        <v>5955</v>
      </c>
      <c r="AA10" s="894">
        <v>5663</v>
      </c>
      <c r="AB10" s="894">
        <v>98</v>
      </c>
      <c r="AC10" s="894">
        <v>73</v>
      </c>
      <c r="AD10" s="894">
        <v>2617</v>
      </c>
      <c r="AE10" s="894">
        <v>1129</v>
      </c>
      <c r="AF10" s="894">
        <v>1488</v>
      </c>
      <c r="AG10" s="894">
        <v>46299</v>
      </c>
      <c r="AH10" s="894">
        <v>23733</v>
      </c>
      <c r="AI10" s="894">
        <v>22566</v>
      </c>
      <c r="AJ10" s="894">
        <v>20822</v>
      </c>
      <c r="AK10" s="894">
        <v>20234</v>
      </c>
      <c r="AL10" s="894">
        <v>2646</v>
      </c>
      <c r="AM10" s="894">
        <v>2130</v>
      </c>
      <c r="AN10" s="894">
        <v>265</v>
      </c>
      <c r="AO10" s="894">
        <v>202</v>
      </c>
      <c r="AP10" s="894">
        <v>43682</v>
      </c>
      <c r="AQ10" s="894">
        <v>22604</v>
      </c>
      <c r="AR10" s="894">
        <v>21078</v>
      </c>
      <c r="AS10" s="894">
        <v>20734</v>
      </c>
      <c r="AT10" s="894">
        <v>19666</v>
      </c>
      <c r="AU10" s="894">
        <v>1462</v>
      </c>
      <c r="AV10" s="894">
        <v>1166</v>
      </c>
      <c r="AW10" s="894">
        <v>408</v>
      </c>
      <c r="AX10" s="894">
        <v>246</v>
      </c>
      <c r="AY10" s="894">
        <v>3880</v>
      </c>
      <c r="AZ10" s="758"/>
      <c r="BA10" s="895">
        <f t="shared" si="6"/>
        <v>-1902</v>
      </c>
      <c r="BB10" s="895">
        <f t="shared" si="7"/>
        <v>-4519</v>
      </c>
      <c r="BC10" s="896">
        <f t="shared" si="0"/>
        <v>7270</v>
      </c>
      <c r="BD10" s="896">
        <f t="shared" si="1"/>
        <v>11789</v>
      </c>
      <c r="BE10" s="895">
        <f t="shared" si="8"/>
        <v>2617</v>
      </c>
      <c r="BF10" s="751">
        <f t="shared" si="2"/>
        <v>46299</v>
      </c>
      <c r="BG10" s="751">
        <f t="shared" si="3"/>
        <v>43682</v>
      </c>
      <c r="BH10" s="895">
        <f t="shared" si="9"/>
        <v>656</v>
      </c>
      <c r="BI10" s="897">
        <f t="shared" si="4"/>
        <v>41056</v>
      </c>
      <c r="BJ10" s="898">
        <f t="shared" si="5"/>
        <v>40400</v>
      </c>
      <c r="BK10" s="897">
        <f t="shared" si="10"/>
        <v>1054</v>
      </c>
      <c r="BL10" s="897">
        <f t="shared" si="11"/>
        <v>2628</v>
      </c>
      <c r="BM10" s="897">
        <f t="shared" si="12"/>
        <v>1574</v>
      </c>
      <c r="BN10" s="897">
        <f t="shared" si="13"/>
        <v>-187</v>
      </c>
    </row>
    <row r="11" spans="1:66" x14ac:dyDescent="0.2">
      <c r="A11">
        <v>3</v>
      </c>
      <c r="C11" s="920" t="s">
        <v>10</v>
      </c>
      <c r="D11" s="813"/>
      <c r="E11" s="907">
        <v>480.89</v>
      </c>
      <c r="F11" s="902">
        <v>293060</v>
      </c>
      <c r="G11" s="903">
        <v>720455</v>
      </c>
      <c r="H11" s="904">
        <v>340818</v>
      </c>
      <c r="I11" s="904">
        <v>379637</v>
      </c>
      <c r="J11" s="893">
        <v>-4304</v>
      </c>
      <c r="K11" s="894">
        <v>-2358</v>
      </c>
      <c r="L11" s="894">
        <v>-1946</v>
      </c>
      <c r="M11" s="894">
        <v>-3951</v>
      </c>
      <c r="N11" s="894">
        <v>-2023</v>
      </c>
      <c r="O11" s="894">
        <v>-1928</v>
      </c>
      <c r="P11" s="894">
        <v>4108</v>
      </c>
      <c r="Q11" s="894">
        <v>2087</v>
      </c>
      <c r="R11" s="894">
        <v>2021</v>
      </c>
      <c r="S11" s="894">
        <v>2075</v>
      </c>
      <c r="T11" s="894">
        <v>2006</v>
      </c>
      <c r="U11" s="894">
        <v>12</v>
      </c>
      <c r="V11" s="894">
        <v>15</v>
      </c>
      <c r="W11" s="894">
        <v>8059</v>
      </c>
      <c r="X11" s="894">
        <v>4110</v>
      </c>
      <c r="Y11" s="894">
        <v>3949</v>
      </c>
      <c r="Z11" s="894">
        <v>4072</v>
      </c>
      <c r="AA11" s="894">
        <v>3911</v>
      </c>
      <c r="AB11" s="894">
        <v>38</v>
      </c>
      <c r="AC11" s="894">
        <v>38</v>
      </c>
      <c r="AD11" s="894">
        <v>-353</v>
      </c>
      <c r="AE11" s="894">
        <v>-335</v>
      </c>
      <c r="AF11" s="894">
        <v>-18</v>
      </c>
      <c r="AG11" s="894">
        <v>26403</v>
      </c>
      <c r="AH11" s="894">
        <v>13513</v>
      </c>
      <c r="AI11" s="894">
        <v>12890</v>
      </c>
      <c r="AJ11" s="894">
        <v>11844</v>
      </c>
      <c r="AK11" s="894">
        <v>11669</v>
      </c>
      <c r="AL11" s="894">
        <v>1546</v>
      </c>
      <c r="AM11" s="894">
        <v>1099</v>
      </c>
      <c r="AN11" s="894">
        <v>123</v>
      </c>
      <c r="AO11" s="894">
        <v>122</v>
      </c>
      <c r="AP11" s="894">
        <v>26756</v>
      </c>
      <c r="AQ11" s="894">
        <v>13848</v>
      </c>
      <c r="AR11" s="894">
        <v>12908</v>
      </c>
      <c r="AS11" s="894">
        <v>12749</v>
      </c>
      <c r="AT11" s="894">
        <v>12142</v>
      </c>
      <c r="AU11" s="894">
        <v>986</v>
      </c>
      <c r="AV11" s="894">
        <v>675</v>
      </c>
      <c r="AW11" s="894">
        <v>113</v>
      </c>
      <c r="AX11" s="894">
        <v>91</v>
      </c>
      <c r="AY11" s="894">
        <v>1902</v>
      </c>
      <c r="AZ11" s="758"/>
      <c r="BA11" s="895">
        <f t="shared" si="6"/>
        <v>-4304</v>
      </c>
      <c r="BB11" s="895">
        <f t="shared" si="7"/>
        <v>-3951</v>
      </c>
      <c r="BC11" s="896">
        <f t="shared" si="0"/>
        <v>4108</v>
      </c>
      <c r="BD11" s="896">
        <f t="shared" si="1"/>
        <v>8059</v>
      </c>
      <c r="BE11" s="895">
        <f t="shared" si="8"/>
        <v>-353</v>
      </c>
      <c r="BF11" s="751">
        <f t="shared" si="2"/>
        <v>26403</v>
      </c>
      <c r="BG11" s="751">
        <f t="shared" si="3"/>
        <v>26756</v>
      </c>
      <c r="BH11" s="895">
        <f t="shared" si="9"/>
        <v>-1378</v>
      </c>
      <c r="BI11" s="897">
        <f t="shared" si="4"/>
        <v>23513</v>
      </c>
      <c r="BJ11" s="898">
        <f t="shared" si="5"/>
        <v>24891</v>
      </c>
      <c r="BK11" s="897">
        <f t="shared" si="10"/>
        <v>873</v>
      </c>
      <c r="BL11" s="897">
        <f t="shared" si="11"/>
        <v>1661</v>
      </c>
      <c r="BM11" s="897">
        <f t="shared" si="12"/>
        <v>788</v>
      </c>
      <c r="BN11" s="897">
        <f t="shared" si="13"/>
        <v>41</v>
      </c>
    </row>
    <row r="12" spans="1:66" s="760" customFormat="1" x14ac:dyDescent="0.2">
      <c r="A12">
        <v>4</v>
      </c>
      <c r="B12"/>
      <c r="C12" s="920" t="s">
        <v>11</v>
      </c>
      <c r="D12" s="813"/>
      <c r="E12" s="900">
        <v>266.33</v>
      </c>
      <c r="F12" s="902">
        <v>291754</v>
      </c>
      <c r="G12" s="903">
        <v>715443</v>
      </c>
      <c r="H12" s="904">
        <v>347952</v>
      </c>
      <c r="I12" s="904">
        <v>367491</v>
      </c>
      <c r="J12" s="893">
        <v>-2052</v>
      </c>
      <c r="K12" s="894">
        <v>-1194</v>
      </c>
      <c r="L12" s="894">
        <v>-858</v>
      </c>
      <c r="M12" s="894">
        <v>-2976</v>
      </c>
      <c r="N12" s="894">
        <v>-1561</v>
      </c>
      <c r="O12" s="894">
        <v>-1415</v>
      </c>
      <c r="P12" s="894">
        <v>5255</v>
      </c>
      <c r="Q12" s="894">
        <v>2698</v>
      </c>
      <c r="R12" s="894">
        <v>2557</v>
      </c>
      <c r="S12" s="894">
        <v>2678</v>
      </c>
      <c r="T12" s="894">
        <v>2540</v>
      </c>
      <c r="U12" s="894">
        <v>20</v>
      </c>
      <c r="V12" s="894">
        <v>17</v>
      </c>
      <c r="W12" s="894">
        <v>8231</v>
      </c>
      <c r="X12" s="894">
        <v>4259</v>
      </c>
      <c r="Y12" s="894">
        <v>3972</v>
      </c>
      <c r="Z12" s="894">
        <v>4227</v>
      </c>
      <c r="AA12" s="894">
        <v>3948</v>
      </c>
      <c r="AB12" s="894">
        <v>32</v>
      </c>
      <c r="AC12" s="894">
        <v>24</v>
      </c>
      <c r="AD12" s="894">
        <v>924</v>
      </c>
      <c r="AE12" s="894">
        <v>367</v>
      </c>
      <c r="AF12" s="894">
        <v>557</v>
      </c>
      <c r="AG12" s="894">
        <v>24561</v>
      </c>
      <c r="AH12" s="894">
        <v>13069</v>
      </c>
      <c r="AI12" s="894">
        <v>11492</v>
      </c>
      <c r="AJ12" s="894">
        <v>11453</v>
      </c>
      <c r="AK12" s="894">
        <v>10455</v>
      </c>
      <c r="AL12" s="894">
        <v>1510</v>
      </c>
      <c r="AM12" s="894">
        <v>960</v>
      </c>
      <c r="AN12" s="894">
        <v>106</v>
      </c>
      <c r="AO12" s="894">
        <v>77</v>
      </c>
      <c r="AP12" s="894">
        <v>23637</v>
      </c>
      <c r="AQ12" s="894">
        <v>12702</v>
      </c>
      <c r="AR12" s="894">
        <v>10935</v>
      </c>
      <c r="AS12" s="894">
        <v>11447</v>
      </c>
      <c r="AT12" s="894">
        <v>10280</v>
      </c>
      <c r="AU12" s="894">
        <v>1091</v>
      </c>
      <c r="AV12" s="894">
        <v>585</v>
      </c>
      <c r="AW12" s="894">
        <v>164</v>
      </c>
      <c r="AX12" s="894">
        <v>70</v>
      </c>
      <c r="AY12" s="894">
        <v>2438</v>
      </c>
      <c r="AZ12" s="758"/>
      <c r="BA12" s="895">
        <f t="shared" si="6"/>
        <v>-2052</v>
      </c>
      <c r="BB12" s="895">
        <f t="shared" si="7"/>
        <v>-2976</v>
      </c>
      <c r="BC12" s="896">
        <f t="shared" si="0"/>
        <v>5255</v>
      </c>
      <c r="BD12" s="896">
        <f t="shared" si="1"/>
        <v>8231</v>
      </c>
      <c r="BE12" s="895">
        <f t="shared" si="8"/>
        <v>924</v>
      </c>
      <c r="BF12" s="751">
        <f t="shared" si="2"/>
        <v>24561</v>
      </c>
      <c r="BG12" s="751">
        <f t="shared" si="3"/>
        <v>23637</v>
      </c>
      <c r="BH12" s="895">
        <f t="shared" si="9"/>
        <v>181</v>
      </c>
      <c r="BI12" s="897">
        <f t="shared" si="4"/>
        <v>21908</v>
      </c>
      <c r="BJ12" s="898">
        <f t="shared" si="5"/>
        <v>21727</v>
      </c>
      <c r="BK12" s="897">
        <f t="shared" si="10"/>
        <v>927</v>
      </c>
      <c r="BL12" s="897">
        <f t="shared" si="11"/>
        <v>1676</v>
      </c>
      <c r="BM12" s="897">
        <f t="shared" si="12"/>
        <v>749</v>
      </c>
      <c r="BN12" s="897">
        <f t="shared" si="13"/>
        <v>-51</v>
      </c>
    </row>
    <row r="13" spans="1:66" s="760" customFormat="1" x14ac:dyDescent="0.2">
      <c r="A13" s="760">
        <v>5</v>
      </c>
      <c r="C13" s="920" t="s">
        <v>12</v>
      </c>
      <c r="D13" s="886"/>
      <c r="E13" s="907">
        <v>895.61000000000013</v>
      </c>
      <c r="F13" s="908">
        <v>100089</v>
      </c>
      <c r="G13" s="909">
        <v>269030</v>
      </c>
      <c r="H13" s="909">
        <v>130256</v>
      </c>
      <c r="I13" s="909">
        <v>138774</v>
      </c>
      <c r="J13" s="893">
        <v>-2454</v>
      </c>
      <c r="K13" s="894">
        <v>-1268</v>
      </c>
      <c r="L13" s="894">
        <v>-1186</v>
      </c>
      <c r="M13" s="894">
        <v>-2192</v>
      </c>
      <c r="N13" s="894">
        <v>-1116</v>
      </c>
      <c r="O13" s="894">
        <v>-1076</v>
      </c>
      <c r="P13" s="894">
        <v>1361</v>
      </c>
      <c r="Q13" s="894">
        <v>672</v>
      </c>
      <c r="R13" s="894">
        <v>689</v>
      </c>
      <c r="S13" s="894">
        <v>650</v>
      </c>
      <c r="T13" s="894">
        <v>666</v>
      </c>
      <c r="U13" s="894">
        <v>22</v>
      </c>
      <c r="V13" s="894">
        <v>23</v>
      </c>
      <c r="W13" s="894">
        <v>3553</v>
      </c>
      <c r="X13" s="894">
        <v>1788</v>
      </c>
      <c r="Y13" s="894">
        <v>1765</v>
      </c>
      <c r="Z13" s="894">
        <v>1782</v>
      </c>
      <c r="AA13" s="894">
        <v>1751</v>
      </c>
      <c r="AB13" s="894">
        <v>6</v>
      </c>
      <c r="AC13" s="894">
        <v>14</v>
      </c>
      <c r="AD13" s="894">
        <v>-262</v>
      </c>
      <c r="AE13" s="894">
        <v>-152</v>
      </c>
      <c r="AF13" s="894">
        <v>-110</v>
      </c>
      <c r="AG13" s="894">
        <v>9913</v>
      </c>
      <c r="AH13" s="894">
        <v>5283</v>
      </c>
      <c r="AI13" s="894">
        <v>4630</v>
      </c>
      <c r="AJ13" s="894">
        <v>3590</v>
      </c>
      <c r="AK13" s="894">
        <v>3237</v>
      </c>
      <c r="AL13" s="894">
        <v>1626</v>
      </c>
      <c r="AM13" s="894">
        <v>1351</v>
      </c>
      <c r="AN13" s="894">
        <v>67</v>
      </c>
      <c r="AO13" s="894">
        <v>42</v>
      </c>
      <c r="AP13" s="894">
        <v>10175</v>
      </c>
      <c r="AQ13" s="894">
        <v>5435</v>
      </c>
      <c r="AR13" s="894">
        <v>4740</v>
      </c>
      <c r="AS13" s="894">
        <v>4064</v>
      </c>
      <c r="AT13" s="894">
        <v>3741</v>
      </c>
      <c r="AU13" s="894">
        <v>1259</v>
      </c>
      <c r="AV13" s="894">
        <v>954</v>
      </c>
      <c r="AW13" s="894">
        <v>112</v>
      </c>
      <c r="AX13" s="894">
        <v>45</v>
      </c>
      <c r="AY13" s="894">
        <v>715</v>
      </c>
      <c r="AZ13" s="758"/>
      <c r="BA13" s="895">
        <f t="shared" si="6"/>
        <v>-2454</v>
      </c>
      <c r="BB13" s="895">
        <f t="shared" si="7"/>
        <v>-2192</v>
      </c>
      <c r="BC13" s="896">
        <f t="shared" si="0"/>
        <v>1361</v>
      </c>
      <c r="BD13" s="896">
        <f t="shared" si="1"/>
        <v>3553</v>
      </c>
      <c r="BE13" s="895">
        <f t="shared" si="8"/>
        <v>-262</v>
      </c>
      <c r="BF13" s="751">
        <f t="shared" si="2"/>
        <v>9913</v>
      </c>
      <c r="BG13" s="751">
        <f t="shared" si="3"/>
        <v>10175</v>
      </c>
      <c r="BH13" s="895">
        <f t="shared" si="9"/>
        <v>-978</v>
      </c>
      <c r="BI13" s="897">
        <f t="shared" si="4"/>
        <v>6827</v>
      </c>
      <c r="BJ13" s="898">
        <f t="shared" si="5"/>
        <v>7805</v>
      </c>
      <c r="BK13" s="897">
        <f t="shared" si="10"/>
        <v>1147</v>
      </c>
      <c r="BL13" s="897">
        <f t="shared" si="11"/>
        <v>2213</v>
      </c>
      <c r="BM13" s="897">
        <f t="shared" si="12"/>
        <v>1066</v>
      </c>
      <c r="BN13" s="897">
        <f t="shared" si="13"/>
        <v>-48</v>
      </c>
    </row>
    <row r="14" spans="1:66" s="760" customFormat="1" x14ac:dyDescent="0.2">
      <c r="A14" s="760">
        <v>6</v>
      </c>
      <c r="C14" s="920" t="s">
        <v>13</v>
      </c>
      <c r="D14" s="886"/>
      <c r="E14" s="907">
        <v>865.16</v>
      </c>
      <c r="F14" s="901">
        <v>232198</v>
      </c>
      <c r="G14" s="890">
        <v>575110</v>
      </c>
      <c r="H14" s="890">
        <v>277543</v>
      </c>
      <c r="I14" s="890">
        <v>297567</v>
      </c>
      <c r="J14" s="893">
        <v>-3071</v>
      </c>
      <c r="K14" s="894">
        <v>-1355</v>
      </c>
      <c r="L14" s="894">
        <v>-1716</v>
      </c>
      <c r="M14" s="894">
        <v>-3124</v>
      </c>
      <c r="N14" s="894">
        <v>-1565</v>
      </c>
      <c r="O14" s="894">
        <v>-1559</v>
      </c>
      <c r="P14" s="894">
        <v>3837</v>
      </c>
      <c r="Q14" s="894">
        <v>2012</v>
      </c>
      <c r="R14" s="894">
        <v>1825</v>
      </c>
      <c r="S14" s="894">
        <v>1991</v>
      </c>
      <c r="T14" s="894">
        <v>1791</v>
      </c>
      <c r="U14" s="894">
        <v>21</v>
      </c>
      <c r="V14" s="894">
        <v>34</v>
      </c>
      <c r="W14" s="894">
        <v>6961</v>
      </c>
      <c r="X14" s="894">
        <v>3577</v>
      </c>
      <c r="Y14" s="894">
        <v>3384</v>
      </c>
      <c r="Z14" s="894">
        <v>3530</v>
      </c>
      <c r="AA14" s="894">
        <v>3348</v>
      </c>
      <c r="AB14" s="894">
        <v>47</v>
      </c>
      <c r="AC14" s="894">
        <v>36</v>
      </c>
      <c r="AD14" s="894">
        <v>53</v>
      </c>
      <c r="AE14" s="894">
        <v>210</v>
      </c>
      <c r="AF14" s="894">
        <v>-157</v>
      </c>
      <c r="AG14" s="894">
        <v>17137</v>
      </c>
      <c r="AH14" s="894">
        <v>9485</v>
      </c>
      <c r="AI14" s="894">
        <v>7652</v>
      </c>
      <c r="AJ14" s="894">
        <v>7447</v>
      </c>
      <c r="AK14" s="894">
        <v>6235</v>
      </c>
      <c r="AL14" s="894">
        <v>1885</v>
      </c>
      <c r="AM14" s="894">
        <v>1339</v>
      </c>
      <c r="AN14" s="894">
        <v>153</v>
      </c>
      <c r="AO14" s="894">
        <v>78</v>
      </c>
      <c r="AP14" s="894">
        <v>17084</v>
      </c>
      <c r="AQ14" s="894">
        <v>9275</v>
      </c>
      <c r="AR14" s="894">
        <v>7809</v>
      </c>
      <c r="AS14" s="894">
        <v>7951</v>
      </c>
      <c r="AT14" s="894">
        <v>6826</v>
      </c>
      <c r="AU14" s="894">
        <v>1153</v>
      </c>
      <c r="AV14" s="894">
        <v>868</v>
      </c>
      <c r="AW14" s="894">
        <v>171</v>
      </c>
      <c r="AX14" s="894">
        <v>115</v>
      </c>
      <c r="AY14" s="894">
        <v>2397</v>
      </c>
      <c r="AZ14" s="758"/>
      <c r="BA14" s="895">
        <f t="shared" si="6"/>
        <v>-3071</v>
      </c>
      <c r="BB14" s="895">
        <f t="shared" si="7"/>
        <v>-3124</v>
      </c>
      <c r="BC14" s="896">
        <f t="shared" si="0"/>
        <v>3837</v>
      </c>
      <c r="BD14" s="896">
        <f t="shared" si="1"/>
        <v>6961</v>
      </c>
      <c r="BE14" s="895">
        <f t="shared" si="8"/>
        <v>53</v>
      </c>
      <c r="BF14" s="751">
        <f t="shared" si="2"/>
        <v>17137</v>
      </c>
      <c r="BG14" s="751">
        <f t="shared" si="3"/>
        <v>17084</v>
      </c>
      <c r="BH14" s="895">
        <f t="shared" si="9"/>
        <v>-1095</v>
      </c>
      <c r="BI14" s="897">
        <f t="shared" si="4"/>
        <v>13682</v>
      </c>
      <c r="BJ14" s="898">
        <f t="shared" si="5"/>
        <v>14777</v>
      </c>
      <c r="BK14" s="897">
        <f t="shared" si="10"/>
        <v>982</v>
      </c>
      <c r="BL14" s="897">
        <f t="shared" si="11"/>
        <v>2021</v>
      </c>
      <c r="BM14" s="897">
        <f t="shared" si="12"/>
        <v>1039</v>
      </c>
      <c r="BN14" s="897">
        <f t="shared" si="13"/>
        <v>-55</v>
      </c>
    </row>
    <row r="15" spans="1:66" x14ac:dyDescent="0.2">
      <c r="A15" s="760">
        <v>7</v>
      </c>
      <c r="B15" s="760"/>
      <c r="C15" s="920" t="s">
        <v>14</v>
      </c>
      <c r="D15" s="886"/>
      <c r="E15" s="907">
        <v>1566.9699999999998</v>
      </c>
      <c r="F15" s="901">
        <v>95529</v>
      </c>
      <c r="G15" s="890">
        <v>254249</v>
      </c>
      <c r="H15" s="890">
        <v>122312</v>
      </c>
      <c r="I15" s="890">
        <v>131937</v>
      </c>
      <c r="J15" s="893">
        <v>-3041</v>
      </c>
      <c r="K15" s="894">
        <v>-1455</v>
      </c>
      <c r="L15" s="894">
        <v>-1586</v>
      </c>
      <c r="M15" s="894">
        <v>-2445</v>
      </c>
      <c r="N15" s="894">
        <v>-1225</v>
      </c>
      <c r="O15" s="894">
        <v>-1220</v>
      </c>
      <c r="P15" s="894">
        <v>1218</v>
      </c>
      <c r="Q15" s="894">
        <v>631</v>
      </c>
      <c r="R15" s="894">
        <v>587</v>
      </c>
      <c r="S15" s="894">
        <v>626</v>
      </c>
      <c r="T15" s="894">
        <v>581</v>
      </c>
      <c r="U15" s="894">
        <v>5</v>
      </c>
      <c r="V15" s="894">
        <v>6</v>
      </c>
      <c r="W15" s="894">
        <v>3663</v>
      </c>
      <c r="X15" s="894">
        <v>1856</v>
      </c>
      <c r="Y15" s="894">
        <v>1807</v>
      </c>
      <c r="Z15" s="894">
        <v>1850</v>
      </c>
      <c r="AA15" s="894">
        <v>1801</v>
      </c>
      <c r="AB15" s="894">
        <v>6</v>
      </c>
      <c r="AC15" s="894">
        <v>6</v>
      </c>
      <c r="AD15" s="894">
        <v>-596</v>
      </c>
      <c r="AE15" s="894">
        <v>-230</v>
      </c>
      <c r="AF15" s="894">
        <v>-366</v>
      </c>
      <c r="AG15" s="894">
        <v>6515</v>
      </c>
      <c r="AH15" s="894">
        <v>3400</v>
      </c>
      <c r="AI15" s="894">
        <v>3115</v>
      </c>
      <c r="AJ15" s="894">
        <v>2716</v>
      </c>
      <c r="AK15" s="894">
        <v>2542</v>
      </c>
      <c r="AL15" s="894">
        <v>652</v>
      </c>
      <c r="AM15" s="894">
        <v>552</v>
      </c>
      <c r="AN15" s="894">
        <v>32</v>
      </c>
      <c r="AO15" s="894">
        <v>21</v>
      </c>
      <c r="AP15" s="894">
        <v>7111</v>
      </c>
      <c r="AQ15" s="894">
        <v>3630</v>
      </c>
      <c r="AR15" s="894">
        <v>3481</v>
      </c>
      <c r="AS15" s="894">
        <v>3201</v>
      </c>
      <c r="AT15" s="894">
        <v>3138</v>
      </c>
      <c r="AU15" s="894">
        <v>382</v>
      </c>
      <c r="AV15" s="894">
        <v>307</v>
      </c>
      <c r="AW15" s="894">
        <v>47</v>
      </c>
      <c r="AX15" s="894">
        <v>36</v>
      </c>
      <c r="AY15" s="894">
        <v>421</v>
      </c>
      <c r="AZ15" s="758"/>
      <c r="BA15" s="895">
        <f t="shared" si="6"/>
        <v>-3041</v>
      </c>
      <c r="BB15" s="895">
        <f t="shared" si="7"/>
        <v>-2445</v>
      </c>
      <c r="BC15" s="896">
        <f t="shared" si="0"/>
        <v>1218</v>
      </c>
      <c r="BD15" s="896">
        <f t="shared" si="1"/>
        <v>3663</v>
      </c>
      <c r="BE15" s="895">
        <f t="shared" si="8"/>
        <v>-596</v>
      </c>
      <c r="BF15" s="751">
        <f t="shared" si="2"/>
        <v>6515</v>
      </c>
      <c r="BG15" s="751">
        <f t="shared" si="3"/>
        <v>7111</v>
      </c>
      <c r="BH15" s="895">
        <f t="shared" si="9"/>
        <v>-1081</v>
      </c>
      <c r="BI15" s="897">
        <f t="shared" si="4"/>
        <v>5258</v>
      </c>
      <c r="BJ15" s="898">
        <f t="shared" si="5"/>
        <v>6339</v>
      </c>
      <c r="BK15" s="897">
        <f t="shared" si="10"/>
        <v>335</v>
      </c>
      <c r="BL15" s="897">
        <f t="shared" si="11"/>
        <v>689</v>
      </c>
      <c r="BM15" s="897">
        <f t="shared" si="12"/>
        <v>354</v>
      </c>
      <c r="BN15" s="897">
        <f t="shared" si="13"/>
        <v>-30</v>
      </c>
    </row>
    <row r="16" spans="1:66" x14ac:dyDescent="0.2">
      <c r="A16">
        <v>8</v>
      </c>
      <c r="C16" s="920" t="s">
        <v>15</v>
      </c>
      <c r="D16" s="886"/>
      <c r="E16" s="907">
        <v>2133.3000000000002</v>
      </c>
      <c r="F16" s="902">
        <v>61969</v>
      </c>
      <c r="G16" s="903">
        <v>164967</v>
      </c>
      <c r="H16" s="904">
        <v>79120</v>
      </c>
      <c r="I16" s="904">
        <v>85847</v>
      </c>
      <c r="J16" s="893">
        <v>-2660</v>
      </c>
      <c r="K16" s="894">
        <v>-1235</v>
      </c>
      <c r="L16" s="894">
        <v>-1425</v>
      </c>
      <c r="M16" s="894">
        <v>-1928</v>
      </c>
      <c r="N16" s="894">
        <v>-902</v>
      </c>
      <c r="O16" s="894">
        <v>-1026</v>
      </c>
      <c r="P16" s="894">
        <v>778</v>
      </c>
      <c r="Q16" s="894">
        <v>380</v>
      </c>
      <c r="R16" s="894">
        <v>398</v>
      </c>
      <c r="S16" s="894">
        <v>379</v>
      </c>
      <c r="T16" s="894">
        <v>397</v>
      </c>
      <c r="U16" s="894">
        <v>1</v>
      </c>
      <c r="V16" s="894">
        <v>1</v>
      </c>
      <c r="W16" s="894">
        <v>2706</v>
      </c>
      <c r="X16" s="894">
        <v>1282</v>
      </c>
      <c r="Y16" s="894">
        <v>1424</v>
      </c>
      <c r="Z16" s="894">
        <v>1282</v>
      </c>
      <c r="AA16" s="894">
        <v>1420</v>
      </c>
      <c r="AB16" s="894">
        <v>0</v>
      </c>
      <c r="AC16" s="894">
        <v>4</v>
      </c>
      <c r="AD16" s="894">
        <v>-732</v>
      </c>
      <c r="AE16" s="894">
        <v>-333</v>
      </c>
      <c r="AF16" s="894">
        <v>-399</v>
      </c>
      <c r="AG16" s="894">
        <v>3835</v>
      </c>
      <c r="AH16" s="894">
        <v>1951</v>
      </c>
      <c r="AI16" s="894">
        <v>1884</v>
      </c>
      <c r="AJ16" s="894">
        <v>1636</v>
      </c>
      <c r="AK16" s="894">
        <v>1449</v>
      </c>
      <c r="AL16" s="894">
        <v>299</v>
      </c>
      <c r="AM16" s="894">
        <v>419</v>
      </c>
      <c r="AN16" s="894">
        <v>16</v>
      </c>
      <c r="AO16" s="894">
        <v>16</v>
      </c>
      <c r="AP16" s="894">
        <v>4567</v>
      </c>
      <c r="AQ16" s="894">
        <v>2284</v>
      </c>
      <c r="AR16" s="894">
        <v>2283</v>
      </c>
      <c r="AS16" s="894">
        <v>2096</v>
      </c>
      <c r="AT16" s="894">
        <v>2005</v>
      </c>
      <c r="AU16" s="894">
        <v>144</v>
      </c>
      <c r="AV16" s="894">
        <v>240</v>
      </c>
      <c r="AW16" s="894">
        <v>44</v>
      </c>
      <c r="AX16" s="894">
        <v>38</v>
      </c>
      <c r="AY16" s="894">
        <v>125</v>
      </c>
      <c r="AZ16" s="758"/>
      <c r="BA16" s="895">
        <f t="shared" si="6"/>
        <v>-2660</v>
      </c>
      <c r="BB16" s="895">
        <f t="shared" si="7"/>
        <v>-1928</v>
      </c>
      <c r="BC16" s="896">
        <f t="shared" si="0"/>
        <v>778</v>
      </c>
      <c r="BD16" s="896">
        <f t="shared" si="1"/>
        <v>2706</v>
      </c>
      <c r="BE16" s="895">
        <f t="shared" si="8"/>
        <v>-732</v>
      </c>
      <c r="BF16" s="751">
        <f t="shared" si="2"/>
        <v>3835</v>
      </c>
      <c r="BG16" s="751">
        <f t="shared" si="3"/>
        <v>4567</v>
      </c>
      <c r="BH16" s="895">
        <f t="shared" si="9"/>
        <v>-1016</v>
      </c>
      <c r="BI16" s="897">
        <f t="shared" si="4"/>
        <v>3085</v>
      </c>
      <c r="BJ16" s="898">
        <f t="shared" si="5"/>
        <v>4101</v>
      </c>
      <c r="BK16" s="897">
        <f t="shared" si="10"/>
        <v>100</v>
      </c>
      <c r="BL16" s="897">
        <f t="shared" si="11"/>
        <v>384</v>
      </c>
      <c r="BM16" s="897">
        <f t="shared" si="12"/>
        <v>284</v>
      </c>
      <c r="BN16" s="897">
        <f t="shared" si="13"/>
        <v>-50</v>
      </c>
    </row>
    <row r="17" spans="1:66" x14ac:dyDescent="0.2">
      <c r="A17">
        <v>9</v>
      </c>
      <c r="C17" s="920" t="s">
        <v>16</v>
      </c>
      <c r="D17" s="886"/>
      <c r="E17" s="907">
        <v>870.8</v>
      </c>
      <c r="F17" s="902">
        <v>38630</v>
      </c>
      <c r="G17" s="903">
        <v>103770</v>
      </c>
      <c r="H17" s="904">
        <v>49405</v>
      </c>
      <c r="I17" s="904">
        <v>54365</v>
      </c>
      <c r="J17" s="893">
        <v>-1083</v>
      </c>
      <c r="K17" s="894">
        <v>-463</v>
      </c>
      <c r="L17" s="894">
        <v>-620</v>
      </c>
      <c r="M17" s="894">
        <v>-1113</v>
      </c>
      <c r="N17" s="894">
        <v>-519</v>
      </c>
      <c r="O17" s="894">
        <v>-594</v>
      </c>
      <c r="P17" s="894">
        <v>530</v>
      </c>
      <c r="Q17" s="894">
        <v>281</v>
      </c>
      <c r="R17" s="894">
        <v>249</v>
      </c>
      <c r="S17" s="894">
        <v>276</v>
      </c>
      <c r="T17" s="894">
        <v>247</v>
      </c>
      <c r="U17" s="894">
        <v>5</v>
      </c>
      <c r="V17" s="894">
        <v>2</v>
      </c>
      <c r="W17" s="894">
        <v>1643</v>
      </c>
      <c r="X17" s="894">
        <v>800</v>
      </c>
      <c r="Y17" s="894">
        <v>843</v>
      </c>
      <c r="Z17" s="894">
        <v>799</v>
      </c>
      <c r="AA17" s="894">
        <v>841</v>
      </c>
      <c r="AB17" s="894">
        <v>1</v>
      </c>
      <c r="AC17" s="894">
        <v>2</v>
      </c>
      <c r="AD17" s="894">
        <v>30</v>
      </c>
      <c r="AE17" s="894">
        <v>56</v>
      </c>
      <c r="AF17" s="894">
        <v>-26</v>
      </c>
      <c r="AG17" s="894">
        <v>3209</v>
      </c>
      <c r="AH17" s="894">
        <v>1618</v>
      </c>
      <c r="AI17" s="894">
        <v>1591</v>
      </c>
      <c r="AJ17" s="894">
        <v>1200</v>
      </c>
      <c r="AK17" s="894">
        <v>1093</v>
      </c>
      <c r="AL17" s="894">
        <v>409</v>
      </c>
      <c r="AM17" s="894">
        <v>492</v>
      </c>
      <c r="AN17" s="894">
        <v>9</v>
      </c>
      <c r="AO17" s="894">
        <v>6</v>
      </c>
      <c r="AP17" s="894">
        <v>3179</v>
      </c>
      <c r="AQ17" s="894">
        <v>1562</v>
      </c>
      <c r="AR17" s="894">
        <v>1617</v>
      </c>
      <c r="AS17" s="894">
        <v>1245</v>
      </c>
      <c r="AT17" s="894">
        <v>1310</v>
      </c>
      <c r="AU17" s="894">
        <v>274</v>
      </c>
      <c r="AV17" s="894">
        <v>264</v>
      </c>
      <c r="AW17" s="894">
        <v>43</v>
      </c>
      <c r="AX17" s="894">
        <v>43</v>
      </c>
      <c r="AY17" s="894">
        <v>365</v>
      </c>
      <c r="AZ17" s="758"/>
      <c r="BA17" s="895">
        <f t="shared" si="6"/>
        <v>-1083</v>
      </c>
      <c r="BB17" s="895">
        <f t="shared" si="7"/>
        <v>-1113</v>
      </c>
      <c r="BC17" s="896">
        <f t="shared" si="0"/>
        <v>530</v>
      </c>
      <c r="BD17" s="896">
        <f t="shared" si="1"/>
        <v>1643</v>
      </c>
      <c r="BE17" s="895">
        <f t="shared" si="8"/>
        <v>30</v>
      </c>
      <c r="BF17" s="751">
        <f t="shared" si="2"/>
        <v>3209</v>
      </c>
      <c r="BG17" s="751">
        <f t="shared" si="3"/>
        <v>3179</v>
      </c>
      <c r="BH17" s="895">
        <f t="shared" si="9"/>
        <v>-262</v>
      </c>
      <c r="BI17" s="897">
        <f t="shared" si="4"/>
        <v>2293</v>
      </c>
      <c r="BJ17" s="898">
        <f t="shared" si="5"/>
        <v>2555</v>
      </c>
      <c r="BK17" s="897">
        <f t="shared" si="10"/>
        <v>231</v>
      </c>
      <c r="BL17" s="897">
        <f t="shared" si="11"/>
        <v>538</v>
      </c>
      <c r="BM17" s="897">
        <f t="shared" si="12"/>
        <v>307</v>
      </c>
      <c r="BN17" s="897">
        <f t="shared" si="13"/>
        <v>-71</v>
      </c>
    </row>
    <row r="18" spans="1:66" x14ac:dyDescent="0.2">
      <c r="A18">
        <v>10</v>
      </c>
      <c r="C18" s="920" t="s">
        <v>17</v>
      </c>
      <c r="D18" s="886"/>
      <c r="E18" s="907">
        <v>595.71</v>
      </c>
      <c r="F18" s="901">
        <v>52693</v>
      </c>
      <c r="G18" s="890">
        <v>131567</v>
      </c>
      <c r="H18" s="890">
        <v>62637</v>
      </c>
      <c r="I18" s="890">
        <v>68930</v>
      </c>
      <c r="J18" s="893">
        <v>-1423</v>
      </c>
      <c r="K18" s="894">
        <v>-673</v>
      </c>
      <c r="L18" s="894">
        <v>-750</v>
      </c>
      <c r="M18" s="894">
        <v>-1631</v>
      </c>
      <c r="N18" s="894">
        <v>-798</v>
      </c>
      <c r="O18" s="894">
        <v>-833</v>
      </c>
      <c r="P18" s="894">
        <v>630</v>
      </c>
      <c r="Q18" s="894">
        <v>327</v>
      </c>
      <c r="R18" s="894">
        <v>303</v>
      </c>
      <c r="S18" s="894">
        <v>325</v>
      </c>
      <c r="T18" s="894">
        <v>302</v>
      </c>
      <c r="U18" s="894">
        <v>2</v>
      </c>
      <c r="V18" s="894">
        <v>1</v>
      </c>
      <c r="W18" s="894">
        <v>2261</v>
      </c>
      <c r="X18" s="894">
        <v>1125</v>
      </c>
      <c r="Y18" s="894">
        <v>1136</v>
      </c>
      <c r="Z18" s="894">
        <v>1124</v>
      </c>
      <c r="AA18" s="894">
        <v>1136</v>
      </c>
      <c r="AB18" s="894">
        <v>1</v>
      </c>
      <c r="AC18" s="894">
        <v>0</v>
      </c>
      <c r="AD18" s="894">
        <v>208</v>
      </c>
      <c r="AE18" s="894">
        <v>125</v>
      </c>
      <c r="AF18" s="894">
        <v>83</v>
      </c>
      <c r="AG18" s="894">
        <v>4917</v>
      </c>
      <c r="AH18" s="894">
        <v>2491</v>
      </c>
      <c r="AI18" s="894">
        <v>2426</v>
      </c>
      <c r="AJ18" s="894">
        <v>1752</v>
      </c>
      <c r="AK18" s="894">
        <v>1778</v>
      </c>
      <c r="AL18" s="894">
        <v>729</v>
      </c>
      <c r="AM18" s="894">
        <v>634</v>
      </c>
      <c r="AN18" s="894">
        <v>10</v>
      </c>
      <c r="AO18" s="894">
        <v>14</v>
      </c>
      <c r="AP18" s="894">
        <v>4709</v>
      </c>
      <c r="AQ18" s="894">
        <v>2366</v>
      </c>
      <c r="AR18" s="894">
        <v>2343</v>
      </c>
      <c r="AS18" s="894">
        <v>1755</v>
      </c>
      <c r="AT18" s="894">
        <v>1828</v>
      </c>
      <c r="AU18" s="894">
        <v>576</v>
      </c>
      <c r="AV18" s="894">
        <v>488</v>
      </c>
      <c r="AW18" s="894">
        <v>35</v>
      </c>
      <c r="AX18" s="894">
        <v>27</v>
      </c>
      <c r="AY18" s="894">
        <v>285</v>
      </c>
      <c r="AZ18" s="758"/>
      <c r="BA18" s="895">
        <f t="shared" si="6"/>
        <v>-1423</v>
      </c>
      <c r="BB18" s="895">
        <f t="shared" si="7"/>
        <v>-1631</v>
      </c>
      <c r="BC18" s="896">
        <f t="shared" si="0"/>
        <v>630</v>
      </c>
      <c r="BD18" s="896">
        <f t="shared" si="1"/>
        <v>2261</v>
      </c>
      <c r="BE18" s="895">
        <f t="shared" si="8"/>
        <v>208</v>
      </c>
      <c r="BF18" s="751">
        <f t="shared" si="2"/>
        <v>4917</v>
      </c>
      <c r="BG18" s="751">
        <f t="shared" si="3"/>
        <v>4709</v>
      </c>
      <c r="BH18" s="895">
        <f t="shared" si="9"/>
        <v>-53</v>
      </c>
      <c r="BI18" s="897">
        <f t="shared" si="4"/>
        <v>3530</v>
      </c>
      <c r="BJ18" s="898">
        <f t="shared" si="5"/>
        <v>3583</v>
      </c>
      <c r="BK18" s="897">
        <f t="shared" si="10"/>
        <v>541</v>
      </c>
      <c r="BL18" s="897">
        <f t="shared" si="11"/>
        <v>1064</v>
      </c>
      <c r="BM18" s="897">
        <f t="shared" si="12"/>
        <v>523</v>
      </c>
      <c r="BN18" s="897">
        <f t="shared" si="13"/>
        <v>-38</v>
      </c>
    </row>
    <row r="19" spans="1:66" x14ac:dyDescent="0.2">
      <c r="A19">
        <v>1</v>
      </c>
      <c r="B19" s="912">
        <v>100</v>
      </c>
      <c r="C19" s="1142" t="s">
        <v>513</v>
      </c>
      <c r="D19" s="813" t="s">
        <v>514</v>
      </c>
      <c r="E19" s="914">
        <v>557.02</v>
      </c>
      <c r="F19" s="908">
        <v>714974</v>
      </c>
      <c r="G19" s="890">
        <v>1531691</v>
      </c>
      <c r="H19" s="890">
        <v>723702</v>
      </c>
      <c r="I19" s="890">
        <v>807989</v>
      </c>
      <c r="J19" s="893">
        <v>-6806</v>
      </c>
      <c r="K19" s="894">
        <v>-3423</v>
      </c>
      <c r="L19" s="894">
        <v>-3383</v>
      </c>
      <c r="M19" s="894">
        <v>-9173</v>
      </c>
      <c r="N19" s="894">
        <v>-4537</v>
      </c>
      <c r="O19" s="894">
        <v>-4636</v>
      </c>
      <c r="P19" s="894">
        <v>9196</v>
      </c>
      <c r="Q19" s="894">
        <v>4730</v>
      </c>
      <c r="R19" s="894">
        <v>4466</v>
      </c>
      <c r="S19" s="894">
        <v>4600</v>
      </c>
      <c r="T19" s="894">
        <v>4367</v>
      </c>
      <c r="U19" s="894">
        <v>130</v>
      </c>
      <c r="V19" s="894">
        <v>99</v>
      </c>
      <c r="W19" s="894">
        <v>18369</v>
      </c>
      <c r="X19" s="894">
        <v>9267</v>
      </c>
      <c r="Y19" s="894">
        <v>9102</v>
      </c>
      <c r="Z19" s="894">
        <v>9055</v>
      </c>
      <c r="AA19" s="894">
        <v>8920</v>
      </c>
      <c r="AB19" s="894">
        <v>212</v>
      </c>
      <c r="AC19" s="894">
        <v>182</v>
      </c>
      <c r="AD19" s="894">
        <v>2367</v>
      </c>
      <c r="AE19" s="894">
        <v>1114</v>
      </c>
      <c r="AF19" s="894">
        <v>1253</v>
      </c>
      <c r="AG19" s="894">
        <v>79180</v>
      </c>
      <c r="AH19" s="894">
        <v>40160</v>
      </c>
      <c r="AI19" s="894">
        <v>39020</v>
      </c>
      <c r="AJ19" s="894">
        <v>31488</v>
      </c>
      <c r="AK19" s="894">
        <v>31644</v>
      </c>
      <c r="AL19" s="894">
        <v>8322</v>
      </c>
      <c r="AM19" s="894">
        <v>7110</v>
      </c>
      <c r="AN19" s="894">
        <v>350</v>
      </c>
      <c r="AO19" s="894">
        <v>266</v>
      </c>
      <c r="AP19" s="894">
        <v>76813</v>
      </c>
      <c r="AQ19" s="894">
        <v>39046</v>
      </c>
      <c r="AR19" s="894">
        <v>37767</v>
      </c>
      <c r="AS19" s="894">
        <v>32873</v>
      </c>
      <c r="AT19" s="894">
        <v>32471</v>
      </c>
      <c r="AU19" s="894">
        <v>4992</v>
      </c>
      <c r="AV19" s="894">
        <v>4512</v>
      </c>
      <c r="AW19" s="894">
        <v>1181</v>
      </c>
      <c r="AX19" s="894">
        <v>784</v>
      </c>
      <c r="AY19" s="894">
        <v>5420</v>
      </c>
      <c r="AZ19" s="761"/>
      <c r="BA19" s="895">
        <f t="shared" si="6"/>
        <v>-6806</v>
      </c>
      <c r="BB19" s="895">
        <f t="shared" si="7"/>
        <v>-9173</v>
      </c>
      <c r="BC19" s="896">
        <f>P19</f>
        <v>9196</v>
      </c>
      <c r="BD19" s="896">
        <f>W19</f>
        <v>18369</v>
      </c>
      <c r="BE19" s="895">
        <f t="shared" si="8"/>
        <v>2367</v>
      </c>
      <c r="BF19" s="751">
        <f t="shared" si="2"/>
        <v>79180</v>
      </c>
      <c r="BG19" s="751">
        <f t="shared" si="3"/>
        <v>76813</v>
      </c>
      <c r="BH19" s="895">
        <f t="shared" si="9"/>
        <v>-2212</v>
      </c>
      <c r="BI19" s="897">
        <f t="shared" si="4"/>
        <v>63132</v>
      </c>
      <c r="BJ19" s="898">
        <f t="shared" si="5"/>
        <v>65344</v>
      </c>
      <c r="BK19" s="897">
        <f t="shared" si="10"/>
        <v>3811</v>
      </c>
      <c r="BL19" s="897">
        <f t="shared" si="11"/>
        <v>9504</v>
      </c>
      <c r="BM19" s="897">
        <f t="shared" si="12"/>
        <v>5693</v>
      </c>
      <c r="BN19" s="897">
        <f t="shared" si="13"/>
        <v>-1349</v>
      </c>
    </row>
    <row r="20" spans="1:66" x14ac:dyDescent="0.2">
      <c r="B20" s="912">
        <v>101</v>
      </c>
      <c r="C20" s="915" t="s">
        <v>19</v>
      </c>
      <c r="D20" s="813"/>
      <c r="E20" s="916">
        <v>34.020000000000003</v>
      </c>
      <c r="F20" s="917">
        <v>98506</v>
      </c>
      <c r="G20" s="892">
        <v>214101</v>
      </c>
      <c r="H20" s="892">
        <v>100993</v>
      </c>
      <c r="I20" s="892">
        <v>113108</v>
      </c>
      <c r="J20" s="893">
        <v>-793</v>
      </c>
      <c r="K20" s="894">
        <v>-454</v>
      </c>
      <c r="L20" s="894">
        <v>-339</v>
      </c>
      <c r="M20" s="894">
        <v>-554</v>
      </c>
      <c r="N20" s="894">
        <v>-219</v>
      </c>
      <c r="O20" s="894">
        <v>-335</v>
      </c>
      <c r="P20" s="894">
        <v>1501</v>
      </c>
      <c r="Q20" s="894">
        <v>800</v>
      </c>
      <c r="R20" s="894">
        <v>701</v>
      </c>
      <c r="S20" s="894">
        <v>777</v>
      </c>
      <c r="T20" s="894">
        <v>685</v>
      </c>
      <c r="U20" s="894">
        <v>23</v>
      </c>
      <c r="V20" s="894">
        <v>16</v>
      </c>
      <c r="W20" s="894">
        <v>2055</v>
      </c>
      <c r="X20" s="894">
        <v>1019</v>
      </c>
      <c r="Y20" s="894">
        <v>1036</v>
      </c>
      <c r="Z20" s="894">
        <v>1003</v>
      </c>
      <c r="AA20" s="894">
        <v>1025</v>
      </c>
      <c r="AB20" s="894">
        <v>16</v>
      </c>
      <c r="AC20" s="894">
        <v>11</v>
      </c>
      <c r="AD20" s="894">
        <v>-239</v>
      </c>
      <c r="AE20" s="894">
        <v>-235</v>
      </c>
      <c r="AF20" s="894">
        <v>-4</v>
      </c>
      <c r="AG20" s="894">
        <v>11458</v>
      </c>
      <c r="AH20" s="894">
        <v>5787</v>
      </c>
      <c r="AI20" s="894">
        <v>5671</v>
      </c>
      <c r="AJ20" s="894">
        <v>4670</v>
      </c>
      <c r="AK20" s="894">
        <v>4717</v>
      </c>
      <c r="AL20" s="894">
        <v>1074</v>
      </c>
      <c r="AM20" s="894">
        <v>914</v>
      </c>
      <c r="AN20" s="894">
        <v>43</v>
      </c>
      <c r="AO20" s="894">
        <v>40</v>
      </c>
      <c r="AP20" s="894">
        <v>11697</v>
      </c>
      <c r="AQ20" s="894">
        <v>6022</v>
      </c>
      <c r="AR20" s="894">
        <v>5675</v>
      </c>
      <c r="AS20" s="894">
        <v>5051</v>
      </c>
      <c r="AT20" s="894">
        <v>4871</v>
      </c>
      <c r="AU20" s="894">
        <v>782</v>
      </c>
      <c r="AV20" s="894">
        <v>673</v>
      </c>
      <c r="AW20" s="894">
        <v>189</v>
      </c>
      <c r="AX20" s="894">
        <v>131</v>
      </c>
      <c r="AY20" s="894">
        <v>305</v>
      </c>
      <c r="AZ20" s="751"/>
      <c r="BA20" s="895">
        <f t="shared" si="6"/>
        <v>-793</v>
      </c>
      <c r="BB20" s="895">
        <f t="shared" si="7"/>
        <v>-554</v>
      </c>
      <c r="BC20" s="896">
        <f t="shared" ref="BC20:BC68" si="14">P20</f>
        <v>1501</v>
      </c>
      <c r="BD20" s="896">
        <f t="shared" ref="BD20:BD68" si="15">W20</f>
        <v>2055</v>
      </c>
      <c r="BE20" s="895">
        <f t="shared" si="8"/>
        <v>-239</v>
      </c>
      <c r="BF20" s="751">
        <f t="shared" si="2"/>
        <v>11458</v>
      </c>
      <c r="BG20" s="751">
        <f t="shared" si="3"/>
        <v>11697</v>
      </c>
      <c r="BH20" s="895">
        <f t="shared" si="9"/>
        <v>-535</v>
      </c>
      <c r="BI20" s="897">
        <f t="shared" si="4"/>
        <v>9387</v>
      </c>
      <c r="BJ20" s="898">
        <f t="shared" si="5"/>
        <v>9922</v>
      </c>
      <c r="BK20" s="897">
        <f t="shared" si="10"/>
        <v>593</v>
      </c>
      <c r="BL20" s="897">
        <f t="shared" si="11"/>
        <v>1455</v>
      </c>
      <c r="BM20" s="897">
        <f t="shared" si="12"/>
        <v>862</v>
      </c>
      <c r="BN20" s="897">
        <f t="shared" si="13"/>
        <v>-237</v>
      </c>
    </row>
    <row r="21" spans="1:66" x14ac:dyDescent="0.2">
      <c r="B21" s="912">
        <v>102</v>
      </c>
      <c r="C21" s="915" t="s">
        <v>515</v>
      </c>
      <c r="D21" s="813"/>
      <c r="E21" s="916">
        <v>32.659999999999997</v>
      </c>
      <c r="F21" s="917">
        <v>68228</v>
      </c>
      <c r="G21" s="892">
        <v>137137</v>
      </c>
      <c r="H21" s="892">
        <v>64805</v>
      </c>
      <c r="I21" s="892">
        <v>72332</v>
      </c>
      <c r="J21" s="893">
        <v>-15</v>
      </c>
      <c r="K21" s="894">
        <v>-51</v>
      </c>
      <c r="L21" s="894">
        <v>36</v>
      </c>
      <c r="M21" s="894">
        <v>-698</v>
      </c>
      <c r="N21" s="894">
        <v>-332</v>
      </c>
      <c r="O21" s="894">
        <v>-366</v>
      </c>
      <c r="P21" s="894">
        <v>861</v>
      </c>
      <c r="Q21" s="894">
        <v>451</v>
      </c>
      <c r="R21" s="894">
        <v>410</v>
      </c>
      <c r="S21" s="894">
        <v>439</v>
      </c>
      <c r="T21" s="894">
        <v>405</v>
      </c>
      <c r="U21" s="894">
        <v>12</v>
      </c>
      <c r="V21" s="894">
        <v>5</v>
      </c>
      <c r="W21" s="894">
        <v>1559</v>
      </c>
      <c r="X21" s="894">
        <v>783</v>
      </c>
      <c r="Y21" s="894">
        <v>776</v>
      </c>
      <c r="Z21" s="894">
        <v>764</v>
      </c>
      <c r="AA21" s="894">
        <v>764</v>
      </c>
      <c r="AB21" s="894">
        <v>19</v>
      </c>
      <c r="AC21" s="894">
        <v>12</v>
      </c>
      <c r="AD21" s="918">
        <v>683</v>
      </c>
      <c r="AE21" s="894">
        <v>281</v>
      </c>
      <c r="AF21" s="894">
        <v>402</v>
      </c>
      <c r="AG21" s="894">
        <v>8119</v>
      </c>
      <c r="AH21" s="894">
        <v>4068</v>
      </c>
      <c r="AI21" s="894">
        <v>4051</v>
      </c>
      <c r="AJ21" s="894">
        <v>3170</v>
      </c>
      <c r="AK21" s="894">
        <v>3322</v>
      </c>
      <c r="AL21" s="894">
        <v>862</v>
      </c>
      <c r="AM21" s="894">
        <v>710</v>
      </c>
      <c r="AN21" s="894">
        <v>36</v>
      </c>
      <c r="AO21" s="894">
        <v>19</v>
      </c>
      <c r="AP21" s="894">
        <v>7436</v>
      </c>
      <c r="AQ21" s="894">
        <v>3787</v>
      </c>
      <c r="AR21" s="894">
        <v>3649</v>
      </c>
      <c r="AS21" s="894">
        <v>3154</v>
      </c>
      <c r="AT21" s="894">
        <v>3157</v>
      </c>
      <c r="AU21" s="894">
        <v>520</v>
      </c>
      <c r="AV21" s="894">
        <v>416</v>
      </c>
      <c r="AW21" s="894">
        <v>113</v>
      </c>
      <c r="AX21" s="894">
        <v>76</v>
      </c>
      <c r="AY21" s="894">
        <v>756</v>
      </c>
      <c r="AZ21" s="751"/>
      <c r="BA21" s="895">
        <f t="shared" si="6"/>
        <v>-15</v>
      </c>
      <c r="BB21" s="895">
        <f t="shared" si="7"/>
        <v>-698</v>
      </c>
      <c r="BC21" s="896">
        <f t="shared" si="14"/>
        <v>861</v>
      </c>
      <c r="BD21" s="896">
        <f t="shared" si="15"/>
        <v>1559</v>
      </c>
      <c r="BE21" s="895">
        <f t="shared" si="8"/>
        <v>683</v>
      </c>
      <c r="BF21" s="751">
        <f t="shared" si="2"/>
        <v>8119</v>
      </c>
      <c r="BG21" s="751">
        <f t="shared" si="3"/>
        <v>7436</v>
      </c>
      <c r="BH21" s="895">
        <f t="shared" si="9"/>
        <v>181</v>
      </c>
      <c r="BI21" s="897">
        <f t="shared" si="4"/>
        <v>6492</v>
      </c>
      <c r="BJ21" s="898">
        <f t="shared" si="5"/>
        <v>6311</v>
      </c>
      <c r="BK21" s="897">
        <f t="shared" si="10"/>
        <v>407</v>
      </c>
      <c r="BL21" s="897">
        <f t="shared" si="11"/>
        <v>936</v>
      </c>
      <c r="BM21" s="897">
        <f t="shared" si="12"/>
        <v>529</v>
      </c>
      <c r="BN21" s="897">
        <f t="shared" si="13"/>
        <v>-134</v>
      </c>
    </row>
    <row r="22" spans="1:66" x14ac:dyDescent="0.2">
      <c r="B22" s="912">
        <v>105</v>
      </c>
      <c r="C22" s="1071" t="s">
        <v>22</v>
      </c>
      <c r="D22" s="813"/>
      <c r="E22" s="916">
        <v>14.68</v>
      </c>
      <c r="F22" s="917">
        <v>59017</v>
      </c>
      <c r="G22" s="892">
        <v>107082</v>
      </c>
      <c r="H22" s="892">
        <v>52918</v>
      </c>
      <c r="I22" s="892">
        <v>54164</v>
      </c>
      <c r="J22" s="893">
        <v>896</v>
      </c>
      <c r="K22" s="894">
        <v>548</v>
      </c>
      <c r="L22" s="894">
        <v>348</v>
      </c>
      <c r="M22" s="894">
        <v>-926</v>
      </c>
      <c r="N22" s="894">
        <v>-493</v>
      </c>
      <c r="O22" s="894">
        <v>-433</v>
      </c>
      <c r="P22" s="894">
        <v>714</v>
      </c>
      <c r="Q22" s="894">
        <v>388</v>
      </c>
      <c r="R22" s="894">
        <v>326</v>
      </c>
      <c r="S22" s="894">
        <v>359</v>
      </c>
      <c r="T22" s="894">
        <v>299</v>
      </c>
      <c r="U22" s="894">
        <v>29</v>
      </c>
      <c r="V22" s="894">
        <v>27</v>
      </c>
      <c r="W22" s="894">
        <v>1640</v>
      </c>
      <c r="X22" s="894">
        <v>881</v>
      </c>
      <c r="Y22" s="894">
        <v>759</v>
      </c>
      <c r="Z22" s="894">
        <v>861</v>
      </c>
      <c r="AA22" s="894">
        <v>746</v>
      </c>
      <c r="AB22" s="894">
        <v>20</v>
      </c>
      <c r="AC22" s="894">
        <v>13</v>
      </c>
      <c r="AD22" s="918">
        <v>1822</v>
      </c>
      <c r="AE22" s="894">
        <v>1041</v>
      </c>
      <c r="AF22" s="894">
        <v>781</v>
      </c>
      <c r="AG22" s="894">
        <v>9962</v>
      </c>
      <c r="AH22" s="894">
        <v>5234</v>
      </c>
      <c r="AI22" s="894">
        <v>4728</v>
      </c>
      <c r="AJ22" s="894">
        <v>3544</v>
      </c>
      <c r="AK22" s="894">
        <v>3364</v>
      </c>
      <c r="AL22" s="894">
        <v>1632</v>
      </c>
      <c r="AM22" s="894">
        <v>1320</v>
      </c>
      <c r="AN22" s="894">
        <v>58</v>
      </c>
      <c r="AO22" s="894">
        <v>44</v>
      </c>
      <c r="AP22" s="894">
        <v>8140</v>
      </c>
      <c r="AQ22" s="894">
        <v>4193</v>
      </c>
      <c r="AR22" s="894">
        <v>3947</v>
      </c>
      <c r="AS22" s="894">
        <v>3124</v>
      </c>
      <c r="AT22" s="894">
        <v>2985</v>
      </c>
      <c r="AU22" s="894">
        <v>783</v>
      </c>
      <c r="AV22" s="894">
        <v>770</v>
      </c>
      <c r="AW22" s="894">
        <v>286</v>
      </c>
      <c r="AX22" s="894">
        <v>192</v>
      </c>
      <c r="AY22" s="894">
        <v>1655</v>
      </c>
      <c r="AZ22" s="751"/>
      <c r="BA22" s="895">
        <f t="shared" si="6"/>
        <v>896</v>
      </c>
      <c r="BB22" s="895">
        <f t="shared" si="7"/>
        <v>-926</v>
      </c>
      <c r="BC22" s="896">
        <f t="shared" si="14"/>
        <v>714</v>
      </c>
      <c r="BD22" s="896">
        <f t="shared" si="15"/>
        <v>1640</v>
      </c>
      <c r="BE22" s="895">
        <f t="shared" si="8"/>
        <v>1822</v>
      </c>
      <c r="BF22" s="751">
        <f t="shared" si="2"/>
        <v>9962</v>
      </c>
      <c r="BG22" s="751">
        <f t="shared" si="3"/>
        <v>8140</v>
      </c>
      <c r="BH22" s="895">
        <f t="shared" si="9"/>
        <v>799</v>
      </c>
      <c r="BI22" s="897">
        <f t="shared" si="4"/>
        <v>6908</v>
      </c>
      <c r="BJ22" s="898">
        <f t="shared" si="5"/>
        <v>6109</v>
      </c>
      <c r="BK22" s="897">
        <f t="shared" si="10"/>
        <v>497</v>
      </c>
      <c r="BL22" s="897">
        <f t="shared" si="11"/>
        <v>1553</v>
      </c>
      <c r="BM22" s="897">
        <f t="shared" si="12"/>
        <v>1056</v>
      </c>
      <c r="BN22" s="897">
        <f t="shared" si="13"/>
        <v>-376</v>
      </c>
    </row>
    <row r="23" spans="1:66" x14ac:dyDescent="0.2">
      <c r="B23" s="912">
        <v>106</v>
      </c>
      <c r="C23" s="915" t="s">
        <v>24</v>
      </c>
      <c r="D23" s="813"/>
      <c r="E23" s="916">
        <v>11.36</v>
      </c>
      <c r="F23" s="917">
        <v>49115</v>
      </c>
      <c r="G23" s="892">
        <v>96333</v>
      </c>
      <c r="H23" s="892">
        <v>45331</v>
      </c>
      <c r="I23" s="892">
        <v>51002</v>
      </c>
      <c r="J23" s="893">
        <v>-380</v>
      </c>
      <c r="K23" s="894">
        <v>-171</v>
      </c>
      <c r="L23" s="894">
        <v>-209</v>
      </c>
      <c r="M23" s="894">
        <v>-1153</v>
      </c>
      <c r="N23" s="894">
        <v>-572</v>
      </c>
      <c r="O23" s="894">
        <v>-581</v>
      </c>
      <c r="P23" s="894">
        <v>503</v>
      </c>
      <c r="Q23" s="894">
        <v>263</v>
      </c>
      <c r="R23" s="894">
        <v>240</v>
      </c>
      <c r="S23" s="894">
        <v>250</v>
      </c>
      <c r="T23" s="894">
        <v>228</v>
      </c>
      <c r="U23" s="894">
        <v>13</v>
      </c>
      <c r="V23" s="894">
        <v>12</v>
      </c>
      <c r="W23" s="894">
        <v>1656</v>
      </c>
      <c r="X23" s="894">
        <v>835</v>
      </c>
      <c r="Y23" s="894">
        <v>821</v>
      </c>
      <c r="Z23" s="894">
        <v>789</v>
      </c>
      <c r="AA23" s="894">
        <v>774</v>
      </c>
      <c r="AB23" s="894">
        <v>46</v>
      </c>
      <c r="AC23" s="894">
        <v>47</v>
      </c>
      <c r="AD23" s="918">
        <v>773</v>
      </c>
      <c r="AE23" s="894">
        <v>401</v>
      </c>
      <c r="AF23" s="894">
        <v>372</v>
      </c>
      <c r="AG23" s="894">
        <v>6294</v>
      </c>
      <c r="AH23" s="894">
        <v>3371</v>
      </c>
      <c r="AI23" s="894">
        <v>2923</v>
      </c>
      <c r="AJ23" s="894">
        <v>2263</v>
      </c>
      <c r="AK23" s="894">
        <v>2030</v>
      </c>
      <c r="AL23" s="894">
        <v>1062</v>
      </c>
      <c r="AM23" s="894">
        <v>866</v>
      </c>
      <c r="AN23" s="894">
        <v>46</v>
      </c>
      <c r="AO23" s="894">
        <v>27</v>
      </c>
      <c r="AP23" s="894">
        <v>5521</v>
      </c>
      <c r="AQ23" s="894">
        <v>2970</v>
      </c>
      <c r="AR23" s="894">
        <v>2551</v>
      </c>
      <c r="AS23" s="894">
        <v>2240</v>
      </c>
      <c r="AT23" s="894">
        <v>2005</v>
      </c>
      <c r="AU23" s="894">
        <v>597</v>
      </c>
      <c r="AV23" s="894">
        <v>492</v>
      </c>
      <c r="AW23" s="894">
        <v>133</v>
      </c>
      <c r="AX23" s="894">
        <v>54</v>
      </c>
      <c r="AY23" s="894">
        <v>538</v>
      </c>
      <c r="AZ23" s="751"/>
      <c r="BA23" s="895">
        <f t="shared" si="6"/>
        <v>-380</v>
      </c>
      <c r="BB23" s="895">
        <f t="shared" si="7"/>
        <v>-1153</v>
      </c>
      <c r="BC23" s="896">
        <f t="shared" si="14"/>
        <v>503</v>
      </c>
      <c r="BD23" s="896">
        <f t="shared" si="15"/>
        <v>1656</v>
      </c>
      <c r="BE23" s="895">
        <f t="shared" si="8"/>
        <v>773</v>
      </c>
      <c r="BF23" s="751">
        <f t="shared" si="2"/>
        <v>6294</v>
      </c>
      <c r="BG23" s="751">
        <f t="shared" si="3"/>
        <v>5521</v>
      </c>
      <c r="BH23" s="895">
        <f t="shared" si="9"/>
        <v>48</v>
      </c>
      <c r="BI23" s="897">
        <f t="shared" si="4"/>
        <v>4293</v>
      </c>
      <c r="BJ23" s="898">
        <f t="shared" si="5"/>
        <v>4245</v>
      </c>
      <c r="BK23" s="897">
        <f t="shared" si="10"/>
        <v>464</v>
      </c>
      <c r="BL23" s="897">
        <f t="shared" si="11"/>
        <v>1089</v>
      </c>
      <c r="BM23" s="897">
        <f t="shared" si="12"/>
        <v>625</v>
      </c>
      <c r="BN23" s="897">
        <f t="shared" si="13"/>
        <v>-114</v>
      </c>
    </row>
    <row r="24" spans="1:66" x14ac:dyDescent="0.2">
      <c r="B24" s="912">
        <v>107</v>
      </c>
      <c r="C24" s="915" t="s">
        <v>25</v>
      </c>
      <c r="D24" s="813"/>
      <c r="E24" s="916">
        <v>28.93</v>
      </c>
      <c r="F24" s="917">
        <v>73429</v>
      </c>
      <c r="G24" s="892">
        <v>159974</v>
      </c>
      <c r="H24" s="892">
        <v>73588</v>
      </c>
      <c r="I24" s="892">
        <v>86386</v>
      </c>
      <c r="J24" s="893">
        <v>-1263</v>
      </c>
      <c r="K24" s="894">
        <v>-730</v>
      </c>
      <c r="L24" s="894">
        <v>-533</v>
      </c>
      <c r="M24" s="894">
        <v>-1126</v>
      </c>
      <c r="N24" s="894">
        <v>-574</v>
      </c>
      <c r="O24" s="894">
        <v>-552</v>
      </c>
      <c r="P24" s="894">
        <v>978</v>
      </c>
      <c r="Q24" s="894">
        <v>474</v>
      </c>
      <c r="R24" s="894">
        <v>504</v>
      </c>
      <c r="S24" s="894">
        <v>472</v>
      </c>
      <c r="T24" s="894">
        <v>500</v>
      </c>
      <c r="U24" s="894">
        <v>2</v>
      </c>
      <c r="V24" s="894">
        <v>4</v>
      </c>
      <c r="W24" s="894">
        <v>2104</v>
      </c>
      <c r="X24" s="894">
        <v>1048</v>
      </c>
      <c r="Y24" s="894">
        <v>1056</v>
      </c>
      <c r="Z24" s="894">
        <v>1023</v>
      </c>
      <c r="AA24" s="894">
        <v>1029</v>
      </c>
      <c r="AB24" s="894">
        <v>25</v>
      </c>
      <c r="AC24" s="894">
        <v>27</v>
      </c>
      <c r="AD24" s="894">
        <v>-137</v>
      </c>
      <c r="AE24" s="894">
        <v>-156</v>
      </c>
      <c r="AF24" s="894">
        <v>19</v>
      </c>
      <c r="AG24" s="894">
        <v>6282</v>
      </c>
      <c r="AH24" s="894">
        <v>2998</v>
      </c>
      <c r="AI24" s="894">
        <v>3284</v>
      </c>
      <c r="AJ24" s="894">
        <v>2720</v>
      </c>
      <c r="AK24" s="894">
        <v>3009</v>
      </c>
      <c r="AL24" s="894">
        <v>249</v>
      </c>
      <c r="AM24" s="894">
        <v>255</v>
      </c>
      <c r="AN24" s="894">
        <v>29</v>
      </c>
      <c r="AO24" s="894">
        <v>20</v>
      </c>
      <c r="AP24" s="894">
        <v>6419</v>
      </c>
      <c r="AQ24" s="894">
        <v>3154</v>
      </c>
      <c r="AR24" s="894">
        <v>3265</v>
      </c>
      <c r="AS24" s="894">
        <v>2957</v>
      </c>
      <c r="AT24" s="894">
        <v>3075</v>
      </c>
      <c r="AU24" s="894">
        <v>156</v>
      </c>
      <c r="AV24" s="894">
        <v>160</v>
      </c>
      <c r="AW24" s="894">
        <v>41</v>
      </c>
      <c r="AX24" s="894">
        <v>30</v>
      </c>
      <c r="AY24" s="894">
        <v>13</v>
      </c>
      <c r="AZ24" s="751"/>
      <c r="BA24" s="895">
        <f t="shared" si="6"/>
        <v>-1263</v>
      </c>
      <c r="BB24" s="895">
        <f t="shared" si="7"/>
        <v>-1126</v>
      </c>
      <c r="BC24" s="896">
        <f t="shared" si="14"/>
        <v>978</v>
      </c>
      <c r="BD24" s="896">
        <f t="shared" si="15"/>
        <v>2104</v>
      </c>
      <c r="BE24" s="895">
        <f t="shared" si="8"/>
        <v>-137</v>
      </c>
      <c r="BF24" s="751">
        <f t="shared" si="2"/>
        <v>6282</v>
      </c>
      <c r="BG24" s="751">
        <f t="shared" si="3"/>
        <v>6419</v>
      </c>
      <c r="BH24" s="895">
        <f t="shared" si="9"/>
        <v>-303</v>
      </c>
      <c r="BI24" s="897">
        <f t="shared" si="4"/>
        <v>5729</v>
      </c>
      <c r="BJ24" s="898">
        <f t="shared" si="5"/>
        <v>6032</v>
      </c>
      <c r="BK24" s="897">
        <f t="shared" si="10"/>
        <v>115</v>
      </c>
      <c r="BL24" s="897">
        <f t="shared" si="11"/>
        <v>316</v>
      </c>
      <c r="BM24" s="897">
        <f t="shared" si="12"/>
        <v>201</v>
      </c>
      <c r="BN24" s="897">
        <f t="shared" si="13"/>
        <v>-22</v>
      </c>
    </row>
    <row r="25" spans="1:66" x14ac:dyDescent="0.2">
      <c r="B25" s="912">
        <v>108</v>
      </c>
      <c r="C25" s="915" t="s">
        <v>26</v>
      </c>
      <c r="D25" s="813"/>
      <c r="E25" s="916">
        <v>28.11</v>
      </c>
      <c r="F25" s="917">
        <v>95934</v>
      </c>
      <c r="G25" s="892">
        <v>218302</v>
      </c>
      <c r="H25" s="892">
        <v>102049</v>
      </c>
      <c r="I25" s="892">
        <v>116253</v>
      </c>
      <c r="J25" s="893">
        <v>-2558</v>
      </c>
      <c r="K25" s="894">
        <v>-1261</v>
      </c>
      <c r="L25" s="894">
        <v>-1297</v>
      </c>
      <c r="M25" s="894">
        <v>-1450</v>
      </c>
      <c r="N25" s="894">
        <v>-689</v>
      </c>
      <c r="O25" s="894">
        <v>-761</v>
      </c>
      <c r="P25" s="894">
        <v>1256</v>
      </c>
      <c r="Q25" s="894">
        <v>657</v>
      </c>
      <c r="R25" s="894">
        <v>599</v>
      </c>
      <c r="S25" s="894">
        <v>654</v>
      </c>
      <c r="T25" s="894">
        <v>596</v>
      </c>
      <c r="U25" s="894">
        <v>3</v>
      </c>
      <c r="V25" s="894">
        <v>3</v>
      </c>
      <c r="W25" s="894">
        <v>2706</v>
      </c>
      <c r="X25" s="894">
        <v>1346</v>
      </c>
      <c r="Y25" s="894">
        <v>1360</v>
      </c>
      <c r="Z25" s="894">
        <v>1334</v>
      </c>
      <c r="AA25" s="894">
        <v>1350</v>
      </c>
      <c r="AB25" s="894">
        <v>12</v>
      </c>
      <c r="AC25" s="894">
        <v>10</v>
      </c>
      <c r="AD25" s="894">
        <v>-1108</v>
      </c>
      <c r="AE25" s="894">
        <v>-572</v>
      </c>
      <c r="AF25" s="894">
        <v>-536</v>
      </c>
      <c r="AG25" s="894">
        <v>7523</v>
      </c>
      <c r="AH25" s="894">
        <v>3796</v>
      </c>
      <c r="AI25" s="894">
        <v>3727</v>
      </c>
      <c r="AJ25" s="894">
        <v>3352</v>
      </c>
      <c r="AK25" s="894">
        <v>3388</v>
      </c>
      <c r="AL25" s="894">
        <v>431</v>
      </c>
      <c r="AM25" s="894">
        <v>322</v>
      </c>
      <c r="AN25" s="894">
        <v>13</v>
      </c>
      <c r="AO25" s="894">
        <v>17</v>
      </c>
      <c r="AP25" s="894">
        <v>8631</v>
      </c>
      <c r="AQ25" s="894">
        <v>4368</v>
      </c>
      <c r="AR25" s="894">
        <v>4263</v>
      </c>
      <c r="AS25" s="894">
        <v>4053</v>
      </c>
      <c r="AT25" s="894">
        <v>4002</v>
      </c>
      <c r="AU25" s="894">
        <v>264</v>
      </c>
      <c r="AV25" s="894">
        <v>231</v>
      </c>
      <c r="AW25" s="894">
        <v>51</v>
      </c>
      <c r="AX25" s="894">
        <v>30</v>
      </c>
      <c r="AY25" s="894">
        <v>-314</v>
      </c>
      <c r="AZ25" s="751"/>
      <c r="BA25" s="895">
        <f t="shared" si="6"/>
        <v>-2558</v>
      </c>
      <c r="BB25" s="895">
        <f t="shared" si="7"/>
        <v>-1450</v>
      </c>
      <c r="BC25" s="896">
        <f t="shared" si="14"/>
        <v>1256</v>
      </c>
      <c r="BD25" s="896">
        <f t="shared" si="15"/>
        <v>2706</v>
      </c>
      <c r="BE25" s="895">
        <f t="shared" si="8"/>
        <v>-1108</v>
      </c>
      <c r="BF25" s="751">
        <f t="shared" si="2"/>
        <v>7523</v>
      </c>
      <c r="BG25" s="751">
        <f t="shared" si="3"/>
        <v>8631</v>
      </c>
      <c r="BH25" s="895">
        <f t="shared" si="9"/>
        <v>-1315</v>
      </c>
      <c r="BI25" s="897">
        <f t="shared" si="4"/>
        <v>6740</v>
      </c>
      <c r="BJ25" s="898">
        <f t="shared" si="5"/>
        <v>8055</v>
      </c>
      <c r="BK25" s="897">
        <f t="shared" si="10"/>
        <v>213</v>
      </c>
      <c r="BL25" s="897">
        <f t="shared" si="11"/>
        <v>495</v>
      </c>
      <c r="BM25" s="897">
        <f t="shared" si="12"/>
        <v>282</v>
      </c>
      <c r="BN25" s="897">
        <f t="shared" si="13"/>
        <v>-51</v>
      </c>
    </row>
    <row r="26" spans="1:66" x14ac:dyDescent="0.2">
      <c r="B26" s="912">
        <v>109</v>
      </c>
      <c r="C26" s="915" t="s">
        <v>516</v>
      </c>
      <c r="D26" s="813" t="s">
        <v>514</v>
      </c>
      <c r="E26" s="916">
        <v>240.29</v>
      </c>
      <c r="F26" s="917">
        <v>87436</v>
      </c>
      <c r="G26" s="892">
        <v>215807</v>
      </c>
      <c r="H26" s="892">
        <v>101754</v>
      </c>
      <c r="I26" s="892">
        <v>114053</v>
      </c>
      <c r="J26" s="893">
        <v>-1500</v>
      </c>
      <c r="K26" s="894">
        <v>-791</v>
      </c>
      <c r="L26" s="894">
        <v>-709</v>
      </c>
      <c r="M26" s="894">
        <v>-1532</v>
      </c>
      <c r="N26" s="894">
        <v>-782</v>
      </c>
      <c r="O26" s="894">
        <v>-750</v>
      </c>
      <c r="P26" s="894">
        <v>1128</v>
      </c>
      <c r="Q26" s="894">
        <v>577</v>
      </c>
      <c r="R26" s="894">
        <v>551</v>
      </c>
      <c r="S26" s="894">
        <v>571</v>
      </c>
      <c r="T26" s="894">
        <v>547</v>
      </c>
      <c r="U26" s="894">
        <v>6</v>
      </c>
      <c r="V26" s="894">
        <v>4</v>
      </c>
      <c r="W26" s="894">
        <v>2660</v>
      </c>
      <c r="X26" s="894">
        <v>1359</v>
      </c>
      <c r="Y26" s="894">
        <v>1301</v>
      </c>
      <c r="Z26" s="894">
        <v>1347</v>
      </c>
      <c r="AA26" s="894">
        <v>1295</v>
      </c>
      <c r="AB26" s="894">
        <v>12</v>
      </c>
      <c r="AC26" s="894">
        <v>6</v>
      </c>
      <c r="AD26" s="894">
        <v>32</v>
      </c>
      <c r="AE26" s="894">
        <v>-9</v>
      </c>
      <c r="AF26" s="894">
        <v>41</v>
      </c>
      <c r="AG26" s="894">
        <v>7367</v>
      </c>
      <c r="AH26" s="894">
        <v>3502</v>
      </c>
      <c r="AI26" s="894">
        <v>3865</v>
      </c>
      <c r="AJ26" s="894">
        <v>3145</v>
      </c>
      <c r="AK26" s="894">
        <v>3149</v>
      </c>
      <c r="AL26" s="894">
        <v>341</v>
      </c>
      <c r="AM26" s="894">
        <v>690</v>
      </c>
      <c r="AN26" s="894">
        <v>16</v>
      </c>
      <c r="AO26" s="894">
        <v>26</v>
      </c>
      <c r="AP26" s="894">
        <v>7335</v>
      </c>
      <c r="AQ26" s="894">
        <v>3511</v>
      </c>
      <c r="AR26" s="894">
        <v>3824</v>
      </c>
      <c r="AS26" s="894">
        <v>3284</v>
      </c>
      <c r="AT26" s="894">
        <v>3297</v>
      </c>
      <c r="AU26" s="894">
        <v>192</v>
      </c>
      <c r="AV26" s="894">
        <v>492</v>
      </c>
      <c r="AW26" s="894">
        <v>35</v>
      </c>
      <c r="AX26" s="894">
        <v>35</v>
      </c>
      <c r="AY26" s="894">
        <v>522</v>
      </c>
      <c r="AZ26" s="751"/>
      <c r="BA26" s="895">
        <f t="shared" si="6"/>
        <v>-1500</v>
      </c>
      <c r="BB26" s="895">
        <f t="shared" si="7"/>
        <v>-1532</v>
      </c>
      <c r="BC26" s="896">
        <f t="shared" si="14"/>
        <v>1128</v>
      </c>
      <c r="BD26" s="896">
        <f t="shared" si="15"/>
        <v>2660</v>
      </c>
      <c r="BE26" s="895">
        <f t="shared" si="8"/>
        <v>32</v>
      </c>
      <c r="BF26" s="751">
        <f t="shared" si="2"/>
        <v>7367</v>
      </c>
      <c r="BG26" s="751">
        <f t="shared" si="3"/>
        <v>7335</v>
      </c>
      <c r="BH26" s="895">
        <f t="shared" si="9"/>
        <v>-287</v>
      </c>
      <c r="BI26" s="897">
        <f t="shared" si="4"/>
        <v>6294</v>
      </c>
      <c r="BJ26" s="898">
        <f t="shared" si="5"/>
        <v>6581</v>
      </c>
      <c r="BK26" s="897">
        <f t="shared" si="10"/>
        <v>157</v>
      </c>
      <c r="BL26" s="897">
        <f t="shared" si="11"/>
        <v>684</v>
      </c>
      <c r="BM26" s="897">
        <f t="shared" si="12"/>
        <v>527</v>
      </c>
      <c r="BN26" s="897">
        <f t="shared" si="13"/>
        <v>-28</v>
      </c>
    </row>
    <row r="27" spans="1:66" x14ac:dyDescent="0.2">
      <c r="B27" s="912">
        <v>110</v>
      </c>
      <c r="C27" s="1071" t="s">
        <v>21</v>
      </c>
      <c r="D27" s="813"/>
      <c r="E27" s="916">
        <v>28.97</v>
      </c>
      <c r="F27" s="917">
        <v>84438</v>
      </c>
      <c r="G27" s="892">
        <v>139718</v>
      </c>
      <c r="H27" s="892">
        <v>64871</v>
      </c>
      <c r="I27" s="892">
        <v>74847</v>
      </c>
      <c r="J27" s="893">
        <v>742</v>
      </c>
      <c r="K27" s="894">
        <v>449</v>
      </c>
      <c r="L27" s="894">
        <v>293</v>
      </c>
      <c r="M27" s="894">
        <v>-413</v>
      </c>
      <c r="N27" s="894">
        <v>-189</v>
      </c>
      <c r="O27" s="894">
        <v>-224</v>
      </c>
      <c r="P27" s="894">
        <v>1045</v>
      </c>
      <c r="Q27" s="894">
        <v>510</v>
      </c>
      <c r="R27" s="894">
        <v>535</v>
      </c>
      <c r="S27" s="894">
        <v>475</v>
      </c>
      <c r="T27" s="894">
        <v>514</v>
      </c>
      <c r="U27" s="894">
        <v>35</v>
      </c>
      <c r="V27" s="894">
        <v>21</v>
      </c>
      <c r="W27" s="894">
        <v>1458</v>
      </c>
      <c r="X27" s="894">
        <v>699</v>
      </c>
      <c r="Y27" s="894">
        <v>759</v>
      </c>
      <c r="Z27" s="894">
        <v>654</v>
      </c>
      <c r="AA27" s="894">
        <v>712</v>
      </c>
      <c r="AB27" s="894">
        <v>45</v>
      </c>
      <c r="AC27" s="894">
        <v>47</v>
      </c>
      <c r="AD27" s="918">
        <v>1155</v>
      </c>
      <c r="AE27" s="894">
        <v>638</v>
      </c>
      <c r="AF27" s="894">
        <v>517</v>
      </c>
      <c r="AG27" s="894">
        <v>13774</v>
      </c>
      <c r="AH27" s="894">
        <v>6985</v>
      </c>
      <c r="AI27" s="894">
        <v>6789</v>
      </c>
      <c r="AJ27" s="894">
        <v>4837</v>
      </c>
      <c r="AK27" s="894">
        <v>5152</v>
      </c>
      <c r="AL27" s="894">
        <v>2067</v>
      </c>
      <c r="AM27" s="894">
        <v>1579</v>
      </c>
      <c r="AN27" s="894">
        <v>81</v>
      </c>
      <c r="AO27" s="894">
        <v>58</v>
      </c>
      <c r="AP27" s="894">
        <v>12619</v>
      </c>
      <c r="AQ27" s="894">
        <v>6347</v>
      </c>
      <c r="AR27" s="894">
        <v>6272</v>
      </c>
      <c r="AS27" s="894">
        <v>4767</v>
      </c>
      <c r="AT27" s="894">
        <v>5074</v>
      </c>
      <c r="AU27" s="894">
        <v>1324</v>
      </c>
      <c r="AV27" s="894">
        <v>1005</v>
      </c>
      <c r="AW27" s="894">
        <v>256</v>
      </c>
      <c r="AX27" s="894">
        <v>193</v>
      </c>
      <c r="AY27" s="894">
        <v>1250</v>
      </c>
      <c r="AZ27" s="751"/>
      <c r="BA27" s="895">
        <f t="shared" si="6"/>
        <v>742</v>
      </c>
      <c r="BB27" s="895">
        <f t="shared" si="7"/>
        <v>-413</v>
      </c>
      <c r="BC27" s="896">
        <f t="shared" si="14"/>
        <v>1045</v>
      </c>
      <c r="BD27" s="896">
        <f t="shared" si="15"/>
        <v>1458</v>
      </c>
      <c r="BE27" s="895">
        <f t="shared" si="8"/>
        <v>1155</v>
      </c>
      <c r="BF27" s="751">
        <f t="shared" si="2"/>
        <v>13774</v>
      </c>
      <c r="BG27" s="751">
        <f t="shared" si="3"/>
        <v>12619</v>
      </c>
      <c r="BH27" s="895">
        <f t="shared" si="9"/>
        <v>148</v>
      </c>
      <c r="BI27" s="897">
        <f t="shared" si="4"/>
        <v>9989</v>
      </c>
      <c r="BJ27" s="898">
        <f t="shared" si="5"/>
        <v>9841</v>
      </c>
      <c r="BK27" s="897">
        <f t="shared" si="10"/>
        <v>1068</v>
      </c>
      <c r="BL27" s="897">
        <f t="shared" si="11"/>
        <v>2329</v>
      </c>
      <c r="BM27" s="897">
        <f t="shared" si="12"/>
        <v>1261</v>
      </c>
      <c r="BN27" s="897">
        <f t="shared" si="13"/>
        <v>-310</v>
      </c>
    </row>
    <row r="28" spans="1:66" s="760" customFormat="1" x14ac:dyDescent="0.2">
      <c r="A28"/>
      <c r="B28" s="912">
        <v>111</v>
      </c>
      <c r="C28" s="915" t="s">
        <v>517</v>
      </c>
      <c r="D28" s="813"/>
      <c r="E28" s="916">
        <v>138.01</v>
      </c>
      <c r="F28" s="917">
        <v>98871</v>
      </c>
      <c r="G28" s="892">
        <v>243237</v>
      </c>
      <c r="H28" s="892">
        <v>117393</v>
      </c>
      <c r="I28" s="892">
        <v>125844</v>
      </c>
      <c r="J28" s="893">
        <v>-1935</v>
      </c>
      <c r="K28" s="894">
        <v>-962</v>
      </c>
      <c r="L28" s="894">
        <v>-973</v>
      </c>
      <c r="M28" s="894">
        <v>-1321</v>
      </c>
      <c r="N28" s="894">
        <v>-687</v>
      </c>
      <c r="O28" s="894">
        <v>-634</v>
      </c>
      <c r="P28" s="894">
        <v>1210</v>
      </c>
      <c r="Q28" s="894">
        <v>610</v>
      </c>
      <c r="R28" s="894">
        <v>600</v>
      </c>
      <c r="S28" s="894">
        <v>603</v>
      </c>
      <c r="T28" s="894">
        <v>593</v>
      </c>
      <c r="U28" s="894">
        <v>7</v>
      </c>
      <c r="V28" s="894">
        <v>7</v>
      </c>
      <c r="W28" s="894">
        <v>2531</v>
      </c>
      <c r="X28" s="894">
        <v>1297</v>
      </c>
      <c r="Y28" s="894">
        <v>1234</v>
      </c>
      <c r="Z28" s="894">
        <v>1280</v>
      </c>
      <c r="AA28" s="894">
        <v>1225</v>
      </c>
      <c r="AB28" s="894">
        <v>17</v>
      </c>
      <c r="AC28" s="894">
        <v>9</v>
      </c>
      <c r="AD28" s="894">
        <v>-614</v>
      </c>
      <c r="AE28" s="894">
        <v>-275</v>
      </c>
      <c r="AF28" s="894">
        <v>-339</v>
      </c>
      <c r="AG28" s="894">
        <v>8401</v>
      </c>
      <c r="AH28" s="894">
        <v>4419</v>
      </c>
      <c r="AI28" s="894">
        <v>3982</v>
      </c>
      <c r="AJ28" s="894">
        <v>3787</v>
      </c>
      <c r="AK28" s="894">
        <v>3513</v>
      </c>
      <c r="AL28" s="894">
        <v>604</v>
      </c>
      <c r="AM28" s="894">
        <v>454</v>
      </c>
      <c r="AN28" s="894">
        <v>28</v>
      </c>
      <c r="AO28" s="894">
        <v>15</v>
      </c>
      <c r="AP28" s="894">
        <v>9015</v>
      </c>
      <c r="AQ28" s="894">
        <v>4694</v>
      </c>
      <c r="AR28" s="894">
        <v>4321</v>
      </c>
      <c r="AS28" s="894">
        <v>4243</v>
      </c>
      <c r="AT28" s="894">
        <v>4005</v>
      </c>
      <c r="AU28" s="894">
        <v>374</v>
      </c>
      <c r="AV28" s="894">
        <v>273</v>
      </c>
      <c r="AW28" s="894">
        <v>77</v>
      </c>
      <c r="AX28" s="894">
        <v>43</v>
      </c>
      <c r="AY28" s="894">
        <v>695</v>
      </c>
      <c r="AZ28" s="751"/>
      <c r="BA28" s="895">
        <f t="shared" si="6"/>
        <v>-1935</v>
      </c>
      <c r="BB28" s="895">
        <f t="shared" si="7"/>
        <v>-1321</v>
      </c>
      <c r="BC28" s="896">
        <f t="shared" si="14"/>
        <v>1210</v>
      </c>
      <c r="BD28" s="896">
        <f t="shared" si="15"/>
        <v>2531</v>
      </c>
      <c r="BE28" s="895">
        <f t="shared" si="8"/>
        <v>-614</v>
      </c>
      <c r="BF28" s="751">
        <f t="shared" si="2"/>
        <v>8401</v>
      </c>
      <c r="BG28" s="751">
        <f t="shared" si="3"/>
        <v>9015</v>
      </c>
      <c r="BH28" s="895">
        <f t="shared" si="9"/>
        <v>-948</v>
      </c>
      <c r="BI28" s="897">
        <f t="shared" si="4"/>
        <v>7300</v>
      </c>
      <c r="BJ28" s="898">
        <f t="shared" si="5"/>
        <v>8248</v>
      </c>
      <c r="BK28" s="897">
        <f t="shared" si="10"/>
        <v>297</v>
      </c>
      <c r="BL28" s="897">
        <f t="shared" si="11"/>
        <v>647</v>
      </c>
      <c r="BM28" s="897">
        <f t="shared" si="12"/>
        <v>350</v>
      </c>
      <c r="BN28" s="897">
        <f t="shared" si="13"/>
        <v>-77</v>
      </c>
    </row>
    <row r="29" spans="1:66" x14ac:dyDescent="0.2">
      <c r="A29" s="760">
        <v>6</v>
      </c>
      <c r="B29" s="760">
        <v>201</v>
      </c>
      <c r="C29" s="919" t="s">
        <v>518</v>
      </c>
      <c r="D29" s="813"/>
      <c r="E29" s="916">
        <v>534.47</v>
      </c>
      <c r="F29" s="917">
        <v>216854</v>
      </c>
      <c r="G29" s="892">
        <v>532605</v>
      </c>
      <c r="H29" s="892">
        <v>257214</v>
      </c>
      <c r="I29" s="892">
        <v>275391</v>
      </c>
      <c r="J29" s="893">
        <v>-2418</v>
      </c>
      <c r="K29" s="894">
        <v>-1083</v>
      </c>
      <c r="L29" s="894">
        <v>-1335</v>
      </c>
      <c r="M29" s="894">
        <v>-2677</v>
      </c>
      <c r="N29" s="894">
        <v>-1340</v>
      </c>
      <c r="O29" s="894">
        <v>-1337</v>
      </c>
      <c r="P29" s="894">
        <v>3645</v>
      </c>
      <c r="Q29" s="894">
        <v>1907</v>
      </c>
      <c r="R29" s="894">
        <v>1738</v>
      </c>
      <c r="S29" s="894">
        <v>1886</v>
      </c>
      <c r="T29" s="894">
        <v>1704</v>
      </c>
      <c r="U29" s="894">
        <v>21</v>
      </c>
      <c r="V29" s="894">
        <v>34</v>
      </c>
      <c r="W29" s="894">
        <v>6322</v>
      </c>
      <c r="X29" s="894">
        <v>3247</v>
      </c>
      <c r="Y29" s="894">
        <v>3075</v>
      </c>
      <c r="Z29" s="894">
        <v>3200</v>
      </c>
      <c r="AA29" s="894">
        <v>3039</v>
      </c>
      <c r="AB29" s="894">
        <v>47</v>
      </c>
      <c r="AC29" s="894">
        <v>36</v>
      </c>
      <c r="AD29" s="894">
        <v>259</v>
      </c>
      <c r="AE29" s="894">
        <v>257</v>
      </c>
      <c r="AF29" s="894">
        <v>2</v>
      </c>
      <c r="AG29" s="894">
        <v>15807</v>
      </c>
      <c r="AH29" s="894">
        <v>8815</v>
      </c>
      <c r="AI29" s="894">
        <v>6992</v>
      </c>
      <c r="AJ29" s="894">
        <v>6946</v>
      </c>
      <c r="AK29" s="894">
        <v>5787</v>
      </c>
      <c r="AL29" s="894">
        <v>1719</v>
      </c>
      <c r="AM29" s="894">
        <v>1129</v>
      </c>
      <c r="AN29" s="894">
        <v>150</v>
      </c>
      <c r="AO29" s="894">
        <v>76</v>
      </c>
      <c r="AP29" s="894">
        <v>15548</v>
      </c>
      <c r="AQ29" s="894">
        <v>8558</v>
      </c>
      <c r="AR29" s="894">
        <v>6990</v>
      </c>
      <c r="AS29" s="894">
        <v>7372</v>
      </c>
      <c r="AT29" s="894">
        <v>6192</v>
      </c>
      <c r="AU29" s="894">
        <v>1029</v>
      </c>
      <c r="AV29" s="894">
        <v>693</v>
      </c>
      <c r="AW29" s="894">
        <v>157</v>
      </c>
      <c r="AX29" s="894">
        <v>105</v>
      </c>
      <c r="AY29" s="894">
        <v>2318</v>
      </c>
      <c r="AZ29" s="751"/>
      <c r="BA29" s="895">
        <f t="shared" si="6"/>
        <v>-2418</v>
      </c>
      <c r="BB29" s="895">
        <f t="shared" si="7"/>
        <v>-2677</v>
      </c>
      <c r="BC29" s="896">
        <f t="shared" si="14"/>
        <v>3645</v>
      </c>
      <c r="BD29" s="896">
        <f t="shared" si="15"/>
        <v>6322</v>
      </c>
      <c r="BE29" s="895">
        <f t="shared" si="8"/>
        <v>259</v>
      </c>
      <c r="BF29" s="751">
        <f t="shared" si="2"/>
        <v>15807</v>
      </c>
      <c r="BG29" s="751">
        <f t="shared" si="3"/>
        <v>15548</v>
      </c>
      <c r="BH29" s="895">
        <f t="shared" si="9"/>
        <v>-831</v>
      </c>
      <c r="BI29" s="897">
        <f t="shared" si="4"/>
        <v>12733</v>
      </c>
      <c r="BJ29" s="898">
        <f t="shared" si="5"/>
        <v>13564</v>
      </c>
      <c r="BK29" s="897">
        <f t="shared" si="10"/>
        <v>872</v>
      </c>
      <c r="BL29" s="897">
        <f t="shared" si="11"/>
        <v>1722</v>
      </c>
      <c r="BM29" s="897">
        <f t="shared" si="12"/>
        <v>850</v>
      </c>
      <c r="BN29" s="897">
        <f t="shared" si="13"/>
        <v>-36</v>
      </c>
    </row>
    <row r="30" spans="1:66" x14ac:dyDescent="0.2">
      <c r="A30">
        <v>2</v>
      </c>
      <c r="B30">
        <v>202</v>
      </c>
      <c r="C30" s="1077" t="s">
        <v>519</v>
      </c>
      <c r="D30" s="813"/>
      <c r="E30" s="916">
        <v>50.72</v>
      </c>
      <c r="F30" s="917">
        <v>214100</v>
      </c>
      <c r="G30" s="892">
        <v>450989</v>
      </c>
      <c r="H30" s="892">
        <v>218070</v>
      </c>
      <c r="I30" s="892">
        <v>232919</v>
      </c>
      <c r="J30" s="893">
        <v>-1253</v>
      </c>
      <c r="K30" s="894">
        <v>-802</v>
      </c>
      <c r="L30" s="894">
        <v>-451</v>
      </c>
      <c r="M30" s="894">
        <v>-2578</v>
      </c>
      <c r="N30" s="894">
        <v>-1435</v>
      </c>
      <c r="O30" s="894">
        <v>-1143</v>
      </c>
      <c r="P30" s="894">
        <v>3367</v>
      </c>
      <c r="Q30" s="894">
        <v>1689</v>
      </c>
      <c r="R30" s="894">
        <v>1678</v>
      </c>
      <c r="S30" s="894">
        <v>1666</v>
      </c>
      <c r="T30" s="894">
        <v>1657</v>
      </c>
      <c r="U30" s="894">
        <v>23</v>
      </c>
      <c r="V30" s="894">
        <v>21</v>
      </c>
      <c r="W30" s="894">
        <v>5945</v>
      </c>
      <c r="X30" s="894">
        <v>3124</v>
      </c>
      <c r="Y30" s="894">
        <v>2821</v>
      </c>
      <c r="Z30" s="894">
        <v>3059</v>
      </c>
      <c r="AA30" s="894">
        <v>2772</v>
      </c>
      <c r="AB30" s="894">
        <v>65</v>
      </c>
      <c r="AC30" s="894">
        <v>49</v>
      </c>
      <c r="AD30" s="918">
        <v>1325</v>
      </c>
      <c r="AE30" s="894">
        <v>633</v>
      </c>
      <c r="AF30" s="894">
        <v>692</v>
      </c>
      <c r="AG30" s="894">
        <v>19645</v>
      </c>
      <c r="AH30" s="894">
        <v>10412</v>
      </c>
      <c r="AI30" s="894">
        <v>9233</v>
      </c>
      <c r="AJ30" s="894">
        <v>8840</v>
      </c>
      <c r="AK30" s="894">
        <v>8231</v>
      </c>
      <c r="AL30" s="894">
        <v>1428</v>
      </c>
      <c r="AM30" s="894">
        <v>917</v>
      </c>
      <c r="AN30" s="894">
        <v>144</v>
      </c>
      <c r="AO30" s="894">
        <v>85</v>
      </c>
      <c r="AP30" s="894">
        <v>18320</v>
      </c>
      <c r="AQ30" s="894">
        <v>9779</v>
      </c>
      <c r="AR30" s="894">
        <v>8541</v>
      </c>
      <c r="AS30" s="894">
        <v>8744</v>
      </c>
      <c r="AT30" s="894">
        <v>7871</v>
      </c>
      <c r="AU30" s="894">
        <v>820</v>
      </c>
      <c r="AV30" s="894">
        <v>564</v>
      </c>
      <c r="AW30" s="894">
        <v>215</v>
      </c>
      <c r="AX30" s="894">
        <v>106</v>
      </c>
      <c r="AY30" s="894">
        <v>1715</v>
      </c>
      <c r="AZ30" s="751"/>
      <c r="BA30" s="895">
        <f t="shared" si="6"/>
        <v>-1253</v>
      </c>
      <c r="BB30" s="895">
        <f t="shared" si="7"/>
        <v>-2578</v>
      </c>
      <c r="BC30" s="896">
        <f t="shared" si="14"/>
        <v>3367</v>
      </c>
      <c r="BD30" s="896">
        <f t="shared" si="15"/>
        <v>5945</v>
      </c>
      <c r="BE30" s="895">
        <f t="shared" si="8"/>
        <v>1325</v>
      </c>
      <c r="BF30" s="751">
        <f t="shared" si="2"/>
        <v>19645</v>
      </c>
      <c r="BG30" s="751">
        <f t="shared" si="3"/>
        <v>18320</v>
      </c>
      <c r="BH30" s="895">
        <f t="shared" si="9"/>
        <v>456</v>
      </c>
      <c r="BI30" s="897">
        <f t="shared" si="4"/>
        <v>17071</v>
      </c>
      <c r="BJ30" s="898">
        <f t="shared" si="5"/>
        <v>16615</v>
      </c>
      <c r="BK30" s="897">
        <f t="shared" si="10"/>
        <v>605</v>
      </c>
      <c r="BL30" s="897">
        <f t="shared" si="11"/>
        <v>1384</v>
      </c>
      <c r="BM30" s="897">
        <f t="shared" si="12"/>
        <v>779</v>
      </c>
      <c r="BN30" s="897">
        <f t="shared" si="13"/>
        <v>-92</v>
      </c>
    </row>
    <row r="31" spans="1:66" x14ac:dyDescent="0.2">
      <c r="A31">
        <v>4</v>
      </c>
      <c r="B31">
        <v>203</v>
      </c>
      <c r="C31" s="1077" t="s">
        <v>520</v>
      </c>
      <c r="D31" s="813"/>
      <c r="E31" s="916">
        <v>49.42</v>
      </c>
      <c r="F31" s="917">
        <v>125474</v>
      </c>
      <c r="G31" s="892">
        <v>296565</v>
      </c>
      <c r="H31" s="892">
        <v>143144</v>
      </c>
      <c r="I31" s="892">
        <v>153421</v>
      </c>
      <c r="J31" s="893">
        <v>555</v>
      </c>
      <c r="K31" s="894">
        <v>135</v>
      </c>
      <c r="L31" s="894">
        <v>420</v>
      </c>
      <c r="M31" s="894">
        <v>-745</v>
      </c>
      <c r="N31" s="894">
        <v>-396</v>
      </c>
      <c r="O31" s="894">
        <v>-349</v>
      </c>
      <c r="P31" s="894">
        <v>2596</v>
      </c>
      <c r="Q31" s="894">
        <v>1316</v>
      </c>
      <c r="R31" s="894">
        <v>1280</v>
      </c>
      <c r="S31" s="894">
        <v>1307</v>
      </c>
      <c r="T31" s="894">
        <v>1272</v>
      </c>
      <c r="U31" s="894">
        <v>9</v>
      </c>
      <c r="V31" s="894">
        <v>8</v>
      </c>
      <c r="W31" s="894">
        <v>3341</v>
      </c>
      <c r="X31" s="894">
        <v>1712</v>
      </c>
      <c r="Y31" s="894">
        <v>1629</v>
      </c>
      <c r="Z31" s="894">
        <v>1699</v>
      </c>
      <c r="AA31" s="894">
        <v>1618</v>
      </c>
      <c r="AB31" s="894">
        <v>13</v>
      </c>
      <c r="AC31" s="894">
        <v>11</v>
      </c>
      <c r="AD31" s="918">
        <v>1300</v>
      </c>
      <c r="AE31" s="894">
        <v>531</v>
      </c>
      <c r="AF31" s="894">
        <v>769</v>
      </c>
      <c r="AG31" s="894">
        <v>11504</v>
      </c>
      <c r="AH31" s="894">
        <v>5931</v>
      </c>
      <c r="AI31" s="894">
        <v>5573</v>
      </c>
      <c r="AJ31" s="894">
        <v>5431</v>
      </c>
      <c r="AK31" s="894">
        <v>5225</v>
      </c>
      <c r="AL31" s="894">
        <v>459</v>
      </c>
      <c r="AM31" s="894">
        <v>314</v>
      </c>
      <c r="AN31" s="894">
        <v>41</v>
      </c>
      <c r="AO31" s="894">
        <v>34</v>
      </c>
      <c r="AP31" s="894">
        <v>10204</v>
      </c>
      <c r="AQ31" s="894">
        <v>5400</v>
      </c>
      <c r="AR31" s="894">
        <v>4804</v>
      </c>
      <c r="AS31" s="894">
        <v>4987</v>
      </c>
      <c r="AT31" s="894">
        <v>4549</v>
      </c>
      <c r="AU31" s="894">
        <v>363</v>
      </c>
      <c r="AV31" s="894">
        <v>219</v>
      </c>
      <c r="AW31" s="894">
        <v>50</v>
      </c>
      <c r="AX31" s="894">
        <v>36</v>
      </c>
      <c r="AY31" s="894">
        <v>1243</v>
      </c>
      <c r="AZ31" s="751"/>
      <c r="BA31" s="895">
        <f t="shared" si="6"/>
        <v>555</v>
      </c>
      <c r="BB31" s="895">
        <f t="shared" si="7"/>
        <v>-745</v>
      </c>
      <c r="BC31" s="896">
        <f t="shared" si="14"/>
        <v>2596</v>
      </c>
      <c r="BD31" s="896">
        <f t="shared" si="15"/>
        <v>3341</v>
      </c>
      <c r="BE31" s="895">
        <f t="shared" si="8"/>
        <v>1300</v>
      </c>
      <c r="BF31" s="751">
        <f t="shared" si="2"/>
        <v>11504</v>
      </c>
      <c r="BG31" s="751">
        <f t="shared" si="3"/>
        <v>10204</v>
      </c>
      <c r="BH31" s="895">
        <f t="shared" si="9"/>
        <v>1120</v>
      </c>
      <c r="BI31" s="897">
        <f t="shared" si="4"/>
        <v>10656</v>
      </c>
      <c r="BJ31" s="898">
        <f t="shared" si="5"/>
        <v>9536</v>
      </c>
      <c r="BK31" s="897">
        <f t="shared" si="10"/>
        <v>313</v>
      </c>
      <c r="BL31" s="897">
        <f t="shared" si="11"/>
        <v>582</v>
      </c>
      <c r="BM31" s="897">
        <f t="shared" si="12"/>
        <v>269</v>
      </c>
      <c r="BN31" s="897">
        <f t="shared" si="13"/>
        <v>-11</v>
      </c>
    </row>
    <row r="32" spans="1:66" x14ac:dyDescent="0.2">
      <c r="A32">
        <v>2</v>
      </c>
      <c r="B32">
        <v>204</v>
      </c>
      <c r="C32" s="919" t="s">
        <v>521</v>
      </c>
      <c r="D32" s="813" t="s">
        <v>514</v>
      </c>
      <c r="E32" s="916">
        <v>99.96</v>
      </c>
      <c r="F32" s="917">
        <v>213653</v>
      </c>
      <c r="G32" s="892">
        <v>488279</v>
      </c>
      <c r="H32" s="892">
        <v>228225</v>
      </c>
      <c r="I32" s="892">
        <v>260054</v>
      </c>
      <c r="J32" s="893">
        <v>-597</v>
      </c>
      <c r="K32" s="894">
        <v>-456</v>
      </c>
      <c r="L32" s="894">
        <v>-141</v>
      </c>
      <c r="M32" s="894">
        <v>-1359</v>
      </c>
      <c r="N32" s="894">
        <v>-678</v>
      </c>
      <c r="O32" s="894">
        <v>-681</v>
      </c>
      <c r="P32" s="894">
        <v>3384</v>
      </c>
      <c r="Q32" s="894">
        <v>1712</v>
      </c>
      <c r="R32" s="894">
        <v>1672</v>
      </c>
      <c r="S32" s="894">
        <v>1701</v>
      </c>
      <c r="T32" s="894">
        <v>1655</v>
      </c>
      <c r="U32" s="894">
        <v>11</v>
      </c>
      <c r="V32" s="894">
        <v>17</v>
      </c>
      <c r="W32" s="894">
        <v>4743</v>
      </c>
      <c r="X32" s="894">
        <v>2390</v>
      </c>
      <c r="Y32" s="894">
        <v>2353</v>
      </c>
      <c r="Z32" s="894">
        <v>2363</v>
      </c>
      <c r="AA32" s="894">
        <v>2334</v>
      </c>
      <c r="AB32" s="894">
        <v>27</v>
      </c>
      <c r="AC32" s="894">
        <v>19</v>
      </c>
      <c r="AD32" s="894">
        <v>762</v>
      </c>
      <c r="AE32" s="894">
        <v>222</v>
      </c>
      <c r="AF32" s="894">
        <v>540</v>
      </c>
      <c r="AG32" s="894">
        <v>21435</v>
      </c>
      <c r="AH32" s="894">
        <v>10716</v>
      </c>
      <c r="AI32" s="894">
        <v>10719</v>
      </c>
      <c r="AJ32" s="894">
        <v>9648</v>
      </c>
      <c r="AK32" s="894">
        <v>9644</v>
      </c>
      <c r="AL32" s="894">
        <v>963</v>
      </c>
      <c r="AM32" s="894">
        <v>976</v>
      </c>
      <c r="AN32" s="894">
        <v>105</v>
      </c>
      <c r="AO32" s="894">
        <v>99</v>
      </c>
      <c r="AP32" s="894">
        <v>20673</v>
      </c>
      <c r="AQ32" s="894">
        <v>10494</v>
      </c>
      <c r="AR32" s="894">
        <v>10179</v>
      </c>
      <c r="AS32" s="894">
        <v>9827</v>
      </c>
      <c r="AT32" s="894">
        <v>9589</v>
      </c>
      <c r="AU32" s="894">
        <v>487</v>
      </c>
      <c r="AV32" s="894">
        <v>466</v>
      </c>
      <c r="AW32" s="894">
        <v>180</v>
      </c>
      <c r="AX32" s="894">
        <v>124</v>
      </c>
      <c r="AY32" s="894">
        <v>1853</v>
      </c>
      <c r="AZ32" s="751"/>
      <c r="BA32" s="895">
        <f t="shared" si="6"/>
        <v>-597</v>
      </c>
      <c r="BB32" s="895">
        <f t="shared" si="7"/>
        <v>-1359</v>
      </c>
      <c r="BC32" s="896">
        <f t="shared" si="14"/>
        <v>3384</v>
      </c>
      <c r="BD32" s="896">
        <f t="shared" si="15"/>
        <v>4743</v>
      </c>
      <c r="BE32" s="895">
        <f t="shared" si="8"/>
        <v>762</v>
      </c>
      <c r="BF32" s="751">
        <f t="shared" si="2"/>
        <v>21435</v>
      </c>
      <c r="BG32" s="751">
        <f t="shared" si="3"/>
        <v>20673</v>
      </c>
      <c r="BH32" s="895">
        <f t="shared" si="9"/>
        <v>-124</v>
      </c>
      <c r="BI32" s="897">
        <f t="shared" si="4"/>
        <v>19292</v>
      </c>
      <c r="BJ32" s="898">
        <f t="shared" si="5"/>
        <v>19416</v>
      </c>
      <c r="BK32" s="897">
        <f t="shared" si="10"/>
        <v>307</v>
      </c>
      <c r="BL32" s="897">
        <f t="shared" si="11"/>
        <v>953</v>
      </c>
      <c r="BM32" s="897">
        <f t="shared" si="12"/>
        <v>646</v>
      </c>
      <c r="BN32" s="897">
        <f t="shared" si="13"/>
        <v>-100</v>
      </c>
    </row>
    <row r="33" spans="1:66" x14ac:dyDescent="0.2">
      <c r="A33">
        <v>10</v>
      </c>
      <c r="B33">
        <v>205</v>
      </c>
      <c r="C33" s="920" t="s">
        <v>522</v>
      </c>
      <c r="D33" s="813"/>
      <c r="E33" s="916">
        <v>182.38</v>
      </c>
      <c r="F33" s="917">
        <v>18014</v>
      </c>
      <c r="G33" s="892">
        <v>43022</v>
      </c>
      <c r="H33" s="892">
        <v>20482</v>
      </c>
      <c r="I33" s="892">
        <v>22540</v>
      </c>
      <c r="J33" s="893">
        <v>-475</v>
      </c>
      <c r="K33" s="894">
        <v>-184</v>
      </c>
      <c r="L33" s="894">
        <v>-291</v>
      </c>
      <c r="M33" s="894">
        <v>-479</v>
      </c>
      <c r="N33" s="894">
        <v>-220</v>
      </c>
      <c r="O33" s="894">
        <v>-259</v>
      </c>
      <c r="P33" s="894">
        <v>202</v>
      </c>
      <c r="Q33" s="894">
        <v>103</v>
      </c>
      <c r="R33" s="894">
        <v>99</v>
      </c>
      <c r="S33" s="894">
        <v>102</v>
      </c>
      <c r="T33" s="894">
        <v>98</v>
      </c>
      <c r="U33" s="894">
        <v>1</v>
      </c>
      <c r="V33" s="894">
        <v>1</v>
      </c>
      <c r="W33" s="894">
        <v>681</v>
      </c>
      <c r="X33" s="894">
        <v>323</v>
      </c>
      <c r="Y33" s="894">
        <v>358</v>
      </c>
      <c r="Z33" s="894">
        <v>323</v>
      </c>
      <c r="AA33" s="894">
        <v>358</v>
      </c>
      <c r="AB33" s="894">
        <v>0</v>
      </c>
      <c r="AC33" s="894">
        <v>0</v>
      </c>
      <c r="AD33" s="894">
        <v>4</v>
      </c>
      <c r="AE33" s="894">
        <v>36</v>
      </c>
      <c r="AF33" s="894">
        <v>-32</v>
      </c>
      <c r="AG33" s="894">
        <v>1695</v>
      </c>
      <c r="AH33" s="894">
        <v>899</v>
      </c>
      <c r="AI33" s="894">
        <v>796</v>
      </c>
      <c r="AJ33" s="894">
        <v>670</v>
      </c>
      <c r="AK33" s="894">
        <v>650</v>
      </c>
      <c r="AL33" s="894">
        <v>225</v>
      </c>
      <c r="AM33" s="894">
        <v>144</v>
      </c>
      <c r="AN33" s="894">
        <v>4</v>
      </c>
      <c r="AO33" s="894">
        <v>2</v>
      </c>
      <c r="AP33" s="894">
        <v>1691</v>
      </c>
      <c r="AQ33" s="894">
        <v>863</v>
      </c>
      <c r="AR33" s="894">
        <v>828</v>
      </c>
      <c r="AS33" s="894">
        <v>668</v>
      </c>
      <c r="AT33" s="894">
        <v>707</v>
      </c>
      <c r="AU33" s="894">
        <v>187</v>
      </c>
      <c r="AV33" s="894">
        <v>118</v>
      </c>
      <c r="AW33" s="894">
        <v>8</v>
      </c>
      <c r="AX33" s="894">
        <v>3</v>
      </c>
      <c r="AY33" s="894">
        <v>65</v>
      </c>
      <c r="AZ33" s="751"/>
      <c r="BA33" s="895">
        <f t="shared" si="6"/>
        <v>-475</v>
      </c>
      <c r="BB33" s="895">
        <f t="shared" si="7"/>
        <v>-479</v>
      </c>
      <c r="BC33" s="896">
        <f t="shared" si="14"/>
        <v>202</v>
      </c>
      <c r="BD33" s="896">
        <f t="shared" si="15"/>
        <v>681</v>
      </c>
      <c r="BE33" s="895">
        <f t="shared" si="8"/>
        <v>4</v>
      </c>
      <c r="BF33" s="751">
        <f t="shared" si="2"/>
        <v>1695</v>
      </c>
      <c r="BG33" s="751">
        <f t="shared" si="3"/>
        <v>1691</v>
      </c>
      <c r="BH33" s="895">
        <f t="shared" si="9"/>
        <v>-55</v>
      </c>
      <c r="BI33" s="897">
        <f t="shared" si="4"/>
        <v>1320</v>
      </c>
      <c r="BJ33" s="898">
        <f t="shared" si="5"/>
        <v>1375</v>
      </c>
      <c r="BK33" s="897">
        <f t="shared" si="10"/>
        <v>179</v>
      </c>
      <c r="BL33" s="897">
        <f t="shared" si="11"/>
        <v>305</v>
      </c>
      <c r="BM33" s="897">
        <f t="shared" si="12"/>
        <v>126</v>
      </c>
      <c r="BN33" s="897">
        <f t="shared" si="13"/>
        <v>-5</v>
      </c>
    </row>
    <row r="34" spans="1:66" x14ac:dyDescent="0.2">
      <c r="A34">
        <v>2</v>
      </c>
      <c r="B34">
        <v>206</v>
      </c>
      <c r="C34" s="920" t="s">
        <v>523</v>
      </c>
      <c r="D34" s="813" t="s">
        <v>514</v>
      </c>
      <c r="E34" s="916">
        <v>18.47</v>
      </c>
      <c r="F34" s="917">
        <v>42270</v>
      </c>
      <c r="G34" s="892">
        <v>95066</v>
      </c>
      <c r="H34" s="892">
        <v>42998</v>
      </c>
      <c r="I34" s="892">
        <v>52068</v>
      </c>
      <c r="J34" s="893">
        <v>-52</v>
      </c>
      <c r="K34" s="894">
        <v>-12</v>
      </c>
      <c r="L34" s="894">
        <v>-40</v>
      </c>
      <c r="M34" s="894">
        <v>-582</v>
      </c>
      <c r="N34" s="894">
        <v>-286</v>
      </c>
      <c r="O34" s="894">
        <v>-296</v>
      </c>
      <c r="P34" s="894">
        <v>519</v>
      </c>
      <c r="Q34" s="894">
        <v>253</v>
      </c>
      <c r="R34" s="894">
        <v>266</v>
      </c>
      <c r="S34" s="894">
        <v>249</v>
      </c>
      <c r="T34" s="894">
        <v>261</v>
      </c>
      <c r="U34" s="894">
        <v>4</v>
      </c>
      <c r="V34" s="894">
        <v>5</v>
      </c>
      <c r="W34" s="894">
        <v>1101</v>
      </c>
      <c r="X34" s="894">
        <v>539</v>
      </c>
      <c r="Y34" s="894">
        <v>562</v>
      </c>
      <c r="Z34" s="894">
        <v>533</v>
      </c>
      <c r="AA34" s="894">
        <v>557</v>
      </c>
      <c r="AB34" s="894">
        <v>6</v>
      </c>
      <c r="AC34" s="894">
        <v>5</v>
      </c>
      <c r="AD34" s="894">
        <v>530</v>
      </c>
      <c r="AE34" s="894">
        <v>274</v>
      </c>
      <c r="AF34" s="894">
        <v>256</v>
      </c>
      <c r="AG34" s="894">
        <v>5219</v>
      </c>
      <c r="AH34" s="894">
        <v>2605</v>
      </c>
      <c r="AI34" s="894">
        <v>2614</v>
      </c>
      <c r="AJ34" s="894">
        <v>2334</v>
      </c>
      <c r="AK34" s="894">
        <v>2359</v>
      </c>
      <c r="AL34" s="894">
        <v>255</v>
      </c>
      <c r="AM34" s="894">
        <v>237</v>
      </c>
      <c r="AN34" s="894">
        <v>16</v>
      </c>
      <c r="AO34" s="894">
        <v>18</v>
      </c>
      <c r="AP34" s="894">
        <v>4689</v>
      </c>
      <c r="AQ34" s="894">
        <v>2331</v>
      </c>
      <c r="AR34" s="894">
        <v>2358</v>
      </c>
      <c r="AS34" s="894">
        <v>2163</v>
      </c>
      <c r="AT34" s="894">
        <v>2206</v>
      </c>
      <c r="AU34" s="894">
        <v>155</v>
      </c>
      <c r="AV34" s="894">
        <v>136</v>
      </c>
      <c r="AW34" s="894">
        <v>13</v>
      </c>
      <c r="AX34" s="894">
        <v>16</v>
      </c>
      <c r="AY34" s="894">
        <v>312</v>
      </c>
      <c r="AZ34" s="751"/>
      <c r="BA34" s="895">
        <f t="shared" si="6"/>
        <v>-52</v>
      </c>
      <c r="BB34" s="895">
        <f t="shared" si="7"/>
        <v>-582</v>
      </c>
      <c r="BC34" s="896">
        <f t="shared" si="14"/>
        <v>519</v>
      </c>
      <c r="BD34" s="896">
        <f t="shared" si="15"/>
        <v>1101</v>
      </c>
      <c r="BE34" s="895">
        <f t="shared" si="8"/>
        <v>530</v>
      </c>
      <c r="BF34" s="751">
        <f t="shared" si="2"/>
        <v>5219</v>
      </c>
      <c r="BG34" s="751">
        <f t="shared" si="3"/>
        <v>4689</v>
      </c>
      <c r="BH34" s="895">
        <f t="shared" si="9"/>
        <v>324</v>
      </c>
      <c r="BI34" s="897">
        <f t="shared" si="4"/>
        <v>4693</v>
      </c>
      <c r="BJ34" s="898">
        <f t="shared" si="5"/>
        <v>4369</v>
      </c>
      <c r="BK34" s="897">
        <f t="shared" si="10"/>
        <v>142</v>
      </c>
      <c r="BL34" s="897">
        <f t="shared" si="11"/>
        <v>291</v>
      </c>
      <c r="BM34" s="897">
        <f t="shared" si="12"/>
        <v>149</v>
      </c>
      <c r="BN34" s="897">
        <f t="shared" si="13"/>
        <v>5</v>
      </c>
    </row>
    <row r="35" spans="1:66" x14ac:dyDescent="0.2">
      <c r="A35">
        <v>3</v>
      </c>
      <c r="B35">
        <v>207</v>
      </c>
      <c r="C35" s="1077" t="s">
        <v>524</v>
      </c>
      <c r="D35" s="813"/>
      <c r="E35" s="916">
        <v>25</v>
      </c>
      <c r="F35" s="917">
        <v>80759</v>
      </c>
      <c r="G35" s="892">
        <v>197172</v>
      </c>
      <c r="H35" s="892">
        <v>95415</v>
      </c>
      <c r="I35" s="892">
        <v>101757</v>
      </c>
      <c r="J35" s="893">
        <v>-439</v>
      </c>
      <c r="K35" s="894">
        <v>-474</v>
      </c>
      <c r="L35" s="894">
        <v>35</v>
      </c>
      <c r="M35" s="894">
        <v>-712</v>
      </c>
      <c r="N35" s="894">
        <v>-448</v>
      </c>
      <c r="O35" s="894">
        <v>-264</v>
      </c>
      <c r="P35" s="894">
        <v>1432</v>
      </c>
      <c r="Q35" s="894">
        <v>712</v>
      </c>
      <c r="R35" s="894">
        <v>720</v>
      </c>
      <c r="S35" s="894">
        <v>705</v>
      </c>
      <c r="T35" s="894">
        <v>718</v>
      </c>
      <c r="U35" s="894">
        <v>7</v>
      </c>
      <c r="V35" s="894">
        <v>2</v>
      </c>
      <c r="W35" s="894">
        <v>2144</v>
      </c>
      <c r="X35" s="894">
        <v>1160</v>
      </c>
      <c r="Y35" s="894">
        <v>984</v>
      </c>
      <c r="Z35" s="894">
        <v>1145</v>
      </c>
      <c r="AA35" s="894">
        <v>970</v>
      </c>
      <c r="AB35" s="894">
        <v>15</v>
      </c>
      <c r="AC35" s="894">
        <v>14</v>
      </c>
      <c r="AD35" s="918">
        <v>273</v>
      </c>
      <c r="AE35" s="894">
        <v>-26</v>
      </c>
      <c r="AF35" s="894">
        <v>299</v>
      </c>
      <c r="AG35" s="894">
        <v>8198</v>
      </c>
      <c r="AH35" s="894">
        <v>4446</v>
      </c>
      <c r="AI35" s="894">
        <v>3752</v>
      </c>
      <c r="AJ35" s="894">
        <v>3961</v>
      </c>
      <c r="AK35" s="894">
        <v>3434</v>
      </c>
      <c r="AL35" s="894">
        <v>470</v>
      </c>
      <c r="AM35" s="894">
        <v>299</v>
      </c>
      <c r="AN35" s="894">
        <v>15</v>
      </c>
      <c r="AO35" s="894">
        <v>19</v>
      </c>
      <c r="AP35" s="894">
        <v>7925</v>
      </c>
      <c r="AQ35" s="894">
        <v>4472</v>
      </c>
      <c r="AR35" s="894">
        <v>3453</v>
      </c>
      <c r="AS35" s="894">
        <v>4183</v>
      </c>
      <c r="AT35" s="894">
        <v>3288</v>
      </c>
      <c r="AU35" s="894">
        <v>254</v>
      </c>
      <c r="AV35" s="894">
        <v>150</v>
      </c>
      <c r="AW35" s="894">
        <v>35</v>
      </c>
      <c r="AX35" s="894">
        <v>15</v>
      </c>
      <c r="AY35" s="894">
        <v>746</v>
      </c>
      <c r="AZ35" s="751"/>
      <c r="BA35" s="895">
        <f t="shared" si="6"/>
        <v>-439</v>
      </c>
      <c r="BB35" s="895">
        <f t="shared" si="7"/>
        <v>-712</v>
      </c>
      <c r="BC35" s="896">
        <f t="shared" si="14"/>
        <v>1432</v>
      </c>
      <c r="BD35" s="896">
        <f t="shared" si="15"/>
        <v>2144</v>
      </c>
      <c r="BE35" s="895">
        <f t="shared" si="8"/>
        <v>273</v>
      </c>
      <c r="BF35" s="751">
        <f t="shared" si="2"/>
        <v>8198</v>
      </c>
      <c r="BG35" s="751">
        <f t="shared" si="3"/>
        <v>7925</v>
      </c>
      <c r="BH35" s="895">
        <f t="shared" si="9"/>
        <v>-76</v>
      </c>
      <c r="BI35" s="897">
        <f t="shared" si="4"/>
        <v>7395</v>
      </c>
      <c r="BJ35" s="898">
        <f t="shared" si="5"/>
        <v>7471</v>
      </c>
      <c r="BK35" s="897">
        <f t="shared" si="10"/>
        <v>219</v>
      </c>
      <c r="BL35" s="897">
        <f t="shared" si="11"/>
        <v>404</v>
      </c>
      <c r="BM35" s="897">
        <f t="shared" si="12"/>
        <v>185</v>
      </c>
      <c r="BN35" s="897">
        <f t="shared" si="13"/>
        <v>-16</v>
      </c>
    </row>
    <row r="36" spans="1:66" x14ac:dyDescent="0.2">
      <c r="A36">
        <v>7</v>
      </c>
      <c r="B36">
        <v>208</v>
      </c>
      <c r="C36" s="920" t="s">
        <v>525</v>
      </c>
      <c r="D36" s="813"/>
      <c r="E36" s="916">
        <v>90.4</v>
      </c>
      <c r="F36" s="917">
        <v>12225</v>
      </c>
      <c r="G36" s="892">
        <v>29745</v>
      </c>
      <c r="H36" s="892">
        <v>14355</v>
      </c>
      <c r="I36" s="892">
        <v>15390</v>
      </c>
      <c r="J36" s="893">
        <v>-436</v>
      </c>
      <c r="K36" s="894">
        <v>-238</v>
      </c>
      <c r="L36" s="894">
        <v>-198</v>
      </c>
      <c r="M36" s="894">
        <v>-290</v>
      </c>
      <c r="N36" s="894">
        <v>-157</v>
      </c>
      <c r="O36" s="894">
        <v>-133</v>
      </c>
      <c r="P36" s="894">
        <v>158</v>
      </c>
      <c r="Q36" s="894">
        <v>92</v>
      </c>
      <c r="R36" s="894">
        <v>66</v>
      </c>
      <c r="S36" s="894">
        <v>91</v>
      </c>
      <c r="T36" s="894">
        <v>65</v>
      </c>
      <c r="U36" s="894">
        <v>1</v>
      </c>
      <c r="V36" s="894">
        <v>1</v>
      </c>
      <c r="W36" s="894">
        <v>448</v>
      </c>
      <c r="X36" s="894">
        <v>249</v>
      </c>
      <c r="Y36" s="894">
        <v>199</v>
      </c>
      <c r="Z36" s="894">
        <v>246</v>
      </c>
      <c r="AA36" s="894">
        <v>197</v>
      </c>
      <c r="AB36" s="894">
        <v>3</v>
      </c>
      <c r="AC36" s="894">
        <v>2</v>
      </c>
      <c r="AD36" s="894">
        <v>-146</v>
      </c>
      <c r="AE36" s="894">
        <v>-81</v>
      </c>
      <c r="AF36" s="894">
        <v>-65</v>
      </c>
      <c r="AG36" s="894">
        <v>810</v>
      </c>
      <c r="AH36" s="894">
        <v>439</v>
      </c>
      <c r="AI36" s="894">
        <v>371</v>
      </c>
      <c r="AJ36" s="894">
        <v>326</v>
      </c>
      <c r="AK36" s="894">
        <v>272</v>
      </c>
      <c r="AL36" s="894">
        <v>109</v>
      </c>
      <c r="AM36" s="894">
        <v>98</v>
      </c>
      <c r="AN36" s="894">
        <v>4</v>
      </c>
      <c r="AO36" s="894">
        <v>1</v>
      </c>
      <c r="AP36" s="894">
        <v>956</v>
      </c>
      <c r="AQ36" s="894">
        <v>520</v>
      </c>
      <c r="AR36" s="894">
        <v>436</v>
      </c>
      <c r="AS36" s="894">
        <v>422</v>
      </c>
      <c r="AT36" s="894">
        <v>390</v>
      </c>
      <c r="AU36" s="894">
        <v>96</v>
      </c>
      <c r="AV36" s="894">
        <v>45</v>
      </c>
      <c r="AW36" s="894">
        <v>2</v>
      </c>
      <c r="AX36" s="894">
        <v>1</v>
      </c>
      <c r="AY36" s="894">
        <v>-61</v>
      </c>
      <c r="AZ36" s="751"/>
      <c r="BA36" s="895">
        <f t="shared" si="6"/>
        <v>-436</v>
      </c>
      <c r="BB36" s="895">
        <f t="shared" si="7"/>
        <v>-290</v>
      </c>
      <c r="BC36" s="896">
        <f t="shared" si="14"/>
        <v>158</v>
      </c>
      <c r="BD36" s="896">
        <f t="shared" si="15"/>
        <v>448</v>
      </c>
      <c r="BE36" s="895">
        <f t="shared" si="8"/>
        <v>-146</v>
      </c>
      <c r="BF36" s="751">
        <f t="shared" si="2"/>
        <v>810</v>
      </c>
      <c r="BG36" s="751">
        <f t="shared" si="3"/>
        <v>956</v>
      </c>
      <c r="BH36" s="895">
        <f t="shared" si="9"/>
        <v>-214</v>
      </c>
      <c r="BI36" s="897">
        <f t="shared" si="4"/>
        <v>598</v>
      </c>
      <c r="BJ36" s="898">
        <f t="shared" si="5"/>
        <v>812</v>
      </c>
      <c r="BK36" s="897">
        <f t="shared" si="10"/>
        <v>94</v>
      </c>
      <c r="BL36" s="897">
        <f t="shared" si="11"/>
        <v>141</v>
      </c>
      <c r="BM36" s="897">
        <f t="shared" si="12"/>
        <v>47</v>
      </c>
      <c r="BN36" s="897">
        <f t="shared" si="13"/>
        <v>2</v>
      </c>
    </row>
    <row r="37" spans="1:66" x14ac:dyDescent="0.2">
      <c r="A37">
        <v>8</v>
      </c>
      <c r="B37">
        <v>209</v>
      </c>
      <c r="C37" s="919" t="s">
        <v>526</v>
      </c>
      <c r="D37" s="813"/>
      <c r="E37" s="916">
        <v>697.55</v>
      </c>
      <c r="F37" s="917">
        <v>30452</v>
      </c>
      <c r="G37" s="892">
        <v>80419</v>
      </c>
      <c r="H37" s="892">
        <v>38595</v>
      </c>
      <c r="I37" s="892">
        <v>41824</v>
      </c>
      <c r="J37" s="893">
        <v>-1107</v>
      </c>
      <c r="K37" s="894">
        <v>-558</v>
      </c>
      <c r="L37" s="894">
        <v>-549</v>
      </c>
      <c r="M37" s="894">
        <v>-824</v>
      </c>
      <c r="N37" s="894">
        <v>-415</v>
      </c>
      <c r="O37" s="894">
        <v>-409</v>
      </c>
      <c r="P37" s="894">
        <v>413</v>
      </c>
      <c r="Q37" s="894">
        <v>196</v>
      </c>
      <c r="R37" s="894">
        <v>217</v>
      </c>
      <c r="S37" s="894">
        <v>196</v>
      </c>
      <c r="T37" s="894">
        <v>216</v>
      </c>
      <c r="U37" s="894">
        <v>0</v>
      </c>
      <c r="V37" s="894">
        <v>1</v>
      </c>
      <c r="W37" s="894">
        <v>1237</v>
      </c>
      <c r="X37" s="894">
        <v>611</v>
      </c>
      <c r="Y37" s="894">
        <v>626</v>
      </c>
      <c r="Z37" s="894">
        <v>611</v>
      </c>
      <c r="AA37" s="894">
        <v>625</v>
      </c>
      <c r="AB37" s="894">
        <v>0</v>
      </c>
      <c r="AC37" s="894">
        <v>1</v>
      </c>
      <c r="AD37" s="894">
        <v>-283</v>
      </c>
      <c r="AE37" s="894">
        <v>-143</v>
      </c>
      <c r="AF37" s="894">
        <v>-140</v>
      </c>
      <c r="AG37" s="894">
        <v>1962</v>
      </c>
      <c r="AH37" s="894">
        <v>980</v>
      </c>
      <c r="AI37" s="894">
        <v>982</v>
      </c>
      <c r="AJ37" s="894">
        <v>809</v>
      </c>
      <c r="AK37" s="894">
        <v>768</v>
      </c>
      <c r="AL37" s="894">
        <v>164</v>
      </c>
      <c r="AM37" s="894">
        <v>209</v>
      </c>
      <c r="AN37" s="894">
        <v>7</v>
      </c>
      <c r="AO37" s="894">
        <v>5</v>
      </c>
      <c r="AP37" s="894">
        <v>2245</v>
      </c>
      <c r="AQ37" s="894">
        <v>1123</v>
      </c>
      <c r="AR37" s="894">
        <v>1122</v>
      </c>
      <c r="AS37" s="894">
        <v>1007</v>
      </c>
      <c r="AT37" s="894">
        <v>973</v>
      </c>
      <c r="AU37" s="894">
        <v>93</v>
      </c>
      <c r="AV37" s="894">
        <v>134</v>
      </c>
      <c r="AW37" s="894">
        <v>23</v>
      </c>
      <c r="AX37" s="894">
        <v>15</v>
      </c>
      <c r="AY37" s="894">
        <v>132</v>
      </c>
      <c r="AZ37" s="751"/>
      <c r="BA37" s="895">
        <f t="shared" si="6"/>
        <v>-1107</v>
      </c>
      <c r="BB37" s="895">
        <f t="shared" si="7"/>
        <v>-824</v>
      </c>
      <c r="BC37" s="896">
        <f t="shared" si="14"/>
        <v>413</v>
      </c>
      <c r="BD37" s="896">
        <f t="shared" si="15"/>
        <v>1237</v>
      </c>
      <c r="BE37" s="895">
        <f t="shared" si="8"/>
        <v>-283</v>
      </c>
      <c r="BF37" s="751">
        <f t="shared" si="2"/>
        <v>1962</v>
      </c>
      <c r="BG37" s="751">
        <f t="shared" si="3"/>
        <v>2245</v>
      </c>
      <c r="BH37" s="895">
        <f t="shared" si="9"/>
        <v>-403</v>
      </c>
      <c r="BI37" s="897">
        <f t="shared" si="4"/>
        <v>1577</v>
      </c>
      <c r="BJ37" s="898">
        <f t="shared" si="5"/>
        <v>1980</v>
      </c>
      <c r="BK37" s="897">
        <f t="shared" si="10"/>
        <v>70</v>
      </c>
      <c r="BL37" s="897">
        <f t="shared" si="11"/>
        <v>227</v>
      </c>
      <c r="BM37" s="897">
        <f t="shared" si="12"/>
        <v>157</v>
      </c>
      <c r="BN37" s="897">
        <f t="shared" si="13"/>
        <v>-26</v>
      </c>
    </row>
    <row r="38" spans="1:66" x14ac:dyDescent="0.2">
      <c r="A38">
        <v>4</v>
      </c>
      <c r="B38">
        <v>210</v>
      </c>
      <c r="C38" s="919" t="s">
        <v>37</v>
      </c>
      <c r="D38" s="813"/>
      <c r="E38" s="916">
        <v>138.47999999999999</v>
      </c>
      <c r="F38" s="917">
        <v>104896</v>
      </c>
      <c r="G38" s="892">
        <v>264951</v>
      </c>
      <c r="H38" s="892">
        <v>129810</v>
      </c>
      <c r="I38" s="892">
        <v>135141</v>
      </c>
      <c r="J38" s="893">
        <v>-1777</v>
      </c>
      <c r="K38" s="894">
        <v>-912</v>
      </c>
      <c r="L38" s="894">
        <v>-865</v>
      </c>
      <c r="M38" s="894">
        <v>-1382</v>
      </c>
      <c r="N38" s="894">
        <v>-715</v>
      </c>
      <c r="O38" s="894">
        <v>-667</v>
      </c>
      <c r="P38" s="894">
        <v>1699</v>
      </c>
      <c r="Q38" s="894">
        <v>886</v>
      </c>
      <c r="R38" s="894">
        <v>813</v>
      </c>
      <c r="S38" s="894">
        <v>880</v>
      </c>
      <c r="T38" s="894">
        <v>805</v>
      </c>
      <c r="U38" s="894">
        <v>6</v>
      </c>
      <c r="V38" s="894">
        <v>8</v>
      </c>
      <c r="W38" s="894">
        <v>3081</v>
      </c>
      <c r="X38" s="894">
        <v>1601</v>
      </c>
      <c r="Y38" s="894">
        <v>1480</v>
      </c>
      <c r="Z38" s="894">
        <v>1593</v>
      </c>
      <c r="AA38" s="894">
        <v>1474</v>
      </c>
      <c r="AB38" s="894">
        <v>8</v>
      </c>
      <c r="AC38" s="894">
        <v>6</v>
      </c>
      <c r="AD38" s="894">
        <v>-395</v>
      </c>
      <c r="AE38" s="894">
        <v>-197</v>
      </c>
      <c r="AF38" s="894">
        <v>-198</v>
      </c>
      <c r="AG38" s="894">
        <v>7746</v>
      </c>
      <c r="AH38" s="894">
        <v>4258</v>
      </c>
      <c r="AI38" s="894">
        <v>3488</v>
      </c>
      <c r="AJ38" s="894">
        <v>3682</v>
      </c>
      <c r="AK38" s="894">
        <v>3168</v>
      </c>
      <c r="AL38" s="894">
        <v>541</v>
      </c>
      <c r="AM38" s="894">
        <v>299</v>
      </c>
      <c r="AN38" s="894">
        <v>35</v>
      </c>
      <c r="AO38" s="894">
        <v>21</v>
      </c>
      <c r="AP38" s="894">
        <v>8141</v>
      </c>
      <c r="AQ38" s="894">
        <v>4455</v>
      </c>
      <c r="AR38" s="894">
        <v>3686</v>
      </c>
      <c r="AS38" s="894">
        <v>4005</v>
      </c>
      <c r="AT38" s="894">
        <v>3523</v>
      </c>
      <c r="AU38" s="894">
        <v>387</v>
      </c>
      <c r="AV38" s="894">
        <v>152</v>
      </c>
      <c r="AW38" s="894">
        <v>63</v>
      </c>
      <c r="AX38" s="894">
        <v>11</v>
      </c>
      <c r="AY38" s="894">
        <v>588</v>
      </c>
      <c r="AZ38" s="751"/>
      <c r="BA38" s="895">
        <f t="shared" si="6"/>
        <v>-1777</v>
      </c>
      <c r="BB38" s="895">
        <f t="shared" si="7"/>
        <v>-1382</v>
      </c>
      <c r="BC38" s="896">
        <f t="shared" si="14"/>
        <v>1699</v>
      </c>
      <c r="BD38" s="896">
        <f t="shared" si="15"/>
        <v>3081</v>
      </c>
      <c r="BE38" s="895">
        <f t="shared" si="8"/>
        <v>-395</v>
      </c>
      <c r="BF38" s="751">
        <f t="shared" si="2"/>
        <v>7746</v>
      </c>
      <c r="BG38" s="751">
        <f t="shared" si="3"/>
        <v>8141</v>
      </c>
      <c r="BH38" s="895">
        <f t="shared" si="9"/>
        <v>-678</v>
      </c>
      <c r="BI38" s="897">
        <f t="shared" si="4"/>
        <v>6850</v>
      </c>
      <c r="BJ38" s="898">
        <f t="shared" si="5"/>
        <v>7528</v>
      </c>
      <c r="BK38" s="897">
        <f t="shared" si="10"/>
        <v>324</v>
      </c>
      <c r="BL38" s="897">
        <f t="shared" si="11"/>
        <v>539</v>
      </c>
      <c r="BM38" s="897">
        <f t="shared" si="12"/>
        <v>215</v>
      </c>
      <c r="BN38" s="897">
        <f t="shared" si="13"/>
        <v>-18</v>
      </c>
    </row>
    <row r="39" spans="1:66" x14ac:dyDescent="0.2">
      <c r="A39">
        <v>7</v>
      </c>
      <c r="B39">
        <v>212</v>
      </c>
      <c r="C39" s="919" t="s">
        <v>527</v>
      </c>
      <c r="D39" s="813"/>
      <c r="E39" s="916">
        <v>126.85</v>
      </c>
      <c r="F39" s="917">
        <v>18749</v>
      </c>
      <c r="G39" s="892">
        <v>47306</v>
      </c>
      <c r="H39" s="892">
        <v>22763</v>
      </c>
      <c r="I39" s="892">
        <v>24543</v>
      </c>
      <c r="J39" s="893">
        <v>-599</v>
      </c>
      <c r="K39" s="894">
        <v>-311</v>
      </c>
      <c r="L39" s="894">
        <v>-288</v>
      </c>
      <c r="M39" s="894">
        <v>-449</v>
      </c>
      <c r="N39" s="894">
        <v>-226</v>
      </c>
      <c r="O39" s="894">
        <v>-223</v>
      </c>
      <c r="P39" s="894">
        <v>201</v>
      </c>
      <c r="Q39" s="894">
        <v>98</v>
      </c>
      <c r="R39" s="894">
        <v>103</v>
      </c>
      <c r="S39" s="894">
        <v>97</v>
      </c>
      <c r="T39" s="894">
        <v>102</v>
      </c>
      <c r="U39" s="894">
        <v>1</v>
      </c>
      <c r="V39" s="894">
        <v>1</v>
      </c>
      <c r="W39" s="894">
        <v>650</v>
      </c>
      <c r="X39" s="894">
        <v>324</v>
      </c>
      <c r="Y39" s="894">
        <v>326</v>
      </c>
      <c r="Z39" s="894">
        <v>322</v>
      </c>
      <c r="AA39" s="894">
        <v>324</v>
      </c>
      <c r="AB39" s="894">
        <v>2</v>
      </c>
      <c r="AC39" s="894">
        <v>2</v>
      </c>
      <c r="AD39" s="894">
        <v>-150</v>
      </c>
      <c r="AE39" s="894">
        <v>-85</v>
      </c>
      <c r="AF39" s="894">
        <v>-65</v>
      </c>
      <c r="AG39" s="894">
        <v>1104</v>
      </c>
      <c r="AH39" s="894">
        <v>579</v>
      </c>
      <c r="AI39" s="894">
        <v>525</v>
      </c>
      <c r="AJ39" s="894">
        <v>486</v>
      </c>
      <c r="AK39" s="894">
        <v>477</v>
      </c>
      <c r="AL39" s="894">
        <v>88</v>
      </c>
      <c r="AM39" s="894">
        <v>48</v>
      </c>
      <c r="AN39" s="894">
        <v>5</v>
      </c>
      <c r="AO39" s="894">
        <v>0</v>
      </c>
      <c r="AP39" s="894">
        <v>1254</v>
      </c>
      <c r="AQ39" s="894">
        <v>664</v>
      </c>
      <c r="AR39" s="894">
        <v>590</v>
      </c>
      <c r="AS39" s="894">
        <v>587</v>
      </c>
      <c r="AT39" s="894">
        <v>567</v>
      </c>
      <c r="AU39" s="894">
        <v>67</v>
      </c>
      <c r="AV39" s="894">
        <v>21</v>
      </c>
      <c r="AW39" s="894">
        <v>10</v>
      </c>
      <c r="AX39" s="894">
        <v>2</v>
      </c>
      <c r="AY39" s="894">
        <v>42</v>
      </c>
      <c r="AZ39" s="751"/>
      <c r="BA39" s="895">
        <f t="shared" si="6"/>
        <v>-599</v>
      </c>
      <c r="BB39" s="895">
        <f t="shared" si="7"/>
        <v>-449</v>
      </c>
      <c r="BC39" s="896">
        <f t="shared" si="14"/>
        <v>201</v>
      </c>
      <c r="BD39" s="896">
        <f t="shared" si="15"/>
        <v>650</v>
      </c>
      <c r="BE39" s="895">
        <f t="shared" si="8"/>
        <v>-150</v>
      </c>
      <c r="BF39" s="751">
        <f t="shared" si="2"/>
        <v>1104</v>
      </c>
      <c r="BG39" s="751">
        <f t="shared" si="3"/>
        <v>1254</v>
      </c>
      <c r="BH39" s="895">
        <f t="shared" si="9"/>
        <v>-191</v>
      </c>
      <c r="BI39" s="897">
        <f t="shared" si="4"/>
        <v>963</v>
      </c>
      <c r="BJ39" s="898">
        <f t="shared" si="5"/>
        <v>1154</v>
      </c>
      <c r="BK39" s="897">
        <f t="shared" si="10"/>
        <v>57</v>
      </c>
      <c r="BL39" s="897">
        <f t="shared" si="11"/>
        <v>88</v>
      </c>
      <c r="BM39" s="897">
        <f t="shared" si="12"/>
        <v>31</v>
      </c>
      <c r="BN39" s="897">
        <f t="shared" si="13"/>
        <v>-7</v>
      </c>
    </row>
    <row r="40" spans="1:66" x14ac:dyDescent="0.2">
      <c r="A40">
        <v>5</v>
      </c>
      <c r="B40">
        <v>213</v>
      </c>
      <c r="C40" s="920" t="s">
        <v>528</v>
      </c>
      <c r="D40" s="813"/>
      <c r="E40" s="916">
        <v>132.44</v>
      </c>
      <c r="F40" s="917">
        <v>15213</v>
      </c>
      <c r="G40" s="892">
        <v>39870</v>
      </c>
      <c r="H40" s="892">
        <v>19068</v>
      </c>
      <c r="I40" s="892">
        <v>20802</v>
      </c>
      <c r="J40" s="893">
        <v>-487</v>
      </c>
      <c r="K40" s="894">
        <v>-211</v>
      </c>
      <c r="L40" s="894">
        <v>-276</v>
      </c>
      <c r="M40" s="894">
        <v>-356</v>
      </c>
      <c r="N40" s="894">
        <v>-160</v>
      </c>
      <c r="O40" s="894">
        <v>-196</v>
      </c>
      <c r="P40" s="894">
        <v>194</v>
      </c>
      <c r="Q40" s="894">
        <v>94</v>
      </c>
      <c r="R40" s="894">
        <v>100</v>
      </c>
      <c r="S40" s="894">
        <v>92</v>
      </c>
      <c r="T40" s="894">
        <v>100</v>
      </c>
      <c r="U40" s="894">
        <v>2</v>
      </c>
      <c r="V40" s="894">
        <v>0</v>
      </c>
      <c r="W40" s="894">
        <v>550</v>
      </c>
      <c r="X40" s="894">
        <v>254</v>
      </c>
      <c r="Y40" s="894">
        <v>296</v>
      </c>
      <c r="Z40" s="894">
        <v>254</v>
      </c>
      <c r="AA40" s="894">
        <v>293</v>
      </c>
      <c r="AB40" s="894">
        <v>0</v>
      </c>
      <c r="AC40" s="894">
        <v>3</v>
      </c>
      <c r="AD40" s="894">
        <v>-131</v>
      </c>
      <c r="AE40" s="894">
        <v>-51</v>
      </c>
      <c r="AF40" s="894">
        <v>-80</v>
      </c>
      <c r="AG40" s="894">
        <v>1184</v>
      </c>
      <c r="AH40" s="894">
        <v>623</v>
      </c>
      <c r="AI40" s="894">
        <v>561</v>
      </c>
      <c r="AJ40" s="894">
        <v>444</v>
      </c>
      <c r="AK40" s="894">
        <v>459</v>
      </c>
      <c r="AL40" s="894">
        <v>173</v>
      </c>
      <c r="AM40" s="894">
        <v>94</v>
      </c>
      <c r="AN40" s="894">
        <v>6</v>
      </c>
      <c r="AO40" s="894">
        <v>8</v>
      </c>
      <c r="AP40" s="894">
        <v>1315</v>
      </c>
      <c r="AQ40" s="894">
        <v>674</v>
      </c>
      <c r="AR40" s="894">
        <v>641</v>
      </c>
      <c r="AS40" s="894">
        <v>548</v>
      </c>
      <c r="AT40" s="894">
        <v>566</v>
      </c>
      <c r="AU40" s="894">
        <v>113</v>
      </c>
      <c r="AV40" s="894">
        <v>61</v>
      </c>
      <c r="AW40" s="894">
        <v>13</v>
      </c>
      <c r="AX40" s="894">
        <v>14</v>
      </c>
      <c r="AY40" s="894">
        <v>47</v>
      </c>
      <c r="AZ40" s="751"/>
      <c r="BA40" s="895">
        <f t="shared" si="6"/>
        <v>-487</v>
      </c>
      <c r="BB40" s="895">
        <f t="shared" si="7"/>
        <v>-356</v>
      </c>
      <c r="BC40" s="896">
        <f t="shared" si="14"/>
        <v>194</v>
      </c>
      <c r="BD40" s="896">
        <f t="shared" si="15"/>
        <v>550</v>
      </c>
      <c r="BE40" s="895">
        <f t="shared" si="8"/>
        <v>-131</v>
      </c>
      <c r="BF40" s="751">
        <f t="shared" si="2"/>
        <v>1184</v>
      </c>
      <c r="BG40" s="751">
        <f t="shared" si="3"/>
        <v>1315</v>
      </c>
      <c r="BH40" s="895">
        <f t="shared" si="9"/>
        <v>-211</v>
      </c>
      <c r="BI40" s="897">
        <f t="shared" si="4"/>
        <v>903</v>
      </c>
      <c r="BJ40" s="898">
        <f t="shared" si="5"/>
        <v>1114</v>
      </c>
      <c r="BK40" s="897">
        <f t="shared" si="10"/>
        <v>100</v>
      </c>
      <c r="BL40" s="897">
        <f t="shared" si="11"/>
        <v>174</v>
      </c>
      <c r="BM40" s="897">
        <f t="shared" si="12"/>
        <v>74</v>
      </c>
      <c r="BN40" s="897">
        <f t="shared" si="13"/>
        <v>-13</v>
      </c>
    </row>
    <row r="41" spans="1:66" x14ac:dyDescent="0.2">
      <c r="A41">
        <v>3</v>
      </c>
      <c r="B41">
        <v>214</v>
      </c>
      <c r="C41" s="919" t="s">
        <v>529</v>
      </c>
      <c r="D41" s="813" t="s">
        <v>514</v>
      </c>
      <c r="E41" s="916">
        <v>101.8</v>
      </c>
      <c r="F41" s="917">
        <v>96044</v>
      </c>
      <c r="G41" s="892">
        <v>225625</v>
      </c>
      <c r="H41" s="892">
        <v>104190</v>
      </c>
      <c r="I41" s="892">
        <v>121435</v>
      </c>
      <c r="J41" s="893">
        <v>-1377</v>
      </c>
      <c r="K41" s="894">
        <v>-623</v>
      </c>
      <c r="L41" s="894">
        <v>-754</v>
      </c>
      <c r="M41" s="894">
        <v>-1263</v>
      </c>
      <c r="N41" s="894">
        <v>-586</v>
      </c>
      <c r="O41" s="894">
        <v>-677</v>
      </c>
      <c r="P41" s="894">
        <v>1283</v>
      </c>
      <c r="Q41" s="894">
        <v>658</v>
      </c>
      <c r="R41" s="894">
        <v>625</v>
      </c>
      <c r="S41" s="894">
        <v>655</v>
      </c>
      <c r="T41" s="894">
        <v>615</v>
      </c>
      <c r="U41" s="894">
        <v>3</v>
      </c>
      <c r="V41" s="894">
        <v>10</v>
      </c>
      <c r="W41" s="894">
        <v>2546</v>
      </c>
      <c r="X41" s="894">
        <v>1244</v>
      </c>
      <c r="Y41" s="894">
        <v>1302</v>
      </c>
      <c r="Z41" s="894">
        <v>1228</v>
      </c>
      <c r="AA41" s="894">
        <v>1286</v>
      </c>
      <c r="AB41" s="894">
        <v>16</v>
      </c>
      <c r="AC41" s="894">
        <v>16</v>
      </c>
      <c r="AD41" s="918">
        <v>-114</v>
      </c>
      <c r="AE41" s="894">
        <v>-37</v>
      </c>
      <c r="AF41" s="894">
        <v>-77</v>
      </c>
      <c r="AG41" s="894">
        <v>8362</v>
      </c>
      <c r="AH41" s="894">
        <v>4059</v>
      </c>
      <c r="AI41" s="894">
        <v>4303</v>
      </c>
      <c r="AJ41" s="894">
        <v>3549</v>
      </c>
      <c r="AK41" s="894">
        <v>3916</v>
      </c>
      <c r="AL41" s="894">
        <v>451</v>
      </c>
      <c r="AM41" s="894">
        <v>333</v>
      </c>
      <c r="AN41" s="894">
        <v>59</v>
      </c>
      <c r="AO41" s="894">
        <v>54</v>
      </c>
      <c r="AP41" s="894">
        <v>8476</v>
      </c>
      <c r="AQ41" s="894">
        <v>4096</v>
      </c>
      <c r="AR41" s="894">
        <v>4380</v>
      </c>
      <c r="AS41" s="894">
        <v>3775</v>
      </c>
      <c r="AT41" s="894">
        <v>4119</v>
      </c>
      <c r="AU41" s="894">
        <v>283</v>
      </c>
      <c r="AV41" s="894">
        <v>225</v>
      </c>
      <c r="AW41" s="894">
        <v>38</v>
      </c>
      <c r="AX41" s="894">
        <v>36</v>
      </c>
      <c r="AY41" s="894">
        <v>470</v>
      </c>
      <c r="AZ41" s="751"/>
      <c r="BA41" s="895">
        <f t="shared" si="6"/>
        <v>-1377</v>
      </c>
      <c r="BB41" s="895">
        <f t="shared" si="7"/>
        <v>-1263</v>
      </c>
      <c r="BC41" s="896">
        <f t="shared" si="14"/>
        <v>1283</v>
      </c>
      <c r="BD41" s="896">
        <f t="shared" si="15"/>
        <v>2546</v>
      </c>
      <c r="BE41" s="895">
        <f t="shared" si="8"/>
        <v>-114</v>
      </c>
      <c r="BF41" s="751">
        <f t="shared" si="2"/>
        <v>8362</v>
      </c>
      <c r="BG41" s="751">
        <f t="shared" si="3"/>
        <v>8476</v>
      </c>
      <c r="BH41" s="895">
        <f t="shared" si="9"/>
        <v>-429</v>
      </c>
      <c r="BI41" s="897">
        <f t="shared" si="4"/>
        <v>7465</v>
      </c>
      <c r="BJ41" s="898">
        <f t="shared" si="5"/>
        <v>7894</v>
      </c>
      <c r="BK41" s="897">
        <f t="shared" si="10"/>
        <v>245</v>
      </c>
      <c r="BL41" s="897">
        <f t="shared" si="11"/>
        <v>508</v>
      </c>
      <c r="BM41" s="897">
        <f t="shared" si="12"/>
        <v>263</v>
      </c>
      <c r="BN41" s="897">
        <f t="shared" si="13"/>
        <v>39</v>
      </c>
    </row>
    <row r="42" spans="1:66" x14ac:dyDescent="0.2">
      <c r="A42">
        <v>5</v>
      </c>
      <c r="B42">
        <v>215</v>
      </c>
      <c r="C42" s="919" t="s">
        <v>530</v>
      </c>
      <c r="D42" s="813"/>
      <c r="E42" s="916">
        <v>176.51</v>
      </c>
      <c r="F42" s="917">
        <v>29208</v>
      </c>
      <c r="G42" s="892">
        <v>76268</v>
      </c>
      <c r="H42" s="892">
        <v>36648</v>
      </c>
      <c r="I42" s="892">
        <v>39620</v>
      </c>
      <c r="J42" s="893">
        <v>-699</v>
      </c>
      <c r="K42" s="894">
        <v>-402</v>
      </c>
      <c r="L42" s="894">
        <v>-297</v>
      </c>
      <c r="M42" s="894">
        <v>-639</v>
      </c>
      <c r="N42" s="894">
        <v>-346</v>
      </c>
      <c r="O42" s="894">
        <v>-293</v>
      </c>
      <c r="P42" s="894">
        <v>365</v>
      </c>
      <c r="Q42" s="894">
        <v>192</v>
      </c>
      <c r="R42" s="894">
        <v>173</v>
      </c>
      <c r="S42" s="894">
        <v>183</v>
      </c>
      <c r="T42" s="894">
        <v>165</v>
      </c>
      <c r="U42" s="894">
        <v>9</v>
      </c>
      <c r="V42" s="894">
        <v>8</v>
      </c>
      <c r="W42" s="894">
        <v>1004</v>
      </c>
      <c r="X42" s="894">
        <v>538</v>
      </c>
      <c r="Y42" s="894">
        <v>466</v>
      </c>
      <c r="Z42" s="894">
        <v>534</v>
      </c>
      <c r="AA42" s="894">
        <v>461</v>
      </c>
      <c r="AB42" s="894">
        <v>4</v>
      </c>
      <c r="AC42" s="894">
        <v>5</v>
      </c>
      <c r="AD42" s="894">
        <v>-60</v>
      </c>
      <c r="AE42" s="894">
        <v>-56</v>
      </c>
      <c r="AF42" s="894">
        <v>-4</v>
      </c>
      <c r="AG42" s="894">
        <v>2737</v>
      </c>
      <c r="AH42" s="894">
        <v>1424</v>
      </c>
      <c r="AI42" s="894">
        <v>1313</v>
      </c>
      <c r="AJ42" s="894">
        <v>921</v>
      </c>
      <c r="AK42" s="894">
        <v>898</v>
      </c>
      <c r="AL42" s="894">
        <v>481</v>
      </c>
      <c r="AM42" s="894">
        <v>407</v>
      </c>
      <c r="AN42" s="894">
        <v>22</v>
      </c>
      <c r="AO42" s="894">
        <v>8</v>
      </c>
      <c r="AP42" s="894">
        <v>2797</v>
      </c>
      <c r="AQ42" s="894">
        <v>1480</v>
      </c>
      <c r="AR42" s="894">
        <v>1317</v>
      </c>
      <c r="AS42" s="894">
        <v>1123</v>
      </c>
      <c r="AT42" s="894">
        <v>1052</v>
      </c>
      <c r="AU42" s="894">
        <v>337</v>
      </c>
      <c r="AV42" s="894">
        <v>261</v>
      </c>
      <c r="AW42" s="894">
        <v>20</v>
      </c>
      <c r="AX42" s="894">
        <v>4</v>
      </c>
      <c r="AY42" s="894">
        <v>249</v>
      </c>
      <c r="AZ42" s="751"/>
      <c r="BA42" s="895">
        <f t="shared" si="6"/>
        <v>-699</v>
      </c>
      <c r="BB42" s="895">
        <f t="shared" si="7"/>
        <v>-639</v>
      </c>
      <c r="BC42" s="896">
        <f t="shared" si="14"/>
        <v>365</v>
      </c>
      <c r="BD42" s="896">
        <f t="shared" si="15"/>
        <v>1004</v>
      </c>
      <c r="BE42" s="895">
        <f t="shared" si="8"/>
        <v>-60</v>
      </c>
      <c r="BF42" s="751">
        <f t="shared" si="2"/>
        <v>2737</v>
      </c>
      <c r="BG42" s="751">
        <f t="shared" si="3"/>
        <v>2797</v>
      </c>
      <c r="BH42" s="895">
        <f t="shared" si="9"/>
        <v>-356</v>
      </c>
      <c r="BI42" s="897">
        <f t="shared" si="4"/>
        <v>1819</v>
      </c>
      <c r="BJ42" s="898">
        <f t="shared" si="5"/>
        <v>2175</v>
      </c>
      <c r="BK42" s="897">
        <f t="shared" si="10"/>
        <v>317</v>
      </c>
      <c r="BL42" s="897">
        <f t="shared" si="11"/>
        <v>598</v>
      </c>
      <c r="BM42" s="897">
        <f t="shared" si="12"/>
        <v>281</v>
      </c>
      <c r="BN42" s="897">
        <f t="shared" si="13"/>
        <v>6</v>
      </c>
    </row>
    <row r="43" spans="1:66" x14ac:dyDescent="0.2">
      <c r="A43">
        <v>4</v>
      </c>
      <c r="B43">
        <v>216</v>
      </c>
      <c r="C43" s="919" t="s">
        <v>531</v>
      </c>
      <c r="D43" s="813"/>
      <c r="E43" s="916">
        <v>34.380000000000003</v>
      </c>
      <c r="F43" s="917">
        <v>36602</v>
      </c>
      <c r="G43" s="892">
        <v>89582</v>
      </c>
      <c r="H43" s="892">
        <v>43598</v>
      </c>
      <c r="I43" s="892">
        <v>45984</v>
      </c>
      <c r="J43" s="893">
        <v>-802</v>
      </c>
      <c r="K43" s="894">
        <v>-427</v>
      </c>
      <c r="L43" s="894">
        <v>-375</v>
      </c>
      <c r="M43" s="894">
        <v>-548</v>
      </c>
      <c r="N43" s="894">
        <v>-279</v>
      </c>
      <c r="O43" s="894">
        <v>-269</v>
      </c>
      <c r="P43" s="894">
        <v>542</v>
      </c>
      <c r="Q43" s="894">
        <v>287</v>
      </c>
      <c r="R43" s="894">
        <v>255</v>
      </c>
      <c r="S43" s="894">
        <v>282</v>
      </c>
      <c r="T43" s="894">
        <v>254</v>
      </c>
      <c r="U43" s="894">
        <v>5</v>
      </c>
      <c r="V43" s="894">
        <v>1</v>
      </c>
      <c r="W43" s="894">
        <v>1090</v>
      </c>
      <c r="X43" s="894">
        <v>566</v>
      </c>
      <c r="Y43" s="894">
        <v>524</v>
      </c>
      <c r="Z43" s="894">
        <v>557</v>
      </c>
      <c r="AA43" s="894">
        <v>519</v>
      </c>
      <c r="AB43" s="894">
        <v>9</v>
      </c>
      <c r="AC43" s="894">
        <v>5</v>
      </c>
      <c r="AD43" s="894">
        <v>-254</v>
      </c>
      <c r="AE43" s="894">
        <v>-148</v>
      </c>
      <c r="AF43" s="894">
        <v>-106</v>
      </c>
      <c r="AG43" s="894">
        <v>2758</v>
      </c>
      <c r="AH43" s="894">
        <v>1494</v>
      </c>
      <c r="AI43" s="894">
        <v>1264</v>
      </c>
      <c r="AJ43" s="894">
        <v>1183</v>
      </c>
      <c r="AK43" s="894">
        <v>1036</v>
      </c>
      <c r="AL43" s="894">
        <v>299</v>
      </c>
      <c r="AM43" s="894">
        <v>220</v>
      </c>
      <c r="AN43" s="894">
        <v>12</v>
      </c>
      <c r="AO43" s="894">
        <v>8</v>
      </c>
      <c r="AP43" s="894">
        <v>3012</v>
      </c>
      <c r="AQ43" s="894">
        <v>1642</v>
      </c>
      <c r="AR43" s="894">
        <v>1370</v>
      </c>
      <c r="AS43" s="894">
        <v>1441</v>
      </c>
      <c r="AT43" s="894">
        <v>1234</v>
      </c>
      <c r="AU43" s="894">
        <v>179</v>
      </c>
      <c r="AV43" s="894">
        <v>128</v>
      </c>
      <c r="AW43" s="894">
        <v>22</v>
      </c>
      <c r="AX43" s="894">
        <v>8</v>
      </c>
      <c r="AY43" s="894">
        <v>268</v>
      </c>
      <c r="AZ43" s="751"/>
      <c r="BA43" s="895">
        <f t="shared" si="6"/>
        <v>-802</v>
      </c>
      <c r="BB43" s="895">
        <f t="shared" si="7"/>
        <v>-548</v>
      </c>
      <c r="BC43" s="896">
        <f t="shared" si="14"/>
        <v>542</v>
      </c>
      <c r="BD43" s="896">
        <f t="shared" si="15"/>
        <v>1090</v>
      </c>
      <c r="BE43" s="895">
        <f t="shared" si="8"/>
        <v>-254</v>
      </c>
      <c r="BF43" s="751">
        <f t="shared" si="2"/>
        <v>2758</v>
      </c>
      <c r="BG43" s="751">
        <f t="shared" si="3"/>
        <v>3012</v>
      </c>
      <c r="BH43" s="895">
        <f t="shared" si="9"/>
        <v>-456</v>
      </c>
      <c r="BI43" s="897">
        <f t="shared" si="4"/>
        <v>2219</v>
      </c>
      <c r="BJ43" s="898">
        <f t="shared" si="5"/>
        <v>2675</v>
      </c>
      <c r="BK43" s="897">
        <f t="shared" si="10"/>
        <v>157</v>
      </c>
      <c r="BL43" s="897">
        <f t="shared" si="11"/>
        <v>307</v>
      </c>
      <c r="BM43" s="897">
        <f t="shared" si="12"/>
        <v>150</v>
      </c>
      <c r="BN43" s="897">
        <f t="shared" si="13"/>
        <v>-10</v>
      </c>
    </row>
    <row r="44" spans="1:66" x14ac:dyDescent="0.2">
      <c r="A44">
        <v>3</v>
      </c>
      <c r="B44">
        <v>217</v>
      </c>
      <c r="C44" s="919" t="s">
        <v>532</v>
      </c>
      <c r="D44" s="813"/>
      <c r="E44" s="916">
        <v>53.44</v>
      </c>
      <c r="F44" s="917">
        <v>63205</v>
      </c>
      <c r="G44" s="892">
        <v>154961</v>
      </c>
      <c r="H44" s="892">
        <v>72952</v>
      </c>
      <c r="I44" s="892">
        <v>82009</v>
      </c>
      <c r="J44" s="893">
        <v>-728</v>
      </c>
      <c r="K44" s="894">
        <v>-392</v>
      </c>
      <c r="L44" s="894">
        <v>-336</v>
      </c>
      <c r="M44" s="894">
        <v>-1126</v>
      </c>
      <c r="N44" s="894">
        <v>-592</v>
      </c>
      <c r="O44" s="894">
        <v>-534</v>
      </c>
      <c r="P44" s="894">
        <v>820</v>
      </c>
      <c r="Q44" s="894">
        <v>432</v>
      </c>
      <c r="R44" s="894">
        <v>388</v>
      </c>
      <c r="S44" s="894">
        <v>431</v>
      </c>
      <c r="T44" s="894">
        <v>386</v>
      </c>
      <c r="U44" s="894">
        <v>1</v>
      </c>
      <c r="V44" s="894">
        <v>2</v>
      </c>
      <c r="W44" s="894">
        <v>1946</v>
      </c>
      <c r="X44" s="894">
        <v>1024</v>
      </c>
      <c r="Y44" s="894">
        <v>922</v>
      </c>
      <c r="Z44" s="894">
        <v>1018</v>
      </c>
      <c r="AA44" s="894">
        <v>918</v>
      </c>
      <c r="AB44" s="894">
        <v>6</v>
      </c>
      <c r="AC44" s="894">
        <v>4</v>
      </c>
      <c r="AD44" s="894">
        <v>398</v>
      </c>
      <c r="AE44" s="894">
        <v>200</v>
      </c>
      <c r="AF44" s="894">
        <v>198</v>
      </c>
      <c r="AG44" s="894">
        <v>5624</v>
      </c>
      <c r="AH44" s="894">
        <v>2841</v>
      </c>
      <c r="AI44" s="894">
        <v>2783</v>
      </c>
      <c r="AJ44" s="894">
        <v>2483</v>
      </c>
      <c r="AK44" s="894">
        <v>2523</v>
      </c>
      <c r="AL44" s="894">
        <v>340</v>
      </c>
      <c r="AM44" s="894">
        <v>241</v>
      </c>
      <c r="AN44" s="894">
        <v>18</v>
      </c>
      <c r="AO44" s="894">
        <v>19</v>
      </c>
      <c r="AP44" s="894">
        <v>5226</v>
      </c>
      <c r="AQ44" s="894">
        <v>2641</v>
      </c>
      <c r="AR44" s="894">
        <v>2585</v>
      </c>
      <c r="AS44" s="894">
        <v>2399</v>
      </c>
      <c r="AT44" s="894">
        <v>2454</v>
      </c>
      <c r="AU44" s="894">
        <v>217</v>
      </c>
      <c r="AV44" s="894">
        <v>114</v>
      </c>
      <c r="AW44" s="894">
        <v>25</v>
      </c>
      <c r="AX44" s="894">
        <v>17</v>
      </c>
      <c r="AY44" s="894">
        <v>548</v>
      </c>
      <c r="AZ44" s="751"/>
      <c r="BA44" s="895">
        <f t="shared" si="6"/>
        <v>-728</v>
      </c>
      <c r="BB44" s="895">
        <f t="shared" si="7"/>
        <v>-1126</v>
      </c>
      <c r="BC44" s="896">
        <f t="shared" si="14"/>
        <v>820</v>
      </c>
      <c r="BD44" s="896">
        <f t="shared" si="15"/>
        <v>1946</v>
      </c>
      <c r="BE44" s="895">
        <f t="shared" si="8"/>
        <v>398</v>
      </c>
      <c r="BF44" s="751">
        <f t="shared" si="2"/>
        <v>5624</v>
      </c>
      <c r="BG44" s="751">
        <f t="shared" si="3"/>
        <v>5226</v>
      </c>
      <c r="BH44" s="895">
        <f t="shared" si="9"/>
        <v>153</v>
      </c>
      <c r="BI44" s="897">
        <f t="shared" si="4"/>
        <v>5006</v>
      </c>
      <c r="BJ44" s="898">
        <f t="shared" si="5"/>
        <v>4853</v>
      </c>
      <c r="BK44" s="897">
        <f t="shared" si="10"/>
        <v>192</v>
      </c>
      <c r="BL44" s="897">
        <f t="shared" si="11"/>
        <v>331</v>
      </c>
      <c r="BM44" s="897">
        <f t="shared" si="12"/>
        <v>139</v>
      </c>
      <c r="BN44" s="897">
        <f t="shared" si="13"/>
        <v>-5</v>
      </c>
    </row>
    <row r="45" spans="1:66" x14ac:dyDescent="0.2">
      <c r="A45">
        <v>5</v>
      </c>
      <c r="B45">
        <v>218</v>
      </c>
      <c r="C45" s="920" t="s">
        <v>533</v>
      </c>
      <c r="D45" s="813" t="s">
        <v>514</v>
      </c>
      <c r="E45" s="916">
        <v>92.94</v>
      </c>
      <c r="F45" s="917">
        <v>17298</v>
      </c>
      <c r="G45" s="892">
        <v>48182</v>
      </c>
      <c r="H45" s="892">
        <v>23468</v>
      </c>
      <c r="I45" s="892">
        <v>24714</v>
      </c>
      <c r="J45" s="893">
        <v>-382</v>
      </c>
      <c r="K45" s="894">
        <v>-216</v>
      </c>
      <c r="L45" s="894">
        <v>-166</v>
      </c>
      <c r="M45" s="894">
        <v>-322</v>
      </c>
      <c r="N45" s="894">
        <v>-161</v>
      </c>
      <c r="O45" s="894">
        <v>-161</v>
      </c>
      <c r="P45" s="894">
        <v>266</v>
      </c>
      <c r="Q45" s="894">
        <v>130</v>
      </c>
      <c r="R45" s="894">
        <v>136</v>
      </c>
      <c r="S45" s="894">
        <v>125</v>
      </c>
      <c r="T45" s="894">
        <v>131</v>
      </c>
      <c r="U45" s="894">
        <v>5</v>
      </c>
      <c r="V45" s="894">
        <v>5</v>
      </c>
      <c r="W45" s="894">
        <v>588</v>
      </c>
      <c r="X45" s="894">
        <v>291</v>
      </c>
      <c r="Y45" s="894">
        <v>297</v>
      </c>
      <c r="Z45" s="894">
        <v>289</v>
      </c>
      <c r="AA45" s="894">
        <v>292</v>
      </c>
      <c r="AB45" s="894">
        <v>2</v>
      </c>
      <c r="AC45" s="894">
        <v>5</v>
      </c>
      <c r="AD45" s="894">
        <v>-60</v>
      </c>
      <c r="AE45" s="894">
        <v>-55</v>
      </c>
      <c r="AF45" s="894">
        <v>-5</v>
      </c>
      <c r="AG45" s="894">
        <v>1630</v>
      </c>
      <c r="AH45" s="894">
        <v>856</v>
      </c>
      <c r="AI45" s="894">
        <v>774</v>
      </c>
      <c r="AJ45" s="894">
        <v>648</v>
      </c>
      <c r="AK45" s="894">
        <v>541</v>
      </c>
      <c r="AL45" s="894">
        <v>201</v>
      </c>
      <c r="AM45" s="894">
        <v>223</v>
      </c>
      <c r="AN45" s="894">
        <v>7</v>
      </c>
      <c r="AO45" s="894">
        <v>10</v>
      </c>
      <c r="AP45" s="894">
        <v>1690</v>
      </c>
      <c r="AQ45" s="894">
        <v>911</v>
      </c>
      <c r="AR45" s="894">
        <v>779</v>
      </c>
      <c r="AS45" s="894">
        <v>744</v>
      </c>
      <c r="AT45" s="894">
        <v>652</v>
      </c>
      <c r="AU45" s="894">
        <v>156</v>
      </c>
      <c r="AV45" s="894">
        <v>124</v>
      </c>
      <c r="AW45" s="894">
        <v>11</v>
      </c>
      <c r="AX45" s="894">
        <v>3</v>
      </c>
      <c r="AY45" s="894">
        <v>129</v>
      </c>
      <c r="AZ45" s="751"/>
      <c r="BA45" s="895">
        <f t="shared" si="6"/>
        <v>-382</v>
      </c>
      <c r="BB45" s="895">
        <f t="shared" si="7"/>
        <v>-322</v>
      </c>
      <c r="BC45" s="896">
        <f t="shared" si="14"/>
        <v>266</v>
      </c>
      <c r="BD45" s="896">
        <f t="shared" si="15"/>
        <v>588</v>
      </c>
      <c r="BE45" s="895">
        <f t="shared" si="8"/>
        <v>-60</v>
      </c>
      <c r="BF45" s="751">
        <f t="shared" si="2"/>
        <v>1630</v>
      </c>
      <c r="BG45" s="751">
        <f t="shared" si="3"/>
        <v>1690</v>
      </c>
      <c r="BH45" s="895">
        <f t="shared" si="9"/>
        <v>-207</v>
      </c>
      <c r="BI45" s="897">
        <f t="shared" si="4"/>
        <v>1189</v>
      </c>
      <c r="BJ45" s="898">
        <f t="shared" si="5"/>
        <v>1396</v>
      </c>
      <c r="BK45" s="897">
        <f t="shared" si="10"/>
        <v>145</v>
      </c>
      <c r="BL45" s="897">
        <f t="shared" si="11"/>
        <v>280</v>
      </c>
      <c r="BM45" s="897">
        <f t="shared" si="12"/>
        <v>135</v>
      </c>
      <c r="BN45" s="897">
        <f t="shared" si="13"/>
        <v>3</v>
      </c>
    </row>
    <row r="46" spans="1:66" x14ac:dyDescent="0.2">
      <c r="A46">
        <v>3</v>
      </c>
      <c r="B46">
        <v>219</v>
      </c>
      <c r="C46" s="919" t="s">
        <v>534</v>
      </c>
      <c r="D46" s="813"/>
      <c r="E46" s="916">
        <v>210.32</v>
      </c>
      <c r="F46" s="917">
        <v>42016</v>
      </c>
      <c r="G46" s="892">
        <v>112084</v>
      </c>
      <c r="H46" s="892">
        <v>53867</v>
      </c>
      <c r="I46" s="892">
        <v>58217</v>
      </c>
      <c r="J46" s="893">
        <v>-1320</v>
      </c>
      <c r="K46" s="894">
        <v>-648</v>
      </c>
      <c r="L46" s="894">
        <v>-672</v>
      </c>
      <c r="M46" s="894">
        <v>-565</v>
      </c>
      <c r="N46" s="894">
        <v>-264</v>
      </c>
      <c r="O46" s="894">
        <v>-301</v>
      </c>
      <c r="P46" s="894">
        <v>502</v>
      </c>
      <c r="Q46" s="894">
        <v>249</v>
      </c>
      <c r="R46" s="894">
        <v>253</v>
      </c>
      <c r="S46" s="894">
        <v>248</v>
      </c>
      <c r="T46" s="894">
        <v>252</v>
      </c>
      <c r="U46" s="894">
        <v>1</v>
      </c>
      <c r="V46" s="894">
        <v>1</v>
      </c>
      <c r="W46" s="894">
        <v>1067</v>
      </c>
      <c r="X46" s="894">
        <v>513</v>
      </c>
      <c r="Y46" s="894">
        <v>554</v>
      </c>
      <c r="Z46" s="894">
        <v>512</v>
      </c>
      <c r="AA46" s="894">
        <v>552</v>
      </c>
      <c r="AB46" s="894">
        <v>1</v>
      </c>
      <c r="AC46" s="894">
        <v>2</v>
      </c>
      <c r="AD46" s="894">
        <v>-755</v>
      </c>
      <c r="AE46" s="894">
        <v>-384</v>
      </c>
      <c r="AF46" s="894">
        <v>-371</v>
      </c>
      <c r="AG46" s="894">
        <v>3454</v>
      </c>
      <c r="AH46" s="894">
        <v>1789</v>
      </c>
      <c r="AI46" s="894">
        <v>1665</v>
      </c>
      <c r="AJ46" s="894">
        <v>1509</v>
      </c>
      <c r="AK46" s="894">
        <v>1451</v>
      </c>
      <c r="AL46" s="894">
        <v>259</v>
      </c>
      <c r="AM46" s="894">
        <v>188</v>
      </c>
      <c r="AN46" s="894">
        <v>21</v>
      </c>
      <c r="AO46" s="894">
        <v>26</v>
      </c>
      <c r="AP46" s="894">
        <v>4209</v>
      </c>
      <c r="AQ46" s="894">
        <v>2173</v>
      </c>
      <c r="AR46" s="894">
        <v>2036</v>
      </c>
      <c r="AS46" s="894">
        <v>1943</v>
      </c>
      <c r="AT46" s="894">
        <v>1852</v>
      </c>
      <c r="AU46" s="894">
        <v>218</v>
      </c>
      <c r="AV46" s="894">
        <v>168</v>
      </c>
      <c r="AW46" s="894">
        <v>12</v>
      </c>
      <c r="AX46" s="894">
        <v>16</v>
      </c>
      <c r="AY46" s="894">
        <v>103</v>
      </c>
      <c r="AZ46" s="751"/>
      <c r="BA46" s="895">
        <f t="shared" si="6"/>
        <v>-1320</v>
      </c>
      <c r="BB46" s="895">
        <f t="shared" si="7"/>
        <v>-565</v>
      </c>
      <c r="BC46" s="896">
        <f t="shared" si="14"/>
        <v>502</v>
      </c>
      <c r="BD46" s="896">
        <f t="shared" si="15"/>
        <v>1067</v>
      </c>
      <c r="BE46" s="895">
        <f t="shared" si="8"/>
        <v>-755</v>
      </c>
      <c r="BF46" s="751">
        <f t="shared" si="2"/>
        <v>3454</v>
      </c>
      <c r="BG46" s="751">
        <f t="shared" si="3"/>
        <v>4209</v>
      </c>
      <c r="BH46" s="895">
        <f t="shared" si="9"/>
        <v>-835</v>
      </c>
      <c r="BI46" s="897">
        <f t="shared" si="4"/>
        <v>2960</v>
      </c>
      <c r="BJ46" s="898">
        <f t="shared" si="5"/>
        <v>3795</v>
      </c>
      <c r="BK46" s="897">
        <f t="shared" si="10"/>
        <v>206</v>
      </c>
      <c r="BL46" s="897">
        <f t="shared" si="11"/>
        <v>386</v>
      </c>
      <c r="BM46" s="897">
        <f t="shared" si="12"/>
        <v>180</v>
      </c>
      <c r="BN46" s="897">
        <f t="shared" si="13"/>
        <v>19</v>
      </c>
    </row>
    <row r="47" spans="1:66" x14ac:dyDescent="0.2">
      <c r="A47">
        <v>5</v>
      </c>
      <c r="B47">
        <v>220</v>
      </c>
      <c r="C47" s="919" t="s">
        <v>535</v>
      </c>
      <c r="D47" s="813" t="s">
        <v>514</v>
      </c>
      <c r="E47" s="916">
        <v>150.97999999999999</v>
      </c>
      <c r="F47" s="917">
        <v>15802</v>
      </c>
      <c r="G47" s="892">
        <v>43557</v>
      </c>
      <c r="H47" s="892">
        <v>21375</v>
      </c>
      <c r="I47" s="892">
        <v>22182</v>
      </c>
      <c r="J47" s="893">
        <v>-460</v>
      </c>
      <c r="K47" s="894">
        <v>-239</v>
      </c>
      <c r="L47" s="894">
        <v>-221</v>
      </c>
      <c r="M47" s="894">
        <v>-496</v>
      </c>
      <c r="N47" s="894">
        <v>-251</v>
      </c>
      <c r="O47" s="894">
        <v>-245</v>
      </c>
      <c r="P47" s="894">
        <v>186</v>
      </c>
      <c r="Q47" s="894">
        <v>87</v>
      </c>
      <c r="R47" s="894">
        <v>99</v>
      </c>
      <c r="S47" s="894">
        <v>87</v>
      </c>
      <c r="T47" s="894">
        <v>96</v>
      </c>
      <c r="U47" s="894">
        <v>0</v>
      </c>
      <c r="V47" s="894">
        <v>3</v>
      </c>
      <c r="W47" s="894">
        <v>682</v>
      </c>
      <c r="X47" s="894">
        <v>338</v>
      </c>
      <c r="Y47" s="894">
        <v>344</v>
      </c>
      <c r="Z47" s="894">
        <v>338</v>
      </c>
      <c r="AA47" s="894">
        <v>343</v>
      </c>
      <c r="AB47" s="894">
        <v>0</v>
      </c>
      <c r="AC47" s="894">
        <v>1</v>
      </c>
      <c r="AD47" s="918">
        <v>36</v>
      </c>
      <c r="AE47" s="894">
        <v>12</v>
      </c>
      <c r="AF47" s="894">
        <v>24</v>
      </c>
      <c r="AG47" s="894">
        <v>1723</v>
      </c>
      <c r="AH47" s="894">
        <v>937</v>
      </c>
      <c r="AI47" s="894">
        <v>786</v>
      </c>
      <c r="AJ47" s="894">
        <v>595</v>
      </c>
      <c r="AK47" s="894">
        <v>513</v>
      </c>
      <c r="AL47" s="894">
        <v>324</v>
      </c>
      <c r="AM47" s="894">
        <v>261</v>
      </c>
      <c r="AN47" s="894">
        <v>18</v>
      </c>
      <c r="AO47" s="894">
        <v>12</v>
      </c>
      <c r="AP47" s="894">
        <v>1687</v>
      </c>
      <c r="AQ47" s="894">
        <v>925</v>
      </c>
      <c r="AR47" s="894">
        <v>762</v>
      </c>
      <c r="AS47" s="894">
        <v>671</v>
      </c>
      <c r="AT47" s="894">
        <v>573</v>
      </c>
      <c r="AU47" s="894">
        <v>240</v>
      </c>
      <c r="AV47" s="894">
        <v>188</v>
      </c>
      <c r="AW47" s="894">
        <v>14</v>
      </c>
      <c r="AX47" s="894">
        <v>1</v>
      </c>
      <c r="AY47" s="894">
        <v>125</v>
      </c>
      <c r="AZ47" s="751"/>
      <c r="BA47" s="895">
        <f t="shared" si="6"/>
        <v>-460</v>
      </c>
      <c r="BB47" s="895">
        <f t="shared" si="7"/>
        <v>-496</v>
      </c>
      <c r="BC47" s="896">
        <f t="shared" si="14"/>
        <v>186</v>
      </c>
      <c r="BD47" s="896">
        <f t="shared" si="15"/>
        <v>682</v>
      </c>
      <c r="BE47" s="895">
        <f t="shared" si="8"/>
        <v>36</v>
      </c>
      <c r="BF47" s="751">
        <f t="shared" si="2"/>
        <v>1723</v>
      </c>
      <c r="BG47" s="751">
        <f t="shared" si="3"/>
        <v>1687</v>
      </c>
      <c r="BH47" s="895">
        <f t="shared" si="9"/>
        <v>-136</v>
      </c>
      <c r="BI47" s="897">
        <f t="shared" si="4"/>
        <v>1108</v>
      </c>
      <c r="BJ47" s="898">
        <f t="shared" si="5"/>
        <v>1244</v>
      </c>
      <c r="BK47" s="897">
        <f t="shared" si="10"/>
        <v>226</v>
      </c>
      <c r="BL47" s="897">
        <f t="shared" si="11"/>
        <v>428</v>
      </c>
      <c r="BM47" s="897">
        <f t="shared" si="12"/>
        <v>202</v>
      </c>
      <c r="BN47" s="897">
        <f t="shared" si="13"/>
        <v>15</v>
      </c>
    </row>
    <row r="48" spans="1:66" x14ac:dyDescent="0.2">
      <c r="A48">
        <v>9</v>
      </c>
      <c r="B48">
        <v>221</v>
      </c>
      <c r="C48" s="920" t="s">
        <v>536</v>
      </c>
      <c r="D48" s="813"/>
      <c r="E48" s="916">
        <v>377.59</v>
      </c>
      <c r="F48" s="917">
        <v>15745</v>
      </c>
      <c r="G48" s="892">
        <v>40605</v>
      </c>
      <c r="H48" s="892">
        <v>19334</v>
      </c>
      <c r="I48" s="892">
        <v>21271</v>
      </c>
      <c r="J48" s="893">
        <v>-392</v>
      </c>
      <c r="K48" s="894">
        <v>-175</v>
      </c>
      <c r="L48" s="894">
        <v>-217</v>
      </c>
      <c r="M48" s="894">
        <v>-420</v>
      </c>
      <c r="N48" s="894">
        <v>-179</v>
      </c>
      <c r="O48" s="894">
        <v>-241</v>
      </c>
      <c r="P48" s="894">
        <v>186</v>
      </c>
      <c r="Q48" s="894">
        <v>104</v>
      </c>
      <c r="R48" s="894">
        <v>82</v>
      </c>
      <c r="S48" s="894">
        <v>103</v>
      </c>
      <c r="T48" s="894">
        <v>82</v>
      </c>
      <c r="U48" s="894">
        <v>1</v>
      </c>
      <c r="V48" s="894">
        <v>0</v>
      </c>
      <c r="W48" s="894">
        <v>606</v>
      </c>
      <c r="X48" s="894">
        <v>283</v>
      </c>
      <c r="Y48" s="894">
        <v>323</v>
      </c>
      <c r="Z48" s="894">
        <v>283</v>
      </c>
      <c r="AA48" s="894">
        <v>321</v>
      </c>
      <c r="AB48" s="894">
        <v>0</v>
      </c>
      <c r="AC48" s="894">
        <v>2</v>
      </c>
      <c r="AD48" s="918">
        <v>28</v>
      </c>
      <c r="AE48" s="894">
        <v>4</v>
      </c>
      <c r="AF48" s="894">
        <v>24</v>
      </c>
      <c r="AG48" s="894">
        <v>1481</v>
      </c>
      <c r="AH48" s="894">
        <v>685</v>
      </c>
      <c r="AI48" s="894">
        <v>796</v>
      </c>
      <c r="AJ48" s="894">
        <v>548</v>
      </c>
      <c r="AK48" s="894">
        <v>486</v>
      </c>
      <c r="AL48" s="894">
        <v>132</v>
      </c>
      <c r="AM48" s="894">
        <v>308</v>
      </c>
      <c r="AN48" s="894">
        <v>5</v>
      </c>
      <c r="AO48" s="894">
        <v>2</v>
      </c>
      <c r="AP48" s="894">
        <v>1453</v>
      </c>
      <c r="AQ48" s="894">
        <v>681</v>
      </c>
      <c r="AR48" s="894">
        <v>772</v>
      </c>
      <c r="AS48" s="894">
        <v>561</v>
      </c>
      <c r="AT48" s="894">
        <v>572</v>
      </c>
      <c r="AU48" s="894">
        <v>111</v>
      </c>
      <c r="AV48" s="894">
        <v>191</v>
      </c>
      <c r="AW48" s="894">
        <v>9</v>
      </c>
      <c r="AX48" s="894">
        <v>9</v>
      </c>
      <c r="AY48" s="894">
        <v>142</v>
      </c>
      <c r="AZ48" s="751"/>
      <c r="BA48" s="895">
        <f t="shared" si="6"/>
        <v>-392</v>
      </c>
      <c r="BB48" s="895">
        <f t="shared" si="7"/>
        <v>-420</v>
      </c>
      <c r="BC48" s="896">
        <f t="shared" si="14"/>
        <v>186</v>
      </c>
      <c r="BD48" s="896">
        <f t="shared" si="15"/>
        <v>606</v>
      </c>
      <c r="BE48" s="895">
        <f t="shared" si="8"/>
        <v>28</v>
      </c>
      <c r="BF48" s="751">
        <f t="shared" si="2"/>
        <v>1481</v>
      </c>
      <c r="BG48" s="751">
        <f t="shared" si="3"/>
        <v>1453</v>
      </c>
      <c r="BH48" s="895">
        <f t="shared" si="9"/>
        <v>-99</v>
      </c>
      <c r="BI48" s="897">
        <f t="shared" si="4"/>
        <v>1034</v>
      </c>
      <c r="BJ48" s="898">
        <f t="shared" si="5"/>
        <v>1133</v>
      </c>
      <c r="BK48" s="897">
        <f t="shared" si="10"/>
        <v>102</v>
      </c>
      <c r="BL48" s="897">
        <f t="shared" si="11"/>
        <v>302</v>
      </c>
      <c r="BM48" s="897">
        <f t="shared" si="12"/>
        <v>200</v>
      </c>
      <c r="BN48" s="897">
        <f t="shared" si="13"/>
        <v>-11</v>
      </c>
    </row>
    <row r="49" spans="1:66" x14ac:dyDescent="0.2">
      <c r="A49">
        <v>8</v>
      </c>
      <c r="B49">
        <v>222</v>
      </c>
      <c r="C49" s="920" t="s">
        <v>211</v>
      </c>
      <c r="D49" s="813"/>
      <c r="E49" s="916">
        <v>422.91</v>
      </c>
      <c r="F49" s="917">
        <v>8610</v>
      </c>
      <c r="G49" s="892">
        <v>23318</v>
      </c>
      <c r="H49" s="892">
        <v>11228</v>
      </c>
      <c r="I49" s="892">
        <v>12090</v>
      </c>
      <c r="J49" s="893">
        <v>-419</v>
      </c>
      <c r="K49" s="894">
        <v>-169</v>
      </c>
      <c r="L49" s="894">
        <v>-250</v>
      </c>
      <c r="M49" s="894">
        <v>-290</v>
      </c>
      <c r="N49" s="894">
        <v>-125</v>
      </c>
      <c r="O49" s="894">
        <v>-165</v>
      </c>
      <c r="P49" s="894">
        <v>105</v>
      </c>
      <c r="Q49" s="894">
        <v>53</v>
      </c>
      <c r="R49" s="894">
        <v>52</v>
      </c>
      <c r="S49" s="894">
        <v>53</v>
      </c>
      <c r="T49" s="894">
        <v>52</v>
      </c>
      <c r="U49" s="894">
        <v>0</v>
      </c>
      <c r="V49" s="894">
        <v>0</v>
      </c>
      <c r="W49" s="894">
        <v>395</v>
      </c>
      <c r="X49" s="894">
        <v>178</v>
      </c>
      <c r="Y49" s="894">
        <v>217</v>
      </c>
      <c r="Z49" s="894">
        <v>178</v>
      </c>
      <c r="AA49" s="894">
        <v>217</v>
      </c>
      <c r="AB49" s="894">
        <v>0</v>
      </c>
      <c r="AC49" s="894">
        <v>0</v>
      </c>
      <c r="AD49" s="894">
        <v>-129</v>
      </c>
      <c r="AE49" s="894">
        <v>-44</v>
      </c>
      <c r="AF49" s="894">
        <v>-85</v>
      </c>
      <c r="AG49" s="894">
        <v>477</v>
      </c>
      <c r="AH49" s="894">
        <v>253</v>
      </c>
      <c r="AI49" s="894">
        <v>224</v>
      </c>
      <c r="AJ49" s="894">
        <v>240</v>
      </c>
      <c r="AK49" s="894">
        <v>206</v>
      </c>
      <c r="AL49" s="894">
        <v>13</v>
      </c>
      <c r="AM49" s="894">
        <v>17</v>
      </c>
      <c r="AN49" s="894">
        <v>0</v>
      </c>
      <c r="AO49" s="894">
        <v>1</v>
      </c>
      <c r="AP49" s="894">
        <v>606</v>
      </c>
      <c r="AQ49" s="894">
        <v>297</v>
      </c>
      <c r="AR49" s="894">
        <v>309</v>
      </c>
      <c r="AS49" s="894">
        <v>285</v>
      </c>
      <c r="AT49" s="894">
        <v>293</v>
      </c>
      <c r="AU49" s="894">
        <v>12</v>
      </c>
      <c r="AV49" s="894">
        <v>16</v>
      </c>
      <c r="AW49" s="894">
        <v>0</v>
      </c>
      <c r="AX49" s="894">
        <v>0</v>
      </c>
      <c r="AY49" s="894">
        <v>-53</v>
      </c>
      <c r="AZ49" s="751"/>
      <c r="BA49" s="895">
        <f t="shared" si="6"/>
        <v>-419</v>
      </c>
      <c r="BB49" s="895">
        <f t="shared" si="7"/>
        <v>-290</v>
      </c>
      <c r="BC49" s="896">
        <f t="shared" si="14"/>
        <v>105</v>
      </c>
      <c r="BD49" s="896">
        <f t="shared" si="15"/>
        <v>395</v>
      </c>
      <c r="BE49" s="895">
        <f t="shared" si="8"/>
        <v>-129</v>
      </c>
      <c r="BF49" s="751">
        <f t="shared" si="2"/>
        <v>477</v>
      </c>
      <c r="BG49" s="751">
        <f t="shared" si="3"/>
        <v>606</v>
      </c>
      <c r="BH49" s="895">
        <f t="shared" si="9"/>
        <v>-132</v>
      </c>
      <c r="BI49" s="897">
        <f t="shared" si="4"/>
        <v>446</v>
      </c>
      <c r="BJ49" s="898">
        <f t="shared" si="5"/>
        <v>578</v>
      </c>
      <c r="BK49" s="897">
        <f t="shared" si="10"/>
        <v>12</v>
      </c>
      <c r="BL49" s="897">
        <f t="shared" si="11"/>
        <v>28</v>
      </c>
      <c r="BM49" s="897">
        <f t="shared" si="12"/>
        <v>16</v>
      </c>
      <c r="BN49" s="897">
        <f t="shared" si="13"/>
        <v>1</v>
      </c>
    </row>
    <row r="50" spans="1:66" x14ac:dyDescent="0.2">
      <c r="A50">
        <v>9</v>
      </c>
      <c r="B50">
        <v>223</v>
      </c>
      <c r="C50" s="920" t="s">
        <v>212</v>
      </c>
      <c r="D50" s="813"/>
      <c r="E50" s="916">
        <v>493.21</v>
      </c>
      <c r="F50" s="917">
        <v>22885</v>
      </c>
      <c r="G50" s="892">
        <v>63165</v>
      </c>
      <c r="H50" s="892">
        <v>30071</v>
      </c>
      <c r="I50" s="892">
        <v>33094</v>
      </c>
      <c r="J50" s="893">
        <v>-691</v>
      </c>
      <c r="K50" s="894">
        <v>-288</v>
      </c>
      <c r="L50" s="894">
        <v>-403</v>
      </c>
      <c r="M50" s="894">
        <v>-693</v>
      </c>
      <c r="N50" s="894">
        <v>-340</v>
      </c>
      <c r="O50" s="894">
        <v>-353</v>
      </c>
      <c r="P50" s="894">
        <v>344</v>
      </c>
      <c r="Q50" s="894">
        <v>177</v>
      </c>
      <c r="R50" s="894">
        <v>167</v>
      </c>
      <c r="S50" s="894">
        <v>173</v>
      </c>
      <c r="T50" s="894">
        <v>165</v>
      </c>
      <c r="U50" s="894">
        <v>4</v>
      </c>
      <c r="V50" s="894">
        <v>2</v>
      </c>
      <c r="W50" s="894">
        <v>1037</v>
      </c>
      <c r="X50" s="894">
        <v>517</v>
      </c>
      <c r="Y50" s="894">
        <v>520</v>
      </c>
      <c r="Z50" s="894">
        <v>516</v>
      </c>
      <c r="AA50" s="894">
        <v>520</v>
      </c>
      <c r="AB50" s="894">
        <v>1</v>
      </c>
      <c r="AC50" s="894">
        <v>0</v>
      </c>
      <c r="AD50" s="894">
        <v>2</v>
      </c>
      <c r="AE50" s="894">
        <v>52</v>
      </c>
      <c r="AF50" s="894">
        <v>-50</v>
      </c>
      <c r="AG50" s="894">
        <v>1728</v>
      </c>
      <c r="AH50" s="894">
        <v>933</v>
      </c>
      <c r="AI50" s="894">
        <v>795</v>
      </c>
      <c r="AJ50" s="894">
        <v>652</v>
      </c>
      <c r="AK50" s="894">
        <v>607</v>
      </c>
      <c r="AL50" s="894">
        <v>277</v>
      </c>
      <c r="AM50" s="894">
        <v>184</v>
      </c>
      <c r="AN50" s="894">
        <v>4</v>
      </c>
      <c r="AO50" s="894">
        <v>4</v>
      </c>
      <c r="AP50" s="894">
        <v>1726</v>
      </c>
      <c r="AQ50" s="894">
        <v>881</v>
      </c>
      <c r="AR50" s="894">
        <v>845</v>
      </c>
      <c r="AS50" s="894">
        <v>684</v>
      </c>
      <c r="AT50" s="894">
        <v>738</v>
      </c>
      <c r="AU50" s="894">
        <v>163</v>
      </c>
      <c r="AV50" s="894">
        <v>73</v>
      </c>
      <c r="AW50" s="894">
        <v>34</v>
      </c>
      <c r="AX50" s="894">
        <v>34</v>
      </c>
      <c r="AY50" s="894">
        <v>223</v>
      </c>
      <c r="AZ50" s="751"/>
      <c r="BA50" s="895">
        <f t="shared" si="6"/>
        <v>-691</v>
      </c>
      <c r="BB50" s="895">
        <f t="shared" si="7"/>
        <v>-693</v>
      </c>
      <c r="BC50" s="896">
        <f t="shared" si="14"/>
        <v>344</v>
      </c>
      <c r="BD50" s="896">
        <f t="shared" si="15"/>
        <v>1037</v>
      </c>
      <c r="BE50" s="895">
        <f t="shared" si="8"/>
        <v>2</v>
      </c>
      <c r="BF50" s="751">
        <f t="shared" si="2"/>
        <v>1728</v>
      </c>
      <c r="BG50" s="751">
        <f t="shared" si="3"/>
        <v>1726</v>
      </c>
      <c r="BH50" s="895">
        <f t="shared" si="9"/>
        <v>-163</v>
      </c>
      <c r="BI50" s="897">
        <f t="shared" si="4"/>
        <v>1259</v>
      </c>
      <c r="BJ50" s="898">
        <f t="shared" si="5"/>
        <v>1422</v>
      </c>
      <c r="BK50" s="897">
        <f t="shared" si="10"/>
        <v>129</v>
      </c>
      <c r="BL50" s="897">
        <f t="shared" si="11"/>
        <v>236</v>
      </c>
      <c r="BM50" s="897">
        <f t="shared" si="12"/>
        <v>107</v>
      </c>
      <c r="BN50" s="897">
        <f t="shared" si="13"/>
        <v>-60</v>
      </c>
    </row>
    <row r="51" spans="1:66" x14ac:dyDescent="0.2">
      <c r="A51">
        <v>10</v>
      </c>
      <c r="B51">
        <v>224</v>
      </c>
      <c r="C51" s="920" t="s">
        <v>213</v>
      </c>
      <c r="D51" s="813"/>
      <c r="E51" s="916">
        <v>229.01</v>
      </c>
      <c r="F51" s="917">
        <v>17105</v>
      </c>
      <c r="G51" s="892">
        <v>45673</v>
      </c>
      <c r="H51" s="892">
        <v>21875</v>
      </c>
      <c r="I51" s="892">
        <v>23798</v>
      </c>
      <c r="J51" s="893">
        <v>-664</v>
      </c>
      <c r="K51" s="894">
        <v>-326</v>
      </c>
      <c r="L51" s="894">
        <v>-338</v>
      </c>
      <c r="M51" s="894">
        <v>-555</v>
      </c>
      <c r="N51" s="894">
        <v>-272</v>
      </c>
      <c r="O51" s="894">
        <v>-283</v>
      </c>
      <c r="P51" s="894">
        <v>220</v>
      </c>
      <c r="Q51" s="894">
        <v>126</v>
      </c>
      <c r="R51" s="894">
        <v>94</v>
      </c>
      <c r="S51" s="894">
        <v>126</v>
      </c>
      <c r="T51" s="894">
        <v>94</v>
      </c>
      <c r="U51" s="894">
        <v>0</v>
      </c>
      <c r="V51" s="894">
        <v>0</v>
      </c>
      <c r="W51" s="894">
        <v>775</v>
      </c>
      <c r="X51" s="894">
        <v>398</v>
      </c>
      <c r="Y51" s="894">
        <v>377</v>
      </c>
      <c r="Z51" s="894">
        <v>398</v>
      </c>
      <c r="AA51" s="894">
        <v>377</v>
      </c>
      <c r="AB51" s="894">
        <v>0</v>
      </c>
      <c r="AC51" s="894">
        <v>0</v>
      </c>
      <c r="AD51" s="894">
        <v>-109</v>
      </c>
      <c r="AE51" s="894">
        <v>-54</v>
      </c>
      <c r="AF51" s="894">
        <v>-55</v>
      </c>
      <c r="AG51" s="894">
        <v>1439</v>
      </c>
      <c r="AH51" s="894">
        <v>691</v>
      </c>
      <c r="AI51" s="894">
        <v>748</v>
      </c>
      <c r="AJ51" s="894">
        <v>468</v>
      </c>
      <c r="AK51" s="894">
        <v>453</v>
      </c>
      <c r="AL51" s="894">
        <v>223</v>
      </c>
      <c r="AM51" s="894">
        <v>290</v>
      </c>
      <c r="AN51" s="894">
        <v>0</v>
      </c>
      <c r="AO51" s="894">
        <v>5</v>
      </c>
      <c r="AP51" s="894">
        <v>1548</v>
      </c>
      <c r="AQ51" s="894">
        <v>745</v>
      </c>
      <c r="AR51" s="894">
        <v>803</v>
      </c>
      <c r="AS51" s="894">
        <v>556</v>
      </c>
      <c r="AT51" s="894">
        <v>566</v>
      </c>
      <c r="AU51" s="894">
        <v>175</v>
      </c>
      <c r="AV51" s="894">
        <v>221</v>
      </c>
      <c r="AW51" s="894">
        <v>14</v>
      </c>
      <c r="AX51" s="894">
        <v>16</v>
      </c>
      <c r="AY51" s="894">
        <v>60</v>
      </c>
      <c r="AZ51" s="751"/>
      <c r="BA51" s="895">
        <f t="shared" si="6"/>
        <v>-664</v>
      </c>
      <c r="BB51" s="895">
        <f t="shared" si="7"/>
        <v>-555</v>
      </c>
      <c r="BC51" s="896">
        <f t="shared" si="14"/>
        <v>220</v>
      </c>
      <c r="BD51" s="896">
        <f t="shared" si="15"/>
        <v>775</v>
      </c>
      <c r="BE51" s="895">
        <f t="shared" si="8"/>
        <v>-109</v>
      </c>
      <c r="BF51" s="751">
        <f t="shared" si="2"/>
        <v>1439</v>
      </c>
      <c r="BG51" s="751">
        <f t="shared" si="3"/>
        <v>1548</v>
      </c>
      <c r="BH51" s="895">
        <f t="shared" si="9"/>
        <v>-201</v>
      </c>
      <c r="BI51" s="897">
        <f t="shared" si="4"/>
        <v>921</v>
      </c>
      <c r="BJ51" s="898">
        <f t="shared" si="5"/>
        <v>1122</v>
      </c>
      <c r="BK51" s="897">
        <f t="shared" si="10"/>
        <v>161</v>
      </c>
      <c r="BL51" s="897">
        <f t="shared" si="11"/>
        <v>396</v>
      </c>
      <c r="BM51" s="897">
        <f t="shared" si="12"/>
        <v>235</v>
      </c>
      <c r="BN51" s="897">
        <f t="shared" si="13"/>
        <v>-25</v>
      </c>
    </row>
    <row r="52" spans="1:66" x14ac:dyDescent="0.2">
      <c r="A52">
        <v>8</v>
      </c>
      <c r="B52">
        <v>225</v>
      </c>
      <c r="C52" s="920" t="s">
        <v>214</v>
      </c>
      <c r="D52" s="813"/>
      <c r="E52" s="916">
        <v>403.06</v>
      </c>
      <c r="F52" s="917">
        <v>11564</v>
      </c>
      <c r="G52" s="892">
        <v>29994</v>
      </c>
      <c r="H52" s="892">
        <v>14429</v>
      </c>
      <c r="I52" s="892">
        <v>15565</v>
      </c>
      <c r="J52" s="893">
        <v>-489</v>
      </c>
      <c r="K52" s="894">
        <v>-228</v>
      </c>
      <c r="L52" s="894">
        <v>-261</v>
      </c>
      <c r="M52" s="894">
        <v>-324</v>
      </c>
      <c r="N52" s="894">
        <v>-144</v>
      </c>
      <c r="O52" s="894">
        <v>-180</v>
      </c>
      <c r="P52" s="894">
        <v>146</v>
      </c>
      <c r="Q52" s="894">
        <v>79</v>
      </c>
      <c r="R52" s="894">
        <v>67</v>
      </c>
      <c r="S52" s="894">
        <v>78</v>
      </c>
      <c r="T52" s="894">
        <v>67</v>
      </c>
      <c r="U52" s="894">
        <v>1</v>
      </c>
      <c r="V52" s="894">
        <v>0</v>
      </c>
      <c r="W52" s="894">
        <v>470</v>
      </c>
      <c r="X52" s="894">
        <v>223</v>
      </c>
      <c r="Y52" s="894">
        <v>247</v>
      </c>
      <c r="Z52" s="894">
        <v>223</v>
      </c>
      <c r="AA52" s="894">
        <v>246</v>
      </c>
      <c r="AB52" s="894">
        <v>0</v>
      </c>
      <c r="AC52" s="894">
        <v>1</v>
      </c>
      <c r="AD52" s="894">
        <v>-165</v>
      </c>
      <c r="AE52" s="894">
        <v>-84</v>
      </c>
      <c r="AF52" s="894">
        <v>-81</v>
      </c>
      <c r="AG52" s="894">
        <v>751</v>
      </c>
      <c r="AH52" s="894">
        <v>382</v>
      </c>
      <c r="AI52" s="894">
        <v>369</v>
      </c>
      <c r="AJ52" s="894">
        <v>323</v>
      </c>
      <c r="AK52" s="894">
        <v>262</v>
      </c>
      <c r="AL52" s="894">
        <v>57</v>
      </c>
      <c r="AM52" s="894">
        <v>103</v>
      </c>
      <c r="AN52" s="894">
        <v>2</v>
      </c>
      <c r="AO52" s="894">
        <v>4</v>
      </c>
      <c r="AP52" s="894">
        <v>916</v>
      </c>
      <c r="AQ52" s="894">
        <v>466</v>
      </c>
      <c r="AR52" s="894">
        <v>450</v>
      </c>
      <c r="AS52" s="894">
        <v>434</v>
      </c>
      <c r="AT52" s="894">
        <v>387</v>
      </c>
      <c r="AU52" s="894">
        <v>30</v>
      </c>
      <c r="AV52" s="894">
        <v>54</v>
      </c>
      <c r="AW52" s="894">
        <v>2</v>
      </c>
      <c r="AX52" s="894">
        <v>9</v>
      </c>
      <c r="AY52" s="894">
        <v>50</v>
      </c>
      <c r="AZ52" s="751"/>
      <c r="BA52" s="895">
        <f t="shared" si="6"/>
        <v>-489</v>
      </c>
      <c r="BB52" s="895">
        <f t="shared" si="7"/>
        <v>-324</v>
      </c>
      <c r="BC52" s="896">
        <f t="shared" si="14"/>
        <v>146</v>
      </c>
      <c r="BD52" s="896">
        <f t="shared" si="15"/>
        <v>470</v>
      </c>
      <c r="BE52" s="895">
        <f t="shared" si="8"/>
        <v>-165</v>
      </c>
      <c r="BF52" s="751">
        <f t="shared" si="2"/>
        <v>751</v>
      </c>
      <c r="BG52" s="751">
        <f t="shared" si="3"/>
        <v>916</v>
      </c>
      <c r="BH52" s="895">
        <f t="shared" si="9"/>
        <v>-236</v>
      </c>
      <c r="BI52" s="897">
        <f t="shared" si="4"/>
        <v>585</v>
      </c>
      <c r="BJ52" s="898">
        <f t="shared" si="5"/>
        <v>821</v>
      </c>
      <c r="BK52" s="897">
        <f t="shared" si="10"/>
        <v>28</v>
      </c>
      <c r="BL52" s="897">
        <f t="shared" si="11"/>
        <v>84</v>
      </c>
      <c r="BM52" s="897">
        <f t="shared" si="12"/>
        <v>56</v>
      </c>
      <c r="BN52" s="897">
        <f t="shared" si="13"/>
        <v>-5</v>
      </c>
    </row>
    <row r="53" spans="1:66" x14ac:dyDescent="0.2">
      <c r="A53">
        <v>10</v>
      </c>
      <c r="B53">
        <v>226</v>
      </c>
      <c r="C53" s="920" t="s">
        <v>215</v>
      </c>
      <c r="D53" s="813"/>
      <c r="E53" s="916">
        <v>184.32</v>
      </c>
      <c r="F53" s="917">
        <v>17574</v>
      </c>
      <c r="G53" s="892">
        <v>42872</v>
      </c>
      <c r="H53" s="892">
        <v>20280</v>
      </c>
      <c r="I53" s="892">
        <v>22592</v>
      </c>
      <c r="J53" s="893">
        <v>-284</v>
      </c>
      <c r="K53" s="894">
        <v>-163</v>
      </c>
      <c r="L53" s="894">
        <v>-121</v>
      </c>
      <c r="M53" s="894">
        <v>-597</v>
      </c>
      <c r="N53" s="894">
        <v>-306</v>
      </c>
      <c r="O53" s="894">
        <v>-291</v>
      </c>
      <c r="P53" s="894">
        <v>208</v>
      </c>
      <c r="Q53" s="894">
        <v>98</v>
      </c>
      <c r="R53" s="894">
        <v>110</v>
      </c>
      <c r="S53" s="894">
        <v>97</v>
      </c>
      <c r="T53" s="894">
        <v>110</v>
      </c>
      <c r="U53" s="894">
        <v>1</v>
      </c>
      <c r="V53" s="894">
        <v>0</v>
      </c>
      <c r="W53" s="894">
        <v>805</v>
      </c>
      <c r="X53" s="894">
        <v>404</v>
      </c>
      <c r="Y53" s="894">
        <v>401</v>
      </c>
      <c r="Z53" s="894">
        <v>403</v>
      </c>
      <c r="AA53" s="894">
        <v>401</v>
      </c>
      <c r="AB53" s="894">
        <v>1</v>
      </c>
      <c r="AC53" s="894">
        <v>0</v>
      </c>
      <c r="AD53" s="894">
        <v>313</v>
      </c>
      <c r="AE53" s="894">
        <v>143</v>
      </c>
      <c r="AF53" s="894">
        <v>170</v>
      </c>
      <c r="AG53" s="894">
        <v>1783</v>
      </c>
      <c r="AH53" s="894">
        <v>901</v>
      </c>
      <c r="AI53" s="894">
        <v>882</v>
      </c>
      <c r="AJ53" s="894">
        <v>614</v>
      </c>
      <c r="AK53" s="894">
        <v>675</v>
      </c>
      <c r="AL53" s="894">
        <v>281</v>
      </c>
      <c r="AM53" s="894">
        <v>200</v>
      </c>
      <c r="AN53" s="894">
        <v>6</v>
      </c>
      <c r="AO53" s="894">
        <v>7</v>
      </c>
      <c r="AP53" s="894">
        <v>1470</v>
      </c>
      <c r="AQ53" s="894">
        <v>758</v>
      </c>
      <c r="AR53" s="894">
        <v>712</v>
      </c>
      <c r="AS53" s="894">
        <v>531</v>
      </c>
      <c r="AT53" s="894">
        <v>555</v>
      </c>
      <c r="AU53" s="894">
        <v>214</v>
      </c>
      <c r="AV53" s="894">
        <v>149</v>
      </c>
      <c r="AW53" s="894">
        <v>13</v>
      </c>
      <c r="AX53" s="894">
        <v>8</v>
      </c>
      <c r="AY53" s="894">
        <v>160</v>
      </c>
      <c r="AZ53" s="751"/>
      <c r="BA53" s="895">
        <f t="shared" si="6"/>
        <v>-284</v>
      </c>
      <c r="BB53" s="895">
        <f t="shared" si="7"/>
        <v>-597</v>
      </c>
      <c r="BC53" s="896">
        <f t="shared" si="14"/>
        <v>208</v>
      </c>
      <c r="BD53" s="896">
        <f t="shared" si="15"/>
        <v>805</v>
      </c>
      <c r="BE53" s="895">
        <f t="shared" si="8"/>
        <v>313</v>
      </c>
      <c r="BF53" s="751">
        <f t="shared" si="2"/>
        <v>1783</v>
      </c>
      <c r="BG53" s="751">
        <f t="shared" si="3"/>
        <v>1470</v>
      </c>
      <c r="BH53" s="895">
        <f t="shared" si="9"/>
        <v>203</v>
      </c>
      <c r="BI53" s="897">
        <f t="shared" si="4"/>
        <v>1289</v>
      </c>
      <c r="BJ53" s="898">
        <f t="shared" si="5"/>
        <v>1086</v>
      </c>
      <c r="BK53" s="897">
        <f t="shared" si="10"/>
        <v>201</v>
      </c>
      <c r="BL53" s="897">
        <f t="shared" si="11"/>
        <v>363</v>
      </c>
      <c r="BM53" s="897">
        <f t="shared" si="12"/>
        <v>162</v>
      </c>
      <c r="BN53" s="897">
        <f t="shared" si="13"/>
        <v>-8</v>
      </c>
    </row>
    <row r="54" spans="1:66" s="762" customFormat="1" x14ac:dyDescent="0.2">
      <c r="A54">
        <v>7</v>
      </c>
      <c r="B54">
        <v>227</v>
      </c>
      <c r="C54" s="920" t="s">
        <v>216</v>
      </c>
      <c r="D54" s="813"/>
      <c r="E54" s="916">
        <v>658.54</v>
      </c>
      <c r="F54" s="917">
        <v>12757</v>
      </c>
      <c r="G54" s="892">
        <v>36226</v>
      </c>
      <c r="H54" s="892">
        <v>17336</v>
      </c>
      <c r="I54" s="892">
        <v>18890</v>
      </c>
      <c r="J54" s="893">
        <v>-701</v>
      </c>
      <c r="K54" s="894">
        <v>-312</v>
      </c>
      <c r="L54" s="894">
        <v>-389</v>
      </c>
      <c r="M54" s="894">
        <v>-433</v>
      </c>
      <c r="N54" s="894">
        <v>-204</v>
      </c>
      <c r="O54" s="894">
        <v>-229</v>
      </c>
      <c r="P54" s="894">
        <v>179</v>
      </c>
      <c r="Q54" s="894">
        <v>85</v>
      </c>
      <c r="R54" s="894">
        <v>94</v>
      </c>
      <c r="S54" s="894">
        <v>85</v>
      </c>
      <c r="T54" s="894">
        <v>93</v>
      </c>
      <c r="U54" s="894">
        <v>0</v>
      </c>
      <c r="V54" s="894">
        <v>1</v>
      </c>
      <c r="W54" s="894">
        <v>612</v>
      </c>
      <c r="X54" s="894">
        <v>289</v>
      </c>
      <c r="Y54" s="894">
        <v>323</v>
      </c>
      <c r="Z54" s="894">
        <v>289</v>
      </c>
      <c r="AA54" s="894">
        <v>322</v>
      </c>
      <c r="AB54" s="894">
        <v>0</v>
      </c>
      <c r="AC54" s="894">
        <v>1</v>
      </c>
      <c r="AD54" s="894">
        <v>-268</v>
      </c>
      <c r="AE54" s="894">
        <v>-108</v>
      </c>
      <c r="AF54" s="894">
        <v>-160</v>
      </c>
      <c r="AG54" s="894">
        <v>647</v>
      </c>
      <c r="AH54" s="894">
        <v>309</v>
      </c>
      <c r="AI54" s="894">
        <v>338</v>
      </c>
      <c r="AJ54" s="894">
        <v>254</v>
      </c>
      <c r="AK54" s="894">
        <v>227</v>
      </c>
      <c r="AL54" s="894">
        <v>46</v>
      </c>
      <c r="AM54" s="894">
        <v>99</v>
      </c>
      <c r="AN54" s="894">
        <v>9</v>
      </c>
      <c r="AO54" s="894">
        <v>12</v>
      </c>
      <c r="AP54" s="894">
        <v>915</v>
      </c>
      <c r="AQ54" s="894">
        <v>417</v>
      </c>
      <c r="AR54" s="894">
        <v>498</v>
      </c>
      <c r="AS54" s="894">
        <v>387</v>
      </c>
      <c r="AT54" s="894">
        <v>425</v>
      </c>
      <c r="AU54" s="894">
        <v>28</v>
      </c>
      <c r="AV54" s="894">
        <v>70</v>
      </c>
      <c r="AW54" s="894">
        <v>2</v>
      </c>
      <c r="AX54" s="894">
        <v>3</v>
      </c>
      <c r="AY54" s="894">
        <v>10</v>
      </c>
      <c r="AZ54" s="751"/>
      <c r="BA54" s="895">
        <f t="shared" si="6"/>
        <v>-701</v>
      </c>
      <c r="BB54" s="895">
        <f t="shared" si="7"/>
        <v>-433</v>
      </c>
      <c r="BC54" s="896">
        <f t="shared" si="14"/>
        <v>179</v>
      </c>
      <c r="BD54" s="896">
        <f t="shared" si="15"/>
        <v>612</v>
      </c>
      <c r="BE54" s="895">
        <f t="shared" si="8"/>
        <v>-268</v>
      </c>
      <c r="BF54" s="751">
        <f t="shared" si="2"/>
        <v>647</v>
      </c>
      <c r="BG54" s="751">
        <f t="shared" si="3"/>
        <v>915</v>
      </c>
      <c r="BH54" s="895">
        <f t="shared" si="9"/>
        <v>-331</v>
      </c>
      <c r="BI54" s="897">
        <f t="shared" si="4"/>
        <v>481</v>
      </c>
      <c r="BJ54" s="898">
        <f t="shared" si="5"/>
        <v>812</v>
      </c>
      <c r="BK54" s="897">
        <f t="shared" si="10"/>
        <v>26</v>
      </c>
      <c r="BL54" s="897">
        <f t="shared" si="11"/>
        <v>98</v>
      </c>
      <c r="BM54" s="897">
        <f t="shared" si="12"/>
        <v>72</v>
      </c>
      <c r="BN54" s="897">
        <f t="shared" si="13"/>
        <v>16</v>
      </c>
    </row>
    <row r="55" spans="1:66" x14ac:dyDescent="0.2">
      <c r="A55">
        <v>5</v>
      </c>
      <c r="B55" s="760">
        <v>228</v>
      </c>
      <c r="C55" s="919" t="s">
        <v>217</v>
      </c>
      <c r="D55" s="921"/>
      <c r="E55" s="916">
        <v>157.55000000000001</v>
      </c>
      <c r="F55" s="917">
        <v>15841</v>
      </c>
      <c r="G55" s="892">
        <v>40650</v>
      </c>
      <c r="H55" s="892">
        <v>19816</v>
      </c>
      <c r="I55" s="892">
        <v>20834</v>
      </c>
      <c r="J55" s="893">
        <v>-123</v>
      </c>
      <c r="K55" s="894">
        <v>-12</v>
      </c>
      <c r="L55" s="894">
        <v>-111</v>
      </c>
      <c r="M55" s="894">
        <v>-159</v>
      </c>
      <c r="N55" s="894">
        <v>-77</v>
      </c>
      <c r="O55" s="894">
        <v>-82</v>
      </c>
      <c r="P55" s="894">
        <v>279</v>
      </c>
      <c r="Q55" s="894">
        <v>139</v>
      </c>
      <c r="R55" s="894">
        <v>140</v>
      </c>
      <c r="S55" s="894">
        <v>133</v>
      </c>
      <c r="T55" s="894">
        <v>133</v>
      </c>
      <c r="U55" s="894">
        <v>6</v>
      </c>
      <c r="V55" s="894">
        <v>7</v>
      </c>
      <c r="W55" s="894">
        <v>438</v>
      </c>
      <c r="X55" s="894">
        <v>216</v>
      </c>
      <c r="Y55" s="894">
        <v>222</v>
      </c>
      <c r="Z55" s="894">
        <v>216</v>
      </c>
      <c r="AA55" s="894">
        <v>222</v>
      </c>
      <c r="AB55" s="894">
        <v>0</v>
      </c>
      <c r="AC55" s="894">
        <v>0</v>
      </c>
      <c r="AD55" s="894">
        <v>36</v>
      </c>
      <c r="AE55" s="894">
        <v>65</v>
      </c>
      <c r="AF55" s="894">
        <v>-29</v>
      </c>
      <c r="AG55" s="894">
        <v>2156</v>
      </c>
      <c r="AH55" s="894">
        <v>1203</v>
      </c>
      <c r="AI55" s="894">
        <v>953</v>
      </c>
      <c r="AJ55" s="894">
        <v>848</v>
      </c>
      <c r="AK55" s="894">
        <v>669</v>
      </c>
      <c r="AL55" s="894">
        <v>348</v>
      </c>
      <c r="AM55" s="894">
        <v>283</v>
      </c>
      <c r="AN55" s="894">
        <v>7</v>
      </c>
      <c r="AO55" s="894">
        <v>1</v>
      </c>
      <c r="AP55" s="894">
        <v>2120</v>
      </c>
      <c r="AQ55" s="894">
        <v>1138</v>
      </c>
      <c r="AR55" s="894">
        <v>982</v>
      </c>
      <c r="AS55" s="894">
        <v>764</v>
      </c>
      <c r="AT55" s="894">
        <v>671</v>
      </c>
      <c r="AU55" s="894">
        <v>339</v>
      </c>
      <c r="AV55" s="894">
        <v>297</v>
      </c>
      <c r="AW55" s="894">
        <v>35</v>
      </c>
      <c r="AX55" s="894">
        <v>14</v>
      </c>
      <c r="AY55" s="894">
        <v>121</v>
      </c>
      <c r="AZ55" s="751"/>
      <c r="BA55" s="895">
        <f t="shared" si="6"/>
        <v>-123</v>
      </c>
      <c r="BB55" s="895">
        <f t="shared" si="7"/>
        <v>-159</v>
      </c>
      <c r="BC55" s="896">
        <f t="shared" si="14"/>
        <v>279</v>
      </c>
      <c r="BD55" s="896">
        <f t="shared" si="15"/>
        <v>438</v>
      </c>
      <c r="BE55" s="895">
        <f t="shared" si="8"/>
        <v>36</v>
      </c>
      <c r="BF55" s="751">
        <f t="shared" si="2"/>
        <v>2156</v>
      </c>
      <c r="BG55" s="751">
        <f t="shared" si="3"/>
        <v>2120</v>
      </c>
      <c r="BH55" s="895">
        <f t="shared" si="9"/>
        <v>82</v>
      </c>
      <c r="BI55" s="897">
        <f t="shared" si="4"/>
        <v>1517</v>
      </c>
      <c r="BJ55" s="898">
        <f t="shared" si="5"/>
        <v>1435</v>
      </c>
      <c r="BK55" s="897">
        <f t="shared" si="10"/>
        <v>304</v>
      </c>
      <c r="BL55" s="897">
        <f t="shared" si="11"/>
        <v>636</v>
      </c>
      <c r="BM55" s="897">
        <f t="shared" si="12"/>
        <v>332</v>
      </c>
      <c r="BN55" s="897">
        <f t="shared" si="13"/>
        <v>-41</v>
      </c>
    </row>
    <row r="56" spans="1:66" s="763" customFormat="1" x14ac:dyDescent="0.2">
      <c r="A56">
        <v>7</v>
      </c>
      <c r="B56">
        <v>229</v>
      </c>
      <c r="C56" s="919" t="s">
        <v>218</v>
      </c>
      <c r="D56" s="813" t="s">
        <v>514</v>
      </c>
      <c r="E56" s="916">
        <v>210.87</v>
      </c>
      <c r="F56" s="917">
        <v>27695</v>
      </c>
      <c r="G56" s="892">
        <v>76060</v>
      </c>
      <c r="H56" s="892">
        <v>36607</v>
      </c>
      <c r="I56" s="892">
        <v>39453</v>
      </c>
      <c r="J56" s="893">
        <v>-669</v>
      </c>
      <c r="K56" s="894">
        <v>-326</v>
      </c>
      <c r="L56" s="894">
        <v>-343</v>
      </c>
      <c r="M56" s="894">
        <v>-627</v>
      </c>
      <c r="N56" s="894">
        <v>-320</v>
      </c>
      <c r="O56" s="894">
        <v>-307</v>
      </c>
      <c r="P56" s="894">
        <v>381</v>
      </c>
      <c r="Q56" s="894">
        <v>200</v>
      </c>
      <c r="R56" s="894">
        <v>181</v>
      </c>
      <c r="S56" s="894">
        <v>198</v>
      </c>
      <c r="T56" s="894">
        <v>179</v>
      </c>
      <c r="U56" s="894">
        <v>2</v>
      </c>
      <c r="V56" s="894">
        <v>2</v>
      </c>
      <c r="W56" s="894">
        <v>1008</v>
      </c>
      <c r="X56" s="894">
        <v>520</v>
      </c>
      <c r="Y56" s="894">
        <v>488</v>
      </c>
      <c r="Z56" s="894">
        <v>519</v>
      </c>
      <c r="AA56" s="894">
        <v>488</v>
      </c>
      <c r="AB56" s="894">
        <v>1</v>
      </c>
      <c r="AC56" s="894">
        <v>0</v>
      </c>
      <c r="AD56" s="894">
        <v>-42</v>
      </c>
      <c r="AE56" s="894">
        <v>-6</v>
      </c>
      <c r="AF56" s="894">
        <v>-36</v>
      </c>
      <c r="AG56" s="894">
        <v>2011</v>
      </c>
      <c r="AH56" s="894">
        <v>1037</v>
      </c>
      <c r="AI56" s="894">
        <v>974</v>
      </c>
      <c r="AJ56" s="894">
        <v>813</v>
      </c>
      <c r="AK56" s="894">
        <v>772</v>
      </c>
      <c r="AL56" s="894">
        <v>218</v>
      </c>
      <c r="AM56" s="894">
        <v>202</v>
      </c>
      <c r="AN56" s="894">
        <v>6</v>
      </c>
      <c r="AO56" s="894">
        <v>0</v>
      </c>
      <c r="AP56" s="894">
        <v>2053</v>
      </c>
      <c r="AQ56" s="894">
        <v>1043</v>
      </c>
      <c r="AR56" s="894">
        <v>1010</v>
      </c>
      <c r="AS56" s="894">
        <v>912</v>
      </c>
      <c r="AT56" s="894">
        <v>879</v>
      </c>
      <c r="AU56" s="894">
        <v>108</v>
      </c>
      <c r="AV56" s="894">
        <v>113</v>
      </c>
      <c r="AW56" s="894">
        <v>23</v>
      </c>
      <c r="AX56" s="894">
        <v>18</v>
      </c>
      <c r="AY56" s="894">
        <v>254</v>
      </c>
      <c r="AZ56" s="751"/>
      <c r="BA56" s="895">
        <f t="shared" si="6"/>
        <v>-669</v>
      </c>
      <c r="BB56" s="895">
        <f t="shared" si="7"/>
        <v>-627</v>
      </c>
      <c r="BC56" s="896">
        <f t="shared" si="14"/>
        <v>381</v>
      </c>
      <c r="BD56" s="896">
        <f t="shared" si="15"/>
        <v>1008</v>
      </c>
      <c r="BE56" s="895">
        <f t="shared" si="8"/>
        <v>-42</v>
      </c>
      <c r="BF56" s="751">
        <f t="shared" si="2"/>
        <v>2011</v>
      </c>
      <c r="BG56" s="751">
        <f t="shared" si="3"/>
        <v>2053</v>
      </c>
      <c r="BH56" s="895">
        <f t="shared" si="9"/>
        <v>-206</v>
      </c>
      <c r="BI56" s="897">
        <f t="shared" si="4"/>
        <v>1585</v>
      </c>
      <c r="BJ56" s="898">
        <f t="shared" si="5"/>
        <v>1791</v>
      </c>
      <c r="BK56" s="897">
        <f t="shared" si="10"/>
        <v>85</v>
      </c>
      <c r="BL56" s="897">
        <f t="shared" si="11"/>
        <v>221</v>
      </c>
      <c r="BM56" s="897">
        <f t="shared" si="12"/>
        <v>136</v>
      </c>
      <c r="BN56" s="897">
        <f t="shared" si="13"/>
        <v>-35</v>
      </c>
    </row>
    <row r="57" spans="1:66" s="763" customFormat="1" x14ac:dyDescent="0.2">
      <c r="A57">
        <v>3</v>
      </c>
      <c r="B57">
        <v>301</v>
      </c>
      <c r="C57" s="919" t="s">
        <v>49</v>
      </c>
      <c r="D57" s="813"/>
      <c r="E57" s="916">
        <v>90.33</v>
      </c>
      <c r="F57" s="917">
        <v>11036</v>
      </c>
      <c r="G57" s="892">
        <v>30613</v>
      </c>
      <c r="H57" s="892">
        <v>14394</v>
      </c>
      <c r="I57" s="892">
        <v>16219</v>
      </c>
      <c r="J57" s="893">
        <v>-440</v>
      </c>
      <c r="K57" s="894">
        <v>-221</v>
      </c>
      <c r="L57" s="894">
        <v>-219</v>
      </c>
      <c r="M57" s="894">
        <v>-285</v>
      </c>
      <c r="N57" s="894">
        <v>-133</v>
      </c>
      <c r="O57" s="894">
        <v>-152</v>
      </c>
      <c r="P57" s="894">
        <v>71</v>
      </c>
      <c r="Q57" s="894">
        <v>36</v>
      </c>
      <c r="R57" s="894">
        <v>35</v>
      </c>
      <c r="S57" s="894">
        <v>36</v>
      </c>
      <c r="T57" s="894">
        <v>35</v>
      </c>
      <c r="U57" s="894">
        <v>0</v>
      </c>
      <c r="V57" s="894">
        <v>0</v>
      </c>
      <c r="W57" s="894">
        <v>356</v>
      </c>
      <c r="X57" s="894">
        <v>169</v>
      </c>
      <c r="Y57" s="894">
        <v>187</v>
      </c>
      <c r="Z57" s="894">
        <v>169</v>
      </c>
      <c r="AA57" s="894">
        <v>185</v>
      </c>
      <c r="AB57" s="894">
        <v>0</v>
      </c>
      <c r="AC57" s="894">
        <v>2</v>
      </c>
      <c r="AD57" s="894">
        <v>-155</v>
      </c>
      <c r="AE57" s="894">
        <v>-88</v>
      </c>
      <c r="AF57" s="894">
        <v>-67</v>
      </c>
      <c r="AG57" s="894">
        <v>765</v>
      </c>
      <c r="AH57" s="894">
        <v>378</v>
      </c>
      <c r="AI57" s="894">
        <v>387</v>
      </c>
      <c r="AJ57" s="894">
        <v>342</v>
      </c>
      <c r="AK57" s="894">
        <v>345</v>
      </c>
      <c r="AL57" s="894">
        <v>26</v>
      </c>
      <c r="AM57" s="894">
        <v>38</v>
      </c>
      <c r="AN57" s="894">
        <v>10</v>
      </c>
      <c r="AO57" s="894">
        <v>4</v>
      </c>
      <c r="AP57" s="894">
        <v>920</v>
      </c>
      <c r="AQ57" s="894">
        <v>466</v>
      </c>
      <c r="AR57" s="894">
        <v>454</v>
      </c>
      <c r="AS57" s="894">
        <v>449</v>
      </c>
      <c r="AT57" s="894">
        <v>429</v>
      </c>
      <c r="AU57" s="894">
        <v>14</v>
      </c>
      <c r="AV57" s="894">
        <v>18</v>
      </c>
      <c r="AW57" s="894">
        <v>3</v>
      </c>
      <c r="AX57" s="894">
        <v>7</v>
      </c>
      <c r="AY57" s="894">
        <v>35</v>
      </c>
      <c r="AZ57" s="751"/>
      <c r="BA57" s="895">
        <f t="shared" si="6"/>
        <v>-440</v>
      </c>
      <c r="BB57" s="895">
        <f t="shared" si="7"/>
        <v>-285</v>
      </c>
      <c r="BC57" s="896">
        <f t="shared" si="14"/>
        <v>71</v>
      </c>
      <c r="BD57" s="896">
        <f t="shared" si="15"/>
        <v>356</v>
      </c>
      <c r="BE57" s="895">
        <f t="shared" si="8"/>
        <v>-155</v>
      </c>
      <c r="BF57" s="751">
        <f t="shared" si="2"/>
        <v>765</v>
      </c>
      <c r="BG57" s="751">
        <f t="shared" si="3"/>
        <v>920</v>
      </c>
      <c r="BH57" s="895">
        <f t="shared" si="9"/>
        <v>-191</v>
      </c>
      <c r="BI57" s="897">
        <f t="shared" si="4"/>
        <v>687</v>
      </c>
      <c r="BJ57" s="898">
        <f t="shared" si="5"/>
        <v>878</v>
      </c>
      <c r="BK57" s="897">
        <f t="shared" si="10"/>
        <v>11</v>
      </c>
      <c r="BL57" s="897">
        <f t="shared" si="11"/>
        <v>32</v>
      </c>
      <c r="BM57" s="897">
        <f t="shared" si="12"/>
        <v>21</v>
      </c>
      <c r="BN57" s="897">
        <f t="shared" si="13"/>
        <v>4</v>
      </c>
    </row>
    <row r="58" spans="1:66" s="763" customFormat="1" x14ac:dyDescent="0.2">
      <c r="A58">
        <v>5</v>
      </c>
      <c r="B58">
        <v>365</v>
      </c>
      <c r="C58" s="920" t="s">
        <v>219</v>
      </c>
      <c r="D58" s="813"/>
      <c r="E58" s="916">
        <v>185.19</v>
      </c>
      <c r="F58" s="917">
        <v>6727</v>
      </c>
      <c r="G58" s="892">
        <v>20503</v>
      </c>
      <c r="H58" s="892">
        <v>9881</v>
      </c>
      <c r="I58" s="892">
        <v>10622</v>
      </c>
      <c r="J58" s="893">
        <v>-303</v>
      </c>
      <c r="K58" s="894">
        <v>-188</v>
      </c>
      <c r="L58" s="894">
        <v>-115</v>
      </c>
      <c r="M58" s="894">
        <v>-220</v>
      </c>
      <c r="N58" s="894">
        <v>-121</v>
      </c>
      <c r="O58" s="894">
        <v>-99</v>
      </c>
      <c r="P58" s="894">
        <v>71</v>
      </c>
      <c r="Q58" s="894">
        <v>30</v>
      </c>
      <c r="R58" s="894">
        <v>41</v>
      </c>
      <c r="S58" s="894">
        <v>30</v>
      </c>
      <c r="T58" s="894">
        <v>41</v>
      </c>
      <c r="U58" s="894">
        <v>0</v>
      </c>
      <c r="V58" s="894">
        <v>0</v>
      </c>
      <c r="W58" s="894">
        <v>291</v>
      </c>
      <c r="X58" s="894">
        <v>151</v>
      </c>
      <c r="Y58" s="894">
        <v>140</v>
      </c>
      <c r="Z58" s="894">
        <v>151</v>
      </c>
      <c r="AA58" s="894">
        <v>140</v>
      </c>
      <c r="AB58" s="894">
        <v>0</v>
      </c>
      <c r="AC58" s="894">
        <v>0</v>
      </c>
      <c r="AD58" s="894">
        <v>-83</v>
      </c>
      <c r="AE58" s="894">
        <v>-67</v>
      </c>
      <c r="AF58" s="894">
        <v>-16</v>
      </c>
      <c r="AG58" s="894">
        <v>483</v>
      </c>
      <c r="AH58" s="894">
        <v>240</v>
      </c>
      <c r="AI58" s="894">
        <v>243</v>
      </c>
      <c r="AJ58" s="894">
        <v>134</v>
      </c>
      <c r="AK58" s="894">
        <v>157</v>
      </c>
      <c r="AL58" s="894">
        <v>99</v>
      </c>
      <c r="AM58" s="894">
        <v>83</v>
      </c>
      <c r="AN58" s="894">
        <v>7</v>
      </c>
      <c r="AO58" s="894">
        <v>3</v>
      </c>
      <c r="AP58" s="894">
        <v>566</v>
      </c>
      <c r="AQ58" s="894">
        <v>307</v>
      </c>
      <c r="AR58" s="894">
        <v>259</v>
      </c>
      <c r="AS58" s="894">
        <v>214</v>
      </c>
      <c r="AT58" s="894">
        <v>227</v>
      </c>
      <c r="AU58" s="894">
        <v>74</v>
      </c>
      <c r="AV58" s="894">
        <v>23</v>
      </c>
      <c r="AW58" s="894">
        <v>19</v>
      </c>
      <c r="AX58" s="894">
        <v>9</v>
      </c>
      <c r="AY58" s="894">
        <v>44</v>
      </c>
      <c r="AZ58" s="751"/>
      <c r="BA58" s="895">
        <f t="shared" si="6"/>
        <v>-303</v>
      </c>
      <c r="BB58" s="895">
        <f t="shared" si="7"/>
        <v>-220</v>
      </c>
      <c r="BC58" s="896">
        <f t="shared" si="14"/>
        <v>71</v>
      </c>
      <c r="BD58" s="896">
        <f t="shared" si="15"/>
        <v>291</v>
      </c>
      <c r="BE58" s="895">
        <f t="shared" si="8"/>
        <v>-83</v>
      </c>
      <c r="BF58" s="751">
        <f t="shared" si="2"/>
        <v>483</v>
      </c>
      <c r="BG58" s="751">
        <f t="shared" si="3"/>
        <v>566</v>
      </c>
      <c r="BH58" s="895">
        <f t="shared" si="9"/>
        <v>-150</v>
      </c>
      <c r="BI58" s="897">
        <f t="shared" si="4"/>
        <v>291</v>
      </c>
      <c r="BJ58" s="898">
        <f t="shared" si="5"/>
        <v>441</v>
      </c>
      <c r="BK58" s="897">
        <f t="shared" si="10"/>
        <v>55</v>
      </c>
      <c r="BL58" s="897">
        <f t="shared" si="11"/>
        <v>97</v>
      </c>
      <c r="BM58" s="897">
        <f t="shared" si="12"/>
        <v>42</v>
      </c>
      <c r="BN58" s="897">
        <f t="shared" si="13"/>
        <v>-18</v>
      </c>
    </row>
    <row r="59" spans="1:66" x14ac:dyDescent="0.2">
      <c r="A59">
        <v>4</v>
      </c>
      <c r="B59">
        <v>381</v>
      </c>
      <c r="C59" s="919" t="s">
        <v>58</v>
      </c>
      <c r="D59" s="813"/>
      <c r="E59" s="916">
        <v>34.92</v>
      </c>
      <c r="F59" s="917">
        <v>11215</v>
      </c>
      <c r="G59" s="892">
        <v>30638</v>
      </c>
      <c r="H59" s="892">
        <v>14975</v>
      </c>
      <c r="I59" s="892">
        <v>15663</v>
      </c>
      <c r="J59" s="893">
        <v>-46</v>
      </c>
      <c r="K59" s="894">
        <v>-28</v>
      </c>
      <c r="L59" s="894">
        <v>-18</v>
      </c>
      <c r="M59" s="894">
        <v>-178</v>
      </c>
      <c r="N59" s="894">
        <v>-104</v>
      </c>
      <c r="O59" s="894">
        <v>-74</v>
      </c>
      <c r="P59" s="894">
        <v>179</v>
      </c>
      <c r="Q59" s="894">
        <v>91</v>
      </c>
      <c r="R59" s="894">
        <v>88</v>
      </c>
      <c r="S59" s="894">
        <v>91</v>
      </c>
      <c r="T59" s="894">
        <v>88</v>
      </c>
      <c r="U59" s="894">
        <v>0</v>
      </c>
      <c r="V59" s="894">
        <v>0</v>
      </c>
      <c r="W59" s="894">
        <v>357</v>
      </c>
      <c r="X59" s="894">
        <v>195</v>
      </c>
      <c r="Y59" s="894">
        <v>162</v>
      </c>
      <c r="Z59" s="894">
        <v>195</v>
      </c>
      <c r="AA59" s="894">
        <v>162</v>
      </c>
      <c r="AB59" s="894">
        <v>0</v>
      </c>
      <c r="AC59" s="894">
        <v>0</v>
      </c>
      <c r="AD59" s="918">
        <v>132</v>
      </c>
      <c r="AE59" s="894">
        <v>76</v>
      </c>
      <c r="AF59" s="894">
        <v>56</v>
      </c>
      <c r="AG59" s="894">
        <v>1123</v>
      </c>
      <c r="AH59" s="894">
        <v>596</v>
      </c>
      <c r="AI59" s="894">
        <v>527</v>
      </c>
      <c r="AJ59" s="894">
        <v>452</v>
      </c>
      <c r="AK59" s="894">
        <v>439</v>
      </c>
      <c r="AL59" s="894">
        <v>135</v>
      </c>
      <c r="AM59" s="894">
        <v>81</v>
      </c>
      <c r="AN59" s="894">
        <v>9</v>
      </c>
      <c r="AO59" s="894">
        <v>7</v>
      </c>
      <c r="AP59" s="894">
        <v>991</v>
      </c>
      <c r="AQ59" s="894">
        <v>520</v>
      </c>
      <c r="AR59" s="894">
        <v>471</v>
      </c>
      <c r="AS59" s="894">
        <v>400</v>
      </c>
      <c r="AT59" s="894">
        <v>415</v>
      </c>
      <c r="AU59" s="894">
        <v>111</v>
      </c>
      <c r="AV59" s="894">
        <v>51</v>
      </c>
      <c r="AW59" s="894">
        <v>9</v>
      </c>
      <c r="AX59" s="894">
        <v>5</v>
      </c>
      <c r="AY59" s="894">
        <v>179</v>
      </c>
      <c r="AZ59" s="751"/>
      <c r="BA59" s="895">
        <f t="shared" si="6"/>
        <v>-46</v>
      </c>
      <c r="BB59" s="895">
        <f t="shared" si="7"/>
        <v>-178</v>
      </c>
      <c r="BC59" s="896">
        <f t="shared" si="14"/>
        <v>179</v>
      </c>
      <c r="BD59" s="896">
        <f t="shared" si="15"/>
        <v>357</v>
      </c>
      <c r="BE59" s="895">
        <f t="shared" si="8"/>
        <v>132</v>
      </c>
      <c r="BF59" s="751">
        <f t="shared" si="2"/>
        <v>1123</v>
      </c>
      <c r="BG59" s="751">
        <f t="shared" si="3"/>
        <v>991</v>
      </c>
      <c r="BH59" s="895">
        <f t="shared" si="9"/>
        <v>76</v>
      </c>
      <c r="BI59" s="897">
        <f t="shared" si="4"/>
        <v>891</v>
      </c>
      <c r="BJ59" s="898">
        <f t="shared" si="5"/>
        <v>815</v>
      </c>
      <c r="BK59" s="897">
        <f t="shared" si="10"/>
        <v>102</v>
      </c>
      <c r="BL59" s="897">
        <f t="shared" si="11"/>
        <v>162</v>
      </c>
      <c r="BM59" s="897">
        <f t="shared" si="12"/>
        <v>60</v>
      </c>
      <c r="BN59" s="897">
        <f t="shared" si="13"/>
        <v>2</v>
      </c>
    </row>
    <row r="60" spans="1:66" s="763" customFormat="1" x14ac:dyDescent="0.2">
      <c r="A60">
        <v>4</v>
      </c>
      <c r="B60">
        <v>382</v>
      </c>
      <c r="C60" s="919" t="s">
        <v>59</v>
      </c>
      <c r="D60" s="813"/>
      <c r="E60" s="916">
        <v>9.1300000000000008</v>
      </c>
      <c r="F60" s="917">
        <v>13567</v>
      </c>
      <c r="G60" s="892">
        <v>33707</v>
      </c>
      <c r="H60" s="892">
        <v>16425</v>
      </c>
      <c r="I60" s="892">
        <v>17282</v>
      </c>
      <c r="J60" s="893">
        <v>18</v>
      </c>
      <c r="K60" s="894">
        <v>38</v>
      </c>
      <c r="L60" s="894">
        <v>-20</v>
      </c>
      <c r="M60" s="894">
        <v>-123</v>
      </c>
      <c r="N60" s="894">
        <v>-67</v>
      </c>
      <c r="O60" s="894">
        <v>-56</v>
      </c>
      <c r="P60" s="894">
        <v>239</v>
      </c>
      <c r="Q60" s="894">
        <v>118</v>
      </c>
      <c r="R60" s="894">
        <v>121</v>
      </c>
      <c r="S60" s="894">
        <v>118</v>
      </c>
      <c r="T60" s="894">
        <v>121</v>
      </c>
      <c r="U60" s="894">
        <v>0</v>
      </c>
      <c r="V60" s="894">
        <v>0</v>
      </c>
      <c r="W60" s="894">
        <v>362</v>
      </c>
      <c r="X60" s="894">
        <v>185</v>
      </c>
      <c r="Y60" s="894">
        <v>177</v>
      </c>
      <c r="Z60" s="894">
        <v>183</v>
      </c>
      <c r="AA60" s="894">
        <v>175</v>
      </c>
      <c r="AB60" s="894">
        <v>2</v>
      </c>
      <c r="AC60" s="894">
        <v>2</v>
      </c>
      <c r="AD60" s="918">
        <v>141</v>
      </c>
      <c r="AE60" s="894">
        <v>105</v>
      </c>
      <c r="AF60" s="894">
        <v>36</v>
      </c>
      <c r="AG60" s="894">
        <v>1430</v>
      </c>
      <c r="AH60" s="894">
        <v>790</v>
      </c>
      <c r="AI60" s="894">
        <v>640</v>
      </c>
      <c r="AJ60" s="894">
        <v>705</v>
      </c>
      <c r="AK60" s="894">
        <v>587</v>
      </c>
      <c r="AL60" s="894">
        <v>76</v>
      </c>
      <c r="AM60" s="894">
        <v>46</v>
      </c>
      <c r="AN60" s="894">
        <v>9</v>
      </c>
      <c r="AO60" s="894">
        <v>7</v>
      </c>
      <c r="AP60" s="894">
        <v>1289</v>
      </c>
      <c r="AQ60" s="894">
        <v>685</v>
      </c>
      <c r="AR60" s="894">
        <v>604</v>
      </c>
      <c r="AS60" s="894">
        <v>614</v>
      </c>
      <c r="AT60" s="894">
        <v>559</v>
      </c>
      <c r="AU60" s="894">
        <v>51</v>
      </c>
      <c r="AV60" s="894">
        <v>35</v>
      </c>
      <c r="AW60" s="894">
        <v>20</v>
      </c>
      <c r="AX60" s="894">
        <v>10</v>
      </c>
      <c r="AY60" s="894">
        <v>160</v>
      </c>
      <c r="AZ60" s="751"/>
      <c r="BA60" s="895">
        <f t="shared" si="6"/>
        <v>18</v>
      </c>
      <c r="BB60" s="895">
        <f t="shared" si="7"/>
        <v>-123</v>
      </c>
      <c r="BC60" s="896">
        <f t="shared" si="14"/>
        <v>239</v>
      </c>
      <c r="BD60" s="896">
        <f t="shared" si="15"/>
        <v>362</v>
      </c>
      <c r="BE60" s="895">
        <f t="shared" si="8"/>
        <v>141</v>
      </c>
      <c r="BF60" s="751">
        <f t="shared" si="2"/>
        <v>1430</v>
      </c>
      <c r="BG60" s="751">
        <f t="shared" si="3"/>
        <v>1289</v>
      </c>
      <c r="BH60" s="895">
        <f t="shared" si="9"/>
        <v>119</v>
      </c>
      <c r="BI60" s="897">
        <f t="shared" si="4"/>
        <v>1292</v>
      </c>
      <c r="BJ60" s="898">
        <f t="shared" si="5"/>
        <v>1173</v>
      </c>
      <c r="BK60" s="897">
        <f t="shared" si="10"/>
        <v>31</v>
      </c>
      <c r="BL60" s="897">
        <f t="shared" si="11"/>
        <v>86</v>
      </c>
      <c r="BM60" s="897">
        <f t="shared" si="12"/>
        <v>55</v>
      </c>
      <c r="BN60" s="897">
        <f t="shared" si="13"/>
        <v>-14</v>
      </c>
    </row>
    <row r="61" spans="1:66" x14ac:dyDescent="0.2">
      <c r="A61">
        <v>6</v>
      </c>
      <c r="B61">
        <v>442</v>
      </c>
      <c r="C61" s="920" t="s">
        <v>63</v>
      </c>
      <c r="D61" s="813"/>
      <c r="E61" s="916">
        <v>82.67</v>
      </c>
      <c r="F61" s="917">
        <v>4393</v>
      </c>
      <c r="G61" s="892">
        <v>11860</v>
      </c>
      <c r="H61" s="892">
        <v>5759</v>
      </c>
      <c r="I61" s="892">
        <v>6101</v>
      </c>
      <c r="J61" s="893">
        <v>-307</v>
      </c>
      <c r="K61" s="894">
        <v>-148</v>
      </c>
      <c r="L61" s="894">
        <v>-159</v>
      </c>
      <c r="M61" s="894">
        <v>-160</v>
      </c>
      <c r="N61" s="894">
        <v>-82</v>
      </c>
      <c r="O61" s="894">
        <v>-78</v>
      </c>
      <c r="P61" s="894">
        <v>45</v>
      </c>
      <c r="Q61" s="894">
        <v>20</v>
      </c>
      <c r="R61" s="894">
        <v>25</v>
      </c>
      <c r="S61" s="894">
        <v>20</v>
      </c>
      <c r="T61" s="894">
        <v>25</v>
      </c>
      <c r="U61" s="894">
        <v>0</v>
      </c>
      <c r="V61" s="894">
        <v>0</v>
      </c>
      <c r="W61" s="894">
        <v>205</v>
      </c>
      <c r="X61" s="894">
        <v>102</v>
      </c>
      <c r="Y61" s="894">
        <v>103</v>
      </c>
      <c r="Z61" s="894">
        <v>102</v>
      </c>
      <c r="AA61" s="894">
        <v>103</v>
      </c>
      <c r="AB61" s="894">
        <v>0</v>
      </c>
      <c r="AC61" s="894">
        <v>0</v>
      </c>
      <c r="AD61" s="894">
        <v>-147</v>
      </c>
      <c r="AE61" s="894">
        <v>-66</v>
      </c>
      <c r="AF61" s="894">
        <v>-81</v>
      </c>
      <c r="AG61" s="894">
        <v>259</v>
      </c>
      <c r="AH61" s="894">
        <v>130</v>
      </c>
      <c r="AI61" s="894">
        <v>129</v>
      </c>
      <c r="AJ61" s="894">
        <v>95</v>
      </c>
      <c r="AK61" s="894">
        <v>106</v>
      </c>
      <c r="AL61" s="894">
        <v>34</v>
      </c>
      <c r="AM61" s="894">
        <v>21</v>
      </c>
      <c r="AN61" s="894">
        <v>1</v>
      </c>
      <c r="AO61" s="894">
        <v>2</v>
      </c>
      <c r="AP61" s="894">
        <v>406</v>
      </c>
      <c r="AQ61" s="894">
        <v>196</v>
      </c>
      <c r="AR61" s="894">
        <v>210</v>
      </c>
      <c r="AS61" s="894">
        <v>165</v>
      </c>
      <c r="AT61" s="894">
        <v>190</v>
      </c>
      <c r="AU61" s="894">
        <v>28</v>
      </c>
      <c r="AV61" s="894">
        <v>18</v>
      </c>
      <c r="AW61" s="894">
        <v>3</v>
      </c>
      <c r="AX61" s="894">
        <v>2</v>
      </c>
      <c r="AY61" s="894">
        <v>-47</v>
      </c>
      <c r="AZ61" s="751"/>
      <c r="BA61" s="895">
        <f t="shared" si="6"/>
        <v>-307</v>
      </c>
      <c r="BB61" s="895">
        <f t="shared" si="7"/>
        <v>-160</v>
      </c>
      <c r="BC61" s="896">
        <f t="shared" si="14"/>
        <v>45</v>
      </c>
      <c r="BD61" s="896">
        <f t="shared" si="15"/>
        <v>205</v>
      </c>
      <c r="BE61" s="895">
        <f t="shared" si="8"/>
        <v>-147</v>
      </c>
      <c r="BF61" s="751">
        <f t="shared" si="2"/>
        <v>259</v>
      </c>
      <c r="BG61" s="751">
        <f t="shared" si="3"/>
        <v>406</v>
      </c>
      <c r="BH61" s="895">
        <f t="shared" si="9"/>
        <v>-154</v>
      </c>
      <c r="BI61" s="897">
        <f t="shared" si="4"/>
        <v>201</v>
      </c>
      <c r="BJ61" s="898">
        <f t="shared" si="5"/>
        <v>355</v>
      </c>
      <c r="BK61" s="897">
        <f t="shared" si="10"/>
        <v>25</v>
      </c>
      <c r="BL61" s="897">
        <f t="shared" si="11"/>
        <v>46</v>
      </c>
      <c r="BM61" s="897">
        <f t="shared" si="12"/>
        <v>21</v>
      </c>
      <c r="BN61" s="897">
        <f t="shared" si="13"/>
        <v>-2</v>
      </c>
    </row>
    <row r="62" spans="1:66" x14ac:dyDescent="0.2">
      <c r="A62">
        <v>6</v>
      </c>
      <c r="B62">
        <v>443</v>
      </c>
      <c r="C62" s="919" t="s">
        <v>64</v>
      </c>
      <c r="D62" s="813"/>
      <c r="E62" s="916">
        <v>45.79</v>
      </c>
      <c r="F62" s="917">
        <v>7110</v>
      </c>
      <c r="G62" s="892">
        <v>19543</v>
      </c>
      <c r="H62" s="892">
        <v>9364</v>
      </c>
      <c r="I62" s="892">
        <v>10179</v>
      </c>
      <c r="J62" s="893">
        <v>-123</v>
      </c>
      <c r="K62" s="894">
        <v>-29</v>
      </c>
      <c r="L62" s="894">
        <v>-94</v>
      </c>
      <c r="M62" s="894">
        <v>-132</v>
      </c>
      <c r="N62" s="894">
        <v>-64</v>
      </c>
      <c r="O62" s="894">
        <v>-68</v>
      </c>
      <c r="P62" s="894">
        <v>106</v>
      </c>
      <c r="Q62" s="894">
        <v>64</v>
      </c>
      <c r="R62" s="894">
        <v>42</v>
      </c>
      <c r="S62" s="894">
        <v>64</v>
      </c>
      <c r="T62" s="894">
        <v>42</v>
      </c>
      <c r="U62" s="894">
        <v>0</v>
      </c>
      <c r="V62" s="894">
        <v>0</v>
      </c>
      <c r="W62" s="894">
        <v>238</v>
      </c>
      <c r="X62" s="894">
        <v>128</v>
      </c>
      <c r="Y62" s="894">
        <v>110</v>
      </c>
      <c r="Z62" s="894">
        <v>128</v>
      </c>
      <c r="AA62" s="894">
        <v>110</v>
      </c>
      <c r="AB62" s="894">
        <v>0</v>
      </c>
      <c r="AC62" s="894">
        <v>0</v>
      </c>
      <c r="AD62" s="918">
        <v>9</v>
      </c>
      <c r="AE62" s="894">
        <v>35</v>
      </c>
      <c r="AF62" s="894">
        <v>-26</v>
      </c>
      <c r="AG62" s="894">
        <v>779</v>
      </c>
      <c r="AH62" s="894">
        <v>403</v>
      </c>
      <c r="AI62" s="894">
        <v>376</v>
      </c>
      <c r="AJ62" s="894">
        <v>317</v>
      </c>
      <c r="AK62" s="894">
        <v>249</v>
      </c>
      <c r="AL62" s="894">
        <v>85</v>
      </c>
      <c r="AM62" s="894">
        <v>127</v>
      </c>
      <c r="AN62" s="894">
        <v>1</v>
      </c>
      <c r="AO62" s="894">
        <v>0</v>
      </c>
      <c r="AP62" s="894">
        <v>770</v>
      </c>
      <c r="AQ62" s="894">
        <v>368</v>
      </c>
      <c r="AR62" s="894">
        <v>402</v>
      </c>
      <c r="AS62" s="894">
        <v>298</v>
      </c>
      <c r="AT62" s="894">
        <v>287</v>
      </c>
      <c r="AU62" s="894">
        <v>59</v>
      </c>
      <c r="AV62" s="894">
        <v>107</v>
      </c>
      <c r="AW62" s="894">
        <v>11</v>
      </c>
      <c r="AX62" s="894">
        <v>8</v>
      </c>
      <c r="AY62" s="894">
        <v>117</v>
      </c>
      <c r="AZ62" s="751"/>
      <c r="BA62" s="895">
        <f t="shared" si="6"/>
        <v>-123</v>
      </c>
      <c r="BB62" s="895">
        <f t="shared" si="7"/>
        <v>-132</v>
      </c>
      <c r="BC62" s="896">
        <f t="shared" si="14"/>
        <v>106</v>
      </c>
      <c r="BD62" s="896">
        <f t="shared" si="15"/>
        <v>238</v>
      </c>
      <c r="BE62" s="895">
        <f t="shared" si="8"/>
        <v>9</v>
      </c>
      <c r="BF62" s="751">
        <f t="shared" si="2"/>
        <v>779</v>
      </c>
      <c r="BG62" s="751">
        <f t="shared" si="3"/>
        <v>770</v>
      </c>
      <c r="BH62" s="895">
        <f t="shared" si="9"/>
        <v>-19</v>
      </c>
      <c r="BI62" s="897">
        <f t="shared" si="4"/>
        <v>566</v>
      </c>
      <c r="BJ62" s="898">
        <f t="shared" si="5"/>
        <v>585</v>
      </c>
      <c r="BK62" s="897">
        <f t="shared" si="10"/>
        <v>48</v>
      </c>
      <c r="BL62" s="897">
        <f t="shared" si="11"/>
        <v>166</v>
      </c>
      <c r="BM62" s="897">
        <f t="shared" si="12"/>
        <v>118</v>
      </c>
      <c r="BN62" s="897">
        <f t="shared" si="13"/>
        <v>-18</v>
      </c>
    </row>
    <row r="63" spans="1:66" s="763" customFormat="1" x14ac:dyDescent="0.2">
      <c r="A63">
        <v>6</v>
      </c>
      <c r="B63">
        <v>446</v>
      </c>
      <c r="C63" s="920" t="s">
        <v>220</v>
      </c>
      <c r="D63" s="813"/>
      <c r="E63" s="916">
        <v>202.23</v>
      </c>
      <c r="F63" s="917">
        <v>3841</v>
      </c>
      <c r="G63" s="892">
        <v>11102</v>
      </c>
      <c r="H63" s="892">
        <v>5206</v>
      </c>
      <c r="I63" s="892">
        <v>5896</v>
      </c>
      <c r="J63" s="893">
        <v>-223</v>
      </c>
      <c r="K63" s="894">
        <v>-95</v>
      </c>
      <c r="L63" s="894">
        <v>-128</v>
      </c>
      <c r="M63" s="894">
        <v>-155</v>
      </c>
      <c r="N63" s="894">
        <v>-79</v>
      </c>
      <c r="O63" s="894">
        <v>-76</v>
      </c>
      <c r="P63" s="894">
        <v>41</v>
      </c>
      <c r="Q63" s="894">
        <v>21</v>
      </c>
      <c r="R63" s="894">
        <v>20</v>
      </c>
      <c r="S63" s="894">
        <v>21</v>
      </c>
      <c r="T63" s="894">
        <v>20</v>
      </c>
      <c r="U63" s="894">
        <v>0</v>
      </c>
      <c r="V63" s="894">
        <v>0</v>
      </c>
      <c r="W63" s="894">
        <v>196</v>
      </c>
      <c r="X63" s="894">
        <v>100</v>
      </c>
      <c r="Y63" s="894">
        <v>96</v>
      </c>
      <c r="Z63" s="894">
        <v>100</v>
      </c>
      <c r="AA63" s="894">
        <v>96</v>
      </c>
      <c r="AB63" s="894">
        <v>0</v>
      </c>
      <c r="AC63" s="894">
        <v>0</v>
      </c>
      <c r="AD63" s="894">
        <v>-68</v>
      </c>
      <c r="AE63" s="894">
        <v>-16</v>
      </c>
      <c r="AF63" s="894">
        <v>-52</v>
      </c>
      <c r="AG63" s="894">
        <v>292</v>
      </c>
      <c r="AH63" s="894">
        <v>137</v>
      </c>
      <c r="AI63" s="894">
        <v>155</v>
      </c>
      <c r="AJ63" s="894">
        <v>89</v>
      </c>
      <c r="AK63" s="894">
        <v>93</v>
      </c>
      <c r="AL63" s="894">
        <v>47</v>
      </c>
      <c r="AM63" s="894">
        <v>62</v>
      </c>
      <c r="AN63" s="894">
        <v>1</v>
      </c>
      <c r="AO63" s="894">
        <v>0</v>
      </c>
      <c r="AP63" s="894">
        <v>360</v>
      </c>
      <c r="AQ63" s="894">
        <v>153</v>
      </c>
      <c r="AR63" s="894">
        <v>207</v>
      </c>
      <c r="AS63" s="894">
        <v>116</v>
      </c>
      <c r="AT63" s="894">
        <v>157</v>
      </c>
      <c r="AU63" s="894">
        <v>37</v>
      </c>
      <c r="AV63" s="894">
        <v>50</v>
      </c>
      <c r="AW63" s="894">
        <v>0</v>
      </c>
      <c r="AX63" s="894">
        <v>0</v>
      </c>
      <c r="AY63" s="894">
        <v>9</v>
      </c>
      <c r="AZ63" s="751"/>
      <c r="BA63" s="895">
        <f t="shared" si="6"/>
        <v>-223</v>
      </c>
      <c r="BB63" s="895">
        <f t="shared" si="7"/>
        <v>-155</v>
      </c>
      <c r="BC63" s="896">
        <f t="shared" si="14"/>
        <v>41</v>
      </c>
      <c r="BD63" s="896">
        <f t="shared" si="15"/>
        <v>196</v>
      </c>
      <c r="BE63" s="895">
        <f t="shared" si="8"/>
        <v>-68</v>
      </c>
      <c r="BF63" s="751">
        <f t="shared" si="2"/>
        <v>292</v>
      </c>
      <c r="BG63" s="751">
        <f t="shared" si="3"/>
        <v>360</v>
      </c>
      <c r="BH63" s="895">
        <f t="shared" si="9"/>
        <v>-91</v>
      </c>
      <c r="BI63" s="897">
        <f t="shared" si="4"/>
        <v>182</v>
      </c>
      <c r="BJ63" s="898">
        <f t="shared" si="5"/>
        <v>273</v>
      </c>
      <c r="BK63" s="897">
        <f t="shared" si="10"/>
        <v>37</v>
      </c>
      <c r="BL63" s="897">
        <f t="shared" si="11"/>
        <v>87</v>
      </c>
      <c r="BM63" s="897">
        <f t="shared" si="12"/>
        <v>50</v>
      </c>
      <c r="BN63" s="897">
        <f t="shared" si="13"/>
        <v>1</v>
      </c>
    </row>
    <row r="64" spans="1:66" s="763" customFormat="1" x14ac:dyDescent="0.2">
      <c r="A64">
        <v>7</v>
      </c>
      <c r="B64">
        <v>464</v>
      </c>
      <c r="C64" s="920" t="s">
        <v>70</v>
      </c>
      <c r="D64" s="813" t="s">
        <v>514</v>
      </c>
      <c r="E64" s="916">
        <v>22.61</v>
      </c>
      <c r="F64" s="917">
        <v>12443</v>
      </c>
      <c r="G64" s="892">
        <v>33689</v>
      </c>
      <c r="H64" s="892">
        <v>16347</v>
      </c>
      <c r="I64" s="892">
        <v>17342</v>
      </c>
      <c r="J64" s="893">
        <v>-42</v>
      </c>
      <c r="K64" s="894">
        <v>-9</v>
      </c>
      <c r="L64" s="894">
        <v>-33</v>
      </c>
      <c r="M64" s="894">
        <v>-139</v>
      </c>
      <c r="N64" s="894">
        <v>-75</v>
      </c>
      <c r="O64" s="894">
        <v>-64</v>
      </c>
      <c r="P64" s="894">
        <v>209</v>
      </c>
      <c r="Q64" s="894">
        <v>109</v>
      </c>
      <c r="R64" s="894">
        <v>100</v>
      </c>
      <c r="S64" s="894">
        <v>109</v>
      </c>
      <c r="T64" s="894">
        <v>100</v>
      </c>
      <c r="U64" s="894">
        <v>0</v>
      </c>
      <c r="V64" s="894">
        <v>0</v>
      </c>
      <c r="W64" s="894">
        <v>348</v>
      </c>
      <c r="X64" s="894">
        <v>184</v>
      </c>
      <c r="Y64" s="894">
        <v>164</v>
      </c>
      <c r="Z64" s="894">
        <v>184</v>
      </c>
      <c r="AA64" s="894">
        <v>163</v>
      </c>
      <c r="AB64" s="894">
        <v>0</v>
      </c>
      <c r="AC64" s="894">
        <v>1</v>
      </c>
      <c r="AD64" s="894">
        <v>97</v>
      </c>
      <c r="AE64" s="894">
        <v>66</v>
      </c>
      <c r="AF64" s="894">
        <v>31</v>
      </c>
      <c r="AG64" s="894">
        <v>1113</v>
      </c>
      <c r="AH64" s="894">
        <v>575</v>
      </c>
      <c r="AI64" s="894">
        <v>538</v>
      </c>
      <c r="AJ64" s="894">
        <v>513</v>
      </c>
      <c r="AK64" s="894">
        <v>498</v>
      </c>
      <c r="AL64" s="894">
        <v>55</v>
      </c>
      <c r="AM64" s="894">
        <v>33</v>
      </c>
      <c r="AN64" s="894">
        <v>7</v>
      </c>
      <c r="AO64" s="894">
        <v>7</v>
      </c>
      <c r="AP64" s="894">
        <v>1016</v>
      </c>
      <c r="AQ64" s="894">
        <v>509</v>
      </c>
      <c r="AR64" s="894">
        <v>507</v>
      </c>
      <c r="AS64" s="894">
        <v>484</v>
      </c>
      <c r="AT64" s="894">
        <v>486</v>
      </c>
      <c r="AU64" s="894">
        <v>17</v>
      </c>
      <c r="AV64" s="894">
        <v>15</v>
      </c>
      <c r="AW64" s="894">
        <v>8</v>
      </c>
      <c r="AX64" s="894">
        <v>6</v>
      </c>
      <c r="AY64" s="894">
        <v>161</v>
      </c>
      <c r="AZ64" s="751"/>
      <c r="BA64" s="895">
        <f t="shared" si="6"/>
        <v>-42</v>
      </c>
      <c r="BB64" s="895">
        <f t="shared" si="7"/>
        <v>-139</v>
      </c>
      <c r="BC64" s="896">
        <f t="shared" si="14"/>
        <v>209</v>
      </c>
      <c r="BD64" s="896">
        <f t="shared" si="15"/>
        <v>348</v>
      </c>
      <c r="BE64" s="895">
        <f t="shared" si="8"/>
        <v>97</v>
      </c>
      <c r="BF64" s="751">
        <f t="shared" si="2"/>
        <v>1113</v>
      </c>
      <c r="BG64" s="751">
        <f t="shared" si="3"/>
        <v>1016</v>
      </c>
      <c r="BH64" s="895">
        <f t="shared" si="9"/>
        <v>41</v>
      </c>
      <c r="BI64" s="897">
        <f t="shared" si="4"/>
        <v>1011</v>
      </c>
      <c r="BJ64" s="898">
        <f t="shared" si="5"/>
        <v>970</v>
      </c>
      <c r="BK64" s="897">
        <f t="shared" si="10"/>
        <v>9</v>
      </c>
      <c r="BL64" s="897">
        <f t="shared" si="11"/>
        <v>32</v>
      </c>
      <c r="BM64" s="897">
        <f t="shared" si="12"/>
        <v>23</v>
      </c>
      <c r="BN64" s="897">
        <f t="shared" si="13"/>
        <v>0</v>
      </c>
    </row>
    <row r="65" spans="1:66" s="763" customFormat="1" x14ac:dyDescent="0.2">
      <c r="A65">
        <v>7</v>
      </c>
      <c r="B65">
        <v>481</v>
      </c>
      <c r="C65" s="920" t="s">
        <v>71</v>
      </c>
      <c r="D65" s="813"/>
      <c r="E65" s="916">
        <v>150.26</v>
      </c>
      <c r="F65" s="917">
        <v>5663</v>
      </c>
      <c r="G65" s="892">
        <v>14603</v>
      </c>
      <c r="H65" s="892">
        <v>7031</v>
      </c>
      <c r="I65" s="892">
        <v>7572</v>
      </c>
      <c r="J65" s="893">
        <v>-223</v>
      </c>
      <c r="K65" s="894">
        <v>-117</v>
      </c>
      <c r="L65" s="894">
        <v>-106</v>
      </c>
      <c r="M65" s="894">
        <v>-200</v>
      </c>
      <c r="N65" s="894">
        <v>-111</v>
      </c>
      <c r="O65" s="894">
        <v>-89</v>
      </c>
      <c r="P65" s="894">
        <v>42</v>
      </c>
      <c r="Q65" s="894">
        <v>24</v>
      </c>
      <c r="R65" s="894">
        <v>18</v>
      </c>
      <c r="S65" s="894">
        <v>23</v>
      </c>
      <c r="T65" s="894">
        <v>17</v>
      </c>
      <c r="U65" s="894">
        <v>1</v>
      </c>
      <c r="V65" s="894">
        <v>1</v>
      </c>
      <c r="W65" s="894">
        <v>242</v>
      </c>
      <c r="X65" s="894">
        <v>135</v>
      </c>
      <c r="Y65" s="894">
        <v>107</v>
      </c>
      <c r="Z65" s="894">
        <v>135</v>
      </c>
      <c r="AA65" s="894">
        <v>107</v>
      </c>
      <c r="AB65" s="894">
        <v>0</v>
      </c>
      <c r="AC65" s="894">
        <v>0</v>
      </c>
      <c r="AD65" s="894">
        <v>-23</v>
      </c>
      <c r="AE65" s="894">
        <v>-6</v>
      </c>
      <c r="AF65" s="894">
        <v>-17</v>
      </c>
      <c r="AG65" s="894">
        <v>446</v>
      </c>
      <c r="AH65" s="894">
        <v>241</v>
      </c>
      <c r="AI65" s="894">
        <v>205</v>
      </c>
      <c r="AJ65" s="894">
        <v>190</v>
      </c>
      <c r="AK65" s="894">
        <v>178</v>
      </c>
      <c r="AL65" s="894">
        <v>50</v>
      </c>
      <c r="AM65" s="894">
        <v>26</v>
      </c>
      <c r="AN65" s="894">
        <v>1</v>
      </c>
      <c r="AO65" s="894">
        <v>1</v>
      </c>
      <c r="AP65" s="894">
        <v>469</v>
      </c>
      <c r="AQ65" s="894">
        <v>247</v>
      </c>
      <c r="AR65" s="894">
        <v>222</v>
      </c>
      <c r="AS65" s="894">
        <v>215</v>
      </c>
      <c r="AT65" s="894">
        <v>207</v>
      </c>
      <c r="AU65" s="894">
        <v>30</v>
      </c>
      <c r="AV65" s="894">
        <v>13</v>
      </c>
      <c r="AW65" s="894">
        <v>2</v>
      </c>
      <c r="AX65" s="894">
        <v>2</v>
      </c>
      <c r="AY65" s="894">
        <v>-7</v>
      </c>
      <c r="AZ65" s="751"/>
      <c r="BA65" s="895">
        <f t="shared" si="6"/>
        <v>-223</v>
      </c>
      <c r="BB65" s="895">
        <f t="shared" si="7"/>
        <v>-200</v>
      </c>
      <c r="BC65" s="896">
        <f t="shared" si="14"/>
        <v>42</v>
      </c>
      <c r="BD65" s="896">
        <f t="shared" si="15"/>
        <v>242</v>
      </c>
      <c r="BE65" s="895">
        <f t="shared" si="8"/>
        <v>-23</v>
      </c>
      <c r="BF65" s="751">
        <f t="shared" si="2"/>
        <v>446</v>
      </c>
      <c r="BG65" s="751">
        <f t="shared" si="3"/>
        <v>469</v>
      </c>
      <c r="BH65" s="895">
        <f t="shared" si="9"/>
        <v>-54</v>
      </c>
      <c r="BI65" s="897">
        <f t="shared" si="4"/>
        <v>368</v>
      </c>
      <c r="BJ65" s="898">
        <f t="shared" si="5"/>
        <v>422</v>
      </c>
      <c r="BK65" s="897">
        <f t="shared" si="10"/>
        <v>28</v>
      </c>
      <c r="BL65" s="897">
        <f t="shared" si="11"/>
        <v>43</v>
      </c>
      <c r="BM65" s="897">
        <f t="shared" si="12"/>
        <v>15</v>
      </c>
      <c r="BN65" s="897">
        <f t="shared" si="13"/>
        <v>-2</v>
      </c>
    </row>
    <row r="66" spans="1:66" s="763" customFormat="1" x14ac:dyDescent="0.2">
      <c r="A66">
        <v>7</v>
      </c>
      <c r="B66">
        <v>501</v>
      </c>
      <c r="C66" s="919" t="s">
        <v>72</v>
      </c>
      <c r="D66" s="813"/>
      <c r="E66" s="916">
        <v>307.44</v>
      </c>
      <c r="F66" s="917">
        <v>5997</v>
      </c>
      <c r="G66" s="892">
        <v>16620</v>
      </c>
      <c r="H66" s="892">
        <v>7873</v>
      </c>
      <c r="I66" s="892">
        <v>8747</v>
      </c>
      <c r="J66" s="893">
        <v>-371</v>
      </c>
      <c r="K66" s="894">
        <v>-142</v>
      </c>
      <c r="L66" s="894">
        <v>-229</v>
      </c>
      <c r="M66" s="894">
        <v>-307</v>
      </c>
      <c r="N66" s="894">
        <v>-132</v>
      </c>
      <c r="O66" s="894">
        <v>-175</v>
      </c>
      <c r="P66" s="894">
        <v>48</v>
      </c>
      <c r="Q66" s="894">
        <v>23</v>
      </c>
      <c r="R66" s="894">
        <v>25</v>
      </c>
      <c r="S66" s="894">
        <v>23</v>
      </c>
      <c r="T66" s="894">
        <v>25</v>
      </c>
      <c r="U66" s="894">
        <v>0</v>
      </c>
      <c r="V66" s="894">
        <v>0</v>
      </c>
      <c r="W66" s="894">
        <v>355</v>
      </c>
      <c r="X66" s="894">
        <v>155</v>
      </c>
      <c r="Y66" s="894">
        <v>200</v>
      </c>
      <c r="Z66" s="894">
        <v>155</v>
      </c>
      <c r="AA66" s="894">
        <v>200</v>
      </c>
      <c r="AB66" s="894">
        <v>0</v>
      </c>
      <c r="AC66" s="894">
        <v>0</v>
      </c>
      <c r="AD66" s="894">
        <v>-64</v>
      </c>
      <c r="AE66" s="894">
        <v>-10</v>
      </c>
      <c r="AF66" s="894">
        <v>-54</v>
      </c>
      <c r="AG66" s="894">
        <v>384</v>
      </c>
      <c r="AH66" s="894">
        <v>220</v>
      </c>
      <c r="AI66" s="894">
        <v>164</v>
      </c>
      <c r="AJ66" s="894">
        <v>134</v>
      </c>
      <c r="AK66" s="894">
        <v>118</v>
      </c>
      <c r="AL66" s="894">
        <v>86</v>
      </c>
      <c r="AM66" s="894">
        <v>46</v>
      </c>
      <c r="AN66" s="894">
        <v>0</v>
      </c>
      <c r="AO66" s="894">
        <v>0</v>
      </c>
      <c r="AP66" s="894">
        <v>448</v>
      </c>
      <c r="AQ66" s="894">
        <v>230</v>
      </c>
      <c r="AR66" s="894">
        <v>218</v>
      </c>
      <c r="AS66" s="894">
        <v>194</v>
      </c>
      <c r="AT66" s="894">
        <v>184</v>
      </c>
      <c r="AU66" s="894">
        <v>36</v>
      </c>
      <c r="AV66" s="894">
        <v>30</v>
      </c>
      <c r="AW66" s="894">
        <v>0</v>
      </c>
      <c r="AX66" s="894">
        <v>4</v>
      </c>
      <c r="AY66" s="894">
        <v>22</v>
      </c>
      <c r="AZ66" s="751"/>
      <c r="BA66" s="895">
        <f t="shared" si="6"/>
        <v>-371</v>
      </c>
      <c r="BB66" s="895">
        <f t="shared" si="7"/>
        <v>-307</v>
      </c>
      <c r="BC66" s="896">
        <f t="shared" si="14"/>
        <v>48</v>
      </c>
      <c r="BD66" s="896">
        <f t="shared" si="15"/>
        <v>355</v>
      </c>
      <c r="BE66" s="895">
        <f t="shared" si="8"/>
        <v>-64</v>
      </c>
      <c r="BF66" s="751">
        <f t="shared" si="2"/>
        <v>384</v>
      </c>
      <c r="BG66" s="751">
        <f t="shared" si="3"/>
        <v>448</v>
      </c>
      <c r="BH66" s="895">
        <f t="shared" si="9"/>
        <v>-126</v>
      </c>
      <c r="BI66" s="897">
        <f t="shared" si="4"/>
        <v>252</v>
      </c>
      <c r="BJ66" s="898">
        <f t="shared" si="5"/>
        <v>378</v>
      </c>
      <c r="BK66" s="897">
        <f t="shared" si="10"/>
        <v>36</v>
      </c>
      <c r="BL66" s="897">
        <f t="shared" si="11"/>
        <v>66</v>
      </c>
      <c r="BM66" s="897">
        <f t="shared" si="12"/>
        <v>30</v>
      </c>
      <c r="BN66" s="897">
        <f t="shared" si="13"/>
        <v>-4</v>
      </c>
    </row>
    <row r="67" spans="1:66" x14ac:dyDescent="0.2">
      <c r="A67">
        <v>8</v>
      </c>
      <c r="B67">
        <v>585</v>
      </c>
      <c r="C67" s="919" t="s">
        <v>221</v>
      </c>
      <c r="D67" s="813"/>
      <c r="E67" s="916">
        <v>368.77</v>
      </c>
      <c r="F67" s="922">
        <v>6133</v>
      </c>
      <c r="G67" s="892">
        <v>17067</v>
      </c>
      <c r="H67" s="892">
        <v>8168</v>
      </c>
      <c r="I67" s="892">
        <v>8899</v>
      </c>
      <c r="J67" s="893">
        <v>-428</v>
      </c>
      <c r="K67" s="894">
        <v>-194</v>
      </c>
      <c r="L67" s="894">
        <v>-234</v>
      </c>
      <c r="M67" s="894">
        <v>-283</v>
      </c>
      <c r="N67" s="894">
        <v>-126</v>
      </c>
      <c r="O67" s="894">
        <v>-157</v>
      </c>
      <c r="P67" s="894">
        <v>65</v>
      </c>
      <c r="Q67" s="894">
        <v>33</v>
      </c>
      <c r="R67" s="894">
        <v>32</v>
      </c>
      <c r="S67" s="894">
        <v>33</v>
      </c>
      <c r="T67" s="894">
        <v>32</v>
      </c>
      <c r="U67" s="894">
        <v>0</v>
      </c>
      <c r="V67" s="894">
        <v>0</v>
      </c>
      <c r="W67" s="894">
        <v>348</v>
      </c>
      <c r="X67" s="894">
        <v>159</v>
      </c>
      <c r="Y67" s="894">
        <v>189</v>
      </c>
      <c r="Z67" s="894">
        <v>159</v>
      </c>
      <c r="AA67" s="894">
        <v>187</v>
      </c>
      <c r="AB67" s="894">
        <v>0</v>
      </c>
      <c r="AC67" s="894">
        <v>2</v>
      </c>
      <c r="AD67" s="894">
        <v>-145</v>
      </c>
      <c r="AE67" s="894">
        <v>-68</v>
      </c>
      <c r="AF67" s="894">
        <v>-77</v>
      </c>
      <c r="AG67" s="894">
        <v>320</v>
      </c>
      <c r="AH67" s="894">
        <v>166</v>
      </c>
      <c r="AI67" s="894">
        <v>154</v>
      </c>
      <c r="AJ67" s="894">
        <v>138</v>
      </c>
      <c r="AK67" s="894">
        <v>107</v>
      </c>
      <c r="AL67" s="894">
        <v>26</v>
      </c>
      <c r="AM67" s="894">
        <v>46</v>
      </c>
      <c r="AN67" s="894">
        <v>2</v>
      </c>
      <c r="AO67" s="894">
        <v>1</v>
      </c>
      <c r="AP67" s="894">
        <v>465</v>
      </c>
      <c r="AQ67" s="894">
        <v>234</v>
      </c>
      <c r="AR67" s="894">
        <v>231</v>
      </c>
      <c r="AS67" s="894">
        <v>225</v>
      </c>
      <c r="AT67" s="894">
        <v>209</v>
      </c>
      <c r="AU67" s="894">
        <v>5</v>
      </c>
      <c r="AV67" s="894">
        <v>19</v>
      </c>
      <c r="AW67" s="894">
        <v>4</v>
      </c>
      <c r="AX67" s="894">
        <v>3</v>
      </c>
      <c r="AY67" s="894">
        <v>-23</v>
      </c>
      <c r="AZ67" s="751"/>
      <c r="BA67" s="895">
        <f t="shared" si="6"/>
        <v>-428</v>
      </c>
      <c r="BB67" s="895">
        <f t="shared" si="7"/>
        <v>-283</v>
      </c>
      <c r="BC67" s="896">
        <f t="shared" si="14"/>
        <v>65</v>
      </c>
      <c r="BD67" s="896">
        <f t="shared" si="15"/>
        <v>348</v>
      </c>
      <c r="BE67" s="895">
        <f t="shared" si="8"/>
        <v>-145</v>
      </c>
      <c r="BF67" s="751">
        <f t="shared" ref="BF67:BF68" si="16">AG67</f>
        <v>320</v>
      </c>
      <c r="BG67" s="751">
        <f t="shared" ref="BG67:BG68" si="17">AP67</f>
        <v>465</v>
      </c>
      <c r="BH67" s="895">
        <f t="shared" si="9"/>
        <v>-189</v>
      </c>
      <c r="BI67" s="897">
        <f t="shared" ref="BI67:BI68" si="18">AJ67+AK67</f>
        <v>245</v>
      </c>
      <c r="BJ67" s="898">
        <f t="shared" ref="BJ67:BJ68" si="19">AS67+AT67</f>
        <v>434</v>
      </c>
      <c r="BK67" s="897">
        <f t="shared" si="10"/>
        <v>1</v>
      </c>
      <c r="BL67" s="897">
        <f t="shared" si="11"/>
        <v>24</v>
      </c>
      <c r="BM67" s="897">
        <f t="shared" si="12"/>
        <v>23</v>
      </c>
      <c r="BN67" s="897">
        <f t="shared" si="13"/>
        <v>-4</v>
      </c>
    </row>
    <row r="68" spans="1:66" ht="13.5" customHeight="1" x14ac:dyDescent="0.2">
      <c r="A68">
        <v>8</v>
      </c>
      <c r="B68" s="923">
        <v>586</v>
      </c>
      <c r="C68" s="924" t="s">
        <v>222</v>
      </c>
      <c r="D68" s="925"/>
      <c r="E68" s="926">
        <v>241.01</v>
      </c>
      <c r="F68" s="927">
        <v>5210</v>
      </c>
      <c r="G68" s="928">
        <v>14169</v>
      </c>
      <c r="H68" s="928">
        <v>6700</v>
      </c>
      <c r="I68" s="928">
        <v>7469</v>
      </c>
      <c r="J68" s="893">
        <v>-217</v>
      </c>
      <c r="K68" s="894">
        <v>-86</v>
      </c>
      <c r="L68" s="894">
        <v>-131</v>
      </c>
      <c r="M68" s="894">
        <v>-207</v>
      </c>
      <c r="N68" s="894">
        <v>-92</v>
      </c>
      <c r="O68" s="894">
        <v>-115</v>
      </c>
      <c r="P68" s="894">
        <v>49</v>
      </c>
      <c r="Q68" s="894">
        <v>19</v>
      </c>
      <c r="R68" s="894">
        <v>30</v>
      </c>
      <c r="S68" s="894">
        <v>19</v>
      </c>
      <c r="T68" s="894">
        <v>30</v>
      </c>
      <c r="U68" s="894">
        <v>0</v>
      </c>
      <c r="V68" s="894">
        <v>0</v>
      </c>
      <c r="W68" s="894">
        <v>256</v>
      </c>
      <c r="X68" s="894">
        <v>111</v>
      </c>
      <c r="Y68" s="894">
        <v>145</v>
      </c>
      <c r="Z68" s="894">
        <v>111</v>
      </c>
      <c r="AA68" s="894">
        <v>145</v>
      </c>
      <c r="AB68" s="894">
        <v>0</v>
      </c>
      <c r="AC68" s="894">
        <v>0</v>
      </c>
      <c r="AD68" s="894">
        <v>-10</v>
      </c>
      <c r="AE68" s="894">
        <v>6</v>
      </c>
      <c r="AF68" s="894">
        <v>-16</v>
      </c>
      <c r="AG68" s="894">
        <v>325</v>
      </c>
      <c r="AH68" s="894">
        <v>170</v>
      </c>
      <c r="AI68" s="894">
        <v>155</v>
      </c>
      <c r="AJ68" s="894">
        <v>126</v>
      </c>
      <c r="AK68" s="894">
        <v>106</v>
      </c>
      <c r="AL68" s="894">
        <v>39</v>
      </c>
      <c r="AM68" s="894">
        <v>44</v>
      </c>
      <c r="AN68" s="894">
        <v>5</v>
      </c>
      <c r="AO68" s="894">
        <v>5</v>
      </c>
      <c r="AP68" s="894">
        <v>335</v>
      </c>
      <c r="AQ68" s="894">
        <v>164</v>
      </c>
      <c r="AR68" s="894">
        <v>171</v>
      </c>
      <c r="AS68" s="894">
        <v>145</v>
      </c>
      <c r="AT68" s="894">
        <v>143</v>
      </c>
      <c r="AU68" s="894">
        <v>4</v>
      </c>
      <c r="AV68" s="894">
        <v>17</v>
      </c>
      <c r="AW68" s="894">
        <v>15</v>
      </c>
      <c r="AX68" s="894">
        <v>11</v>
      </c>
      <c r="AY68" s="894">
        <v>19</v>
      </c>
      <c r="AZ68" s="751"/>
      <c r="BA68" s="895">
        <f t="shared" ref="BA68" si="20">BB68+BE68</f>
        <v>-217</v>
      </c>
      <c r="BB68" s="895">
        <f t="shared" ref="BB68" si="21">BC68-BD68</f>
        <v>-207</v>
      </c>
      <c r="BC68" s="896">
        <f t="shared" si="14"/>
        <v>49</v>
      </c>
      <c r="BD68" s="896">
        <f t="shared" si="15"/>
        <v>256</v>
      </c>
      <c r="BE68" s="895">
        <f t="shared" ref="BE68" si="22">BF68-BG68</f>
        <v>-10</v>
      </c>
      <c r="BF68" s="751">
        <f t="shared" si="16"/>
        <v>325</v>
      </c>
      <c r="BG68" s="751">
        <f t="shared" si="17"/>
        <v>335</v>
      </c>
      <c r="BH68" s="895">
        <f t="shared" ref="BH68" si="23">BI68-BJ68</f>
        <v>-56</v>
      </c>
      <c r="BI68" s="897">
        <f t="shared" si="18"/>
        <v>232</v>
      </c>
      <c r="BJ68" s="898">
        <f t="shared" si="19"/>
        <v>288</v>
      </c>
      <c r="BK68" s="897">
        <f t="shared" si="10"/>
        <v>-11</v>
      </c>
      <c r="BL68" s="897">
        <f t="shared" si="11"/>
        <v>21</v>
      </c>
      <c r="BM68" s="897">
        <f t="shared" si="12"/>
        <v>32</v>
      </c>
      <c r="BN68" s="897">
        <f t="shared" si="13"/>
        <v>-16</v>
      </c>
    </row>
    <row r="69" spans="1:66" x14ac:dyDescent="0.2">
      <c r="B69" s="929"/>
      <c r="D69" s="930" t="s">
        <v>537</v>
      </c>
      <c r="E69" s="931" t="s">
        <v>538</v>
      </c>
      <c r="F69" s="666"/>
      <c r="G69" s="932"/>
      <c r="H69" s="764"/>
      <c r="I69" s="764"/>
      <c r="J69" s="1120">
        <f t="shared" ref="J69:AY69" si="24">SUM(J20:J68)</f>
        <v>-28796</v>
      </c>
      <c r="K69" s="1120">
        <f t="shared" si="24"/>
        <v>-14694</v>
      </c>
      <c r="L69" s="1120">
        <f t="shared" si="24"/>
        <v>-14102</v>
      </c>
      <c r="M69" s="1120">
        <f t="shared" si="24"/>
        <v>-33052</v>
      </c>
      <c r="N69" s="1120">
        <f t="shared" si="24"/>
        <v>-16645</v>
      </c>
      <c r="O69" s="1120">
        <f t="shared" si="24"/>
        <v>-16407</v>
      </c>
      <c r="P69" s="1120">
        <f t="shared" si="24"/>
        <v>34183</v>
      </c>
      <c r="Q69" s="1120">
        <f t="shared" si="24"/>
        <v>17472</v>
      </c>
      <c r="R69" s="1120">
        <f t="shared" si="24"/>
        <v>16711</v>
      </c>
      <c r="S69" s="1120">
        <f t="shared" si="24"/>
        <v>17216</v>
      </c>
      <c r="T69" s="1120">
        <f t="shared" si="24"/>
        <v>16470</v>
      </c>
      <c r="U69" s="1120">
        <f t="shared" si="24"/>
        <v>256</v>
      </c>
      <c r="V69" s="1120">
        <f t="shared" si="24"/>
        <v>241</v>
      </c>
      <c r="W69" s="1120">
        <f t="shared" si="24"/>
        <v>67235</v>
      </c>
      <c r="X69" s="1120">
        <f t="shared" si="24"/>
        <v>34117</v>
      </c>
      <c r="Y69" s="1120">
        <f t="shared" si="24"/>
        <v>33118</v>
      </c>
      <c r="Z69" s="1120">
        <f t="shared" si="24"/>
        <v>33676</v>
      </c>
      <c r="AA69" s="1120">
        <f t="shared" si="24"/>
        <v>32739</v>
      </c>
      <c r="AB69" s="1120">
        <f t="shared" si="24"/>
        <v>441</v>
      </c>
      <c r="AC69" s="1120">
        <f t="shared" si="24"/>
        <v>379</v>
      </c>
      <c r="AD69" s="1120">
        <f t="shared" si="24"/>
        <v>4256</v>
      </c>
      <c r="AE69" s="1120">
        <f t="shared" si="24"/>
        <v>1951</v>
      </c>
      <c r="AF69" s="1120">
        <f t="shared" si="24"/>
        <v>2305</v>
      </c>
      <c r="AG69" s="1120">
        <f t="shared" si="24"/>
        <v>221969</v>
      </c>
      <c r="AH69" s="1120">
        <f t="shared" si="24"/>
        <v>114703</v>
      </c>
      <c r="AI69" s="1120">
        <f t="shared" si="24"/>
        <v>107266</v>
      </c>
      <c r="AJ69" s="1120">
        <f t="shared" si="24"/>
        <v>93948</v>
      </c>
      <c r="AK69" s="1120">
        <f t="shared" si="24"/>
        <v>90336</v>
      </c>
      <c r="AL69" s="1120">
        <f t="shared" si="24"/>
        <v>19624</v>
      </c>
      <c r="AM69" s="1120">
        <f t="shared" si="24"/>
        <v>16086</v>
      </c>
      <c r="AN69" s="1120">
        <f t="shared" si="24"/>
        <v>1131</v>
      </c>
      <c r="AO69" s="1120">
        <f t="shared" si="24"/>
        <v>844</v>
      </c>
      <c r="AP69" s="1120">
        <f t="shared" si="24"/>
        <v>217713</v>
      </c>
      <c r="AQ69" s="1120">
        <f t="shared" si="24"/>
        <v>112752</v>
      </c>
      <c r="AR69" s="1120">
        <f t="shared" si="24"/>
        <v>104961</v>
      </c>
      <c r="AS69" s="1120">
        <f t="shared" si="24"/>
        <v>98115</v>
      </c>
      <c r="AT69" s="1120">
        <f t="shared" si="24"/>
        <v>93407</v>
      </c>
      <c r="AU69" s="1120">
        <f t="shared" si="24"/>
        <v>12319</v>
      </c>
      <c r="AV69" s="1120">
        <f t="shared" si="24"/>
        <v>10059</v>
      </c>
      <c r="AW69" s="1120">
        <f t="shared" si="24"/>
        <v>2318</v>
      </c>
      <c r="AX69" s="1120">
        <f t="shared" si="24"/>
        <v>1495</v>
      </c>
      <c r="AY69" s="1120">
        <f t="shared" si="24"/>
        <v>17948</v>
      </c>
      <c r="AZ69" s="1120"/>
      <c r="BA69" s="1120">
        <f t="shared" ref="BA69:BJ69" si="25">SUM(BA20:BA68)</f>
        <v>-28796</v>
      </c>
      <c r="BB69" s="1120">
        <f t="shared" si="25"/>
        <v>-33052</v>
      </c>
      <c r="BC69" s="1120">
        <f t="shared" si="25"/>
        <v>34183</v>
      </c>
      <c r="BD69" s="1120">
        <f t="shared" si="25"/>
        <v>67235</v>
      </c>
      <c r="BE69" s="1120">
        <f t="shared" si="25"/>
        <v>4256</v>
      </c>
      <c r="BF69" s="1120">
        <f t="shared" si="25"/>
        <v>221969</v>
      </c>
      <c r="BG69" s="1120">
        <f t="shared" si="25"/>
        <v>217713</v>
      </c>
      <c r="BH69" s="1120">
        <f t="shared" si="25"/>
        <v>-7238</v>
      </c>
      <c r="BI69" s="1120">
        <f t="shared" si="25"/>
        <v>184284</v>
      </c>
      <c r="BJ69" s="1120">
        <f t="shared" si="25"/>
        <v>191522</v>
      </c>
      <c r="BK69" s="1120">
        <f t="shared" ref="BK69:BM69" si="26">SUM(BK20:BK68)</f>
        <v>10001</v>
      </c>
      <c r="BL69" s="1120">
        <f t="shared" si="26"/>
        <v>22378</v>
      </c>
      <c r="BM69" s="1120">
        <f t="shared" si="26"/>
        <v>12377</v>
      </c>
      <c r="BN69" s="1120">
        <f t="shared" ref="BN69" si="27">SUM(BN20:BN68)</f>
        <v>-1838</v>
      </c>
    </row>
    <row r="70" spans="1:66" x14ac:dyDescent="0.2">
      <c r="B70" s="929"/>
      <c r="D70" s="929"/>
      <c r="E70" s="933" t="s">
        <v>539</v>
      </c>
      <c r="H70" s="751"/>
      <c r="I70" s="751"/>
      <c r="J70" s="895">
        <f t="shared" ref="J70:AY70" si="28">J8-J69</f>
        <v>0</v>
      </c>
      <c r="K70" s="895">
        <f t="shared" si="28"/>
        <v>0</v>
      </c>
      <c r="L70" s="895">
        <f t="shared" si="28"/>
        <v>0</v>
      </c>
      <c r="M70" s="895">
        <f t="shared" si="28"/>
        <v>0</v>
      </c>
      <c r="N70" s="895">
        <f t="shared" si="28"/>
        <v>0</v>
      </c>
      <c r="O70" s="895">
        <f t="shared" si="28"/>
        <v>0</v>
      </c>
      <c r="P70" s="895">
        <f t="shared" si="28"/>
        <v>0</v>
      </c>
      <c r="Q70" s="895">
        <f t="shared" si="28"/>
        <v>0</v>
      </c>
      <c r="R70" s="895">
        <f t="shared" si="28"/>
        <v>0</v>
      </c>
      <c r="S70" s="895">
        <f t="shared" si="28"/>
        <v>0</v>
      </c>
      <c r="T70" s="895">
        <f t="shared" si="28"/>
        <v>0</v>
      </c>
      <c r="U70" s="895">
        <f t="shared" si="28"/>
        <v>0</v>
      </c>
      <c r="V70" s="895">
        <f t="shared" si="28"/>
        <v>0</v>
      </c>
      <c r="W70" s="895">
        <f t="shared" si="28"/>
        <v>0</v>
      </c>
      <c r="X70" s="895">
        <f t="shared" si="28"/>
        <v>0</v>
      </c>
      <c r="Y70" s="895">
        <f t="shared" si="28"/>
        <v>0</v>
      </c>
      <c r="Z70" s="895">
        <f t="shared" si="28"/>
        <v>0</v>
      </c>
      <c r="AA70" s="895">
        <f t="shared" si="28"/>
        <v>0</v>
      </c>
      <c r="AB70" s="895">
        <f t="shared" si="28"/>
        <v>0</v>
      </c>
      <c r="AC70" s="895">
        <f t="shared" si="28"/>
        <v>0</v>
      </c>
      <c r="AD70" s="895">
        <f t="shared" si="28"/>
        <v>0</v>
      </c>
      <c r="AE70" s="895">
        <f t="shared" si="28"/>
        <v>0</v>
      </c>
      <c r="AF70" s="895">
        <f t="shared" si="28"/>
        <v>0</v>
      </c>
      <c r="AG70" s="895">
        <f t="shared" si="28"/>
        <v>0</v>
      </c>
      <c r="AH70" s="895">
        <f t="shared" si="28"/>
        <v>0</v>
      </c>
      <c r="AI70" s="895">
        <f t="shared" si="28"/>
        <v>0</v>
      </c>
      <c r="AJ70" s="895">
        <f t="shared" si="28"/>
        <v>0</v>
      </c>
      <c r="AK70" s="895">
        <f t="shared" si="28"/>
        <v>0</v>
      </c>
      <c r="AL70" s="895">
        <f t="shared" si="28"/>
        <v>0</v>
      </c>
      <c r="AM70" s="895">
        <f t="shared" si="28"/>
        <v>0</v>
      </c>
      <c r="AN70" s="895">
        <f t="shared" si="28"/>
        <v>0</v>
      </c>
      <c r="AO70" s="895">
        <f t="shared" si="28"/>
        <v>0</v>
      </c>
      <c r="AP70" s="895">
        <f t="shared" si="28"/>
        <v>0</v>
      </c>
      <c r="AQ70" s="895">
        <f t="shared" si="28"/>
        <v>0</v>
      </c>
      <c r="AR70" s="895">
        <f t="shared" si="28"/>
        <v>0</v>
      </c>
      <c r="AS70" s="895">
        <f t="shared" si="28"/>
        <v>0</v>
      </c>
      <c r="AT70" s="895">
        <f t="shared" si="28"/>
        <v>0</v>
      </c>
      <c r="AU70" s="895">
        <f t="shared" si="28"/>
        <v>0</v>
      </c>
      <c r="AV70" s="895">
        <f t="shared" si="28"/>
        <v>0</v>
      </c>
      <c r="AW70" s="895">
        <f t="shared" si="28"/>
        <v>0</v>
      </c>
      <c r="AX70" s="895">
        <f t="shared" si="28"/>
        <v>0</v>
      </c>
      <c r="AY70" s="895">
        <f t="shared" si="28"/>
        <v>0</v>
      </c>
      <c r="AZ70" s="895"/>
      <c r="BA70" s="895">
        <f t="shared" ref="BA70:BJ70" si="29">BA8-BA69</f>
        <v>0</v>
      </c>
      <c r="BB70" s="895">
        <f t="shared" si="29"/>
        <v>0</v>
      </c>
      <c r="BC70" s="895">
        <f t="shared" si="29"/>
        <v>0</v>
      </c>
      <c r="BD70" s="895">
        <f t="shared" si="29"/>
        <v>0</v>
      </c>
      <c r="BE70" s="895">
        <f t="shared" si="29"/>
        <v>0</v>
      </c>
      <c r="BF70" s="895">
        <f t="shared" si="29"/>
        <v>0</v>
      </c>
      <c r="BG70" s="895">
        <f t="shared" si="29"/>
        <v>0</v>
      </c>
      <c r="BH70" s="895">
        <f t="shared" si="29"/>
        <v>0</v>
      </c>
      <c r="BI70" s="895">
        <f t="shared" si="29"/>
        <v>0</v>
      </c>
      <c r="BJ70" s="895">
        <f t="shared" si="29"/>
        <v>0</v>
      </c>
      <c r="BK70" s="895">
        <f t="shared" ref="BK70" si="30">BK8-BK69</f>
        <v>0</v>
      </c>
      <c r="BL70" s="895">
        <f t="shared" ref="BL70" si="31">BL8-BL69</f>
        <v>0</v>
      </c>
      <c r="BM70" s="895">
        <f t="shared" ref="BM70:BN70" si="32">BM8-BM69</f>
        <v>0</v>
      </c>
      <c r="BN70" s="895">
        <f t="shared" si="32"/>
        <v>0</v>
      </c>
    </row>
    <row r="71" spans="1:66" x14ac:dyDescent="0.2">
      <c r="D71" s="929"/>
      <c r="E71" s="933" t="s">
        <v>540</v>
      </c>
      <c r="H71" s="751"/>
      <c r="I71" s="751"/>
      <c r="J71" s="751"/>
      <c r="K71" s="751"/>
      <c r="L71" s="751"/>
      <c r="M71" s="751"/>
      <c r="N71" s="751"/>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54"/>
    </row>
    <row r="72" spans="1:66" x14ac:dyDescent="0.2">
      <c r="C72" s="934"/>
      <c r="E72" s="933" t="s">
        <v>541</v>
      </c>
      <c r="J72" s="760"/>
      <c r="K72" s="760"/>
      <c r="L72" s="760"/>
      <c r="M72" s="760"/>
      <c r="N72" s="760"/>
      <c r="O72" s="769"/>
      <c r="P72" s="769"/>
      <c r="Q72" s="769"/>
      <c r="R72" s="769"/>
      <c r="S72" s="769"/>
      <c r="T72" s="769"/>
      <c r="U72" s="769"/>
      <c r="V72" s="769"/>
      <c r="W72" s="769"/>
      <c r="X72" s="769"/>
      <c r="Y72" s="769"/>
      <c r="Z72" s="769"/>
      <c r="AA72" s="769"/>
      <c r="AB72" s="769"/>
      <c r="AC72" s="769"/>
      <c r="AD72" s="760"/>
      <c r="AE72" s="760"/>
      <c r="AF72" s="760"/>
      <c r="AG72" s="760"/>
      <c r="AH72" s="760"/>
      <c r="AI72" s="760"/>
      <c r="AJ72" s="760"/>
      <c r="AK72" s="760"/>
      <c r="AL72" s="760"/>
      <c r="AM72" s="760"/>
      <c r="AN72" s="760"/>
      <c r="AO72" s="760"/>
      <c r="AP72" s="760"/>
      <c r="AQ72" s="754"/>
    </row>
    <row r="73" spans="1:66" x14ac:dyDescent="0.2">
      <c r="C73" s="934"/>
      <c r="E73" s="933" t="s">
        <v>542</v>
      </c>
      <c r="F73" s="664"/>
      <c r="G73" s="932"/>
      <c r="H73" s="769"/>
      <c r="I73" s="769"/>
      <c r="J73" s="769"/>
      <c r="K73" s="769"/>
      <c r="L73" s="769"/>
      <c r="M73" s="769"/>
      <c r="N73" s="769"/>
      <c r="O73" s="769"/>
      <c r="P73" s="769"/>
      <c r="Q73" s="769"/>
      <c r="R73" s="769"/>
      <c r="S73" s="769"/>
      <c r="T73" s="769"/>
      <c r="U73" s="769"/>
      <c r="V73" s="769"/>
      <c r="W73" s="769"/>
      <c r="X73" s="769"/>
      <c r="Y73" s="769"/>
      <c r="Z73" s="769"/>
      <c r="AA73" s="769"/>
      <c r="AB73" s="769"/>
      <c r="AC73" s="769"/>
      <c r="AD73" s="760"/>
      <c r="AE73" s="760"/>
      <c r="AF73" s="760"/>
      <c r="AG73" s="760"/>
      <c r="AH73" s="760"/>
      <c r="AI73" s="760"/>
      <c r="AJ73" s="760"/>
      <c r="AK73" s="760"/>
      <c r="AL73" s="760"/>
      <c r="AM73" s="760"/>
      <c r="AN73" s="760"/>
      <c r="AO73" s="760"/>
      <c r="AP73" s="760"/>
      <c r="AQ73" s="754"/>
    </row>
    <row r="74" spans="1:66" x14ac:dyDescent="0.2">
      <c r="C74" s="935"/>
      <c r="F74" s="664"/>
      <c r="G74" s="932"/>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54"/>
    </row>
    <row r="75" spans="1:66" x14ac:dyDescent="0.2">
      <c r="E75" s="934"/>
      <c r="F75" s="936"/>
      <c r="G75" s="937"/>
      <c r="H75" s="937"/>
      <c r="I75" s="937"/>
      <c r="J75" s="770"/>
      <c r="K75" s="770"/>
      <c r="L75" s="770"/>
      <c r="M75" s="770"/>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69"/>
      <c r="AS75" s="938"/>
    </row>
    <row r="76" spans="1:66" x14ac:dyDescent="0.2">
      <c r="F76" s="939"/>
      <c r="G76" s="940"/>
      <c r="H76" s="940"/>
      <c r="I76" s="937"/>
      <c r="M76" s="770"/>
      <c r="N76" s="770"/>
      <c r="O76" s="770"/>
      <c r="P76" s="770"/>
      <c r="Q76" s="770"/>
      <c r="R76" s="770"/>
      <c r="S76" s="770"/>
      <c r="T76" s="770"/>
      <c r="U76" s="770"/>
      <c r="V76" s="770"/>
      <c r="W76" s="770"/>
      <c r="X76" s="770"/>
      <c r="Y76" s="770"/>
      <c r="Z76" s="770"/>
      <c r="AA76" s="770"/>
      <c r="AB76" s="770"/>
      <c r="AC76" s="770"/>
      <c r="AQ76" s="772"/>
      <c r="AT76" s="938"/>
    </row>
    <row r="77" spans="1:66" x14ac:dyDescent="0.2">
      <c r="E77" s="937"/>
      <c r="F77" s="934"/>
      <c r="G77" s="934"/>
      <c r="H77" s="934"/>
      <c r="I77" s="934"/>
      <c r="J77" s="941"/>
      <c r="K77" s="941"/>
      <c r="L77" s="941"/>
      <c r="AD77" s="941"/>
      <c r="AE77" s="941"/>
      <c r="AF77" s="941"/>
      <c r="AG77" s="941"/>
      <c r="AH77" s="941"/>
      <c r="AI77" s="941"/>
      <c r="AJ77" s="941"/>
      <c r="AK77" s="941"/>
      <c r="AL77" s="941"/>
      <c r="AM77" s="941"/>
      <c r="AN77" s="941"/>
      <c r="AO77" s="941"/>
      <c r="AP77" s="942"/>
      <c r="AS77" s="938"/>
    </row>
    <row r="78" spans="1:66" x14ac:dyDescent="0.2">
      <c r="E78" s="940"/>
      <c r="F78" s="934"/>
      <c r="G78" s="934"/>
      <c r="H78" s="934"/>
      <c r="I78" s="934"/>
      <c r="J78" s="942"/>
      <c r="K78" s="942"/>
      <c r="L78" s="942"/>
      <c r="M78" s="941"/>
      <c r="N78" s="941"/>
      <c r="O78" s="941"/>
      <c r="P78" s="941"/>
      <c r="Q78" s="941"/>
      <c r="R78" s="941"/>
      <c r="S78" s="941"/>
      <c r="T78" s="941"/>
      <c r="U78" s="941"/>
      <c r="V78" s="941"/>
      <c r="W78" s="941"/>
      <c r="X78" s="941"/>
      <c r="Y78" s="941"/>
      <c r="Z78" s="941"/>
      <c r="AA78" s="941"/>
      <c r="AB78" s="941"/>
      <c r="AC78" s="941"/>
      <c r="AD78" s="942"/>
      <c r="AE78" s="942"/>
      <c r="AF78" s="942"/>
      <c r="AG78" s="942"/>
      <c r="AH78" s="942"/>
      <c r="AI78" s="942"/>
      <c r="AJ78" s="942"/>
      <c r="AK78" s="942"/>
      <c r="AL78" s="942"/>
      <c r="AM78" s="942"/>
      <c r="AN78" s="942"/>
      <c r="AO78" s="942"/>
      <c r="AP78" s="942"/>
    </row>
    <row r="79" spans="1:66" x14ac:dyDescent="0.2">
      <c r="E79" s="934"/>
      <c r="F79" s="934"/>
      <c r="G79" s="934"/>
      <c r="H79" s="934"/>
      <c r="I79" s="934"/>
      <c r="J79" s="769"/>
      <c r="K79" s="769"/>
      <c r="L79" s="769"/>
      <c r="M79" s="942"/>
      <c r="N79" s="942"/>
      <c r="O79" s="942"/>
      <c r="P79" s="942"/>
      <c r="Q79" s="942"/>
      <c r="R79" s="942"/>
      <c r="S79" s="942"/>
      <c r="T79" s="942"/>
      <c r="U79" s="942"/>
      <c r="V79" s="942"/>
      <c r="W79" s="942"/>
      <c r="X79" s="942"/>
      <c r="Y79" s="942"/>
      <c r="Z79" s="942"/>
      <c r="AA79" s="942"/>
      <c r="AB79" s="942"/>
      <c r="AC79" s="942"/>
      <c r="AD79" s="769"/>
      <c r="AE79" s="769"/>
      <c r="AF79" s="769"/>
      <c r="AG79" s="769"/>
      <c r="AH79" s="769"/>
      <c r="AI79" s="769"/>
      <c r="AJ79" s="769"/>
      <c r="AK79" s="769"/>
      <c r="AL79" s="769"/>
      <c r="AM79" s="769"/>
      <c r="AN79" s="769"/>
      <c r="AO79" s="769"/>
      <c r="AP79" s="769"/>
      <c r="AS79" s="938"/>
    </row>
    <row r="80" spans="1:66" x14ac:dyDescent="0.2">
      <c r="E80" s="934"/>
      <c r="F80" s="934"/>
      <c r="G80" s="934"/>
      <c r="H80" s="934"/>
      <c r="I80" s="934"/>
      <c r="J80" s="770"/>
      <c r="K80" s="770"/>
      <c r="L80" s="770"/>
      <c r="M80" s="769"/>
      <c r="N80" s="769"/>
      <c r="O80" s="769"/>
      <c r="P80" s="769"/>
      <c r="Q80" s="769"/>
      <c r="R80" s="769"/>
      <c r="S80" s="769"/>
      <c r="T80" s="769"/>
      <c r="U80" s="769"/>
      <c r="V80" s="769"/>
      <c r="W80" s="769"/>
      <c r="X80" s="769"/>
      <c r="Y80" s="769"/>
      <c r="Z80" s="769"/>
      <c r="AA80" s="769"/>
      <c r="AB80" s="769"/>
      <c r="AC80" s="769"/>
      <c r="AD80" s="770"/>
      <c r="AE80" s="770"/>
      <c r="AF80" s="770"/>
      <c r="AG80" s="770"/>
      <c r="AH80" s="770"/>
      <c r="AI80" s="770"/>
      <c r="AJ80" s="770"/>
      <c r="AK80" s="770"/>
      <c r="AL80" s="770"/>
      <c r="AM80" s="770"/>
      <c r="AN80" s="770"/>
      <c r="AO80" s="770"/>
      <c r="AP80" s="769"/>
    </row>
    <row r="81" spans="5:60" x14ac:dyDescent="0.2">
      <c r="E81" s="934"/>
      <c r="F81" s="934"/>
      <c r="G81" s="934"/>
      <c r="H81" s="934"/>
      <c r="I81" s="934"/>
      <c r="J81" s="770"/>
      <c r="K81" s="770"/>
      <c r="L81" s="770"/>
      <c r="M81" s="770"/>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c r="AN81" s="770"/>
      <c r="AO81" s="770"/>
      <c r="AP81" s="769"/>
    </row>
    <row r="82" spans="5:60" x14ac:dyDescent="0.2">
      <c r="E82" s="934"/>
      <c r="F82" s="934"/>
      <c r="G82" s="934"/>
      <c r="H82" s="934"/>
      <c r="I82" s="934"/>
      <c r="J82" s="770"/>
      <c r="K82" s="770"/>
      <c r="L82" s="770"/>
      <c r="M82" s="770"/>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69"/>
    </row>
    <row r="83" spans="5:60" x14ac:dyDescent="0.2">
      <c r="E83" s="934"/>
      <c r="F83" s="934"/>
      <c r="G83" s="934"/>
      <c r="H83" s="934"/>
      <c r="I83" s="934"/>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69"/>
    </row>
    <row r="84" spans="5:60" x14ac:dyDescent="0.2">
      <c r="E84" s="934"/>
      <c r="F84" s="934"/>
      <c r="G84" s="934"/>
      <c r="H84" s="934"/>
      <c r="I84" s="934"/>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69"/>
      <c r="AT84"/>
      <c r="AU84"/>
      <c r="AV84"/>
      <c r="AW84"/>
      <c r="AX84"/>
      <c r="AY84"/>
      <c r="AZ84"/>
      <c r="BA84" s="943"/>
      <c r="BB84" s="943"/>
      <c r="BC84" s="943"/>
      <c r="BD84" s="943"/>
      <c r="BE84" s="943"/>
      <c r="BF84"/>
      <c r="BG84"/>
      <c r="BH84"/>
    </row>
    <row r="85" spans="5:60" x14ac:dyDescent="0.2">
      <c r="E85" s="934"/>
      <c r="J85" s="770"/>
      <c r="K85" s="770"/>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69"/>
      <c r="AQ85" s="754"/>
      <c r="AR85" s="754"/>
      <c r="AS85" s="754"/>
      <c r="AT85"/>
      <c r="AU85"/>
      <c r="AV85"/>
      <c r="AW85"/>
      <c r="AX85"/>
      <c r="AY85"/>
      <c r="AZ85"/>
      <c r="BA85" s="943"/>
      <c r="BB85" s="943"/>
      <c r="BC85" s="943"/>
      <c r="BD85" s="943"/>
      <c r="BE85" s="943"/>
      <c r="BF85"/>
      <c r="BG85"/>
      <c r="BH85"/>
    </row>
    <row r="86" spans="5:60" x14ac:dyDescent="0.2">
      <c r="E86" s="934"/>
      <c r="J86" s="770"/>
      <c r="K86" s="770"/>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69"/>
      <c r="AQ86" s="772"/>
      <c r="AR86" s="772"/>
      <c r="AT86"/>
      <c r="AU86"/>
      <c r="AV86"/>
      <c r="AW86"/>
      <c r="AX86"/>
      <c r="AY86"/>
      <c r="AZ86"/>
      <c r="BA86" s="943"/>
      <c r="BB86" s="943"/>
      <c r="BC86" s="943"/>
      <c r="BD86" s="943"/>
      <c r="BE86" s="943"/>
      <c r="BF86"/>
      <c r="BG86"/>
      <c r="BH86"/>
    </row>
    <row r="87" spans="5:60" x14ac:dyDescent="0.2">
      <c r="M87" s="770"/>
      <c r="N87" s="770"/>
      <c r="O87" s="770"/>
      <c r="P87" s="770"/>
      <c r="Q87" s="770"/>
      <c r="R87" s="770"/>
      <c r="S87" s="770"/>
      <c r="T87" s="770"/>
      <c r="U87" s="770"/>
      <c r="V87" s="770"/>
      <c r="W87" s="770"/>
      <c r="X87" s="770"/>
      <c r="Y87" s="770"/>
      <c r="Z87" s="770"/>
      <c r="AA87" s="770"/>
      <c r="AB87" s="770"/>
      <c r="AC87" s="770"/>
      <c r="AQ87" s="773"/>
      <c r="AR87" s="773"/>
      <c r="AT87"/>
      <c r="AU87"/>
      <c r="AV87"/>
      <c r="AW87"/>
      <c r="AX87"/>
      <c r="AY87"/>
      <c r="AZ87"/>
      <c r="BA87" s="943"/>
      <c r="BB87" s="943"/>
      <c r="BC87" s="943"/>
      <c r="BD87" s="943"/>
      <c r="BE87" s="943"/>
      <c r="BF87"/>
      <c r="BG87"/>
      <c r="BH87"/>
    </row>
    <row r="88" spans="5:60" x14ac:dyDescent="0.2">
      <c r="AQ88" s="773"/>
      <c r="AR88" s="773"/>
      <c r="AT88"/>
      <c r="AU88"/>
      <c r="AV88"/>
      <c r="AW88"/>
      <c r="AX88"/>
      <c r="AY88"/>
      <c r="AZ88"/>
      <c r="BA88" s="943"/>
      <c r="BB88" s="943"/>
      <c r="BC88" s="943"/>
      <c r="BD88" s="943"/>
      <c r="BE88" s="943"/>
      <c r="BF88"/>
      <c r="BG88"/>
      <c r="BH88"/>
    </row>
    <row r="89" spans="5:60" x14ac:dyDescent="0.2">
      <c r="AQ89" s="773"/>
      <c r="AR89" s="773"/>
      <c r="AT89"/>
      <c r="AU89"/>
      <c r="AV89"/>
      <c r="AW89"/>
      <c r="AX89"/>
      <c r="AY89"/>
      <c r="AZ89"/>
      <c r="BA89" s="943"/>
      <c r="BB89" s="943"/>
      <c r="BC89" s="943"/>
      <c r="BD89" s="943"/>
      <c r="BE89" s="943"/>
      <c r="BF89"/>
      <c r="BG89"/>
      <c r="BH89"/>
    </row>
    <row r="90" spans="5:60" x14ac:dyDescent="0.2">
      <c r="AQ90" s="773"/>
      <c r="AR90" s="773"/>
      <c r="AT90"/>
      <c r="AU90"/>
      <c r="AV90"/>
      <c r="AW90"/>
      <c r="AX90"/>
      <c r="AY90"/>
      <c r="AZ90"/>
      <c r="BA90" s="943"/>
      <c r="BB90" s="943"/>
      <c r="BC90" s="943"/>
      <c r="BD90" s="943"/>
      <c r="BE90" s="943"/>
      <c r="BF90"/>
      <c r="BG90"/>
      <c r="BH90"/>
    </row>
    <row r="91" spans="5:60" x14ac:dyDescent="0.2">
      <c r="AQ91" s="773"/>
      <c r="AR91" s="773"/>
      <c r="AT91"/>
      <c r="AU91"/>
      <c r="AV91"/>
      <c r="AW91"/>
      <c r="AX91"/>
      <c r="AY91"/>
      <c r="AZ91"/>
      <c r="BA91" s="943"/>
      <c r="BB91" s="943"/>
      <c r="BC91" s="943"/>
      <c r="BD91" s="943"/>
      <c r="BE91" s="943"/>
      <c r="BF91"/>
      <c r="BG91"/>
      <c r="BH91"/>
    </row>
    <row r="92" spans="5:60" x14ac:dyDescent="0.2">
      <c r="E92"/>
      <c r="G92"/>
      <c r="H92"/>
      <c r="I92"/>
      <c r="AQ92" s="773"/>
      <c r="AR92" s="773"/>
      <c r="AT92"/>
      <c r="AU92"/>
      <c r="AV92"/>
      <c r="AW92"/>
      <c r="AX92"/>
      <c r="AY92"/>
      <c r="AZ92"/>
      <c r="BA92" s="943"/>
      <c r="BB92" s="943"/>
      <c r="BC92" s="943"/>
      <c r="BD92" s="943"/>
      <c r="BE92" s="943"/>
      <c r="BF92"/>
      <c r="BG92"/>
      <c r="BH92"/>
    </row>
    <row r="93" spans="5:60" x14ac:dyDescent="0.2">
      <c r="E93"/>
      <c r="G93"/>
      <c r="H93"/>
      <c r="I93"/>
      <c r="AQ93" s="773"/>
      <c r="AR93" s="773"/>
      <c r="AT93"/>
      <c r="AU93"/>
      <c r="AV93"/>
      <c r="AW93"/>
      <c r="AX93"/>
      <c r="AY93"/>
      <c r="AZ93"/>
      <c r="BA93" s="943"/>
      <c r="BB93" s="943"/>
      <c r="BC93" s="943"/>
      <c r="BD93" s="943"/>
      <c r="BE93" s="943"/>
      <c r="BF93"/>
      <c r="BG93"/>
      <c r="BH93"/>
    </row>
  </sheetData>
  <mergeCells count="10">
    <mergeCell ref="M3:AC3"/>
    <mergeCell ref="AD3:AX3"/>
    <mergeCell ref="AG4:AO4"/>
    <mergeCell ref="AP4:AX4"/>
    <mergeCell ref="S5:T5"/>
    <mergeCell ref="U5:V5"/>
    <mergeCell ref="Z5:AA5"/>
    <mergeCell ref="AB5:AC5"/>
    <mergeCell ref="AN5:AO5"/>
    <mergeCell ref="AW5:AX5"/>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30FD-9026-4A91-B4B6-0BD0815AF1BE}">
  <sheetPr>
    <tabColor theme="9" tint="0.79998168889431442"/>
  </sheetPr>
  <dimension ref="A1:BO93"/>
  <sheetViews>
    <sheetView workbookViewId="0">
      <pane xSplit="9" ySplit="6" topLeftCell="BE7" activePane="bottomRight" state="frozen"/>
      <selection pane="topRight" activeCell="J1" sqref="J1"/>
      <selection pane="bottomLeft" activeCell="A7" sqref="A7"/>
      <selection pane="bottomRight" activeCell="BA1" sqref="BA1:BM1048576"/>
    </sheetView>
  </sheetViews>
  <sheetFormatPr defaultColWidth="11.90625" defaultRowHeight="13" x14ac:dyDescent="0.2"/>
  <cols>
    <col min="1" max="1" width="2.7265625" customWidth="1"/>
    <col min="2" max="2" width="4.453125" bestFit="1" customWidth="1"/>
    <col min="3" max="3" width="13.36328125" customWidth="1"/>
    <col min="4" max="4" width="3.26953125" customWidth="1"/>
    <col min="5" max="5" width="10" style="760" customWidth="1"/>
    <col min="6" max="6" width="10" customWidth="1"/>
    <col min="7" max="7" width="10.08984375" style="760" customWidth="1"/>
    <col min="8" max="8" width="10" style="760" customWidth="1"/>
    <col min="9" max="9" width="9.90625" style="760" customWidth="1"/>
    <col min="10" max="10" width="8.90625" style="771" customWidth="1"/>
    <col min="11" max="11" width="8.7265625" style="771" customWidth="1"/>
    <col min="12" max="12" width="7.90625" style="771" customWidth="1"/>
    <col min="13" max="13" width="8.90625" style="771" customWidth="1"/>
    <col min="14" max="14" width="8" style="771" customWidth="1"/>
    <col min="15" max="15" width="7.90625" style="771" customWidth="1"/>
    <col min="16" max="16" width="7" style="771" customWidth="1"/>
    <col min="17" max="20" width="6" style="771" customWidth="1"/>
    <col min="21" max="22" width="3.6328125" style="771" customWidth="1"/>
    <col min="23" max="23" width="7" style="771" customWidth="1"/>
    <col min="24" max="27" width="6" style="771" customWidth="1"/>
    <col min="28" max="29" width="3.6328125" style="771" customWidth="1"/>
    <col min="30" max="30" width="8" style="771" customWidth="1"/>
    <col min="31" max="31" width="7.6328125" style="771" customWidth="1"/>
    <col min="32" max="32" width="7" style="771" customWidth="1"/>
    <col min="33" max="33" width="8.08984375" style="771" customWidth="1"/>
    <col min="34" max="35" width="7" style="771" customWidth="1"/>
    <col min="36" max="37" width="8" style="771" customWidth="1"/>
    <col min="38" max="39" width="6" style="771" customWidth="1"/>
    <col min="40" max="41" width="4.453125" style="771" customWidth="1"/>
    <col min="42" max="42" width="8.453125" style="751" customWidth="1"/>
    <col min="43" max="44" width="7" style="753" customWidth="1"/>
    <col min="45" max="45" width="6.453125" style="753" customWidth="1"/>
    <col min="46" max="46" width="6.7265625" style="753" customWidth="1"/>
    <col min="47" max="48" width="5.6328125" style="753" customWidth="1"/>
    <col min="49" max="49" width="6" style="753" customWidth="1"/>
    <col min="50" max="50" width="6" style="754" customWidth="1"/>
    <col min="51" max="60" width="8" style="754" customWidth="1"/>
    <col min="61" max="62" width="8" customWidth="1"/>
    <col min="63" max="65" width="10.08984375" customWidth="1"/>
    <col min="266" max="266" width="2.7265625" customWidth="1"/>
    <col min="267" max="267" width="4.453125" bestFit="1" customWidth="1"/>
    <col min="268" max="268" width="13.36328125" customWidth="1"/>
    <col min="269" max="269" width="3.26953125" customWidth="1"/>
    <col min="270" max="271" width="10" customWidth="1"/>
    <col min="272" max="272" width="10.08984375" customWidth="1"/>
    <col min="273" max="273" width="10" customWidth="1"/>
    <col min="274" max="274" width="9.90625" customWidth="1"/>
    <col min="275" max="275" width="7.90625" customWidth="1"/>
    <col min="276" max="277" width="0" hidden="1" customWidth="1"/>
    <col min="278" max="278" width="6.36328125" customWidth="1"/>
    <col min="279" max="280" width="0" hidden="1" customWidth="1"/>
    <col min="281" max="281" width="7" customWidth="1"/>
    <col min="282" max="287" width="0" hidden="1" customWidth="1"/>
    <col min="288" max="288" width="7" customWidth="1"/>
    <col min="289" max="294" width="0" hidden="1" customWidth="1"/>
    <col min="295" max="295" width="8" customWidth="1"/>
    <col min="296" max="297" width="0" hidden="1" customWidth="1"/>
    <col min="298" max="298" width="8.08984375" customWidth="1"/>
    <col min="299" max="306" width="0" hidden="1" customWidth="1"/>
    <col min="307" max="307" width="8.453125" customWidth="1"/>
    <col min="308" max="316" width="0" hidden="1" customWidth="1"/>
    <col min="522" max="522" width="2.7265625" customWidth="1"/>
    <col min="523" max="523" width="4.453125" bestFit="1" customWidth="1"/>
    <col min="524" max="524" width="13.36328125" customWidth="1"/>
    <col min="525" max="525" width="3.26953125" customWidth="1"/>
    <col min="526" max="527" width="10" customWidth="1"/>
    <col min="528" max="528" width="10.08984375" customWidth="1"/>
    <col min="529" max="529" width="10" customWidth="1"/>
    <col min="530" max="530" width="9.90625" customWidth="1"/>
    <col min="531" max="531" width="7.90625" customWidth="1"/>
    <col min="532" max="533" width="0" hidden="1" customWidth="1"/>
    <col min="534" max="534" width="6.36328125" customWidth="1"/>
    <col min="535" max="536" width="0" hidden="1" customWidth="1"/>
    <col min="537" max="537" width="7" customWidth="1"/>
    <col min="538" max="543" width="0" hidden="1" customWidth="1"/>
    <col min="544" max="544" width="7" customWidth="1"/>
    <col min="545" max="550" width="0" hidden="1" customWidth="1"/>
    <col min="551" max="551" width="8" customWidth="1"/>
    <col min="552" max="553" width="0" hidden="1" customWidth="1"/>
    <col min="554" max="554" width="8.08984375" customWidth="1"/>
    <col min="555" max="562" width="0" hidden="1" customWidth="1"/>
    <col min="563" max="563" width="8.453125" customWidth="1"/>
    <col min="564" max="572" width="0" hidden="1" customWidth="1"/>
    <col min="778" max="778" width="2.7265625" customWidth="1"/>
    <col min="779" max="779" width="4.453125" bestFit="1" customWidth="1"/>
    <col min="780" max="780" width="13.36328125" customWidth="1"/>
    <col min="781" max="781" width="3.26953125" customWidth="1"/>
    <col min="782" max="783" width="10" customWidth="1"/>
    <col min="784" max="784" width="10.08984375" customWidth="1"/>
    <col min="785" max="785" width="10" customWidth="1"/>
    <col min="786" max="786" width="9.90625" customWidth="1"/>
    <col min="787" max="787" width="7.90625" customWidth="1"/>
    <col min="788" max="789" width="0" hidden="1" customWidth="1"/>
    <col min="790" max="790" width="6.36328125" customWidth="1"/>
    <col min="791" max="792" width="0" hidden="1" customWidth="1"/>
    <col min="793" max="793" width="7" customWidth="1"/>
    <col min="794" max="799" width="0" hidden="1" customWidth="1"/>
    <col min="800" max="800" width="7" customWidth="1"/>
    <col min="801" max="806" width="0" hidden="1" customWidth="1"/>
    <col min="807" max="807" width="8" customWidth="1"/>
    <col min="808" max="809" width="0" hidden="1" customWidth="1"/>
    <col min="810" max="810" width="8.08984375" customWidth="1"/>
    <col min="811" max="818" width="0" hidden="1" customWidth="1"/>
    <col min="819" max="819" width="8.453125" customWidth="1"/>
    <col min="820" max="828" width="0" hidden="1" customWidth="1"/>
    <col min="1034" max="1034" width="2.7265625" customWidth="1"/>
    <col min="1035" max="1035" width="4.453125" bestFit="1" customWidth="1"/>
    <col min="1036" max="1036" width="13.36328125" customWidth="1"/>
    <col min="1037" max="1037" width="3.26953125" customWidth="1"/>
    <col min="1038" max="1039" width="10" customWidth="1"/>
    <col min="1040" max="1040" width="10.08984375" customWidth="1"/>
    <col min="1041" max="1041" width="10" customWidth="1"/>
    <col min="1042" max="1042" width="9.90625" customWidth="1"/>
    <col min="1043" max="1043" width="7.90625" customWidth="1"/>
    <col min="1044" max="1045" width="0" hidden="1" customWidth="1"/>
    <col min="1046" max="1046" width="6.36328125" customWidth="1"/>
    <col min="1047" max="1048" width="0" hidden="1" customWidth="1"/>
    <col min="1049" max="1049" width="7" customWidth="1"/>
    <col min="1050" max="1055" width="0" hidden="1" customWidth="1"/>
    <col min="1056" max="1056" width="7" customWidth="1"/>
    <col min="1057" max="1062" width="0" hidden="1" customWidth="1"/>
    <col min="1063" max="1063" width="8" customWidth="1"/>
    <col min="1064" max="1065" width="0" hidden="1" customWidth="1"/>
    <col min="1066" max="1066" width="8.08984375" customWidth="1"/>
    <col min="1067" max="1074" width="0" hidden="1" customWidth="1"/>
    <col min="1075" max="1075" width="8.453125" customWidth="1"/>
    <col min="1076" max="1084" width="0" hidden="1" customWidth="1"/>
    <col min="1290" max="1290" width="2.7265625" customWidth="1"/>
    <col min="1291" max="1291" width="4.453125" bestFit="1" customWidth="1"/>
    <col min="1292" max="1292" width="13.36328125" customWidth="1"/>
    <col min="1293" max="1293" width="3.26953125" customWidth="1"/>
    <col min="1294" max="1295" width="10" customWidth="1"/>
    <col min="1296" max="1296" width="10.08984375" customWidth="1"/>
    <col min="1297" max="1297" width="10" customWidth="1"/>
    <col min="1298" max="1298" width="9.90625" customWidth="1"/>
    <col min="1299" max="1299" width="7.90625" customWidth="1"/>
    <col min="1300" max="1301" width="0" hidden="1" customWidth="1"/>
    <col min="1302" max="1302" width="6.36328125" customWidth="1"/>
    <col min="1303" max="1304" width="0" hidden="1" customWidth="1"/>
    <col min="1305" max="1305" width="7" customWidth="1"/>
    <col min="1306" max="1311" width="0" hidden="1" customWidth="1"/>
    <col min="1312" max="1312" width="7" customWidth="1"/>
    <col min="1313" max="1318" width="0" hidden="1" customWidth="1"/>
    <col min="1319" max="1319" width="8" customWidth="1"/>
    <col min="1320" max="1321" width="0" hidden="1" customWidth="1"/>
    <col min="1322" max="1322" width="8.08984375" customWidth="1"/>
    <col min="1323" max="1330" width="0" hidden="1" customWidth="1"/>
    <col min="1331" max="1331" width="8.453125" customWidth="1"/>
    <col min="1332" max="1340" width="0" hidden="1" customWidth="1"/>
    <col min="1546" max="1546" width="2.7265625" customWidth="1"/>
    <col min="1547" max="1547" width="4.453125" bestFit="1" customWidth="1"/>
    <col min="1548" max="1548" width="13.36328125" customWidth="1"/>
    <col min="1549" max="1549" width="3.26953125" customWidth="1"/>
    <col min="1550" max="1551" width="10" customWidth="1"/>
    <col min="1552" max="1552" width="10.08984375" customWidth="1"/>
    <col min="1553" max="1553" width="10" customWidth="1"/>
    <col min="1554" max="1554" width="9.90625" customWidth="1"/>
    <col min="1555" max="1555" width="7.90625" customWidth="1"/>
    <col min="1556" max="1557" width="0" hidden="1" customWidth="1"/>
    <col min="1558" max="1558" width="6.36328125" customWidth="1"/>
    <col min="1559" max="1560" width="0" hidden="1" customWidth="1"/>
    <col min="1561" max="1561" width="7" customWidth="1"/>
    <col min="1562" max="1567" width="0" hidden="1" customWidth="1"/>
    <col min="1568" max="1568" width="7" customWidth="1"/>
    <col min="1569" max="1574" width="0" hidden="1" customWidth="1"/>
    <col min="1575" max="1575" width="8" customWidth="1"/>
    <col min="1576" max="1577" width="0" hidden="1" customWidth="1"/>
    <col min="1578" max="1578" width="8.08984375" customWidth="1"/>
    <col min="1579" max="1586" width="0" hidden="1" customWidth="1"/>
    <col min="1587" max="1587" width="8.453125" customWidth="1"/>
    <col min="1588" max="1596" width="0" hidden="1" customWidth="1"/>
    <col min="1802" max="1802" width="2.7265625" customWidth="1"/>
    <col min="1803" max="1803" width="4.453125" bestFit="1" customWidth="1"/>
    <col min="1804" max="1804" width="13.36328125" customWidth="1"/>
    <col min="1805" max="1805" width="3.26953125" customWidth="1"/>
    <col min="1806" max="1807" width="10" customWidth="1"/>
    <col min="1808" max="1808" width="10.08984375" customWidth="1"/>
    <col min="1809" max="1809" width="10" customWidth="1"/>
    <col min="1810" max="1810" width="9.90625" customWidth="1"/>
    <col min="1811" max="1811" width="7.90625" customWidth="1"/>
    <col min="1812" max="1813" width="0" hidden="1" customWidth="1"/>
    <col min="1814" max="1814" width="6.36328125" customWidth="1"/>
    <col min="1815" max="1816" width="0" hidden="1" customWidth="1"/>
    <col min="1817" max="1817" width="7" customWidth="1"/>
    <col min="1818" max="1823" width="0" hidden="1" customWidth="1"/>
    <col min="1824" max="1824" width="7" customWidth="1"/>
    <col min="1825" max="1830" width="0" hidden="1" customWidth="1"/>
    <col min="1831" max="1831" width="8" customWidth="1"/>
    <col min="1832" max="1833" width="0" hidden="1" customWidth="1"/>
    <col min="1834" max="1834" width="8.08984375" customWidth="1"/>
    <col min="1835" max="1842" width="0" hidden="1" customWidth="1"/>
    <col min="1843" max="1843" width="8.453125" customWidth="1"/>
    <col min="1844" max="1852" width="0" hidden="1" customWidth="1"/>
    <col min="2058" max="2058" width="2.7265625" customWidth="1"/>
    <col min="2059" max="2059" width="4.453125" bestFit="1" customWidth="1"/>
    <col min="2060" max="2060" width="13.36328125" customWidth="1"/>
    <col min="2061" max="2061" width="3.26953125" customWidth="1"/>
    <col min="2062" max="2063" width="10" customWidth="1"/>
    <col min="2064" max="2064" width="10.08984375" customWidth="1"/>
    <col min="2065" max="2065" width="10" customWidth="1"/>
    <col min="2066" max="2066" width="9.90625" customWidth="1"/>
    <col min="2067" max="2067" width="7.90625" customWidth="1"/>
    <col min="2068" max="2069" width="0" hidden="1" customWidth="1"/>
    <col min="2070" max="2070" width="6.36328125" customWidth="1"/>
    <col min="2071" max="2072" width="0" hidden="1" customWidth="1"/>
    <col min="2073" max="2073" width="7" customWidth="1"/>
    <col min="2074" max="2079" width="0" hidden="1" customWidth="1"/>
    <col min="2080" max="2080" width="7" customWidth="1"/>
    <col min="2081" max="2086" width="0" hidden="1" customWidth="1"/>
    <col min="2087" max="2087" width="8" customWidth="1"/>
    <col min="2088" max="2089" width="0" hidden="1" customWidth="1"/>
    <col min="2090" max="2090" width="8.08984375" customWidth="1"/>
    <col min="2091" max="2098" width="0" hidden="1" customWidth="1"/>
    <col min="2099" max="2099" width="8.453125" customWidth="1"/>
    <col min="2100" max="2108" width="0" hidden="1" customWidth="1"/>
    <col min="2314" max="2314" width="2.7265625" customWidth="1"/>
    <col min="2315" max="2315" width="4.453125" bestFit="1" customWidth="1"/>
    <col min="2316" max="2316" width="13.36328125" customWidth="1"/>
    <col min="2317" max="2317" width="3.26953125" customWidth="1"/>
    <col min="2318" max="2319" width="10" customWidth="1"/>
    <col min="2320" max="2320" width="10.08984375" customWidth="1"/>
    <col min="2321" max="2321" width="10" customWidth="1"/>
    <col min="2322" max="2322" width="9.90625" customWidth="1"/>
    <col min="2323" max="2323" width="7.90625" customWidth="1"/>
    <col min="2324" max="2325" width="0" hidden="1" customWidth="1"/>
    <col min="2326" max="2326" width="6.36328125" customWidth="1"/>
    <col min="2327" max="2328" width="0" hidden="1" customWidth="1"/>
    <col min="2329" max="2329" width="7" customWidth="1"/>
    <col min="2330" max="2335" width="0" hidden="1" customWidth="1"/>
    <col min="2336" max="2336" width="7" customWidth="1"/>
    <col min="2337" max="2342" width="0" hidden="1" customWidth="1"/>
    <col min="2343" max="2343" width="8" customWidth="1"/>
    <col min="2344" max="2345" width="0" hidden="1" customWidth="1"/>
    <col min="2346" max="2346" width="8.08984375" customWidth="1"/>
    <col min="2347" max="2354" width="0" hidden="1" customWidth="1"/>
    <col min="2355" max="2355" width="8.453125" customWidth="1"/>
    <col min="2356" max="2364" width="0" hidden="1" customWidth="1"/>
    <col min="2570" max="2570" width="2.7265625" customWidth="1"/>
    <col min="2571" max="2571" width="4.453125" bestFit="1" customWidth="1"/>
    <col min="2572" max="2572" width="13.36328125" customWidth="1"/>
    <col min="2573" max="2573" width="3.26953125" customWidth="1"/>
    <col min="2574" max="2575" width="10" customWidth="1"/>
    <col min="2576" max="2576" width="10.08984375" customWidth="1"/>
    <col min="2577" max="2577" width="10" customWidth="1"/>
    <col min="2578" max="2578" width="9.90625" customWidth="1"/>
    <col min="2579" max="2579" width="7.90625" customWidth="1"/>
    <col min="2580" max="2581" width="0" hidden="1" customWidth="1"/>
    <col min="2582" max="2582" width="6.36328125" customWidth="1"/>
    <col min="2583" max="2584" width="0" hidden="1" customWidth="1"/>
    <col min="2585" max="2585" width="7" customWidth="1"/>
    <col min="2586" max="2591" width="0" hidden="1" customWidth="1"/>
    <col min="2592" max="2592" width="7" customWidth="1"/>
    <col min="2593" max="2598" width="0" hidden="1" customWidth="1"/>
    <col min="2599" max="2599" width="8" customWidth="1"/>
    <col min="2600" max="2601" width="0" hidden="1" customWidth="1"/>
    <col min="2602" max="2602" width="8.08984375" customWidth="1"/>
    <col min="2603" max="2610" width="0" hidden="1" customWidth="1"/>
    <col min="2611" max="2611" width="8.453125" customWidth="1"/>
    <col min="2612" max="2620" width="0" hidden="1" customWidth="1"/>
    <col min="2826" max="2826" width="2.7265625" customWidth="1"/>
    <col min="2827" max="2827" width="4.453125" bestFit="1" customWidth="1"/>
    <col min="2828" max="2828" width="13.36328125" customWidth="1"/>
    <col min="2829" max="2829" width="3.26953125" customWidth="1"/>
    <col min="2830" max="2831" width="10" customWidth="1"/>
    <col min="2832" max="2832" width="10.08984375" customWidth="1"/>
    <col min="2833" max="2833" width="10" customWidth="1"/>
    <col min="2834" max="2834" width="9.90625" customWidth="1"/>
    <col min="2835" max="2835" width="7.90625" customWidth="1"/>
    <col min="2836" max="2837" width="0" hidden="1" customWidth="1"/>
    <col min="2838" max="2838" width="6.36328125" customWidth="1"/>
    <col min="2839" max="2840" width="0" hidden="1" customWidth="1"/>
    <col min="2841" max="2841" width="7" customWidth="1"/>
    <col min="2842" max="2847" width="0" hidden="1" customWidth="1"/>
    <col min="2848" max="2848" width="7" customWidth="1"/>
    <col min="2849" max="2854" width="0" hidden="1" customWidth="1"/>
    <col min="2855" max="2855" width="8" customWidth="1"/>
    <col min="2856" max="2857" width="0" hidden="1" customWidth="1"/>
    <col min="2858" max="2858" width="8.08984375" customWidth="1"/>
    <col min="2859" max="2866" width="0" hidden="1" customWidth="1"/>
    <col min="2867" max="2867" width="8.453125" customWidth="1"/>
    <col min="2868" max="2876" width="0" hidden="1" customWidth="1"/>
    <col min="3082" max="3082" width="2.7265625" customWidth="1"/>
    <col min="3083" max="3083" width="4.453125" bestFit="1" customWidth="1"/>
    <col min="3084" max="3084" width="13.36328125" customWidth="1"/>
    <col min="3085" max="3085" width="3.26953125" customWidth="1"/>
    <col min="3086" max="3087" width="10" customWidth="1"/>
    <col min="3088" max="3088" width="10.08984375" customWidth="1"/>
    <col min="3089" max="3089" width="10" customWidth="1"/>
    <col min="3090" max="3090" width="9.90625" customWidth="1"/>
    <col min="3091" max="3091" width="7.90625" customWidth="1"/>
    <col min="3092" max="3093" width="0" hidden="1" customWidth="1"/>
    <col min="3094" max="3094" width="6.36328125" customWidth="1"/>
    <col min="3095" max="3096" width="0" hidden="1" customWidth="1"/>
    <col min="3097" max="3097" width="7" customWidth="1"/>
    <col min="3098" max="3103" width="0" hidden="1" customWidth="1"/>
    <col min="3104" max="3104" width="7" customWidth="1"/>
    <col min="3105" max="3110" width="0" hidden="1" customWidth="1"/>
    <col min="3111" max="3111" width="8" customWidth="1"/>
    <col min="3112" max="3113" width="0" hidden="1" customWidth="1"/>
    <col min="3114" max="3114" width="8.08984375" customWidth="1"/>
    <col min="3115" max="3122" width="0" hidden="1" customWidth="1"/>
    <col min="3123" max="3123" width="8.453125" customWidth="1"/>
    <col min="3124" max="3132" width="0" hidden="1" customWidth="1"/>
    <col min="3338" max="3338" width="2.7265625" customWidth="1"/>
    <col min="3339" max="3339" width="4.453125" bestFit="1" customWidth="1"/>
    <col min="3340" max="3340" width="13.36328125" customWidth="1"/>
    <col min="3341" max="3341" width="3.26953125" customWidth="1"/>
    <col min="3342" max="3343" width="10" customWidth="1"/>
    <col min="3344" max="3344" width="10.08984375" customWidth="1"/>
    <col min="3345" max="3345" width="10" customWidth="1"/>
    <col min="3346" max="3346" width="9.90625" customWidth="1"/>
    <col min="3347" max="3347" width="7.90625" customWidth="1"/>
    <col min="3348" max="3349" width="0" hidden="1" customWidth="1"/>
    <col min="3350" max="3350" width="6.36328125" customWidth="1"/>
    <col min="3351" max="3352" width="0" hidden="1" customWidth="1"/>
    <col min="3353" max="3353" width="7" customWidth="1"/>
    <col min="3354" max="3359" width="0" hidden="1" customWidth="1"/>
    <col min="3360" max="3360" width="7" customWidth="1"/>
    <col min="3361" max="3366" width="0" hidden="1" customWidth="1"/>
    <col min="3367" max="3367" width="8" customWidth="1"/>
    <col min="3368" max="3369" width="0" hidden="1" customWidth="1"/>
    <col min="3370" max="3370" width="8.08984375" customWidth="1"/>
    <col min="3371" max="3378" width="0" hidden="1" customWidth="1"/>
    <col min="3379" max="3379" width="8.453125" customWidth="1"/>
    <col min="3380" max="3388" width="0" hidden="1" customWidth="1"/>
    <col min="3594" max="3594" width="2.7265625" customWidth="1"/>
    <col min="3595" max="3595" width="4.453125" bestFit="1" customWidth="1"/>
    <col min="3596" max="3596" width="13.36328125" customWidth="1"/>
    <col min="3597" max="3597" width="3.26953125" customWidth="1"/>
    <col min="3598" max="3599" width="10" customWidth="1"/>
    <col min="3600" max="3600" width="10.08984375" customWidth="1"/>
    <col min="3601" max="3601" width="10" customWidth="1"/>
    <col min="3602" max="3602" width="9.90625" customWidth="1"/>
    <col min="3603" max="3603" width="7.90625" customWidth="1"/>
    <col min="3604" max="3605" width="0" hidden="1" customWidth="1"/>
    <col min="3606" max="3606" width="6.36328125" customWidth="1"/>
    <col min="3607" max="3608" width="0" hidden="1" customWidth="1"/>
    <col min="3609" max="3609" width="7" customWidth="1"/>
    <col min="3610" max="3615" width="0" hidden="1" customWidth="1"/>
    <col min="3616" max="3616" width="7" customWidth="1"/>
    <col min="3617" max="3622" width="0" hidden="1" customWidth="1"/>
    <col min="3623" max="3623" width="8" customWidth="1"/>
    <col min="3624" max="3625" width="0" hidden="1" customWidth="1"/>
    <col min="3626" max="3626" width="8.08984375" customWidth="1"/>
    <col min="3627" max="3634" width="0" hidden="1" customWidth="1"/>
    <col min="3635" max="3635" width="8.453125" customWidth="1"/>
    <col min="3636" max="3644" width="0" hidden="1" customWidth="1"/>
    <col min="3850" max="3850" width="2.7265625" customWidth="1"/>
    <col min="3851" max="3851" width="4.453125" bestFit="1" customWidth="1"/>
    <col min="3852" max="3852" width="13.36328125" customWidth="1"/>
    <col min="3853" max="3853" width="3.26953125" customWidth="1"/>
    <col min="3854" max="3855" width="10" customWidth="1"/>
    <col min="3856" max="3856" width="10.08984375" customWidth="1"/>
    <col min="3857" max="3857" width="10" customWidth="1"/>
    <col min="3858" max="3858" width="9.90625" customWidth="1"/>
    <col min="3859" max="3859" width="7.90625" customWidth="1"/>
    <col min="3860" max="3861" width="0" hidden="1" customWidth="1"/>
    <col min="3862" max="3862" width="6.36328125" customWidth="1"/>
    <col min="3863" max="3864" width="0" hidden="1" customWidth="1"/>
    <col min="3865" max="3865" width="7" customWidth="1"/>
    <col min="3866" max="3871" width="0" hidden="1" customWidth="1"/>
    <col min="3872" max="3872" width="7" customWidth="1"/>
    <col min="3873" max="3878" width="0" hidden="1" customWidth="1"/>
    <col min="3879" max="3879" width="8" customWidth="1"/>
    <col min="3880" max="3881" width="0" hidden="1" customWidth="1"/>
    <col min="3882" max="3882" width="8.08984375" customWidth="1"/>
    <col min="3883" max="3890" width="0" hidden="1" customWidth="1"/>
    <col min="3891" max="3891" width="8.453125" customWidth="1"/>
    <col min="3892" max="3900" width="0" hidden="1" customWidth="1"/>
    <col min="4106" max="4106" width="2.7265625" customWidth="1"/>
    <col min="4107" max="4107" width="4.453125" bestFit="1" customWidth="1"/>
    <col min="4108" max="4108" width="13.36328125" customWidth="1"/>
    <col min="4109" max="4109" width="3.26953125" customWidth="1"/>
    <col min="4110" max="4111" width="10" customWidth="1"/>
    <col min="4112" max="4112" width="10.08984375" customWidth="1"/>
    <col min="4113" max="4113" width="10" customWidth="1"/>
    <col min="4114" max="4114" width="9.90625" customWidth="1"/>
    <col min="4115" max="4115" width="7.90625" customWidth="1"/>
    <col min="4116" max="4117" width="0" hidden="1" customWidth="1"/>
    <col min="4118" max="4118" width="6.36328125" customWidth="1"/>
    <col min="4119" max="4120" width="0" hidden="1" customWidth="1"/>
    <col min="4121" max="4121" width="7" customWidth="1"/>
    <col min="4122" max="4127" width="0" hidden="1" customWidth="1"/>
    <col min="4128" max="4128" width="7" customWidth="1"/>
    <col min="4129" max="4134" width="0" hidden="1" customWidth="1"/>
    <col min="4135" max="4135" width="8" customWidth="1"/>
    <col min="4136" max="4137" width="0" hidden="1" customWidth="1"/>
    <col min="4138" max="4138" width="8.08984375" customWidth="1"/>
    <col min="4139" max="4146" width="0" hidden="1" customWidth="1"/>
    <col min="4147" max="4147" width="8.453125" customWidth="1"/>
    <col min="4148" max="4156" width="0" hidden="1" customWidth="1"/>
    <col min="4362" max="4362" width="2.7265625" customWidth="1"/>
    <col min="4363" max="4363" width="4.453125" bestFit="1" customWidth="1"/>
    <col min="4364" max="4364" width="13.36328125" customWidth="1"/>
    <col min="4365" max="4365" width="3.26953125" customWidth="1"/>
    <col min="4366" max="4367" width="10" customWidth="1"/>
    <col min="4368" max="4368" width="10.08984375" customWidth="1"/>
    <col min="4369" max="4369" width="10" customWidth="1"/>
    <col min="4370" max="4370" width="9.90625" customWidth="1"/>
    <col min="4371" max="4371" width="7.90625" customWidth="1"/>
    <col min="4372" max="4373" width="0" hidden="1" customWidth="1"/>
    <col min="4374" max="4374" width="6.36328125" customWidth="1"/>
    <col min="4375" max="4376" width="0" hidden="1" customWidth="1"/>
    <col min="4377" max="4377" width="7" customWidth="1"/>
    <col min="4378" max="4383" width="0" hidden="1" customWidth="1"/>
    <col min="4384" max="4384" width="7" customWidth="1"/>
    <col min="4385" max="4390" width="0" hidden="1" customWidth="1"/>
    <col min="4391" max="4391" width="8" customWidth="1"/>
    <col min="4392" max="4393" width="0" hidden="1" customWidth="1"/>
    <col min="4394" max="4394" width="8.08984375" customWidth="1"/>
    <col min="4395" max="4402" width="0" hidden="1" customWidth="1"/>
    <col min="4403" max="4403" width="8.453125" customWidth="1"/>
    <col min="4404" max="4412" width="0" hidden="1" customWidth="1"/>
    <col min="4618" max="4618" width="2.7265625" customWidth="1"/>
    <col min="4619" max="4619" width="4.453125" bestFit="1" customWidth="1"/>
    <col min="4620" max="4620" width="13.36328125" customWidth="1"/>
    <col min="4621" max="4621" width="3.26953125" customWidth="1"/>
    <col min="4622" max="4623" width="10" customWidth="1"/>
    <col min="4624" max="4624" width="10.08984375" customWidth="1"/>
    <col min="4625" max="4625" width="10" customWidth="1"/>
    <col min="4626" max="4626" width="9.90625" customWidth="1"/>
    <col min="4627" max="4627" width="7.90625" customWidth="1"/>
    <col min="4628" max="4629" width="0" hidden="1" customWidth="1"/>
    <col min="4630" max="4630" width="6.36328125" customWidth="1"/>
    <col min="4631" max="4632" width="0" hidden="1" customWidth="1"/>
    <col min="4633" max="4633" width="7" customWidth="1"/>
    <col min="4634" max="4639" width="0" hidden="1" customWidth="1"/>
    <col min="4640" max="4640" width="7" customWidth="1"/>
    <col min="4641" max="4646" width="0" hidden="1" customWidth="1"/>
    <col min="4647" max="4647" width="8" customWidth="1"/>
    <col min="4648" max="4649" width="0" hidden="1" customWidth="1"/>
    <col min="4650" max="4650" width="8.08984375" customWidth="1"/>
    <col min="4651" max="4658" width="0" hidden="1" customWidth="1"/>
    <col min="4659" max="4659" width="8.453125" customWidth="1"/>
    <col min="4660" max="4668" width="0" hidden="1" customWidth="1"/>
    <col min="4874" max="4874" width="2.7265625" customWidth="1"/>
    <col min="4875" max="4875" width="4.453125" bestFit="1" customWidth="1"/>
    <col min="4876" max="4876" width="13.36328125" customWidth="1"/>
    <col min="4877" max="4877" width="3.26953125" customWidth="1"/>
    <col min="4878" max="4879" width="10" customWidth="1"/>
    <col min="4880" max="4880" width="10.08984375" customWidth="1"/>
    <col min="4881" max="4881" width="10" customWidth="1"/>
    <col min="4882" max="4882" width="9.90625" customWidth="1"/>
    <col min="4883" max="4883" width="7.90625" customWidth="1"/>
    <col min="4884" max="4885" width="0" hidden="1" customWidth="1"/>
    <col min="4886" max="4886" width="6.36328125" customWidth="1"/>
    <col min="4887" max="4888" width="0" hidden="1" customWidth="1"/>
    <col min="4889" max="4889" width="7" customWidth="1"/>
    <col min="4890" max="4895" width="0" hidden="1" customWidth="1"/>
    <col min="4896" max="4896" width="7" customWidth="1"/>
    <col min="4897" max="4902" width="0" hidden="1" customWidth="1"/>
    <col min="4903" max="4903" width="8" customWidth="1"/>
    <col min="4904" max="4905" width="0" hidden="1" customWidth="1"/>
    <col min="4906" max="4906" width="8.08984375" customWidth="1"/>
    <col min="4907" max="4914" width="0" hidden="1" customWidth="1"/>
    <col min="4915" max="4915" width="8.453125" customWidth="1"/>
    <col min="4916" max="4924" width="0" hidden="1" customWidth="1"/>
    <col min="5130" max="5130" width="2.7265625" customWidth="1"/>
    <col min="5131" max="5131" width="4.453125" bestFit="1" customWidth="1"/>
    <col min="5132" max="5132" width="13.36328125" customWidth="1"/>
    <col min="5133" max="5133" width="3.26953125" customWidth="1"/>
    <col min="5134" max="5135" width="10" customWidth="1"/>
    <col min="5136" max="5136" width="10.08984375" customWidth="1"/>
    <col min="5137" max="5137" width="10" customWidth="1"/>
    <col min="5138" max="5138" width="9.90625" customWidth="1"/>
    <col min="5139" max="5139" width="7.90625" customWidth="1"/>
    <col min="5140" max="5141" width="0" hidden="1" customWidth="1"/>
    <col min="5142" max="5142" width="6.36328125" customWidth="1"/>
    <col min="5143" max="5144" width="0" hidden="1" customWidth="1"/>
    <col min="5145" max="5145" width="7" customWidth="1"/>
    <col min="5146" max="5151" width="0" hidden="1" customWidth="1"/>
    <col min="5152" max="5152" width="7" customWidth="1"/>
    <col min="5153" max="5158" width="0" hidden="1" customWidth="1"/>
    <col min="5159" max="5159" width="8" customWidth="1"/>
    <col min="5160" max="5161" width="0" hidden="1" customWidth="1"/>
    <col min="5162" max="5162" width="8.08984375" customWidth="1"/>
    <col min="5163" max="5170" width="0" hidden="1" customWidth="1"/>
    <col min="5171" max="5171" width="8.453125" customWidth="1"/>
    <col min="5172" max="5180" width="0" hidden="1" customWidth="1"/>
    <col min="5386" max="5386" width="2.7265625" customWidth="1"/>
    <col min="5387" max="5387" width="4.453125" bestFit="1" customWidth="1"/>
    <col min="5388" max="5388" width="13.36328125" customWidth="1"/>
    <col min="5389" max="5389" width="3.26953125" customWidth="1"/>
    <col min="5390" max="5391" width="10" customWidth="1"/>
    <col min="5392" max="5392" width="10.08984375" customWidth="1"/>
    <col min="5393" max="5393" width="10" customWidth="1"/>
    <col min="5394" max="5394" width="9.90625" customWidth="1"/>
    <col min="5395" max="5395" width="7.90625" customWidth="1"/>
    <col min="5396" max="5397" width="0" hidden="1" customWidth="1"/>
    <col min="5398" max="5398" width="6.36328125" customWidth="1"/>
    <col min="5399" max="5400" width="0" hidden="1" customWidth="1"/>
    <col min="5401" max="5401" width="7" customWidth="1"/>
    <col min="5402" max="5407" width="0" hidden="1" customWidth="1"/>
    <col min="5408" max="5408" width="7" customWidth="1"/>
    <col min="5409" max="5414" width="0" hidden="1" customWidth="1"/>
    <col min="5415" max="5415" width="8" customWidth="1"/>
    <col min="5416" max="5417" width="0" hidden="1" customWidth="1"/>
    <col min="5418" max="5418" width="8.08984375" customWidth="1"/>
    <col min="5419" max="5426" width="0" hidden="1" customWidth="1"/>
    <col min="5427" max="5427" width="8.453125" customWidth="1"/>
    <col min="5428" max="5436" width="0" hidden="1" customWidth="1"/>
    <col min="5642" max="5642" width="2.7265625" customWidth="1"/>
    <col min="5643" max="5643" width="4.453125" bestFit="1" customWidth="1"/>
    <col min="5644" max="5644" width="13.36328125" customWidth="1"/>
    <col min="5645" max="5645" width="3.26953125" customWidth="1"/>
    <col min="5646" max="5647" width="10" customWidth="1"/>
    <col min="5648" max="5648" width="10.08984375" customWidth="1"/>
    <col min="5649" max="5649" width="10" customWidth="1"/>
    <col min="5650" max="5650" width="9.90625" customWidth="1"/>
    <col min="5651" max="5651" width="7.90625" customWidth="1"/>
    <col min="5652" max="5653" width="0" hidden="1" customWidth="1"/>
    <col min="5654" max="5654" width="6.36328125" customWidth="1"/>
    <col min="5655" max="5656" width="0" hidden="1" customWidth="1"/>
    <col min="5657" max="5657" width="7" customWidth="1"/>
    <col min="5658" max="5663" width="0" hidden="1" customWidth="1"/>
    <col min="5664" max="5664" width="7" customWidth="1"/>
    <col min="5665" max="5670" width="0" hidden="1" customWidth="1"/>
    <col min="5671" max="5671" width="8" customWidth="1"/>
    <col min="5672" max="5673" width="0" hidden="1" customWidth="1"/>
    <col min="5674" max="5674" width="8.08984375" customWidth="1"/>
    <col min="5675" max="5682" width="0" hidden="1" customWidth="1"/>
    <col min="5683" max="5683" width="8.453125" customWidth="1"/>
    <col min="5684" max="5692" width="0" hidden="1" customWidth="1"/>
    <col min="5898" max="5898" width="2.7265625" customWidth="1"/>
    <col min="5899" max="5899" width="4.453125" bestFit="1" customWidth="1"/>
    <col min="5900" max="5900" width="13.36328125" customWidth="1"/>
    <col min="5901" max="5901" width="3.26953125" customWidth="1"/>
    <col min="5902" max="5903" width="10" customWidth="1"/>
    <col min="5904" max="5904" width="10.08984375" customWidth="1"/>
    <col min="5905" max="5905" width="10" customWidth="1"/>
    <col min="5906" max="5906" width="9.90625" customWidth="1"/>
    <col min="5907" max="5907" width="7.90625" customWidth="1"/>
    <col min="5908" max="5909" width="0" hidden="1" customWidth="1"/>
    <col min="5910" max="5910" width="6.36328125" customWidth="1"/>
    <col min="5911" max="5912" width="0" hidden="1" customWidth="1"/>
    <col min="5913" max="5913" width="7" customWidth="1"/>
    <col min="5914" max="5919" width="0" hidden="1" customWidth="1"/>
    <col min="5920" max="5920" width="7" customWidth="1"/>
    <col min="5921" max="5926" width="0" hidden="1" customWidth="1"/>
    <col min="5927" max="5927" width="8" customWidth="1"/>
    <col min="5928" max="5929" width="0" hidden="1" customWidth="1"/>
    <col min="5930" max="5930" width="8.08984375" customWidth="1"/>
    <col min="5931" max="5938" width="0" hidden="1" customWidth="1"/>
    <col min="5939" max="5939" width="8.453125" customWidth="1"/>
    <col min="5940" max="5948" width="0" hidden="1" customWidth="1"/>
    <col min="6154" max="6154" width="2.7265625" customWidth="1"/>
    <col min="6155" max="6155" width="4.453125" bestFit="1" customWidth="1"/>
    <col min="6156" max="6156" width="13.36328125" customWidth="1"/>
    <col min="6157" max="6157" width="3.26953125" customWidth="1"/>
    <col min="6158" max="6159" width="10" customWidth="1"/>
    <col min="6160" max="6160" width="10.08984375" customWidth="1"/>
    <col min="6161" max="6161" width="10" customWidth="1"/>
    <col min="6162" max="6162" width="9.90625" customWidth="1"/>
    <col min="6163" max="6163" width="7.90625" customWidth="1"/>
    <col min="6164" max="6165" width="0" hidden="1" customWidth="1"/>
    <col min="6166" max="6166" width="6.36328125" customWidth="1"/>
    <col min="6167" max="6168" width="0" hidden="1" customWidth="1"/>
    <col min="6169" max="6169" width="7" customWidth="1"/>
    <col min="6170" max="6175" width="0" hidden="1" customWidth="1"/>
    <col min="6176" max="6176" width="7" customWidth="1"/>
    <col min="6177" max="6182" width="0" hidden="1" customWidth="1"/>
    <col min="6183" max="6183" width="8" customWidth="1"/>
    <col min="6184" max="6185" width="0" hidden="1" customWidth="1"/>
    <col min="6186" max="6186" width="8.08984375" customWidth="1"/>
    <col min="6187" max="6194" width="0" hidden="1" customWidth="1"/>
    <col min="6195" max="6195" width="8.453125" customWidth="1"/>
    <col min="6196" max="6204" width="0" hidden="1" customWidth="1"/>
    <col min="6410" max="6410" width="2.7265625" customWidth="1"/>
    <col min="6411" max="6411" width="4.453125" bestFit="1" customWidth="1"/>
    <col min="6412" max="6412" width="13.36328125" customWidth="1"/>
    <col min="6413" max="6413" width="3.26953125" customWidth="1"/>
    <col min="6414" max="6415" width="10" customWidth="1"/>
    <col min="6416" max="6416" width="10.08984375" customWidth="1"/>
    <col min="6417" max="6417" width="10" customWidth="1"/>
    <col min="6418" max="6418" width="9.90625" customWidth="1"/>
    <col min="6419" max="6419" width="7.90625" customWidth="1"/>
    <col min="6420" max="6421" width="0" hidden="1" customWidth="1"/>
    <col min="6422" max="6422" width="6.36328125" customWidth="1"/>
    <col min="6423" max="6424" width="0" hidden="1" customWidth="1"/>
    <col min="6425" max="6425" width="7" customWidth="1"/>
    <col min="6426" max="6431" width="0" hidden="1" customWidth="1"/>
    <col min="6432" max="6432" width="7" customWidth="1"/>
    <col min="6433" max="6438" width="0" hidden="1" customWidth="1"/>
    <col min="6439" max="6439" width="8" customWidth="1"/>
    <col min="6440" max="6441" width="0" hidden="1" customWidth="1"/>
    <col min="6442" max="6442" width="8.08984375" customWidth="1"/>
    <col min="6443" max="6450" width="0" hidden="1" customWidth="1"/>
    <col min="6451" max="6451" width="8.453125" customWidth="1"/>
    <col min="6452" max="6460" width="0" hidden="1" customWidth="1"/>
    <col min="6666" max="6666" width="2.7265625" customWidth="1"/>
    <col min="6667" max="6667" width="4.453125" bestFit="1" customWidth="1"/>
    <col min="6668" max="6668" width="13.36328125" customWidth="1"/>
    <col min="6669" max="6669" width="3.26953125" customWidth="1"/>
    <col min="6670" max="6671" width="10" customWidth="1"/>
    <col min="6672" max="6672" width="10.08984375" customWidth="1"/>
    <col min="6673" max="6673" width="10" customWidth="1"/>
    <col min="6674" max="6674" width="9.90625" customWidth="1"/>
    <col min="6675" max="6675" width="7.90625" customWidth="1"/>
    <col min="6676" max="6677" width="0" hidden="1" customWidth="1"/>
    <col min="6678" max="6678" width="6.36328125" customWidth="1"/>
    <col min="6679" max="6680" width="0" hidden="1" customWidth="1"/>
    <col min="6681" max="6681" width="7" customWidth="1"/>
    <col min="6682" max="6687" width="0" hidden="1" customWidth="1"/>
    <col min="6688" max="6688" width="7" customWidth="1"/>
    <col min="6689" max="6694" width="0" hidden="1" customWidth="1"/>
    <col min="6695" max="6695" width="8" customWidth="1"/>
    <col min="6696" max="6697" width="0" hidden="1" customWidth="1"/>
    <col min="6698" max="6698" width="8.08984375" customWidth="1"/>
    <col min="6699" max="6706" width="0" hidden="1" customWidth="1"/>
    <col min="6707" max="6707" width="8.453125" customWidth="1"/>
    <col min="6708" max="6716" width="0" hidden="1" customWidth="1"/>
    <col min="6922" max="6922" width="2.7265625" customWidth="1"/>
    <col min="6923" max="6923" width="4.453125" bestFit="1" customWidth="1"/>
    <col min="6924" max="6924" width="13.36328125" customWidth="1"/>
    <col min="6925" max="6925" width="3.26953125" customWidth="1"/>
    <col min="6926" max="6927" width="10" customWidth="1"/>
    <col min="6928" max="6928" width="10.08984375" customWidth="1"/>
    <col min="6929" max="6929" width="10" customWidth="1"/>
    <col min="6930" max="6930" width="9.90625" customWidth="1"/>
    <col min="6931" max="6931" width="7.90625" customWidth="1"/>
    <col min="6932" max="6933" width="0" hidden="1" customWidth="1"/>
    <col min="6934" max="6934" width="6.36328125" customWidth="1"/>
    <col min="6935" max="6936" width="0" hidden="1" customWidth="1"/>
    <col min="6937" max="6937" width="7" customWidth="1"/>
    <col min="6938" max="6943" width="0" hidden="1" customWidth="1"/>
    <col min="6944" max="6944" width="7" customWidth="1"/>
    <col min="6945" max="6950" width="0" hidden="1" customWidth="1"/>
    <col min="6951" max="6951" width="8" customWidth="1"/>
    <col min="6952" max="6953" width="0" hidden="1" customWidth="1"/>
    <col min="6954" max="6954" width="8.08984375" customWidth="1"/>
    <col min="6955" max="6962" width="0" hidden="1" customWidth="1"/>
    <col min="6963" max="6963" width="8.453125" customWidth="1"/>
    <col min="6964" max="6972" width="0" hidden="1" customWidth="1"/>
    <col min="7178" max="7178" width="2.7265625" customWidth="1"/>
    <col min="7179" max="7179" width="4.453125" bestFit="1" customWidth="1"/>
    <col min="7180" max="7180" width="13.36328125" customWidth="1"/>
    <col min="7181" max="7181" width="3.26953125" customWidth="1"/>
    <col min="7182" max="7183" width="10" customWidth="1"/>
    <col min="7184" max="7184" width="10.08984375" customWidth="1"/>
    <col min="7185" max="7185" width="10" customWidth="1"/>
    <col min="7186" max="7186" width="9.90625" customWidth="1"/>
    <col min="7187" max="7187" width="7.90625" customWidth="1"/>
    <col min="7188" max="7189" width="0" hidden="1" customWidth="1"/>
    <col min="7190" max="7190" width="6.36328125" customWidth="1"/>
    <col min="7191" max="7192" width="0" hidden="1" customWidth="1"/>
    <col min="7193" max="7193" width="7" customWidth="1"/>
    <col min="7194" max="7199" width="0" hidden="1" customWidth="1"/>
    <col min="7200" max="7200" width="7" customWidth="1"/>
    <col min="7201" max="7206" width="0" hidden="1" customWidth="1"/>
    <col min="7207" max="7207" width="8" customWidth="1"/>
    <col min="7208" max="7209" width="0" hidden="1" customWidth="1"/>
    <col min="7210" max="7210" width="8.08984375" customWidth="1"/>
    <col min="7211" max="7218" width="0" hidden="1" customWidth="1"/>
    <col min="7219" max="7219" width="8.453125" customWidth="1"/>
    <col min="7220" max="7228" width="0" hidden="1" customWidth="1"/>
    <col min="7434" max="7434" width="2.7265625" customWidth="1"/>
    <col min="7435" max="7435" width="4.453125" bestFit="1" customWidth="1"/>
    <col min="7436" max="7436" width="13.36328125" customWidth="1"/>
    <col min="7437" max="7437" width="3.26953125" customWidth="1"/>
    <col min="7438" max="7439" width="10" customWidth="1"/>
    <col min="7440" max="7440" width="10.08984375" customWidth="1"/>
    <col min="7441" max="7441" width="10" customWidth="1"/>
    <col min="7442" max="7442" width="9.90625" customWidth="1"/>
    <col min="7443" max="7443" width="7.90625" customWidth="1"/>
    <col min="7444" max="7445" width="0" hidden="1" customWidth="1"/>
    <col min="7446" max="7446" width="6.36328125" customWidth="1"/>
    <col min="7447" max="7448" width="0" hidden="1" customWidth="1"/>
    <col min="7449" max="7449" width="7" customWidth="1"/>
    <col min="7450" max="7455" width="0" hidden="1" customWidth="1"/>
    <col min="7456" max="7456" width="7" customWidth="1"/>
    <col min="7457" max="7462" width="0" hidden="1" customWidth="1"/>
    <col min="7463" max="7463" width="8" customWidth="1"/>
    <col min="7464" max="7465" width="0" hidden="1" customWidth="1"/>
    <col min="7466" max="7466" width="8.08984375" customWidth="1"/>
    <col min="7467" max="7474" width="0" hidden="1" customWidth="1"/>
    <col min="7475" max="7475" width="8.453125" customWidth="1"/>
    <col min="7476" max="7484" width="0" hidden="1" customWidth="1"/>
    <col min="7690" max="7690" width="2.7265625" customWidth="1"/>
    <col min="7691" max="7691" width="4.453125" bestFit="1" customWidth="1"/>
    <col min="7692" max="7692" width="13.36328125" customWidth="1"/>
    <col min="7693" max="7693" width="3.26953125" customWidth="1"/>
    <col min="7694" max="7695" width="10" customWidth="1"/>
    <col min="7696" max="7696" width="10.08984375" customWidth="1"/>
    <col min="7697" max="7697" width="10" customWidth="1"/>
    <col min="7698" max="7698" width="9.90625" customWidth="1"/>
    <col min="7699" max="7699" width="7.90625" customWidth="1"/>
    <col min="7700" max="7701" width="0" hidden="1" customWidth="1"/>
    <col min="7702" max="7702" width="6.36328125" customWidth="1"/>
    <col min="7703" max="7704" width="0" hidden="1" customWidth="1"/>
    <col min="7705" max="7705" width="7" customWidth="1"/>
    <col min="7706" max="7711" width="0" hidden="1" customWidth="1"/>
    <col min="7712" max="7712" width="7" customWidth="1"/>
    <col min="7713" max="7718" width="0" hidden="1" customWidth="1"/>
    <col min="7719" max="7719" width="8" customWidth="1"/>
    <col min="7720" max="7721" width="0" hidden="1" customWidth="1"/>
    <col min="7722" max="7722" width="8.08984375" customWidth="1"/>
    <col min="7723" max="7730" width="0" hidden="1" customWidth="1"/>
    <col min="7731" max="7731" width="8.453125" customWidth="1"/>
    <col min="7732" max="7740" width="0" hidden="1" customWidth="1"/>
    <col min="7946" max="7946" width="2.7265625" customWidth="1"/>
    <col min="7947" max="7947" width="4.453125" bestFit="1" customWidth="1"/>
    <col min="7948" max="7948" width="13.36328125" customWidth="1"/>
    <col min="7949" max="7949" width="3.26953125" customWidth="1"/>
    <col min="7950" max="7951" width="10" customWidth="1"/>
    <col min="7952" max="7952" width="10.08984375" customWidth="1"/>
    <col min="7953" max="7953" width="10" customWidth="1"/>
    <col min="7954" max="7954" width="9.90625" customWidth="1"/>
    <col min="7955" max="7955" width="7.90625" customWidth="1"/>
    <col min="7956" max="7957" width="0" hidden="1" customWidth="1"/>
    <col min="7958" max="7958" width="6.36328125" customWidth="1"/>
    <col min="7959" max="7960" width="0" hidden="1" customWidth="1"/>
    <col min="7961" max="7961" width="7" customWidth="1"/>
    <col min="7962" max="7967" width="0" hidden="1" customWidth="1"/>
    <col min="7968" max="7968" width="7" customWidth="1"/>
    <col min="7969" max="7974" width="0" hidden="1" customWidth="1"/>
    <col min="7975" max="7975" width="8" customWidth="1"/>
    <col min="7976" max="7977" width="0" hidden="1" customWidth="1"/>
    <col min="7978" max="7978" width="8.08984375" customWidth="1"/>
    <col min="7979" max="7986" width="0" hidden="1" customWidth="1"/>
    <col min="7987" max="7987" width="8.453125" customWidth="1"/>
    <col min="7988" max="7996" width="0" hidden="1" customWidth="1"/>
    <col min="8202" max="8202" width="2.7265625" customWidth="1"/>
    <col min="8203" max="8203" width="4.453125" bestFit="1" customWidth="1"/>
    <col min="8204" max="8204" width="13.36328125" customWidth="1"/>
    <col min="8205" max="8205" width="3.26953125" customWidth="1"/>
    <col min="8206" max="8207" width="10" customWidth="1"/>
    <col min="8208" max="8208" width="10.08984375" customWidth="1"/>
    <col min="8209" max="8209" width="10" customWidth="1"/>
    <col min="8210" max="8210" width="9.90625" customWidth="1"/>
    <col min="8211" max="8211" width="7.90625" customWidth="1"/>
    <col min="8212" max="8213" width="0" hidden="1" customWidth="1"/>
    <col min="8214" max="8214" width="6.36328125" customWidth="1"/>
    <col min="8215" max="8216" width="0" hidden="1" customWidth="1"/>
    <col min="8217" max="8217" width="7" customWidth="1"/>
    <col min="8218" max="8223" width="0" hidden="1" customWidth="1"/>
    <col min="8224" max="8224" width="7" customWidth="1"/>
    <col min="8225" max="8230" width="0" hidden="1" customWidth="1"/>
    <col min="8231" max="8231" width="8" customWidth="1"/>
    <col min="8232" max="8233" width="0" hidden="1" customWidth="1"/>
    <col min="8234" max="8234" width="8.08984375" customWidth="1"/>
    <col min="8235" max="8242" width="0" hidden="1" customWidth="1"/>
    <col min="8243" max="8243" width="8.453125" customWidth="1"/>
    <col min="8244" max="8252" width="0" hidden="1" customWidth="1"/>
    <col min="8458" max="8458" width="2.7265625" customWidth="1"/>
    <col min="8459" max="8459" width="4.453125" bestFit="1" customWidth="1"/>
    <col min="8460" max="8460" width="13.36328125" customWidth="1"/>
    <col min="8461" max="8461" width="3.26953125" customWidth="1"/>
    <col min="8462" max="8463" width="10" customWidth="1"/>
    <col min="8464" max="8464" width="10.08984375" customWidth="1"/>
    <col min="8465" max="8465" width="10" customWidth="1"/>
    <col min="8466" max="8466" width="9.90625" customWidth="1"/>
    <col min="8467" max="8467" width="7.90625" customWidth="1"/>
    <col min="8468" max="8469" width="0" hidden="1" customWidth="1"/>
    <col min="8470" max="8470" width="6.36328125" customWidth="1"/>
    <col min="8471" max="8472" width="0" hidden="1" customWidth="1"/>
    <col min="8473" max="8473" width="7" customWidth="1"/>
    <col min="8474" max="8479" width="0" hidden="1" customWidth="1"/>
    <col min="8480" max="8480" width="7" customWidth="1"/>
    <col min="8481" max="8486" width="0" hidden="1" customWidth="1"/>
    <col min="8487" max="8487" width="8" customWidth="1"/>
    <col min="8488" max="8489" width="0" hidden="1" customWidth="1"/>
    <col min="8490" max="8490" width="8.08984375" customWidth="1"/>
    <col min="8491" max="8498" width="0" hidden="1" customWidth="1"/>
    <col min="8499" max="8499" width="8.453125" customWidth="1"/>
    <col min="8500" max="8508" width="0" hidden="1" customWidth="1"/>
    <col min="8714" max="8714" width="2.7265625" customWidth="1"/>
    <col min="8715" max="8715" width="4.453125" bestFit="1" customWidth="1"/>
    <col min="8716" max="8716" width="13.36328125" customWidth="1"/>
    <col min="8717" max="8717" width="3.26953125" customWidth="1"/>
    <col min="8718" max="8719" width="10" customWidth="1"/>
    <col min="8720" max="8720" width="10.08984375" customWidth="1"/>
    <col min="8721" max="8721" width="10" customWidth="1"/>
    <col min="8722" max="8722" width="9.90625" customWidth="1"/>
    <col min="8723" max="8723" width="7.90625" customWidth="1"/>
    <col min="8724" max="8725" width="0" hidden="1" customWidth="1"/>
    <col min="8726" max="8726" width="6.36328125" customWidth="1"/>
    <col min="8727" max="8728" width="0" hidden="1" customWidth="1"/>
    <col min="8729" max="8729" width="7" customWidth="1"/>
    <col min="8730" max="8735" width="0" hidden="1" customWidth="1"/>
    <col min="8736" max="8736" width="7" customWidth="1"/>
    <col min="8737" max="8742" width="0" hidden="1" customWidth="1"/>
    <col min="8743" max="8743" width="8" customWidth="1"/>
    <col min="8744" max="8745" width="0" hidden="1" customWidth="1"/>
    <col min="8746" max="8746" width="8.08984375" customWidth="1"/>
    <col min="8747" max="8754" width="0" hidden="1" customWidth="1"/>
    <col min="8755" max="8755" width="8.453125" customWidth="1"/>
    <col min="8756" max="8764" width="0" hidden="1" customWidth="1"/>
    <col min="8970" max="8970" width="2.7265625" customWidth="1"/>
    <col min="8971" max="8971" width="4.453125" bestFit="1" customWidth="1"/>
    <col min="8972" max="8972" width="13.36328125" customWidth="1"/>
    <col min="8973" max="8973" width="3.26953125" customWidth="1"/>
    <col min="8974" max="8975" width="10" customWidth="1"/>
    <col min="8976" max="8976" width="10.08984375" customWidth="1"/>
    <col min="8977" max="8977" width="10" customWidth="1"/>
    <col min="8978" max="8978" width="9.90625" customWidth="1"/>
    <col min="8979" max="8979" width="7.90625" customWidth="1"/>
    <col min="8980" max="8981" width="0" hidden="1" customWidth="1"/>
    <col min="8982" max="8982" width="6.36328125" customWidth="1"/>
    <col min="8983" max="8984" width="0" hidden="1" customWidth="1"/>
    <col min="8985" max="8985" width="7" customWidth="1"/>
    <col min="8986" max="8991" width="0" hidden="1" customWidth="1"/>
    <col min="8992" max="8992" width="7" customWidth="1"/>
    <col min="8993" max="8998" width="0" hidden="1" customWidth="1"/>
    <col min="8999" max="8999" width="8" customWidth="1"/>
    <col min="9000" max="9001" width="0" hidden="1" customWidth="1"/>
    <col min="9002" max="9002" width="8.08984375" customWidth="1"/>
    <col min="9003" max="9010" width="0" hidden="1" customWidth="1"/>
    <col min="9011" max="9011" width="8.453125" customWidth="1"/>
    <col min="9012" max="9020" width="0" hidden="1" customWidth="1"/>
    <col min="9226" max="9226" width="2.7265625" customWidth="1"/>
    <col min="9227" max="9227" width="4.453125" bestFit="1" customWidth="1"/>
    <col min="9228" max="9228" width="13.36328125" customWidth="1"/>
    <col min="9229" max="9229" width="3.26953125" customWidth="1"/>
    <col min="9230" max="9231" width="10" customWidth="1"/>
    <col min="9232" max="9232" width="10.08984375" customWidth="1"/>
    <col min="9233" max="9233" width="10" customWidth="1"/>
    <col min="9234" max="9234" width="9.90625" customWidth="1"/>
    <col min="9235" max="9235" width="7.90625" customWidth="1"/>
    <col min="9236" max="9237" width="0" hidden="1" customWidth="1"/>
    <col min="9238" max="9238" width="6.36328125" customWidth="1"/>
    <col min="9239" max="9240" width="0" hidden="1" customWidth="1"/>
    <col min="9241" max="9241" width="7" customWidth="1"/>
    <col min="9242" max="9247" width="0" hidden="1" customWidth="1"/>
    <col min="9248" max="9248" width="7" customWidth="1"/>
    <col min="9249" max="9254" width="0" hidden="1" customWidth="1"/>
    <col min="9255" max="9255" width="8" customWidth="1"/>
    <col min="9256" max="9257" width="0" hidden="1" customWidth="1"/>
    <col min="9258" max="9258" width="8.08984375" customWidth="1"/>
    <col min="9259" max="9266" width="0" hidden="1" customWidth="1"/>
    <col min="9267" max="9267" width="8.453125" customWidth="1"/>
    <col min="9268" max="9276" width="0" hidden="1" customWidth="1"/>
    <col min="9482" max="9482" width="2.7265625" customWidth="1"/>
    <col min="9483" max="9483" width="4.453125" bestFit="1" customWidth="1"/>
    <col min="9484" max="9484" width="13.36328125" customWidth="1"/>
    <col min="9485" max="9485" width="3.26953125" customWidth="1"/>
    <col min="9486" max="9487" width="10" customWidth="1"/>
    <col min="9488" max="9488" width="10.08984375" customWidth="1"/>
    <col min="9489" max="9489" width="10" customWidth="1"/>
    <col min="9490" max="9490" width="9.90625" customWidth="1"/>
    <col min="9491" max="9491" width="7.90625" customWidth="1"/>
    <col min="9492" max="9493" width="0" hidden="1" customWidth="1"/>
    <col min="9494" max="9494" width="6.36328125" customWidth="1"/>
    <col min="9495" max="9496" width="0" hidden="1" customWidth="1"/>
    <col min="9497" max="9497" width="7" customWidth="1"/>
    <col min="9498" max="9503" width="0" hidden="1" customWidth="1"/>
    <col min="9504" max="9504" width="7" customWidth="1"/>
    <col min="9505" max="9510" width="0" hidden="1" customWidth="1"/>
    <col min="9511" max="9511" width="8" customWidth="1"/>
    <col min="9512" max="9513" width="0" hidden="1" customWidth="1"/>
    <col min="9514" max="9514" width="8.08984375" customWidth="1"/>
    <col min="9515" max="9522" width="0" hidden="1" customWidth="1"/>
    <col min="9523" max="9523" width="8.453125" customWidth="1"/>
    <col min="9524" max="9532" width="0" hidden="1" customWidth="1"/>
    <col min="9738" max="9738" width="2.7265625" customWidth="1"/>
    <col min="9739" max="9739" width="4.453125" bestFit="1" customWidth="1"/>
    <col min="9740" max="9740" width="13.36328125" customWidth="1"/>
    <col min="9741" max="9741" width="3.26953125" customWidth="1"/>
    <col min="9742" max="9743" width="10" customWidth="1"/>
    <col min="9744" max="9744" width="10.08984375" customWidth="1"/>
    <col min="9745" max="9745" width="10" customWidth="1"/>
    <col min="9746" max="9746" width="9.90625" customWidth="1"/>
    <col min="9747" max="9747" width="7.90625" customWidth="1"/>
    <col min="9748" max="9749" width="0" hidden="1" customWidth="1"/>
    <col min="9750" max="9750" width="6.36328125" customWidth="1"/>
    <col min="9751" max="9752" width="0" hidden="1" customWidth="1"/>
    <col min="9753" max="9753" width="7" customWidth="1"/>
    <col min="9754" max="9759" width="0" hidden="1" customWidth="1"/>
    <col min="9760" max="9760" width="7" customWidth="1"/>
    <col min="9761" max="9766" width="0" hidden="1" customWidth="1"/>
    <col min="9767" max="9767" width="8" customWidth="1"/>
    <col min="9768" max="9769" width="0" hidden="1" customWidth="1"/>
    <col min="9770" max="9770" width="8.08984375" customWidth="1"/>
    <col min="9771" max="9778" width="0" hidden="1" customWidth="1"/>
    <col min="9779" max="9779" width="8.453125" customWidth="1"/>
    <col min="9780" max="9788" width="0" hidden="1" customWidth="1"/>
    <col min="9994" max="9994" width="2.7265625" customWidth="1"/>
    <col min="9995" max="9995" width="4.453125" bestFit="1" customWidth="1"/>
    <col min="9996" max="9996" width="13.36328125" customWidth="1"/>
    <col min="9997" max="9997" width="3.26953125" customWidth="1"/>
    <col min="9998" max="9999" width="10" customWidth="1"/>
    <col min="10000" max="10000" width="10.08984375" customWidth="1"/>
    <col min="10001" max="10001" width="10" customWidth="1"/>
    <col min="10002" max="10002" width="9.90625" customWidth="1"/>
    <col min="10003" max="10003" width="7.90625" customWidth="1"/>
    <col min="10004" max="10005" width="0" hidden="1" customWidth="1"/>
    <col min="10006" max="10006" width="6.36328125" customWidth="1"/>
    <col min="10007" max="10008" width="0" hidden="1" customWidth="1"/>
    <col min="10009" max="10009" width="7" customWidth="1"/>
    <col min="10010" max="10015" width="0" hidden="1" customWidth="1"/>
    <col min="10016" max="10016" width="7" customWidth="1"/>
    <col min="10017" max="10022" width="0" hidden="1" customWidth="1"/>
    <col min="10023" max="10023" width="8" customWidth="1"/>
    <col min="10024" max="10025" width="0" hidden="1" customWidth="1"/>
    <col min="10026" max="10026" width="8.08984375" customWidth="1"/>
    <col min="10027" max="10034" width="0" hidden="1" customWidth="1"/>
    <col min="10035" max="10035" width="8.453125" customWidth="1"/>
    <col min="10036" max="10044" width="0" hidden="1" customWidth="1"/>
    <col min="10250" max="10250" width="2.7265625" customWidth="1"/>
    <col min="10251" max="10251" width="4.453125" bestFit="1" customWidth="1"/>
    <col min="10252" max="10252" width="13.36328125" customWidth="1"/>
    <col min="10253" max="10253" width="3.26953125" customWidth="1"/>
    <col min="10254" max="10255" width="10" customWidth="1"/>
    <col min="10256" max="10256" width="10.08984375" customWidth="1"/>
    <col min="10257" max="10257" width="10" customWidth="1"/>
    <col min="10258" max="10258" width="9.90625" customWidth="1"/>
    <col min="10259" max="10259" width="7.90625" customWidth="1"/>
    <col min="10260" max="10261" width="0" hidden="1" customWidth="1"/>
    <col min="10262" max="10262" width="6.36328125" customWidth="1"/>
    <col min="10263" max="10264" width="0" hidden="1" customWidth="1"/>
    <col min="10265" max="10265" width="7" customWidth="1"/>
    <col min="10266" max="10271" width="0" hidden="1" customWidth="1"/>
    <col min="10272" max="10272" width="7" customWidth="1"/>
    <col min="10273" max="10278" width="0" hidden="1" customWidth="1"/>
    <col min="10279" max="10279" width="8" customWidth="1"/>
    <col min="10280" max="10281" width="0" hidden="1" customWidth="1"/>
    <col min="10282" max="10282" width="8.08984375" customWidth="1"/>
    <col min="10283" max="10290" width="0" hidden="1" customWidth="1"/>
    <col min="10291" max="10291" width="8.453125" customWidth="1"/>
    <col min="10292" max="10300" width="0" hidden="1" customWidth="1"/>
    <col min="10506" max="10506" width="2.7265625" customWidth="1"/>
    <col min="10507" max="10507" width="4.453125" bestFit="1" customWidth="1"/>
    <col min="10508" max="10508" width="13.36328125" customWidth="1"/>
    <col min="10509" max="10509" width="3.26953125" customWidth="1"/>
    <col min="10510" max="10511" width="10" customWidth="1"/>
    <col min="10512" max="10512" width="10.08984375" customWidth="1"/>
    <col min="10513" max="10513" width="10" customWidth="1"/>
    <col min="10514" max="10514" width="9.90625" customWidth="1"/>
    <col min="10515" max="10515" width="7.90625" customWidth="1"/>
    <col min="10516" max="10517" width="0" hidden="1" customWidth="1"/>
    <col min="10518" max="10518" width="6.36328125" customWidth="1"/>
    <col min="10519" max="10520" width="0" hidden="1" customWidth="1"/>
    <col min="10521" max="10521" width="7" customWidth="1"/>
    <col min="10522" max="10527" width="0" hidden="1" customWidth="1"/>
    <col min="10528" max="10528" width="7" customWidth="1"/>
    <col min="10529" max="10534" width="0" hidden="1" customWidth="1"/>
    <col min="10535" max="10535" width="8" customWidth="1"/>
    <col min="10536" max="10537" width="0" hidden="1" customWidth="1"/>
    <col min="10538" max="10538" width="8.08984375" customWidth="1"/>
    <col min="10539" max="10546" width="0" hidden="1" customWidth="1"/>
    <col min="10547" max="10547" width="8.453125" customWidth="1"/>
    <col min="10548" max="10556" width="0" hidden="1" customWidth="1"/>
    <col min="10762" max="10762" width="2.7265625" customWidth="1"/>
    <col min="10763" max="10763" width="4.453125" bestFit="1" customWidth="1"/>
    <col min="10764" max="10764" width="13.36328125" customWidth="1"/>
    <col min="10765" max="10765" width="3.26953125" customWidth="1"/>
    <col min="10766" max="10767" width="10" customWidth="1"/>
    <col min="10768" max="10768" width="10.08984375" customWidth="1"/>
    <col min="10769" max="10769" width="10" customWidth="1"/>
    <col min="10770" max="10770" width="9.90625" customWidth="1"/>
    <col min="10771" max="10771" width="7.90625" customWidth="1"/>
    <col min="10772" max="10773" width="0" hidden="1" customWidth="1"/>
    <col min="10774" max="10774" width="6.36328125" customWidth="1"/>
    <col min="10775" max="10776" width="0" hidden="1" customWidth="1"/>
    <col min="10777" max="10777" width="7" customWidth="1"/>
    <col min="10778" max="10783" width="0" hidden="1" customWidth="1"/>
    <col min="10784" max="10784" width="7" customWidth="1"/>
    <col min="10785" max="10790" width="0" hidden="1" customWidth="1"/>
    <col min="10791" max="10791" width="8" customWidth="1"/>
    <col min="10792" max="10793" width="0" hidden="1" customWidth="1"/>
    <col min="10794" max="10794" width="8.08984375" customWidth="1"/>
    <col min="10795" max="10802" width="0" hidden="1" customWidth="1"/>
    <col min="10803" max="10803" width="8.453125" customWidth="1"/>
    <col min="10804" max="10812" width="0" hidden="1" customWidth="1"/>
    <col min="11018" max="11018" width="2.7265625" customWidth="1"/>
    <col min="11019" max="11019" width="4.453125" bestFit="1" customWidth="1"/>
    <col min="11020" max="11020" width="13.36328125" customWidth="1"/>
    <col min="11021" max="11021" width="3.26953125" customWidth="1"/>
    <col min="11022" max="11023" width="10" customWidth="1"/>
    <col min="11024" max="11024" width="10.08984375" customWidth="1"/>
    <col min="11025" max="11025" width="10" customWidth="1"/>
    <col min="11026" max="11026" width="9.90625" customWidth="1"/>
    <col min="11027" max="11027" width="7.90625" customWidth="1"/>
    <col min="11028" max="11029" width="0" hidden="1" customWidth="1"/>
    <col min="11030" max="11030" width="6.36328125" customWidth="1"/>
    <col min="11031" max="11032" width="0" hidden="1" customWidth="1"/>
    <col min="11033" max="11033" width="7" customWidth="1"/>
    <col min="11034" max="11039" width="0" hidden="1" customWidth="1"/>
    <col min="11040" max="11040" width="7" customWidth="1"/>
    <col min="11041" max="11046" width="0" hidden="1" customWidth="1"/>
    <col min="11047" max="11047" width="8" customWidth="1"/>
    <col min="11048" max="11049" width="0" hidden="1" customWidth="1"/>
    <col min="11050" max="11050" width="8.08984375" customWidth="1"/>
    <col min="11051" max="11058" width="0" hidden="1" customWidth="1"/>
    <col min="11059" max="11059" width="8.453125" customWidth="1"/>
    <col min="11060" max="11068" width="0" hidden="1" customWidth="1"/>
    <col min="11274" max="11274" width="2.7265625" customWidth="1"/>
    <col min="11275" max="11275" width="4.453125" bestFit="1" customWidth="1"/>
    <col min="11276" max="11276" width="13.36328125" customWidth="1"/>
    <col min="11277" max="11277" width="3.26953125" customWidth="1"/>
    <col min="11278" max="11279" width="10" customWidth="1"/>
    <col min="11280" max="11280" width="10.08984375" customWidth="1"/>
    <col min="11281" max="11281" width="10" customWidth="1"/>
    <col min="11282" max="11282" width="9.90625" customWidth="1"/>
    <col min="11283" max="11283" width="7.90625" customWidth="1"/>
    <col min="11284" max="11285" width="0" hidden="1" customWidth="1"/>
    <col min="11286" max="11286" width="6.36328125" customWidth="1"/>
    <col min="11287" max="11288" width="0" hidden="1" customWidth="1"/>
    <col min="11289" max="11289" width="7" customWidth="1"/>
    <col min="11290" max="11295" width="0" hidden="1" customWidth="1"/>
    <col min="11296" max="11296" width="7" customWidth="1"/>
    <col min="11297" max="11302" width="0" hidden="1" customWidth="1"/>
    <col min="11303" max="11303" width="8" customWidth="1"/>
    <col min="11304" max="11305" width="0" hidden="1" customWidth="1"/>
    <col min="11306" max="11306" width="8.08984375" customWidth="1"/>
    <col min="11307" max="11314" width="0" hidden="1" customWidth="1"/>
    <col min="11315" max="11315" width="8.453125" customWidth="1"/>
    <col min="11316" max="11324" width="0" hidden="1" customWidth="1"/>
    <col min="11530" max="11530" width="2.7265625" customWidth="1"/>
    <col min="11531" max="11531" width="4.453125" bestFit="1" customWidth="1"/>
    <col min="11532" max="11532" width="13.36328125" customWidth="1"/>
    <col min="11533" max="11533" width="3.26953125" customWidth="1"/>
    <col min="11534" max="11535" width="10" customWidth="1"/>
    <col min="11536" max="11536" width="10.08984375" customWidth="1"/>
    <col min="11537" max="11537" width="10" customWidth="1"/>
    <col min="11538" max="11538" width="9.90625" customWidth="1"/>
    <col min="11539" max="11539" width="7.90625" customWidth="1"/>
    <col min="11540" max="11541" width="0" hidden="1" customWidth="1"/>
    <col min="11542" max="11542" width="6.36328125" customWidth="1"/>
    <col min="11543" max="11544" width="0" hidden="1" customWidth="1"/>
    <col min="11545" max="11545" width="7" customWidth="1"/>
    <col min="11546" max="11551" width="0" hidden="1" customWidth="1"/>
    <col min="11552" max="11552" width="7" customWidth="1"/>
    <col min="11553" max="11558" width="0" hidden="1" customWidth="1"/>
    <col min="11559" max="11559" width="8" customWidth="1"/>
    <col min="11560" max="11561" width="0" hidden="1" customWidth="1"/>
    <col min="11562" max="11562" width="8.08984375" customWidth="1"/>
    <col min="11563" max="11570" width="0" hidden="1" customWidth="1"/>
    <col min="11571" max="11571" width="8.453125" customWidth="1"/>
    <col min="11572" max="11580" width="0" hidden="1" customWidth="1"/>
    <col min="11786" max="11786" width="2.7265625" customWidth="1"/>
    <col min="11787" max="11787" width="4.453125" bestFit="1" customWidth="1"/>
    <col min="11788" max="11788" width="13.36328125" customWidth="1"/>
    <col min="11789" max="11789" width="3.26953125" customWidth="1"/>
    <col min="11790" max="11791" width="10" customWidth="1"/>
    <col min="11792" max="11792" width="10.08984375" customWidth="1"/>
    <col min="11793" max="11793" width="10" customWidth="1"/>
    <col min="11794" max="11794" width="9.90625" customWidth="1"/>
    <col min="11795" max="11795" width="7.90625" customWidth="1"/>
    <col min="11796" max="11797" width="0" hidden="1" customWidth="1"/>
    <col min="11798" max="11798" width="6.36328125" customWidth="1"/>
    <col min="11799" max="11800" width="0" hidden="1" customWidth="1"/>
    <col min="11801" max="11801" width="7" customWidth="1"/>
    <col min="11802" max="11807" width="0" hidden="1" customWidth="1"/>
    <col min="11808" max="11808" width="7" customWidth="1"/>
    <col min="11809" max="11814" width="0" hidden="1" customWidth="1"/>
    <col min="11815" max="11815" width="8" customWidth="1"/>
    <col min="11816" max="11817" width="0" hidden="1" customWidth="1"/>
    <col min="11818" max="11818" width="8.08984375" customWidth="1"/>
    <col min="11819" max="11826" width="0" hidden="1" customWidth="1"/>
    <col min="11827" max="11827" width="8.453125" customWidth="1"/>
    <col min="11828" max="11836" width="0" hidden="1" customWidth="1"/>
    <col min="12042" max="12042" width="2.7265625" customWidth="1"/>
    <col min="12043" max="12043" width="4.453125" bestFit="1" customWidth="1"/>
    <col min="12044" max="12044" width="13.36328125" customWidth="1"/>
    <col min="12045" max="12045" width="3.26953125" customWidth="1"/>
    <col min="12046" max="12047" width="10" customWidth="1"/>
    <col min="12048" max="12048" width="10.08984375" customWidth="1"/>
    <col min="12049" max="12049" width="10" customWidth="1"/>
    <col min="12050" max="12050" width="9.90625" customWidth="1"/>
    <col min="12051" max="12051" width="7.90625" customWidth="1"/>
    <col min="12052" max="12053" width="0" hidden="1" customWidth="1"/>
    <col min="12054" max="12054" width="6.36328125" customWidth="1"/>
    <col min="12055" max="12056" width="0" hidden="1" customWidth="1"/>
    <col min="12057" max="12057" width="7" customWidth="1"/>
    <col min="12058" max="12063" width="0" hidden="1" customWidth="1"/>
    <col min="12064" max="12064" width="7" customWidth="1"/>
    <col min="12065" max="12070" width="0" hidden="1" customWidth="1"/>
    <col min="12071" max="12071" width="8" customWidth="1"/>
    <col min="12072" max="12073" width="0" hidden="1" customWidth="1"/>
    <col min="12074" max="12074" width="8.08984375" customWidth="1"/>
    <col min="12075" max="12082" width="0" hidden="1" customWidth="1"/>
    <col min="12083" max="12083" width="8.453125" customWidth="1"/>
    <col min="12084" max="12092" width="0" hidden="1" customWidth="1"/>
    <col min="12298" max="12298" width="2.7265625" customWidth="1"/>
    <col min="12299" max="12299" width="4.453125" bestFit="1" customWidth="1"/>
    <col min="12300" max="12300" width="13.36328125" customWidth="1"/>
    <col min="12301" max="12301" width="3.26953125" customWidth="1"/>
    <col min="12302" max="12303" width="10" customWidth="1"/>
    <col min="12304" max="12304" width="10.08984375" customWidth="1"/>
    <col min="12305" max="12305" width="10" customWidth="1"/>
    <col min="12306" max="12306" width="9.90625" customWidth="1"/>
    <col min="12307" max="12307" width="7.90625" customWidth="1"/>
    <col min="12308" max="12309" width="0" hidden="1" customWidth="1"/>
    <col min="12310" max="12310" width="6.36328125" customWidth="1"/>
    <col min="12311" max="12312" width="0" hidden="1" customWidth="1"/>
    <col min="12313" max="12313" width="7" customWidth="1"/>
    <col min="12314" max="12319" width="0" hidden="1" customWidth="1"/>
    <col min="12320" max="12320" width="7" customWidth="1"/>
    <col min="12321" max="12326" width="0" hidden="1" customWidth="1"/>
    <col min="12327" max="12327" width="8" customWidth="1"/>
    <col min="12328" max="12329" width="0" hidden="1" customWidth="1"/>
    <col min="12330" max="12330" width="8.08984375" customWidth="1"/>
    <col min="12331" max="12338" width="0" hidden="1" customWidth="1"/>
    <col min="12339" max="12339" width="8.453125" customWidth="1"/>
    <col min="12340" max="12348" width="0" hidden="1" customWidth="1"/>
    <col min="12554" max="12554" width="2.7265625" customWidth="1"/>
    <col min="12555" max="12555" width="4.453125" bestFit="1" customWidth="1"/>
    <col min="12556" max="12556" width="13.36328125" customWidth="1"/>
    <col min="12557" max="12557" width="3.26953125" customWidth="1"/>
    <col min="12558" max="12559" width="10" customWidth="1"/>
    <col min="12560" max="12560" width="10.08984375" customWidth="1"/>
    <col min="12561" max="12561" width="10" customWidth="1"/>
    <col min="12562" max="12562" width="9.90625" customWidth="1"/>
    <col min="12563" max="12563" width="7.90625" customWidth="1"/>
    <col min="12564" max="12565" width="0" hidden="1" customWidth="1"/>
    <col min="12566" max="12566" width="6.36328125" customWidth="1"/>
    <col min="12567" max="12568" width="0" hidden="1" customWidth="1"/>
    <col min="12569" max="12569" width="7" customWidth="1"/>
    <col min="12570" max="12575" width="0" hidden="1" customWidth="1"/>
    <col min="12576" max="12576" width="7" customWidth="1"/>
    <col min="12577" max="12582" width="0" hidden="1" customWidth="1"/>
    <col min="12583" max="12583" width="8" customWidth="1"/>
    <col min="12584" max="12585" width="0" hidden="1" customWidth="1"/>
    <col min="12586" max="12586" width="8.08984375" customWidth="1"/>
    <col min="12587" max="12594" width="0" hidden="1" customWidth="1"/>
    <col min="12595" max="12595" width="8.453125" customWidth="1"/>
    <col min="12596" max="12604" width="0" hidden="1" customWidth="1"/>
    <col min="12810" max="12810" width="2.7265625" customWidth="1"/>
    <col min="12811" max="12811" width="4.453125" bestFit="1" customWidth="1"/>
    <col min="12812" max="12812" width="13.36328125" customWidth="1"/>
    <col min="12813" max="12813" width="3.26953125" customWidth="1"/>
    <col min="12814" max="12815" width="10" customWidth="1"/>
    <col min="12816" max="12816" width="10.08984375" customWidth="1"/>
    <col min="12817" max="12817" width="10" customWidth="1"/>
    <col min="12818" max="12818" width="9.90625" customWidth="1"/>
    <col min="12819" max="12819" width="7.90625" customWidth="1"/>
    <col min="12820" max="12821" width="0" hidden="1" customWidth="1"/>
    <col min="12822" max="12822" width="6.36328125" customWidth="1"/>
    <col min="12823" max="12824" width="0" hidden="1" customWidth="1"/>
    <col min="12825" max="12825" width="7" customWidth="1"/>
    <col min="12826" max="12831" width="0" hidden="1" customWidth="1"/>
    <col min="12832" max="12832" width="7" customWidth="1"/>
    <col min="12833" max="12838" width="0" hidden="1" customWidth="1"/>
    <col min="12839" max="12839" width="8" customWidth="1"/>
    <col min="12840" max="12841" width="0" hidden="1" customWidth="1"/>
    <col min="12842" max="12842" width="8.08984375" customWidth="1"/>
    <col min="12843" max="12850" width="0" hidden="1" customWidth="1"/>
    <col min="12851" max="12851" width="8.453125" customWidth="1"/>
    <col min="12852" max="12860" width="0" hidden="1" customWidth="1"/>
    <col min="13066" max="13066" width="2.7265625" customWidth="1"/>
    <col min="13067" max="13067" width="4.453125" bestFit="1" customWidth="1"/>
    <col min="13068" max="13068" width="13.36328125" customWidth="1"/>
    <col min="13069" max="13069" width="3.26953125" customWidth="1"/>
    <col min="13070" max="13071" width="10" customWidth="1"/>
    <col min="13072" max="13072" width="10.08984375" customWidth="1"/>
    <col min="13073" max="13073" width="10" customWidth="1"/>
    <col min="13074" max="13074" width="9.90625" customWidth="1"/>
    <col min="13075" max="13075" width="7.90625" customWidth="1"/>
    <col min="13076" max="13077" width="0" hidden="1" customWidth="1"/>
    <col min="13078" max="13078" width="6.36328125" customWidth="1"/>
    <col min="13079" max="13080" width="0" hidden="1" customWidth="1"/>
    <col min="13081" max="13081" width="7" customWidth="1"/>
    <col min="13082" max="13087" width="0" hidden="1" customWidth="1"/>
    <col min="13088" max="13088" width="7" customWidth="1"/>
    <col min="13089" max="13094" width="0" hidden="1" customWidth="1"/>
    <col min="13095" max="13095" width="8" customWidth="1"/>
    <col min="13096" max="13097" width="0" hidden="1" customWidth="1"/>
    <col min="13098" max="13098" width="8.08984375" customWidth="1"/>
    <col min="13099" max="13106" width="0" hidden="1" customWidth="1"/>
    <col min="13107" max="13107" width="8.453125" customWidth="1"/>
    <col min="13108" max="13116" width="0" hidden="1" customWidth="1"/>
    <col min="13322" max="13322" width="2.7265625" customWidth="1"/>
    <col min="13323" max="13323" width="4.453125" bestFit="1" customWidth="1"/>
    <col min="13324" max="13324" width="13.36328125" customWidth="1"/>
    <col min="13325" max="13325" width="3.26953125" customWidth="1"/>
    <col min="13326" max="13327" width="10" customWidth="1"/>
    <col min="13328" max="13328" width="10.08984375" customWidth="1"/>
    <col min="13329" max="13329" width="10" customWidth="1"/>
    <col min="13330" max="13330" width="9.90625" customWidth="1"/>
    <col min="13331" max="13331" width="7.90625" customWidth="1"/>
    <col min="13332" max="13333" width="0" hidden="1" customWidth="1"/>
    <col min="13334" max="13334" width="6.36328125" customWidth="1"/>
    <col min="13335" max="13336" width="0" hidden="1" customWidth="1"/>
    <col min="13337" max="13337" width="7" customWidth="1"/>
    <col min="13338" max="13343" width="0" hidden="1" customWidth="1"/>
    <col min="13344" max="13344" width="7" customWidth="1"/>
    <col min="13345" max="13350" width="0" hidden="1" customWidth="1"/>
    <col min="13351" max="13351" width="8" customWidth="1"/>
    <col min="13352" max="13353" width="0" hidden="1" customWidth="1"/>
    <col min="13354" max="13354" width="8.08984375" customWidth="1"/>
    <col min="13355" max="13362" width="0" hidden="1" customWidth="1"/>
    <col min="13363" max="13363" width="8.453125" customWidth="1"/>
    <col min="13364" max="13372" width="0" hidden="1" customWidth="1"/>
    <col min="13578" max="13578" width="2.7265625" customWidth="1"/>
    <col min="13579" max="13579" width="4.453125" bestFit="1" customWidth="1"/>
    <col min="13580" max="13580" width="13.36328125" customWidth="1"/>
    <col min="13581" max="13581" width="3.26953125" customWidth="1"/>
    <col min="13582" max="13583" width="10" customWidth="1"/>
    <col min="13584" max="13584" width="10.08984375" customWidth="1"/>
    <col min="13585" max="13585" width="10" customWidth="1"/>
    <col min="13586" max="13586" width="9.90625" customWidth="1"/>
    <col min="13587" max="13587" width="7.90625" customWidth="1"/>
    <col min="13588" max="13589" width="0" hidden="1" customWidth="1"/>
    <col min="13590" max="13590" width="6.36328125" customWidth="1"/>
    <col min="13591" max="13592" width="0" hidden="1" customWidth="1"/>
    <col min="13593" max="13593" width="7" customWidth="1"/>
    <col min="13594" max="13599" width="0" hidden="1" customWidth="1"/>
    <col min="13600" max="13600" width="7" customWidth="1"/>
    <col min="13601" max="13606" width="0" hidden="1" customWidth="1"/>
    <col min="13607" max="13607" width="8" customWidth="1"/>
    <col min="13608" max="13609" width="0" hidden="1" customWidth="1"/>
    <col min="13610" max="13610" width="8.08984375" customWidth="1"/>
    <col min="13611" max="13618" width="0" hidden="1" customWidth="1"/>
    <col min="13619" max="13619" width="8.453125" customWidth="1"/>
    <col min="13620" max="13628" width="0" hidden="1" customWidth="1"/>
    <col min="13834" max="13834" width="2.7265625" customWidth="1"/>
    <col min="13835" max="13835" width="4.453125" bestFit="1" customWidth="1"/>
    <col min="13836" max="13836" width="13.36328125" customWidth="1"/>
    <col min="13837" max="13837" width="3.26953125" customWidth="1"/>
    <col min="13838" max="13839" width="10" customWidth="1"/>
    <col min="13840" max="13840" width="10.08984375" customWidth="1"/>
    <col min="13841" max="13841" width="10" customWidth="1"/>
    <col min="13842" max="13842" width="9.90625" customWidth="1"/>
    <col min="13843" max="13843" width="7.90625" customWidth="1"/>
    <col min="13844" max="13845" width="0" hidden="1" customWidth="1"/>
    <col min="13846" max="13846" width="6.36328125" customWidth="1"/>
    <col min="13847" max="13848" width="0" hidden="1" customWidth="1"/>
    <col min="13849" max="13849" width="7" customWidth="1"/>
    <col min="13850" max="13855" width="0" hidden="1" customWidth="1"/>
    <col min="13856" max="13856" width="7" customWidth="1"/>
    <col min="13857" max="13862" width="0" hidden="1" customWidth="1"/>
    <col min="13863" max="13863" width="8" customWidth="1"/>
    <col min="13864" max="13865" width="0" hidden="1" customWidth="1"/>
    <col min="13866" max="13866" width="8.08984375" customWidth="1"/>
    <col min="13867" max="13874" width="0" hidden="1" customWidth="1"/>
    <col min="13875" max="13875" width="8.453125" customWidth="1"/>
    <col min="13876" max="13884" width="0" hidden="1" customWidth="1"/>
    <col min="14090" max="14090" width="2.7265625" customWidth="1"/>
    <col min="14091" max="14091" width="4.453125" bestFit="1" customWidth="1"/>
    <col min="14092" max="14092" width="13.36328125" customWidth="1"/>
    <col min="14093" max="14093" width="3.26953125" customWidth="1"/>
    <col min="14094" max="14095" width="10" customWidth="1"/>
    <col min="14096" max="14096" width="10.08984375" customWidth="1"/>
    <col min="14097" max="14097" width="10" customWidth="1"/>
    <col min="14098" max="14098" width="9.90625" customWidth="1"/>
    <col min="14099" max="14099" width="7.90625" customWidth="1"/>
    <col min="14100" max="14101" width="0" hidden="1" customWidth="1"/>
    <col min="14102" max="14102" width="6.36328125" customWidth="1"/>
    <col min="14103" max="14104" width="0" hidden="1" customWidth="1"/>
    <col min="14105" max="14105" width="7" customWidth="1"/>
    <col min="14106" max="14111" width="0" hidden="1" customWidth="1"/>
    <col min="14112" max="14112" width="7" customWidth="1"/>
    <col min="14113" max="14118" width="0" hidden="1" customWidth="1"/>
    <col min="14119" max="14119" width="8" customWidth="1"/>
    <col min="14120" max="14121" width="0" hidden="1" customWidth="1"/>
    <col min="14122" max="14122" width="8.08984375" customWidth="1"/>
    <col min="14123" max="14130" width="0" hidden="1" customWidth="1"/>
    <col min="14131" max="14131" width="8.453125" customWidth="1"/>
    <col min="14132" max="14140" width="0" hidden="1" customWidth="1"/>
    <col min="14346" max="14346" width="2.7265625" customWidth="1"/>
    <col min="14347" max="14347" width="4.453125" bestFit="1" customWidth="1"/>
    <col min="14348" max="14348" width="13.36328125" customWidth="1"/>
    <col min="14349" max="14349" width="3.26953125" customWidth="1"/>
    <col min="14350" max="14351" width="10" customWidth="1"/>
    <col min="14352" max="14352" width="10.08984375" customWidth="1"/>
    <col min="14353" max="14353" width="10" customWidth="1"/>
    <col min="14354" max="14354" width="9.90625" customWidth="1"/>
    <col min="14355" max="14355" width="7.90625" customWidth="1"/>
    <col min="14356" max="14357" width="0" hidden="1" customWidth="1"/>
    <col min="14358" max="14358" width="6.36328125" customWidth="1"/>
    <col min="14359" max="14360" width="0" hidden="1" customWidth="1"/>
    <col min="14361" max="14361" width="7" customWidth="1"/>
    <col min="14362" max="14367" width="0" hidden="1" customWidth="1"/>
    <col min="14368" max="14368" width="7" customWidth="1"/>
    <col min="14369" max="14374" width="0" hidden="1" customWidth="1"/>
    <col min="14375" max="14375" width="8" customWidth="1"/>
    <col min="14376" max="14377" width="0" hidden="1" customWidth="1"/>
    <col min="14378" max="14378" width="8.08984375" customWidth="1"/>
    <col min="14379" max="14386" width="0" hidden="1" customWidth="1"/>
    <col min="14387" max="14387" width="8.453125" customWidth="1"/>
    <col min="14388" max="14396" width="0" hidden="1" customWidth="1"/>
    <col min="14602" max="14602" width="2.7265625" customWidth="1"/>
    <col min="14603" max="14603" width="4.453125" bestFit="1" customWidth="1"/>
    <col min="14604" max="14604" width="13.36328125" customWidth="1"/>
    <col min="14605" max="14605" width="3.26953125" customWidth="1"/>
    <col min="14606" max="14607" width="10" customWidth="1"/>
    <col min="14608" max="14608" width="10.08984375" customWidth="1"/>
    <col min="14609" max="14609" width="10" customWidth="1"/>
    <col min="14610" max="14610" width="9.90625" customWidth="1"/>
    <col min="14611" max="14611" width="7.90625" customWidth="1"/>
    <col min="14612" max="14613" width="0" hidden="1" customWidth="1"/>
    <col min="14614" max="14614" width="6.36328125" customWidth="1"/>
    <col min="14615" max="14616" width="0" hidden="1" customWidth="1"/>
    <col min="14617" max="14617" width="7" customWidth="1"/>
    <col min="14618" max="14623" width="0" hidden="1" customWidth="1"/>
    <col min="14624" max="14624" width="7" customWidth="1"/>
    <col min="14625" max="14630" width="0" hidden="1" customWidth="1"/>
    <col min="14631" max="14631" width="8" customWidth="1"/>
    <col min="14632" max="14633" width="0" hidden="1" customWidth="1"/>
    <col min="14634" max="14634" width="8.08984375" customWidth="1"/>
    <col min="14635" max="14642" width="0" hidden="1" customWidth="1"/>
    <col min="14643" max="14643" width="8.453125" customWidth="1"/>
    <col min="14644" max="14652" width="0" hidden="1" customWidth="1"/>
    <col min="14858" max="14858" width="2.7265625" customWidth="1"/>
    <col min="14859" max="14859" width="4.453125" bestFit="1" customWidth="1"/>
    <col min="14860" max="14860" width="13.36328125" customWidth="1"/>
    <col min="14861" max="14861" width="3.26953125" customWidth="1"/>
    <col min="14862" max="14863" width="10" customWidth="1"/>
    <col min="14864" max="14864" width="10.08984375" customWidth="1"/>
    <col min="14865" max="14865" width="10" customWidth="1"/>
    <col min="14866" max="14866" width="9.90625" customWidth="1"/>
    <col min="14867" max="14867" width="7.90625" customWidth="1"/>
    <col min="14868" max="14869" width="0" hidden="1" customWidth="1"/>
    <col min="14870" max="14870" width="6.36328125" customWidth="1"/>
    <col min="14871" max="14872" width="0" hidden="1" customWidth="1"/>
    <col min="14873" max="14873" width="7" customWidth="1"/>
    <col min="14874" max="14879" width="0" hidden="1" customWidth="1"/>
    <col min="14880" max="14880" width="7" customWidth="1"/>
    <col min="14881" max="14886" width="0" hidden="1" customWidth="1"/>
    <col min="14887" max="14887" width="8" customWidth="1"/>
    <col min="14888" max="14889" width="0" hidden="1" customWidth="1"/>
    <col min="14890" max="14890" width="8.08984375" customWidth="1"/>
    <col min="14891" max="14898" width="0" hidden="1" customWidth="1"/>
    <col min="14899" max="14899" width="8.453125" customWidth="1"/>
    <col min="14900" max="14908" width="0" hidden="1" customWidth="1"/>
    <col min="15114" max="15114" width="2.7265625" customWidth="1"/>
    <col min="15115" max="15115" width="4.453125" bestFit="1" customWidth="1"/>
    <col min="15116" max="15116" width="13.36328125" customWidth="1"/>
    <col min="15117" max="15117" width="3.26953125" customWidth="1"/>
    <col min="15118" max="15119" width="10" customWidth="1"/>
    <col min="15120" max="15120" width="10.08984375" customWidth="1"/>
    <col min="15121" max="15121" width="10" customWidth="1"/>
    <col min="15122" max="15122" width="9.90625" customWidth="1"/>
    <col min="15123" max="15123" width="7.90625" customWidth="1"/>
    <col min="15124" max="15125" width="0" hidden="1" customWidth="1"/>
    <col min="15126" max="15126" width="6.36328125" customWidth="1"/>
    <col min="15127" max="15128" width="0" hidden="1" customWidth="1"/>
    <col min="15129" max="15129" width="7" customWidth="1"/>
    <col min="15130" max="15135" width="0" hidden="1" customWidth="1"/>
    <col min="15136" max="15136" width="7" customWidth="1"/>
    <col min="15137" max="15142" width="0" hidden="1" customWidth="1"/>
    <col min="15143" max="15143" width="8" customWidth="1"/>
    <col min="15144" max="15145" width="0" hidden="1" customWidth="1"/>
    <col min="15146" max="15146" width="8.08984375" customWidth="1"/>
    <col min="15147" max="15154" width="0" hidden="1" customWidth="1"/>
    <col min="15155" max="15155" width="8.453125" customWidth="1"/>
    <col min="15156" max="15164" width="0" hidden="1" customWidth="1"/>
    <col min="15370" max="15370" width="2.7265625" customWidth="1"/>
    <col min="15371" max="15371" width="4.453125" bestFit="1" customWidth="1"/>
    <col min="15372" max="15372" width="13.36328125" customWidth="1"/>
    <col min="15373" max="15373" width="3.26953125" customWidth="1"/>
    <col min="15374" max="15375" width="10" customWidth="1"/>
    <col min="15376" max="15376" width="10.08984375" customWidth="1"/>
    <col min="15377" max="15377" width="10" customWidth="1"/>
    <col min="15378" max="15378" width="9.90625" customWidth="1"/>
    <col min="15379" max="15379" width="7.90625" customWidth="1"/>
    <col min="15380" max="15381" width="0" hidden="1" customWidth="1"/>
    <col min="15382" max="15382" width="6.36328125" customWidth="1"/>
    <col min="15383" max="15384" width="0" hidden="1" customWidth="1"/>
    <col min="15385" max="15385" width="7" customWidth="1"/>
    <col min="15386" max="15391" width="0" hidden="1" customWidth="1"/>
    <col min="15392" max="15392" width="7" customWidth="1"/>
    <col min="15393" max="15398" width="0" hidden="1" customWidth="1"/>
    <col min="15399" max="15399" width="8" customWidth="1"/>
    <col min="15400" max="15401" width="0" hidden="1" customWidth="1"/>
    <col min="15402" max="15402" width="8.08984375" customWidth="1"/>
    <col min="15403" max="15410" width="0" hidden="1" customWidth="1"/>
    <col min="15411" max="15411" width="8.453125" customWidth="1"/>
    <col min="15412" max="15420" width="0" hidden="1" customWidth="1"/>
    <col min="15626" max="15626" width="2.7265625" customWidth="1"/>
    <col min="15627" max="15627" width="4.453125" bestFit="1" customWidth="1"/>
    <col min="15628" max="15628" width="13.36328125" customWidth="1"/>
    <col min="15629" max="15629" width="3.26953125" customWidth="1"/>
    <col min="15630" max="15631" width="10" customWidth="1"/>
    <col min="15632" max="15632" width="10.08984375" customWidth="1"/>
    <col min="15633" max="15633" width="10" customWidth="1"/>
    <col min="15634" max="15634" width="9.90625" customWidth="1"/>
    <col min="15635" max="15635" width="7.90625" customWidth="1"/>
    <col min="15636" max="15637" width="0" hidden="1" customWidth="1"/>
    <col min="15638" max="15638" width="6.36328125" customWidth="1"/>
    <col min="15639" max="15640" width="0" hidden="1" customWidth="1"/>
    <col min="15641" max="15641" width="7" customWidth="1"/>
    <col min="15642" max="15647" width="0" hidden="1" customWidth="1"/>
    <col min="15648" max="15648" width="7" customWidth="1"/>
    <col min="15649" max="15654" width="0" hidden="1" customWidth="1"/>
    <col min="15655" max="15655" width="8" customWidth="1"/>
    <col min="15656" max="15657" width="0" hidden="1" customWidth="1"/>
    <col min="15658" max="15658" width="8.08984375" customWidth="1"/>
    <col min="15659" max="15666" width="0" hidden="1" customWidth="1"/>
    <col min="15667" max="15667" width="8.453125" customWidth="1"/>
    <col min="15668" max="15676" width="0" hidden="1" customWidth="1"/>
    <col min="15882" max="15882" width="2.7265625" customWidth="1"/>
    <col min="15883" max="15883" width="4.453125" bestFit="1" customWidth="1"/>
    <col min="15884" max="15884" width="13.36328125" customWidth="1"/>
    <col min="15885" max="15885" width="3.26953125" customWidth="1"/>
    <col min="15886" max="15887" width="10" customWidth="1"/>
    <col min="15888" max="15888" width="10.08984375" customWidth="1"/>
    <col min="15889" max="15889" width="10" customWidth="1"/>
    <col min="15890" max="15890" width="9.90625" customWidth="1"/>
    <col min="15891" max="15891" width="7.90625" customWidth="1"/>
    <col min="15892" max="15893" width="0" hidden="1" customWidth="1"/>
    <col min="15894" max="15894" width="6.36328125" customWidth="1"/>
    <col min="15895" max="15896" width="0" hidden="1" customWidth="1"/>
    <col min="15897" max="15897" width="7" customWidth="1"/>
    <col min="15898" max="15903" width="0" hidden="1" customWidth="1"/>
    <col min="15904" max="15904" width="7" customWidth="1"/>
    <col min="15905" max="15910" width="0" hidden="1" customWidth="1"/>
    <col min="15911" max="15911" width="8" customWidth="1"/>
    <col min="15912" max="15913" width="0" hidden="1" customWidth="1"/>
    <col min="15914" max="15914" width="8.08984375" customWidth="1"/>
    <col min="15915" max="15922" width="0" hidden="1" customWidth="1"/>
    <col min="15923" max="15923" width="8.453125" customWidth="1"/>
    <col min="15924" max="15932" width="0" hidden="1" customWidth="1"/>
    <col min="16138" max="16138" width="2.7265625" customWidth="1"/>
    <col min="16139" max="16139" width="4.453125" bestFit="1" customWidth="1"/>
    <col min="16140" max="16140" width="13.36328125" customWidth="1"/>
    <col min="16141" max="16141" width="3.26953125" customWidth="1"/>
    <col min="16142" max="16143" width="10" customWidth="1"/>
    <col min="16144" max="16144" width="10.08984375" customWidth="1"/>
    <col min="16145" max="16145" width="10" customWidth="1"/>
    <col min="16146" max="16146" width="9.90625" customWidth="1"/>
    <col min="16147" max="16147" width="7.90625" customWidth="1"/>
    <col min="16148" max="16149" width="0" hidden="1" customWidth="1"/>
    <col min="16150" max="16150" width="6.36328125" customWidth="1"/>
    <col min="16151" max="16152" width="0" hidden="1" customWidth="1"/>
    <col min="16153" max="16153" width="7" customWidth="1"/>
    <col min="16154" max="16159" width="0" hidden="1" customWidth="1"/>
    <col min="16160" max="16160" width="7" customWidth="1"/>
    <col min="16161" max="16166" width="0" hidden="1" customWidth="1"/>
    <col min="16167" max="16167" width="8" customWidth="1"/>
    <col min="16168" max="16169" width="0" hidden="1" customWidth="1"/>
    <col min="16170" max="16170" width="8.08984375" customWidth="1"/>
    <col min="16171" max="16178" width="0" hidden="1" customWidth="1"/>
    <col min="16179" max="16179" width="8.453125" customWidth="1"/>
    <col min="16180" max="16188" width="0" hidden="1" customWidth="1"/>
  </cols>
  <sheetData>
    <row r="1" spans="1:65" ht="17" thickBot="1" x14ac:dyDescent="0.25">
      <c r="C1" s="794" t="s">
        <v>585</v>
      </c>
      <c r="F1" s="795" t="s">
        <v>486</v>
      </c>
      <c r="G1" s="796"/>
      <c r="H1" s="796"/>
      <c r="I1" s="796"/>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2"/>
      <c r="AP1" s="752" t="s">
        <v>487</v>
      </c>
    </row>
    <row r="2" spans="1:65" ht="16.5" x14ac:dyDescent="0.2">
      <c r="C2" s="797"/>
      <c r="D2" s="798"/>
      <c r="E2" s="799"/>
      <c r="F2" s="800"/>
      <c r="G2" s="801"/>
      <c r="H2" s="802"/>
      <c r="I2" s="803"/>
      <c r="J2" s="806" t="s">
        <v>587</v>
      </c>
      <c r="K2" s="807"/>
      <c r="L2" s="807"/>
      <c r="M2" s="808"/>
      <c r="N2" s="808"/>
      <c r="O2" s="808"/>
      <c r="P2" s="808"/>
      <c r="Q2" s="808"/>
      <c r="R2" s="808"/>
      <c r="S2" s="808"/>
      <c r="T2" s="808"/>
      <c r="U2" s="808"/>
      <c r="V2" s="808"/>
      <c r="W2" s="808"/>
      <c r="X2" s="808"/>
      <c r="Y2" s="808"/>
      <c r="Z2" s="808"/>
      <c r="AA2" s="808"/>
      <c r="AB2" s="808"/>
      <c r="AC2" s="808"/>
      <c r="AD2" s="809"/>
      <c r="AE2" s="810"/>
      <c r="AF2" s="811"/>
      <c r="AG2" s="807"/>
      <c r="AH2" s="807"/>
      <c r="AI2" s="807"/>
      <c r="AJ2" s="807"/>
      <c r="AK2" s="807"/>
      <c r="AL2" s="807"/>
      <c r="AM2" s="807"/>
      <c r="AN2" s="807"/>
      <c r="AO2" s="807"/>
      <c r="AP2" s="807"/>
      <c r="AQ2" s="807"/>
      <c r="AR2" s="807"/>
      <c r="AS2" s="807"/>
      <c r="AT2" s="807"/>
      <c r="AU2" s="807"/>
      <c r="AV2" s="807"/>
      <c r="AW2" s="807"/>
      <c r="AX2" s="807"/>
      <c r="AY2" s="812"/>
      <c r="AZ2" s="755"/>
      <c r="BA2" s="755"/>
      <c r="BB2" s="755"/>
      <c r="BC2" s="755"/>
      <c r="BD2" s="755"/>
      <c r="BE2" s="755"/>
      <c r="BF2" s="755"/>
      <c r="BG2" s="755"/>
      <c r="BH2" s="755"/>
    </row>
    <row r="3" spans="1:65" x14ac:dyDescent="0.2">
      <c r="C3" s="756" t="s">
        <v>0</v>
      </c>
      <c r="D3" s="813"/>
      <c r="E3" s="814" t="s">
        <v>488</v>
      </c>
      <c r="F3" s="756" t="s">
        <v>489</v>
      </c>
      <c r="G3" s="815"/>
      <c r="H3" s="816" t="s">
        <v>490</v>
      </c>
      <c r="I3" s="817"/>
      <c r="J3" s="820"/>
      <c r="K3" s="820"/>
      <c r="L3" s="821"/>
      <c r="M3" s="1394" t="s">
        <v>491</v>
      </c>
      <c r="N3" s="1395"/>
      <c r="O3" s="1395"/>
      <c r="P3" s="1395"/>
      <c r="Q3" s="1395"/>
      <c r="R3" s="1395"/>
      <c r="S3" s="1395"/>
      <c r="T3" s="1395"/>
      <c r="U3" s="1395"/>
      <c r="V3" s="1395"/>
      <c r="W3" s="1395"/>
      <c r="X3" s="1395"/>
      <c r="Y3" s="1395"/>
      <c r="Z3" s="1395"/>
      <c r="AA3" s="1395"/>
      <c r="AB3" s="1395"/>
      <c r="AC3" s="1396"/>
      <c r="AD3" s="1394" t="s">
        <v>492</v>
      </c>
      <c r="AE3" s="1395"/>
      <c r="AF3" s="1395"/>
      <c r="AG3" s="1395"/>
      <c r="AH3" s="1395"/>
      <c r="AI3" s="1395"/>
      <c r="AJ3" s="1395"/>
      <c r="AK3" s="1395"/>
      <c r="AL3" s="1395"/>
      <c r="AM3" s="1395"/>
      <c r="AN3" s="1395"/>
      <c r="AO3" s="1395"/>
      <c r="AP3" s="1395"/>
      <c r="AQ3" s="1395"/>
      <c r="AR3" s="1395"/>
      <c r="AS3" s="1395"/>
      <c r="AT3" s="1395"/>
      <c r="AU3" s="1395"/>
      <c r="AV3" s="1395"/>
      <c r="AW3" s="1395"/>
      <c r="AX3" s="1396"/>
      <c r="AY3" s="822" t="s">
        <v>493</v>
      </c>
      <c r="AZ3" s="756"/>
      <c r="BA3" s="756"/>
      <c r="BB3" s="756"/>
      <c r="BC3" s="756"/>
      <c r="BD3" s="756"/>
      <c r="BE3" s="756"/>
      <c r="BF3" s="756"/>
      <c r="BG3" s="756"/>
      <c r="BH3" s="756"/>
    </row>
    <row r="4" spans="1:65" x14ac:dyDescent="0.2">
      <c r="C4" s="756"/>
      <c r="D4" s="813"/>
      <c r="E4" s="814"/>
      <c r="F4" s="756"/>
      <c r="G4" s="823"/>
      <c r="H4" s="824"/>
      <c r="I4" s="825"/>
      <c r="J4" s="820"/>
      <c r="K4" s="820"/>
      <c r="L4" s="821"/>
      <c r="M4" s="827"/>
      <c r="N4" s="828"/>
      <c r="O4" s="828"/>
      <c r="P4" s="1058" t="s">
        <v>168</v>
      </c>
      <c r="Q4" s="829"/>
      <c r="R4" s="829"/>
      <c r="S4" s="829"/>
      <c r="T4" s="829"/>
      <c r="U4" s="829"/>
      <c r="V4" s="829"/>
      <c r="W4" s="830" t="s">
        <v>169</v>
      </c>
      <c r="X4" s="829"/>
      <c r="Y4" s="829"/>
      <c r="Z4" s="829"/>
      <c r="AA4" s="829"/>
      <c r="AB4" s="829"/>
      <c r="AC4" s="831"/>
      <c r="AD4" s="827"/>
      <c r="AE4" s="832"/>
      <c r="AF4" s="828"/>
      <c r="AG4" s="1397" t="s">
        <v>170</v>
      </c>
      <c r="AH4" s="1398"/>
      <c r="AI4" s="1398"/>
      <c r="AJ4" s="1398"/>
      <c r="AK4" s="1398"/>
      <c r="AL4" s="1398"/>
      <c r="AM4" s="1398"/>
      <c r="AN4" s="1398"/>
      <c r="AO4" s="1399"/>
      <c r="AP4" s="1397" t="s">
        <v>171</v>
      </c>
      <c r="AQ4" s="1395"/>
      <c r="AR4" s="1395"/>
      <c r="AS4" s="1395"/>
      <c r="AT4" s="1395"/>
      <c r="AU4" s="1395"/>
      <c r="AV4" s="1395"/>
      <c r="AW4" s="1395"/>
      <c r="AX4" s="1396"/>
      <c r="AY4" s="833" t="s">
        <v>494</v>
      </c>
      <c r="AZ4" s="757"/>
      <c r="BA4" s="757"/>
      <c r="BB4" s="757"/>
      <c r="BC4" s="757"/>
      <c r="BD4" s="757"/>
      <c r="BE4" s="757"/>
      <c r="BF4" s="757"/>
      <c r="BG4" s="757"/>
      <c r="BH4" s="757"/>
    </row>
    <row r="5" spans="1:65" x14ac:dyDescent="0.2">
      <c r="C5" s="756"/>
      <c r="D5" s="813"/>
      <c r="E5" s="814"/>
      <c r="F5" s="756"/>
      <c r="G5" s="823"/>
      <c r="H5" s="824"/>
      <c r="I5" s="825"/>
      <c r="J5" s="834"/>
      <c r="K5" s="834"/>
      <c r="L5" s="835"/>
      <c r="M5" s="836"/>
      <c r="N5" s="834"/>
      <c r="O5" s="834"/>
      <c r="P5" s="1059"/>
      <c r="Q5" s="837"/>
      <c r="R5" s="838"/>
      <c r="S5" s="1400" t="s">
        <v>172</v>
      </c>
      <c r="T5" s="1401"/>
      <c r="U5" s="1402" t="s">
        <v>173</v>
      </c>
      <c r="V5" s="1390"/>
      <c r="W5" s="836"/>
      <c r="X5" s="837"/>
      <c r="Y5" s="837"/>
      <c r="Z5" s="1400" t="s">
        <v>172</v>
      </c>
      <c r="AA5" s="1401"/>
      <c r="AB5" s="1389" t="s">
        <v>173</v>
      </c>
      <c r="AC5" s="1390"/>
      <c r="AD5" s="836"/>
      <c r="AE5" s="834"/>
      <c r="AF5" s="834"/>
      <c r="AG5" s="836"/>
      <c r="AH5" s="834"/>
      <c r="AI5" s="834"/>
      <c r="AJ5" s="839"/>
      <c r="AK5" s="840" t="s">
        <v>175</v>
      </c>
      <c r="AL5" s="841"/>
      <c r="AM5" s="842"/>
      <c r="AN5" s="1391" t="s">
        <v>117</v>
      </c>
      <c r="AO5" s="1392"/>
      <c r="AP5" s="836"/>
      <c r="AQ5" s="843"/>
      <c r="AR5" s="844"/>
      <c r="AS5" s="845"/>
      <c r="AT5" s="846" t="s">
        <v>176</v>
      </c>
      <c r="AU5" s="847"/>
      <c r="AV5" s="848"/>
      <c r="AW5" s="1393" t="s">
        <v>124</v>
      </c>
      <c r="AX5" s="1392"/>
      <c r="AY5" s="822"/>
      <c r="AZ5" s="756"/>
      <c r="BA5" s="756"/>
      <c r="BB5" s="756"/>
      <c r="BC5" s="756"/>
      <c r="BD5" s="756"/>
      <c r="BE5" s="756"/>
      <c r="BF5" s="756"/>
      <c r="BG5" s="756"/>
      <c r="BH5" s="756"/>
    </row>
    <row r="6" spans="1:65" ht="24" x14ac:dyDescent="0.2">
      <c r="C6" s="849"/>
      <c r="D6" s="850"/>
      <c r="E6" s="851"/>
      <c r="F6" s="849"/>
      <c r="G6" s="852" t="s">
        <v>495</v>
      </c>
      <c r="H6" s="852" t="s">
        <v>6</v>
      </c>
      <c r="I6" s="852" t="s">
        <v>7</v>
      </c>
      <c r="J6" s="999" t="s">
        <v>5</v>
      </c>
      <c r="K6" s="854" t="s">
        <v>6</v>
      </c>
      <c r="L6" s="855" t="s">
        <v>7</v>
      </c>
      <c r="M6" s="998" t="s">
        <v>5</v>
      </c>
      <c r="N6" s="854" t="s">
        <v>6</v>
      </c>
      <c r="O6" s="855" t="s">
        <v>7</v>
      </c>
      <c r="P6" s="1061" t="s">
        <v>5</v>
      </c>
      <c r="Q6" s="856" t="s">
        <v>6</v>
      </c>
      <c r="R6" s="857" t="s">
        <v>7</v>
      </c>
      <c r="S6" s="858" t="s">
        <v>177</v>
      </c>
      <c r="T6" s="859" t="s">
        <v>178</v>
      </c>
      <c r="U6" s="859" t="s">
        <v>177</v>
      </c>
      <c r="V6" s="860" t="s">
        <v>179</v>
      </c>
      <c r="W6" s="861" t="s">
        <v>5</v>
      </c>
      <c r="X6" s="854" t="s">
        <v>6</v>
      </c>
      <c r="Y6" s="855" t="s">
        <v>7</v>
      </c>
      <c r="Z6" s="858" t="s">
        <v>177</v>
      </c>
      <c r="AA6" s="859" t="s">
        <v>178</v>
      </c>
      <c r="AB6" s="859" t="s">
        <v>177</v>
      </c>
      <c r="AC6" s="860" t="s">
        <v>179</v>
      </c>
      <c r="AD6" s="998" t="s">
        <v>182</v>
      </c>
      <c r="AE6" s="854" t="s">
        <v>183</v>
      </c>
      <c r="AF6" s="855" t="s">
        <v>179</v>
      </c>
      <c r="AG6" s="861" t="s">
        <v>5</v>
      </c>
      <c r="AH6" s="854" t="s">
        <v>6</v>
      </c>
      <c r="AI6" s="862" t="s">
        <v>7</v>
      </c>
      <c r="AJ6" s="858" t="s">
        <v>118</v>
      </c>
      <c r="AK6" s="859" t="s">
        <v>119</v>
      </c>
      <c r="AL6" s="859" t="s">
        <v>120</v>
      </c>
      <c r="AM6" s="860" t="s">
        <v>121</v>
      </c>
      <c r="AN6" s="861" t="s">
        <v>6</v>
      </c>
      <c r="AO6" s="855" t="s">
        <v>7</v>
      </c>
      <c r="AP6" s="839" t="s">
        <v>5</v>
      </c>
      <c r="AQ6" s="854" t="s">
        <v>6</v>
      </c>
      <c r="AR6" s="862" t="s">
        <v>7</v>
      </c>
      <c r="AS6" s="858" t="s">
        <v>118</v>
      </c>
      <c r="AT6" s="859" t="s">
        <v>119</v>
      </c>
      <c r="AU6" s="859" t="s">
        <v>120</v>
      </c>
      <c r="AV6" s="860" t="s">
        <v>121</v>
      </c>
      <c r="AW6" s="861" t="s">
        <v>6</v>
      </c>
      <c r="AX6" s="855" t="s">
        <v>7</v>
      </c>
      <c r="AY6" s="863"/>
      <c r="AZ6" s="757"/>
      <c r="BA6" s="757" t="s">
        <v>496</v>
      </c>
      <c r="BB6" s="757" t="s">
        <v>497</v>
      </c>
      <c r="BC6" s="757" t="s">
        <v>498</v>
      </c>
      <c r="BD6" s="757" t="s">
        <v>499</v>
      </c>
      <c r="BE6" s="757" t="s">
        <v>500</v>
      </c>
      <c r="BF6" s="757" t="s">
        <v>501</v>
      </c>
      <c r="BG6" s="757" t="s">
        <v>502</v>
      </c>
      <c r="BH6" s="864" t="s">
        <v>346</v>
      </c>
      <c r="BI6" s="864" t="s">
        <v>503</v>
      </c>
      <c r="BJ6" s="864" t="s">
        <v>504</v>
      </c>
      <c r="BK6" s="864" t="s">
        <v>505</v>
      </c>
      <c r="BL6" s="864" t="s">
        <v>506</v>
      </c>
      <c r="BM6" s="864" t="s">
        <v>507</v>
      </c>
    </row>
    <row r="7" spans="1:65" x14ac:dyDescent="0.2">
      <c r="C7" s="645"/>
      <c r="D7" s="813"/>
      <c r="E7" s="865" t="s">
        <v>508</v>
      </c>
      <c r="F7" s="752" t="s">
        <v>509</v>
      </c>
      <c r="G7" s="866" t="s">
        <v>510</v>
      </c>
      <c r="H7" s="866" t="s">
        <v>510</v>
      </c>
      <c r="I7" s="866" t="s">
        <v>510</v>
      </c>
      <c r="J7" s="867" t="s">
        <v>510</v>
      </c>
      <c r="K7" s="868" t="s">
        <v>510</v>
      </c>
      <c r="L7" s="869" t="s">
        <v>510</v>
      </c>
      <c r="M7" s="870" t="s">
        <v>510</v>
      </c>
      <c r="N7" s="868" t="s">
        <v>510</v>
      </c>
      <c r="O7" s="869" t="s">
        <v>510</v>
      </c>
      <c r="P7" s="870" t="s">
        <v>510</v>
      </c>
      <c r="Q7" s="868" t="s">
        <v>510</v>
      </c>
      <c r="R7" s="869" t="s">
        <v>510</v>
      </c>
      <c r="S7" s="871" t="s">
        <v>510</v>
      </c>
      <c r="T7" s="872" t="s">
        <v>510</v>
      </c>
      <c r="U7" s="872" t="s">
        <v>510</v>
      </c>
      <c r="V7" s="873" t="s">
        <v>510</v>
      </c>
      <c r="W7" s="870" t="s">
        <v>510</v>
      </c>
      <c r="X7" s="868" t="s">
        <v>510</v>
      </c>
      <c r="Y7" s="869" t="s">
        <v>510</v>
      </c>
      <c r="Z7" s="871" t="s">
        <v>510</v>
      </c>
      <c r="AA7" s="872" t="s">
        <v>510</v>
      </c>
      <c r="AB7" s="872" t="s">
        <v>510</v>
      </c>
      <c r="AC7" s="873" t="s">
        <v>510</v>
      </c>
      <c r="AD7" s="870" t="s">
        <v>510</v>
      </c>
      <c r="AE7" s="868" t="s">
        <v>510</v>
      </c>
      <c r="AF7" s="869" t="s">
        <v>510</v>
      </c>
      <c r="AG7" s="870" t="s">
        <v>510</v>
      </c>
      <c r="AH7" s="868" t="s">
        <v>510</v>
      </c>
      <c r="AI7" s="874" t="s">
        <v>510</v>
      </c>
      <c r="AJ7" s="871" t="s">
        <v>510</v>
      </c>
      <c r="AK7" s="872" t="s">
        <v>510</v>
      </c>
      <c r="AL7" s="872" t="s">
        <v>510</v>
      </c>
      <c r="AM7" s="873" t="s">
        <v>510</v>
      </c>
      <c r="AN7" s="870" t="s">
        <v>510</v>
      </c>
      <c r="AO7" s="869" t="s">
        <v>510</v>
      </c>
      <c r="AP7" s="875" t="s">
        <v>510</v>
      </c>
      <c r="AQ7" s="876"/>
      <c r="AR7" s="877"/>
      <c r="AS7" s="878"/>
      <c r="AT7" s="879"/>
      <c r="AU7" s="879"/>
      <c r="AV7" s="880"/>
      <c r="AW7" s="881"/>
      <c r="AX7" s="882"/>
      <c r="AY7" s="883"/>
      <c r="BA7" s="884"/>
      <c r="BB7" s="884"/>
      <c r="BC7" s="884"/>
      <c r="BD7" s="884"/>
    </row>
    <row r="8" spans="1:65" x14ac:dyDescent="0.2">
      <c r="C8" s="920" t="s">
        <v>511</v>
      </c>
      <c r="D8" s="813"/>
      <c r="E8" s="1246">
        <v>8400.93</v>
      </c>
      <c r="F8" s="1247">
        <v>2350919</v>
      </c>
      <c r="G8" s="1248">
        <v>5500616</v>
      </c>
      <c r="H8" s="892">
        <v>2623038</v>
      </c>
      <c r="I8" s="892">
        <v>2877578</v>
      </c>
      <c r="J8" s="894">
        <v>-32972</v>
      </c>
      <c r="K8" s="894">
        <v>-16735</v>
      </c>
      <c r="L8" s="894">
        <v>-16237</v>
      </c>
      <c r="M8" s="894">
        <v>-33864</v>
      </c>
      <c r="N8" s="894">
        <v>-16978</v>
      </c>
      <c r="O8" s="894">
        <v>-16886</v>
      </c>
      <c r="P8" s="894">
        <v>33291</v>
      </c>
      <c r="Q8" s="894">
        <v>17113</v>
      </c>
      <c r="R8" s="894">
        <v>16178</v>
      </c>
      <c r="S8" s="894">
        <v>16773</v>
      </c>
      <c r="T8" s="894">
        <v>15870</v>
      </c>
      <c r="U8" s="894">
        <v>340</v>
      </c>
      <c r="V8" s="894">
        <v>308</v>
      </c>
      <c r="W8" s="894">
        <v>67155</v>
      </c>
      <c r="X8" s="894">
        <v>34091</v>
      </c>
      <c r="Y8" s="894">
        <v>33064</v>
      </c>
      <c r="Z8" s="894">
        <v>33660</v>
      </c>
      <c r="AA8" s="894">
        <v>32673</v>
      </c>
      <c r="AB8" s="894">
        <v>431</v>
      </c>
      <c r="AC8" s="894">
        <v>391</v>
      </c>
      <c r="AD8" s="894">
        <v>892</v>
      </c>
      <c r="AE8" s="894">
        <v>243</v>
      </c>
      <c r="AF8" s="894">
        <v>649</v>
      </c>
      <c r="AG8" s="894">
        <v>217361</v>
      </c>
      <c r="AH8" s="894">
        <v>112560</v>
      </c>
      <c r="AI8" s="894">
        <v>104801</v>
      </c>
      <c r="AJ8" s="894">
        <v>92095</v>
      </c>
      <c r="AK8" s="894">
        <v>88416</v>
      </c>
      <c r="AL8" s="894">
        <v>19311</v>
      </c>
      <c r="AM8" s="894">
        <v>15575</v>
      </c>
      <c r="AN8" s="894">
        <v>1154</v>
      </c>
      <c r="AO8" s="894">
        <v>810</v>
      </c>
      <c r="AP8" s="894">
        <v>216469</v>
      </c>
      <c r="AQ8" s="894">
        <v>112317</v>
      </c>
      <c r="AR8" s="894">
        <v>104152</v>
      </c>
      <c r="AS8" s="894">
        <v>97181</v>
      </c>
      <c r="AT8" s="894">
        <v>91993</v>
      </c>
      <c r="AU8" s="894">
        <v>13092</v>
      </c>
      <c r="AV8" s="894">
        <v>10784</v>
      </c>
      <c r="AW8" s="894">
        <v>2044</v>
      </c>
      <c r="AX8" s="894">
        <v>1375</v>
      </c>
      <c r="AY8" s="894">
        <v>14096</v>
      </c>
      <c r="AZ8" s="758"/>
      <c r="BA8" s="895">
        <f>BB8+BE8</f>
        <v>-32972</v>
      </c>
      <c r="BB8" s="895">
        <f>BC8-BD8</f>
        <v>-33864</v>
      </c>
      <c r="BC8" s="896">
        <f t="shared" ref="BC8:BC18" si="0">P8</f>
        <v>33291</v>
      </c>
      <c r="BD8" s="896">
        <f t="shared" ref="BD8:BD18" si="1">W8</f>
        <v>67155</v>
      </c>
      <c r="BE8" s="895">
        <f>BF8-BG8</f>
        <v>892</v>
      </c>
      <c r="BF8" s="751">
        <f t="shared" ref="BF8:BF66" si="2">AG8</f>
        <v>217361</v>
      </c>
      <c r="BG8" s="751">
        <f t="shared" ref="BG8:BG66" si="3">AP8</f>
        <v>216469</v>
      </c>
      <c r="BH8" s="895">
        <f>BI8-BJ8</f>
        <v>-8663</v>
      </c>
      <c r="BI8" s="897">
        <f t="shared" ref="BI8:BI66" si="4">AJ8+AK8</f>
        <v>180511</v>
      </c>
      <c r="BJ8" s="898">
        <f t="shared" ref="BJ8:BJ66" si="5">AS8+AT8</f>
        <v>189174</v>
      </c>
      <c r="BK8" s="897">
        <f>BL8-BM8</f>
        <v>11048</v>
      </c>
      <c r="BL8" s="897">
        <f>AU8+AV8</f>
        <v>23876</v>
      </c>
      <c r="BM8" s="897">
        <f>AV8+AW8</f>
        <v>12828</v>
      </c>
    </row>
    <row r="9" spans="1:65" x14ac:dyDescent="0.2">
      <c r="A9">
        <v>1</v>
      </c>
      <c r="C9" s="920" t="s">
        <v>512</v>
      </c>
      <c r="D9" s="813"/>
      <c r="E9" s="1245">
        <v>557.02</v>
      </c>
      <c r="F9" s="1249">
        <v>714974</v>
      </c>
      <c r="G9" s="1250">
        <v>1531691</v>
      </c>
      <c r="H9" s="906">
        <v>723702</v>
      </c>
      <c r="I9" s="906">
        <v>807989</v>
      </c>
      <c r="J9" s="894">
        <v>-10406</v>
      </c>
      <c r="K9" s="894">
        <v>-5282</v>
      </c>
      <c r="L9" s="894">
        <v>-5124</v>
      </c>
      <c r="M9" s="894">
        <v>-9832</v>
      </c>
      <c r="N9" s="894">
        <v>-4771</v>
      </c>
      <c r="O9" s="894">
        <v>-5061</v>
      </c>
      <c r="P9" s="894">
        <v>8818</v>
      </c>
      <c r="Q9" s="894">
        <v>4525</v>
      </c>
      <c r="R9" s="894">
        <v>4293</v>
      </c>
      <c r="S9" s="894">
        <v>4368</v>
      </c>
      <c r="T9" s="894">
        <v>4158</v>
      </c>
      <c r="U9" s="894">
        <v>157</v>
      </c>
      <c r="V9" s="894">
        <v>135</v>
      </c>
      <c r="W9" s="894">
        <v>18650</v>
      </c>
      <c r="X9" s="894">
        <v>9296</v>
      </c>
      <c r="Y9" s="894">
        <v>9354</v>
      </c>
      <c r="Z9" s="894">
        <v>9113</v>
      </c>
      <c r="AA9" s="894">
        <v>9173</v>
      </c>
      <c r="AB9" s="894">
        <v>183</v>
      </c>
      <c r="AC9" s="894">
        <v>181</v>
      </c>
      <c r="AD9" s="894">
        <v>-574</v>
      </c>
      <c r="AE9" s="894">
        <v>-511</v>
      </c>
      <c r="AF9" s="894">
        <v>-63</v>
      </c>
      <c r="AG9" s="894">
        <v>76056</v>
      </c>
      <c r="AH9" s="894">
        <v>38695</v>
      </c>
      <c r="AI9" s="894">
        <v>37361</v>
      </c>
      <c r="AJ9" s="894">
        <v>30938</v>
      </c>
      <c r="AK9" s="894">
        <v>30689</v>
      </c>
      <c r="AL9" s="894">
        <v>7435</v>
      </c>
      <c r="AM9" s="894">
        <v>6446</v>
      </c>
      <c r="AN9" s="894">
        <v>322</v>
      </c>
      <c r="AO9" s="894">
        <v>226</v>
      </c>
      <c r="AP9" s="894">
        <v>76630</v>
      </c>
      <c r="AQ9" s="894">
        <v>39206</v>
      </c>
      <c r="AR9" s="894">
        <v>37424</v>
      </c>
      <c r="AS9" s="894">
        <v>32917</v>
      </c>
      <c r="AT9" s="894">
        <v>32049</v>
      </c>
      <c r="AU9" s="894">
        <v>5298</v>
      </c>
      <c r="AV9" s="894">
        <v>4701</v>
      </c>
      <c r="AW9" s="894">
        <v>991</v>
      </c>
      <c r="AX9" s="894">
        <v>674</v>
      </c>
      <c r="AY9" s="894">
        <v>2443</v>
      </c>
      <c r="AZ9" s="759"/>
      <c r="BA9" s="895">
        <f t="shared" ref="BA9:BA67" si="6">BB9+BE9</f>
        <v>-10406</v>
      </c>
      <c r="BB9" s="895">
        <f t="shared" ref="BB9:BB67" si="7">BC9-BD9</f>
        <v>-9832</v>
      </c>
      <c r="BC9" s="896">
        <f t="shared" si="0"/>
        <v>8818</v>
      </c>
      <c r="BD9" s="896">
        <f t="shared" si="1"/>
        <v>18650</v>
      </c>
      <c r="BE9" s="895">
        <f t="shared" ref="BE9:BE67" si="8">BF9-BG9</f>
        <v>-574</v>
      </c>
      <c r="BF9" s="751">
        <f t="shared" si="2"/>
        <v>76056</v>
      </c>
      <c r="BG9" s="751">
        <f t="shared" si="3"/>
        <v>76630</v>
      </c>
      <c r="BH9" s="895">
        <f t="shared" ref="BH9:BH67" si="9">BI9-BJ9</f>
        <v>-3339</v>
      </c>
      <c r="BI9" s="897">
        <f t="shared" si="4"/>
        <v>61627</v>
      </c>
      <c r="BJ9" s="898">
        <f t="shared" si="5"/>
        <v>64966</v>
      </c>
      <c r="BK9" s="897">
        <f t="shared" ref="BK9:BK67" si="10">BL9-BM9</f>
        <v>4307</v>
      </c>
      <c r="BL9" s="897">
        <f t="shared" ref="BL9:BM67" si="11">AU9+AV9</f>
        <v>9999</v>
      </c>
      <c r="BM9" s="897">
        <f t="shared" si="11"/>
        <v>5692</v>
      </c>
    </row>
    <row r="10" spans="1:65" x14ac:dyDescent="0.2">
      <c r="A10">
        <v>2</v>
      </c>
      <c r="C10" s="920" t="s">
        <v>9</v>
      </c>
      <c r="D10" s="813"/>
      <c r="E10" s="1245">
        <v>169.15</v>
      </c>
      <c r="F10" s="1249">
        <v>470023</v>
      </c>
      <c r="G10" s="1250">
        <v>1034334</v>
      </c>
      <c r="H10" s="906">
        <v>489293</v>
      </c>
      <c r="I10" s="906">
        <v>545041</v>
      </c>
      <c r="J10" s="894">
        <v>-1648</v>
      </c>
      <c r="K10" s="894">
        <v>-1089</v>
      </c>
      <c r="L10" s="894">
        <v>-559</v>
      </c>
      <c r="M10" s="894">
        <v>-4500</v>
      </c>
      <c r="N10" s="894">
        <v>-2217</v>
      </c>
      <c r="O10" s="894">
        <v>-2283</v>
      </c>
      <c r="P10" s="894">
        <v>7161</v>
      </c>
      <c r="Q10" s="894">
        <v>3711</v>
      </c>
      <c r="R10" s="894">
        <v>3450</v>
      </c>
      <c r="S10" s="894">
        <v>3669</v>
      </c>
      <c r="T10" s="894">
        <v>3398</v>
      </c>
      <c r="U10" s="894">
        <v>42</v>
      </c>
      <c r="V10" s="894">
        <v>52</v>
      </c>
      <c r="W10" s="894">
        <v>11661</v>
      </c>
      <c r="X10" s="894">
        <v>5928</v>
      </c>
      <c r="Y10" s="894">
        <v>5733</v>
      </c>
      <c r="Z10" s="894">
        <v>5816</v>
      </c>
      <c r="AA10" s="894">
        <v>5635</v>
      </c>
      <c r="AB10" s="894">
        <v>112</v>
      </c>
      <c r="AC10" s="894">
        <v>98</v>
      </c>
      <c r="AD10" s="894">
        <v>2852</v>
      </c>
      <c r="AE10" s="894">
        <v>1128</v>
      </c>
      <c r="AF10" s="894">
        <v>1724</v>
      </c>
      <c r="AG10" s="894">
        <v>45639</v>
      </c>
      <c r="AH10" s="894">
        <v>23324</v>
      </c>
      <c r="AI10" s="894">
        <v>22315</v>
      </c>
      <c r="AJ10" s="894">
        <v>20260</v>
      </c>
      <c r="AK10" s="894">
        <v>19888</v>
      </c>
      <c r="AL10" s="894">
        <v>2829</v>
      </c>
      <c r="AM10" s="894">
        <v>2214</v>
      </c>
      <c r="AN10" s="894">
        <v>235</v>
      </c>
      <c r="AO10" s="894">
        <v>213</v>
      </c>
      <c r="AP10" s="894">
        <v>42787</v>
      </c>
      <c r="AQ10" s="894">
        <v>22196</v>
      </c>
      <c r="AR10" s="894">
        <v>20591</v>
      </c>
      <c r="AS10" s="894">
        <v>20094</v>
      </c>
      <c r="AT10" s="894">
        <v>18892</v>
      </c>
      <c r="AU10" s="894">
        <v>1744</v>
      </c>
      <c r="AV10" s="894">
        <v>1451</v>
      </c>
      <c r="AW10" s="894">
        <v>358</v>
      </c>
      <c r="AX10" s="894">
        <v>248</v>
      </c>
      <c r="AY10" s="894">
        <v>3900</v>
      </c>
      <c r="AZ10" s="758"/>
      <c r="BA10" s="895">
        <f t="shared" si="6"/>
        <v>-1648</v>
      </c>
      <c r="BB10" s="895">
        <f t="shared" si="7"/>
        <v>-4500</v>
      </c>
      <c r="BC10" s="896">
        <f t="shared" si="0"/>
        <v>7161</v>
      </c>
      <c r="BD10" s="896">
        <f t="shared" si="1"/>
        <v>11661</v>
      </c>
      <c r="BE10" s="895">
        <f t="shared" si="8"/>
        <v>2852</v>
      </c>
      <c r="BF10" s="751">
        <f t="shared" si="2"/>
        <v>45639</v>
      </c>
      <c r="BG10" s="751">
        <f t="shared" si="3"/>
        <v>42787</v>
      </c>
      <c r="BH10" s="895">
        <f t="shared" si="9"/>
        <v>1162</v>
      </c>
      <c r="BI10" s="897">
        <f t="shared" si="4"/>
        <v>40148</v>
      </c>
      <c r="BJ10" s="898">
        <f t="shared" si="5"/>
        <v>38986</v>
      </c>
      <c r="BK10" s="897">
        <f t="shared" si="10"/>
        <v>1386</v>
      </c>
      <c r="BL10" s="897">
        <f t="shared" si="11"/>
        <v>3195</v>
      </c>
      <c r="BM10" s="897">
        <f t="shared" si="11"/>
        <v>1809</v>
      </c>
    </row>
    <row r="11" spans="1:65" x14ac:dyDescent="0.2">
      <c r="A11">
        <v>3</v>
      </c>
      <c r="C11" s="920" t="s">
        <v>10</v>
      </c>
      <c r="D11" s="813"/>
      <c r="E11" s="1251">
        <v>480.89</v>
      </c>
      <c r="F11" s="1249">
        <v>293060</v>
      </c>
      <c r="G11" s="1250">
        <v>720455</v>
      </c>
      <c r="H11" s="906">
        <v>340818</v>
      </c>
      <c r="I11" s="906">
        <v>379637</v>
      </c>
      <c r="J11" s="894">
        <v>-5694</v>
      </c>
      <c r="K11" s="894">
        <v>-3041</v>
      </c>
      <c r="L11" s="894">
        <v>-2653</v>
      </c>
      <c r="M11" s="894">
        <v>-3941</v>
      </c>
      <c r="N11" s="894">
        <v>-2058</v>
      </c>
      <c r="O11" s="894">
        <v>-1883</v>
      </c>
      <c r="P11" s="894">
        <v>3996</v>
      </c>
      <c r="Q11" s="894">
        <v>2016</v>
      </c>
      <c r="R11" s="894">
        <v>1980</v>
      </c>
      <c r="S11" s="894">
        <v>1994</v>
      </c>
      <c r="T11" s="894">
        <v>1966</v>
      </c>
      <c r="U11" s="894">
        <v>22</v>
      </c>
      <c r="V11" s="894">
        <v>14</v>
      </c>
      <c r="W11" s="894">
        <v>7937</v>
      </c>
      <c r="X11" s="894">
        <v>4074</v>
      </c>
      <c r="Y11" s="894">
        <v>3863</v>
      </c>
      <c r="Z11" s="894">
        <v>4030</v>
      </c>
      <c r="AA11" s="894">
        <v>3822</v>
      </c>
      <c r="AB11" s="894">
        <v>44</v>
      </c>
      <c r="AC11" s="894">
        <v>41</v>
      </c>
      <c r="AD11" s="894">
        <v>-1753</v>
      </c>
      <c r="AE11" s="894">
        <v>-983</v>
      </c>
      <c r="AF11" s="894">
        <v>-770</v>
      </c>
      <c r="AG11" s="894">
        <v>25243</v>
      </c>
      <c r="AH11" s="894">
        <v>12927</v>
      </c>
      <c r="AI11" s="894">
        <v>12316</v>
      </c>
      <c r="AJ11" s="894">
        <v>11137</v>
      </c>
      <c r="AK11" s="894">
        <v>11085</v>
      </c>
      <c r="AL11" s="894">
        <v>1652</v>
      </c>
      <c r="AM11" s="894">
        <v>1118</v>
      </c>
      <c r="AN11" s="894">
        <v>138</v>
      </c>
      <c r="AO11" s="894">
        <v>113</v>
      </c>
      <c r="AP11" s="894">
        <v>26996</v>
      </c>
      <c r="AQ11" s="894">
        <v>13910</v>
      </c>
      <c r="AR11" s="894">
        <v>13086</v>
      </c>
      <c r="AS11" s="894">
        <v>12600</v>
      </c>
      <c r="AT11" s="894">
        <v>12201</v>
      </c>
      <c r="AU11" s="894">
        <v>1190</v>
      </c>
      <c r="AV11" s="894">
        <v>807</v>
      </c>
      <c r="AW11" s="894">
        <v>120</v>
      </c>
      <c r="AX11" s="894">
        <v>78</v>
      </c>
      <c r="AY11" s="894">
        <v>985</v>
      </c>
      <c r="AZ11" s="758"/>
      <c r="BA11" s="895">
        <f t="shared" si="6"/>
        <v>-5694</v>
      </c>
      <c r="BB11" s="895">
        <f t="shared" si="7"/>
        <v>-3941</v>
      </c>
      <c r="BC11" s="896">
        <f t="shared" si="0"/>
        <v>3996</v>
      </c>
      <c r="BD11" s="896">
        <f t="shared" si="1"/>
        <v>7937</v>
      </c>
      <c r="BE11" s="895">
        <f t="shared" si="8"/>
        <v>-1753</v>
      </c>
      <c r="BF11" s="751">
        <f t="shared" si="2"/>
        <v>25243</v>
      </c>
      <c r="BG11" s="751">
        <f t="shared" si="3"/>
        <v>26996</v>
      </c>
      <c r="BH11" s="895">
        <f t="shared" si="9"/>
        <v>-2579</v>
      </c>
      <c r="BI11" s="897">
        <f t="shared" si="4"/>
        <v>22222</v>
      </c>
      <c r="BJ11" s="898">
        <f t="shared" si="5"/>
        <v>24801</v>
      </c>
      <c r="BK11" s="897">
        <f t="shared" si="10"/>
        <v>1070</v>
      </c>
      <c r="BL11" s="897">
        <f t="shared" si="11"/>
        <v>1997</v>
      </c>
      <c r="BM11" s="897">
        <f t="shared" si="11"/>
        <v>927</v>
      </c>
    </row>
    <row r="12" spans="1:65" s="760" customFormat="1" x14ac:dyDescent="0.2">
      <c r="A12">
        <v>4</v>
      </c>
      <c r="B12"/>
      <c r="C12" s="920" t="s">
        <v>11</v>
      </c>
      <c r="D12" s="813"/>
      <c r="E12" s="1245">
        <v>266.33</v>
      </c>
      <c r="F12" s="1249">
        <v>291754</v>
      </c>
      <c r="G12" s="1250">
        <v>715443</v>
      </c>
      <c r="H12" s="906">
        <v>347952</v>
      </c>
      <c r="I12" s="906">
        <v>367491</v>
      </c>
      <c r="J12" s="894">
        <v>-597</v>
      </c>
      <c r="K12" s="894">
        <v>-327</v>
      </c>
      <c r="L12" s="894">
        <v>-270</v>
      </c>
      <c r="M12" s="894">
        <v>-3019</v>
      </c>
      <c r="N12" s="894">
        <v>-1601</v>
      </c>
      <c r="O12" s="894">
        <v>-1418</v>
      </c>
      <c r="P12" s="894">
        <v>5224</v>
      </c>
      <c r="Q12" s="894">
        <v>2673</v>
      </c>
      <c r="R12" s="894">
        <v>2551</v>
      </c>
      <c r="S12" s="894">
        <v>2644</v>
      </c>
      <c r="T12" s="894">
        <v>2533</v>
      </c>
      <c r="U12" s="894">
        <v>29</v>
      </c>
      <c r="V12" s="894">
        <v>18</v>
      </c>
      <c r="W12" s="894">
        <v>8243</v>
      </c>
      <c r="X12" s="894">
        <v>4274</v>
      </c>
      <c r="Y12" s="894">
        <v>3969</v>
      </c>
      <c r="Z12" s="894">
        <v>4250</v>
      </c>
      <c r="AA12" s="894">
        <v>3944</v>
      </c>
      <c r="AB12" s="894">
        <v>24</v>
      </c>
      <c r="AC12" s="894">
        <v>25</v>
      </c>
      <c r="AD12" s="894">
        <v>2422</v>
      </c>
      <c r="AE12" s="894">
        <v>1274</v>
      </c>
      <c r="AF12" s="894">
        <v>1148</v>
      </c>
      <c r="AG12" s="894">
        <v>25754</v>
      </c>
      <c r="AH12" s="894">
        <v>13708</v>
      </c>
      <c r="AI12" s="894">
        <v>12046</v>
      </c>
      <c r="AJ12" s="894">
        <v>11866</v>
      </c>
      <c r="AK12" s="894">
        <v>10911</v>
      </c>
      <c r="AL12" s="894">
        <v>1695</v>
      </c>
      <c r="AM12" s="894">
        <v>1071</v>
      </c>
      <c r="AN12" s="894">
        <v>147</v>
      </c>
      <c r="AO12" s="894">
        <v>64</v>
      </c>
      <c r="AP12" s="894">
        <v>23332</v>
      </c>
      <c r="AQ12" s="894">
        <v>12434</v>
      </c>
      <c r="AR12" s="894">
        <v>10898</v>
      </c>
      <c r="AS12" s="894">
        <v>11170</v>
      </c>
      <c r="AT12" s="894">
        <v>10159</v>
      </c>
      <c r="AU12" s="894">
        <v>1093</v>
      </c>
      <c r="AV12" s="894">
        <v>665</v>
      </c>
      <c r="AW12" s="894">
        <v>171</v>
      </c>
      <c r="AX12" s="894">
        <v>74</v>
      </c>
      <c r="AY12" s="894">
        <v>2997</v>
      </c>
      <c r="AZ12" s="758"/>
      <c r="BA12" s="895">
        <f t="shared" si="6"/>
        <v>-597</v>
      </c>
      <c r="BB12" s="895">
        <f t="shared" si="7"/>
        <v>-3019</v>
      </c>
      <c r="BC12" s="896">
        <f t="shared" si="0"/>
        <v>5224</v>
      </c>
      <c r="BD12" s="896">
        <f t="shared" si="1"/>
        <v>8243</v>
      </c>
      <c r="BE12" s="895">
        <f t="shared" si="8"/>
        <v>2422</v>
      </c>
      <c r="BF12" s="751">
        <f t="shared" si="2"/>
        <v>25754</v>
      </c>
      <c r="BG12" s="751">
        <f t="shared" si="3"/>
        <v>23332</v>
      </c>
      <c r="BH12" s="895">
        <f t="shared" si="9"/>
        <v>1448</v>
      </c>
      <c r="BI12" s="897">
        <f t="shared" si="4"/>
        <v>22777</v>
      </c>
      <c r="BJ12" s="898">
        <f t="shared" si="5"/>
        <v>21329</v>
      </c>
      <c r="BK12" s="897">
        <f t="shared" si="10"/>
        <v>922</v>
      </c>
      <c r="BL12" s="897">
        <f t="shared" si="11"/>
        <v>1758</v>
      </c>
      <c r="BM12" s="897">
        <f t="shared" si="11"/>
        <v>836</v>
      </c>
    </row>
    <row r="13" spans="1:65" s="760" customFormat="1" x14ac:dyDescent="0.2">
      <c r="A13" s="760">
        <v>5</v>
      </c>
      <c r="C13" s="920" t="s">
        <v>12</v>
      </c>
      <c r="D13" s="813"/>
      <c r="E13" s="1251">
        <v>895.61000000000013</v>
      </c>
      <c r="F13" s="917">
        <v>100089</v>
      </c>
      <c r="G13" s="911">
        <v>269030</v>
      </c>
      <c r="H13" s="911">
        <v>130256</v>
      </c>
      <c r="I13" s="911">
        <v>138774</v>
      </c>
      <c r="J13" s="894">
        <v>-2523</v>
      </c>
      <c r="K13" s="894">
        <v>-1192</v>
      </c>
      <c r="L13" s="894">
        <v>-1331</v>
      </c>
      <c r="M13" s="894">
        <v>-2269</v>
      </c>
      <c r="N13" s="894">
        <v>-1164</v>
      </c>
      <c r="O13" s="894">
        <v>-1105</v>
      </c>
      <c r="P13" s="894">
        <v>1357</v>
      </c>
      <c r="Q13" s="894">
        <v>688</v>
      </c>
      <c r="R13" s="894">
        <v>669</v>
      </c>
      <c r="S13" s="894">
        <v>653</v>
      </c>
      <c r="T13" s="894">
        <v>639</v>
      </c>
      <c r="U13" s="894">
        <v>35</v>
      </c>
      <c r="V13" s="894">
        <v>30</v>
      </c>
      <c r="W13" s="894">
        <v>3626</v>
      </c>
      <c r="X13" s="894">
        <v>1852</v>
      </c>
      <c r="Y13" s="894">
        <v>1774</v>
      </c>
      <c r="Z13" s="894">
        <v>1843</v>
      </c>
      <c r="AA13" s="894">
        <v>1769</v>
      </c>
      <c r="AB13" s="894">
        <v>9</v>
      </c>
      <c r="AC13" s="894">
        <v>5</v>
      </c>
      <c r="AD13" s="894">
        <v>-254</v>
      </c>
      <c r="AE13" s="894">
        <v>-28</v>
      </c>
      <c r="AF13" s="894">
        <v>-226</v>
      </c>
      <c r="AG13" s="894">
        <v>9725</v>
      </c>
      <c r="AH13" s="894">
        <v>5334</v>
      </c>
      <c r="AI13" s="894">
        <v>4391</v>
      </c>
      <c r="AJ13" s="894">
        <v>3555</v>
      </c>
      <c r="AK13" s="894">
        <v>3060</v>
      </c>
      <c r="AL13" s="894">
        <v>1710</v>
      </c>
      <c r="AM13" s="894">
        <v>1285</v>
      </c>
      <c r="AN13" s="894">
        <v>69</v>
      </c>
      <c r="AO13" s="894">
        <v>46</v>
      </c>
      <c r="AP13" s="894">
        <v>9979</v>
      </c>
      <c r="AQ13" s="894">
        <v>5362</v>
      </c>
      <c r="AR13" s="894">
        <v>4617</v>
      </c>
      <c r="AS13" s="894">
        <v>4079</v>
      </c>
      <c r="AT13" s="894">
        <v>3697</v>
      </c>
      <c r="AU13" s="894">
        <v>1184</v>
      </c>
      <c r="AV13" s="894">
        <v>869</v>
      </c>
      <c r="AW13" s="894">
        <v>99</v>
      </c>
      <c r="AX13" s="894">
        <v>51</v>
      </c>
      <c r="AY13" s="894">
        <v>915</v>
      </c>
      <c r="AZ13" s="758"/>
      <c r="BA13" s="895">
        <f t="shared" si="6"/>
        <v>-2523</v>
      </c>
      <c r="BB13" s="895">
        <f t="shared" si="7"/>
        <v>-2269</v>
      </c>
      <c r="BC13" s="896">
        <f t="shared" si="0"/>
        <v>1357</v>
      </c>
      <c r="BD13" s="896">
        <f t="shared" si="1"/>
        <v>3626</v>
      </c>
      <c r="BE13" s="895">
        <f t="shared" si="8"/>
        <v>-254</v>
      </c>
      <c r="BF13" s="751">
        <f t="shared" si="2"/>
        <v>9725</v>
      </c>
      <c r="BG13" s="751">
        <f t="shared" si="3"/>
        <v>9979</v>
      </c>
      <c r="BH13" s="895">
        <f t="shared" si="9"/>
        <v>-1161</v>
      </c>
      <c r="BI13" s="897">
        <f t="shared" si="4"/>
        <v>6615</v>
      </c>
      <c r="BJ13" s="898">
        <f t="shared" si="5"/>
        <v>7776</v>
      </c>
      <c r="BK13" s="897">
        <f t="shared" si="10"/>
        <v>1085</v>
      </c>
      <c r="BL13" s="897">
        <f t="shared" si="11"/>
        <v>2053</v>
      </c>
      <c r="BM13" s="897">
        <f t="shared" si="11"/>
        <v>968</v>
      </c>
    </row>
    <row r="14" spans="1:65" s="760" customFormat="1" x14ac:dyDescent="0.2">
      <c r="A14" s="760">
        <v>6</v>
      </c>
      <c r="C14" s="920" t="s">
        <v>13</v>
      </c>
      <c r="D14" s="813"/>
      <c r="E14" s="1251">
        <v>865.16</v>
      </c>
      <c r="F14" s="1064">
        <v>232198</v>
      </c>
      <c r="G14" s="892">
        <v>575110</v>
      </c>
      <c r="H14" s="892">
        <v>277543</v>
      </c>
      <c r="I14" s="892">
        <v>297567</v>
      </c>
      <c r="J14" s="894">
        <v>-3087</v>
      </c>
      <c r="K14" s="894">
        <v>-1623</v>
      </c>
      <c r="L14" s="894">
        <v>-1464</v>
      </c>
      <c r="M14" s="894">
        <v>-3143</v>
      </c>
      <c r="N14" s="894">
        <v>-1669</v>
      </c>
      <c r="O14" s="894">
        <v>-1474</v>
      </c>
      <c r="P14" s="894">
        <v>3755</v>
      </c>
      <c r="Q14" s="894">
        <v>1938</v>
      </c>
      <c r="R14" s="894">
        <v>1817</v>
      </c>
      <c r="S14" s="894">
        <v>1901</v>
      </c>
      <c r="T14" s="894">
        <v>1772</v>
      </c>
      <c r="U14" s="894">
        <v>37</v>
      </c>
      <c r="V14" s="894">
        <v>45</v>
      </c>
      <c r="W14" s="894">
        <v>6898</v>
      </c>
      <c r="X14" s="894">
        <v>3607</v>
      </c>
      <c r="Y14" s="894">
        <v>3291</v>
      </c>
      <c r="Z14" s="894">
        <v>3558</v>
      </c>
      <c r="AA14" s="894">
        <v>3257</v>
      </c>
      <c r="AB14" s="894">
        <v>49</v>
      </c>
      <c r="AC14" s="894">
        <v>34</v>
      </c>
      <c r="AD14" s="894">
        <v>56</v>
      </c>
      <c r="AE14" s="894">
        <v>46</v>
      </c>
      <c r="AF14" s="894">
        <v>10</v>
      </c>
      <c r="AG14" s="894">
        <v>16867</v>
      </c>
      <c r="AH14" s="894">
        <v>9262</v>
      </c>
      <c r="AI14" s="894">
        <v>7605</v>
      </c>
      <c r="AJ14" s="894">
        <v>7356</v>
      </c>
      <c r="AK14" s="894">
        <v>6217</v>
      </c>
      <c r="AL14" s="894">
        <v>1753</v>
      </c>
      <c r="AM14" s="894">
        <v>1300</v>
      </c>
      <c r="AN14" s="894">
        <v>153</v>
      </c>
      <c r="AO14" s="894">
        <v>88</v>
      </c>
      <c r="AP14" s="894">
        <v>16811</v>
      </c>
      <c r="AQ14" s="894">
        <v>9216</v>
      </c>
      <c r="AR14" s="894">
        <v>7595</v>
      </c>
      <c r="AS14" s="894">
        <v>7999</v>
      </c>
      <c r="AT14" s="894">
        <v>6693</v>
      </c>
      <c r="AU14" s="894">
        <v>1060</v>
      </c>
      <c r="AV14" s="894">
        <v>791</v>
      </c>
      <c r="AW14" s="894">
        <v>157</v>
      </c>
      <c r="AX14" s="894">
        <v>111</v>
      </c>
      <c r="AY14" s="894">
        <v>2283</v>
      </c>
      <c r="AZ14" s="758"/>
      <c r="BA14" s="895">
        <f t="shared" si="6"/>
        <v>-3087</v>
      </c>
      <c r="BB14" s="895">
        <f t="shared" si="7"/>
        <v>-3143</v>
      </c>
      <c r="BC14" s="896">
        <f t="shared" si="0"/>
        <v>3755</v>
      </c>
      <c r="BD14" s="896">
        <f t="shared" si="1"/>
        <v>6898</v>
      </c>
      <c r="BE14" s="895">
        <f t="shared" si="8"/>
        <v>56</v>
      </c>
      <c r="BF14" s="751">
        <f t="shared" si="2"/>
        <v>16867</v>
      </c>
      <c r="BG14" s="751">
        <f t="shared" si="3"/>
        <v>16811</v>
      </c>
      <c r="BH14" s="895">
        <f t="shared" si="9"/>
        <v>-1119</v>
      </c>
      <c r="BI14" s="897">
        <f t="shared" si="4"/>
        <v>13573</v>
      </c>
      <c r="BJ14" s="898">
        <f t="shared" si="5"/>
        <v>14692</v>
      </c>
      <c r="BK14" s="897">
        <f t="shared" si="10"/>
        <v>903</v>
      </c>
      <c r="BL14" s="897">
        <f t="shared" si="11"/>
        <v>1851</v>
      </c>
      <c r="BM14" s="897">
        <f t="shared" si="11"/>
        <v>948</v>
      </c>
    </row>
    <row r="15" spans="1:65" x14ac:dyDescent="0.2">
      <c r="A15" s="760">
        <v>7</v>
      </c>
      <c r="B15" s="760"/>
      <c r="C15" s="920" t="s">
        <v>14</v>
      </c>
      <c r="D15" s="813"/>
      <c r="E15" s="1251">
        <v>1566.9699999999998</v>
      </c>
      <c r="F15" s="1064">
        <v>95529</v>
      </c>
      <c r="G15" s="892">
        <v>254249</v>
      </c>
      <c r="H15" s="892">
        <v>122312</v>
      </c>
      <c r="I15" s="892">
        <v>131937</v>
      </c>
      <c r="J15" s="894">
        <v>-3451</v>
      </c>
      <c r="K15" s="894">
        <v>-1540</v>
      </c>
      <c r="L15" s="894">
        <v>-1911</v>
      </c>
      <c r="M15" s="894">
        <v>-2495</v>
      </c>
      <c r="N15" s="894">
        <v>-1228</v>
      </c>
      <c r="O15" s="894">
        <v>-1267</v>
      </c>
      <c r="P15" s="894">
        <v>1168</v>
      </c>
      <c r="Q15" s="894">
        <v>608</v>
      </c>
      <c r="R15" s="894">
        <v>560</v>
      </c>
      <c r="S15" s="894">
        <v>601</v>
      </c>
      <c r="T15" s="894">
        <v>554</v>
      </c>
      <c r="U15" s="894">
        <v>7</v>
      </c>
      <c r="V15" s="894">
        <v>6</v>
      </c>
      <c r="W15" s="894">
        <v>3663</v>
      </c>
      <c r="X15" s="894">
        <v>1836</v>
      </c>
      <c r="Y15" s="894">
        <v>1827</v>
      </c>
      <c r="Z15" s="894">
        <v>1830</v>
      </c>
      <c r="AA15" s="894">
        <v>1823</v>
      </c>
      <c r="AB15" s="894">
        <v>6</v>
      </c>
      <c r="AC15" s="894">
        <v>4</v>
      </c>
      <c r="AD15" s="894">
        <v>-956</v>
      </c>
      <c r="AE15" s="894">
        <v>-312</v>
      </c>
      <c r="AF15" s="894">
        <v>-644</v>
      </c>
      <c r="AG15" s="894">
        <v>6323</v>
      </c>
      <c r="AH15" s="894">
        <v>3375</v>
      </c>
      <c r="AI15" s="894">
        <v>2948</v>
      </c>
      <c r="AJ15" s="894">
        <v>2653</v>
      </c>
      <c r="AK15" s="894">
        <v>2411</v>
      </c>
      <c r="AL15" s="894">
        <v>682</v>
      </c>
      <c r="AM15" s="894">
        <v>518</v>
      </c>
      <c r="AN15" s="894">
        <v>40</v>
      </c>
      <c r="AO15" s="894">
        <v>19</v>
      </c>
      <c r="AP15" s="894">
        <v>7279</v>
      </c>
      <c r="AQ15" s="894">
        <v>3687</v>
      </c>
      <c r="AR15" s="894">
        <v>3592</v>
      </c>
      <c r="AS15" s="894">
        <v>3200</v>
      </c>
      <c r="AT15" s="894">
        <v>3181</v>
      </c>
      <c r="AU15" s="894">
        <v>429</v>
      </c>
      <c r="AV15" s="894">
        <v>379</v>
      </c>
      <c r="AW15" s="894">
        <v>58</v>
      </c>
      <c r="AX15" s="894">
        <v>32</v>
      </c>
      <c r="AY15" s="894">
        <v>193</v>
      </c>
      <c r="AZ15" s="758"/>
      <c r="BA15" s="895">
        <f t="shared" si="6"/>
        <v>-3451</v>
      </c>
      <c r="BB15" s="895">
        <f t="shared" si="7"/>
        <v>-2495</v>
      </c>
      <c r="BC15" s="896">
        <f t="shared" si="0"/>
        <v>1168</v>
      </c>
      <c r="BD15" s="896">
        <f t="shared" si="1"/>
        <v>3663</v>
      </c>
      <c r="BE15" s="895">
        <f t="shared" si="8"/>
        <v>-956</v>
      </c>
      <c r="BF15" s="751">
        <f t="shared" si="2"/>
        <v>6323</v>
      </c>
      <c r="BG15" s="751">
        <f t="shared" si="3"/>
        <v>7279</v>
      </c>
      <c r="BH15" s="895">
        <f t="shared" si="9"/>
        <v>-1317</v>
      </c>
      <c r="BI15" s="897">
        <f t="shared" si="4"/>
        <v>5064</v>
      </c>
      <c r="BJ15" s="898">
        <f t="shared" si="5"/>
        <v>6381</v>
      </c>
      <c r="BK15" s="897">
        <f t="shared" si="10"/>
        <v>371</v>
      </c>
      <c r="BL15" s="897">
        <f t="shared" si="11"/>
        <v>808</v>
      </c>
      <c r="BM15" s="897">
        <f t="shared" si="11"/>
        <v>437</v>
      </c>
    </row>
    <row r="16" spans="1:65" x14ac:dyDescent="0.2">
      <c r="A16">
        <v>8</v>
      </c>
      <c r="C16" s="920" t="s">
        <v>15</v>
      </c>
      <c r="D16" s="813"/>
      <c r="E16" s="1251">
        <v>2133.3000000000002</v>
      </c>
      <c r="F16" s="1249">
        <v>61969</v>
      </c>
      <c r="G16" s="1250">
        <v>164967</v>
      </c>
      <c r="H16" s="906">
        <v>79120</v>
      </c>
      <c r="I16" s="906">
        <v>85847</v>
      </c>
      <c r="J16" s="894">
        <v>-2782</v>
      </c>
      <c r="K16" s="894">
        <v>-1329</v>
      </c>
      <c r="L16" s="894">
        <v>-1453</v>
      </c>
      <c r="M16" s="894">
        <v>-1939</v>
      </c>
      <c r="N16" s="894">
        <v>-916</v>
      </c>
      <c r="O16" s="894">
        <v>-1023</v>
      </c>
      <c r="P16" s="894">
        <v>722</v>
      </c>
      <c r="Q16" s="894">
        <v>379</v>
      </c>
      <c r="R16" s="894">
        <v>343</v>
      </c>
      <c r="S16" s="894">
        <v>377</v>
      </c>
      <c r="T16" s="894">
        <v>340</v>
      </c>
      <c r="U16" s="894">
        <v>2</v>
      </c>
      <c r="V16" s="894">
        <v>3</v>
      </c>
      <c r="W16" s="894">
        <v>2661</v>
      </c>
      <c r="X16" s="894">
        <v>1295</v>
      </c>
      <c r="Y16" s="894">
        <v>1366</v>
      </c>
      <c r="Z16" s="894">
        <v>1295</v>
      </c>
      <c r="AA16" s="894">
        <v>1364</v>
      </c>
      <c r="AB16" s="894">
        <v>0</v>
      </c>
      <c r="AC16" s="894">
        <v>2</v>
      </c>
      <c r="AD16" s="894">
        <v>-843</v>
      </c>
      <c r="AE16" s="894">
        <v>-413</v>
      </c>
      <c r="AF16" s="894">
        <v>-430</v>
      </c>
      <c r="AG16" s="894">
        <v>3787</v>
      </c>
      <c r="AH16" s="894">
        <v>1899</v>
      </c>
      <c r="AI16" s="894">
        <v>1888</v>
      </c>
      <c r="AJ16" s="894">
        <v>1554</v>
      </c>
      <c r="AK16" s="894">
        <v>1409</v>
      </c>
      <c r="AL16" s="894">
        <v>325</v>
      </c>
      <c r="AM16" s="894">
        <v>469</v>
      </c>
      <c r="AN16" s="894">
        <v>20</v>
      </c>
      <c r="AO16" s="894">
        <v>10</v>
      </c>
      <c r="AP16" s="894">
        <v>4630</v>
      </c>
      <c r="AQ16" s="894">
        <v>2312</v>
      </c>
      <c r="AR16" s="894">
        <v>2318</v>
      </c>
      <c r="AS16" s="894">
        <v>2089</v>
      </c>
      <c r="AT16" s="894">
        <v>1992</v>
      </c>
      <c r="AU16" s="894">
        <v>195</v>
      </c>
      <c r="AV16" s="894">
        <v>285</v>
      </c>
      <c r="AW16" s="894">
        <v>28</v>
      </c>
      <c r="AX16" s="894">
        <v>41</v>
      </c>
      <c r="AY16" s="894">
        <v>-81</v>
      </c>
      <c r="AZ16" s="758"/>
      <c r="BA16" s="895">
        <f t="shared" si="6"/>
        <v>-2782</v>
      </c>
      <c r="BB16" s="895">
        <f t="shared" si="7"/>
        <v>-1939</v>
      </c>
      <c r="BC16" s="896">
        <f t="shared" si="0"/>
        <v>722</v>
      </c>
      <c r="BD16" s="896">
        <f t="shared" si="1"/>
        <v>2661</v>
      </c>
      <c r="BE16" s="895">
        <f t="shared" si="8"/>
        <v>-843</v>
      </c>
      <c r="BF16" s="751">
        <f t="shared" si="2"/>
        <v>3787</v>
      </c>
      <c r="BG16" s="751">
        <f t="shared" si="3"/>
        <v>4630</v>
      </c>
      <c r="BH16" s="895">
        <f t="shared" si="9"/>
        <v>-1118</v>
      </c>
      <c r="BI16" s="897">
        <f t="shared" si="4"/>
        <v>2963</v>
      </c>
      <c r="BJ16" s="898">
        <f t="shared" si="5"/>
        <v>4081</v>
      </c>
      <c r="BK16" s="897">
        <f t="shared" si="10"/>
        <v>167</v>
      </c>
      <c r="BL16" s="897">
        <f t="shared" si="11"/>
        <v>480</v>
      </c>
      <c r="BM16" s="897">
        <f t="shared" si="11"/>
        <v>313</v>
      </c>
    </row>
    <row r="17" spans="1:65" x14ac:dyDescent="0.2">
      <c r="A17">
        <v>9</v>
      </c>
      <c r="C17" s="920" t="s">
        <v>16</v>
      </c>
      <c r="D17" s="813"/>
      <c r="E17" s="1251">
        <v>870.8</v>
      </c>
      <c r="F17" s="1249">
        <v>38630</v>
      </c>
      <c r="G17" s="1250">
        <v>103770</v>
      </c>
      <c r="H17" s="906">
        <v>49405</v>
      </c>
      <c r="I17" s="906">
        <v>54365</v>
      </c>
      <c r="J17" s="894">
        <v>-1101</v>
      </c>
      <c r="K17" s="894">
        <v>-468</v>
      </c>
      <c r="L17" s="894">
        <v>-633</v>
      </c>
      <c r="M17" s="894">
        <v>-1032</v>
      </c>
      <c r="N17" s="894">
        <v>-518</v>
      </c>
      <c r="O17" s="894">
        <v>-514</v>
      </c>
      <c r="P17" s="894">
        <v>528</v>
      </c>
      <c r="Q17" s="894">
        <v>277</v>
      </c>
      <c r="R17" s="894">
        <v>251</v>
      </c>
      <c r="S17" s="894">
        <v>270</v>
      </c>
      <c r="T17" s="894">
        <v>247</v>
      </c>
      <c r="U17" s="894">
        <v>7</v>
      </c>
      <c r="V17" s="894">
        <v>4</v>
      </c>
      <c r="W17" s="894">
        <v>1560</v>
      </c>
      <c r="X17" s="894">
        <v>795</v>
      </c>
      <c r="Y17" s="894">
        <v>765</v>
      </c>
      <c r="Z17" s="894">
        <v>792</v>
      </c>
      <c r="AA17" s="894">
        <v>764</v>
      </c>
      <c r="AB17" s="894">
        <v>3</v>
      </c>
      <c r="AC17" s="894">
        <v>1</v>
      </c>
      <c r="AD17" s="894">
        <v>-69</v>
      </c>
      <c r="AE17" s="894">
        <v>50</v>
      </c>
      <c r="AF17" s="894">
        <v>-119</v>
      </c>
      <c r="AG17" s="894">
        <v>3152</v>
      </c>
      <c r="AH17" s="894">
        <v>1607</v>
      </c>
      <c r="AI17" s="894">
        <v>1545</v>
      </c>
      <c r="AJ17" s="894">
        <v>1144</v>
      </c>
      <c r="AK17" s="894">
        <v>1097</v>
      </c>
      <c r="AL17" s="894">
        <v>452</v>
      </c>
      <c r="AM17" s="894">
        <v>442</v>
      </c>
      <c r="AN17" s="894">
        <v>11</v>
      </c>
      <c r="AO17" s="894">
        <v>6</v>
      </c>
      <c r="AP17" s="894">
        <v>3221</v>
      </c>
      <c r="AQ17" s="894">
        <v>1557</v>
      </c>
      <c r="AR17" s="894">
        <v>1664</v>
      </c>
      <c r="AS17" s="894">
        <v>1231</v>
      </c>
      <c r="AT17" s="894">
        <v>1294</v>
      </c>
      <c r="AU17" s="894">
        <v>297</v>
      </c>
      <c r="AV17" s="894">
        <v>335</v>
      </c>
      <c r="AW17" s="894">
        <v>29</v>
      </c>
      <c r="AX17" s="894">
        <v>35</v>
      </c>
      <c r="AY17" s="894">
        <v>249</v>
      </c>
      <c r="AZ17" s="758"/>
      <c r="BA17" s="895">
        <f t="shared" si="6"/>
        <v>-1101</v>
      </c>
      <c r="BB17" s="895">
        <f t="shared" si="7"/>
        <v>-1032</v>
      </c>
      <c r="BC17" s="896">
        <f t="shared" si="0"/>
        <v>528</v>
      </c>
      <c r="BD17" s="896">
        <f t="shared" si="1"/>
        <v>1560</v>
      </c>
      <c r="BE17" s="895">
        <f t="shared" si="8"/>
        <v>-69</v>
      </c>
      <c r="BF17" s="751">
        <f t="shared" si="2"/>
        <v>3152</v>
      </c>
      <c r="BG17" s="751">
        <f t="shared" si="3"/>
        <v>3221</v>
      </c>
      <c r="BH17" s="895">
        <f t="shared" si="9"/>
        <v>-284</v>
      </c>
      <c r="BI17" s="897">
        <f t="shared" si="4"/>
        <v>2241</v>
      </c>
      <c r="BJ17" s="898">
        <f t="shared" si="5"/>
        <v>2525</v>
      </c>
      <c r="BK17" s="897">
        <f t="shared" si="10"/>
        <v>268</v>
      </c>
      <c r="BL17" s="897">
        <f t="shared" si="11"/>
        <v>632</v>
      </c>
      <c r="BM17" s="897">
        <f t="shared" si="11"/>
        <v>364</v>
      </c>
    </row>
    <row r="18" spans="1:65" x14ac:dyDescent="0.2">
      <c r="A18">
        <v>10</v>
      </c>
      <c r="C18" s="920" t="s">
        <v>17</v>
      </c>
      <c r="D18" s="813"/>
      <c r="E18" s="1251">
        <v>595.71</v>
      </c>
      <c r="F18" s="1064">
        <v>52693</v>
      </c>
      <c r="G18" s="892">
        <v>131567</v>
      </c>
      <c r="H18" s="892">
        <v>62637</v>
      </c>
      <c r="I18" s="892">
        <v>68930</v>
      </c>
      <c r="J18" s="894">
        <v>-1683</v>
      </c>
      <c r="K18" s="894">
        <v>-844</v>
      </c>
      <c r="L18" s="894">
        <v>-839</v>
      </c>
      <c r="M18" s="894">
        <v>-1694</v>
      </c>
      <c r="N18" s="894">
        <v>-836</v>
      </c>
      <c r="O18" s="894">
        <v>-858</v>
      </c>
      <c r="P18" s="894">
        <v>562</v>
      </c>
      <c r="Q18" s="894">
        <v>298</v>
      </c>
      <c r="R18" s="894">
        <v>264</v>
      </c>
      <c r="S18" s="894">
        <v>296</v>
      </c>
      <c r="T18" s="894">
        <v>263</v>
      </c>
      <c r="U18" s="894">
        <v>2</v>
      </c>
      <c r="V18" s="894">
        <v>1</v>
      </c>
      <c r="W18" s="894">
        <v>2256</v>
      </c>
      <c r="X18" s="894">
        <v>1134</v>
      </c>
      <c r="Y18" s="894">
        <v>1122</v>
      </c>
      <c r="Z18" s="894">
        <v>1133</v>
      </c>
      <c r="AA18" s="894">
        <v>1122</v>
      </c>
      <c r="AB18" s="894">
        <v>1</v>
      </c>
      <c r="AC18" s="894">
        <v>0</v>
      </c>
      <c r="AD18" s="894">
        <v>11</v>
      </c>
      <c r="AE18" s="894">
        <v>-8</v>
      </c>
      <c r="AF18" s="894">
        <v>19</v>
      </c>
      <c r="AG18" s="894">
        <v>4815</v>
      </c>
      <c r="AH18" s="894">
        <v>2429</v>
      </c>
      <c r="AI18" s="894">
        <v>2386</v>
      </c>
      <c r="AJ18" s="894">
        <v>1632</v>
      </c>
      <c r="AK18" s="894">
        <v>1649</v>
      </c>
      <c r="AL18" s="894">
        <v>778</v>
      </c>
      <c r="AM18" s="894">
        <v>712</v>
      </c>
      <c r="AN18" s="894">
        <v>19</v>
      </c>
      <c r="AO18" s="894">
        <v>25</v>
      </c>
      <c r="AP18" s="894">
        <v>4804</v>
      </c>
      <c r="AQ18" s="894">
        <v>2437</v>
      </c>
      <c r="AR18" s="894">
        <v>2367</v>
      </c>
      <c r="AS18" s="894">
        <v>1802</v>
      </c>
      <c r="AT18" s="894">
        <v>1835</v>
      </c>
      <c r="AU18" s="894">
        <v>602</v>
      </c>
      <c r="AV18" s="894">
        <v>501</v>
      </c>
      <c r="AW18" s="894">
        <v>33</v>
      </c>
      <c r="AX18" s="894">
        <v>31</v>
      </c>
      <c r="AY18" s="894">
        <v>212</v>
      </c>
      <c r="AZ18" s="758"/>
      <c r="BA18" s="895">
        <f t="shared" si="6"/>
        <v>-1683</v>
      </c>
      <c r="BB18" s="895">
        <f t="shared" si="7"/>
        <v>-1694</v>
      </c>
      <c r="BC18" s="896">
        <f t="shared" si="0"/>
        <v>562</v>
      </c>
      <c r="BD18" s="896">
        <f t="shared" si="1"/>
        <v>2256</v>
      </c>
      <c r="BE18" s="895">
        <f t="shared" si="8"/>
        <v>11</v>
      </c>
      <c r="BF18" s="751">
        <f t="shared" si="2"/>
        <v>4815</v>
      </c>
      <c r="BG18" s="751">
        <f t="shared" si="3"/>
        <v>4804</v>
      </c>
      <c r="BH18" s="895">
        <f t="shared" si="9"/>
        <v>-356</v>
      </c>
      <c r="BI18" s="897">
        <f t="shared" si="4"/>
        <v>3281</v>
      </c>
      <c r="BJ18" s="898">
        <f t="shared" si="5"/>
        <v>3637</v>
      </c>
      <c r="BK18" s="897">
        <f t="shared" si="10"/>
        <v>569</v>
      </c>
      <c r="BL18" s="897">
        <f t="shared" si="11"/>
        <v>1103</v>
      </c>
      <c r="BM18" s="897">
        <f t="shared" si="11"/>
        <v>534</v>
      </c>
    </row>
    <row r="19" spans="1:65" x14ac:dyDescent="0.2">
      <c r="A19">
        <v>1</v>
      </c>
      <c r="B19" s="912">
        <v>100</v>
      </c>
      <c r="C19" s="1142" t="s">
        <v>513</v>
      </c>
      <c r="D19" s="813" t="s">
        <v>514</v>
      </c>
      <c r="E19" s="1252">
        <v>557.02</v>
      </c>
      <c r="F19" s="917">
        <v>714974</v>
      </c>
      <c r="G19" s="892">
        <v>1531691</v>
      </c>
      <c r="H19" s="892">
        <v>723702</v>
      </c>
      <c r="I19" s="892">
        <v>807989</v>
      </c>
      <c r="J19" s="894">
        <v>-10406</v>
      </c>
      <c r="K19" s="894">
        <v>-5282</v>
      </c>
      <c r="L19" s="894">
        <v>-5124</v>
      </c>
      <c r="M19" s="894">
        <v>-9832</v>
      </c>
      <c r="N19" s="894">
        <v>-4771</v>
      </c>
      <c r="O19" s="894">
        <v>-5061</v>
      </c>
      <c r="P19" s="894">
        <v>8818</v>
      </c>
      <c r="Q19" s="894">
        <v>4525</v>
      </c>
      <c r="R19" s="894">
        <v>4293</v>
      </c>
      <c r="S19" s="894">
        <v>4368</v>
      </c>
      <c r="T19" s="894">
        <v>4158</v>
      </c>
      <c r="U19" s="894">
        <v>157</v>
      </c>
      <c r="V19" s="894">
        <v>135</v>
      </c>
      <c r="W19" s="894">
        <v>18650</v>
      </c>
      <c r="X19" s="894">
        <v>9296</v>
      </c>
      <c r="Y19" s="894">
        <v>9354</v>
      </c>
      <c r="Z19" s="894">
        <v>9113</v>
      </c>
      <c r="AA19" s="894">
        <v>9173</v>
      </c>
      <c r="AB19" s="894">
        <v>183</v>
      </c>
      <c r="AC19" s="894">
        <v>181</v>
      </c>
      <c r="AD19" s="894">
        <v>-574</v>
      </c>
      <c r="AE19" s="894">
        <v>-511</v>
      </c>
      <c r="AF19" s="894">
        <v>-63</v>
      </c>
      <c r="AG19" s="894">
        <v>76056</v>
      </c>
      <c r="AH19" s="894">
        <v>38695</v>
      </c>
      <c r="AI19" s="894">
        <v>37361</v>
      </c>
      <c r="AJ19" s="894">
        <v>30938</v>
      </c>
      <c r="AK19" s="894">
        <v>30689</v>
      </c>
      <c r="AL19" s="894">
        <v>7435</v>
      </c>
      <c r="AM19" s="894">
        <v>6446</v>
      </c>
      <c r="AN19" s="894">
        <v>322</v>
      </c>
      <c r="AO19" s="894">
        <v>226</v>
      </c>
      <c r="AP19" s="894">
        <v>76630</v>
      </c>
      <c r="AQ19" s="894">
        <v>39206</v>
      </c>
      <c r="AR19" s="894">
        <v>37424</v>
      </c>
      <c r="AS19" s="894">
        <v>32917</v>
      </c>
      <c r="AT19" s="894">
        <v>32049</v>
      </c>
      <c r="AU19" s="894">
        <v>5298</v>
      </c>
      <c r="AV19" s="894">
        <v>4701</v>
      </c>
      <c r="AW19" s="894">
        <v>991</v>
      </c>
      <c r="AX19" s="894">
        <v>674</v>
      </c>
      <c r="AY19" s="894">
        <v>2443</v>
      </c>
      <c r="AZ19" s="761"/>
      <c r="BA19" s="895">
        <f t="shared" si="6"/>
        <v>-10406</v>
      </c>
      <c r="BB19" s="895">
        <f t="shared" si="7"/>
        <v>-9832</v>
      </c>
      <c r="BC19" s="896">
        <f>P19</f>
        <v>8818</v>
      </c>
      <c r="BD19" s="896">
        <f>W19</f>
        <v>18650</v>
      </c>
      <c r="BE19" s="895">
        <f t="shared" si="8"/>
        <v>-574</v>
      </c>
      <c r="BF19" s="751">
        <f t="shared" si="2"/>
        <v>76056</v>
      </c>
      <c r="BG19" s="751">
        <f t="shared" si="3"/>
        <v>76630</v>
      </c>
      <c r="BH19" s="895">
        <f t="shared" si="9"/>
        <v>-3339</v>
      </c>
      <c r="BI19" s="897">
        <f t="shared" si="4"/>
        <v>61627</v>
      </c>
      <c r="BJ19" s="898">
        <f t="shared" si="5"/>
        <v>64966</v>
      </c>
      <c r="BK19" s="897">
        <f t="shared" si="10"/>
        <v>4307</v>
      </c>
      <c r="BL19" s="897">
        <f t="shared" si="11"/>
        <v>9999</v>
      </c>
      <c r="BM19" s="897">
        <f t="shared" si="11"/>
        <v>5692</v>
      </c>
    </row>
    <row r="20" spans="1:65" x14ac:dyDescent="0.2">
      <c r="B20" s="912">
        <v>101</v>
      </c>
      <c r="C20" s="915" t="s">
        <v>19</v>
      </c>
      <c r="D20" s="813"/>
      <c r="E20" s="916">
        <v>34.020000000000003</v>
      </c>
      <c r="F20" s="917">
        <v>98506</v>
      </c>
      <c r="G20" s="892">
        <v>214101</v>
      </c>
      <c r="H20" s="892">
        <v>100993</v>
      </c>
      <c r="I20" s="892">
        <v>113108</v>
      </c>
      <c r="J20" s="894">
        <v>-1386</v>
      </c>
      <c r="K20" s="894">
        <v>-734</v>
      </c>
      <c r="L20" s="894">
        <v>-652</v>
      </c>
      <c r="M20" s="894">
        <v>-727</v>
      </c>
      <c r="N20" s="894">
        <v>-308</v>
      </c>
      <c r="O20" s="894">
        <v>-419</v>
      </c>
      <c r="P20" s="894">
        <v>1419</v>
      </c>
      <c r="Q20" s="894">
        <v>734</v>
      </c>
      <c r="R20" s="894">
        <v>685</v>
      </c>
      <c r="S20" s="894">
        <v>705</v>
      </c>
      <c r="T20" s="894">
        <v>660</v>
      </c>
      <c r="U20" s="894">
        <v>29</v>
      </c>
      <c r="V20" s="894">
        <v>25</v>
      </c>
      <c r="W20" s="894">
        <v>2146</v>
      </c>
      <c r="X20" s="894">
        <v>1042</v>
      </c>
      <c r="Y20" s="894">
        <v>1104</v>
      </c>
      <c r="Z20" s="894">
        <v>1030</v>
      </c>
      <c r="AA20" s="894">
        <v>1094</v>
      </c>
      <c r="AB20" s="894">
        <v>12</v>
      </c>
      <c r="AC20" s="894">
        <v>10</v>
      </c>
      <c r="AD20" s="894">
        <v>-659</v>
      </c>
      <c r="AE20" s="894">
        <v>-426</v>
      </c>
      <c r="AF20" s="894">
        <v>-233</v>
      </c>
      <c r="AG20" s="894">
        <v>10943</v>
      </c>
      <c r="AH20" s="894">
        <v>5513</v>
      </c>
      <c r="AI20" s="894">
        <v>5430</v>
      </c>
      <c r="AJ20" s="894">
        <v>4444</v>
      </c>
      <c r="AK20" s="894">
        <v>4438</v>
      </c>
      <c r="AL20" s="894">
        <v>1028</v>
      </c>
      <c r="AM20" s="894">
        <v>956</v>
      </c>
      <c r="AN20" s="894">
        <v>41</v>
      </c>
      <c r="AO20" s="894">
        <v>36</v>
      </c>
      <c r="AP20" s="894">
        <v>11602</v>
      </c>
      <c r="AQ20" s="894">
        <v>5939</v>
      </c>
      <c r="AR20" s="894">
        <v>5663</v>
      </c>
      <c r="AS20" s="894">
        <v>4935</v>
      </c>
      <c r="AT20" s="894">
        <v>4796</v>
      </c>
      <c r="AU20" s="894">
        <v>838</v>
      </c>
      <c r="AV20" s="894">
        <v>745</v>
      </c>
      <c r="AW20" s="894">
        <v>166</v>
      </c>
      <c r="AX20" s="894">
        <v>122</v>
      </c>
      <c r="AY20" s="894">
        <v>41</v>
      </c>
      <c r="AZ20" s="751"/>
      <c r="BA20" s="895">
        <f t="shared" si="6"/>
        <v>-1386</v>
      </c>
      <c r="BB20" s="895">
        <f t="shared" si="7"/>
        <v>-727</v>
      </c>
      <c r="BC20" s="896">
        <f t="shared" ref="BC20:BC68" si="12">P20</f>
        <v>1419</v>
      </c>
      <c r="BD20" s="896">
        <f t="shared" ref="BD20:BD68" si="13">W20</f>
        <v>2146</v>
      </c>
      <c r="BE20" s="895">
        <f t="shared" si="8"/>
        <v>-659</v>
      </c>
      <c r="BF20" s="751">
        <f t="shared" si="2"/>
        <v>10943</v>
      </c>
      <c r="BG20" s="751">
        <f t="shared" si="3"/>
        <v>11602</v>
      </c>
      <c r="BH20" s="895">
        <f t="shared" si="9"/>
        <v>-849</v>
      </c>
      <c r="BI20" s="897">
        <f t="shared" si="4"/>
        <v>8882</v>
      </c>
      <c r="BJ20" s="898">
        <f t="shared" si="5"/>
        <v>9731</v>
      </c>
      <c r="BK20" s="897">
        <f t="shared" si="10"/>
        <v>672</v>
      </c>
      <c r="BL20" s="897">
        <f t="shared" si="11"/>
        <v>1583</v>
      </c>
      <c r="BM20" s="897">
        <f t="shared" si="11"/>
        <v>911</v>
      </c>
    </row>
    <row r="21" spans="1:65" x14ac:dyDescent="0.2">
      <c r="B21" s="912">
        <v>102</v>
      </c>
      <c r="C21" s="915" t="s">
        <v>515</v>
      </c>
      <c r="D21" s="813"/>
      <c r="E21" s="916">
        <v>32.659999999999997</v>
      </c>
      <c r="F21" s="917">
        <v>68228</v>
      </c>
      <c r="G21" s="892">
        <v>137137</v>
      </c>
      <c r="H21" s="892">
        <v>64805</v>
      </c>
      <c r="I21" s="892">
        <v>72332</v>
      </c>
      <c r="J21" s="894">
        <v>-547</v>
      </c>
      <c r="K21" s="894">
        <v>-259</v>
      </c>
      <c r="L21" s="894">
        <v>-288</v>
      </c>
      <c r="M21" s="894">
        <v>-683</v>
      </c>
      <c r="N21" s="894">
        <v>-304</v>
      </c>
      <c r="O21" s="894">
        <v>-379</v>
      </c>
      <c r="P21" s="894">
        <v>846</v>
      </c>
      <c r="Q21" s="894">
        <v>412</v>
      </c>
      <c r="R21" s="894">
        <v>434</v>
      </c>
      <c r="S21" s="894">
        <v>402</v>
      </c>
      <c r="T21" s="894">
        <v>421</v>
      </c>
      <c r="U21" s="894">
        <v>10</v>
      </c>
      <c r="V21" s="894">
        <v>13</v>
      </c>
      <c r="W21" s="894">
        <v>1529</v>
      </c>
      <c r="X21" s="894">
        <v>716</v>
      </c>
      <c r="Y21" s="894">
        <v>813</v>
      </c>
      <c r="Z21" s="894">
        <v>704</v>
      </c>
      <c r="AA21" s="894">
        <v>805</v>
      </c>
      <c r="AB21" s="894">
        <v>12</v>
      </c>
      <c r="AC21" s="894">
        <v>8</v>
      </c>
      <c r="AD21" s="894">
        <v>136</v>
      </c>
      <c r="AE21" s="894">
        <v>45</v>
      </c>
      <c r="AF21" s="894">
        <v>91</v>
      </c>
      <c r="AG21" s="894">
        <v>7463</v>
      </c>
      <c r="AH21" s="894">
        <v>3746</v>
      </c>
      <c r="AI21" s="894">
        <v>3717</v>
      </c>
      <c r="AJ21" s="894">
        <v>3139</v>
      </c>
      <c r="AK21" s="894">
        <v>3231</v>
      </c>
      <c r="AL21" s="894">
        <v>560</v>
      </c>
      <c r="AM21" s="894">
        <v>449</v>
      </c>
      <c r="AN21" s="894">
        <v>47</v>
      </c>
      <c r="AO21" s="894">
        <v>37</v>
      </c>
      <c r="AP21" s="894">
        <v>7327</v>
      </c>
      <c r="AQ21" s="894">
        <v>3701</v>
      </c>
      <c r="AR21" s="894">
        <v>3626</v>
      </c>
      <c r="AS21" s="894">
        <v>3142</v>
      </c>
      <c r="AT21" s="894">
        <v>3108</v>
      </c>
      <c r="AU21" s="894">
        <v>445</v>
      </c>
      <c r="AV21" s="894">
        <v>443</v>
      </c>
      <c r="AW21" s="894">
        <v>114</v>
      </c>
      <c r="AX21" s="894">
        <v>75</v>
      </c>
      <c r="AY21" s="894">
        <v>251</v>
      </c>
      <c r="AZ21" s="751"/>
      <c r="BA21" s="895">
        <f t="shared" si="6"/>
        <v>-547</v>
      </c>
      <c r="BB21" s="895">
        <f t="shared" si="7"/>
        <v>-683</v>
      </c>
      <c r="BC21" s="896">
        <f t="shared" si="12"/>
        <v>846</v>
      </c>
      <c r="BD21" s="896">
        <f t="shared" si="13"/>
        <v>1529</v>
      </c>
      <c r="BE21" s="895">
        <f t="shared" si="8"/>
        <v>136</v>
      </c>
      <c r="BF21" s="751">
        <f t="shared" si="2"/>
        <v>7463</v>
      </c>
      <c r="BG21" s="751">
        <f t="shared" si="3"/>
        <v>7327</v>
      </c>
      <c r="BH21" s="895">
        <f t="shared" si="9"/>
        <v>120</v>
      </c>
      <c r="BI21" s="897">
        <f t="shared" si="4"/>
        <v>6370</v>
      </c>
      <c r="BJ21" s="898">
        <f t="shared" si="5"/>
        <v>6250</v>
      </c>
      <c r="BK21" s="897">
        <f t="shared" si="10"/>
        <v>331</v>
      </c>
      <c r="BL21" s="897">
        <f t="shared" si="11"/>
        <v>888</v>
      </c>
      <c r="BM21" s="897">
        <f t="shared" si="11"/>
        <v>557</v>
      </c>
    </row>
    <row r="22" spans="1:65" x14ac:dyDescent="0.2">
      <c r="B22" s="912">
        <v>105</v>
      </c>
      <c r="C22" s="1071" t="s">
        <v>22</v>
      </c>
      <c r="D22" s="813"/>
      <c r="E22" s="916">
        <v>14.68</v>
      </c>
      <c r="F22" s="917">
        <v>59017</v>
      </c>
      <c r="G22" s="892">
        <v>107082</v>
      </c>
      <c r="H22" s="892">
        <v>52918</v>
      </c>
      <c r="I22" s="892">
        <v>54164</v>
      </c>
      <c r="J22" s="894">
        <v>-75</v>
      </c>
      <c r="K22" s="894">
        <v>-12</v>
      </c>
      <c r="L22" s="894">
        <v>-63</v>
      </c>
      <c r="M22" s="894">
        <v>-859</v>
      </c>
      <c r="N22" s="894">
        <v>-452</v>
      </c>
      <c r="O22" s="894">
        <v>-407</v>
      </c>
      <c r="P22" s="894">
        <v>721</v>
      </c>
      <c r="Q22" s="894">
        <v>364</v>
      </c>
      <c r="R22" s="894">
        <v>357</v>
      </c>
      <c r="S22" s="894">
        <v>328</v>
      </c>
      <c r="T22" s="894">
        <v>326</v>
      </c>
      <c r="U22" s="894">
        <v>36</v>
      </c>
      <c r="V22" s="894">
        <v>31</v>
      </c>
      <c r="W22" s="894">
        <v>1580</v>
      </c>
      <c r="X22" s="894">
        <v>816</v>
      </c>
      <c r="Y22" s="894">
        <v>764</v>
      </c>
      <c r="Z22" s="894">
        <v>796</v>
      </c>
      <c r="AA22" s="894">
        <v>746</v>
      </c>
      <c r="AB22" s="894">
        <v>20</v>
      </c>
      <c r="AC22" s="894">
        <v>18</v>
      </c>
      <c r="AD22" s="894">
        <v>784</v>
      </c>
      <c r="AE22" s="894">
        <v>440</v>
      </c>
      <c r="AF22" s="894">
        <v>344</v>
      </c>
      <c r="AG22" s="894">
        <v>8851</v>
      </c>
      <c r="AH22" s="894">
        <v>4729</v>
      </c>
      <c r="AI22" s="894">
        <v>4122</v>
      </c>
      <c r="AJ22" s="894">
        <v>3450</v>
      </c>
      <c r="AK22" s="894">
        <v>3031</v>
      </c>
      <c r="AL22" s="894">
        <v>1234</v>
      </c>
      <c r="AM22" s="894">
        <v>1069</v>
      </c>
      <c r="AN22" s="894">
        <v>45</v>
      </c>
      <c r="AO22" s="894">
        <v>22</v>
      </c>
      <c r="AP22" s="894">
        <v>8067</v>
      </c>
      <c r="AQ22" s="894">
        <v>4289</v>
      </c>
      <c r="AR22" s="894">
        <v>3778</v>
      </c>
      <c r="AS22" s="894">
        <v>3197</v>
      </c>
      <c r="AT22" s="894">
        <v>2922</v>
      </c>
      <c r="AU22" s="894">
        <v>872</v>
      </c>
      <c r="AV22" s="894">
        <v>738</v>
      </c>
      <c r="AW22" s="894">
        <v>220</v>
      </c>
      <c r="AX22" s="894">
        <v>118</v>
      </c>
      <c r="AY22" s="894">
        <v>612</v>
      </c>
      <c r="AZ22" s="751"/>
      <c r="BA22" s="895">
        <f t="shared" si="6"/>
        <v>-75</v>
      </c>
      <c r="BB22" s="895">
        <f t="shared" si="7"/>
        <v>-859</v>
      </c>
      <c r="BC22" s="896">
        <f t="shared" si="12"/>
        <v>721</v>
      </c>
      <c r="BD22" s="896">
        <f t="shared" si="13"/>
        <v>1580</v>
      </c>
      <c r="BE22" s="895">
        <f t="shared" si="8"/>
        <v>784</v>
      </c>
      <c r="BF22" s="751">
        <f t="shared" si="2"/>
        <v>8851</v>
      </c>
      <c r="BG22" s="751">
        <f t="shared" si="3"/>
        <v>8067</v>
      </c>
      <c r="BH22" s="895">
        <f t="shared" si="9"/>
        <v>362</v>
      </c>
      <c r="BI22" s="897">
        <f t="shared" si="4"/>
        <v>6481</v>
      </c>
      <c r="BJ22" s="898">
        <f t="shared" si="5"/>
        <v>6119</v>
      </c>
      <c r="BK22" s="897">
        <f t="shared" si="10"/>
        <v>652</v>
      </c>
      <c r="BL22" s="897">
        <f t="shared" si="11"/>
        <v>1610</v>
      </c>
      <c r="BM22" s="897">
        <f t="shared" si="11"/>
        <v>958</v>
      </c>
    </row>
    <row r="23" spans="1:65" x14ac:dyDescent="0.2">
      <c r="B23" s="912">
        <v>106</v>
      </c>
      <c r="C23" s="915" t="s">
        <v>24</v>
      </c>
      <c r="D23" s="813"/>
      <c r="E23" s="916">
        <v>11.36</v>
      </c>
      <c r="F23" s="917">
        <v>49115</v>
      </c>
      <c r="G23" s="892">
        <v>96333</v>
      </c>
      <c r="H23" s="892">
        <v>45331</v>
      </c>
      <c r="I23" s="892">
        <v>51002</v>
      </c>
      <c r="J23" s="894">
        <v>-675</v>
      </c>
      <c r="K23" s="894">
        <v>-244</v>
      </c>
      <c r="L23" s="894">
        <v>-431</v>
      </c>
      <c r="M23" s="894">
        <v>-1105</v>
      </c>
      <c r="N23" s="894">
        <v>-554</v>
      </c>
      <c r="O23" s="894">
        <v>-551</v>
      </c>
      <c r="P23" s="894">
        <v>542</v>
      </c>
      <c r="Q23" s="894">
        <v>272</v>
      </c>
      <c r="R23" s="894">
        <v>270</v>
      </c>
      <c r="S23" s="894">
        <v>254</v>
      </c>
      <c r="T23" s="894">
        <v>259</v>
      </c>
      <c r="U23" s="894">
        <v>18</v>
      </c>
      <c r="V23" s="894">
        <v>11</v>
      </c>
      <c r="W23" s="894">
        <v>1647</v>
      </c>
      <c r="X23" s="894">
        <v>826</v>
      </c>
      <c r="Y23" s="894">
        <v>821</v>
      </c>
      <c r="Z23" s="894">
        <v>781</v>
      </c>
      <c r="AA23" s="894">
        <v>773</v>
      </c>
      <c r="AB23" s="894">
        <v>45</v>
      </c>
      <c r="AC23" s="894">
        <v>48</v>
      </c>
      <c r="AD23" s="894">
        <v>430</v>
      </c>
      <c r="AE23" s="894">
        <v>310</v>
      </c>
      <c r="AF23" s="894">
        <v>120</v>
      </c>
      <c r="AG23" s="894">
        <v>6075</v>
      </c>
      <c r="AH23" s="894">
        <v>3308</v>
      </c>
      <c r="AI23" s="894">
        <v>2767</v>
      </c>
      <c r="AJ23" s="894">
        <v>2369</v>
      </c>
      <c r="AK23" s="894">
        <v>1984</v>
      </c>
      <c r="AL23" s="894">
        <v>913</v>
      </c>
      <c r="AM23" s="894">
        <v>761</v>
      </c>
      <c r="AN23" s="894">
        <v>26</v>
      </c>
      <c r="AO23" s="894">
        <v>22</v>
      </c>
      <c r="AP23" s="894">
        <v>5645</v>
      </c>
      <c r="AQ23" s="894">
        <v>2998</v>
      </c>
      <c r="AR23" s="894">
        <v>2647</v>
      </c>
      <c r="AS23" s="894">
        <v>2336</v>
      </c>
      <c r="AT23" s="894">
        <v>2050</v>
      </c>
      <c r="AU23" s="894">
        <v>585</v>
      </c>
      <c r="AV23" s="894">
        <v>553</v>
      </c>
      <c r="AW23" s="894">
        <v>77</v>
      </c>
      <c r="AX23" s="894">
        <v>44</v>
      </c>
      <c r="AY23" s="894">
        <v>226</v>
      </c>
      <c r="AZ23" s="751"/>
      <c r="BA23" s="895">
        <f t="shared" si="6"/>
        <v>-675</v>
      </c>
      <c r="BB23" s="895">
        <f t="shared" si="7"/>
        <v>-1105</v>
      </c>
      <c r="BC23" s="896">
        <f t="shared" si="12"/>
        <v>542</v>
      </c>
      <c r="BD23" s="896">
        <f t="shared" si="13"/>
        <v>1647</v>
      </c>
      <c r="BE23" s="895">
        <f t="shared" si="8"/>
        <v>430</v>
      </c>
      <c r="BF23" s="751">
        <f t="shared" si="2"/>
        <v>6075</v>
      </c>
      <c r="BG23" s="751">
        <f t="shared" si="3"/>
        <v>5645</v>
      </c>
      <c r="BH23" s="895">
        <f t="shared" si="9"/>
        <v>-33</v>
      </c>
      <c r="BI23" s="897">
        <f t="shared" si="4"/>
        <v>4353</v>
      </c>
      <c r="BJ23" s="898">
        <f t="shared" si="5"/>
        <v>4386</v>
      </c>
      <c r="BK23" s="897">
        <f t="shared" si="10"/>
        <v>508</v>
      </c>
      <c r="BL23" s="897">
        <f t="shared" si="11"/>
        <v>1138</v>
      </c>
      <c r="BM23" s="897">
        <f t="shared" si="11"/>
        <v>630</v>
      </c>
    </row>
    <row r="24" spans="1:65" x14ac:dyDescent="0.2">
      <c r="B24" s="912">
        <v>107</v>
      </c>
      <c r="C24" s="915" t="s">
        <v>25</v>
      </c>
      <c r="D24" s="813"/>
      <c r="E24" s="916">
        <v>28.93</v>
      </c>
      <c r="F24" s="917">
        <v>73429</v>
      </c>
      <c r="G24" s="892">
        <v>159974</v>
      </c>
      <c r="H24" s="892">
        <v>73588</v>
      </c>
      <c r="I24" s="892">
        <v>86386</v>
      </c>
      <c r="J24" s="894">
        <v>-1679</v>
      </c>
      <c r="K24" s="894">
        <v>-837</v>
      </c>
      <c r="L24" s="894">
        <v>-842</v>
      </c>
      <c r="M24" s="894">
        <v>-1314</v>
      </c>
      <c r="N24" s="894">
        <v>-611</v>
      </c>
      <c r="O24" s="894">
        <v>-703</v>
      </c>
      <c r="P24" s="894">
        <v>893</v>
      </c>
      <c r="Q24" s="894">
        <v>469</v>
      </c>
      <c r="R24" s="894">
        <v>424</v>
      </c>
      <c r="S24" s="894">
        <v>465</v>
      </c>
      <c r="T24" s="894">
        <v>418</v>
      </c>
      <c r="U24" s="894">
        <v>4</v>
      </c>
      <c r="V24" s="894">
        <v>6</v>
      </c>
      <c r="W24" s="894">
        <v>2207</v>
      </c>
      <c r="X24" s="894">
        <v>1080</v>
      </c>
      <c r="Y24" s="894">
        <v>1127</v>
      </c>
      <c r="Z24" s="894">
        <v>1051</v>
      </c>
      <c r="AA24" s="894">
        <v>1108</v>
      </c>
      <c r="AB24" s="894">
        <v>29</v>
      </c>
      <c r="AC24" s="894">
        <v>19</v>
      </c>
      <c r="AD24" s="894">
        <v>-365</v>
      </c>
      <c r="AE24" s="894">
        <v>-226</v>
      </c>
      <c r="AF24" s="894">
        <v>-139</v>
      </c>
      <c r="AG24" s="894">
        <v>6026</v>
      </c>
      <c r="AH24" s="894">
        <v>2927</v>
      </c>
      <c r="AI24" s="894">
        <v>3099</v>
      </c>
      <c r="AJ24" s="894">
        <v>2643</v>
      </c>
      <c r="AK24" s="894">
        <v>2833</v>
      </c>
      <c r="AL24" s="894">
        <v>256</v>
      </c>
      <c r="AM24" s="894">
        <v>245</v>
      </c>
      <c r="AN24" s="894">
        <v>28</v>
      </c>
      <c r="AO24" s="894">
        <v>21</v>
      </c>
      <c r="AP24" s="894">
        <v>6391</v>
      </c>
      <c r="AQ24" s="894">
        <v>3153</v>
      </c>
      <c r="AR24" s="894">
        <v>3238</v>
      </c>
      <c r="AS24" s="894">
        <v>2940</v>
      </c>
      <c r="AT24" s="894">
        <v>3021</v>
      </c>
      <c r="AU24" s="894">
        <v>170</v>
      </c>
      <c r="AV24" s="894">
        <v>185</v>
      </c>
      <c r="AW24" s="894">
        <v>43</v>
      </c>
      <c r="AX24" s="894">
        <v>32</v>
      </c>
      <c r="AY24" s="894">
        <v>-162</v>
      </c>
      <c r="AZ24" s="751"/>
      <c r="BA24" s="895">
        <f t="shared" si="6"/>
        <v>-1679</v>
      </c>
      <c r="BB24" s="895">
        <f t="shared" si="7"/>
        <v>-1314</v>
      </c>
      <c r="BC24" s="896">
        <f t="shared" si="12"/>
        <v>893</v>
      </c>
      <c r="BD24" s="896">
        <f t="shared" si="13"/>
        <v>2207</v>
      </c>
      <c r="BE24" s="895">
        <f t="shared" si="8"/>
        <v>-365</v>
      </c>
      <c r="BF24" s="751">
        <f t="shared" si="2"/>
        <v>6026</v>
      </c>
      <c r="BG24" s="751">
        <f t="shared" si="3"/>
        <v>6391</v>
      </c>
      <c r="BH24" s="895">
        <f t="shared" si="9"/>
        <v>-485</v>
      </c>
      <c r="BI24" s="897">
        <f t="shared" si="4"/>
        <v>5476</v>
      </c>
      <c r="BJ24" s="898">
        <f t="shared" si="5"/>
        <v>5961</v>
      </c>
      <c r="BK24" s="897">
        <f t="shared" si="10"/>
        <v>127</v>
      </c>
      <c r="BL24" s="897">
        <f t="shared" si="11"/>
        <v>355</v>
      </c>
      <c r="BM24" s="897">
        <f t="shared" si="11"/>
        <v>228</v>
      </c>
    </row>
    <row r="25" spans="1:65" x14ac:dyDescent="0.2">
      <c r="B25" s="912">
        <v>108</v>
      </c>
      <c r="C25" s="915" t="s">
        <v>26</v>
      </c>
      <c r="D25" s="813"/>
      <c r="E25" s="916">
        <v>28.11</v>
      </c>
      <c r="F25" s="917">
        <v>95934</v>
      </c>
      <c r="G25" s="892">
        <v>218302</v>
      </c>
      <c r="H25" s="892">
        <v>102049</v>
      </c>
      <c r="I25" s="892">
        <v>116253</v>
      </c>
      <c r="J25" s="894">
        <v>-2266</v>
      </c>
      <c r="K25" s="894">
        <v>-1286</v>
      </c>
      <c r="L25" s="894">
        <v>-980</v>
      </c>
      <c r="M25" s="894">
        <v>-1656</v>
      </c>
      <c r="N25" s="894">
        <v>-821</v>
      </c>
      <c r="O25" s="894">
        <v>-835</v>
      </c>
      <c r="P25" s="894">
        <v>1192</v>
      </c>
      <c r="Q25" s="894">
        <v>619</v>
      </c>
      <c r="R25" s="894">
        <v>573</v>
      </c>
      <c r="S25" s="894">
        <v>608</v>
      </c>
      <c r="T25" s="894">
        <v>567</v>
      </c>
      <c r="U25" s="894">
        <v>11</v>
      </c>
      <c r="V25" s="894">
        <v>6</v>
      </c>
      <c r="W25" s="894">
        <v>2848</v>
      </c>
      <c r="X25" s="894">
        <v>1440</v>
      </c>
      <c r="Y25" s="894">
        <v>1408</v>
      </c>
      <c r="Z25" s="894">
        <v>1428</v>
      </c>
      <c r="AA25" s="894">
        <v>1386</v>
      </c>
      <c r="AB25" s="894">
        <v>12</v>
      </c>
      <c r="AC25" s="894">
        <v>22</v>
      </c>
      <c r="AD25" s="894">
        <v>-610</v>
      </c>
      <c r="AE25" s="894">
        <v>-465</v>
      </c>
      <c r="AF25" s="894">
        <v>-145</v>
      </c>
      <c r="AG25" s="894">
        <v>7591</v>
      </c>
      <c r="AH25" s="894">
        <v>3809</v>
      </c>
      <c r="AI25" s="894">
        <v>3782</v>
      </c>
      <c r="AJ25" s="894">
        <v>3421</v>
      </c>
      <c r="AK25" s="894">
        <v>3494</v>
      </c>
      <c r="AL25" s="894">
        <v>372</v>
      </c>
      <c r="AM25" s="894">
        <v>279</v>
      </c>
      <c r="AN25" s="894">
        <v>16</v>
      </c>
      <c r="AO25" s="894">
        <v>9</v>
      </c>
      <c r="AP25" s="894">
        <v>8201</v>
      </c>
      <c r="AQ25" s="894">
        <v>4274</v>
      </c>
      <c r="AR25" s="894">
        <v>3927</v>
      </c>
      <c r="AS25" s="894">
        <v>3941</v>
      </c>
      <c r="AT25" s="894">
        <v>3706</v>
      </c>
      <c r="AU25" s="894">
        <v>298</v>
      </c>
      <c r="AV25" s="894">
        <v>200</v>
      </c>
      <c r="AW25" s="894">
        <v>35</v>
      </c>
      <c r="AX25" s="894">
        <v>21</v>
      </c>
      <c r="AY25" s="894">
        <v>-306</v>
      </c>
      <c r="AZ25" s="751"/>
      <c r="BA25" s="895">
        <f t="shared" si="6"/>
        <v>-2266</v>
      </c>
      <c r="BB25" s="895">
        <f t="shared" si="7"/>
        <v>-1656</v>
      </c>
      <c r="BC25" s="896">
        <f t="shared" si="12"/>
        <v>1192</v>
      </c>
      <c r="BD25" s="896">
        <f t="shared" si="13"/>
        <v>2848</v>
      </c>
      <c r="BE25" s="895">
        <f t="shared" si="8"/>
        <v>-610</v>
      </c>
      <c r="BF25" s="751">
        <f t="shared" si="2"/>
        <v>7591</v>
      </c>
      <c r="BG25" s="751">
        <f t="shared" si="3"/>
        <v>8201</v>
      </c>
      <c r="BH25" s="895">
        <f t="shared" si="9"/>
        <v>-732</v>
      </c>
      <c r="BI25" s="897">
        <f t="shared" si="4"/>
        <v>6915</v>
      </c>
      <c r="BJ25" s="898">
        <f t="shared" si="5"/>
        <v>7647</v>
      </c>
      <c r="BK25" s="897">
        <f t="shared" si="10"/>
        <v>263</v>
      </c>
      <c r="BL25" s="897">
        <f t="shared" si="11"/>
        <v>498</v>
      </c>
      <c r="BM25" s="897">
        <f t="shared" si="11"/>
        <v>235</v>
      </c>
    </row>
    <row r="26" spans="1:65" x14ac:dyDescent="0.2">
      <c r="B26" s="912">
        <v>109</v>
      </c>
      <c r="C26" s="915" t="s">
        <v>516</v>
      </c>
      <c r="D26" s="813" t="s">
        <v>514</v>
      </c>
      <c r="E26" s="916">
        <v>240.29</v>
      </c>
      <c r="F26" s="917">
        <v>87436</v>
      </c>
      <c r="G26" s="892">
        <v>215807</v>
      </c>
      <c r="H26" s="892">
        <v>101754</v>
      </c>
      <c r="I26" s="892">
        <v>114053</v>
      </c>
      <c r="J26" s="894">
        <v>-2076</v>
      </c>
      <c r="K26" s="894">
        <v>-1058</v>
      </c>
      <c r="L26" s="894">
        <v>-1018</v>
      </c>
      <c r="M26" s="894">
        <v>-1660</v>
      </c>
      <c r="N26" s="894">
        <v>-803</v>
      </c>
      <c r="O26" s="894">
        <v>-857</v>
      </c>
      <c r="P26" s="894">
        <v>1054</v>
      </c>
      <c r="Q26" s="894">
        <v>542</v>
      </c>
      <c r="R26" s="894">
        <v>512</v>
      </c>
      <c r="S26" s="894">
        <v>537</v>
      </c>
      <c r="T26" s="894">
        <v>508</v>
      </c>
      <c r="U26" s="894">
        <v>5</v>
      </c>
      <c r="V26" s="894">
        <v>4</v>
      </c>
      <c r="W26" s="894">
        <v>2714</v>
      </c>
      <c r="X26" s="894">
        <v>1345</v>
      </c>
      <c r="Y26" s="894">
        <v>1369</v>
      </c>
      <c r="Z26" s="894">
        <v>1338</v>
      </c>
      <c r="AA26" s="894">
        <v>1358</v>
      </c>
      <c r="AB26" s="894">
        <v>7</v>
      </c>
      <c r="AC26" s="894">
        <v>11</v>
      </c>
      <c r="AD26" s="894">
        <v>-416</v>
      </c>
      <c r="AE26" s="894">
        <v>-255</v>
      </c>
      <c r="AF26" s="894">
        <v>-161</v>
      </c>
      <c r="AG26" s="894">
        <v>7035</v>
      </c>
      <c r="AH26" s="894">
        <v>3373</v>
      </c>
      <c r="AI26" s="894">
        <v>3662</v>
      </c>
      <c r="AJ26" s="894">
        <v>2967</v>
      </c>
      <c r="AK26" s="894">
        <v>3018</v>
      </c>
      <c r="AL26" s="894">
        <v>391</v>
      </c>
      <c r="AM26" s="894">
        <v>630</v>
      </c>
      <c r="AN26" s="894">
        <v>15</v>
      </c>
      <c r="AO26" s="894">
        <v>14</v>
      </c>
      <c r="AP26" s="894">
        <v>7451</v>
      </c>
      <c r="AQ26" s="894">
        <v>3628</v>
      </c>
      <c r="AR26" s="894">
        <v>3823</v>
      </c>
      <c r="AS26" s="894">
        <v>3361</v>
      </c>
      <c r="AT26" s="894">
        <v>3353</v>
      </c>
      <c r="AU26" s="894">
        <v>232</v>
      </c>
      <c r="AV26" s="894">
        <v>447</v>
      </c>
      <c r="AW26" s="894">
        <v>35</v>
      </c>
      <c r="AX26" s="894">
        <v>23</v>
      </c>
      <c r="AY26" s="894">
        <v>229</v>
      </c>
      <c r="AZ26" s="751"/>
      <c r="BA26" s="895">
        <f t="shared" si="6"/>
        <v>-2076</v>
      </c>
      <c r="BB26" s="895">
        <f t="shared" si="7"/>
        <v>-1660</v>
      </c>
      <c r="BC26" s="896">
        <f t="shared" si="12"/>
        <v>1054</v>
      </c>
      <c r="BD26" s="896">
        <f t="shared" si="13"/>
        <v>2714</v>
      </c>
      <c r="BE26" s="895">
        <f t="shared" si="8"/>
        <v>-416</v>
      </c>
      <c r="BF26" s="751">
        <f t="shared" si="2"/>
        <v>7035</v>
      </c>
      <c r="BG26" s="751">
        <f t="shared" si="3"/>
        <v>7451</v>
      </c>
      <c r="BH26" s="895">
        <f t="shared" si="9"/>
        <v>-729</v>
      </c>
      <c r="BI26" s="897">
        <f t="shared" si="4"/>
        <v>5985</v>
      </c>
      <c r="BJ26" s="898">
        <f t="shared" si="5"/>
        <v>6714</v>
      </c>
      <c r="BK26" s="897">
        <f t="shared" si="10"/>
        <v>197</v>
      </c>
      <c r="BL26" s="897">
        <f t="shared" si="11"/>
        <v>679</v>
      </c>
      <c r="BM26" s="897">
        <f t="shared" si="11"/>
        <v>482</v>
      </c>
    </row>
    <row r="27" spans="1:65" x14ac:dyDescent="0.2">
      <c r="B27" s="912">
        <v>110</v>
      </c>
      <c r="C27" s="1071" t="s">
        <v>21</v>
      </c>
      <c r="D27" s="813"/>
      <c r="E27" s="916">
        <v>28.97</v>
      </c>
      <c r="F27" s="917">
        <v>84438</v>
      </c>
      <c r="G27" s="892">
        <v>139718</v>
      </c>
      <c r="H27" s="892">
        <v>64871</v>
      </c>
      <c r="I27" s="892">
        <v>74847</v>
      </c>
      <c r="J27" s="894">
        <v>864</v>
      </c>
      <c r="K27" s="894">
        <v>428</v>
      </c>
      <c r="L27" s="894">
        <v>436</v>
      </c>
      <c r="M27" s="894">
        <v>-448</v>
      </c>
      <c r="N27" s="894">
        <v>-242</v>
      </c>
      <c r="O27" s="894">
        <v>-206</v>
      </c>
      <c r="P27" s="894">
        <v>1020</v>
      </c>
      <c r="Q27" s="894">
        <v>499</v>
      </c>
      <c r="R27" s="894">
        <v>521</v>
      </c>
      <c r="S27" s="894">
        <v>459</v>
      </c>
      <c r="T27" s="894">
        <v>488</v>
      </c>
      <c r="U27" s="894">
        <v>40</v>
      </c>
      <c r="V27" s="894">
        <v>33</v>
      </c>
      <c r="W27" s="894">
        <v>1468</v>
      </c>
      <c r="X27" s="894">
        <v>741</v>
      </c>
      <c r="Y27" s="894">
        <v>727</v>
      </c>
      <c r="Z27" s="894">
        <v>707</v>
      </c>
      <c r="AA27" s="894">
        <v>688</v>
      </c>
      <c r="AB27" s="894">
        <v>34</v>
      </c>
      <c r="AC27" s="894">
        <v>39</v>
      </c>
      <c r="AD27" s="894">
        <v>1312</v>
      </c>
      <c r="AE27" s="894">
        <v>670</v>
      </c>
      <c r="AF27" s="894">
        <v>642</v>
      </c>
      <c r="AG27" s="894">
        <v>14065</v>
      </c>
      <c r="AH27" s="894">
        <v>7132</v>
      </c>
      <c r="AI27" s="894">
        <v>6933</v>
      </c>
      <c r="AJ27" s="894">
        <v>5048</v>
      </c>
      <c r="AK27" s="894">
        <v>5277</v>
      </c>
      <c r="AL27" s="894">
        <v>2011</v>
      </c>
      <c r="AM27" s="894">
        <v>1603</v>
      </c>
      <c r="AN27" s="894">
        <v>73</v>
      </c>
      <c r="AO27" s="894">
        <v>53</v>
      </c>
      <c r="AP27" s="894">
        <v>12753</v>
      </c>
      <c r="AQ27" s="894">
        <v>6462</v>
      </c>
      <c r="AR27" s="894">
        <v>6291</v>
      </c>
      <c r="AS27" s="894">
        <v>4773</v>
      </c>
      <c r="AT27" s="894">
        <v>5010</v>
      </c>
      <c r="AU27" s="894">
        <v>1458</v>
      </c>
      <c r="AV27" s="894">
        <v>1094</v>
      </c>
      <c r="AW27" s="894">
        <v>231</v>
      </c>
      <c r="AX27" s="894">
        <v>187</v>
      </c>
      <c r="AY27" s="894">
        <v>1270</v>
      </c>
      <c r="AZ27" s="751"/>
      <c r="BA27" s="895">
        <f t="shared" si="6"/>
        <v>864</v>
      </c>
      <c r="BB27" s="895">
        <f t="shared" si="7"/>
        <v>-448</v>
      </c>
      <c r="BC27" s="896">
        <f t="shared" si="12"/>
        <v>1020</v>
      </c>
      <c r="BD27" s="896">
        <f t="shared" si="13"/>
        <v>1468</v>
      </c>
      <c r="BE27" s="895">
        <f t="shared" si="8"/>
        <v>1312</v>
      </c>
      <c r="BF27" s="751">
        <f t="shared" si="2"/>
        <v>14065</v>
      </c>
      <c r="BG27" s="751">
        <f t="shared" si="3"/>
        <v>12753</v>
      </c>
      <c r="BH27" s="895">
        <f t="shared" si="9"/>
        <v>542</v>
      </c>
      <c r="BI27" s="897">
        <f t="shared" si="4"/>
        <v>10325</v>
      </c>
      <c r="BJ27" s="898">
        <f t="shared" si="5"/>
        <v>9783</v>
      </c>
      <c r="BK27" s="897">
        <f t="shared" si="10"/>
        <v>1227</v>
      </c>
      <c r="BL27" s="897">
        <f t="shared" si="11"/>
        <v>2552</v>
      </c>
      <c r="BM27" s="897">
        <f t="shared" si="11"/>
        <v>1325</v>
      </c>
    </row>
    <row r="28" spans="1:65" s="760" customFormat="1" x14ac:dyDescent="0.2">
      <c r="A28"/>
      <c r="B28" s="912">
        <v>111</v>
      </c>
      <c r="C28" s="915" t="s">
        <v>517</v>
      </c>
      <c r="D28" s="813"/>
      <c r="E28" s="916">
        <v>138.01</v>
      </c>
      <c r="F28" s="917">
        <v>98871</v>
      </c>
      <c r="G28" s="892">
        <v>243237</v>
      </c>
      <c r="H28" s="892">
        <v>117393</v>
      </c>
      <c r="I28" s="892">
        <v>125844</v>
      </c>
      <c r="J28" s="894">
        <v>-2566</v>
      </c>
      <c r="K28" s="894">
        <v>-1280</v>
      </c>
      <c r="L28" s="894">
        <v>-1286</v>
      </c>
      <c r="M28" s="894">
        <v>-1380</v>
      </c>
      <c r="N28" s="894">
        <v>-676</v>
      </c>
      <c r="O28" s="894">
        <v>-704</v>
      </c>
      <c r="P28" s="894">
        <v>1131</v>
      </c>
      <c r="Q28" s="894">
        <v>614</v>
      </c>
      <c r="R28" s="894">
        <v>517</v>
      </c>
      <c r="S28" s="894">
        <v>610</v>
      </c>
      <c r="T28" s="894">
        <v>511</v>
      </c>
      <c r="U28" s="894">
        <v>4</v>
      </c>
      <c r="V28" s="894">
        <v>6</v>
      </c>
      <c r="W28" s="894">
        <v>2511</v>
      </c>
      <c r="X28" s="894">
        <v>1290</v>
      </c>
      <c r="Y28" s="894">
        <v>1221</v>
      </c>
      <c r="Z28" s="894">
        <v>1278</v>
      </c>
      <c r="AA28" s="894">
        <v>1215</v>
      </c>
      <c r="AB28" s="894">
        <v>12</v>
      </c>
      <c r="AC28" s="894">
        <v>6</v>
      </c>
      <c r="AD28" s="894">
        <v>-1186</v>
      </c>
      <c r="AE28" s="894">
        <v>-604</v>
      </c>
      <c r="AF28" s="894">
        <v>-582</v>
      </c>
      <c r="AG28" s="894">
        <v>8007</v>
      </c>
      <c r="AH28" s="894">
        <v>4158</v>
      </c>
      <c r="AI28" s="894">
        <v>3849</v>
      </c>
      <c r="AJ28" s="894">
        <v>3457</v>
      </c>
      <c r="AK28" s="894">
        <v>3383</v>
      </c>
      <c r="AL28" s="894">
        <v>670</v>
      </c>
      <c r="AM28" s="894">
        <v>454</v>
      </c>
      <c r="AN28" s="894">
        <v>31</v>
      </c>
      <c r="AO28" s="894">
        <v>12</v>
      </c>
      <c r="AP28" s="894">
        <v>9193</v>
      </c>
      <c r="AQ28" s="894">
        <v>4762</v>
      </c>
      <c r="AR28" s="894">
        <v>4431</v>
      </c>
      <c r="AS28" s="894">
        <v>4292</v>
      </c>
      <c r="AT28" s="894">
        <v>4083</v>
      </c>
      <c r="AU28" s="894">
        <v>400</v>
      </c>
      <c r="AV28" s="894">
        <v>296</v>
      </c>
      <c r="AW28" s="894">
        <v>70</v>
      </c>
      <c r="AX28" s="894">
        <v>52</v>
      </c>
      <c r="AY28" s="894">
        <v>282</v>
      </c>
      <c r="AZ28" s="751"/>
      <c r="BA28" s="895">
        <f t="shared" si="6"/>
        <v>-2566</v>
      </c>
      <c r="BB28" s="895">
        <f t="shared" si="7"/>
        <v>-1380</v>
      </c>
      <c r="BC28" s="896">
        <f t="shared" si="12"/>
        <v>1131</v>
      </c>
      <c r="BD28" s="896">
        <f t="shared" si="13"/>
        <v>2511</v>
      </c>
      <c r="BE28" s="895">
        <f t="shared" si="8"/>
        <v>-1186</v>
      </c>
      <c r="BF28" s="751">
        <f t="shared" si="2"/>
        <v>8007</v>
      </c>
      <c r="BG28" s="751">
        <f t="shared" si="3"/>
        <v>9193</v>
      </c>
      <c r="BH28" s="895">
        <f t="shared" si="9"/>
        <v>-1535</v>
      </c>
      <c r="BI28" s="897">
        <f t="shared" si="4"/>
        <v>6840</v>
      </c>
      <c r="BJ28" s="898">
        <f t="shared" si="5"/>
        <v>8375</v>
      </c>
      <c r="BK28" s="897">
        <f t="shared" si="10"/>
        <v>330</v>
      </c>
      <c r="BL28" s="897">
        <f t="shared" si="11"/>
        <v>696</v>
      </c>
      <c r="BM28" s="897">
        <f t="shared" si="11"/>
        <v>366</v>
      </c>
    </row>
    <row r="29" spans="1:65" x14ac:dyDescent="0.2">
      <c r="A29" s="760">
        <v>6</v>
      </c>
      <c r="B29" s="760">
        <v>201</v>
      </c>
      <c r="C29" s="919" t="s">
        <v>518</v>
      </c>
      <c r="D29" s="813"/>
      <c r="E29" s="916">
        <v>534.47</v>
      </c>
      <c r="F29" s="917">
        <v>216854</v>
      </c>
      <c r="G29" s="892">
        <v>532605</v>
      </c>
      <c r="H29" s="892">
        <v>257214</v>
      </c>
      <c r="I29" s="892">
        <v>275391</v>
      </c>
      <c r="J29" s="894">
        <v>-2575</v>
      </c>
      <c r="K29" s="894">
        <v>-1410</v>
      </c>
      <c r="L29" s="894">
        <v>-1165</v>
      </c>
      <c r="M29" s="894">
        <v>-2743</v>
      </c>
      <c r="N29" s="894">
        <v>-1483</v>
      </c>
      <c r="O29" s="894">
        <v>-1260</v>
      </c>
      <c r="P29" s="894">
        <v>3573</v>
      </c>
      <c r="Q29" s="894">
        <v>1832</v>
      </c>
      <c r="R29" s="894">
        <v>1741</v>
      </c>
      <c r="S29" s="894">
        <v>1798</v>
      </c>
      <c r="T29" s="894">
        <v>1697</v>
      </c>
      <c r="U29" s="894">
        <v>34</v>
      </c>
      <c r="V29" s="894">
        <v>44</v>
      </c>
      <c r="W29" s="894">
        <v>6316</v>
      </c>
      <c r="X29" s="894">
        <v>3315</v>
      </c>
      <c r="Y29" s="894">
        <v>3001</v>
      </c>
      <c r="Z29" s="894">
        <v>3268</v>
      </c>
      <c r="AA29" s="894">
        <v>2969</v>
      </c>
      <c r="AB29" s="894">
        <v>47</v>
      </c>
      <c r="AC29" s="894">
        <v>32</v>
      </c>
      <c r="AD29" s="894">
        <v>168</v>
      </c>
      <c r="AE29" s="894">
        <v>73</v>
      </c>
      <c r="AF29" s="894">
        <v>95</v>
      </c>
      <c r="AG29" s="894">
        <v>15469</v>
      </c>
      <c r="AH29" s="894">
        <v>8579</v>
      </c>
      <c r="AI29" s="894">
        <v>6890</v>
      </c>
      <c r="AJ29" s="894">
        <v>6839</v>
      </c>
      <c r="AK29" s="894">
        <v>5764</v>
      </c>
      <c r="AL29" s="894">
        <v>1590</v>
      </c>
      <c r="AM29" s="894">
        <v>1039</v>
      </c>
      <c r="AN29" s="894">
        <v>150</v>
      </c>
      <c r="AO29" s="894">
        <v>87</v>
      </c>
      <c r="AP29" s="894">
        <v>15301</v>
      </c>
      <c r="AQ29" s="894">
        <v>8506</v>
      </c>
      <c r="AR29" s="894">
        <v>6795</v>
      </c>
      <c r="AS29" s="894">
        <v>7407</v>
      </c>
      <c r="AT29" s="894">
        <v>6103</v>
      </c>
      <c r="AU29" s="894">
        <v>958</v>
      </c>
      <c r="AV29" s="894">
        <v>589</v>
      </c>
      <c r="AW29" s="894">
        <v>141</v>
      </c>
      <c r="AX29" s="894">
        <v>103</v>
      </c>
      <c r="AY29" s="894">
        <v>2089</v>
      </c>
      <c r="AZ29" s="751"/>
      <c r="BA29" s="895">
        <f t="shared" si="6"/>
        <v>-2575</v>
      </c>
      <c r="BB29" s="895">
        <f t="shared" si="7"/>
        <v>-2743</v>
      </c>
      <c r="BC29" s="896">
        <f t="shared" si="12"/>
        <v>3573</v>
      </c>
      <c r="BD29" s="896">
        <f t="shared" si="13"/>
        <v>6316</v>
      </c>
      <c r="BE29" s="895">
        <f t="shared" si="8"/>
        <v>168</v>
      </c>
      <c r="BF29" s="751">
        <f t="shared" si="2"/>
        <v>15469</v>
      </c>
      <c r="BG29" s="751">
        <f t="shared" si="3"/>
        <v>15301</v>
      </c>
      <c r="BH29" s="895">
        <f t="shared" si="9"/>
        <v>-907</v>
      </c>
      <c r="BI29" s="897">
        <f t="shared" si="4"/>
        <v>12603</v>
      </c>
      <c r="BJ29" s="898">
        <f t="shared" si="5"/>
        <v>13510</v>
      </c>
      <c r="BK29" s="897">
        <f t="shared" si="10"/>
        <v>817</v>
      </c>
      <c r="BL29" s="897">
        <f t="shared" si="11"/>
        <v>1547</v>
      </c>
      <c r="BM29" s="897">
        <f t="shared" si="11"/>
        <v>730</v>
      </c>
    </row>
    <row r="30" spans="1:65" x14ac:dyDescent="0.2">
      <c r="A30">
        <v>2</v>
      </c>
      <c r="B30">
        <v>202</v>
      </c>
      <c r="C30" s="1077" t="s">
        <v>519</v>
      </c>
      <c r="D30" s="813"/>
      <c r="E30" s="916">
        <v>50.72</v>
      </c>
      <c r="F30" s="917">
        <v>214100</v>
      </c>
      <c r="G30" s="892">
        <v>450989</v>
      </c>
      <c r="H30" s="892">
        <v>218070</v>
      </c>
      <c r="I30" s="892">
        <v>232919</v>
      </c>
      <c r="J30" s="894">
        <v>-849</v>
      </c>
      <c r="K30" s="894">
        <v>-507</v>
      </c>
      <c r="L30" s="894">
        <v>-342</v>
      </c>
      <c r="M30" s="894">
        <v>-2614</v>
      </c>
      <c r="N30" s="894">
        <v>-1334</v>
      </c>
      <c r="O30" s="894">
        <v>-1280</v>
      </c>
      <c r="P30" s="894">
        <v>3322</v>
      </c>
      <c r="Q30" s="894">
        <v>1729</v>
      </c>
      <c r="R30" s="894">
        <v>1593</v>
      </c>
      <c r="S30" s="894">
        <v>1701</v>
      </c>
      <c r="T30" s="894">
        <v>1565</v>
      </c>
      <c r="U30" s="894">
        <v>28</v>
      </c>
      <c r="V30" s="894">
        <v>28</v>
      </c>
      <c r="W30" s="894">
        <v>5936</v>
      </c>
      <c r="X30" s="894">
        <v>3063</v>
      </c>
      <c r="Y30" s="894">
        <v>2873</v>
      </c>
      <c r="Z30" s="894">
        <v>2996</v>
      </c>
      <c r="AA30" s="894">
        <v>2808</v>
      </c>
      <c r="AB30" s="894">
        <v>67</v>
      </c>
      <c r="AC30" s="894">
        <v>65</v>
      </c>
      <c r="AD30" s="894">
        <v>1765</v>
      </c>
      <c r="AE30" s="894">
        <v>827</v>
      </c>
      <c r="AF30" s="894">
        <v>938</v>
      </c>
      <c r="AG30" s="894">
        <v>19555</v>
      </c>
      <c r="AH30" s="894">
        <v>10330</v>
      </c>
      <c r="AI30" s="894">
        <v>9225</v>
      </c>
      <c r="AJ30" s="894">
        <v>8531</v>
      </c>
      <c r="AK30" s="894">
        <v>8129</v>
      </c>
      <c r="AL30" s="894">
        <v>1677</v>
      </c>
      <c r="AM30" s="894">
        <v>1010</v>
      </c>
      <c r="AN30" s="894">
        <v>122</v>
      </c>
      <c r="AO30" s="894">
        <v>86</v>
      </c>
      <c r="AP30" s="894">
        <v>17790</v>
      </c>
      <c r="AQ30" s="894">
        <v>9503</v>
      </c>
      <c r="AR30" s="894">
        <v>8287</v>
      </c>
      <c r="AS30" s="894">
        <v>8353</v>
      </c>
      <c r="AT30" s="894">
        <v>7518</v>
      </c>
      <c r="AU30" s="894">
        <v>934</v>
      </c>
      <c r="AV30" s="894">
        <v>657</v>
      </c>
      <c r="AW30" s="894">
        <v>216</v>
      </c>
      <c r="AX30" s="894">
        <v>112</v>
      </c>
      <c r="AY30" s="894">
        <v>2122</v>
      </c>
      <c r="AZ30" s="751"/>
      <c r="BA30" s="895">
        <f t="shared" si="6"/>
        <v>-849</v>
      </c>
      <c r="BB30" s="895">
        <f t="shared" si="7"/>
        <v>-2614</v>
      </c>
      <c r="BC30" s="896">
        <f t="shared" si="12"/>
        <v>3322</v>
      </c>
      <c r="BD30" s="896">
        <f t="shared" si="13"/>
        <v>5936</v>
      </c>
      <c r="BE30" s="895">
        <f t="shared" si="8"/>
        <v>1765</v>
      </c>
      <c r="BF30" s="751">
        <f t="shared" si="2"/>
        <v>19555</v>
      </c>
      <c r="BG30" s="751">
        <f t="shared" si="3"/>
        <v>17790</v>
      </c>
      <c r="BH30" s="895">
        <f t="shared" si="9"/>
        <v>789</v>
      </c>
      <c r="BI30" s="897">
        <f t="shared" si="4"/>
        <v>16660</v>
      </c>
      <c r="BJ30" s="898">
        <f t="shared" si="5"/>
        <v>15871</v>
      </c>
      <c r="BK30" s="897">
        <f t="shared" si="10"/>
        <v>718</v>
      </c>
      <c r="BL30" s="897">
        <f t="shared" si="11"/>
        <v>1591</v>
      </c>
      <c r="BM30" s="897">
        <f t="shared" si="11"/>
        <v>873</v>
      </c>
    </row>
    <row r="31" spans="1:65" x14ac:dyDescent="0.2">
      <c r="A31">
        <v>4</v>
      </c>
      <c r="B31">
        <v>203</v>
      </c>
      <c r="C31" s="1077" t="s">
        <v>520</v>
      </c>
      <c r="D31" s="813"/>
      <c r="E31" s="916">
        <v>49.42</v>
      </c>
      <c r="F31" s="917">
        <v>125474</v>
      </c>
      <c r="G31" s="892">
        <v>296565</v>
      </c>
      <c r="H31" s="892">
        <v>143144</v>
      </c>
      <c r="I31" s="892">
        <v>153421</v>
      </c>
      <c r="J31" s="894">
        <v>1356</v>
      </c>
      <c r="K31" s="894">
        <v>641</v>
      </c>
      <c r="L31" s="894">
        <v>715</v>
      </c>
      <c r="M31" s="894">
        <v>-554</v>
      </c>
      <c r="N31" s="894">
        <v>-303</v>
      </c>
      <c r="O31" s="894">
        <v>-251</v>
      </c>
      <c r="P31" s="894">
        <v>2732</v>
      </c>
      <c r="Q31" s="894">
        <v>1386</v>
      </c>
      <c r="R31" s="894">
        <v>1346</v>
      </c>
      <c r="S31" s="894">
        <v>1372</v>
      </c>
      <c r="T31" s="894">
        <v>1341</v>
      </c>
      <c r="U31" s="894">
        <v>14</v>
      </c>
      <c r="V31" s="894">
        <v>5</v>
      </c>
      <c r="W31" s="894">
        <v>3286</v>
      </c>
      <c r="X31" s="894">
        <v>1689</v>
      </c>
      <c r="Y31" s="894">
        <v>1597</v>
      </c>
      <c r="Z31" s="894">
        <v>1679</v>
      </c>
      <c r="AA31" s="894">
        <v>1588</v>
      </c>
      <c r="AB31" s="894">
        <v>10</v>
      </c>
      <c r="AC31" s="894">
        <v>9</v>
      </c>
      <c r="AD31" s="894">
        <v>1910</v>
      </c>
      <c r="AE31" s="894">
        <v>944</v>
      </c>
      <c r="AF31" s="894">
        <v>966</v>
      </c>
      <c r="AG31" s="894">
        <v>12063</v>
      </c>
      <c r="AH31" s="894">
        <v>6264</v>
      </c>
      <c r="AI31" s="894">
        <v>5799</v>
      </c>
      <c r="AJ31" s="894">
        <v>5680</v>
      </c>
      <c r="AK31" s="894">
        <v>5402</v>
      </c>
      <c r="AL31" s="894">
        <v>526</v>
      </c>
      <c r="AM31" s="894">
        <v>378</v>
      </c>
      <c r="AN31" s="894">
        <v>58</v>
      </c>
      <c r="AO31" s="894">
        <v>19</v>
      </c>
      <c r="AP31" s="894">
        <v>10153</v>
      </c>
      <c r="AQ31" s="894">
        <v>5320</v>
      </c>
      <c r="AR31" s="894">
        <v>4833</v>
      </c>
      <c r="AS31" s="894">
        <v>4926</v>
      </c>
      <c r="AT31" s="894">
        <v>4583</v>
      </c>
      <c r="AU31" s="894">
        <v>347</v>
      </c>
      <c r="AV31" s="894">
        <v>223</v>
      </c>
      <c r="AW31" s="894">
        <v>47</v>
      </c>
      <c r="AX31" s="894">
        <v>27</v>
      </c>
      <c r="AY31" s="894">
        <v>1433</v>
      </c>
      <c r="AZ31" s="751"/>
      <c r="BA31" s="895">
        <f t="shared" si="6"/>
        <v>1356</v>
      </c>
      <c r="BB31" s="895">
        <f t="shared" si="7"/>
        <v>-554</v>
      </c>
      <c r="BC31" s="896">
        <f t="shared" si="12"/>
        <v>2732</v>
      </c>
      <c r="BD31" s="896">
        <f t="shared" si="13"/>
        <v>3286</v>
      </c>
      <c r="BE31" s="895">
        <f t="shared" si="8"/>
        <v>1910</v>
      </c>
      <c r="BF31" s="751">
        <f t="shared" si="2"/>
        <v>12063</v>
      </c>
      <c r="BG31" s="751">
        <f t="shared" si="3"/>
        <v>10153</v>
      </c>
      <c r="BH31" s="895">
        <f t="shared" si="9"/>
        <v>1573</v>
      </c>
      <c r="BI31" s="897">
        <f t="shared" si="4"/>
        <v>11082</v>
      </c>
      <c r="BJ31" s="898">
        <f t="shared" si="5"/>
        <v>9509</v>
      </c>
      <c r="BK31" s="897">
        <f t="shared" si="10"/>
        <v>300</v>
      </c>
      <c r="BL31" s="897">
        <f t="shared" si="11"/>
        <v>570</v>
      </c>
      <c r="BM31" s="897">
        <f t="shared" si="11"/>
        <v>270</v>
      </c>
    </row>
    <row r="32" spans="1:65" x14ac:dyDescent="0.2">
      <c r="A32">
        <v>2</v>
      </c>
      <c r="B32">
        <v>204</v>
      </c>
      <c r="C32" s="919" t="s">
        <v>521</v>
      </c>
      <c r="D32" s="813" t="s">
        <v>514</v>
      </c>
      <c r="E32" s="916">
        <v>99.96</v>
      </c>
      <c r="F32" s="917">
        <v>213653</v>
      </c>
      <c r="G32" s="892">
        <v>488279</v>
      </c>
      <c r="H32" s="892">
        <v>228225</v>
      </c>
      <c r="I32" s="892">
        <v>260054</v>
      </c>
      <c r="J32" s="894">
        <v>-201</v>
      </c>
      <c r="K32" s="894">
        <v>-228</v>
      </c>
      <c r="L32" s="894">
        <v>27</v>
      </c>
      <c r="M32" s="894">
        <v>-1331</v>
      </c>
      <c r="N32" s="894">
        <v>-621</v>
      </c>
      <c r="O32" s="894">
        <v>-710</v>
      </c>
      <c r="P32" s="894">
        <v>3343</v>
      </c>
      <c r="Q32" s="894">
        <v>1726</v>
      </c>
      <c r="R32" s="894">
        <v>1617</v>
      </c>
      <c r="S32" s="894">
        <v>1716</v>
      </c>
      <c r="T32" s="894">
        <v>1597</v>
      </c>
      <c r="U32" s="894">
        <v>10</v>
      </c>
      <c r="V32" s="894">
        <v>20</v>
      </c>
      <c r="W32" s="894">
        <v>4674</v>
      </c>
      <c r="X32" s="894">
        <v>2347</v>
      </c>
      <c r="Y32" s="894">
        <v>2327</v>
      </c>
      <c r="Z32" s="894">
        <v>2309</v>
      </c>
      <c r="AA32" s="894">
        <v>2298</v>
      </c>
      <c r="AB32" s="894">
        <v>38</v>
      </c>
      <c r="AC32" s="894">
        <v>29</v>
      </c>
      <c r="AD32" s="894">
        <v>1130</v>
      </c>
      <c r="AE32" s="894">
        <v>393</v>
      </c>
      <c r="AF32" s="894">
        <v>737</v>
      </c>
      <c r="AG32" s="894">
        <v>21533</v>
      </c>
      <c r="AH32" s="894">
        <v>10775</v>
      </c>
      <c r="AI32" s="894">
        <v>10758</v>
      </c>
      <c r="AJ32" s="894">
        <v>9742</v>
      </c>
      <c r="AK32" s="894">
        <v>9643</v>
      </c>
      <c r="AL32" s="894">
        <v>941</v>
      </c>
      <c r="AM32" s="894">
        <v>1010</v>
      </c>
      <c r="AN32" s="894">
        <v>92</v>
      </c>
      <c r="AO32" s="894">
        <v>105</v>
      </c>
      <c r="AP32" s="894">
        <v>20403</v>
      </c>
      <c r="AQ32" s="894">
        <v>10382</v>
      </c>
      <c r="AR32" s="894">
        <v>10021</v>
      </c>
      <c r="AS32" s="894">
        <v>9602</v>
      </c>
      <c r="AT32" s="894">
        <v>9258</v>
      </c>
      <c r="AU32" s="894">
        <v>652</v>
      </c>
      <c r="AV32" s="894">
        <v>647</v>
      </c>
      <c r="AW32" s="894">
        <v>128</v>
      </c>
      <c r="AX32" s="894">
        <v>116</v>
      </c>
      <c r="AY32" s="894">
        <v>1727</v>
      </c>
      <c r="AZ32" s="751"/>
      <c r="BA32" s="895">
        <f t="shared" si="6"/>
        <v>-201</v>
      </c>
      <c r="BB32" s="895">
        <f t="shared" si="7"/>
        <v>-1331</v>
      </c>
      <c r="BC32" s="896">
        <f t="shared" si="12"/>
        <v>3343</v>
      </c>
      <c r="BD32" s="896">
        <f t="shared" si="13"/>
        <v>4674</v>
      </c>
      <c r="BE32" s="895">
        <f t="shared" si="8"/>
        <v>1130</v>
      </c>
      <c r="BF32" s="751">
        <f t="shared" si="2"/>
        <v>21533</v>
      </c>
      <c r="BG32" s="751">
        <f t="shared" si="3"/>
        <v>20403</v>
      </c>
      <c r="BH32" s="895">
        <f t="shared" si="9"/>
        <v>525</v>
      </c>
      <c r="BI32" s="897">
        <f t="shared" si="4"/>
        <v>19385</v>
      </c>
      <c r="BJ32" s="898">
        <f t="shared" si="5"/>
        <v>18860</v>
      </c>
      <c r="BK32" s="897">
        <f t="shared" si="10"/>
        <v>524</v>
      </c>
      <c r="BL32" s="897">
        <f t="shared" si="11"/>
        <v>1299</v>
      </c>
      <c r="BM32" s="897">
        <f t="shared" si="11"/>
        <v>775</v>
      </c>
    </row>
    <row r="33" spans="1:65" x14ac:dyDescent="0.2">
      <c r="A33">
        <v>10</v>
      </c>
      <c r="B33">
        <v>205</v>
      </c>
      <c r="C33" s="920" t="s">
        <v>522</v>
      </c>
      <c r="D33" s="813"/>
      <c r="E33" s="916">
        <v>182.38</v>
      </c>
      <c r="F33" s="917">
        <v>18014</v>
      </c>
      <c r="G33" s="892">
        <v>43022</v>
      </c>
      <c r="H33" s="892">
        <v>20482</v>
      </c>
      <c r="I33" s="892">
        <v>22540</v>
      </c>
      <c r="J33" s="894">
        <v>-491</v>
      </c>
      <c r="K33" s="894">
        <v>-264</v>
      </c>
      <c r="L33" s="894">
        <v>-227</v>
      </c>
      <c r="M33" s="894">
        <v>-504</v>
      </c>
      <c r="N33" s="894">
        <v>-255</v>
      </c>
      <c r="O33" s="894">
        <v>-249</v>
      </c>
      <c r="P33" s="894">
        <v>202</v>
      </c>
      <c r="Q33" s="894">
        <v>112</v>
      </c>
      <c r="R33" s="894">
        <v>90</v>
      </c>
      <c r="S33" s="894">
        <v>110</v>
      </c>
      <c r="T33" s="894">
        <v>90</v>
      </c>
      <c r="U33" s="894">
        <v>2</v>
      </c>
      <c r="V33" s="894">
        <v>0</v>
      </c>
      <c r="W33" s="894">
        <v>706</v>
      </c>
      <c r="X33" s="894">
        <v>367</v>
      </c>
      <c r="Y33" s="894">
        <v>339</v>
      </c>
      <c r="Z33" s="894">
        <v>367</v>
      </c>
      <c r="AA33" s="894">
        <v>339</v>
      </c>
      <c r="AB33" s="894">
        <v>0</v>
      </c>
      <c r="AC33" s="894">
        <v>0</v>
      </c>
      <c r="AD33" s="894">
        <v>13</v>
      </c>
      <c r="AE33" s="894">
        <v>-9</v>
      </c>
      <c r="AF33" s="894">
        <v>22</v>
      </c>
      <c r="AG33" s="894">
        <v>1675</v>
      </c>
      <c r="AH33" s="894">
        <v>858</v>
      </c>
      <c r="AI33" s="894">
        <v>817</v>
      </c>
      <c r="AJ33" s="894">
        <v>620</v>
      </c>
      <c r="AK33" s="894">
        <v>630</v>
      </c>
      <c r="AL33" s="894">
        <v>234</v>
      </c>
      <c r="AM33" s="894">
        <v>185</v>
      </c>
      <c r="AN33" s="894">
        <v>4</v>
      </c>
      <c r="AO33" s="894">
        <v>2</v>
      </c>
      <c r="AP33" s="894">
        <v>1662</v>
      </c>
      <c r="AQ33" s="894">
        <v>867</v>
      </c>
      <c r="AR33" s="894">
        <v>795</v>
      </c>
      <c r="AS33" s="894">
        <v>659</v>
      </c>
      <c r="AT33" s="894">
        <v>650</v>
      </c>
      <c r="AU33" s="894">
        <v>201</v>
      </c>
      <c r="AV33" s="894">
        <v>143</v>
      </c>
      <c r="AW33" s="894">
        <v>7</v>
      </c>
      <c r="AX33" s="894">
        <v>2</v>
      </c>
      <c r="AY33" s="894">
        <v>43</v>
      </c>
      <c r="AZ33" s="751"/>
      <c r="BA33" s="895">
        <f t="shared" si="6"/>
        <v>-491</v>
      </c>
      <c r="BB33" s="895">
        <f t="shared" si="7"/>
        <v>-504</v>
      </c>
      <c r="BC33" s="896">
        <f t="shared" si="12"/>
        <v>202</v>
      </c>
      <c r="BD33" s="896">
        <f t="shared" si="13"/>
        <v>706</v>
      </c>
      <c r="BE33" s="895">
        <f t="shared" si="8"/>
        <v>13</v>
      </c>
      <c r="BF33" s="751">
        <f t="shared" si="2"/>
        <v>1675</v>
      </c>
      <c r="BG33" s="751">
        <f t="shared" si="3"/>
        <v>1662</v>
      </c>
      <c r="BH33" s="895">
        <f t="shared" si="9"/>
        <v>-59</v>
      </c>
      <c r="BI33" s="897">
        <f t="shared" si="4"/>
        <v>1250</v>
      </c>
      <c r="BJ33" s="898">
        <f t="shared" si="5"/>
        <v>1309</v>
      </c>
      <c r="BK33" s="897">
        <f t="shared" si="10"/>
        <v>194</v>
      </c>
      <c r="BL33" s="897">
        <f t="shared" si="11"/>
        <v>344</v>
      </c>
      <c r="BM33" s="897">
        <f t="shared" si="11"/>
        <v>150</v>
      </c>
    </row>
    <row r="34" spans="1:65" x14ac:dyDescent="0.2">
      <c r="A34">
        <v>2</v>
      </c>
      <c r="B34">
        <v>206</v>
      </c>
      <c r="C34" s="920" t="s">
        <v>523</v>
      </c>
      <c r="D34" s="813" t="s">
        <v>514</v>
      </c>
      <c r="E34" s="916">
        <v>18.47</v>
      </c>
      <c r="F34" s="917">
        <v>42270</v>
      </c>
      <c r="G34" s="892">
        <v>95066</v>
      </c>
      <c r="H34" s="892">
        <v>42998</v>
      </c>
      <c r="I34" s="892">
        <v>52068</v>
      </c>
      <c r="J34" s="894">
        <v>-598</v>
      </c>
      <c r="K34" s="894">
        <v>-354</v>
      </c>
      <c r="L34" s="894">
        <v>-244</v>
      </c>
      <c r="M34" s="894">
        <v>-555</v>
      </c>
      <c r="N34" s="894">
        <v>-262</v>
      </c>
      <c r="O34" s="894">
        <v>-293</v>
      </c>
      <c r="P34" s="894">
        <v>496</v>
      </c>
      <c r="Q34" s="894">
        <v>256</v>
      </c>
      <c r="R34" s="894">
        <v>240</v>
      </c>
      <c r="S34" s="894">
        <v>252</v>
      </c>
      <c r="T34" s="894">
        <v>236</v>
      </c>
      <c r="U34" s="894">
        <v>4</v>
      </c>
      <c r="V34" s="894">
        <v>4</v>
      </c>
      <c r="W34" s="894">
        <v>1051</v>
      </c>
      <c r="X34" s="894">
        <v>518</v>
      </c>
      <c r="Y34" s="894">
        <v>533</v>
      </c>
      <c r="Z34" s="894">
        <v>511</v>
      </c>
      <c r="AA34" s="894">
        <v>529</v>
      </c>
      <c r="AB34" s="894">
        <v>7</v>
      </c>
      <c r="AC34" s="894">
        <v>4</v>
      </c>
      <c r="AD34" s="894">
        <v>-43</v>
      </c>
      <c r="AE34" s="894">
        <v>-92</v>
      </c>
      <c r="AF34" s="894">
        <v>49</v>
      </c>
      <c r="AG34" s="894">
        <v>4551</v>
      </c>
      <c r="AH34" s="894">
        <v>2219</v>
      </c>
      <c r="AI34" s="894">
        <v>2332</v>
      </c>
      <c r="AJ34" s="894">
        <v>1987</v>
      </c>
      <c r="AK34" s="894">
        <v>2116</v>
      </c>
      <c r="AL34" s="894">
        <v>211</v>
      </c>
      <c r="AM34" s="894">
        <v>194</v>
      </c>
      <c r="AN34" s="894">
        <v>21</v>
      </c>
      <c r="AO34" s="894">
        <v>22</v>
      </c>
      <c r="AP34" s="894">
        <v>4594</v>
      </c>
      <c r="AQ34" s="894">
        <v>2311</v>
      </c>
      <c r="AR34" s="894">
        <v>2283</v>
      </c>
      <c r="AS34" s="894">
        <v>2139</v>
      </c>
      <c r="AT34" s="894">
        <v>2116</v>
      </c>
      <c r="AU34" s="894">
        <v>158</v>
      </c>
      <c r="AV34" s="894">
        <v>147</v>
      </c>
      <c r="AW34" s="894">
        <v>14</v>
      </c>
      <c r="AX34" s="894">
        <v>20</v>
      </c>
      <c r="AY34" s="894">
        <v>51</v>
      </c>
      <c r="AZ34" s="751"/>
      <c r="BA34" s="895">
        <f t="shared" si="6"/>
        <v>-598</v>
      </c>
      <c r="BB34" s="895">
        <f t="shared" si="7"/>
        <v>-555</v>
      </c>
      <c r="BC34" s="896">
        <f t="shared" si="12"/>
        <v>496</v>
      </c>
      <c r="BD34" s="896">
        <f t="shared" si="13"/>
        <v>1051</v>
      </c>
      <c r="BE34" s="895">
        <f t="shared" si="8"/>
        <v>-43</v>
      </c>
      <c r="BF34" s="751">
        <f t="shared" si="2"/>
        <v>4551</v>
      </c>
      <c r="BG34" s="751">
        <f t="shared" si="3"/>
        <v>4594</v>
      </c>
      <c r="BH34" s="895">
        <f t="shared" si="9"/>
        <v>-152</v>
      </c>
      <c r="BI34" s="897">
        <f t="shared" si="4"/>
        <v>4103</v>
      </c>
      <c r="BJ34" s="898">
        <f t="shared" si="5"/>
        <v>4255</v>
      </c>
      <c r="BK34" s="897">
        <f t="shared" si="10"/>
        <v>144</v>
      </c>
      <c r="BL34" s="897">
        <f t="shared" si="11"/>
        <v>305</v>
      </c>
      <c r="BM34" s="897">
        <f t="shared" si="11"/>
        <v>161</v>
      </c>
    </row>
    <row r="35" spans="1:65" x14ac:dyDescent="0.2">
      <c r="A35">
        <v>3</v>
      </c>
      <c r="B35">
        <v>207</v>
      </c>
      <c r="C35" s="1077" t="s">
        <v>524</v>
      </c>
      <c r="D35" s="813"/>
      <c r="E35" s="916">
        <v>25</v>
      </c>
      <c r="F35" s="917">
        <v>80759</v>
      </c>
      <c r="G35" s="892">
        <v>197172</v>
      </c>
      <c r="H35" s="892">
        <v>95415</v>
      </c>
      <c r="I35" s="892">
        <v>101757</v>
      </c>
      <c r="J35" s="894">
        <v>-1156</v>
      </c>
      <c r="K35" s="894">
        <v>-732</v>
      </c>
      <c r="L35" s="894">
        <v>-424</v>
      </c>
      <c r="M35" s="894">
        <v>-743</v>
      </c>
      <c r="N35" s="894">
        <v>-442</v>
      </c>
      <c r="O35" s="894">
        <v>-301</v>
      </c>
      <c r="P35" s="894">
        <v>1399</v>
      </c>
      <c r="Q35" s="894">
        <v>685</v>
      </c>
      <c r="R35" s="894">
        <v>714</v>
      </c>
      <c r="S35" s="894">
        <v>678</v>
      </c>
      <c r="T35" s="894">
        <v>706</v>
      </c>
      <c r="U35" s="894">
        <v>7</v>
      </c>
      <c r="V35" s="894">
        <v>8</v>
      </c>
      <c r="W35" s="894">
        <v>2142</v>
      </c>
      <c r="X35" s="894">
        <v>1127</v>
      </c>
      <c r="Y35" s="894">
        <v>1015</v>
      </c>
      <c r="Z35" s="894">
        <v>1107</v>
      </c>
      <c r="AA35" s="894">
        <v>998</v>
      </c>
      <c r="AB35" s="894">
        <v>20</v>
      </c>
      <c r="AC35" s="894">
        <v>17</v>
      </c>
      <c r="AD35" s="894">
        <v>-413</v>
      </c>
      <c r="AE35" s="894">
        <v>-290</v>
      </c>
      <c r="AF35" s="894">
        <v>-123</v>
      </c>
      <c r="AG35" s="894">
        <v>7486</v>
      </c>
      <c r="AH35" s="894">
        <v>4146</v>
      </c>
      <c r="AI35" s="894">
        <v>3340</v>
      </c>
      <c r="AJ35" s="894">
        <v>3631</v>
      </c>
      <c r="AK35" s="894">
        <v>3043</v>
      </c>
      <c r="AL35" s="894">
        <v>483</v>
      </c>
      <c r="AM35" s="894">
        <v>283</v>
      </c>
      <c r="AN35" s="894">
        <v>32</v>
      </c>
      <c r="AO35" s="894">
        <v>14</v>
      </c>
      <c r="AP35" s="894">
        <v>7899</v>
      </c>
      <c r="AQ35" s="894">
        <v>4436</v>
      </c>
      <c r="AR35" s="894">
        <v>3463</v>
      </c>
      <c r="AS35" s="894">
        <v>4107</v>
      </c>
      <c r="AT35" s="894">
        <v>3260</v>
      </c>
      <c r="AU35" s="894">
        <v>283</v>
      </c>
      <c r="AV35" s="894">
        <v>183</v>
      </c>
      <c r="AW35" s="894">
        <v>46</v>
      </c>
      <c r="AX35" s="894">
        <v>20</v>
      </c>
      <c r="AY35" s="894">
        <v>371</v>
      </c>
      <c r="AZ35" s="751"/>
      <c r="BA35" s="895">
        <f t="shared" si="6"/>
        <v>-1156</v>
      </c>
      <c r="BB35" s="895">
        <f t="shared" si="7"/>
        <v>-743</v>
      </c>
      <c r="BC35" s="896">
        <f t="shared" si="12"/>
        <v>1399</v>
      </c>
      <c r="BD35" s="896">
        <f t="shared" si="13"/>
        <v>2142</v>
      </c>
      <c r="BE35" s="895">
        <f t="shared" si="8"/>
        <v>-413</v>
      </c>
      <c r="BF35" s="751">
        <f t="shared" si="2"/>
        <v>7486</v>
      </c>
      <c r="BG35" s="751">
        <f t="shared" si="3"/>
        <v>7899</v>
      </c>
      <c r="BH35" s="895">
        <f t="shared" si="9"/>
        <v>-693</v>
      </c>
      <c r="BI35" s="897">
        <f t="shared" si="4"/>
        <v>6674</v>
      </c>
      <c r="BJ35" s="898">
        <f t="shared" si="5"/>
        <v>7367</v>
      </c>
      <c r="BK35" s="897">
        <f t="shared" si="10"/>
        <v>237</v>
      </c>
      <c r="BL35" s="897">
        <f t="shared" si="11"/>
        <v>466</v>
      </c>
      <c r="BM35" s="897">
        <f t="shared" si="11"/>
        <v>229</v>
      </c>
    </row>
    <row r="36" spans="1:65" x14ac:dyDescent="0.2">
      <c r="A36">
        <v>7</v>
      </c>
      <c r="B36">
        <v>208</v>
      </c>
      <c r="C36" s="920" t="s">
        <v>525</v>
      </c>
      <c r="D36" s="813"/>
      <c r="E36" s="916">
        <v>90.4</v>
      </c>
      <c r="F36" s="917">
        <v>12225</v>
      </c>
      <c r="G36" s="892">
        <v>29745</v>
      </c>
      <c r="H36" s="892">
        <v>14355</v>
      </c>
      <c r="I36" s="892">
        <v>15390</v>
      </c>
      <c r="J36" s="894">
        <v>-506</v>
      </c>
      <c r="K36" s="894">
        <v>-211</v>
      </c>
      <c r="L36" s="894">
        <v>-295</v>
      </c>
      <c r="M36" s="894">
        <v>-337</v>
      </c>
      <c r="N36" s="894">
        <v>-165</v>
      </c>
      <c r="O36" s="894">
        <v>-172</v>
      </c>
      <c r="P36" s="894">
        <v>119</v>
      </c>
      <c r="Q36" s="894">
        <v>56</v>
      </c>
      <c r="R36" s="894">
        <v>63</v>
      </c>
      <c r="S36" s="894">
        <v>55</v>
      </c>
      <c r="T36" s="894">
        <v>61</v>
      </c>
      <c r="U36" s="894">
        <v>1</v>
      </c>
      <c r="V36" s="894">
        <v>2</v>
      </c>
      <c r="W36" s="894">
        <v>456</v>
      </c>
      <c r="X36" s="894">
        <v>221</v>
      </c>
      <c r="Y36" s="894">
        <v>235</v>
      </c>
      <c r="Z36" s="894">
        <v>218</v>
      </c>
      <c r="AA36" s="894">
        <v>234</v>
      </c>
      <c r="AB36" s="894">
        <v>3</v>
      </c>
      <c r="AC36" s="894">
        <v>1</v>
      </c>
      <c r="AD36" s="894">
        <v>-169</v>
      </c>
      <c r="AE36" s="894">
        <v>-46</v>
      </c>
      <c r="AF36" s="894">
        <v>-123</v>
      </c>
      <c r="AG36" s="894">
        <v>783</v>
      </c>
      <c r="AH36" s="894">
        <v>436</v>
      </c>
      <c r="AI36" s="894">
        <v>347</v>
      </c>
      <c r="AJ36" s="894">
        <v>323</v>
      </c>
      <c r="AK36" s="894">
        <v>273</v>
      </c>
      <c r="AL36" s="894">
        <v>109</v>
      </c>
      <c r="AM36" s="894">
        <v>72</v>
      </c>
      <c r="AN36" s="894">
        <v>4</v>
      </c>
      <c r="AO36" s="894">
        <v>2</v>
      </c>
      <c r="AP36" s="894">
        <v>952</v>
      </c>
      <c r="AQ36" s="894">
        <v>482</v>
      </c>
      <c r="AR36" s="894">
        <v>470</v>
      </c>
      <c r="AS36" s="894">
        <v>416</v>
      </c>
      <c r="AT36" s="894">
        <v>402</v>
      </c>
      <c r="AU36" s="894">
        <v>65</v>
      </c>
      <c r="AV36" s="894">
        <v>68</v>
      </c>
      <c r="AW36" s="894">
        <v>1</v>
      </c>
      <c r="AX36" s="894">
        <v>0</v>
      </c>
      <c r="AY36" s="894">
        <v>-53</v>
      </c>
      <c r="AZ36" s="751"/>
      <c r="BA36" s="895">
        <f t="shared" si="6"/>
        <v>-506</v>
      </c>
      <c r="BB36" s="895">
        <f t="shared" si="7"/>
        <v>-337</v>
      </c>
      <c r="BC36" s="896">
        <f t="shared" si="12"/>
        <v>119</v>
      </c>
      <c r="BD36" s="896">
        <f t="shared" si="13"/>
        <v>456</v>
      </c>
      <c r="BE36" s="895">
        <f t="shared" si="8"/>
        <v>-169</v>
      </c>
      <c r="BF36" s="751">
        <f t="shared" si="2"/>
        <v>783</v>
      </c>
      <c r="BG36" s="751">
        <f t="shared" si="3"/>
        <v>952</v>
      </c>
      <c r="BH36" s="895">
        <f t="shared" si="9"/>
        <v>-222</v>
      </c>
      <c r="BI36" s="897">
        <f t="shared" si="4"/>
        <v>596</v>
      </c>
      <c r="BJ36" s="898">
        <f t="shared" si="5"/>
        <v>818</v>
      </c>
      <c r="BK36" s="897">
        <f t="shared" si="10"/>
        <v>64</v>
      </c>
      <c r="BL36" s="897">
        <f t="shared" si="11"/>
        <v>133</v>
      </c>
      <c r="BM36" s="897">
        <f t="shared" si="11"/>
        <v>69</v>
      </c>
    </row>
    <row r="37" spans="1:65" x14ac:dyDescent="0.2">
      <c r="A37">
        <v>8</v>
      </c>
      <c r="B37">
        <v>209</v>
      </c>
      <c r="C37" s="919" t="s">
        <v>526</v>
      </c>
      <c r="D37" s="813"/>
      <c r="E37" s="916">
        <v>697.55</v>
      </c>
      <c r="F37" s="917">
        <v>30452</v>
      </c>
      <c r="G37" s="892">
        <v>80419</v>
      </c>
      <c r="H37" s="892">
        <v>38595</v>
      </c>
      <c r="I37" s="892">
        <v>41824</v>
      </c>
      <c r="J37" s="894">
        <v>-1179</v>
      </c>
      <c r="K37" s="894">
        <v>-566</v>
      </c>
      <c r="L37" s="894">
        <v>-613</v>
      </c>
      <c r="M37" s="894">
        <v>-824</v>
      </c>
      <c r="N37" s="894">
        <v>-401</v>
      </c>
      <c r="O37" s="894">
        <v>-423</v>
      </c>
      <c r="P37" s="894">
        <v>390</v>
      </c>
      <c r="Q37" s="894">
        <v>195</v>
      </c>
      <c r="R37" s="894">
        <v>195</v>
      </c>
      <c r="S37" s="894">
        <v>193</v>
      </c>
      <c r="T37" s="894">
        <v>193</v>
      </c>
      <c r="U37" s="894">
        <v>2</v>
      </c>
      <c r="V37" s="894">
        <v>2</v>
      </c>
      <c r="W37" s="894">
        <v>1214</v>
      </c>
      <c r="X37" s="894">
        <v>596</v>
      </c>
      <c r="Y37" s="894">
        <v>618</v>
      </c>
      <c r="Z37" s="894">
        <v>596</v>
      </c>
      <c r="AA37" s="894">
        <v>616</v>
      </c>
      <c r="AB37" s="894">
        <v>0</v>
      </c>
      <c r="AC37" s="894">
        <v>2</v>
      </c>
      <c r="AD37" s="894">
        <v>-355</v>
      </c>
      <c r="AE37" s="894">
        <v>-165</v>
      </c>
      <c r="AF37" s="894">
        <v>-190</v>
      </c>
      <c r="AG37" s="894">
        <v>1963</v>
      </c>
      <c r="AH37" s="894">
        <v>976</v>
      </c>
      <c r="AI37" s="894">
        <v>987</v>
      </c>
      <c r="AJ37" s="894">
        <v>783</v>
      </c>
      <c r="AK37" s="894">
        <v>722</v>
      </c>
      <c r="AL37" s="894">
        <v>185</v>
      </c>
      <c r="AM37" s="894">
        <v>259</v>
      </c>
      <c r="AN37" s="894">
        <v>8</v>
      </c>
      <c r="AO37" s="894">
        <v>6</v>
      </c>
      <c r="AP37" s="894">
        <v>2318</v>
      </c>
      <c r="AQ37" s="894">
        <v>1141</v>
      </c>
      <c r="AR37" s="894">
        <v>1177</v>
      </c>
      <c r="AS37" s="894">
        <v>1028</v>
      </c>
      <c r="AT37" s="894">
        <v>992</v>
      </c>
      <c r="AU37" s="894">
        <v>97</v>
      </c>
      <c r="AV37" s="894">
        <v>158</v>
      </c>
      <c r="AW37" s="894">
        <v>16</v>
      </c>
      <c r="AX37" s="894">
        <v>27</v>
      </c>
      <c r="AY37" s="894">
        <v>98</v>
      </c>
      <c r="AZ37" s="751"/>
      <c r="BA37" s="895">
        <f t="shared" si="6"/>
        <v>-1179</v>
      </c>
      <c r="BB37" s="895">
        <f t="shared" si="7"/>
        <v>-824</v>
      </c>
      <c r="BC37" s="896">
        <f t="shared" si="12"/>
        <v>390</v>
      </c>
      <c r="BD37" s="896">
        <f t="shared" si="13"/>
        <v>1214</v>
      </c>
      <c r="BE37" s="895">
        <f t="shared" si="8"/>
        <v>-355</v>
      </c>
      <c r="BF37" s="751">
        <f t="shared" si="2"/>
        <v>1963</v>
      </c>
      <c r="BG37" s="751">
        <f t="shared" si="3"/>
        <v>2318</v>
      </c>
      <c r="BH37" s="895">
        <f t="shared" si="9"/>
        <v>-515</v>
      </c>
      <c r="BI37" s="897">
        <f t="shared" si="4"/>
        <v>1505</v>
      </c>
      <c r="BJ37" s="898">
        <f t="shared" si="5"/>
        <v>2020</v>
      </c>
      <c r="BK37" s="897">
        <f t="shared" si="10"/>
        <v>81</v>
      </c>
      <c r="BL37" s="897">
        <f t="shared" si="11"/>
        <v>255</v>
      </c>
      <c r="BM37" s="897">
        <f t="shared" si="11"/>
        <v>174</v>
      </c>
    </row>
    <row r="38" spans="1:65" x14ac:dyDescent="0.2">
      <c r="A38">
        <v>4</v>
      </c>
      <c r="B38">
        <v>210</v>
      </c>
      <c r="C38" s="919" t="s">
        <v>37</v>
      </c>
      <c r="D38" s="813"/>
      <c r="E38" s="916">
        <v>138.47999999999999</v>
      </c>
      <c r="F38" s="917">
        <v>104896</v>
      </c>
      <c r="G38" s="892">
        <v>264951</v>
      </c>
      <c r="H38" s="892">
        <v>129810</v>
      </c>
      <c r="I38" s="892">
        <v>135141</v>
      </c>
      <c r="J38" s="894">
        <v>-1193</v>
      </c>
      <c r="K38" s="894">
        <v>-587</v>
      </c>
      <c r="L38" s="894">
        <v>-606</v>
      </c>
      <c r="M38" s="894">
        <v>-1456</v>
      </c>
      <c r="N38" s="894">
        <v>-764</v>
      </c>
      <c r="O38" s="894">
        <v>-692</v>
      </c>
      <c r="P38" s="894">
        <v>1611</v>
      </c>
      <c r="Q38" s="894">
        <v>832</v>
      </c>
      <c r="R38" s="894">
        <v>779</v>
      </c>
      <c r="S38" s="894">
        <v>820</v>
      </c>
      <c r="T38" s="894">
        <v>768</v>
      </c>
      <c r="U38" s="894">
        <v>12</v>
      </c>
      <c r="V38" s="894">
        <v>11</v>
      </c>
      <c r="W38" s="894">
        <v>3067</v>
      </c>
      <c r="X38" s="894">
        <v>1596</v>
      </c>
      <c r="Y38" s="894">
        <v>1471</v>
      </c>
      <c r="Z38" s="894">
        <v>1586</v>
      </c>
      <c r="AA38" s="894">
        <v>1463</v>
      </c>
      <c r="AB38" s="894">
        <v>10</v>
      </c>
      <c r="AC38" s="894">
        <v>8</v>
      </c>
      <c r="AD38" s="894">
        <v>263</v>
      </c>
      <c r="AE38" s="894">
        <v>177</v>
      </c>
      <c r="AF38" s="894">
        <v>86</v>
      </c>
      <c r="AG38" s="894">
        <v>8313</v>
      </c>
      <c r="AH38" s="894">
        <v>4534</v>
      </c>
      <c r="AI38" s="894">
        <v>3779</v>
      </c>
      <c r="AJ38" s="894">
        <v>3862</v>
      </c>
      <c r="AK38" s="894">
        <v>3415</v>
      </c>
      <c r="AL38" s="894">
        <v>621</v>
      </c>
      <c r="AM38" s="894">
        <v>335</v>
      </c>
      <c r="AN38" s="894">
        <v>51</v>
      </c>
      <c r="AO38" s="894">
        <v>29</v>
      </c>
      <c r="AP38" s="894">
        <v>8050</v>
      </c>
      <c r="AQ38" s="894">
        <v>4357</v>
      </c>
      <c r="AR38" s="894">
        <v>3693</v>
      </c>
      <c r="AS38" s="894">
        <v>3895</v>
      </c>
      <c r="AT38" s="894">
        <v>3455</v>
      </c>
      <c r="AU38" s="894">
        <v>393</v>
      </c>
      <c r="AV38" s="894">
        <v>205</v>
      </c>
      <c r="AW38" s="894">
        <v>69</v>
      </c>
      <c r="AX38" s="894">
        <v>33</v>
      </c>
      <c r="AY38" s="894">
        <v>1041</v>
      </c>
      <c r="AZ38" s="751"/>
      <c r="BA38" s="895">
        <f t="shared" si="6"/>
        <v>-1193</v>
      </c>
      <c r="BB38" s="895">
        <f t="shared" si="7"/>
        <v>-1456</v>
      </c>
      <c r="BC38" s="896">
        <f t="shared" si="12"/>
        <v>1611</v>
      </c>
      <c r="BD38" s="896">
        <f t="shared" si="13"/>
        <v>3067</v>
      </c>
      <c r="BE38" s="895">
        <f t="shared" si="8"/>
        <v>263</v>
      </c>
      <c r="BF38" s="751">
        <f t="shared" si="2"/>
        <v>8313</v>
      </c>
      <c r="BG38" s="751">
        <f t="shared" si="3"/>
        <v>8050</v>
      </c>
      <c r="BH38" s="895">
        <f t="shared" si="9"/>
        <v>-73</v>
      </c>
      <c r="BI38" s="897">
        <f t="shared" si="4"/>
        <v>7277</v>
      </c>
      <c r="BJ38" s="898">
        <f t="shared" si="5"/>
        <v>7350</v>
      </c>
      <c r="BK38" s="897">
        <f t="shared" si="10"/>
        <v>324</v>
      </c>
      <c r="BL38" s="897">
        <f t="shared" si="11"/>
        <v>598</v>
      </c>
      <c r="BM38" s="897">
        <f t="shared" si="11"/>
        <v>274</v>
      </c>
    </row>
    <row r="39" spans="1:65" x14ac:dyDescent="0.2">
      <c r="A39">
        <v>7</v>
      </c>
      <c r="B39">
        <v>212</v>
      </c>
      <c r="C39" s="919" t="s">
        <v>527</v>
      </c>
      <c r="D39" s="813"/>
      <c r="E39" s="916">
        <v>126.85</v>
      </c>
      <c r="F39" s="917">
        <v>18749</v>
      </c>
      <c r="G39" s="892">
        <v>47306</v>
      </c>
      <c r="H39" s="892">
        <v>22763</v>
      </c>
      <c r="I39" s="892">
        <v>24543</v>
      </c>
      <c r="J39" s="894">
        <v>-624</v>
      </c>
      <c r="K39" s="894">
        <v>-302</v>
      </c>
      <c r="L39" s="894">
        <v>-322</v>
      </c>
      <c r="M39" s="894">
        <v>-489</v>
      </c>
      <c r="N39" s="894">
        <v>-267</v>
      </c>
      <c r="O39" s="894">
        <v>-222</v>
      </c>
      <c r="P39" s="894">
        <v>202</v>
      </c>
      <c r="Q39" s="894">
        <v>89</v>
      </c>
      <c r="R39" s="894">
        <v>113</v>
      </c>
      <c r="S39" s="894">
        <v>88</v>
      </c>
      <c r="T39" s="894">
        <v>112</v>
      </c>
      <c r="U39" s="894">
        <v>1</v>
      </c>
      <c r="V39" s="894">
        <v>1</v>
      </c>
      <c r="W39" s="894">
        <v>691</v>
      </c>
      <c r="X39" s="894">
        <v>356</v>
      </c>
      <c r="Y39" s="894">
        <v>335</v>
      </c>
      <c r="Z39" s="894">
        <v>355</v>
      </c>
      <c r="AA39" s="894">
        <v>335</v>
      </c>
      <c r="AB39" s="894">
        <v>1</v>
      </c>
      <c r="AC39" s="894">
        <v>0</v>
      </c>
      <c r="AD39" s="894">
        <v>-135</v>
      </c>
      <c r="AE39" s="894">
        <v>-35</v>
      </c>
      <c r="AF39" s="894">
        <v>-100</v>
      </c>
      <c r="AG39" s="894">
        <v>1183</v>
      </c>
      <c r="AH39" s="894">
        <v>647</v>
      </c>
      <c r="AI39" s="894">
        <v>536</v>
      </c>
      <c r="AJ39" s="894">
        <v>515</v>
      </c>
      <c r="AK39" s="894">
        <v>475</v>
      </c>
      <c r="AL39" s="894">
        <v>126</v>
      </c>
      <c r="AM39" s="894">
        <v>61</v>
      </c>
      <c r="AN39" s="894">
        <v>6</v>
      </c>
      <c r="AO39" s="894">
        <v>0</v>
      </c>
      <c r="AP39" s="894">
        <v>1318</v>
      </c>
      <c r="AQ39" s="894">
        <v>682</v>
      </c>
      <c r="AR39" s="894">
        <v>636</v>
      </c>
      <c r="AS39" s="894">
        <v>593</v>
      </c>
      <c r="AT39" s="894">
        <v>582</v>
      </c>
      <c r="AU39" s="894">
        <v>73</v>
      </c>
      <c r="AV39" s="894">
        <v>47</v>
      </c>
      <c r="AW39" s="894">
        <v>16</v>
      </c>
      <c r="AX39" s="894">
        <v>7</v>
      </c>
      <c r="AY39" s="894">
        <v>102</v>
      </c>
      <c r="AZ39" s="751"/>
      <c r="BA39" s="895">
        <f t="shared" si="6"/>
        <v>-624</v>
      </c>
      <c r="BB39" s="895">
        <f t="shared" si="7"/>
        <v>-489</v>
      </c>
      <c r="BC39" s="896">
        <f t="shared" si="12"/>
        <v>202</v>
      </c>
      <c r="BD39" s="896">
        <f t="shared" si="13"/>
        <v>691</v>
      </c>
      <c r="BE39" s="895">
        <f t="shared" si="8"/>
        <v>-135</v>
      </c>
      <c r="BF39" s="751">
        <f t="shared" si="2"/>
        <v>1183</v>
      </c>
      <c r="BG39" s="751">
        <f t="shared" si="3"/>
        <v>1318</v>
      </c>
      <c r="BH39" s="895">
        <f t="shared" si="9"/>
        <v>-185</v>
      </c>
      <c r="BI39" s="897">
        <f t="shared" si="4"/>
        <v>990</v>
      </c>
      <c r="BJ39" s="898">
        <f t="shared" si="5"/>
        <v>1175</v>
      </c>
      <c r="BK39" s="897">
        <f t="shared" si="10"/>
        <v>57</v>
      </c>
      <c r="BL39" s="897">
        <f t="shared" si="11"/>
        <v>120</v>
      </c>
      <c r="BM39" s="897">
        <f t="shared" si="11"/>
        <v>63</v>
      </c>
    </row>
    <row r="40" spans="1:65" x14ac:dyDescent="0.2">
      <c r="A40">
        <v>5</v>
      </c>
      <c r="B40">
        <v>213</v>
      </c>
      <c r="C40" s="920" t="s">
        <v>528</v>
      </c>
      <c r="D40" s="813"/>
      <c r="E40" s="916">
        <v>132.44</v>
      </c>
      <c r="F40" s="917">
        <v>15213</v>
      </c>
      <c r="G40" s="892">
        <v>39870</v>
      </c>
      <c r="H40" s="892">
        <v>19068</v>
      </c>
      <c r="I40" s="892">
        <v>20802</v>
      </c>
      <c r="J40" s="894">
        <v>-531</v>
      </c>
      <c r="K40" s="894">
        <v>-275</v>
      </c>
      <c r="L40" s="894">
        <v>-256</v>
      </c>
      <c r="M40" s="894">
        <v>-395</v>
      </c>
      <c r="N40" s="894">
        <v>-214</v>
      </c>
      <c r="O40" s="894">
        <v>-181</v>
      </c>
      <c r="P40" s="894">
        <v>187</v>
      </c>
      <c r="Q40" s="894">
        <v>80</v>
      </c>
      <c r="R40" s="894">
        <v>107</v>
      </c>
      <c r="S40" s="894">
        <v>79</v>
      </c>
      <c r="T40" s="894">
        <v>103</v>
      </c>
      <c r="U40" s="894">
        <v>1</v>
      </c>
      <c r="V40" s="894">
        <v>4</v>
      </c>
      <c r="W40" s="894">
        <v>582</v>
      </c>
      <c r="X40" s="894">
        <v>294</v>
      </c>
      <c r="Y40" s="894">
        <v>288</v>
      </c>
      <c r="Z40" s="894">
        <v>292</v>
      </c>
      <c r="AA40" s="894">
        <v>287</v>
      </c>
      <c r="AB40" s="894">
        <v>2</v>
      </c>
      <c r="AC40" s="894">
        <v>1</v>
      </c>
      <c r="AD40" s="894">
        <v>-136</v>
      </c>
      <c r="AE40" s="894">
        <v>-61</v>
      </c>
      <c r="AF40" s="894">
        <v>-75</v>
      </c>
      <c r="AG40" s="894">
        <v>1154</v>
      </c>
      <c r="AH40" s="894">
        <v>612</v>
      </c>
      <c r="AI40" s="894">
        <v>542</v>
      </c>
      <c r="AJ40" s="894">
        <v>466</v>
      </c>
      <c r="AK40" s="894">
        <v>438</v>
      </c>
      <c r="AL40" s="894">
        <v>141</v>
      </c>
      <c r="AM40" s="894">
        <v>104</v>
      </c>
      <c r="AN40" s="894">
        <v>5</v>
      </c>
      <c r="AO40" s="894">
        <v>0</v>
      </c>
      <c r="AP40" s="894">
        <v>1290</v>
      </c>
      <c r="AQ40" s="894">
        <v>673</v>
      </c>
      <c r="AR40" s="894">
        <v>617</v>
      </c>
      <c r="AS40" s="894">
        <v>581</v>
      </c>
      <c r="AT40" s="894">
        <v>561</v>
      </c>
      <c r="AU40" s="894">
        <v>74</v>
      </c>
      <c r="AV40" s="894">
        <v>50</v>
      </c>
      <c r="AW40" s="894">
        <v>18</v>
      </c>
      <c r="AX40" s="894">
        <v>6</v>
      </c>
      <c r="AY40" s="894">
        <v>30</v>
      </c>
      <c r="AZ40" s="751"/>
      <c r="BA40" s="895">
        <f t="shared" si="6"/>
        <v>-531</v>
      </c>
      <c r="BB40" s="895">
        <f t="shared" si="7"/>
        <v>-395</v>
      </c>
      <c r="BC40" s="896">
        <f t="shared" si="12"/>
        <v>187</v>
      </c>
      <c r="BD40" s="896">
        <f t="shared" si="13"/>
        <v>582</v>
      </c>
      <c r="BE40" s="895">
        <f t="shared" si="8"/>
        <v>-136</v>
      </c>
      <c r="BF40" s="751">
        <f t="shared" si="2"/>
        <v>1154</v>
      </c>
      <c r="BG40" s="751">
        <f t="shared" si="3"/>
        <v>1290</v>
      </c>
      <c r="BH40" s="895">
        <f t="shared" si="9"/>
        <v>-238</v>
      </c>
      <c r="BI40" s="897">
        <f t="shared" si="4"/>
        <v>904</v>
      </c>
      <c r="BJ40" s="898">
        <f t="shared" si="5"/>
        <v>1142</v>
      </c>
      <c r="BK40" s="897">
        <f t="shared" si="10"/>
        <v>56</v>
      </c>
      <c r="BL40" s="897">
        <f t="shared" si="11"/>
        <v>124</v>
      </c>
      <c r="BM40" s="897">
        <f t="shared" si="11"/>
        <v>68</v>
      </c>
    </row>
    <row r="41" spans="1:65" x14ac:dyDescent="0.2">
      <c r="A41">
        <v>3</v>
      </c>
      <c r="B41">
        <v>214</v>
      </c>
      <c r="C41" s="919" t="s">
        <v>529</v>
      </c>
      <c r="D41" s="813" t="s">
        <v>514</v>
      </c>
      <c r="E41" s="916">
        <v>101.8</v>
      </c>
      <c r="F41" s="917">
        <v>96044</v>
      </c>
      <c r="G41" s="892">
        <v>225625</v>
      </c>
      <c r="H41" s="892">
        <v>104190</v>
      </c>
      <c r="I41" s="892">
        <v>121435</v>
      </c>
      <c r="J41" s="894">
        <v>-1868</v>
      </c>
      <c r="K41" s="894">
        <v>-933</v>
      </c>
      <c r="L41" s="894">
        <v>-935</v>
      </c>
      <c r="M41" s="894">
        <v>-1382</v>
      </c>
      <c r="N41" s="894">
        <v>-669</v>
      </c>
      <c r="O41" s="894">
        <v>-713</v>
      </c>
      <c r="P41" s="894">
        <v>1171</v>
      </c>
      <c r="Q41" s="894">
        <v>602</v>
      </c>
      <c r="R41" s="894">
        <v>569</v>
      </c>
      <c r="S41" s="894">
        <v>597</v>
      </c>
      <c r="T41" s="894">
        <v>567</v>
      </c>
      <c r="U41" s="894">
        <v>5</v>
      </c>
      <c r="V41" s="894">
        <v>2</v>
      </c>
      <c r="W41" s="894">
        <v>2553</v>
      </c>
      <c r="X41" s="894">
        <v>1271</v>
      </c>
      <c r="Y41" s="894">
        <v>1282</v>
      </c>
      <c r="Z41" s="894">
        <v>1255</v>
      </c>
      <c r="AA41" s="894">
        <v>1270</v>
      </c>
      <c r="AB41" s="894">
        <v>16</v>
      </c>
      <c r="AC41" s="894">
        <v>12</v>
      </c>
      <c r="AD41" s="894">
        <v>-486</v>
      </c>
      <c r="AE41" s="894">
        <v>-264</v>
      </c>
      <c r="AF41" s="894">
        <v>-222</v>
      </c>
      <c r="AG41" s="894">
        <v>8294</v>
      </c>
      <c r="AH41" s="894">
        <v>4055</v>
      </c>
      <c r="AI41" s="894">
        <v>4239</v>
      </c>
      <c r="AJ41" s="894">
        <v>3485</v>
      </c>
      <c r="AK41" s="894">
        <v>3887</v>
      </c>
      <c r="AL41" s="894">
        <v>508</v>
      </c>
      <c r="AM41" s="894">
        <v>294</v>
      </c>
      <c r="AN41" s="894">
        <v>62</v>
      </c>
      <c r="AO41" s="894">
        <v>58</v>
      </c>
      <c r="AP41" s="894">
        <v>8780</v>
      </c>
      <c r="AQ41" s="894">
        <v>4319</v>
      </c>
      <c r="AR41" s="894">
        <v>4461</v>
      </c>
      <c r="AS41" s="894">
        <v>3821</v>
      </c>
      <c r="AT41" s="894">
        <v>4168</v>
      </c>
      <c r="AU41" s="894">
        <v>461</v>
      </c>
      <c r="AV41" s="894">
        <v>268</v>
      </c>
      <c r="AW41" s="894">
        <v>37</v>
      </c>
      <c r="AX41" s="894">
        <v>25</v>
      </c>
      <c r="AY41" s="894">
        <v>316</v>
      </c>
      <c r="AZ41" s="751"/>
      <c r="BA41" s="895">
        <f t="shared" si="6"/>
        <v>-1868</v>
      </c>
      <c r="BB41" s="895">
        <f t="shared" si="7"/>
        <v>-1382</v>
      </c>
      <c r="BC41" s="896">
        <f t="shared" si="12"/>
        <v>1171</v>
      </c>
      <c r="BD41" s="896">
        <f t="shared" si="13"/>
        <v>2553</v>
      </c>
      <c r="BE41" s="895">
        <f t="shared" si="8"/>
        <v>-486</v>
      </c>
      <c r="BF41" s="751">
        <f t="shared" si="2"/>
        <v>8294</v>
      </c>
      <c r="BG41" s="751">
        <f t="shared" si="3"/>
        <v>8780</v>
      </c>
      <c r="BH41" s="895">
        <f t="shared" si="9"/>
        <v>-617</v>
      </c>
      <c r="BI41" s="897">
        <f t="shared" si="4"/>
        <v>7372</v>
      </c>
      <c r="BJ41" s="898">
        <f t="shared" si="5"/>
        <v>7989</v>
      </c>
      <c r="BK41" s="897">
        <f t="shared" si="10"/>
        <v>424</v>
      </c>
      <c r="BL41" s="897">
        <f t="shared" si="11"/>
        <v>729</v>
      </c>
      <c r="BM41" s="897">
        <f t="shared" si="11"/>
        <v>305</v>
      </c>
    </row>
    <row r="42" spans="1:65" x14ac:dyDescent="0.2">
      <c r="A42">
        <v>5</v>
      </c>
      <c r="B42">
        <v>215</v>
      </c>
      <c r="C42" s="919" t="s">
        <v>530</v>
      </c>
      <c r="D42" s="813"/>
      <c r="E42" s="916">
        <v>176.51</v>
      </c>
      <c r="F42" s="917">
        <v>29208</v>
      </c>
      <c r="G42" s="892">
        <v>76268</v>
      </c>
      <c r="H42" s="892">
        <v>36648</v>
      </c>
      <c r="I42" s="892">
        <v>39620</v>
      </c>
      <c r="J42" s="894">
        <v>-844</v>
      </c>
      <c r="K42" s="894">
        <v>-442</v>
      </c>
      <c r="L42" s="894">
        <v>-402</v>
      </c>
      <c r="M42" s="894">
        <v>-624</v>
      </c>
      <c r="N42" s="894">
        <v>-305</v>
      </c>
      <c r="O42" s="894">
        <v>-319</v>
      </c>
      <c r="P42" s="894">
        <v>384</v>
      </c>
      <c r="Q42" s="894">
        <v>206</v>
      </c>
      <c r="R42" s="894">
        <v>178</v>
      </c>
      <c r="S42" s="894">
        <v>199</v>
      </c>
      <c r="T42" s="894">
        <v>170</v>
      </c>
      <c r="U42" s="894">
        <v>7</v>
      </c>
      <c r="V42" s="894">
        <v>8</v>
      </c>
      <c r="W42" s="894">
        <v>1008</v>
      </c>
      <c r="X42" s="894">
        <v>511</v>
      </c>
      <c r="Y42" s="894">
        <v>497</v>
      </c>
      <c r="Z42" s="894">
        <v>506</v>
      </c>
      <c r="AA42" s="894">
        <v>496</v>
      </c>
      <c r="AB42" s="894">
        <v>5</v>
      </c>
      <c r="AC42" s="894">
        <v>1</v>
      </c>
      <c r="AD42" s="894">
        <v>-220</v>
      </c>
      <c r="AE42" s="894">
        <v>-137</v>
      </c>
      <c r="AF42" s="894">
        <v>-83</v>
      </c>
      <c r="AG42" s="894">
        <v>2536</v>
      </c>
      <c r="AH42" s="894">
        <v>1327</v>
      </c>
      <c r="AI42" s="894">
        <v>1209</v>
      </c>
      <c r="AJ42" s="894">
        <v>874</v>
      </c>
      <c r="AK42" s="894">
        <v>844</v>
      </c>
      <c r="AL42" s="894">
        <v>431</v>
      </c>
      <c r="AM42" s="894">
        <v>348</v>
      </c>
      <c r="AN42" s="894">
        <v>22</v>
      </c>
      <c r="AO42" s="894">
        <v>17</v>
      </c>
      <c r="AP42" s="894">
        <v>2756</v>
      </c>
      <c r="AQ42" s="894">
        <v>1464</v>
      </c>
      <c r="AR42" s="894">
        <v>1292</v>
      </c>
      <c r="AS42" s="894">
        <v>1080</v>
      </c>
      <c r="AT42" s="894">
        <v>1023</v>
      </c>
      <c r="AU42" s="894">
        <v>363</v>
      </c>
      <c r="AV42" s="894">
        <v>261</v>
      </c>
      <c r="AW42" s="894">
        <v>21</v>
      </c>
      <c r="AX42" s="894">
        <v>8</v>
      </c>
      <c r="AY42" s="894">
        <v>175</v>
      </c>
      <c r="AZ42" s="751"/>
      <c r="BA42" s="895">
        <f t="shared" si="6"/>
        <v>-844</v>
      </c>
      <c r="BB42" s="895">
        <f t="shared" si="7"/>
        <v>-624</v>
      </c>
      <c r="BC42" s="896">
        <f t="shared" si="12"/>
        <v>384</v>
      </c>
      <c r="BD42" s="896">
        <f t="shared" si="13"/>
        <v>1008</v>
      </c>
      <c r="BE42" s="895">
        <f t="shared" si="8"/>
        <v>-220</v>
      </c>
      <c r="BF42" s="751">
        <f t="shared" si="2"/>
        <v>2536</v>
      </c>
      <c r="BG42" s="751">
        <f t="shared" si="3"/>
        <v>2756</v>
      </c>
      <c r="BH42" s="895">
        <f t="shared" si="9"/>
        <v>-385</v>
      </c>
      <c r="BI42" s="897">
        <f t="shared" si="4"/>
        <v>1718</v>
      </c>
      <c r="BJ42" s="898">
        <f t="shared" si="5"/>
        <v>2103</v>
      </c>
      <c r="BK42" s="897">
        <f t="shared" si="10"/>
        <v>342</v>
      </c>
      <c r="BL42" s="897">
        <f t="shared" si="11"/>
        <v>624</v>
      </c>
      <c r="BM42" s="897">
        <f t="shared" si="11"/>
        <v>282</v>
      </c>
    </row>
    <row r="43" spans="1:65" x14ac:dyDescent="0.2">
      <c r="A43">
        <v>4</v>
      </c>
      <c r="B43">
        <v>216</v>
      </c>
      <c r="C43" s="919" t="s">
        <v>531</v>
      </c>
      <c r="D43" s="813"/>
      <c r="E43" s="916">
        <v>34.380000000000003</v>
      </c>
      <c r="F43" s="917">
        <v>36602</v>
      </c>
      <c r="G43" s="892">
        <v>89582</v>
      </c>
      <c r="H43" s="892">
        <v>43598</v>
      </c>
      <c r="I43" s="892">
        <v>45984</v>
      </c>
      <c r="J43" s="894">
        <v>-806</v>
      </c>
      <c r="K43" s="894">
        <v>-462</v>
      </c>
      <c r="L43" s="894">
        <v>-344</v>
      </c>
      <c r="M43" s="894">
        <v>-654</v>
      </c>
      <c r="N43" s="894">
        <v>-328</v>
      </c>
      <c r="O43" s="894">
        <v>-326</v>
      </c>
      <c r="P43" s="894">
        <v>473</v>
      </c>
      <c r="Q43" s="894">
        <v>244</v>
      </c>
      <c r="R43" s="894">
        <v>229</v>
      </c>
      <c r="S43" s="894">
        <v>242</v>
      </c>
      <c r="T43" s="894">
        <v>228</v>
      </c>
      <c r="U43" s="894">
        <v>2</v>
      </c>
      <c r="V43" s="894">
        <v>1</v>
      </c>
      <c r="W43" s="894">
        <v>1127</v>
      </c>
      <c r="X43" s="894">
        <v>572</v>
      </c>
      <c r="Y43" s="894">
        <v>555</v>
      </c>
      <c r="Z43" s="894">
        <v>570</v>
      </c>
      <c r="AA43" s="894">
        <v>548</v>
      </c>
      <c r="AB43" s="894">
        <v>2</v>
      </c>
      <c r="AC43" s="894">
        <v>7</v>
      </c>
      <c r="AD43" s="894">
        <v>-152</v>
      </c>
      <c r="AE43" s="894">
        <v>-134</v>
      </c>
      <c r="AF43" s="894">
        <v>-18</v>
      </c>
      <c r="AG43" s="894">
        <v>2729</v>
      </c>
      <c r="AH43" s="894">
        <v>1456</v>
      </c>
      <c r="AI43" s="894">
        <v>1273</v>
      </c>
      <c r="AJ43" s="894">
        <v>1172</v>
      </c>
      <c r="AK43" s="894">
        <v>1054</v>
      </c>
      <c r="AL43" s="894">
        <v>260</v>
      </c>
      <c r="AM43" s="894">
        <v>215</v>
      </c>
      <c r="AN43" s="894">
        <v>24</v>
      </c>
      <c r="AO43" s="894">
        <v>4</v>
      </c>
      <c r="AP43" s="894">
        <v>2881</v>
      </c>
      <c r="AQ43" s="894">
        <v>1590</v>
      </c>
      <c r="AR43" s="894">
        <v>1291</v>
      </c>
      <c r="AS43" s="894">
        <v>1347</v>
      </c>
      <c r="AT43" s="894">
        <v>1135</v>
      </c>
      <c r="AU43" s="894">
        <v>212</v>
      </c>
      <c r="AV43" s="894">
        <v>150</v>
      </c>
      <c r="AW43" s="894">
        <v>31</v>
      </c>
      <c r="AX43" s="894">
        <v>6</v>
      </c>
      <c r="AY43" s="894">
        <v>173</v>
      </c>
      <c r="AZ43" s="751"/>
      <c r="BA43" s="895">
        <f t="shared" si="6"/>
        <v>-806</v>
      </c>
      <c r="BB43" s="895">
        <f t="shared" si="7"/>
        <v>-654</v>
      </c>
      <c r="BC43" s="896">
        <f t="shared" si="12"/>
        <v>473</v>
      </c>
      <c r="BD43" s="896">
        <f t="shared" si="13"/>
        <v>1127</v>
      </c>
      <c r="BE43" s="895">
        <f t="shared" si="8"/>
        <v>-152</v>
      </c>
      <c r="BF43" s="751">
        <f t="shared" si="2"/>
        <v>2729</v>
      </c>
      <c r="BG43" s="751">
        <f t="shared" si="3"/>
        <v>2881</v>
      </c>
      <c r="BH43" s="895">
        <f t="shared" si="9"/>
        <v>-256</v>
      </c>
      <c r="BI43" s="897">
        <f t="shared" si="4"/>
        <v>2226</v>
      </c>
      <c r="BJ43" s="898">
        <f t="shared" si="5"/>
        <v>2482</v>
      </c>
      <c r="BK43" s="897">
        <f t="shared" si="10"/>
        <v>181</v>
      </c>
      <c r="BL43" s="897">
        <f t="shared" si="11"/>
        <v>362</v>
      </c>
      <c r="BM43" s="897">
        <f t="shared" si="11"/>
        <v>181</v>
      </c>
    </row>
    <row r="44" spans="1:65" x14ac:dyDescent="0.2">
      <c r="A44">
        <v>3</v>
      </c>
      <c r="B44">
        <v>217</v>
      </c>
      <c r="C44" s="919" t="s">
        <v>532</v>
      </c>
      <c r="D44" s="813"/>
      <c r="E44" s="916">
        <v>53.44</v>
      </c>
      <c r="F44" s="917">
        <v>63205</v>
      </c>
      <c r="G44" s="892">
        <v>154961</v>
      </c>
      <c r="H44" s="892">
        <v>72952</v>
      </c>
      <c r="I44" s="892">
        <v>82009</v>
      </c>
      <c r="J44" s="894">
        <v>-1027</v>
      </c>
      <c r="K44" s="894">
        <v>-523</v>
      </c>
      <c r="L44" s="894">
        <v>-504</v>
      </c>
      <c r="M44" s="894">
        <v>-1063</v>
      </c>
      <c r="N44" s="894">
        <v>-582</v>
      </c>
      <c r="O44" s="894">
        <v>-481</v>
      </c>
      <c r="P44" s="894">
        <v>863</v>
      </c>
      <c r="Q44" s="894">
        <v>439</v>
      </c>
      <c r="R44" s="894">
        <v>424</v>
      </c>
      <c r="S44" s="894">
        <v>434</v>
      </c>
      <c r="T44" s="894">
        <v>424</v>
      </c>
      <c r="U44" s="894">
        <v>5</v>
      </c>
      <c r="V44" s="894">
        <v>0</v>
      </c>
      <c r="W44" s="894">
        <v>1926</v>
      </c>
      <c r="X44" s="894">
        <v>1021</v>
      </c>
      <c r="Y44" s="894">
        <v>905</v>
      </c>
      <c r="Z44" s="894">
        <v>1016</v>
      </c>
      <c r="AA44" s="894">
        <v>898</v>
      </c>
      <c r="AB44" s="894">
        <v>5</v>
      </c>
      <c r="AC44" s="894">
        <v>7</v>
      </c>
      <c r="AD44" s="894">
        <v>36</v>
      </c>
      <c r="AE44" s="894">
        <v>59</v>
      </c>
      <c r="AF44" s="894">
        <v>-23</v>
      </c>
      <c r="AG44" s="894">
        <v>5387</v>
      </c>
      <c r="AH44" s="894">
        <v>2675</v>
      </c>
      <c r="AI44" s="894">
        <v>2712</v>
      </c>
      <c r="AJ44" s="894">
        <v>2261</v>
      </c>
      <c r="AK44" s="894">
        <v>2398</v>
      </c>
      <c r="AL44" s="894">
        <v>395</v>
      </c>
      <c r="AM44" s="894">
        <v>296</v>
      </c>
      <c r="AN44" s="894">
        <v>19</v>
      </c>
      <c r="AO44" s="894">
        <v>18</v>
      </c>
      <c r="AP44" s="894">
        <v>5351</v>
      </c>
      <c r="AQ44" s="894">
        <v>2616</v>
      </c>
      <c r="AR44" s="894">
        <v>2735</v>
      </c>
      <c r="AS44" s="894">
        <v>2359</v>
      </c>
      <c r="AT44" s="894">
        <v>2521</v>
      </c>
      <c r="AU44" s="894">
        <v>234</v>
      </c>
      <c r="AV44" s="894">
        <v>198</v>
      </c>
      <c r="AW44" s="894">
        <v>23</v>
      </c>
      <c r="AX44" s="894">
        <v>16</v>
      </c>
      <c r="AY44" s="894">
        <v>275</v>
      </c>
      <c r="AZ44" s="751"/>
      <c r="BA44" s="895">
        <f t="shared" si="6"/>
        <v>-1027</v>
      </c>
      <c r="BB44" s="895">
        <f t="shared" si="7"/>
        <v>-1063</v>
      </c>
      <c r="BC44" s="896">
        <f t="shared" si="12"/>
        <v>863</v>
      </c>
      <c r="BD44" s="896">
        <f t="shared" si="13"/>
        <v>1926</v>
      </c>
      <c r="BE44" s="895">
        <f t="shared" si="8"/>
        <v>36</v>
      </c>
      <c r="BF44" s="751">
        <f t="shared" si="2"/>
        <v>5387</v>
      </c>
      <c r="BG44" s="751">
        <f t="shared" si="3"/>
        <v>5351</v>
      </c>
      <c r="BH44" s="895">
        <f t="shared" si="9"/>
        <v>-221</v>
      </c>
      <c r="BI44" s="897">
        <f t="shared" si="4"/>
        <v>4659</v>
      </c>
      <c r="BJ44" s="898">
        <f t="shared" si="5"/>
        <v>4880</v>
      </c>
      <c r="BK44" s="897">
        <f t="shared" si="10"/>
        <v>211</v>
      </c>
      <c r="BL44" s="897">
        <f t="shared" si="11"/>
        <v>432</v>
      </c>
      <c r="BM44" s="897">
        <f t="shared" si="11"/>
        <v>221</v>
      </c>
    </row>
    <row r="45" spans="1:65" x14ac:dyDescent="0.2">
      <c r="A45">
        <v>5</v>
      </c>
      <c r="B45">
        <v>218</v>
      </c>
      <c r="C45" s="920" t="s">
        <v>533</v>
      </c>
      <c r="D45" s="813" t="s">
        <v>514</v>
      </c>
      <c r="E45" s="916">
        <v>92.94</v>
      </c>
      <c r="F45" s="917">
        <v>17298</v>
      </c>
      <c r="G45" s="892">
        <v>48182</v>
      </c>
      <c r="H45" s="892">
        <v>23468</v>
      </c>
      <c r="I45" s="892">
        <v>24714</v>
      </c>
      <c r="J45" s="894">
        <v>-285</v>
      </c>
      <c r="K45" s="894">
        <v>-138</v>
      </c>
      <c r="L45" s="894">
        <v>-147</v>
      </c>
      <c r="M45" s="894">
        <v>-314</v>
      </c>
      <c r="N45" s="894">
        <v>-168</v>
      </c>
      <c r="O45" s="894">
        <v>-146</v>
      </c>
      <c r="P45" s="894">
        <v>287</v>
      </c>
      <c r="Q45" s="894">
        <v>152</v>
      </c>
      <c r="R45" s="894">
        <v>135</v>
      </c>
      <c r="S45" s="894">
        <v>146</v>
      </c>
      <c r="T45" s="894">
        <v>129</v>
      </c>
      <c r="U45" s="894">
        <v>6</v>
      </c>
      <c r="V45" s="894">
        <v>6</v>
      </c>
      <c r="W45" s="894">
        <v>601</v>
      </c>
      <c r="X45" s="894">
        <v>320</v>
      </c>
      <c r="Y45" s="894">
        <v>281</v>
      </c>
      <c r="Z45" s="894">
        <v>318</v>
      </c>
      <c r="AA45" s="894">
        <v>280</v>
      </c>
      <c r="AB45" s="894">
        <v>2</v>
      </c>
      <c r="AC45" s="894">
        <v>1</v>
      </c>
      <c r="AD45" s="894">
        <v>29</v>
      </c>
      <c r="AE45" s="894">
        <v>30</v>
      </c>
      <c r="AF45" s="894">
        <v>-1</v>
      </c>
      <c r="AG45" s="894">
        <v>1707</v>
      </c>
      <c r="AH45" s="894">
        <v>925</v>
      </c>
      <c r="AI45" s="894">
        <v>782</v>
      </c>
      <c r="AJ45" s="894">
        <v>688</v>
      </c>
      <c r="AK45" s="894">
        <v>539</v>
      </c>
      <c r="AL45" s="894">
        <v>223</v>
      </c>
      <c r="AM45" s="894">
        <v>240</v>
      </c>
      <c r="AN45" s="894">
        <v>14</v>
      </c>
      <c r="AO45" s="894">
        <v>3</v>
      </c>
      <c r="AP45" s="894">
        <v>1678</v>
      </c>
      <c r="AQ45" s="894">
        <v>895</v>
      </c>
      <c r="AR45" s="894">
        <v>783</v>
      </c>
      <c r="AS45" s="894">
        <v>754</v>
      </c>
      <c r="AT45" s="894">
        <v>624</v>
      </c>
      <c r="AU45" s="894">
        <v>134</v>
      </c>
      <c r="AV45" s="894">
        <v>157</v>
      </c>
      <c r="AW45" s="894">
        <v>7</v>
      </c>
      <c r="AX45" s="894">
        <v>2</v>
      </c>
      <c r="AY45" s="894">
        <v>234</v>
      </c>
      <c r="AZ45" s="751"/>
      <c r="BA45" s="895">
        <f t="shared" si="6"/>
        <v>-285</v>
      </c>
      <c r="BB45" s="895">
        <f t="shared" si="7"/>
        <v>-314</v>
      </c>
      <c r="BC45" s="896">
        <f t="shared" si="12"/>
        <v>287</v>
      </c>
      <c r="BD45" s="896">
        <f t="shared" si="13"/>
        <v>601</v>
      </c>
      <c r="BE45" s="895">
        <f t="shared" si="8"/>
        <v>29</v>
      </c>
      <c r="BF45" s="751">
        <f t="shared" si="2"/>
        <v>1707</v>
      </c>
      <c r="BG45" s="751">
        <f t="shared" si="3"/>
        <v>1678</v>
      </c>
      <c r="BH45" s="895">
        <f t="shared" si="9"/>
        <v>-151</v>
      </c>
      <c r="BI45" s="897">
        <f t="shared" si="4"/>
        <v>1227</v>
      </c>
      <c r="BJ45" s="898">
        <f t="shared" si="5"/>
        <v>1378</v>
      </c>
      <c r="BK45" s="897">
        <f t="shared" si="10"/>
        <v>127</v>
      </c>
      <c r="BL45" s="897">
        <f t="shared" si="11"/>
        <v>291</v>
      </c>
      <c r="BM45" s="897">
        <f t="shared" si="11"/>
        <v>164</v>
      </c>
    </row>
    <row r="46" spans="1:65" x14ac:dyDescent="0.2">
      <c r="A46">
        <v>3</v>
      </c>
      <c r="B46">
        <v>219</v>
      </c>
      <c r="C46" s="919" t="s">
        <v>534</v>
      </c>
      <c r="D46" s="813"/>
      <c r="E46" s="916">
        <v>210.32</v>
      </c>
      <c r="F46" s="917">
        <v>42016</v>
      </c>
      <c r="G46" s="892">
        <v>112084</v>
      </c>
      <c r="H46" s="892">
        <v>53867</v>
      </c>
      <c r="I46" s="892">
        <v>58217</v>
      </c>
      <c r="J46" s="894">
        <v>-1173</v>
      </c>
      <c r="K46" s="894">
        <v>-608</v>
      </c>
      <c r="L46" s="894">
        <v>-565</v>
      </c>
      <c r="M46" s="894">
        <v>-510</v>
      </c>
      <c r="N46" s="894">
        <v>-240</v>
      </c>
      <c r="O46" s="894">
        <v>-270</v>
      </c>
      <c r="P46" s="894">
        <v>488</v>
      </c>
      <c r="Q46" s="894">
        <v>256</v>
      </c>
      <c r="R46" s="894">
        <v>232</v>
      </c>
      <c r="S46" s="894">
        <v>251</v>
      </c>
      <c r="T46" s="894">
        <v>228</v>
      </c>
      <c r="U46" s="894">
        <v>5</v>
      </c>
      <c r="V46" s="894">
        <v>4</v>
      </c>
      <c r="W46" s="894">
        <v>998</v>
      </c>
      <c r="X46" s="894">
        <v>496</v>
      </c>
      <c r="Y46" s="894">
        <v>502</v>
      </c>
      <c r="Z46" s="894">
        <v>493</v>
      </c>
      <c r="AA46" s="894">
        <v>497</v>
      </c>
      <c r="AB46" s="894">
        <v>3</v>
      </c>
      <c r="AC46" s="894">
        <v>5</v>
      </c>
      <c r="AD46" s="894">
        <v>-663</v>
      </c>
      <c r="AE46" s="894">
        <v>-368</v>
      </c>
      <c r="AF46" s="894">
        <v>-295</v>
      </c>
      <c r="AG46" s="894">
        <v>3399</v>
      </c>
      <c r="AH46" s="894">
        <v>1716</v>
      </c>
      <c r="AI46" s="894">
        <v>1683</v>
      </c>
      <c r="AJ46" s="894">
        <v>1459</v>
      </c>
      <c r="AK46" s="894">
        <v>1442</v>
      </c>
      <c r="AL46" s="894">
        <v>237</v>
      </c>
      <c r="AM46" s="894">
        <v>223</v>
      </c>
      <c r="AN46" s="894">
        <v>20</v>
      </c>
      <c r="AO46" s="894">
        <v>18</v>
      </c>
      <c r="AP46" s="894">
        <v>4062</v>
      </c>
      <c r="AQ46" s="894">
        <v>2084</v>
      </c>
      <c r="AR46" s="894">
        <v>1978</v>
      </c>
      <c r="AS46" s="894">
        <v>1885</v>
      </c>
      <c r="AT46" s="894">
        <v>1820</v>
      </c>
      <c r="AU46" s="894">
        <v>187</v>
      </c>
      <c r="AV46" s="894">
        <v>141</v>
      </c>
      <c r="AW46" s="894">
        <v>12</v>
      </c>
      <c r="AX46" s="894">
        <v>17</v>
      </c>
      <c r="AY46" s="894">
        <v>82</v>
      </c>
      <c r="AZ46" s="751"/>
      <c r="BA46" s="895">
        <f t="shared" si="6"/>
        <v>-1173</v>
      </c>
      <c r="BB46" s="895">
        <f t="shared" si="7"/>
        <v>-510</v>
      </c>
      <c r="BC46" s="896">
        <f t="shared" si="12"/>
        <v>488</v>
      </c>
      <c r="BD46" s="896">
        <f t="shared" si="13"/>
        <v>998</v>
      </c>
      <c r="BE46" s="895">
        <f t="shared" si="8"/>
        <v>-663</v>
      </c>
      <c r="BF46" s="751">
        <f t="shared" si="2"/>
        <v>3399</v>
      </c>
      <c r="BG46" s="751">
        <f t="shared" si="3"/>
        <v>4062</v>
      </c>
      <c r="BH46" s="895">
        <f t="shared" si="9"/>
        <v>-804</v>
      </c>
      <c r="BI46" s="897">
        <f t="shared" si="4"/>
        <v>2901</v>
      </c>
      <c r="BJ46" s="898">
        <f t="shared" si="5"/>
        <v>3705</v>
      </c>
      <c r="BK46" s="897">
        <f t="shared" si="10"/>
        <v>175</v>
      </c>
      <c r="BL46" s="897">
        <f t="shared" si="11"/>
        <v>328</v>
      </c>
      <c r="BM46" s="897">
        <f t="shared" si="11"/>
        <v>153</v>
      </c>
    </row>
    <row r="47" spans="1:65" x14ac:dyDescent="0.2">
      <c r="A47">
        <v>5</v>
      </c>
      <c r="B47">
        <v>220</v>
      </c>
      <c r="C47" s="919" t="s">
        <v>535</v>
      </c>
      <c r="D47" s="813" t="s">
        <v>514</v>
      </c>
      <c r="E47" s="916">
        <v>150.97999999999999</v>
      </c>
      <c r="F47" s="917">
        <v>15802</v>
      </c>
      <c r="G47" s="892">
        <v>43557</v>
      </c>
      <c r="H47" s="892">
        <v>21375</v>
      </c>
      <c r="I47" s="892">
        <v>22182</v>
      </c>
      <c r="J47" s="894">
        <v>-328</v>
      </c>
      <c r="K47" s="894">
        <v>-132</v>
      </c>
      <c r="L47" s="894">
        <v>-196</v>
      </c>
      <c r="M47" s="894">
        <v>-419</v>
      </c>
      <c r="N47" s="894">
        <v>-203</v>
      </c>
      <c r="O47" s="894">
        <v>-216</v>
      </c>
      <c r="P47" s="894">
        <v>190</v>
      </c>
      <c r="Q47" s="894">
        <v>95</v>
      </c>
      <c r="R47" s="894">
        <v>95</v>
      </c>
      <c r="S47" s="894">
        <v>89</v>
      </c>
      <c r="T47" s="894">
        <v>91</v>
      </c>
      <c r="U47" s="894">
        <v>6</v>
      </c>
      <c r="V47" s="894">
        <v>4</v>
      </c>
      <c r="W47" s="894">
        <v>609</v>
      </c>
      <c r="X47" s="894">
        <v>298</v>
      </c>
      <c r="Y47" s="894">
        <v>311</v>
      </c>
      <c r="Z47" s="894">
        <v>298</v>
      </c>
      <c r="AA47" s="894">
        <v>311</v>
      </c>
      <c r="AB47" s="894">
        <v>0</v>
      </c>
      <c r="AC47" s="894">
        <v>0</v>
      </c>
      <c r="AD47" s="894">
        <v>91</v>
      </c>
      <c r="AE47" s="894">
        <v>71</v>
      </c>
      <c r="AF47" s="894">
        <v>20</v>
      </c>
      <c r="AG47" s="894">
        <v>1602</v>
      </c>
      <c r="AH47" s="894">
        <v>914</v>
      </c>
      <c r="AI47" s="894">
        <v>688</v>
      </c>
      <c r="AJ47" s="894">
        <v>598</v>
      </c>
      <c r="AK47" s="894">
        <v>459</v>
      </c>
      <c r="AL47" s="894">
        <v>304</v>
      </c>
      <c r="AM47" s="894">
        <v>212</v>
      </c>
      <c r="AN47" s="894">
        <v>12</v>
      </c>
      <c r="AO47" s="894">
        <v>17</v>
      </c>
      <c r="AP47" s="894">
        <v>1511</v>
      </c>
      <c r="AQ47" s="894">
        <v>843</v>
      </c>
      <c r="AR47" s="894">
        <v>668</v>
      </c>
      <c r="AS47" s="894">
        <v>632</v>
      </c>
      <c r="AT47" s="894">
        <v>535</v>
      </c>
      <c r="AU47" s="894">
        <v>205</v>
      </c>
      <c r="AV47" s="894">
        <v>131</v>
      </c>
      <c r="AW47" s="894">
        <v>6</v>
      </c>
      <c r="AX47" s="894">
        <v>2</v>
      </c>
      <c r="AY47" s="894">
        <v>195</v>
      </c>
      <c r="AZ47" s="751"/>
      <c r="BA47" s="895">
        <f t="shared" si="6"/>
        <v>-328</v>
      </c>
      <c r="BB47" s="895">
        <f t="shared" si="7"/>
        <v>-419</v>
      </c>
      <c r="BC47" s="896">
        <f t="shared" si="12"/>
        <v>190</v>
      </c>
      <c r="BD47" s="896">
        <f t="shared" si="13"/>
        <v>609</v>
      </c>
      <c r="BE47" s="895">
        <f t="shared" si="8"/>
        <v>91</v>
      </c>
      <c r="BF47" s="751">
        <f t="shared" si="2"/>
        <v>1602</v>
      </c>
      <c r="BG47" s="751">
        <f t="shared" si="3"/>
        <v>1511</v>
      </c>
      <c r="BH47" s="895">
        <f t="shared" si="9"/>
        <v>-110</v>
      </c>
      <c r="BI47" s="897">
        <f t="shared" si="4"/>
        <v>1057</v>
      </c>
      <c r="BJ47" s="898">
        <f t="shared" si="5"/>
        <v>1167</v>
      </c>
      <c r="BK47" s="897">
        <f t="shared" si="10"/>
        <v>199</v>
      </c>
      <c r="BL47" s="897">
        <f t="shared" si="11"/>
        <v>336</v>
      </c>
      <c r="BM47" s="897">
        <f t="shared" si="11"/>
        <v>137</v>
      </c>
    </row>
    <row r="48" spans="1:65" x14ac:dyDescent="0.2">
      <c r="A48">
        <v>9</v>
      </c>
      <c r="B48">
        <v>221</v>
      </c>
      <c r="C48" s="920" t="s">
        <v>536</v>
      </c>
      <c r="D48" s="813"/>
      <c r="E48" s="916">
        <v>377.59</v>
      </c>
      <c r="F48" s="917">
        <v>15745</v>
      </c>
      <c r="G48" s="892">
        <v>40605</v>
      </c>
      <c r="H48" s="892">
        <v>19334</v>
      </c>
      <c r="I48" s="892">
        <v>21271</v>
      </c>
      <c r="J48" s="894">
        <v>-276</v>
      </c>
      <c r="K48" s="894">
        <v>-137</v>
      </c>
      <c r="L48" s="894">
        <v>-139</v>
      </c>
      <c r="M48" s="894">
        <v>-355</v>
      </c>
      <c r="N48" s="894">
        <v>-188</v>
      </c>
      <c r="O48" s="894">
        <v>-167</v>
      </c>
      <c r="P48" s="894">
        <v>210</v>
      </c>
      <c r="Q48" s="894">
        <v>113</v>
      </c>
      <c r="R48" s="894">
        <v>97</v>
      </c>
      <c r="S48" s="894">
        <v>108</v>
      </c>
      <c r="T48" s="894">
        <v>95</v>
      </c>
      <c r="U48" s="894">
        <v>5</v>
      </c>
      <c r="V48" s="894">
        <v>2</v>
      </c>
      <c r="W48" s="894">
        <v>565</v>
      </c>
      <c r="X48" s="894">
        <v>301</v>
      </c>
      <c r="Y48" s="894">
        <v>264</v>
      </c>
      <c r="Z48" s="894">
        <v>298</v>
      </c>
      <c r="AA48" s="894">
        <v>264</v>
      </c>
      <c r="AB48" s="894">
        <v>3</v>
      </c>
      <c r="AC48" s="894">
        <v>0</v>
      </c>
      <c r="AD48" s="894">
        <v>79</v>
      </c>
      <c r="AE48" s="894">
        <v>51</v>
      </c>
      <c r="AF48" s="894">
        <v>28</v>
      </c>
      <c r="AG48" s="894">
        <v>1498</v>
      </c>
      <c r="AH48" s="894">
        <v>691</v>
      </c>
      <c r="AI48" s="894">
        <v>807</v>
      </c>
      <c r="AJ48" s="894">
        <v>534</v>
      </c>
      <c r="AK48" s="894">
        <v>551</v>
      </c>
      <c r="AL48" s="894">
        <v>153</v>
      </c>
      <c r="AM48" s="894">
        <v>256</v>
      </c>
      <c r="AN48" s="894">
        <v>4</v>
      </c>
      <c r="AO48" s="894">
        <v>0</v>
      </c>
      <c r="AP48" s="894">
        <v>1419</v>
      </c>
      <c r="AQ48" s="894">
        <v>640</v>
      </c>
      <c r="AR48" s="894">
        <v>779</v>
      </c>
      <c r="AS48" s="894">
        <v>513</v>
      </c>
      <c r="AT48" s="894">
        <v>533</v>
      </c>
      <c r="AU48" s="894">
        <v>122</v>
      </c>
      <c r="AV48" s="894">
        <v>234</v>
      </c>
      <c r="AW48" s="894">
        <v>5</v>
      </c>
      <c r="AX48" s="894">
        <v>12</v>
      </c>
      <c r="AY48" s="894">
        <v>113</v>
      </c>
      <c r="AZ48" s="751"/>
      <c r="BA48" s="895">
        <f t="shared" si="6"/>
        <v>-276</v>
      </c>
      <c r="BB48" s="895">
        <f t="shared" si="7"/>
        <v>-355</v>
      </c>
      <c r="BC48" s="896">
        <f t="shared" si="12"/>
        <v>210</v>
      </c>
      <c r="BD48" s="896">
        <f t="shared" si="13"/>
        <v>565</v>
      </c>
      <c r="BE48" s="895">
        <f t="shared" si="8"/>
        <v>79</v>
      </c>
      <c r="BF48" s="751">
        <f t="shared" si="2"/>
        <v>1498</v>
      </c>
      <c r="BG48" s="751">
        <f t="shared" si="3"/>
        <v>1419</v>
      </c>
      <c r="BH48" s="895">
        <f t="shared" si="9"/>
        <v>39</v>
      </c>
      <c r="BI48" s="897">
        <f t="shared" si="4"/>
        <v>1085</v>
      </c>
      <c r="BJ48" s="898">
        <f t="shared" si="5"/>
        <v>1046</v>
      </c>
      <c r="BK48" s="897">
        <f t="shared" si="10"/>
        <v>117</v>
      </c>
      <c r="BL48" s="897">
        <f t="shared" si="11"/>
        <v>356</v>
      </c>
      <c r="BM48" s="897">
        <f t="shared" si="11"/>
        <v>239</v>
      </c>
    </row>
    <row r="49" spans="1:65" x14ac:dyDescent="0.2">
      <c r="A49">
        <v>8</v>
      </c>
      <c r="B49">
        <v>222</v>
      </c>
      <c r="C49" s="920" t="s">
        <v>211</v>
      </c>
      <c r="D49" s="813"/>
      <c r="E49" s="916">
        <v>422.91</v>
      </c>
      <c r="F49" s="917">
        <v>8610</v>
      </c>
      <c r="G49" s="892">
        <v>23318</v>
      </c>
      <c r="H49" s="892">
        <v>11228</v>
      </c>
      <c r="I49" s="892">
        <v>12090</v>
      </c>
      <c r="J49" s="894">
        <v>-480</v>
      </c>
      <c r="K49" s="894">
        <v>-255</v>
      </c>
      <c r="L49" s="894">
        <v>-225</v>
      </c>
      <c r="M49" s="894">
        <v>-305</v>
      </c>
      <c r="N49" s="894">
        <v>-147</v>
      </c>
      <c r="O49" s="894">
        <v>-158</v>
      </c>
      <c r="P49" s="894">
        <v>103</v>
      </c>
      <c r="Q49" s="894">
        <v>54</v>
      </c>
      <c r="R49" s="894">
        <v>49</v>
      </c>
      <c r="S49" s="894">
        <v>54</v>
      </c>
      <c r="T49" s="894">
        <v>49</v>
      </c>
      <c r="U49" s="894">
        <v>0</v>
      </c>
      <c r="V49" s="894">
        <v>0</v>
      </c>
      <c r="W49" s="894">
        <v>408</v>
      </c>
      <c r="X49" s="894">
        <v>201</v>
      </c>
      <c r="Y49" s="894">
        <v>207</v>
      </c>
      <c r="Z49" s="894">
        <v>201</v>
      </c>
      <c r="AA49" s="894">
        <v>207</v>
      </c>
      <c r="AB49" s="894">
        <v>0</v>
      </c>
      <c r="AC49" s="894">
        <v>0</v>
      </c>
      <c r="AD49" s="894">
        <v>-175</v>
      </c>
      <c r="AE49" s="894">
        <v>-108</v>
      </c>
      <c r="AF49" s="894">
        <v>-67</v>
      </c>
      <c r="AG49" s="894">
        <v>392</v>
      </c>
      <c r="AH49" s="894">
        <v>194</v>
      </c>
      <c r="AI49" s="894">
        <v>198</v>
      </c>
      <c r="AJ49" s="894">
        <v>177</v>
      </c>
      <c r="AK49" s="894">
        <v>180</v>
      </c>
      <c r="AL49" s="894">
        <v>17</v>
      </c>
      <c r="AM49" s="894">
        <v>18</v>
      </c>
      <c r="AN49" s="894">
        <v>0</v>
      </c>
      <c r="AO49" s="894">
        <v>0</v>
      </c>
      <c r="AP49" s="894">
        <v>567</v>
      </c>
      <c r="AQ49" s="894">
        <v>302</v>
      </c>
      <c r="AR49" s="894">
        <v>265</v>
      </c>
      <c r="AS49" s="894">
        <v>286</v>
      </c>
      <c r="AT49" s="894">
        <v>242</v>
      </c>
      <c r="AU49" s="894">
        <v>16</v>
      </c>
      <c r="AV49" s="894">
        <v>23</v>
      </c>
      <c r="AW49" s="894">
        <v>0</v>
      </c>
      <c r="AX49" s="894">
        <v>0</v>
      </c>
      <c r="AY49" s="894">
        <v>-98</v>
      </c>
      <c r="AZ49" s="751"/>
      <c r="BA49" s="895">
        <f t="shared" si="6"/>
        <v>-480</v>
      </c>
      <c r="BB49" s="895">
        <f t="shared" si="7"/>
        <v>-305</v>
      </c>
      <c r="BC49" s="896">
        <f t="shared" si="12"/>
        <v>103</v>
      </c>
      <c r="BD49" s="896">
        <f t="shared" si="13"/>
        <v>408</v>
      </c>
      <c r="BE49" s="895">
        <f t="shared" si="8"/>
        <v>-175</v>
      </c>
      <c r="BF49" s="751">
        <f t="shared" si="2"/>
        <v>392</v>
      </c>
      <c r="BG49" s="751">
        <f t="shared" si="3"/>
        <v>567</v>
      </c>
      <c r="BH49" s="895">
        <f t="shared" si="9"/>
        <v>-171</v>
      </c>
      <c r="BI49" s="897">
        <f t="shared" si="4"/>
        <v>357</v>
      </c>
      <c r="BJ49" s="898">
        <f t="shared" si="5"/>
        <v>528</v>
      </c>
      <c r="BK49" s="897">
        <f t="shared" si="10"/>
        <v>16</v>
      </c>
      <c r="BL49" s="897">
        <f t="shared" si="11"/>
        <v>39</v>
      </c>
      <c r="BM49" s="897">
        <f t="shared" si="11"/>
        <v>23</v>
      </c>
    </row>
    <row r="50" spans="1:65" x14ac:dyDescent="0.2">
      <c r="A50">
        <v>9</v>
      </c>
      <c r="B50">
        <v>223</v>
      </c>
      <c r="C50" s="920" t="s">
        <v>212</v>
      </c>
      <c r="D50" s="813"/>
      <c r="E50" s="916">
        <v>493.21</v>
      </c>
      <c r="F50" s="917">
        <v>22885</v>
      </c>
      <c r="G50" s="892">
        <v>63165</v>
      </c>
      <c r="H50" s="892">
        <v>30071</v>
      </c>
      <c r="I50" s="892">
        <v>33094</v>
      </c>
      <c r="J50" s="894">
        <v>-825</v>
      </c>
      <c r="K50" s="894">
        <v>-331</v>
      </c>
      <c r="L50" s="894">
        <v>-494</v>
      </c>
      <c r="M50" s="894">
        <v>-677</v>
      </c>
      <c r="N50" s="894">
        <v>-330</v>
      </c>
      <c r="O50" s="894">
        <v>-347</v>
      </c>
      <c r="P50" s="894">
        <v>318</v>
      </c>
      <c r="Q50" s="894">
        <v>164</v>
      </c>
      <c r="R50" s="894">
        <v>154</v>
      </c>
      <c r="S50" s="894">
        <v>162</v>
      </c>
      <c r="T50" s="894">
        <v>152</v>
      </c>
      <c r="U50" s="894">
        <v>2</v>
      </c>
      <c r="V50" s="894">
        <v>2</v>
      </c>
      <c r="W50" s="894">
        <v>995</v>
      </c>
      <c r="X50" s="894">
        <v>494</v>
      </c>
      <c r="Y50" s="894">
        <v>501</v>
      </c>
      <c r="Z50" s="894">
        <v>494</v>
      </c>
      <c r="AA50" s="894">
        <v>500</v>
      </c>
      <c r="AB50" s="894">
        <v>0</v>
      </c>
      <c r="AC50" s="894">
        <v>1</v>
      </c>
      <c r="AD50" s="894">
        <v>-148</v>
      </c>
      <c r="AE50" s="894">
        <v>-1</v>
      </c>
      <c r="AF50" s="894">
        <v>-147</v>
      </c>
      <c r="AG50" s="894">
        <v>1654</v>
      </c>
      <c r="AH50" s="894">
        <v>916</v>
      </c>
      <c r="AI50" s="894">
        <v>738</v>
      </c>
      <c r="AJ50" s="894">
        <v>610</v>
      </c>
      <c r="AK50" s="894">
        <v>546</v>
      </c>
      <c r="AL50" s="894">
        <v>299</v>
      </c>
      <c r="AM50" s="894">
        <v>186</v>
      </c>
      <c r="AN50" s="894">
        <v>7</v>
      </c>
      <c r="AO50" s="894">
        <v>6</v>
      </c>
      <c r="AP50" s="894">
        <v>1802</v>
      </c>
      <c r="AQ50" s="894">
        <v>917</v>
      </c>
      <c r="AR50" s="894">
        <v>885</v>
      </c>
      <c r="AS50" s="894">
        <v>718</v>
      </c>
      <c r="AT50" s="894">
        <v>761</v>
      </c>
      <c r="AU50" s="894">
        <v>175</v>
      </c>
      <c r="AV50" s="894">
        <v>101</v>
      </c>
      <c r="AW50" s="894">
        <v>24</v>
      </c>
      <c r="AX50" s="894">
        <v>23</v>
      </c>
      <c r="AY50" s="894">
        <v>136</v>
      </c>
      <c r="AZ50" s="751"/>
      <c r="BA50" s="895">
        <f t="shared" si="6"/>
        <v>-825</v>
      </c>
      <c r="BB50" s="895">
        <f t="shared" si="7"/>
        <v>-677</v>
      </c>
      <c r="BC50" s="896">
        <f t="shared" si="12"/>
        <v>318</v>
      </c>
      <c r="BD50" s="896">
        <f t="shared" si="13"/>
        <v>995</v>
      </c>
      <c r="BE50" s="895">
        <f t="shared" si="8"/>
        <v>-148</v>
      </c>
      <c r="BF50" s="751">
        <f t="shared" si="2"/>
        <v>1654</v>
      </c>
      <c r="BG50" s="751">
        <f t="shared" si="3"/>
        <v>1802</v>
      </c>
      <c r="BH50" s="895">
        <f t="shared" si="9"/>
        <v>-323</v>
      </c>
      <c r="BI50" s="897">
        <f t="shared" si="4"/>
        <v>1156</v>
      </c>
      <c r="BJ50" s="898">
        <f t="shared" si="5"/>
        <v>1479</v>
      </c>
      <c r="BK50" s="897">
        <f t="shared" si="10"/>
        <v>151</v>
      </c>
      <c r="BL50" s="897">
        <f t="shared" si="11"/>
        <v>276</v>
      </c>
      <c r="BM50" s="897">
        <f t="shared" si="11"/>
        <v>125</v>
      </c>
    </row>
    <row r="51" spans="1:65" x14ac:dyDescent="0.2">
      <c r="A51">
        <v>10</v>
      </c>
      <c r="B51">
        <v>224</v>
      </c>
      <c r="C51" s="920" t="s">
        <v>213</v>
      </c>
      <c r="D51" s="813"/>
      <c r="E51" s="916">
        <v>229.01</v>
      </c>
      <c r="F51" s="917">
        <v>17105</v>
      </c>
      <c r="G51" s="892">
        <v>45673</v>
      </c>
      <c r="H51" s="892">
        <v>21875</v>
      </c>
      <c r="I51" s="892">
        <v>23798</v>
      </c>
      <c r="J51" s="894">
        <v>-724</v>
      </c>
      <c r="K51" s="894">
        <v>-368</v>
      </c>
      <c r="L51" s="894">
        <v>-356</v>
      </c>
      <c r="M51" s="894">
        <v>-580</v>
      </c>
      <c r="N51" s="894">
        <v>-285</v>
      </c>
      <c r="O51" s="894">
        <v>-295</v>
      </c>
      <c r="P51" s="894">
        <v>184</v>
      </c>
      <c r="Q51" s="894">
        <v>101</v>
      </c>
      <c r="R51" s="894">
        <v>83</v>
      </c>
      <c r="S51" s="894">
        <v>101</v>
      </c>
      <c r="T51" s="894">
        <v>83</v>
      </c>
      <c r="U51" s="894">
        <v>0</v>
      </c>
      <c r="V51" s="894">
        <v>0</v>
      </c>
      <c r="W51" s="894">
        <v>764</v>
      </c>
      <c r="X51" s="894">
        <v>386</v>
      </c>
      <c r="Y51" s="894">
        <v>378</v>
      </c>
      <c r="Z51" s="894">
        <v>386</v>
      </c>
      <c r="AA51" s="894">
        <v>378</v>
      </c>
      <c r="AB51" s="894">
        <v>0</v>
      </c>
      <c r="AC51" s="894">
        <v>0</v>
      </c>
      <c r="AD51" s="894">
        <v>-144</v>
      </c>
      <c r="AE51" s="894">
        <v>-83</v>
      </c>
      <c r="AF51" s="894">
        <v>-61</v>
      </c>
      <c r="AG51" s="894">
        <v>1408</v>
      </c>
      <c r="AH51" s="894">
        <v>707</v>
      </c>
      <c r="AI51" s="894">
        <v>701</v>
      </c>
      <c r="AJ51" s="894">
        <v>449</v>
      </c>
      <c r="AK51" s="894">
        <v>426</v>
      </c>
      <c r="AL51" s="894">
        <v>250</v>
      </c>
      <c r="AM51" s="894">
        <v>260</v>
      </c>
      <c r="AN51" s="894">
        <v>8</v>
      </c>
      <c r="AO51" s="894">
        <v>15</v>
      </c>
      <c r="AP51" s="894">
        <v>1552</v>
      </c>
      <c r="AQ51" s="894">
        <v>790</v>
      </c>
      <c r="AR51" s="894">
        <v>762</v>
      </c>
      <c r="AS51" s="894">
        <v>568</v>
      </c>
      <c r="AT51" s="894">
        <v>547</v>
      </c>
      <c r="AU51" s="894">
        <v>208</v>
      </c>
      <c r="AV51" s="894">
        <v>193</v>
      </c>
      <c r="AW51" s="894">
        <v>14</v>
      </c>
      <c r="AX51" s="894">
        <v>22</v>
      </c>
      <c r="AY51" s="894">
        <v>61</v>
      </c>
      <c r="AZ51" s="751"/>
      <c r="BA51" s="895">
        <f t="shared" si="6"/>
        <v>-724</v>
      </c>
      <c r="BB51" s="895">
        <f t="shared" si="7"/>
        <v>-580</v>
      </c>
      <c r="BC51" s="896">
        <f t="shared" si="12"/>
        <v>184</v>
      </c>
      <c r="BD51" s="896">
        <f t="shared" si="13"/>
        <v>764</v>
      </c>
      <c r="BE51" s="895">
        <f t="shared" si="8"/>
        <v>-144</v>
      </c>
      <c r="BF51" s="751">
        <f t="shared" si="2"/>
        <v>1408</v>
      </c>
      <c r="BG51" s="751">
        <f t="shared" si="3"/>
        <v>1552</v>
      </c>
      <c r="BH51" s="895">
        <f t="shared" si="9"/>
        <v>-240</v>
      </c>
      <c r="BI51" s="897">
        <f t="shared" si="4"/>
        <v>875</v>
      </c>
      <c r="BJ51" s="898">
        <f t="shared" si="5"/>
        <v>1115</v>
      </c>
      <c r="BK51" s="897">
        <f t="shared" si="10"/>
        <v>194</v>
      </c>
      <c r="BL51" s="897">
        <f t="shared" si="11"/>
        <v>401</v>
      </c>
      <c r="BM51" s="897">
        <f t="shared" si="11"/>
        <v>207</v>
      </c>
    </row>
    <row r="52" spans="1:65" x14ac:dyDescent="0.2">
      <c r="A52">
        <v>8</v>
      </c>
      <c r="B52">
        <v>225</v>
      </c>
      <c r="C52" s="920" t="s">
        <v>214</v>
      </c>
      <c r="D52" s="813"/>
      <c r="E52" s="916">
        <v>403.06</v>
      </c>
      <c r="F52" s="917">
        <v>11564</v>
      </c>
      <c r="G52" s="892">
        <v>29994</v>
      </c>
      <c r="H52" s="892">
        <v>14429</v>
      </c>
      <c r="I52" s="892">
        <v>15565</v>
      </c>
      <c r="J52" s="894">
        <v>-437</v>
      </c>
      <c r="K52" s="894">
        <v>-178</v>
      </c>
      <c r="L52" s="894">
        <v>-259</v>
      </c>
      <c r="M52" s="894">
        <v>-345</v>
      </c>
      <c r="N52" s="894">
        <v>-152</v>
      </c>
      <c r="O52" s="894">
        <v>-193</v>
      </c>
      <c r="P52" s="894">
        <v>132</v>
      </c>
      <c r="Q52" s="894">
        <v>77</v>
      </c>
      <c r="R52" s="894">
        <v>55</v>
      </c>
      <c r="S52" s="894">
        <v>77</v>
      </c>
      <c r="T52" s="894">
        <v>54</v>
      </c>
      <c r="U52" s="894">
        <v>0</v>
      </c>
      <c r="V52" s="894">
        <v>1</v>
      </c>
      <c r="W52" s="894">
        <v>477</v>
      </c>
      <c r="X52" s="894">
        <v>229</v>
      </c>
      <c r="Y52" s="894">
        <v>248</v>
      </c>
      <c r="Z52" s="894">
        <v>229</v>
      </c>
      <c r="AA52" s="894">
        <v>248</v>
      </c>
      <c r="AB52" s="894">
        <v>0</v>
      </c>
      <c r="AC52" s="894">
        <v>0</v>
      </c>
      <c r="AD52" s="894">
        <v>-92</v>
      </c>
      <c r="AE52" s="894">
        <v>-26</v>
      </c>
      <c r="AF52" s="894">
        <v>-66</v>
      </c>
      <c r="AG52" s="894">
        <v>805</v>
      </c>
      <c r="AH52" s="894">
        <v>426</v>
      </c>
      <c r="AI52" s="894">
        <v>379</v>
      </c>
      <c r="AJ52" s="894">
        <v>357</v>
      </c>
      <c r="AK52" s="894">
        <v>299</v>
      </c>
      <c r="AL52" s="894">
        <v>67</v>
      </c>
      <c r="AM52" s="894">
        <v>80</v>
      </c>
      <c r="AN52" s="894">
        <v>2</v>
      </c>
      <c r="AO52" s="894">
        <v>0</v>
      </c>
      <c r="AP52" s="894">
        <v>897</v>
      </c>
      <c r="AQ52" s="894">
        <v>452</v>
      </c>
      <c r="AR52" s="894">
        <v>445</v>
      </c>
      <c r="AS52" s="894">
        <v>409</v>
      </c>
      <c r="AT52" s="894">
        <v>377</v>
      </c>
      <c r="AU52" s="894">
        <v>41</v>
      </c>
      <c r="AV52" s="894">
        <v>57</v>
      </c>
      <c r="AW52" s="894">
        <v>2</v>
      </c>
      <c r="AX52" s="894">
        <v>11</v>
      </c>
      <c r="AY52" s="894">
        <v>-36</v>
      </c>
      <c r="AZ52" s="751"/>
      <c r="BA52" s="895">
        <f t="shared" si="6"/>
        <v>-437</v>
      </c>
      <c r="BB52" s="895">
        <f t="shared" si="7"/>
        <v>-345</v>
      </c>
      <c r="BC52" s="896">
        <f t="shared" si="12"/>
        <v>132</v>
      </c>
      <c r="BD52" s="896">
        <f t="shared" si="13"/>
        <v>477</v>
      </c>
      <c r="BE52" s="895">
        <f t="shared" si="8"/>
        <v>-92</v>
      </c>
      <c r="BF52" s="751">
        <f t="shared" si="2"/>
        <v>805</v>
      </c>
      <c r="BG52" s="751">
        <f t="shared" si="3"/>
        <v>897</v>
      </c>
      <c r="BH52" s="895">
        <f t="shared" si="9"/>
        <v>-130</v>
      </c>
      <c r="BI52" s="897">
        <f t="shared" si="4"/>
        <v>656</v>
      </c>
      <c r="BJ52" s="898">
        <f t="shared" si="5"/>
        <v>786</v>
      </c>
      <c r="BK52" s="897">
        <f t="shared" si="10"/>
        <v>39</v>
      </c>
      <c r="BL52" s="897">
        <f t="shared" si="11"/>
        <v>98</v>
      </c>
      <c r="BM52" s="897">
        <f t="shared" si="11"/>
        <v>59</v>
      </c>
    </row>
    <row r="53" spans="1:65" x14ac:dyDescent="0.2">
      <c r="A53">
        <v>10</v>
      </c>
      <c r="B53">
        <v>226</v>
      </c>
      <c r="C53" s="920" t="s">
        <v>215</v>
      </c>
      <c r="D53" s="813"/>
      <c r="E53" s="916">
        <v>184.32</v>
      </c>
      <c r="F53" s="917">
        <v>17574</v>
      </c>
      <c r="G53" s="892">
        <v>42872</v>
      </c>
      <c r="H53" s="892">
        <v>20280</v>
      </c>
      <c r="I53" s="892">
        <v>22592</v>
      </c>
      <c r="J53" s="894">
        <v>-468</v>
      </c>
      <c r="K53" s="894">
        <v>-212</v>
      </c>
      <c r="L53" s="894">
        <v>-256</v>
      </c>
      <c r="M53" s="894">
        <v>-610</v>
      </c>
      <c r="N53" s="894">
        <v>-296</v>
      </c>
      <c r="O53" s="894">
        <v>-314</v>
      </c>
      <c r="P53" s="894">
        <v>176</v>
      </c>
      <c r="Q53" s="894">
        <v>85</v>
      </c>
      <c r="R53" s="894">
        <v>91</v>
      </c>
      <c r="S53" s="894">
        <v>85</v>
      </c>
      <c r="T53" s="894">
        <v>90</v>
      </c>
      <c r="U53" s="894">
        <v>0</v>
      </c>
      <c r="V53" s="894">
        <v>1</v>
      </c>
      <c r="W53" s="894">
        <v>786</v>
      </c>
      <c r="X53" s="894">
        <v>381</v>
      </c>
      <c r="Y53" s="894">
        <v>405</v>
      </c>
      <c r="Z53" s="894">
        <v>380</v>
      </c>
      <c r="AA53" s="894">
        <v>405</v>
      </c>
      <c r="AB53" s="894">
        <v>1</v>
      </c>
      <c r="AC53" s="894">
        <v>0</v>
      </c>
      <c r="AD53" s="894">
        <v>142</v>
      </c>
      <c r="AE53" s="894">
        <v>84</v>
      </c>
      <c r="AF53" s="894">
        <v>58</v>
      </c>
      <c r="AG53" s="894">
        <v>1732</v>
      </c>
      <c r="AH53" s="894">
        <v>864</v>
      </c>
      <c r="AI53" s="894">
        <v>868</v>
      </c>
      <c r="AJ53" s="894">
        <v>563</v>
      </c>
      <c r="AK53" s="894">
        <v>593</v>
      </c>
      <c r="AL53" s="894">
        <v>294</v>
      </c>
      <c r="AM53" s="894">
        <v>267</v>
      </c>
      <c r="AN53" s="894">
        <v>7</v>
      </c>
      <c r="AO53" s="894">
        <v>8</v>
      </c>
      <c r="AP53" s="894">
        <v>1590</v>
      </c>
      <c r="AQ53" s="894">
        <v>780</v>
      </c>
      <c r="AR53" s="894">
        <v>810</v>
      </c>
      <c r="AS53" s="894">
        <v>575</v>
      </c>
      <c r="AT53" s="894">
        <v>638</v>
      </c>
      <c r="AU53" s="894">
        <v>193</v>
      </c>
      <c r="AV53" s="894">
        <v>165</v>
      </c>
      <c r="AW53" s="894">
        <v>12</v>
      </c>
      <c r="AX53" s="894">
        <v>7</v>
      </c>
      <c r="AY53" s="894">
        <v>108</v>
      </c>
      <c r="AZ53" s="751"/>
      <c r="BA53" s="895">
        <f t="shared" si="6"/>
        <v>-468</v>
      </c>
      <c r="BB53" s="895">
        <f t="shared" si="7"/>
        <v>-610</v>
      </c>
      <c r="BC53" s="896">
        <f t="shared" si="12"/>
        <v>176</v>
      </c>
      <c r="BD53" s="896">
        <f t="shared" si="13"/>
        <v>786</v>
      </c>
      <c r="BE53" s="895">
        <f t="shared" si="8"/>
        <v>142</v>
      </c>
      <c r="BF53" s="751">
        <f t="shared" si="2"/>
        <v>1732</v>
      </c>
      <c r="BG53" s="751">
        <f t="shared" si="3"/>
        <v>1590</v>
      </c>
      <c r="BH53" s="895">
        <f t="shared" si="9"/>
        <v>-57</v>
      </c>
      <c r="BI53" s="897">
        <f t="shared" si="4"/>
        <v>1156</v>
      </c>
      <c r="BJ53" s="898">
        <f t="shared" si="5"/>
        <v>1213</v>
      </c>
      <c r="BK53" s="897">
        <f t="shared" si="10"/>
        <v>181</v>
      </c>
      <c r="BL53" s="897">
        <f t="shared" si="11"/>
        <v>358</v>
      </c>
      <c r="BM53" s="897">
        <f t="shared" si="11"/>
        <v>177</v>
      </c>
    </row>
    <row r="54" spans="1:65" s="762" customFormat="1" x14ac:dyDescent="0.2">
      <c r="A54">
        <v>7</v>
      </c>
      <c r="B54">
        <v>227</v>
      </c>
      <c r="C54" s="920" t="s">
        <v>216</v>
      </c>
      <c r="D54" s="813"/>
      <c r="E54" s="916">
        <v>658.54</v>
      </c>
      <c r="F54" s="917">
        <v>12757</v>
      </c>
      <c r="G54" s="892">
        <v>36226</v>
      </c>
      <c r="H54" s="892">
        <v>17336</v>
      </c>
      <c r="I54" s="892">
        <v>18890</v>
      </c>
      <c r="J54" s="894">
        <v>-737</v>
      </c>
      <c r="K54" s="894">
        <v>-361</v>
      </c>
      <c r="L54" s="894">
        <v>-376</v>
      </c>
      <c r="M54" s="894">
        <v>-491</v>
      </c>
      <c r="N54" s="894">
        <v>-238</v>
      </c>
      <c r="O54" s="894">
        <v>-253</v>
      </c>
      <c r="P54" s="894">
        <v>127</v>
      </c>
      <c r="Q54" s="894">
        <v>68</v>
      </c>
      <c r="R54" s="894">
        <v>59</v>
      </c>
      <c r="S54" s="894">
        <v>68</v>
      </c>
      <c r="T54" s="894">
        <v>59</v>
      </c>
      <c r="U54" s="894">
        <v>0</v>
      </c>
      <c r="V54" s="894">
        <v>0</v>
      </c>
      <c r="W54" s="894">
        <v>618</v>
      </c>
      <c r="X54" s="894">
        <v>306</v>
      </c>
      <c r="Y54" s="894">
        <v>312</v>
      </c>
      <c r="Z54" s="894">
        <v>306</v>
      </c>
      <c r="AA54" s="894">
        <v>312</v>
      </c>
      <c r="AB54" s="894">
        <v>0</v>
      </c>
      <c r="AC54" s="894">
        <v>0</v>
      </c>
      <c r="AD54" s="894">
        <v>-246</v>
      </c>
      <c r="AE54" s="894">
        <v>-123</v>
      </c>
      <c r="AF54" s="894">
        <v>-123</v>
      </c>
      <c r="AG54" s="894">
        <v>659</v>
      </c>
      <c r="AH54" s="894">
        <v>337</v>
      </c>
      <c r="AI54" s="894">
        <v>322</v>
      </c>
      <c r="AJ54" s="894">
        <v>262</v>
      </c>
      <c r="AK54" s="894">
        <v>226</v>
      </c>
      <c r="AL54" s="894">
        <v>69</v>
      </c>
      <c r="AM54" s="894">
        <v>92</v>
      </c>
      <c r="AN54" s="894">
        <v>6</v>
      </c>
      <c r="AO54" s="894">
        <v>4</v>
      </c>
      <c r="AP54" s="894">
        <v>905</v>
      </c>
      <c r="AQ54" s="894">
        <v>460</v>
      </c>
      <c r="AR54" s="894">
        <v>445</v>
      </c>
      <c r="AS54" s="894">
        <v>409</v>
      </c>
      <c r="AT54" s="894">
        <v>382</v>
      </c>
      <c r="AU54" s="894">
        <v>51</v>
      </c>
      <c r="AV54" s="894">
        <v>58</v>
      </c>
      <c r="AW54" s="894">
        <v>0</v>
      </c>
      <c r="AX54" s="894">
        <v>5</v>
      </c>
      <c r="AY54" s="894">
        <v>-29</v>
      </c>
      <c r="AZ54" s="751"/>
      <c r="BA54" s="895">
        <f t="shared" si="6"/>
        <v>-737</v>
      </c>
      <c r="BB54" s="895">
        <f t="shared" si="7"/>
        <v>-491</v>
      </c>
      <c r="BC54" s="896">
        <f t="shared" si="12"/>
        <v>127</v>
      </c>
      <c r="BD54" s="896">
        <f t="shared" si="13"/>
        <v>618</v>
      </c>
      <c r="BE54" s="895">
        <f t="shared" si="8"/>
        <v>-246</v>
      </c>
      <c r="BF54" s="751">
        <f t="shared" si="2"/>
        <v>659</v>
      </c>
      <c r="BG54" s="751">
        <f t="shared" si="3"/>
        <v>905</v>
      </c>
      <c r="BH54" s="895">
        <f t="shared" si="9"/>
        <v>-303</v>
      </c>
      <c r="BI54" s="897">
        <f t="shared" si="4"/>
        <v>488</v>
      </c>
      <c r="BJ54" s="898">
        <f t="shared" si="5"/>
        <v>791</v>
      </c>
      <c r="BK54" s="897">
        <f t="shared" si="10"/>
        <v>51</v>
      </c>
      <c r="BL54" s="897">
        <f t="shared" si="11"/>
        <v>109</v>
      </c>
      <c r="BM54" s="897">
        <f t="shared" si="11"/>
        <v>58</v>
      </c>
    </row>
    <row r="55" spans="1:65" x14ac:dyDescent="0.2">
      <c r="A55">
        <v>5</v>
      </c>
      <c r="B55" s="760">
        <v>228</v>
      </c>
      <c r="C55" s="919" t="s">
        <v>217</v>
      </c>
      <c r="D55" s="921"/>
      <c r="E55" s="916">
        <v>157.55000000000001</v>
      </c>
      <c r="F55" s="917">
        <v>15841</v>
      </c>
      <c r="G55" s="892">
        <v>40650</v>
      </c>
      <c r="H55" s="892">
        <v>19816</v>
      </c>
      <c r="I55" s="892">
        <v>20834</v>
      </c>
      <c r="J55" s="894">
        <v>-38</v>
      </c>
      <c r="K55" s="894">
        <v>12</v>
      </c>
      <c r="L55" s="894">
        <v>-50</v>
      </c>
      <c r="M55" s="894">
        <v>-192</v>
      </c>
      <c r="N55" s="894">
        <v>-104</v>
      </c>
      <c r="O55" s="894">
        <v>-88</v>
      </c>
      <c r="P55" s="894">
        <v>269</v>
      </c>
      <c r="Q55" s="894">
        <v>134</v>
      </c>
      <c r="R55" s="894">
        <v>135</v>
      </c>
      <c r="S55" s="894">
        <v>119</v>
      </c>
      <c r="T55" s="894">
        <v>129</v>
      </c>
      <c r="U55" s="894">
        <v>15</v>
      </c>
      <c r="V55" s="894">
        <v>6</v>
      </c>
      <c r="W55" s="894">
        <v>461</v>
      </c>
      <c r="X55" s="894">
        <v>238</v>
      </c>
      <c r="Y55" s="894">
        <v>223</v>
      </c>
      <c r="Z55" s="894">
        <v>238</v>
      </c>
      <c r="AA55" s="894">
        <v>222</v>
      </c>
      <c r="AB55" s="894">
        <v>0</v>
      </c>
      <c r="AC55" s="894">
        <v>1</v>
      </c>
      <c r="AD55" s="894">
        <v>154</v>
      </c>
      <c r="AE55" s="894">
        <v>116</v>
      </c>
      <c r="AF55" s="894">
        <v>38</v>
      </c>
      <c r="AG55" s="894">
        <v>2323</v>
      </c>
      <c r="AH55" s="894">
        <v>1333</v>
      </c>
      <c r="AI55" s="894">
        <v>990</v>
      </c>
      <c r="AJ55" s="894">
        <v>809</v>
      </c>
      <c r="AK55" s="894">
        <v>647</v>
      </c>
      <c r="AL55" s="894">
        <v>512</v>
      </c>
      <c r="AM55" s="894">
        <v>336</v>
      </c>
      <c r="AN55" s="894">
        <v>12</v>
      </c>
      <c r="AO55" s="894">
        <v>7</v>
      </c>
      <c r="AP55" s="894">
        <v>2169</v>
      </c>
      <c r="AQ55" s="894">
        <v>1217</v>
      </c>
      <c r="AR55" s="894">
        <v>952</v>
      </c>
      <c r="AS55" s="894">
        <v>832</v>
      </c>
      <c r="AT55" s="894">
        <v>694</v>
      </c>
      <c r="AU55" s="894">
        <v>350</v>
      </c>
      <c r="AV55" s="894">
        <v>233</v>
      </c>
      <c r="AW55" s="894">
        <v>35</v>
      </c>
      <c r="AX55" s="894">
        <v>25</v>
      </c>
      <c r="AY55" s="894">
        <v>320</v>
      </c>
      <c r="AZ55" s="751"/>
      <c r="BA55" s="895">
        <f t="shared" si="6"/>
        <v>-38</v>
      </c>
      <c r="BB55" s="895">
        <f t="shared" si="7"/>
        <v>-192</v>
      </c>
      <c r="BC55" s="896">
        <f t="shared" si="12"/>
        <v>269</v>
      </c>
      <c r="BD55" s="896">
        <f t="shared" si="13"/>
        <v>461</v>
      </c>
      <c r="BE55" s="895">
        <f t="shared" si="8"/>
        <v>154</v>
      </c>
      <c r="BF55" s="751">
        <f t="shared" si="2"/>
        <v>2323</v>
      </c>
      <c r="BG55" s="751">
        <f t="shared" si="3"/>
        <v>2169</v>
      </c>
      <c r="BH55" s="895">
        <f t="shared" si="9"/>
        <v>-70</v>
      </c>
      <c r="BI55" s="897">
        <f t="shared" si="4"/>
        <v>1456</v>
      </c>
      <c r="BJ55" s="898">
        <f t="shared" si="5"/>
        <v>1526</v>
      </c>
      <c r="BK55" s="897">
        <f t="shared" si="10"/>
        <v>315</v>
      </c>
      <c r="BL55" s="897">
        <f t="shared" si="11"/>
        <v>583</v>
      </c>
      <c r="BM55" s="897">
        <f t="shared" si="11"/>
        <v>268</v>
      </c>
    </row>
    <row r="56" spans="1:65" s="763" customFormat="1" x14ac:dyDescent="0.2">
      <c r="A56">
        <v>7</v>
      </c>
      <c r="B56">
        <v>229</v>
      </c>
      <c r="C56" s="919" t="s">
        <v>218</v>
      </c>
      <c r="D56" s="813" t="s">
        <v>514</v>
      </c>
      <c r="E56" s="916">
        <v>210.87</v>
      </c>
      <c r="F56" s="917">
        <v>27695</v>
      </c>
      <c r="G56" s="892">
        <v>76060</v>
      </c>
      <c r="H56" s="892">
        <v>36607</v>
      </c>
      <c r="I56" s="892">
        <v>39453</v>
      </c>
      <c r="J56" s="894">
        <v>-880</v>
      </c>
      <c r="K56" s="894">
        <v>-305</v>
      </c>
      <c r="L56" s="894">
        <v>-575</v>
      </c>
      <c r="M56" s="894">
        <v>-615</v>
      </c>
      <c r="N56" s="894">
        <v>-247</v>
      </c>
      <c r="O56" s="894">
        <v>-368</v>
      </c>
      <c r="P56" s="894">
        <v>395</v>
      </c>
      <c r="Q56" s="894">
        <v>230</v>
      </c>
      <c r="R56" s="894">
        <v>165</v>
      </c>
      <c r="S56" s="894">
        <v>229</v>
      </c>
      <c r="T56" s="894">
        <v>163</v>
      </c>
      <c r="U56" s="894">
        <v>1</v>
      </c>
      <c r="V56" s="894">
        <v>2</v>
      </c>
      <c r="W56" s="894">
        <v>1010</v>
      </c>
      <c r="X56" s="894">
        <v>477</v>
      </c>
      <c r="Y56" s="894">
        <v>533</v>
      </c>
      <c r="Z56" s="894">
        <v>477</v>
      </c>
      <c r="AA56" s="894">
        <v>533</v>
      </c>
      <c r="AB56" s="894">
        <v>0</v>
      </c>
      <c r="AC56" s="894">
        <v>0</v>
      </c>
      <c r="AD56" s="894">
        <v>-265</v>
      </c>
      <c r="AE56" s="894">
        <v>-58</v>
      </c>
      <c r="AF56" s="894">
        <v>-207</v>
      </c>
      <c r="AG56" s="894">
        <v>1902</v>
      </c>
      <c r="AH56" s="894">
        <v>1013</v>
      </c>
      <c r="AI56" s="894">
        <v>889</v>
      </c>
      <c r="AJ56" s="894">
        <v>781</v>
      </c>
      <c r="AK56" s="894">
        <v>725</v>
      </c>
      <c r="AL56" s="894">
        <v>226</v>
      </c>
      <c r="AM56" s="894">
        <v>159</v>
      </c>
      <c r="AN56" s="894">
        <v>6</v>
      </c>
      <c r="AO56" s="894">
        <v>5</v>
      </c>
      <c r="AP56" s="894">
        <v>2167</v>
      </c>
      <c r="AQ56" s="894">
        <v>1071</v>
      </c>
      <c r="AR56" s="894">
        <v>1096</v>
      </c>
      <c r="AS56" s="894">
        <v>908</v>
      </c>
      <c r="AT56" s="894">
        <v>941</v>
      </c>
      <c r="AU56" s="894">
        <v>143</v>
      </c>
      <c r="AV56" s="894">
        <v>144</v>
      </c>
      <c r="AW56" s="894">
        <v>20</v>
      </c>
      <c r="AX56" s="894">
        <v>11</v>
      </c>
      <c r="AY56" s="894">
        <v>74</v>
      </c>
      <c r="AZ56" s="751"/>
      <c r="BA56" s="895">
        <f t="shared" si="6"/>
        <v>-880</v>
      </c>
      <c r="BB56" s="895">
        <f t="shared" si="7"/>
        <v>-615</v>
      </c>
      <c r="BC56" s="896">
        <f t="shared" si="12"/>
        <v>395</v>
      </c>
      <c r="BD56" s="896">
        <f t="shared" si="13"/>
        <v>1010</v>
      </c>
      <c r="BE56" s="895">
        <f t="shared" si="8"/>
        <v>-265</v>
      </c>
      <c r="BF56" s="751">
        <f t="shared" si="2"/>
        <v>1902</v>
      </c>
      <c r="BG56" s="751">
        <f t="shared" si="3"/>
        <v>2167</v>
      </c>
      <c r="BH56" s="895">
        <f t="shared" si="9"/>
        <v>-343</v>
      </c>
      <c r="BI56" s="897">
        <f t="shared" si="4"/>
        <v>1506</v>
      </c>
      <c r="BJ56" s="898">
        <f t="shared" si="5"/>
        <v>1849</v>
      </c>
      <c r="BK56" s="897">
        <f t="shared" si="10"/>
        <v>123</v>
      </c>
      <c r="BL56" s="897">
        <f t="shared" si="11"/>
        <v>287</v>
      </c>
      <c r="BM56" s="897">
        <f t="shared" si="11"/>
        <v>164</v>
      </c>
    </row>
    <row r="57" spans="1:65" s="763" customFormat="1" x14ac:dyDescent="0.2">
      <c r="A57">
        <v>3</v>
      </c>
      <c r="B57">
        <v>301</v>
      </c>
      <c r="C57" s="919" t="s">
        <v>49</v>
      </c>
      <c r="D57" s="813"/>
      <c r="E57" s="916">
        <v>90.33</v>
      </c>
      <c r="F57" s="917">
        <v>11036</v>
      </c>
      <c r="G57" s="892">
        <v>30613</v>
      </c>
      <c r="H57" s="892">
        <v>14394</v>
      </c>
      <c r="I57" s="892">
        <v>16219</v>
      </c>
      <c r="J57" s="894">
        <v>-470</v>
      </c>
      <c r="K57" s="894">
        <v>-245</v>
      </c>
      <c r="L57" s="894">
        <v>-225</v>
      </c>
      <c r="M57" s="894">
        <v>-243</v>
      </c>
      <c r="N57" s="894">
        <v>-125</v>
      </c>
      <c r="O57" s="894">
        <v>-118</v>
      </c>
      <c r="P57" s="894">
        <v>75</v>
      </c>
      <c r="Q57" s="894">
        <v>34</v>
      </c>
      <c r="R57" s="894">
        <v>41</v>
      </c>
      <c r="S57" s="894">
        <v>34</v>
      </c>
      <c r="T57" s="894">
        <v>41</v>
      </c>
      <c r="U57" s="894">
        <v>0</v>
      </c>
      <c r="V57" s="894">
        <v>0</v>
      </c>
      <c r="W57" s="894">
        <v>318</v>
      </c>
      <c r="X57" s="894">
        <v>159</v>
      </c>
      <c r="Y57" s="894">
        <v>159</v>
      </c>
      <c r="Z57" s="894">
        <v>159</v>
      </c>
      <c r="AA57" s="894">
        <v>159</v>
      </c>
      <c r="AB57" s="894">
        <v>0</v>
      </c>
      <c r="AC57" s="894">
        <v>0</v>
      </c>
      <c r="AD57" s="894">
        <v>-227</v>
      </c>
      <c r="AE57" s="894">
        <v>-120</v>
      </c>
      <c r="AF57" s="894">
        <v>-107</v>
      </c>
      <c r="AG57" s="894">
        <v>677</v>
      </c>
      <c r="AH57" s="894">
        <v>335</v>
      </c>
      <c r="AI57" s="894">
        <v>342</v>
      </c>
      <c r="AJ57" s="894">
        <v>301</v>
      </c>
      <c r="AK57" s="894">
        <v>315</v>
      </c>
      <c r="AL57" s="894">
        <v>29</v>
      </c>
      <c r="AM57" s="894">
        <v>22</v>
      </c>
      <c r="AN57" s="894">
        <v>5</v>
      </c>
      <c r="AO57" s="894">
        <v>5</v>
      </c>
      <c r="AP57" s="894">
        <v>904</v>
      </c>
      <c r="AQ57" s="894">
        <v>455</v>
      </c>
      <c r="AR57" s="894">
        <v>449</v>
      </c>
      <c r="AS57" s="894">
        <v>428</v>
      </c>
      <c r="AT57" s="894">
        <v>432</v>
      </c>
      <c r="AU57" s="894">
        <v>25</v>
      </c>
      <c r="AV57" s="894">
        <v>17</v>
      </c>
      <c r="AW57" s="894">
        <v>2</v>
      </c>
      <c r="AX57" s="894">
        <v>0</v>
      </c>
      <c r="AY57" s="894">
        <v>-59</v>
      </c>
      <c r="AZ57" s="751"/>
      <c r="BA57" s="895">
        <f t="shared" si="6"/>
        <v>-470</v>
      </c>
      <c r="BB57" s="895">
        <f t="shared" si="7"/>
        <v>-243</v>
      </c>
      <c r="BC57" s="896">
        <f t="shared" si="12"/>
        <v>75</v>
      </c>
      <c r="BD57" s="896">
        <f t="shared" si="13"/>
        <v>318</v>
      </c>
      <c r="BE57" s="895">
        <f t="shared" si="8"/>
        <v>-227</v>
      </c>
      <c r="BF57" s="751">
        <f t="shared" si="2"/>
        <v>677</v>
      </c>
      <c r="BG57" s="751">
        <f t="shared" si="3"/>
        <v>904</v>
      </c>
      <c r="BH57" s="895">
        <f t="shared" si="9"/>
        <v>-244</v>
      </c>
      <c r="BI57" s="897">
        <f t="shared" si="4"/>
        <v>616</v>
      </c>
      <c r="BJ57" s="898">
        <f t="shared" si="5"/>
        <v>860</v>
      </c>
      <c r="BK57" s="897">
        <f t="shared" si="10"/>
        <v>23</v>
      </c>
      <c r="BL57" s="897">
        <f t="shared" si="11"/>
        <v>42</v>
      </c>
      <c r="BM57" s="897">
        <f t="shared" si="11"/>
        <v>19</v>
      </c>
    </row>
    <row r="58" spans="1:65" s="763" customFormat="1" x14ac:dyDescent="0.2">
      <c r="A58">
        <v>5</v>
      </c>
      <c r="B58">
        <v>365</v>
      </c>
      <c r="C58" s="920" t="s">
        <v>219</v>
      </c>
      <c r="D58" s="813"/>
      <c r="E58" s="916">
        <v>185.19</v>
      </c>
      <c r="F58" s="917">
        <v>6727</v>
      </c>
      <c r="G58" s="892">
        <v>20503</v>
      </c>
      <c r="H58" s="892">
        <v>9881</v>
      </c>
      <c r="I58" s="892">
        <v>10622</v>
      </c>
      <c r="J58" s="894">
        <v>-497</v>
      </c>
      <c r="K58" s="894">
        <v>-217</v>
      </c>
      <c r="L58" s="894">
        <v>-280</v>
      </c>
      <c r="M58" s="894">
        <v>-325</v>
      </c>
      <c r="N58" s="894">
        <v>-170</v>
      </c>
      <c r="O58" s="894">
        <v>-155</v>
      </c>
      <c r="P58" s="894">
        <v>40</v>
      </c>
      <c r="Q58" s="894">
        <v>21</v>
      </c>
      <c r="R58" s="894">
        <v>19</v>
      </c>
      <c r="S58" s="894">
        <v>21</v>
      </c>
      <c r="T58" s="894">
        <v>17</v>
      </c>
      <c r="U58" s="894">
        <v>0</v>
      </c>
      <c r="V58" s="894">
        <v>2</v>
      </c>
      <c r="W58" s="894">
        <v>365</v>
      </c>
      <c r="X58" s="894">
        <v>191</v>
      </c>
      <c r="Y58" s="894">
        <v>174</v>
      </c>
      <c r="Z58" s="894">
        <v>191</v>
      </c>
      <c r="AA58" s="894">
        <v>173</v>
      </c>
      <c r="AB58" s="894">
        <v>0</v>
      </c>
      <c r="AC58" s="894">
        <v>1</v>
      </c>
      <c r="AD58" s="894">
        <v>-172</v>
      </c>
      <c r="AE58" s="894">
        <v>-47</v>
      </c>
      <c r="AF58" s="894">
        <v>-125</v>
      </c>
      <c r="AG58" s="894">
        <v>403</v>
      </c>
      <c r="AH58" s="894">
        <v>223</v>
      </c>
      <c r="AI58" s="894">
        <v>180</v>
      </c>
      <c r="AJ58" s="894">
        <v>120</v>
      </c>
      <c r="AK58" s="894">
        <v>133</v>
      </c>
      <c r="AL58" s="894">
        <v>99</v>
      </c>
      <c r="AM58" s="894">
        <v>45</v>
      </c>
      <c r="AN58" s="894">
        <v>4</v>
      </c>
      <c r="AO58" s="894">
        <v>2</v>
      </c>
      <c r="AP58" s="894">
        <v>575</v>
      </c>
      <c r="AQ58" s="894">
        <v>270</v>
      </c>
      <c r="AR58" s="894">
        <v>305</v>
      </c>
      <c r="AS58" s="894">
        <v>200</v>
      </c>
      <c r="AT58" s="894">
        <v>260</v>
      </c>
      <c r="AU58" s="894">
        <v>58</v>
      </c>
      <c r="AV58" s="894">
        <v>37</v>
      </c>
      <c r="AW58" s="894">
        <v>12</v>
      </c>
      <c r="AX58" s="894">
        <v>8</v>
      </c>
      <c r="AY58" s="894">
        <v>-39</v>
      </c>
      <c r="AZ58" s="751"/>
      <c r="BA58" s="895">
        <f t="shared" si="6"/>
        <v>-497</v>
      </c>
      <c r="BB58" s="895">
        <f t="shared" si="7"/>
        <v>-325</v>
      </c>
      <c r="BC58" s="896">
        <f t="shared" si="12"/>
        <v>40</v>
      </c>
      <c r="BD58" s="896">
        <f t="shared" si="13"/>
        <v>365</v>
      </c>
      <c r="BE58" s="895">
        <f t="shared" si="8"/>
        <v>-172</v>
      </c>
      <c r="BF58" s="751">
        <f t="shared" si="2"/>
        <v>403</v>
      </c>
      <c r="BG58" s="751">
        <f t="shared" si="3"/>
        <v>575</v>
      </c>
      <c r="BH58" s="895">
        <f t="shared" si="9"/>
        <v>-207</v>
      </c>
      <c r="BI58" s="897">
        <f t="shared" si="4"/>
        <v>253</v>
      </c>
      <c r="BJ58" s="898">
        <f t="shared" si="5"/>
        <v>460</v>
      </c>
      <c r="BK58" s="897">
        <f t="shared" si="10"/>
        <v>46</v>
      </c>
      <c r="BL58" s="897">
        <f t="shared" si="11"/>
        <v>95</v>
      </c>
      <c r="BM58" s="897">
        <f t="shared" si="11"/>
        <v>49</v>
      </c>
    </row>
    <row r="59" spans="1:65" x14ac:dyDescent="0.2">
      <c r="A59">
        <v>4</v>
      </c>
      <c r="B59">
        <v>381</v>
      </c>
      <c r="C59" s="919" t="s">
        <v>58</v>
      </c>
      <c r="D59" s="813"/>
      <c r="E59" s="916">
        <v>34.92</v>
      </c>
      <c r="F59" s="917">
        <v>11215</v>
      </c>
      <c r="G59" s="892">
        <v>30638</v>
      </c>
      <c r="H59" s="892">
        <v>14975</v>
      </c>
      <c r="I59" s="892">
        <v>15663</v>
      </c>
      <c r="J59" s="894">
        <v>-59</v>
      </c>
      <c r="K59" s="894">
        <v>-11</v>
      </c>
      <c r="L59" s="894">
        <v>-48</v>
      </c>
      <c r="M59" s="894">
        <v>-219</v>
      </c>
      <c r="N59" s="894">
        <v>-125</v>
      </c>
      <c r="O59" s="894">
        <v>-94</v>
      </c>
      <c r="P59" s="894">
        <v>165</v>
      </c>
      <c r="Q59" s="894">
        <v>83</v>
      </c>
      <c r="R59" s="894">
        <v>82</v>
      </c>
      <c r="S59" s="894">
        <v>82</v>
      </c>
      <c r="T59" s="894">
        <v>81</v>
      </c>
      <c r="U59" s="894">
        <v>1</v>
      </c>
      <c r="V59" s="894">
        <v>1</v>
      </c>
      <c r="W59" s="894">
        <v>384</v>
      </c>
      <c r="X59" s="894">
        <v>208</v>
      </c>
      <c r="Y59" s="894">
        <v>176</v>
      </c>
      <c r="Z59" s="894">
        <v>208</v>
      </c>
      <c r="AA59" s="894">
        <v>175</v>
      </c>
      <c r="AB59" s="894">
        <v>0</v>
      </c>
      <c r="AC59" s="894">
        <v>1</v>
      </c>
      <c r="AD59" s="894">
        <v>160</v>
      </c>
      <c r="AE59" s="894">
        <v>114</v>
      </c>
      <c r="AF59" s="894">
        <v>46</v>
      </c>
      <c r="AG59" s="894">
        <v>1133</v>
      </c>
      <c r="AH59" s="894">
        <v>622</v>
      </c>
      <c r="AI59" s="894">
        <v>511</v>
      </c>
      <c r="AJ59" s="894">
        <v>433</v>
      </c>
      <c r="AK59" s="894">
        <v>425</v>
      </c>
      <c r="AL59" s="894">
        <v>180</v>
      </c>
      <c r="AM59" s="894">
        <v>81</v>
      </c>
      <c r="AN59" s="894">
        <v>9</v>
      </c>
      <c r="AO59" s="894">
        <v>5</v>
      </c>
      <c r="AP59" s="894">
        <v>973</v>
      </c>
      <c r="AQ59" s="894">
        <v>508</v>
      </c>
      <c r="AR59" s="894">
        <v>465</v>
      </c>
      <c r="AS59" s="894">
        <v>402</v>
      </c>
      <c r="AT59" s="894">
        <v>406</v>
      </c>
      <c r="AU59" s="894">
        <v>92</v>
      </c>
      <c r="AV59" s="894">
        <v>53</v>
      </c>
      <c r="AW59" s="894">
        <v>14</v>
      </c>
      <c r="AX59" s="894">
        <v>6</v>
      </c>
      <c r="AY59" s="894">
        <v>170</v>
      </c>
      <c r="AZ59" s="751"/>
      <c r="BA59" s="895">
        <f t="shared" si="6"/>
        <v>-59</v>
      </c>
      <c r="BB59" s="895">
        <f t="shared" si="7"/>
        <v>-219</v>
      </c>
      <c r="BC59" s="896">
        <f t="shared" si="12"/>
        <v>165</v>
      </c>
      <c r="BD59" s="896">
        <f t="shared" si="13"/>
        <v>384</v>
      </c>
      <c r="BE59" s="895">
        <f t="shared" si="8"/>
        <v>160</v>
      </c>
      <c r="BF59" s="751">
        <f t="shared" si="2"/>
        <v>1133</v>
      </c>
      <c r="BG59" s="751">
        <f t="shared" si="3"/>
        <v>973</v>
      </c>
      <c r="BH59" s="895">
        <f t="shared" si="9"/>
        <v>50</v>
      </c>
      <c r="BI59" s="897">
        <f t="shared" si="4"/>
        <v>858</v>
      </c>
      <c r="BJ59" s="898">
        <f t="shared" si="5"/>
        <v>808</v>
      </c>
      <c r="BK59" s="897">
        <f t="shared" si="10"/>
        <v>78</v>
      </c>
      <c r="BL59" s="897">
        <f t="shared" si="11"/>
        <v>145</v>
      </c>
      <c r="BM59" s="897">
        <f t="shared" si="11"/>
        <v>67</v>
      </c>
    </row>
    <row r="60" spans="1:65" s="763" customFormat="1" x14ac:dyDescent="0.2">
      <c r="A60">
        <v>4</v>
      </c>
      <c r="B60">
        <v>382</v>
      </c>
      <c r="C60" s="919" t="s">
        <v>59</v>
      </c>
      <c r="D60" s="813"/>
      <c r="E60" s="916">
        <v>9.1300000000000008</v>
      </c>
      <c r="F60" s="917">
        <v>13567</v>
      </c>
      <c r="G60" s="892">
        <v>33707</v>
      </c>
      <c r="H60" s="892">
        <v>16425</v>
      </c>
      <c r="I60" s="892">
        <v>17282</v>
      </c>
      <c r="J60" s="894">
        <v>105</v>
      </c>
      <c r="K60" s="894">
        <v>92</v>
      </c>
      <c r="L60" s="894">
        <v>13</v>
      </c>
      <c r="M60" s="894">
        <v>-136</v>
      </c>
      <c r="N60" s="894">
        <v>-81</v>
      </c>
      <c r="O60" s="894">
        <v>-55</v>
      </c>
      <c r="P60" s="894">
        <v>243</v>
      </c>
      <c r="Q60" s="894">
        <v>128</v>
      </c>
      <c r="R60" s="894">
        <v>115</v>
      </c>
      <c r="S60" s="894">
        <v>128</v>
      </c>
      <c r="T60" s="894">
        <v>115</v>
      </c>
      <c r="U60" s="894">
        <v>0</v>
      </c>
      <c r="V60" s="894">
        <v>0</v>
      </c>
      <c r="W60" s="894">
        <v>379</v>
      </c>
      <c r="X60" s="894">
        <v>209</v>
      </c>
      <c r="Y60" s="894">
        <v>170</v>
      </c>
      <c r="Z60" s="894">
        <v>207</v>
      </c>
      <c r="AA60" s="894">
        <v>170</v>
      </c>
      <c r="AB60" s="894">
        <v>2</v>
      </c>
      <c r="AC60" s="894">
        <v>0</v>
      </c>
      <c r="AD60" s="894">
        <v>241</v>
      </c>
      <c r="AE60" s="894">
        <v>173</v>
      </c>
      <c r="AF60" s="894">
        <v>68</v>
      </c>
      <c r="AG60" s="894">
        <v>1516</v>
      </c>
      <c r="AH60" s="894">
        <v>832</v>
      </c>
      <c r="AI60" s="894">
        <v>684</v>
      </c>
      <c r="AJ60" s="894">
        <v>719</v>
      </c>
      <c r="AK60" s="894">
        <v>615</v>
      </c>
      <c r="AL60" s="894">
        <v>108</v>
      </c>
      <c r="AM60" s="894">
        <v>62</v>
      </c>
      <c r="AN60" s="894">
        <v>5</v>
      </c>
      <c r="AO60" s="894">
        <v>7</v>
      </c>
      <c r="AP60" s="894">
        <v>1275</v>
      </c>
      <c r="AQ60" s="894">
        <v>659</v>
      </c>
      <c r="AR60" s="894">
        <v>616</v>
      </c>
      <c r="AS60" s="894">
        <v>600</v>
      </c>
      <c r="AT60" s="894">
        <v>580</v>
      </c>
      <c r="AU60" s="894">
        <v>49</v>
      </c>
      <c r="AV60" s="894">
        <v>34</v>
      </c>
      <c r="AW60" s="894">
        <v>10</v>
      </c>
      <c r="AX60" s="894">
        <v>2</v>
      </c>
      <c r="AY60" s="894">
        <v>180</v>
      </c>
      <c r="AZ60" s="751"/>
      <c r="BA60" s="895">
        <f t="shared" si="6"/>
        <v>105</v>
      </c>
      <c r="BB60" s="895">
        <f t="shared" si="7"/>
        <v>-136</v>
      </c>
      <c r="BC60" s="896">
        <f t="shared" si="12"/>
        <v>243</v>
      </c>
      <c r="BD60" s="896">
        <f t="shared" si="13"/>
        <v>379</v>
      </c>
      <c r="BE60" s="895">
        <f t="shared" si="8"/>
        <v>241</v>
      </c>
      <c r="BF60" s="751">
        <f t="shared" si="2"/>
        <v>1516</v>
      </c>
      <c r="BG60" s="751">
        <f t="shared" si="3"/>
        <v>1275</v>
      </c>
      <c r="BH60" s="895">
        <f t="shared" si="9"/>
        <v>154</v>
      </c>
      <c r="BI60" s="897">
        <f t="shared" si="4"/>
        <v>1334</v>
      </c>
      <c r="BJ60" s="898">
        <f t="shared" si="5"/>
        <v>1180</v>
      </c>
      <c r="BK60" s="897">
        <f t="shared" si="10"/>
        <v>39</v>
      </c>
      <c r="BL60" s="897">
        <f t="shared" si="11"/>
        <v>83</v>
      </c>
      <c r="BM60" s="897">
        <f t="shared" si="11"/>
        <v>44</v>
      </c>
    </row>
    <row r="61" spans="1:65" x14ac:dyDescent="0.2">
      <c r="A61">
        <v>6</v>
      </c>
      <c r="B61">
        <v>442</v>
      </c>
      <c r="C61" s="920" t="s">
        <v>63</v>
      </c>
      <c r="D61" s="813"/>
      <c r="E61" s="916">
        <v>82.67</v>
      </c>
      <c r="F61" s="917">
        <v>4393</v>
      </c>
      <c r="G61" s="892">
        <v>11860</v>
      </c>
      <c r="H61" s="892">
        <v>5759</v>
      </c>
      <c r="I61" s="892">
        <v>6101</v>
      </c>
      <c r="J61" s="894">
        <v>-224</v>
      </c>
      <c r="K61" s="894">
        <v>-95</v>
      </c>
      <c r="L61" s="894">
        <v>-129</v>
      </c>
      <c r="M61" s="894">
        <v>-144</v>
      </c>
      <c r="N61" s="894">
        <v>-80</v>
      </c>
      <c r="O61" s="894">
        <v>-64</v>
      </c>
      <c r="P61" s="894">
        <v>27</v>
      </c>
      <c r="Q61" s="894">
        <v>18</v>
      </c>
      <c r="R61" s="894">
        <v>9</v>
      </c>
      <c r="S61" s="894">
        <v>18</v>
      </c>
      <c r="T61" s="894">
        <v>9</v>
      </c>
      <c r="U61" s="894">
        <v>0</v>
      </c>
      <c r="V61" s="894">
        <v>0</v>
      </c>
      <c r="W61" s="894">
        <v>171</v>
      </c>
      <c r="X61" s="894">
        <v>98</v>
      </c>
      <c r="Y61" s="894">
        <v>73</v>
      </c>
      <c r="Z61" s="894">
        <v>97</v>
      </c>
      <c r="AA61" s="894">
        <v>73</v>
      </c>
      <c r="AB61" s="894">
        <v>1</v>
      </c>
      <c r="AC61" s="894">
        <v>0</v>
      </c>
      <c r="AD61" s="894">
        <v>-80</v>
      </c>
      <c r="AE61" s="894">
        <v>-15</v>
      </c>
      <c r="AF61" s="894">
        <v>-65</v>
      </c>
      <c r="AG61" s="894">
        <v>226</v>
      </c>
      <c r="AH61" s="894">
        <v>136</v>
      </c>
      <c r="AI61" s="894">
        <v>90</v>
      </c>
      <c r="AJ61" s="894">
        <v>96</v>
      </c>
      <c r="AK61" s="894">
        <v>73</v>
      </c>
      <c r="AL61" s="894">
        <v>39</v>
      </c>
      <c r="AM61" s="894">
        <v>16</v>
      </c>
      <c r="AN61" s="894">
        <v>1</v>
      </c>
      <c r="AO61" s="894">
        <v>1</v>
      </c>
      <c r="AP61" s="894">
        <v>306</v>
      </c>
      <c r="AQ61" s="894">
        <v>151</v>
      </c>
      <c r="AR61" s="894">
        <v>155</v>
      </c>
      <c r="AS61" s="894">
        <v>125</v>
      </c>
      <c r="AT61" s="894">
        <v>138</v>
      </c>
      <c r="AU61" s="894">
        <v>19</v>
      </c>
      <c r="AV61" s="894">
        <v>17</v>
      </c>
      <c r="AW61" s="894">
        <v>7</v>
      </c>
      <c r="AX61" s="894">
        <v>0</v>
      </c>
      <c r="AY61" s="894">
        <v>7</v>
      </c>
      <c r="AZ61" s="751"/>
      <c r="BA61" s="895">
        <f t="shared" si="6"/>
        <v>-224</v>
      </c>
      <c r="BB61" s="895">
        <f t="shared" si="7"/>
        <v>-144</v>
      </c>
      <c r="BC61" s="896">
        <f t="shared" si="12"/>
        <v>27</v>
      </c>
      <c r="BD61" s="896">
        <f t="shared" si="13"/>
        <v>171</v>
      </c>
      <c r="BE61" s="895">
        <f t="shared" si="8"/>
        <v>-80</v>
      </c>
      <c r="BF61" s="751">
        <f t="shared" si="2"/>
        <v>226</v>
      </c>
      <c r="BG61" s="751">
        <f t="shared" si="3"/>
        <v>306</v>
      </c>
      <c r="BH61" s="895">
        <f t="shared" si="9"/>
        <v>-94</v>
      </c>
      <c r="BI61" s="897">
        <f t="shared" si="4"/>
        <v>169</v>
      </c>
      <c r="BJ61" s="898">
        <f t="shared" si="5"/>
        <v>263</v>
      </c>
      <c r="BK61" s="897">
        <f t="shared" si="10"/>
        <v>12</v>
      </c>
      <c r="BL61" s="897">
        <f t="shared" si="11"/>
        <v>36</v>
      </c>
      <c r="BM61" s="897">
        <f t="shared" si="11"/>
        <v>24</v>
      </c>
    </row>
    <row r="62" spans="1:65" x14ac:dyDescent="0.2">
      <c r="A62">
        <v>6</v>
      </c>
      <c r="B62">
        <v>443</v>
      </c>
      <c r="C62" s="919" t="s">
        <v>64</v>
      </c>
      <c r="D62" s="813"/>
      <c r="E62" s="916">
        <v>45.79</v>
      </c>
      <c r="F62" s="917">
        <v>7110</v>
      </c>
      <c r="G62" s="892">
        <v>19543</v>
      </c>
      <c r="H62" s="892">
        <v>9364</v>
      </c>
      <c r="I62" s="892">
        <v>10179</v>
      </c>
      <c r="J62" s="894">
        <v>-18</v>
      </c>
      <c r="K62" s="894">
        <v>-16</v>
      </c>
      <c r="L62" s="894">
        <v>-2</v>
      </c>
      <c r="M62" s="894">
        <v>-123</v>
      </c>
      <c r="N62" s="894">
        <v>-54</v>
      </c>
      <c r="O62" s="894">
        <v>-69</v>
      </c>
      <c r="P62" s="894">
        <v>110</v>
      </c>
      <c r="Q62" s="894">
        <v>60</v>
      </c>
      <c r="R62" s="894">
        <v>50</v>
      </c>
      <c r="S62" s="894">
        <v>59</v>
      </c>
      <c r="T62" s="894">
        <v>49</v>
      </c>
      <c r="U62" s="894">
        <v>1</v>
      </c>
      <c r="V62" s="894">
        <v>1</v>
      </c>
      <c r="W62" s="894">
        <v>233</v>
      </c>
      <c r="X62" s="894">
        <v>114</v>
      </c>
      <c r="Y62" s="894">
        <v>119</v>
      </c>
      <c r="Z62" s="894">
        <v>113</v>
      </c>
      <c r="AA62" s="894">
        <v>119</v>
      </c>
      <c r="AB62" s="894">
        <v>1</v>
      </c>
      <c r="AC62" s="894">
        <v>0</v>
      </c>
      <c r="AD62" s="894">
        <v>105</v>
      </c>
      <c r="AE62" s="894">
        <v>38</v>
      </c>
      <c r="AF62" s="894">
        <v>67</v>
      </c>
      <c r="AG62" s="894">
        <v>925</v>
      </c>
      <c r="AH62" s="894">
        <v>418</v>
      </c>
      <c r="AI62" s="894">
        <v>507</v>
      </c>
      <c r="AJ62" s="894">
        <v>331</v>
      </c>
      <c r="AK62" s="894">
        <v>292</v>
      </c>
      <c r="AL62" s="894">
        <v>85</v>
      </c>
      <c r="AM62" s="894">
        <v>215</v>
      </c>
      <c r="AN62" s="894">
        <v>2</v>
      </c>
      <c r="AO62" s="894">
        <v>0</v>
      </c>
      <c r="AP62" s="894">
        <v>820</v>
      </c>
      <c r="AQ62" s="894">
        <v>380</v>
      </c>
      <c r="AR62" s="894">
        <v>440</v>
      </c>
      <c r="AS62" s="894">
        <v>311</v>
      </c>
      <c r="AT62" s="894">
        <v>279</v>
      </c>
      <c r="AU62" s="894">
        <v>60</v>
      </c>
      <c r="AV62" s="894">
        <v>153</v>
      </c>
      <c r="AW62" s="894">
        <v>9</v>
      </c>
      <c r="AX62" s="894">
        <v>8</v>
      </c>
      <c r="AY62" s="894">
        <v>178</v>
      </c>
      <c r="AZ62" s="751"/>
      <c r="BA62" s="895">
        <f t="shared" si="6"/>
        <v>-18</v>
      </c>
      <c r="BB62" s="895">
        <f t="shared" si="7"/>
        <v>-123</v>
      </c>
      <c r="BC62" s="896">
        <f t="shared" si="12"/>
        <v>110</v>
      </c>
      <c r="BD62" s="896">
        <f t="shared" si="13"/>
        <v>233</v>
      </c>
      <c r="BE62" s="895">
        <f t="shared" si="8"/>
        <v>105</v>
      </c>
      <c r="BF62" s="751">
        <f t="shared" si="2"/>
        <v>925</v>
      </c>
      <c r="BG62" s="751">
        <f t="shared" si="3"/>
        <v>820</v>
      </c>
      <c r="BH62" s="895">
        <f t="shared" si="9"/>
        <v>33</v>
      </c>
      <c r="BI62" s="897">
        <f t="shared" si="4"/>
        <v>623</v>
      </c>
      <c r="BJ62" s="898">
        <f t="shared" si="5"/>
        <v>590</v>
      </c>
      <c r="BK62" s="897">
        <f t="shared" si="10"/>
        <v>51</v>
      </c>
      <c r="BL62" s="897">
        <f t="shared" si="11"/>
        <v>213</v>
      </c>
      <c r="BM62" s="897">
        <f t="shared" si="11"/>
        <v>162</v>
      </c>
    </row>
    <row r="63" spans="1:65" s="763" customFormat="1" x14ac:dyDescent="0.2">
      <c r="A63">
        <v>6</v>
      </c>
      <c r="B63">
        <v>446</v>
      </c>
      <c r="C63" s="920" t="s">
        <v>220</v>
      </c>
      <c r="D63" s="813"/>
      <c r="E63" s="916">
        <v>202.23</v>
      </c>
      <c r="F63" s="917">
        <v>3841</v>
      </c>
      <c r="G63" s="892">
        <v>11102</v>
      </c>
      <c r="H63" s="892">
        <v>5206</v>
      </c>
      <c r="I63" s="892">
        <v>5896</v>
      </c>
      <c r="J63" s="894">
        <v>-270</v>
      </c>
      <c r="K63" s="894">
        <v>-102</v>
      </c>
      <c r="L63" s="894">
        <v>-168</v>
      </c>
      <c r="M63" s="894">
        <v>-133</v>
      </c>
      <c r="N63" s="894">
        <v>-52</v>
      </c>
      <c r="O63" s="894">
        <v>-81</v>
      </c>
      <c r="P63" s="894">
        <v>45</v>
      </c>
      <c r="Q63" s="894">
        <v>28</v>
      </c>
      <c r="R63" s="894">
        <v>17</v>
      </c>
      <c r="S63" s="894">
        <v>26</v>
      </c>
      <c r="T63" s="894">
        <v>17</v>
      </c>
      <c r="U63" s="894">
        <v>2</v>
      </c>
      <c r="V63" s="894">
        <v>0</v>
      </c>
      <c r="W63" s="894">
        <v>178</v>
      </c>
      <c r="X63" s="894">
        <v>80</v>
      </c>
      <c r="Y63" s="894">
        <v>98</v>
      </c>
      <c r="Z63" s="894">
        <v>80</v>
      </c>
      <c r="AA63" s="894">
        <v>96</v>
      </c>
      <c r="AB63" s="894">
        <v>0</v>
      </c>
      <c r="AC63" s="894">
        <v>2</v>
      </c>
      <c r="AD63" s="894">
        <v>-137</v>
      </c>
      <c r="AE63" s="894">
        <v>-50</v>
      </c>
      <c r="AF63" s="894">
        <v>-87</v>
      </c>
      <c r="AG63" s="894">
        <v>247</v>
      </c>
      <c r="AH63" s="894">
        <v>129</v>
      </c>
      <c r="AI63" s="894">
        <v>118</v>
      </c>
      <c r="AJ63" s="894">
        <v>90</v>
      </c>
      <c r="AK63" s="894">
        <v>88</v>
      </c>
      <c r="AL63" s="894">
        <v>39</v>
      </c>
      <c r="AM63" s="894">
        <v>30</v>
      </c>
      <c r="AN63" s="894">
        <v>0</v>
      </c>
      <c r="AO63" s="894">
        <v>0</v>
      </c>
      <c r="AP63" s="894">
        <v>384</v>
      </c>
      <c r="AQ63" s="894">
        <v>179</v>
      </c>
      <c r="AR63" s="894">
        <v>205</v>
      </c>
      <c r="AS63" s="894">
        <v>156</v>
      </c>
      <c r="AT63" s="894">
        <v>173</v>
      </c>
      <c r="AU63" s="894">
        <v>23</v>
      </c>
      <c r="AV63" s="894">
        <v>32</v>
      </c>
      <c r="AW63" s="894">
        <v>0</v>
      </c>
      <c r="AX63" s="894">
        <v>0</v>
      </c>
      <c r="AY63" s="894">
        <v>9</v>
      </c>
      <c r="AZ63" s="751"/>
      <c r="BA63" s="895">
        <f t="shared" si="6"/>
        <v>-270</v>
      </c>
      <c r="BB63" s="895">
        <f t="shared" si="7"/>
        <v>-133</v>
      </c>
      <c r="BC63" s="896">
        <f t="shared" si="12"/>
        <v>45</v>
      </c>
      <c r="BD63" s="896">
        <f t="shared" si="13"/>
        <v>178</v>
      </c>
      <c r="BE63" s="895">
        <f t="shared" si="8"/>
        <v>-137</v>
      </c>
      <c r="BF63" s="751">
        <f t="shared" si="2"/>
        <v>247</v>
      </c>
      <c r="BG63" s="751">
        <f t="shared" si="3"/>
        <v>384</v>
      </c>
      <c r="BH63" s="895">
        <f t="shared" si="9"/>
        <v>-151</v>
      </c>
      <c r="BI63" s="897">
        <f t="shared" si="4"/>
        <v>178</v>
      </c>
      <c r="BJ63" s="898">
        <f t="shared" si="5"/>
        <v>329</v>
      </c>
      <c r="BK63" s="897">
        <f t="shared" si="10"/>
        <v>23</v>
      </c>
      <c r="BL63" s="897">
        <f t="shared" si="11"/>
        <v>55</v>
      </c>
      <c r="BM63" s="897">
        <f t="shared" si="11"/>
        <v>32</v>
      </c>
    </row>
    <row r="64" spans="1:65" s="763" customFormat="1" x14ac:dyDescent="0.2">
      <c r="A64">
        <v>7</v>
      </c>
      <c r="B64">
        <v>464</v>
      </c>
      <c r="C64" s="920" t="s">
        <v>70</v>
      </c>
      <c r="D64" s="813" t="s">
        <v>514</v>
      </c>
      <c r="E64" s="916">
        <v>22.61</v>
      </c>
      <c r="F64" s="917">
        <v>12443</v>
      </c>
      <c r="G64" s="892">
        <v>33689</v>
      </c>
      <c r="H64" s="892">
        <v>16347</v>
      </c>
      <c r="I64" s="892">
        <v>17342</v>
      </c>
      <c r="J64" s="894">
        <v>-196</v>
      </c>
      <c r="K64" s="894">
        <v>-92</v>
      </c>
      <c r="L64" s="894">
        <v>-104</v>
      </c>
      <c r="M64" s="894">
        <v>-151</v>
      </c>
      <c r="N64" s="894">
        <v>-96</v>
      </c>
      <c r="O64" s="894">
        <v>-55</v>
      </c>
      <c r="P64" s="894">
        <v>210</v>
      </c>
      <c r="Q64" s="894">
        <v>110</v>
      </c>
      <c r="R64" s="894">
        <v>100</v>
      </c>
      <c r="S64" s="894">
        <v>109</v>
      </c>
      <c r="T64" s="894">
        <v>99</v>
      </c>
      <c r="U64" s="894">
        <v>1</v>
      </c>
      <c r="V64" s="894">
        <v>1</v>
      </c>
      <c r="W64" s="894">
        <v>361</v>
      </c>
      <c r="X64" s="894">
        <v>206</v>
      </c>
      <c r="Y64" s="894">
        <v>155</v>
      </c>
      <c r="Z64" s="894">
        <v>205</v>
      </c>
      <c r="AA64" s="894">
        <v>153</v>
      </c>
      <c r="AB64" s="894">
        <v>1</v>
      </c>
      <c r="AC64" s="894">
        <v>2</v>
      </c>
      <c r="AD64" s="894">
        <v>-45</v>
      </c>
      <c r="AE64" s="894">
        <v>4</v>
      </c>
      <c r="AF64" s="894">
        <v>-49</v>
      </c>
      <c r="AG64" s="894">
        <v>1055</v>
      </c>
      <c r="AH64" s="894">
        <v>562</v>
      </c>
      <c r="AI64" s="894">
        <v>493</v>
      </c>
      <c r="AJ64" s="894">
        <v>498</v>
      </c>
      <c r="AK64" s="894">
        <v>447</v>
      </c>
      <c r="AL64" s="894">
        <v>52</v>
      </c>
      <c r="AM64" s="894">
        <v>38</v>
      </c>
      <c r="AN64" s="894">
        <v>12</v>
      </c>
      <c r="AO64" s="894">
        <v>8</v>
      </c>
      <c r="AP64" s="894">
        <v>1100</v>
      </c>
      <c r="AQ64" s="894">
        <v>558</v>
      </c>
      <c r="AR64" s="894">
        <v>542</v>
      </c>
      <c r="AS64" s="894">
        <v>508</v>
      </c>
      <c r="AT64" s="894">
        <v>519</v>
      </c>
      <c r="AU64" s="894">
        <v>34</v>
      </c>
      <c r="AV64" s="894">
        <v>19</v>
      </c>
      <c r="AW64" s="894">
        <v>16</v>
      </c>
      <c r="AX64" s="894">
        <v>4</v>
      </c>
      <c r="AY64" s="894">
        <v>101</v>
      </c>
      <c r="AZ64" s="751"/>
      <c r="BA64" s="895">
        <f t="shared" si="6"/>
        <v>-196</v>
      </c>
      <c r="BB64" s="895">
        <f t="shared" si="7"/>
        <v>-151</v>
      </c>
      <c r="BC64" s="896">
        <f t="shared" si="12"/>
        <v>210</v>
      </c>
      <c r="BD64" s="896">
        <f t="shared" si="13"/>
        <v>361</v>
      </c>
      <c r="BE64" s="895">
        <f t="shared" si="8"/>
        <v>-45</v>
      </c>
      <c r="BF64" s="751">
        <f t="shared" si="2"/>
        <v>1055</v>
      </c>
      <c r="BG64" s="751">
        <f t="shared" si="3"/>
        <v>1100</v>
      </c>
      <c r="BH64" s="895">
        <f t="shared" si="9"/>
        <v>-82</v>
      </c>
      <c r="BI64" s="897">
        <f t="shared" si="4"/>
        <v>945</v>
      </c>
      <c r="BJ64" s="898">
        <f t="shared" si="5"/>
        <v>1027</v>
      </c>
      <c r="BK64" s="897">
        <f t="shared" si="10"/>
        <v>18</v>
      </c>
      <c r="BL64" s="897">
        <f t="shared" si="11"/>
        <v>53</v>
      </c>
      <c r="BM64" s="897">
        <f t="shared" si="11"/>
        <v>35</v>
      </c>
    </row>
    <row r="65" spans="1:67" s="763" customFormat="1" x14ac:dyDescent="0.2">
      <c r="A65">
        <v>7</v>
      </c>
      <c r="B65">
        <v>481</v>
      </c>
      <c r="C65" s="920" t="s">
        <v>71</v>
      </c>
      <c r="D65" s="813"/>
      <c r="E65" s="916">
        <v>150.26</v>
      </c>
      <c r="F65" s="917">
        <v>5663</v>
      </c>
      <c r="G65" s="892">
        <v>14603</v>
      </c>
      <c r="H65" s="892">
        <v>7031</v>
      </c>
      <c r="I65" s="892">
        <v>7572</v>
      </c>
      <c r="J65" s="894">
        <v>-177</v>
      </c>
      <c r="K65" s="894">
        <v>-98</v>
      </c>
      <c r="L65" s="894">
        <v>-79</v>
      </c>
      <c r="M65" s="894">
        <v>-175</v>
      </c>
      <c r="N65" s="894">
        <v>-82</v>
      </c>
      <c r="O65" s="894">
        <v>-93</v>
      </c>
      <c r="P65" s="894">
        <v>64</v>
      </c>
      <c r="Q65" s="894">
        <v>33</v>
      </c>
      <c r="R65" s="894">
        <v>31</v>
      </c>
      <c r="S65" s="894">
        <v>30</v>
      </c>
      <c r="T65" s="894">
        <v>31</v>
      </c>
      <c r="U65" s="894">
        <v>3</v>
      </c>
      <c r="V65" s="894">
        <v>0</v>
      </c>
      <c r="W65" s="894">
        <v>239</v>
      </c>
      <c r="X65" s="894">
        <v>115</v>
      </c>
      <c r="Y65" s="894">
        <v>124</v>
      </c>
      <c r="Z65" s="894">
        <v>114</v>
      </c>
      <c r="AA65" s="894">
        <v>123</v>
      </c>
      <c r="AB65" s="894">
        <v>1</v>
      </c>
      <c r="AC65" s="894">
        <v>1</v>
      </c>
      <c r="AD65" s="894">
        <v>-2</v>
      </c>
      <c r="AE65" s="894">
        <v>-16</v>
      </c>
      <c r="AF65" s="894">
        <v>14</v>
      </c>
      <c r="AG65" s="894">
        <v>398</v>
      </c>
      <c r="AH65" s="894">
        <v>204</v>
      </c>
      <c r="AI65" s="894">
        <v>194</v>
      </c>
      <c r="AJ65" s="894">
        <v>148</v>
      </c>
      <c r="AK65" s="894">
        <v>152</v>
      </c>
      <c r="AL65" s="894">
        <v>53</v>
      </c>
      <c r="AM65" s="894">
        <v>42</v>
      </c>
      <c r="AN65" s="894">
        <v>3</v>
      </c>
      <c r="AO65" s="894">
        <v>0</v>
      </c>
      <c r="AP65" s="894">
        <v>400</v>
      </c>
      <c r="AQ65" s="894">
        <v>220</v>
      </c>
      <c r="AR65" s="894">
        <v>180</v>
      </c>
      <c r="AS65" s="894">
        <v>191</v>
      </c>
      <c r="AT65" s="894">
        <v>160</v>
      </c>
      <c r="AU65" s="894">
        <v>25</v>
      </c>
      <c r="AV65" s="894">
        <v>16</v>
      </c>
      <c r="AW65" s="894">
        <v>4</v>
      </c>
      <c r="AX65" s="894">
        <v>4</v>
      </c>
      <c r="AY65" s="894">
        <v>1</v>
      </c>
      <c r="AZ65" s="751"/>
      <c r="BA65" s="895">
        <f t="shared" si="6"/>
        <v>-177</v>
      </c>
      <c r="BB65" s="895">
        <f t="shared" si="7"/>
        <v>-175</v>
      </c>
      <c r="BC65" s="896">
        <f t="shared" si="12"/>
        <v>64</v>
      </c>
      <c r="BD65" s="896">
        <f t="shared" si="13"/>
        <v>239</v>
      </c>
      <c r="BE65" s="895">
        <f t="shared" si="8"/>
        <v>-2</v>
      </c>
      <c r="BF65" s="751">
        <f t="shared" si="2"/>
        <v>398</v>
      </c>
      <c r="BG65" s="751">
        <f t="shared" si="3"/>
        <v>400</v>
      </c>
      <c r="BH65" s="895">
        <f t="shared" si="9"/>
        <v>-51</v>
      </c>
      <c r="BI65" s="897">
        <f t="shared" si="4"/>
        <v>300</v>
      </c>
      <c r="BJ65" s="898">
        <f t="shared" si="5"/>
        <v>351</v>
      </c>
      <c r="BK65" s="897">
        <f t="shared" si="10"/>
        <v>21</v>
      </c>
      <c r="BL65" s="897">
        <f t="shared" si="11"/>
        <v>41</v>
      </c>
      <c r="BM65" s="897">
        <f t="shared" si="11"/>
        <v>20</v>
      </c>
    </row>
    <row r="66" spans="1:67" s="763" customFormat="1" x14ac:dyDescent="0.2">
      <c r="A66">
        <v>7</v>
      </c>
      <c r="B66">
        <v>501</v>
      </c>
      <c r="C66" s="919" t="s">
        <v>72</v>
      </c>
      <c r="D66" s="813"/>
      <c r="E66" s="916">
        <v>307.44</v>
      </c>
      <c r="F66" s="917">
        <v>5997</v>
      </c>
      <c r="G66" s="892">
        <v>16620</v>
      </c>
      <c r="H66" s="892">
        <v>7873</v>
      </c>
      <c r="I66" s="892">
        <v>8747</v>
      </c>
      <c r="J66" s="894">
        <v>-331</v>
      </c>
      <c r="K66" s="894">
        <v>-171</v>
      </c>
      <c r="L66" s="894">
        <v>-160</v>
      </c>
      <c r="M66" s="894">
        <v>-237</v>
      </c>
      <c r="N66" s="894">
        <v>-133</v>
      </c>
      <c r="O66" s="894">
        <v>-104</v>
      </c>
      <c r="P66" s="894">
        <v>51</v>
      </c>
      <c r="Q66" s="894">
        <v>22</v>
      </c>
      <c r="R66" s="894">
        <v>29</v>
      </c>
      <c r="S66" s="894">
        <v>22</v>
      </c>
      <c r="T66" s="894">
        <v>29</v>
      </c>
      <c r="U66" s="894">
        <v>0</v>
      </c>
      <c r="V66" s="894">
        <v>0</v>
      </c>
      <c r="W66" s="894">
        <v>288</v>
      </c>
      <c r="X66" s="894">
        <v>155</v>
      </c>
      <c r="Y66" s="894">
        <v>133</v>
      </c>
      <c r="Z66" s="894">
        <v>155</v>
      </c>
      <c r="AA66" s="894">
        <v>133</v>
      </c>
      <c r="AB66" s="894">
        <v>0</v>
      </c>
      <c r="AC66" s="894">
        <v>0</v>
      </c>
      <c r="AD66" s="894">
        <v>-94</v>
      </c>
      <c r="AE66" s="894">
        <v>-38</v>
      </c>
      <c r="AF66" s="894">
        <v>-56</v>
      </c>
      <c r="AG66" s="894">
        <v>343</v>
      </c>
      <c r="AH66" s="894">
        <v>176</v>
      </c>
      <c r="AI66" s="894">
        <v>167</v>
      </c>
      <c r="AJ66" s="894">
        <v>126</v>
      </c>
      <c r="AK66" s="894">
        <v>113</v>
      </c>
      <c r="AL66" s="894">
        <v>47</v>
      </c>
      <c r="AM66" s="894">
        <v>54</v>
      </c>
      <c r="AN66" s="894">
        <v>3</v>
      </c>
      <c r="AO66" s="894">
        <v>0</v>
      </c>
      <c r="AP66" s="894">
        <v>437</v>
      </c>
      <c r="AQ66" s="894">
        <v>214</v>
      </c>
      <c r="AR66" s="894">
        <v>223</v>
      </c>
      <c r="AS66" s="894">
        <v>175</v>
      </c>
      <c r="AT66" s="894">
        <v>195</v>
      </c>
      <c r="AU66" s="894">
        <v>38</v>
      </c>
      <c r="AV66" s="894">
        <v>27</v>
      </c>
      <c r="AW66" s="894">
        <v>1</v>
      </c>
      <c r="AX66" s="894">
        <v>1</v>
      </c>
      <c r="AY66" s="894">
        <v>-3</v>
      </c>
      <c r="AZ66" s="751"/>
      <c r="BA66" s="895">
        <f t="shared" si="6"/>
        <v>-331</v>
      </c>
      <c r="BB66" s="895">
        <f t="shared" si="7"/>
        <v>-237</v>
      </c>
      <c r="BC66" s="896">
        <f t="shared" si="12"/>
        <v>51</v>
      </c>
      <c r="BD66" s="896">
        <f t="shared" si="13"/>
        <v>288</v>
      </c>
      <c r="BE66" s="895">
        <f t="shared" si="8"/>
        <v>-94</v>
      </c>
      <c r="BF66" s="751">
        <f t="shared" si="2"/>
        <v>343</v>
      </c>
      <c r="BG66" s="751">
        <f t="shared" si="3"/>
        <v>437</v>
      </c>
      <c r="BH66" s="895">
        <f t="shared" si="9"/>
        <v>-131</v>
      </c>
      <c r="BI66" s="897">
        <f t="shared" si="4"/>
        <v>239</v>
      </c>
      <c r="BJ66" s="898">
        <f t="shared" si="5"/>
        <v>370</v>
      </c>
      <c r="BK66" s="897">
        <f t="shared" si="10"/>
        <v>37</v>
      </c>
      <c r="BL66" s="897">
        <f t="shared" si="11"/>
        <v>65</v>
      </c>
      <c r="BM66" s="897">
        <f t="shared" si="11"/>
        <v>28</v>
      </c>
    </row>
    <row r="67" spans="1:67" x14ac:dyDescent="0.2">
      <c r="A67">
        <v>8</v>
      </c>
      <c r="B67">
        <v>585</v>
      </c>
      <c r="C67" s="919" t="s">
        <v>221</v>
      </c>
      <c r="D67" s="813"/>
      <c r="E67" s="916">
        <v>368.77</v>
      </c>
      <c r="F67" s="922">
        <v>6133</v>
      </c>
      <c r="G67" s="892">
        <v>17067</v>
      </c>
      <c r="H67" s="892">
        <v>8168</v>
      </c>
      <c r="I67" s="892">
        <v>8899</v>
      </c>
      <c r="J67" s="894">
        <v>-364</v>
      </c>
      <c r="K67" s="894">
        <v>-175</v>
      </c>
      <c r="L67" s="894">
        <v>-189</v>
      </c>
      <c r="M67" s="894">
        <v>-255</v>
      </c>
      <c r="N67" s="894">
        <v>-125</v>
      </c>
      <c r="O67" s="894">
        <v>-130</v>
      </c>
      <c r="P67" s="894">
        <v>42</v>
      </c>
      <c r="Q67" s="894">
        <v>24</v>
      </c>
      <c r="R67" s="894">
        <v>18</v>
      </c>
      <c r="S67" s="894">
        <v>24</v>
      </c>
      <c r="T67" s="894">
        <v>18</v>
      </c>
      <c r="U67" s="894">
        <v>0</v>
      </c>
      <c r="V67" s="894">
        <v>0</v>
      </c>
      <c r="W67" s="894">
        <v>297</v>
      </c>
      <c r="X67" s="894">
        <v>149</v>
      </c>
      <c r="Y67" s="894">
        <v>148</v>
      </c>
      <c r="Z67" s="894">
        <v>149</v>
      </c>
      <c r="AA67" s="894">
        <v>148</v>
      </c>
      <c r="AB67" s="894">
        <v>0</v>
      </c>
      <c r="AC67" s="894">
        <v>0</v>
      </c>
      <c r="AD67" s="894">
        <v>-109</v>
      </c>
      <c r="AE67" s="894">
        <v>-50</v>
      </c>
      <c r="AF67" s="894">
        <v>-59</v>
      </c>
      <c r="AG67" s="894">
        <v>348</v>
      </c>
      <c r="AH67" s="894">
        <v>176</v>
      </c>
      <c r="AI67" s="894">
        <v>172</v>
      </c>
      <c r="AJ67" s="894">
        <v>151</v>
      </c>
      <c r="AK67" s="894">
        <v>110</v>
      </c>
      <c r="AL67" s="894">
        <v>23</v>
      </c>
      <c r="AM67" s="894">
        <v>59</v>
      </c>
      <c r="AN67" s="894">
        <v>2</v>
      </c>
      <c r="AO67" s="894">
        <v>3</v>
      </c>
      <c r="AP67" s="894">
        <v>457</v>
      </c>
      <c r="AQ67" s="894">
        <v>226</v>
      </c>
      <c r="AR67" s="894">
        <v>231</v>
      </c>
      <c r="AS67" s="894">
        <v>204</v>
      </c>
      <c r="AT67" s="894">
        <v>208</v>
      </c>
      <c r="AU67" s="894">
        <v>20</v>
      </c>
      <c r="AV67" s="894">
        <v>22</v>
      </c>
      <c r="AW67" s="894">
        <v>2</v>
      </c>
      <c r="AX67" s="894">
        <v>1</v>
      </c>
      <c r="AY67" s="894">
        <v>-6</v>
      </c>
      <c r="AZ67" s="751"/>
      <c r="BA67" s="895">
        <f t="shared" si="6"/>
        <v>-364</v>
      </c>
      <c r="BB67" s="895">
        <f t="shared" si="7"/>
        <v>-255</v>
      </c>
      <c r="BC67" s="896">
        <f t="shared" si="12"/>
        <v>42</v>
      </c>
      <c r="BD67" s="896">
        <f t="shared" si="13"/>
        <v>297</v>
      </c>
      <c r="BE67" s="895">
        <f t="shared" si="8"/>
        <v>-109</v>
      </c>
      <c r="BF67" s="751">
        <f t="shared" ref="BF67:BF68" si="14">AG67</f>
        <v>348</v>
      </c>
      <c r="BG67" s="751">
        <f t="shared" ref="BG67:BG68" si="15">AP67</f>
        <v>457</v>
      </c>
      <c r="BH67" s="895">
        <f t="shared" si="9"/>
        <v>-151</v>
      </c>
      <c r="BI67" s="897">
        <f t="shared" ref="BI67:BI68" si="16">AJ67+AK67</f>
        <v>261</v>
      </c>
      <c r="BJ67" s="898">
        <f t="shared" ref="BJ67:BJ68" si="17">AS67+AT67</f>
        <v>412</v>
      </c>
      <c r="BK67" s="897">
        <f t="shared" si="10"/>
        <v>18</v>
      </c>
      <c r="BL67" s="897">
        <f t="shared" si="11"/>
        <v>42</v>
      </c>
      <c r="BM67" s="897">
        <f t="shared" si="11"/>
        <v>24</v>
      </c>
    </row>
    <row r="68" spans="1:67" ht="13.5" customHeight="1" x14ac:dyDescent="0.2">
      <c r="A68">
        <v>8</v>
      </c>
      <c r="B68" s="923">
        <v>586</v>
      </c>
      <c r="C68" s="924" t="s">
        <v>222</v>
      </c>
      <c r="D68" s="925"/>
      <c r="E68" s="926">
        <v>241.01</v>
      </c>
      <c r="F68" s="927">
        <v>5210</v>
      </c>
      <c r="G68" s="928">
        <v>14169</v>
      </c>
      <c r="H68" s="928">
        <v>6700</v>
      </c>
      <c r="I68" s="928">
        <v>7469</v>
      </c>
      <c r="J68" s="894">
        <v>-322</v>
      </c>
      <c r="K68" s="894">
        <v>-155</v>
      </c>
      <c r="L68" s="894">
        <v>-167</v>
      </c>
      <c r="M68" s="894">
        <v>-210</v>
      </c>
      <c r="N68" s="894">
        <v>-91</v>
      </c>
      <c r="O68" s="894">
        <v>-119</v>
      </c>
      <c r="P68" s="894">
        <v>55</v>
      </c>
      <c r="Q68" s="894">
        <v>29</v>
      </c>
      <c r="R68" s="894">
        <v>26</v>
      </c>
      <c r="S68" s="894">
        <v>29</v>
      </c>
      <c r="T68" s="894">
        <v>26</v>
      </c>
      <c r="U68" s="894">
        <v>0</v>
      </c>
      <c r="V68" s="894">
        <v>0</v>
      </c>
      <c r="W68" s="894">
        <v>265</v>
      </c>
      <c r="X68" s="894">
        <v>120</v>
      </c>
      <c r="Y68" s="894">
        <v>145</v>
      </c>
      <c r="Z68" s="894">
        <v>120</v>
      </c>
      <c r="AA68" s="894">
        <v>145</v>
      </c>
      <c r="AB68" s="894">
        <v>0</v>
      </c>
      <c r="AC68" s="894">
        <v>0</v>
      </c>
      <c r="AD68" s="894">
        <v>-112</v>
      </c>
      <c r="AE68" s="894">
        <v>-64</v>
      </c>
      <c r="AF68" s="894">
        <v>-48</v>
      </c>
      <c r="AG68" s="894">
        <v>279</v>
      </c>
      <c r="AH68" s="894">
        <v>127</v>
      </c>
      <c r="AI68" s="894">
        <v>152</v>
      </c>
      <c r="AJ68" s="894">
        <v>86</v>
      </c>
      <c r="AK68" s="894">
        <v>98</v>
      </c>
      <c r="AL68" s="894">
        <v>33</v>
      </c>
      <c r="AM68" s="894">
        <v>53</v>
      </c>
      <c r="AN68" s="894">
        <v>8</v>
      </c>
      <c r="AO68" s="894">
        <v>1</v>
      </c>
      <c r="AP68" s="894">
        <v>391</v>
      </c>
      <c r="AQ68" s="894">
        <v>191</v>
      </c>
      <c r="AR68" s="894">
        <v>200</v>
      </c>
      <c r="AS68" s="894">
        <v>162</v>
      </c>
      <c r="AT68" s="894">
        <v>173</v>
      </c>
      <c r="AU68" s="894">
        <v>21</v>
      </c>
      <c r="AV68" s="894">
        <v>25</v>
      </c>
      <c r="AW68" s="894">
        <v>8</v>
      </c>
      <c r="AX68" s="894">
        <v>2</v>
      </c>
      <c r="AY68" s="894">
        <v>-39</v>
      </c>
      <c r="AZ68" s="751"/>
      <c r="BA68" s="895">
        <f t="shared" ref="BA68" si="18">BB68+BE68</f>
        <v>-322</v>
      </c>
      <c r="BB68" s="895">
        <f t="shared" ref="BB68" si="19">BC68-BD68</f>
        <v>-210</v>
      </c>
      <c r="BC68" s="896">
        <f t="shared" si="12"/>
        <v>55</v>
      </c>
      <c r="BD68" s="896">
        <f t="shared" si="13"/>
        <v>265</v>
      </c>
      <c r="BE68" s="895">
        <f t="shared" ref="BE68" si="20">BF68-BG68</f>
        <v>-112</v>
      </c>
      <c r="BF68" s="751">
        <f t="shared" si="14"/>
        <v>279</v>
      </c>
      <c r="BG68" s="751">
        <f t="shared" si="15"/>
        <v>391</v>
      </c>
      <c r="BH68" s="895">
        <f t="shared" ref="BH68" si="21">BI68-BJ68</f>
        <v>-151</v>
      </c>
      <c r="BI68" s="897">
        <f t="shared" si="16"/>
        <v>184</v>
      </c>
      <c r="BJ68" s="898">
        <f t="shared" si="17"/>
        <v>335</v>
      </c>
      <c r="BK68" s="897">
        <f t="shared" ref="BK68" si="22">BL68-BM68</f>
        <v>13</v>
      </c>
      <c r="BL68" s="897">
        <f t="shared" ref="BL68:BM68" si="23">AU68+AV68</f>
        <v>46</v>
      </c>
      <c r="BM68" s="897">
        <f t="shared" si="23"/>
        <v>33</v>
      </c>
    </row>
    <row r="69" spans="1:67" x14ac:dyDescent="0.2">
      <c r="B69" s="929"/>
      <c r="D69" s="930" t="s">
        <v>537</v>
      </c>
      <c r="E69" s="931" t="s">
        <v>538</v>
      </c>
      <c r="F69" s="666"/>
      <c r="G69" s="932"/>
      <c r="H69" s="764"/>
      <c r="I69" s="764"/>
      <c r="J69" s="1120">
        <f t="shared" ref="J69:AO69" si="24">J8-SUM(J20:J68)</f>
        <v>0</v>
      </c>
      <c r="K69" s="1120">
        <f t="shared" si="24"/>
        <v>0</v>
      </c>
      <c r="L69" s="1120">
        <f t="shared" si="24"/>
        <v>0</v>
      </c>
      <c r="M69" s="1120">
        <f t="shared" si="24"/>
        <v>0</v>
      </c>
      <c r="N69" s="1120">
        <f t="shared" si="24"/>
        <v>0</v>
      </c>
      <c r="O69" s="1120">
        <f t="shared" si="24"/>
        <v>0</v>
      </c>
      <c r="P69" s="1120">
        <f t="shared" si="24"/>
        <v>0</v>
      </c>
      <c r="Q69" s="1120">
        <f t="shared" si="24"/>
        <v>0</v>
      </c>
      <c r="R69" s="1120">
        <f t="shared" si="24"/>
        <v>0</v>
      </c>
      <c r="S69" s="1120">
        <f t="shared" si="24"/>
        <v>0</v>
      </c>
      <c r="T69" s="1120">
        <f t="shared" si="24"/>
        <v>0</v>
      </c>
      <c r="U69" s="1120">
        <f t="shared" si="24"/>
        <v>0</v>
      </c>
      <c r="V69" s="1120">
        <f t="shared" si="24"/>
        <v>0</v>
      </c>
      <c r="W69" s="1120">
        <f t="shared" si="24"/>
        <v>0</v>
      </c>
      <c r="X69" s="1120">
        <f t="shared" si="24"/>
        <v>0</v>
      </c>
      <c r="Y69" s="1120">
        <f t="shared" si="24"/>
        <v>0</v>
      </c>
      <c r="Z69" s="1120">
        <f t="shared" si="24"/>
        <v>0</v>
      </c>
      <c r="AA69" s="1120">
        <f t="shared" si="24"/>
        <v>0</v>
      </c>
      <c r="AB69" s="1120">
        <f t="shared" si="24"/>
        <v>0</v>
      </c>
      <c r="AC69" s="1120">
        <f t="shared" si="24"/>
        <v>0</v>
      </c>
      <c r="AD69" s="1120">
        <f t="shared" si="24"/>
        <v>0</v>
      </c>
      <c r="AE69" s="1120">
        <f t="shared" si="24"/>
        <v>0</v>
      </c>
      <c r="AF69" s="1120">
        <f t="shared" si="24"/>
        <v>0</v>
      </c>
      <c r="AG69" s="1120">
        <f t="shared" si="24"/>
        <v>0</v>
      </c>
      <c r="AH69" s="1120">
        <f t="shared" si="24"/>
        <v>0</v>
      </c>
      <c r="AI69" s="1120">
        <f t="shared" si="24"/>
        <v>0</v>
      </c>
      <c r="AJ69" s="1120">
        <f t="shared" si="24"/>
        <v>0</v>
      </c>
      <c r="AK69" s="1120">
        <f t="shared" si="24"/>
        <v>0</v>
      </c>
      <c r="AL69" s="1120">
        <f t="shared" si="24"/>
        <v>0</v>
      </c>
      <c r="AM69" s="1120">
        <f t="shared" si="24"/>
        <v>0</v>
      </c>
      <c r="AN69" s="1120">
        <f t="shared" si="24"/>
        <v>0</v>
      </c>
      <c r="AO69" s="1120">
        <f t="shared" si="24"/>
        <v>0</v>
      </c>
      <c r="AP69" s="1120">
        <f t="shared" ref="AP69:BU69" si="25">AP8-SUM(AP20:AP68)</f>
        <v>0</v>
      </c>
      <c r="AQ69" s="1120">
        <f t="shared" si="25"/>
        <v>0</v>
      </c>
      <c r="AR69" s="1120">
        <f t="shared" si="25"/>
        <v>0</v>
      </c>
      <c r="AS69" s="1120">
        <f t="shared" si="25"/>
        <v>0</v>
      </c>
      <c r="AT69" s="1120">
        <f t="shared" si="25"/>
        <v>0</v>
      </c>
      <c r="AU69" s="1120">
        <f t="shared" si="25"/>
        <v>0</v>
      </c>
      <c r="AV69" s="1120">
        <f t="shared" si="25"/>
        <v>0</v>
      </c>
      <c r="AW69" s="1120">
        <f t="shared" si="25"/>
        <v>0</v>
      </c>
      <c r="AX69" s="1120">
        <f t="shared" si="25"/>
        <v>0</v>
      </c>
      <c r="AY69" s="1120">
        <f t="shared" si="25"/>
        <v>0</v>
      </c>
      <c r="AZ69" s="1120">
        <f t="shared" si="25"/>
        <v>0</v>
      </c>
      <c r="BA69" s="1120">
        <f t="shared" si="25"/>
        <v>0</v>
      </c>
      <c r="BB69" s="1120">
        <f t="shared" si="25"/>
        <v>0</v>
      </c>
      <c r="BC69" s="1120">
        <f t="shared" si="25"/>
        <v>0</v>
      </c>
      <c r="BD69" s="1120">
        <f t="shared" si="25"/>
        <v>0</v>
      </c>
      <c r="BE69" s="1120">
        <f t="shared" si="25"/>
        <v>0</v>
      </c>
      <c r="BF69" s="1120">
        <f t="shared" si="25"/>
        <v>0</v>
      </c>
      <c r="BG69" s="1120">
        <f t="shared" si="25"/>
        <v>0</v>
      </c>
      <c r="BH69" s="1120">
        <f t="shared" si="25"/>
        <v>0</v>
      </c>
      <c r="BI69" s="1120">
        <f t="shared" si="25"/>
        <v>0</v>
      </c>
      <c r="BJ69" s="1120">
        <f t="shared" si="25"/>
        <v>0</v>
      </c>
      <c r="BK69" s="1120">
        <f t="shared" si="25"/>
        <v>0</v>
      </c>
      <c r="BL69" s="1120">
        <f t="shared" si="25"/>
        <v>0</v>
      </c>
      <c r="BM69" s="1120">
        <f t="shared" si="25"/>
        <v>0</v>
      </c>
    </row>
    <row r="70" spans="1:67" x14ac:dyDescent="0.2">
      <c r="B70" s="929"/>
      <c r="D70" s="929"/>
      <c r="E70" s="933" t="s">
        <v>539</v>
      </c>
      <c r="H70" s="751"/>
      <c r="I70" s="751"/>
      <c r="J70" s="895" t="s">
        <v>296</v>
      </c>
      <c r="K70" s="895" t="s">
        <v>296</v>
      </c>
      <c r="L70" s="895" t="s">
        <v>296</v>
      </c>
      <c r="M70" s="895" t="s">
        <v>296</v>
      </c>
      <c r="N70" s="895" t="s">
        <v>593</v>
      </c>
      <c r="O70" s="895" t="s">
        <v>296</v>
      </c>
      <c r="P70" s="895" t="s">
        <v>296</v>
      </c>
      <c r="Q70" s="895" t="s">
        <v>296</v>
      </c>
      <c r="R70" s="895" t="s">
        <v>296</v>
      </c>
      <c r="S70" s="895" t="s">
        <v>296</v>
      </c>
      <c r="T70" s="895" t="s">
        <v>296</v>
      </c>
      <c r="U70" s="895" t="s">
        <v>296</v>
      </c>
      <c r="V70" s="895" t="s">
        <v>296</v>
      </c>
      <c r="W70" s="895" t="s">
        <v>296</v>
      </c>
      <c r="X70" s="895" t="s">
        <v>296</v>
      </c>
      <c r="Y70" s="895" t="s">
        <v>296</v>
      </c>
      <c r="Z70" s="895" t="s">
        <v>296</v>
      </c>
      <c r="AA70" s="895" t="s">
        <v>296</v>
      </c>
      <c r="AB70" s="895" t="s">
        <v>296</v>
      </c>
      <c r="AC70" s="895" t="s">
        <v>296</v>
      </c>
      <c r="AD70" s="895" t="s">
        <v>296</v>
      </c>
      <c r="AE70" s="895" t="s">
        <v>296</v>
      </c>
      <c r="AF70" s="895" t="s">
        <v>296</v>
      </c>
      <c r="AG70" s="895" t="s">
        <v>593</v>
      </c>
      <c r="AH70" s="895" t="s">
        <v>296</v>
      </c>
      <c r="AI70" s="895" t="s">
        <v>296</v>
      </c>
      <c r="AJ70" s="895" t="s">
        <v>296</v>
      </c>
      <c r="AK70" s="895" t="s">
        <v>296</v>
      </c>
      <c r="AL70" s="895" t="s">
        <v>296</v>
      </c>
      <c r="AM70" s="895" t="s">
        <v>296</v>
      </c>
      <c r="AN70" s="895" t="s">
        <v>296</v>
      </c>
      <c r="AO70" s="895" t="s">
        <v>296</v>
      </c>
      <c r="AP70" s="895" t="s">
        <v>296</v>
      </c>
      <c r="AQ70" s="895" t="s">
        <v>296</v>
      </c>
      <c r="AR70" s="895" t="s">
        <v>296</v>
      </c>
      <c r="AS70" s="895" t="s">
        <v>296</v>
      </c>
      <c r="AT70" s="895" t="s">
        <v>296</v>
      </c>
      <c r="AU70" s="895" t="s">
        <v>296</v>
      </c>
      <c r="AV70" s="895" t="s">
        <v>296</v>
      </c>
      <c r="AW70" s="895" t="s">
        <v>296</v>
      </c>
      <c r="AX70" s="895" t="s">
        <v>296</v>
      </c>
      <c r="AY70" s="895" t="s">
        <v>296</v>
      </c>
      <c r="AZ70" s="895" t="s">
        <v>296</v>
      </c>
      <c r="BA70" s="895" t="s">
        <v>296</v>
      </c>
      <c r="BB70" s="895" t="s">
        <v>296</v>
      </c>
      <c r="BC70" s="895" t="s">
        <v>296</v>
      </c>
      <c r="BD70" s="895" t="s">
        <v>296</v>
      </c>
      <c r="BE70" s="895" t="s">
        <v>296</v>
      </c>
      <c r="BF70" s="895" t="s">
        <v>296</v>
      </c>
      <c r="BG70" s="895" t="s">
        <v>296</v>
      </c>
      <c r="BH70" s="895" t="s">
        <v>296</v>
      </c>
      <c r="BI70" s="895" t="s">
        <v>296</v>
      </c>
      <c r="BJ70" s="895" t="s">
        <v>296</v>
      </c>
      <c r="BK70" s="895" t="s">
        <v>296</v>
      </c>
      <c r="BL70" s="895" t="s">
        <v>296</v>
      </c>
      <c r="BM70" s="895" t="s">
        <v>296</v>
      </c>
      <c r="BN70" s="895" t="s">
        <v>296</v>
      </c>
      <c r="BO70" s="895" t="s">
        <v>296</v>
      </c>
    </row>
    <row r="71" spans="1:67" x14ac:dyDescent="0.2">
      <c r="D71" s="929"/>
      <c r="E71" s="933" t="s">
        <v>540</v>
      </c>
      <c r="H71" s="751"/>
      <c r="I71" s="751"/>
      <c r="J71" s="751"/>
      <c r="K71" s="751"/>
      <c r="L71" s="751"/>
      <c r="M71" s="751"/>
      <c r="N71" s="751"/>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54"/>
    </row>
    <row r="72" spans="1:67" x14ac:dyDescent="0.2">
      <c r="C72" s="934"/>
      <c r="E72" s="933" t="s">
        <v>541</v>
      </c>
      <c r="J72" s="760"/>
      <c r="K72" s="760"/>
      <c r="L72" s="760"/>
      <c r="M72" s="760"/>
      <c r="N72" s="760"/>
      <c r="O72" s="769"/>
      <c r="P72" s="769"/>
      <c r="Q72" s="769"/>
      <c r="R72" s="769"/>
      <c r="S72" s="769"/>
      <c r="T72" s="769"/>
      <c r="U72" s="769"/>
      <c r="V72" s="769"/>
      <c r="W72" s="769"/>
      <c r="X72" s="769"/>
      <c r="Y72" s="769"/>
      <c r="Z72" s="769"/>
      <c r="AA72" s="769"/>
      <c r="AB72" s="769"/>
      <c r="AC72" s="769"/>
      <c r="AD72" s="760"/>
      <c r="AE72" s="760"/>
      <c r="AF72" s="760"/>
      <c r="AG72" s="760"/>
      <c r="AH72" s="760"/>
      <c r="AI72" s="760"/>
      <c r="AJ72" s="760"/>
      <c r="AK72" s="760"/>
      <c r="AL72" s="760"/>
      <c r="AM72" s="760"/>
      <c r="AN72" s="760"/>
      <c r="AO72" s="760"/>
      <c r="AP72" s="760"/>
      <c r="AQ72" s="754"/>
    </row>
    <row r="73" spans="1:67" x14ac:dyDescent="0.2">
      <c r="C73" s="934"/>
      <c r="E73" s="933" t="s">
        <v>542</v>
      </c>
      <c r="F73" s="664"/>
      <c r="G73" s="932"/>
      <c r="H73" s="769"/>
      <c r="I73" s="769"/>
      <c r="J73" s="769"/>
      <c r="K73" s="769"/>
      <c r="L73" s="769"/>
      <c r="M73" s="769"/>
      <c r="N73" s="769"/>
      <c r="O73" s="769"/>
      <c r="P73" s="769"/>
      <c r="Q73" s="769"/>
      <c r="R73" s="769"/>
      <c r="S73" s="769"/>
      <c r="T73" s="769"/>
      <c r="U73" s="769"/>
      <c r="V73" s="769"/>
      <c r="W73" s="769"/>
      <c r="X73" s="769"/>
      <c r="Y73" s="769"/>
      <c r="Z73" s="769"/>
      <c r="AA73" s="769"/>
      <c r="AB73" s="769"/>
      <c r="AC73" s="769"/>
      <c r="AD73" s="760"/>
      <c r="AE73" s="760"/>
      <c r="AF73" s="760"/>
      <c r="AG73" s="760"/>
      <c r="AH73" s="760"/>
      <c r="AI73" s="760"/>
      <c r="AJ73" s="760"/>
      <c r="AK73" s="760"/>
      <c r="AL73" s="760"/>
      <c r="AM73" s="760"/>
      <c r="AN73" s="760"/>
      <c r="AO73" s="760"/>
      <c r="AP73" s="760"/>
      <c r="AQ73" s="754"/>
    </row>
    <row r="74" spans="1:67" x14ac:dyDescent="0.2">
      <c r="C74" s="935"/>
      <c r="F74" s="664"/>
      <c r="G74" s="932"/>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54"/>
    </row>
    <row r="75" spans="1:67" x14ac:dyDescent="0.2">
      <c r="E75" s="934"/>
      <c r="F75" s="936"/>
      <c r="G75" s="937"/>
      <c r="H75" s="937"/>
      <c r="I75" s="937"/>
      <c r="J75" s="770"/>
      <c r="K75" s="770"/>
      <c r="L75" s="770"/>
      <c r="M75" s="770"/>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69"/>
      <c r="AS75" s="938"/>
    </row>
    <row r="76" spans="1:67" x14ac:dyDescent="0.2">
      <c r="F76" s="939"/>
      <c r="G76" s="940"/>
      <c r="H76" s="940"/>
      <c r="I76" s="937"/>
      <c r="M76" s="770"/>
      <c r="N76" s="770"/>
      <c r="O76" s="770"/>
      <c r="P76" s="770"/>
      <c r="Q76" s="770"/>
      <c r="R76" s="770"/>
      <c r="S76" s="770"/>
      <c r="T76" s="770"/>
      <c r="U76" s="770"/>
      <c r="V76" s="770"/>
      <c r="W76" s="770"/>
      <c r="X76" s="770"/>
      <c r="Y76" s="770"/>
      <c r="Z76" s="770"/>
      <c r="AA76" s="770"/>
      <c r="AB76" s="770"/>
      <c r="AC76" s="770"/>
      <c r="AQ76" s="772"/>
      <c r="AT76" s="938"/>
    </row>
    <row r="77" spans="1:67" x14ac:dyDescent="0.2">
      <c r="E77" s="937"/>
      <c r="F77" s="934"/>
      <c r="G77" s="934"/>
      <c r="H77" s="934"/>
      <c r="I77" s="934"/>
      <c r="J77" s="941"/>
      <c r="K77" s="941"/>
      <c r="L77" s="941"/>
      <c r="AD77" s="941"/>
      <c r="AE77" s="941"/>
      <c r="AF77" s="941"/>
      <c r="AG77" s="941"/>
      <c r="AH77" s="941"/>
      <c r="AI77" s="941"/>
      <c r="AJ77" s="941"/>
      <c r="AK77" s="941"/>
      <c r="AL77" s="941"/>
      <c r="AM77" s="941"/>
      <c r="AN77" s="941"/>
      <c r="AO77" s="941"/>
      <c r="AP77" s="942"/>
      <c r="AS77" s="938"/>
    </row>
    <row r="78" spans="1:67" x14ac:dyDescent="0.2">
      <c r="E78" s="940"/>
      <c r="F78" s="934"/>
      <c r="G78" s="934"/>
      <c r="H78" s="934"/>
      <c r="I78" s="934"/>
      <c r="J78" s="942"/>
      <c r="K78" s="942"/>
      <c r="L78" s="942"/>
      <c r="M78" s="941"/>
      <c r="N78" s="941"/>
      <c r="O78" s="941"/>
      <c r="P78" s="941"/>
      <c r="Q78" s="941"/>
      <c r="R78" s="941"/>
      <c r="S78" s="941"/>
      <c r="T78" s="941"/>
      <c r="U78" s="941"/>
      <c r="V78" s="941"/>
      <c r="W78" s="941"/>
      <c r="X78" s="941"/>
      <c r="Y78" s="941"/>
      <c r="Z78" s="941"/>
      <c r="AA78" s="941"/>
      <c r="AB78" s="941"/>
      <c r="AC78" s="941"/>
      <c r="AD78" s="942"/>
      <c r="AE78" s="942"/>
      <c r="AF78" s="942"/>
      <c r="AG78" s="942"/>
      <c r="AH78" s="942"/>
      <c r="AI78" s="942"/>
      <c r="AJ78" s="942"/>
      <c r="AK78" s="942"/>
      <c r="AL78" s="942"/>
      <c r="AM78" s="942"/>
      <c r="AN78" s="942"/>
      <c r="AO78" s="942"/>
      <c r="AP78" s="942"/>
    </row>
    <row r="79" spans="1:67" x14ac:dyDescent="0.2">
      <c r="E79" s="934"/>
      <c r="F79" s="934"/>
      <c r="G79" s="934"/>
      <c r="H79" s="934"/>
      <c r="I79" s="934"/>
      <c r="J79" s="769"/>
      <c r="K79" s="769"/>
      <c r="L79" s="769"/>
      <c r="M79" s="942"/>
      <c r="N79" s="942"/>
      <c r="O79" s="942"/>
      <c r="P79" s="942"/>
      <c r="Q79" s="942"/>
      <c r="R79" s="942"/>
      <c r="S79" s="942"/>
      <c r="T79" s="942"/>
      <c r="U79" s="942"/>
      <c r="V79" s="942"/>
      <c r="W79" s="942"/>
      <c r="X79" s="942"/>
      <c r="Y79" s="942"/>
      <c r="Z79" s="942"/>
      <c r="AA79" s="942"/>
      <c r="AB79" s="942"/>
      <c r="AC79" s="942"/>
      <c r="AD79" s="769"/>
      <c r="AE79" s="769"/>
      <c r="AF79" s="769"/>
      <c r="AG79" s="769"/>
      <c r="AH79" s="769"/>
      <c r="AI79" s="769"/>
      <c r="AJ79" s="769"/>
      <c r="AK79" s="769"/>
      <c r="AL79" s="769"/>
      <c r="AM79" s="769"/>
      <c r="AN79" s="769"/>
      <c r="AO79" s="769"/>
      <c r="AP79" s="769"/>
      <c r="AS79" s="938"/>
    </row>
    <row r="80" spans="1:67" x14ac:dyDescent="0.2">
      <c r="E80" s="934"/>
      <c r="F80" s="934"/>
      <c r="G80" s="934"/>
      <c r="H80" s="934"/>
      <c r="I80" s="934"/>
      <c r="J80" s="770"/>
      <c r="K80" s="770"/>
      <c r="L80" s="770"/>
      <c r="M80" s="769"/>
      <c r="N80" s="769"/>
      <c r="O80" s="769"/>
      <c r="P80" s="769"/>
      <c r="Q80" s="769"/>
      <c r="R80" s="769"/>
      <c r="S80" s="769"/>
      <c r="T80" s="769"/>
      <c r="U80" s="769"/>
      <c r="V80" s="769"/>
      <c r="W80" s="769"/>
      <c r="X80" s="769"/>
      <c r="Y80" s="769"/>
      <c r="Z80" s="769"/>
      <c r="AA80" s="769"/>
      <c r="AB80" s="769"/>
      <c r="AC80" s="769"/>
      <c r="AD80" s="770"/>
      <c r="AE80" s="770"/>
      <c r="AF80" s="770"/>
      <c r="AG80" s="770"/>
      <c r="AH80" s="770"/>
      <c r="AI80" s="770"/>
      <c r="AJ80" s="770"/>
      <c r="AK80" s="770"/>
      <c r="AL80" s="770"/>
      <c r="AM80" s="770"/>
      <c r="AN80" s="770"/>
      <c r="AO80" s="770"/>
      <c r="AP80" s="769"/>
    </row>
    <row r="81" spans="5:60" x14ac:dyDescent="0.2">
      <c r="E81" s="934"/>
      <c r="F81" s="934"/>
      <c r="G81" s="934"/>
      <c r="H81" s="934"/>
      <c r="I81" s="934"/>
      <c r="J81" s="770"/>
      <c r="K81" s="770"/>
      <c r="L81" s="770"/>
      <c r="M81" s="770"/>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c r="AN81" s="770"/>
      <c r="AO81" s="770"/>
      <c r="AP81" s="769"/>
    </row>
    <row r="82" spans="5:60" x14ac:dyDescent="0.2">
      <c r="E82" s="934"/>
      <c r="F82" s="934"/>
      <c r="G82" s="934"/>
      <c r="H82" s="934"/>
      <c r="I82" s="934"/>
      <c r="J82" s="770"/>
      <c r="K82" s="770"/>
      <c r="L82" s="770"/>
      <c r="M82" s="770"/>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69"/>
    </row>
    <row r="83" spans="5:60" x14ac:dyDescent="0.2">
      <c r="E83" s="934"/>
      <c r="F83" s="934"/>
      <c r="G83" s="934"/>
      <c r="H83" s="934"/>
      <c r="I83" s="934"/>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69"/>
    </row>
    <row r="84" spans="5:60" x14ac:dyDescent="0.2">
      <c r="E84" s="934"/>
      <c r="F84" s="934"/>
      <c r="G84" s="934"/>
      <c r="H84" s="934"/>
      <c r="I84" s="934"/>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69"/>
      <c r="AT84"/>
      <c r="AU84"/>
      <c r="AV84"/>
      <c r="AW84"/>
      <c r="AX84"/>
      <c r="AY84"/>
      <c r="AZ84"/>
      <c r="BA84" s="943"/>
      <c r="BB84" s="943"/>
      <c r="BC84" s="943"/>
      <c r="BD84" s="943"/>
      <c r="BE84" s="943"/>
      <c r="BF84"/>
      <c r="BG84"/>
      <c r="BH84"/>
    </row>
    <row r="85" spans="5:60" x14ac:dyDescent="0.2">
      <c r="E85" s="934"/>
      <c r="J85" s="770"/>
      <c r="K85" s="770"/>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69"/>
      <c r="AQ85" s="754"/>
      <c r="AR85" s="754"/>
      <c r="AS85" s="754"/>
      <c r="AT85"/>
      <c r="AU85"/>
      <c r="AV85"/>
      <c r="AW85"/>
      <c r="AX85"/>
      <c r="AY85"/>
      <c r="AZ85"/>
      <c r="BA85" s="943"/>
      <c r="BB85" s="943"/>
      <c r="BC85" s="943"/>
      <c r="BD85" s="943"/>
      <c r="BE85" s="943"/>
      <c r="BF85"/>
      <c r="BG85"/>
      <c r="BH85"/>
    </row>
    <row r="86" spans="5:60" x14ac:dyDescent="0.2">
      <c r="E86" s="934"/>
      <c r="J86" s="770"/>
      <c r="K86" s="770"/>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69"/>
      <c r="AQ86" s="772"/>
      <c r="AR86" s="772"/>
      <c r="AT86"/>
      <c r="AU86"/>
      <c r="AV86"/>
      <c r="AW86"/>
      <c r="AX86"/>
      <c r="AY86"/>
      <c r="AZ86"/>
      <c r="BA86" s="943"/>
      <c r="BB86" s="943"/>
      <c r="BC86" s="943"/>
      <c r="BD86" s="943"/>
      <c r="BE86" s="943"/>
      <c r="BF86"/>
      <c r="BG86"/>
      <c r="BH86"/>
    </row>
    <row r="87" spans="5:60" x14ac:dyDescent="0.2">
      <c r="M87" s="770"/>
      <c r="N87" s="770"/>
      <c r="O87" s="770"/>
      <c r="P87" s="770"/>
      <c r="Q87" s="770"/>
      <c r="R87" s="770"/>
      <c r="S87" s="770"/>
      <c r="T87" s="770"/>
      <c r="U87" s="770"/>
      <c r="V87" s="770"/>
      <c r="W87" s="770"/>
      <c r="X87" s="770"/>
      <c r="Y87" s="770"/>
      <c r="Z87" s="770"/>
      <c r="AA87" s="770"/>
      <c r="AB87" s="770"/>
      <c r="AC87" s="770"/>
      <c r="AQ87" s="773"/>
      <c r="AR87" s="773"/>
      <c r="AT87"/>
      <c r="AU87"/>
      <c r="AV87"/>
      <c r="AW87"/>
      <c r="AX87"/>
      <c r="AY87"/>
      <c r="AZ87"/>
      <c r="BA87" s="943"/>
      <c r="BB87" s="943"/>
      <c r="BC87" s="943"/>
      <c r="BD87" s="943"/>
      <c r="BE87" s="943"/>
      <c r="BF87"/>
      <c r="BG87"/>
      <c r="BH87"/>
    </row>
    <row r="88" spans="5:60" x14ac:dyDescent="0.2">
      <c r="AQ88" s="773"/>
      <c r="AR88" s="773"/>
      <c r="AT88"/>
      <c r="AU88"/>
      <c r="AV88"/>
      <c r="AW88"/>
      <c r="AX88"/>
      <c r="AY88"/>
      <c r="AZ88"/>
      <c r="BA88" s="943"/>
      <c r="BB88" s="943"/>
      <c r="BC88" s="943"/>
      <c r="BD88" s="943"/>
      <c r="BE88" s="943"/>
      <c r="BF88"/>
      <c r="BG88"/>
      <c r="BH88"/>
    </row>
    <row r="89" spans="5:60" x14ac:dyDescent="0.2">
      <c r="AQ89" s="773"/>
      <c r="AR89" s="773"/>
      <c r="AT89"/>
      <c r="AU89"/>
      <c r="AV89"/>
      <c r="AW89"/>
      <c r="AX89"/>
      <c r="AY89"/>
      <c r="AZ89"/>
      <c r="BA89" s="943"/>
      <c r="BB89" s="943"/>
      <c r="BC89" s="943"/>
      <c r="BD89" s="943"/>
      <c r="BE89" s="943"/>
      <c r="BF89"/>
      <c r="BG89"/>
      <c r="BH89"/>
    </row>
    <row r="90" spans="5:60" x14ac:dyDescent="0.2">
      <c r="AQ90" s="773"/>
      <c r="AR90" s="773"/>
      <c r="AT90"/>
      <c r="AU90"/>
      <c r="AV90"/>
      <c r="AW90"/>
      <c r="AX90"/>
      <c r="AY90"/>
      <c r="AZ90"/>
      <c r="BA90" s="943"/>
      <c r="BB90" s="943"/>
      <c r="BC90" s="943"/>
      <c r="BD90" s="943"/>
      <c r="BE90" s="943"/>
      <c r="BF90"/>
      <c r="BG90"/>
      <c r="BH90"/>
    </row>
    <row r="91" spans="5:60" x14ac:dyDescent="0.2">
      <c r="AQ91" s="773"/>
      <c r="AR91" s="773"/>
      <c r="AT91"/>
      <c r="AU91"/>
      <c r="AV91"/>
      <c r="AW91"/>
      <c r="AX91"/>
      <c r="AY91"/>
      <c r="AZ91"/>
      <c r="BA91" s="943"/>
      <c r="BB91" s="943"/>
      <c r="BC91" s="943"/>
      <c r="BD91" s="943"/>
      <c r="BE91" s="943"/>
      <c r="BF91"/>
      <c r="BG91"/>
      <c r="BH91"/>
    </row>
    <row r="92" spans="5:60" x14ac:dyDescent="0.2">
      <c r="E92"/>
      <c r="G92"/>
      <c r="H92"/>
      <c r="I92"/>
      <c r="AQ92" s="773"/>
      <c r="AR92" s="773"/>
      <c r="AT92"/>
      <c r="AU92"/>
      <c r="AV92"/>
      <c r="AW92"/>
      <c r="AX92"/>
      <c r="AY92"/>
      <c r="AZ92"/>
      <c r="BA92" s="943"/>
      <c r="BB92" s="943"/>
      <c r="BC92" s="943"/>
      <c r="BD92" s="943"/>
      <c r="BE92" s="943"/>
      <c r="BF92"/>
      <c r="BG92"/>
      <c r="BH92"/>
    </row>
    <row r="93" spans="5:60" x14ac:dyDescent="0.2">
      <c r="E93"/>
      <c r="G93"/>
      <c r="H93"/>
      <c r="I93"/>
      <c r="AQ93" s="773"/>
      <c r="AR93" s="773"/>
      <c r="AT93"/>
      <c r="AU93"/>
      <c r="AV93"/>
      <c r="AW93"/>
      <c r="AX93"/>
      <c r="AY93"/>
      <c r="AZ93"/>
      <c r="BA93" s="943"/>
      <c r="BB93" s="943"/>
      <c r="BC93" s="943"/>
      <c r="BD93" s="943"/>
      <c r="BE93" s="943"/>
      <c r="BF93"/>
      <c r="BG93"/>
      <c r="BH93"/>
    </row>
  </sheetData>
  <mergeCells count="10">
    <mergeCell ref="M3:AC3"/>
    <mergeCell ref="AD3:AX3"/>
    <mergeCell ref="AG4:AO4"/>
    <mergeCell ref="AP4:AX4"/>
    <mergeCell ref="S5:T5"/>
    <mergeCell ref="U5:V5"/>
    <mergeCell ref="Z5:AA5"/>
    <mergeCell ref="AB5:AC5"/>
    <mergeCell ref="AN5:AO5"/>
    <mergeCell ref="AW5:AX5"/>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EDD78-1040-4DE1-A44E-FC13D791EB1D}">
  <sheetPr>
    <tabColor theme="9" tint="0.79998168889431442"/>
  </sheetPr>
  <dimension ref="A1:BM93"/>
  <sheetViews>
    <sheetView workbookViewId="0">
      <pane xSplit="3" ySplit="6" topLeftCell="AR7" activePane="bottomRight" state="frozen"/>
      <selection pane="topRight" activeCell="D1" sqref="D1"/>
      <selection pane="bottomLeft" activeCell="A7" sqref="A7"/>
      <selection pane="bottomRight" activeCell="BA13" sqref="BA13"/>
    </sheetView>
  </sheetViews>
  <sheetFormatPr defaultColWidth="11.90625" defaultRowHeight="13" x14ac:dyDescent="0.2"/>
  <cols>
    <col min="1" max="1" width="2.7265625" style="943" customWidth="1"/>
    <col min="2" max="2" width="4.453125" style="943" bestFit="1" customWidth="1"/>
    <col min="3" max="3" width="13.36328125" style="943" customWidth="1"/>
    <col min="4" max="4" width="3.26953125" style="943" customWidth="1"/>
    <col min="5" max="5" width="10" style="760" customWidth="1"/>
    <col min="6" max="6" width="10" style="943" customWidth="1"/>
    <col min="7" max="7" width="10.08984375" style="760" customWidth="1"/>
    <col min="8" max="8" width="10" style="760" customWidth="1"/>
    <col min="9" max="9" width="9.90625" style="760" customWidth="1"/>
    <col min="10" max="15" width="8" style="1285" customWidth="1"/>
    <col min="16" max="16" width="7" style="1285" customWidth="1"/>
    <col min="17" max="20" width="6" style="1285" hidden="1" customWidth="1"/>
    <col min="21" max="22" width="3.6328125" style="1285" hidden="1" customWidth="1"/>
    <col min="23" max="23" width="7" style="1285" customWidth="1"/>
    <col min="24" max="27" width="6" style="1285" hidden="1" customWidth="1"/>
    <col min="28" max="29" width="3.6328125" style="1285" hidden="1" customWidth="1"/>
    <col min="30" max="30" width="8" style="1285" customWidth="1"/>
    <col min="31" max="31" width="7.6328125" style="1285" hidden="1" customWidth="1"/>
    <col min="32" max="32" width="7" style="1285" hidden="1" customWidth="1"/>
    <col min="33" max="33" width="8.08984375" style="1285" customWidth="1"/>
    <col min="34" max="35" width="7" style="1285" hidden="1" customWidth="1"/>
    <col min="36" max="37" width="8" style="1285" hidden="1" customWidth="1"/>
    <col min="38" max="39" width="6" style="1285" hidden="1" customWidth="1"/>
    <col min="40" max="41" width="4.453125" style="1285" hidden="1" customWidth="1"/>
    <col min="42" max="42" width="8.453125" style="1284" customWidth="1"/>
    <col min="43" max="44" width="7" style="1285" customWidth="1"/>
    <col min="45" max="45" width="6.453125" style="1285" customWidth="1"/>
    <col min="46" max="46" width="6.7265625" style="1285" customWidth="1"/>
    <col min="47" max="48" width="5.6328125" style="1285" customWidth="1"/>
    <col min="49" max="49" width="6" style="1285" customWidth="1"/>
    <col min="50" max="50" width="6" style="1284" customWidth="1"/>
    <col min="51" max="51" width="8" style="1284" customWidth="1"/>
    <col min="52" max="52" width="11.90625" style="943"/>
    <col min="53" max="60" width="8" style="754" customWidth="1"/>
    <col min="61" max="62" width="8" customWidth="1"/>
    <col min="63" max="65" width="10.08984375" customWidth="1"/>
    <col min="66" max="255" width="11.90625" style="943"/>
    <col min="256" max="256" width="2.7265625" style="943" customWidth="1"/>
    <col min="257" max="257" width="4.453125" style="943" bestFit="1" customWidth="1"/>
    <col min="258" max="258" width="13.36328125" style="943" customWidth="1"/>
    <col min="259" max="259" width="3.26953125" style="943" customWidth="1"/>
    <col min="260" max="261" width="10" style="943" customWidth="1"/>
    <col min="262" max="262" width="10.08984375" style="943" customWidth="1"/>
    <col min="263" max="263" width="10" style="943" customWidth="1"/>
    <col min="264" max="264" width="9.90625" style="943" customWidth="1"/>
    <col min="265" max="265" width="7.90625" style="943" customWidth="1"/>
    <col min="266" max="266" width="7.6328125" style="943" customWidth="1"/>
    <col min="267" max="267" width="7" style="943" customWidth="1"/>
    <col min="268" max="269" width="6.90625" style="943" customWidth="1"/>
    <col min="270" max="270" width="6.6328125" style="943" customWidth="1"/>
    <col min="271" max="271" width="7" style="943" customWidth="1"/>
    <col min="272" max="275" width="6" style="943" customWidth="1"/>
    <col min="276" max="277" width="3.6328125" style="943" customWidth="1"/>
    <col min="278" max="278" width="7" style="943" customWidth="1"/>
    <col min="279" max="282" width="6" style="943" customWidth="1"/>
    <col min="283" max="284" width="3.6328125" style="943" customWidth="1"/>
    <col min="285" max="285" width="8" style="943" customWidth="1"/>
    <col min="286" max="286" width="7.6328125" style="943" customWidth="1"/>
    <col min="287" max="287" width="7" style="943" customWidth="1"/>
    <col min="288" max="288" width="8.08984375" style="943" customWidth="1"/>
    <col min="289" max="290" width="7" style="943" customWidth="1"/>
    <col min="291" max="292" width="8" style="943" customWidth="1"/>
    <col min="293" max="294" width="6" style="943" customWidth="1"/>
    <col min="295" max="296" width="4.453125" style="943" customWidth="1"/>
    <col min="297" max="297" width="8.453125" style="943" customWidth="1"/>
    <col min="298" max="299" width="7" style="943" customWidth="1"/>
    <col min="300" max="300" width="6.453125" style="943" customWidth="1"/>
    <col min="301" max="301" width="6.7265625" style="943" customWidth="1"/>
    <col min="302" max="303" width="5.6328125" style="943" customWidth="1"/>
    <col min="304" max="305" width="6" style="943" customWidth="1"/>
    <col min="306" max="306" width="8" style="943" bestFit="1" customWidth="1"/>
    <col min="307" max="511" width="11.90625" style="943"/>
    <col min="512" max="512" width="2.7265625" style="943" customWidth="1"/>
    <col min="513" max="513" width="4.453125" style="943" bestFit="1" customWidth="1"/>
    <col min="514" max="514" width="13.36328125" style="943" customWidth="1"/>
    <col min="515" max="515" width="3.26953125" style="943" customWidth="1"/>
    <col min="516" max="517" width="10" style="943" customWidth="1"/>
    <col min="518" max="518" width="10.08984375" style="943" customWidth="1"/>
    <col min="519" max="519" width="10" style="943" customWidth="1"/>
    <col min="520" max="520" width="9.90625" style="943" customWidth="1"/>
    <col min="521" max="521" width="7.90625" style="943" customWidth="1"/>
    <col min="522" max="522" width="7.6328125" style="943" customWidth="1"/>
    <col min="523" max="523" width="7" style="943" customWidth="1"/>
    <col min="524" max="525" width="6.90625" style="943" customWidth="1"/>
    <col min="526" max="526" width="6.6328125" style="943" customWidth="1"/>
    <col min="527" max="527" width="7" style="943" customWidth="1"/>
    <col min="528" max="531" width="6" style="943" customWidth="1"/>
    <col min="532" max="533" width="3.6328125" style="943" customWidth="1"/>
    <col min="534" max="534" width="7" style="943" customWidth="1"/>
    <col min="535" max="538" width="6" style="943" customWidth="1"/>
    <col min="539" max="540" width="3.6328125" style="943" customWidth="1"/>
    <col min="541" max="541" width="8" style="943" customWidth="1"/>
    <col min="542" max="542" width="7.6328125" style="943" customWidth="1"/>
    <col min="543" max="543" width="7" style="943" customWidth="1"/>
    <col min="544" max="544" width="8.08984375" style="943" customWidth="1"/>
    <col min="545" max="546" width="7" style="943" customWidth="1"/>
    <col min="547" max="548" width="8" style="943" customWidth="1"/>
    <col min="549" max="550" width="6" style="943" customWidth="1"/>
    <col min="551" max="552" width="4.453125" style="943" customWidth="1"/>
    <col min="553" max="553" width="8.453125" style="943" customWidth="1"/>
    <col min="554" max="555" width="7" style="943" customWidth="1"/>
    <col min="556" max="556" width="6.453125" style="943" customWidth="1"/>
    <col min="557" max="557" width="6.7265625" style="943" customWidth="1"/>
    <col min="558" max="559" width="5.6328125" style="943" customWidth="1"/>
    <col min="560" max="561" width="6" style="943" customWidth="1"/>
    <col min="562" max="562" width="8" style="943" bestFit="1" customWidth="1"/>
    <col min="563" max="767" width="11.90625" style="943"/>
    <col min="768" max="768" width="2.7265625" style="943" customWidth="1"/>
    <col min="769" max="769" width="4.453125" style="943" bestFit="1" customWidth="1"/>
    <col min="770" max="770" width="13.36328125" style="943" customWidth="1"/>
    <col min="771" max="771" width="3.26953125" style="943" customWidth="1"/>
    <col min="772" max="773" width="10" style="943" customWidth="1"/>
    <col min="774" max="774" width="10.08984375" style="943" customWidth="1"/>
    <col min="775" max="775" width="10" style="943" customWidth="1"/>
    <col min="776" max="776" width="9.90625" style="943" customWidth="1"/>
    <col min="777" max="777" width="7.90625" style="943" customWidth="1"/>
    <col min="778" max="778" width="7.6328125" style="943" customWidth="1"/>
    <col min="779" max="779" width="7" style="943" customWidth="1"/>
    <col min="780" max="781" width="6.90625" style="943" customWidth="1"/>
    <col min="782" max="782" width="6.6328125" style="943" customWidth="1"/>
    <col min="783" max="783" width="7" style="943" customWidth="1"/>
    <col min="784" max="787" width="6" style="943" customWidth="1"/>
    <col min="788" max="789" width="3.6328125" style="943" customWidth="1"/>
    <col min="790" max="790" width="7" style="943" customWidth="1"/>
    <col min="791" max="794" width="6" style="943" customWidth="1"/>
    <col min="795" max="796" width="3.6328125" style="943" customWidth="1"/>
    <col min="797" max="797" width="8" style="943" customWidth="1"/>
    <col min="798" max="798" width="7.6328125" style="943" customWidth="1"/>
    <col min="799" max="799" width="7" style="943" customWidth="1"/>
    <col min="800" max="800" width="8.08984375" style="943" customWidth="1"/>
    <col min="801" max="802" width="7" style="943" customWidth="1"/>
    <col min="803" max="804" width="8" style="943" customWidth="1"/>
    <col min="805" max="806" width="6" style="943" customWidth="1"/>
    <col min="807" max="808" width="4.453125" style="943" customWidth="1"/>
    <col min="809" max="809" width="8.453125" style="943" customWidth="1"/>
    <col min="810" max="811" width="7" style="943" customWidth="1"/>
    <col min="812" max="812" width="6.453125" style="943" customWidth="1"/>
    <col min="813" max="813" width="6.7265625" style="943" customWidth="1"/>
    <col min="814" max="815" width="5.6328125" style="943" customWidth="1"/>
    <col min="816" max="817" width="6" style="943" customWidth="1"/>
    <col min="818" max="818" width="8" style="943" bestFit="1" customWidth="1"/>
    <col min="819" max="1023" width="11.90625" style="943"/>
    <col min="1024" max="1024" width="2.7265625" style="943" customWidth="1"/>
    <col min="1025" max="1025" width="4.453125" style="943" bestFit="1" customWidth="1"/>
    <col min="1026" max="1026" width="13.36328125" style="943" customWidth="1"/>
    <col min="1027" max="1027" width="3.26953125" style="943" customWidth="1"/>
    <col min="1028" max="1029" width="10" style="943" customWidth="1"/>
    <col min="1030" max="1030" width="10.08984375" style="943" customWidth="1"/>
    <col min="1031" max="1031" width="10" style="943" customWidth="1"/>
    <col min="1032" max="1032" width="9.90625" style="943" customWidth="1"/>
    <col min="1033" max="1033" width="7.90625" style="943" customWidth="1"/>
    <col min="1034" max="1034" width="7.6328125" style="943" customWidth="1"/>
    <col min="1035" max="1035" width="7" style="943" customWidth="1"/>
    <col min="1036" max="1037" width="6.90625" style="943" customWidth="1"/>
    <col min="1038" max="1038" width="6.6328125" style="943" customWidth="1"/>
    <col min="1039" max="1039" width="7" style="943" customWidth="1"/>
    <col min="1040" max="1043" width="6" style="943" customWidth="1"/>
    <col min="1044" max="1045" width="3.6328125" style="943" customWidth="1"/>
    <col min="1046" max="1046" width="7" style="943" customWidth="1"/>
    <col min="1047" max="1050" width="6" style="943" customWidth="1"/>
    <col min="1051" max="1052" width="3.6328125" style="943" customWidth="1"/>
    <col min="1053" max="1053" width="8" style="943" customWidth="1"/>
    <col min="1054" max="1054" width="7.6328125" style="943" customWidth="1"/>
    <col min="1055" max="1055" width="7" style="943" customWidth="1"/>
    <col min="1056" max="1056" width="8.08984375" style="943" customWidth="1"/>
    <col min="1057" max="1058" width="7" style="943" customWidth="1"/>
    <col min="1059" max="1060" width="8" style="943" customWidth="1"/>
    <col min="1061" max="1062" width="6" style="943" customWidth="1"/>
    <col min="1063" max="1064" width="4.453125" style="943" customWidth="1"/>
    <col min="1065" max="1065" width="8.453125" style="943" customWidth="1"/>
    <col min="1066" max="1067" width="7" style="943" customWidth="1"/>
    <col min="1068" max="1068" width="6.453125" style="943" customWidth="1"/>
    <col min="1069" max="1069" width="6.7265625" style="943" customWidth="1"/>
    <col min="1070" max="1071" width="5.6328125" style="943" customWidth="1"/>
    <col min="1072" max="1073" width="6" style="943" customWidth="1"/>
    <col min="1074" max="1074" width="8" style="943" bestFit="1" customWidth="1"/>
    <col min="1075" max="1279" width="11.90625" style="943"/>
    <col min="1280" max="1280" width="2.7265625" style="943" customWidth="1"/>
    <col min="1281" max="1281" width="4.453125" style="943" bestFit="1" customWidth="1"/>
    <col min="1282" max="1282" width="13.36328125" style="943" customWidth="1"/>
    <col min="1283" max="1283" width="3.26953125" style="943" customWidth="1"/>
    <col min="1284" max="1285" width="10" style="943" customWidth="1"/>
    <col min="1286" max="1286" width="10.08984375" style="943" customWidth="1"/>
    <col min="1287" max="1287" width="10" style="943" customWidth="1"/>
    <col min="1288" max="1288" width="9.90625" style="943" customWidth="1"/>
    <col min="1289" max="1289" width="7.90625" style="943" customWidth="1"/>
    <col min="1290" max="1290" width="7.6328125" style="943" customWidth="1"/>
    <col min="1291" max="1291" width="7" style="943" customWidth="1"/>
    <col min="1292" max="1293" width="6.90625" style="943" customWidth="1"/>
    <col min="1294" max="1294" width="6.6328125" style="943" customWidth="1"/>
    <col min="1295" max="1295" width="7" style="943" customWidth="1"/>
    <col min="1296" max="1299" width="6" style="943" customWidth="1"/>
    <col min="1300" max="1301" width="3.6328125" style="943" customWidth="1"/>
    <col min="1302" max="1302" width="7" style="943" customWidth="1"/>
    <col min="1303" max="1306" width="6" style="943" customWidth="1"/>
    <col min="1307" max="1308" width="3.6328125" style="943" customWidth="1"/>
    <col min="1309" max="1309" width="8" style="943" customWidth="1"/>
    <col min="1310" max="1310" width="7.6328125" style="943" customWidth="1"/>
    <col min="1311" max="1311" width="7" style="943" customWidth="1"/>
    <col min="1312" max="1312" width="8.08984375" style="943" customWidth="1"/>
    <col min="1313" max="1314" width="7" style="943" customWidth="1"/>
    <col min="1315" max="1316" width="8" style="943" customWidth="1"/>
    <col min="1317" max="1318" width="6" style="943" customWidth="1"/>
    <col min="1319" max="1320" width="4.453125" style="943" customWidth="1"/>
    <col min="1321" max="1321" width="8.453125" style="943" customWidth="1"/>
    <col min="1322" max="1323" width="7" style="943" customWidth="1"/>
    <col min="1324" max="1324" width="6.453125" style="943" customWidth="1"/>
    <col min="1325" max="1325" width="6.7265625" style="943" customWidth="1"/>
    <col min="1326" max="1327" width="5.6328125" style="943" customWidth="1"/>
    <col min="1328" max="1329" width="6" style="943" customWidth="1"/>
    <col min="1330" max="1330" width="8" style="943" bestFit="1" customWidth="1"/>
    <col min="1331" max="1535" width="11.90625" style="943"/>
    <col min="1536" max="1536" width="2.7265625" style="943" customWidth="1"/>
    <col min="1537" max="1537" width="4.453125" style="943" bestFit="1" customWidth="1"/>
    <col min="1538" max="1538" width="13.36328125" style="943" customWidth="1"/>
    <col min="1539" max="1539" width="3.26953125" style="943" customWidth="1"/>
    <col min="1540" max="1541" width="10" style="943" customWidth="1"/>
    <col min="1542" max="1542" width="10.08984375" style="943" customWidth="1"/>
    <col min="1543" max="1543" width="10" style="943" customWidth="1"/>
    <col min="1544" max="1544" width="9.90625" style="943" customWidth="1"/>
    <col min="1545" max="1545" width="7.90625" style="943" customWidth="1"/>
    <col min="1546" max="1546" width="7.6328125" style="943" customWidth="1"/>
    <col min="1547" max="1547" width="7" style="943" customWidth="1"/>
    <col min="1548" max="1549" width="6.90625" style="943" customWidth="1"/>
    <col min="1550" max="1550" width="6.6328125" style="943" customWidth="1"/>
    <col min="1551" max="1551" width="7" style="943" customWidth="1"/>
    <col min="1552" max="1555" width="6" style="943" customWidth="1"/>
    <col min="1556" max="1557" width="3.6328125" style="943" customWidth="1"/>
    <col min="1558" max="1558" width="7" style="943" customWidth="1"/>
    <col min="1559" max="1562" width="6" style="943" customWidth="1"/>
    <col min="1563" max="1564" width="3.6328125" style="943" customWidth="1"/>
    <col min="1565" max="1565" width="8" style="943" customWidth="1"/>
    <col min="1566" max="1566" width="7.6328125" style="943" customWidth="1"/>
    <col min="1567" max="1567" width="7" style="943" customWidth="1"/>
    <col min="1568" max="1568" width="8.08984375" style="943" customWidth="1"/>
    <col min="1569" max="1570" width="7" style="943" customWidth="1"/>
    <col min="1571" max="1572" width="8" style="943" customWidth="1"/>
    <col min="1573" max="1574" width="6" style="943" customWidth="1"/>
    <col min="1575" max="1576" width="4.453125" style="943" customWidth="1"/>
    <col min="1577" max="1577" width="8.453125" style="943" customWidth="1"/>
    <col min="1578" max="1579" width="7" style="943" customWidth="1"/>
    <col min="1580" max="1580" width="6.453125" style="943" customWidth="1"/>
    <col min="1581" max="1581" width="6.7265625" style="943" customWidth="1"/>
    <col min="1582" max="1583" width="5.6328125" style="943" customWidth="1"/>
    <col min="1584" max="1585" width="6" style="943" customWidth="1"/>
    <col min="1586" max="1586" width="8" style="943" bestFit="1" customWidth="1"/>
    <col min="1587" max="1791" width="11.90625" style="943"/>
    <col min="1792" max="1792" width="2.7265625" style="943" customWidth="1"/>
    <col min="1793" max="1793" width="4.453125" style="943" bestFit="1" customWidth="1"/>
    <col min="1794" max="1794" width="13.36328125" style="943" customWidth="1"/>
    <col min="1795" max="1795" width="3.26953125" style="943" customWidth="1"/>
    <col min="1796" max="1797" width="10" style="943" customWidth="1"/>
    <col min="1798" max="1798" width="10.08984375" style="943" customWidth="1"/>
    <col min="1799" max="1799" width="10" style="943" customWidth="1"/>
    <col min="1800" max="1800" width="9.90625" style="943" customWidth="1"/>
    <col min="1801" max="1801" width="7.90625" style="943" customWidth="1"/>
    <col min="1802" max="1802" width="7.6328125" style="943" customWidth="1"/>
    <col min="1803" max="1803" width="7" style="943" customWidth="1"/>
    <col min="1804" max="1805" width="6.90625" style="943" customWidth="1"/>
    <col min="1806" max="1806" width="6.6328125" style="943" customWidth="1"/>
    <col min="1807" max="1807" width="7" style="943" customWidth="1"/>
    <col min="1808" max="1811" width="6" style="943" customWidth="1"/>
    <col min="1812" max="1813" width="3.6328125" style="943" customWidth="1"/>
    <col min="1814" max="1814" width="7" style="943" customWidth="1"/>
    <col min="1815" max="1818" width="6" style="943" customWidth="1"/>
    <col min="1819" max="1820" width="3.6328125" style="943" customWidth="1"/>
    <col min="1821" max="1821" width="8" style="943" customWidth="1"/>
    <col min="1822" max="1822" width="7.6328125" style="943" customWidth="1"/>
    <col min="1823" max="1823" width="7" style="943" customWidth="1"/>
    <col min="1824" max="1824" width="8.08984375" style="943" customWidth="1"/>
    <col min="1825" max="1826" width="7" style="943" customWidth="1"/>
    <col min="1827" max="1828" width="8" style="943" customWidth="1"/>
    <col min="1829" max="1830" width="6" style="943" customWidth="1"/>
    <col min="1831" max="1832" width="4.453125" style="943" customWidth="1"/>
    <col min="1833" max="1833" width="8.453125" style="943" customWidth="1"/>
    <col min="1834" max="1835" width="7" style="943" customWidth="1"/>
    <col min="1836" max="1836" width="6.453125" style="943" customWidth="1"/>
    <col min="1837" max="1837" width="6.7265625" style="943" customWidth="1"/>
    <col min="1838" max="1839" width="5.6328125" style="943" customWidth="1"/>
    <col min="1840" max="1841" width="6" style="943" customWidth="1"/>
    <col min="1842" max="1842" width="8" style="943" bestFit="1" customWidth="1"/>
    <col min="1843" max="2047" width="11.90625" style="943"/>
    <col min="2048" max="2048" width="2.7265625" style="943" customWidth="1"/>
    <col min="2049" max="2049" width="4.453125" style="943" bestFit="1" customWidth="1"/>
    <col min="2050" max="2050" width="13.36328125" style="943" customWidth="1"/>
    <col min="2051" max="2051" width="3.26953125" style="943" customWidth="1"/>
    <col min="2052" max="2053" width="10" style="943" customWidth="1"/>
    <col min="2054" max="2054" width="10.08984375" style="943" customWidth="1"/>
    <col min="2055" max="2055" width="10" style="943" customWidth="1"/>
    <col min="2056" max="2056" width="9.90625" style="943" customWidth="1"/>
    <col min="2057" max="2057" width="7.90625" style="943" customWidth="1"/>
    <col min="2058" max="2058" width="7.6328125" style="943" customWidth="1"/>
    <col min="2059" max="2059" width="7" style="943" customWidth="1"/>
    <col min="2060" max="2061" width="6.90625" style="943" customWidth="1"/>
    <col min="2062" max="2062" width="6.6328125" style="943" customWidth="1"/>
    <col min="2063" max="2063" width="7" style="943" customWidth="1"/>
    <col min="2064" max="2067" width="6" style="943" customWidth="1"/>
    <col min="2068" max="2069" width="3.6328125" style="943" customWidth="1"/>
    <col min="2070" max="2070" width="7" style="943" customWidth="1"/>
    <col min="2071" max="2074" width="6" style="943" customWidth="1"/>
    <col min="2075" max="2076" width="3.6328125" style="943" customWidth="1"/>
    <col min="2077" max="2077" width="8" style="943" customWidth="1"/>
    <col min="2078" max="2078" width="7.6328125" style="943" customWidth="1"/>
    <col min="2079" max="2079" width="7" style="943" customWidth="1"/>
    <col min="2080" max="2080" width="8.08984375" style="943" customWidth="1"/>
    <col min="2081" max="2082" width="7" style="943" customWidth="1"/>
    <col min="2083" max="2084" width="8" style="943" customWidth="1"/>
    <col min="2085" max="2086" width="6" style="943" customWidth="1"/>
    <col min="2087" max="2088" width="4.453125" style="943" customWidth="1"/>
    <col min="2089" max="2089" width="8.453125" style="943" customWidth="1"/>
    <col min="2090" max="2091" width="7" style="943" customWidth="1"/>
    <col min="2092" max="2092" width="6.453125" style="943" customWidth="1"/>
    <col min="2093" max="2093" width="6.7265625" style="943" customWidth="1"/>
    <col min="2094" max="2095" width="5.6328125" style="943" customWidth="1"/>
    <col min="2096" max="2097" width="6" style="943" customWidth="1"/>
    <col min="2098" max="2098" width="8" style="943" bestFit="1" customWidth="1"/>
    <col min="2099" max="2303" width="11.90625" style="943"/>
    <col min="2304" max="2304" width="2.7265625" style="943" customWidth="1"/>
    <col min="2305" max="2305" width="4.453125" style="943" bestFit="1" customWidth="1"/>
    <col min="2306" max="2306" width="13.36328125" style="943" customWidth="1"/>
    <col min="2307" max="2307" width="3.26953125" style="943" customWidth="1"/>
    <col min="2308" max="2309" width="10" style="943" customWidth="1"/>
    <col min="2310" max="2310" width="10.08984375" style="943" customWidth="1"/>
    <col min="2311" max="2311" width="10" style="943" customWidth="1"/>
    <col min="2312" max="2312" width="9.90625" style="943" customWidth="1"/>
    <col min="2313" max="2313" width="7.90625" style="943" customWidth="1"/>
    <col min="2314" max="2314" width="7.6328125" style="943" customWidth="1"/>
    <col min="2315" max="2315" width="7" style="943" customWidth="1"/>
    <col min="2316" max="2317" width="6.90625" style="943" customWidth="1"/>
    <col min="2318" max="2318" width="6.6328125" style="943" customWidth="1"/>
    <col min="2319" max="2319" width="7" style="943" customWidth="1"/>
    <col min="2320" max="2323" width="6" style="943" customWidth="1"/>
    <col min="2324" max="2325" width="3.6328125" style="943" customWidth="1"/>
    <col min="2326" max="2326" width="7" style="943" customWidth="1"/>
    <col min="2327" max="2330" width="6" style="943" customWidth="1"/>
    <col min="2331" max="2332" width="3.6328125" style="943" customWidth="1"/>
    <col min="2333" max="2333" width="8" style="943" customWidth="1"/>
    <col min="2334" max="2334" width="7.6328125" style="943" customWidth="1"/>
    <col min="2335" max="2335" width="7" style="943" customWidth="1"/>
    <col min="2336" max="2336" width="8.08984375" style="943" customWidth="1"/>
    <col min="2337" max="2338" width="7" style="943" customWidth="1"/>
    <col min="2339" max="2340" width="8" style="943" customWidth="1"/>
    <col min="2341" max="2342" width="6" style="943" customWidth="1"/>
    <col min="2343" max="2344" width="4.453125" style="943" customWidth="1"/>
    <col min="2345" max="2345" width="8.453125" style="943" customWidth="1"/>
    <col min="2346" max="2347" width="7" style="943" customWidth="1"/>
    <col min="2348" max="2348" width="6.453125" style="943" customWidth="1"/>
    <col min="2349" max="2349" width="6.7265625" style="943" customWidth="1"/>
    <col min="2350" max="2351" width="5.6328125" style="943" customWidth="1"/>
    <col min="2352" max="2353" width="6" style="943" customWidth="1"/>
    <col min="2354" max="2354" width="8" style="943" bestFit="1" customWidth="1"/>
    <col min="2355" max="2559" width="11.90625" style="943"/>
    <col min="2560" max="2560" width="2.7265625" style="943" customWidth="1"/>
    <col min="2561" max="2561" width="4.453125" style="943" bestFit="1" customWidth="1"/>
    <col min="2562" max="2562" width="13.36328125" style="943" customWidth="1"/>
    <col min="2563" max="2563" width="3.26953125" style="943" customWidth="1"/>
    <col min="2564" max="2565" width="10" style="943" customWidth="1"/>
    <col min="2566" max="2566" width="10.08984375" style="943" customWidth="1"/>
    <col min="2567" max="2567" width="10" style="943" customWidth="1"/>
    <col min="2568" max="2568" width="9.90625" style="943" customWidth="1"/>
    <col min="2569" max="2569" width="7.90625" style="943" customWidth="1"/>
    <col min="2570" max="2570" width="7.6328125" style="943" customWidth="1"/>
    <col min="2571" max="2571" width="7" style="943" customWidth="1"/>
    <col min="2572" max="2573" width="6.90625" style="943" customWidth="1"/>
    <col min="2574" max="2574" width="6.6328125" style="943" customWidth="1"/>
    <col min="2575" max="2575" width="7" style="943" customWidth="1"/>
    <col min="2576" max="2579" width="6" style="943" customWidth="1"/>
    <col min="2580" max="2581" width="3.6328125" style="943" customWidth="1"/>
    <col min="2582" max="2582" width="7" style="943" customWidth="1"/>
    <col min="2583" max="2586" width="6" style="943" customWidth="1"/>
    <col min="2587" max="2588" width="3.6328125" style="943" customWidth="1"/>
    <col min="2589" max="2589" width="8" style="943" customWidth="1"/>
    <col min="2590" max="2590" width="7.6328125" style="943" customWidth="1"/>
    <col min="2591" max="2591" width="7" style="943" customWidth="1"/>
    <col min="2592" max="2592" width="8.08984375" style="943" customWidth="1"/>
    <col min="2593" max="2594" width="7" style="943" customWidth="1"/>
    <col min="2595" max="2596" width="8" style="943" customWidth="1"/>
    <col min="2597" max="2598" width="6" style="943" customWidth="1"/>
    <col min="2599" max="2600" width="4.453125" style="943" customWidth="1"/>
    <col min="2601" max="2601" width="8.453125" style="943" customWidth="1"/>
    <col min="2602" max="2603" width="7" style="943" customWidth="1"/>
    <col min="2604" max="2604" width="6.453125" style="943" customWidth="1"/>
    <col min="2605" max="2605" width="6.7265625" style="943" customWidth="1"/>
    <col min="2606" max="2607" width="5.6328125" style="943" customWidth="1"/>
    <col min="2608" max="2609" width="6" style="943" customWidth="1"/>
    <col min="2610" max="2610" width="8" style="943" bestFit="1" customWidth="1"/>
    <col min="2611" max="2815" width="11.90625" style="943"/>
    <col min="2816" max="2816" width="2.7265625" style="943" customWidth="1"/>
    <col min="2817" max="2817" width="4.453125" style="943" bestFit="1" customWidth="1"/>
    <col min="2818" max="2818" width="13.36328125" style="943" customWidth="1"/>
    <col min="2819" max="2819" width="3.26953125" style="943" customWidth="1"/>
    <col min="2820" max="2821" width="10" style="943" customWidth="1"/>
    <col min="2822" max="2822" width="10.08984375" style="943" customWidth="1"/>
    <col min="2823" max="2823" width="10" style="943" customWidth="1"/>
    <col min="2824" max="2824" width="9.90625" style="943" customWidth="1"/>
    <col min="2825" max="2825" width="7.90625" style="943" customWidth="1"/>
    <col min="2826" max="2826" width="7.6328125" style="943" customWidth="1"/>
    <col min="2827" max="2827" width="7" style="943" customWidth="1"/>
    <col min="2828" max="2829" width="6.90625" style="943" customWidth="1"/>
    <col min="2830" max="2830" width="6.6328125" style="943" customWidth="1"/>
    <col min="2831" max="2831" width="7" style="943" customWidth="1"/>
    <col min="2832" max="2835" width="6" style="943" customWidth="1"/>
    <col min="2836" max="2837" width="3.6328125" style="943" customWidth="1"/>
    <col min="2838" max="2838" width="7" style="943" customWidth="1"/>
    <col min="2839" max="2842" width="6" style="943" customWidth="1"/>
    <col min="2843" max="2844" width="3.6328125" style="943" customWidth="1"/>
    <col min="2845" max="2845" width="8" style="943" customWidth="1"/>
    <col min="2846" max="2846" width="7.6328125" style="943" customWidth="1"/>
    <col min="2847" max="2847" width="7" style="943" customWidth="1"/>
    <col min="2848" max="2848" width="8.08984375" style="943" customWidth="1"/>
    <col min="2849" max="2850" width="7" style="943" customWidth="1"/>
    <col min="2851" max="2852" width="8" style="943" customWidth="1"/>
    <col min="2853" max="2854" width="6" style="943" customWidth="1"/>
    <col min="2855" max="2856" width="4.453125" style="943" customWidth="1"/>
    <col min="2857" max="2857" width="8.453125" style="943" customWidth="1"/>
    <col min="2858" max="2859" width="7" style="943" customWidth="1"/>
    <col min="2860" max="2860" width="6.453125" style="943" customWidth="1"/>
    <col min="2861" max="2861" width="6.7265625" style="943" customWidth="1"/>
    <col min="2862" max="2863" width="5.6328125" style="943" customWidth="1"/>
    <col min="2864" max="2865" width="6" style="943" customWidth="1"/>
    <col min="2866" max="2866" width="8" style="943" bestFit="1" customWidth="1"/>
    <col min="2867" max="3071" width="11.90625" style="943"/>
    <col min="3072" max="3072" width="2.7265625" style="943" customWidth="1"/>
    <col min="3073" max="3073" width="4.453125" style="943" bestFit="1" customWidth="1"/>
    <col min="3074" max="3074" width="13.36328125" style="943" customWidth="1"/>
    <col min="3075" max="3075" width="3.26953125" style="943" customWidth="1"/>
    <col min="3076" max="3077" width="10" style="943" customWidth="1"/>
    <col min="3078" max="3078" width="10.08984375" style="943" customWidth="1"/>
    <col min="3079" max="3079" width="10" style="943" customWidth="1"/>
    <col min="3080" max="3080" width="9.90625" style="943" customWidth="1"/>
    <col min="3081" max="3081" width="7.90625" style="943" customWidth="1"/>
    <col min="3082" max="3082" width="7.6328125" style="943" customWidth="1"/>
    <col min="3083" max="3083" width="7" style="943" customWidth="1"/>
    <col min="3084" max="3085" width="6.90625" style="943" customWidth="1"/>
    <col min="3086" max="3086" width="6.6328125" style="943" customWidth="1"/>
    <col min="3087" max="3087" width="7" style="943" customWidth="1"/>
    <col min="3088" max="3091" width="6" style="943" customWidth="1"/>
    <col min="3092" max="3093" width="3.6328125" style="943" customWidth="1"/>
    <col min="3094" max="3094" width="7" style="943" customWidth="1"/>
    <col min="3095" max="3098" width="6" style="943" customWidth="1"/>
    <col min="3099" max="3100" width="3.6328125" style="943" customWidth="1"/>
    <col min="3101" max="3101" width="8" style="943" customWidth="1"/>
    <col min="3102" max="3102" width="7.6328125" style="943" customWidth="1"/>
    <col min="3103" max="3103" width="7" style="943" customWidth="1"/>
    <col min="3104" max="3104" width="8.08984375" style="943" customWidth="1"/>
    <col min="3105" max="3106" width="7" style="943" customWidth="1"/>
    <col min="3107" max="3108" width="8" style="943" customWidth="1"/>
    <col min="3109" max="3110" width="6" style="943" customWidth="1"/>
    <col min="3111" max="3112" width="4.453125" style="943" customWidth="1"/>
    <col min="3113" max="3113" width="8.453125" style="943" customWidth="1"/>
    <col min="3114" max="3115" width="7" style="943" customWidth="1"/>
    <col min="3116" max="3116" width="6.453125" style="943" customWidth="1"/>
    <col min="3117" max="3117" width="6.7265625" style="943" customWidth="1"/>
    <col min="3118" max="3119" width="5.6328125" style="943" customWidth="1"/>
    <col min="3120" max="3121" width="6" style="943" customWidth="1"/>
    <col min="3122" max="3122" width="8" style="943" bestFit="1" customWidth="1"/>
    <col min="3123" max="3327" width="11.90625" style="943"/>
    <col min="3328" max="3328" width="2.7265625" style="943" customWidth="1"/>
    <col min="3329" max="3329" width="4.453125" style="943" bestFit="1" customWidth="1"/>
    <col min="3330" max="3330" width="13.36328125" style="943" customWidth="1"/>
    <col min="3331" max="3331" width="3.26953125" style="943" customWidth="1"/>
    <col min="3332" max="3333" width="10" style="943" customWidth="1"/>
    <col min="3334" max="3334" width="10.08984375" style="943" customWidth="1"/>
    <col min="3335" max="3335" width="10" style="943" customWidth="1"/>
    <col min="3336" max="3336" width="9.90625" style="943" customWidth="1"/>
    <col min="3337" max="3337" width="7.90625" style="943" customWidth="1"/>
    <col min="3338" max="3338" width="7.6328125" style="943" customWidth="1"/>
    <col min="3339" max="3339" width="7" style="943" customWidth="1"/>
    <col min="3340" max="3341" width="6.90625" style="943" customWidth="1"/>
    <col min="3342" max="3342" width="6.6328125" style="943" customWidth="1"/>
    <col min="3343" max="3343" width="7" style="943" customWidth="1"/>
    <col min="3344" max="3347" width="6" style="943" customWidth="1"/>
    <col min="3348" max="3349" width="3.6328125" style="943" customWidth="1"/>
    <col min="3350" max="3350" width="7" style="943" customWidth="1"/>
    <col min="3351" max="3354" width="6" style="943" customWidth="1"/>
    <col min="3355" max="3356" width="3.6328125" style="943" customWidth="1"/>
    <col min="3357" max="3357" width="8" style="943" customWidth="1"/>
    <col min="3358" max="3358" width="7.6328125" style="943" customWidth="1"/>
    <col min="3359" max="3359" width="7" style="943" customWidth="1"/>
    <col min="3360" max="3360" width="8.08984375" style="943" customWidth="1"/>
    <col min="3361" max="3362" width="7" style="943" customWidth="1"/>
    <col min="3363" max="3364" width="8" style="943" customWidth="1"/>
    <col min="3365" max="3366" width="6" style="943" customWidth="1"/>
    <col min="3367" max="3368" width="4.453125" style="943" customWidth="1"/>
    <col min="3369" max="3369" width="8.453125" style="943" customWidth="1"/>
    <col min="3370" max="3371" width="7" style="943" customWidth="1"/>
    <col min="3372" max="3372" width="6.453125" style="943" customWidth="1"/>
    <col min="3373" max="3373" width="6.7265625" style="943" customWidth="1"/>
    <col min="3374" max="3375" width="5.6328125" style="943" customWidth="1"/>
    <col min="3376" max="3377" width="6" style="943" customWidth="1"/>
    <col min="3378" max="3378" width="8" style="943" bestFit="1" customWidth="1"/>
    <col min="3379" max="3583" width="11.90625" style="943"/>
    <col min="3584" max="3584" width="2.7265625" style="943" customWidth="1"/>
    <col min="3585" max="3585" width="4.453125" style="943" bestFit="1" customWidth="1"/>
    <col min="3586" max="3586" width="13.36328125" style="943" customWidth="1"/>
    <col min="3587" max="3587" width="3.26953125" style="943" customWidth="1"/>
    <col min="3588" max="3589" width="10" style="943" customWidth="1"/>
    <col min="3590" max="3590" width="10.08984375" style="943" customWidth="1"/>
    <col min="3591" max="3591" width="10" style="943" customWidth="1"/>
    <col min="3592" max="3592" width="9.90625" style="943" customWidth="1"/>
    <col min="3593" max="3593" width="7.90625" style="943" customWidth="1"/>
    <col min="3594" max="3594" width="7.6328125" style="943" customWidth="1"/>
    <col min="3595" max="3595" width="7" style="943" customWidth="1"/>
    <col min="3596" max="3597" width="6.90625" style="943" customWidth="1"/>
    <col min="3598" max="3598" width="6.6328125" style="943" customWidth="1"/>
    <col min="3599" max="3599" width="7" style="943" customWidth="1"/>
    <col min="3600" max="3603" width="6" style="943" customWidth="1"/>
    <col min="3604" max="3605" width="3.6328125" style="943" customWidth="1"/>
    <col min="3606" max="3606" width="7" style="943" customWidth="1"/>
    <col min="3607" max="3610" width="6" style="943" customWidth="1"/>
    <col min="3611" max="3612" width="3.6328125" style="943" customWidth="1"/>
    <col min="3613" max="3613" width="8" style="943" customWidth="1"/>
    <col min="3614" max="3614" width="7.6328125" style="943" customWidth="1"/>
    <col min="3615" max="3615" width="7" style="943" customWidth="1"/>
    <col min="3616" max="3616" width="8.08984375" style="943" customWidth="1"/>
    <col min="3617" max="3618" width="7" style="943" customWidth="1"/>
    <col min="3619" max="3620" width="8" style="943" customWidth="1"/>
    <col min="3621" max="3622" width="6" style="943" customWidth="1"/>
    <col min="3623" max="3624" width="4.453125" style="943" customWidth="1"/>
    <col min="3625" max="3625" width="8.453125" style="943" customWidth="1"/>
    <col min="3626" max="3627" width="7" style="943" customWidth="1"/>
    <col min="3628" max="3628" width="6.453125" style="943" customWidth="1"/>
    <col min="3629" max="3629" width="6.7265625" style="943" customWidth="1"/>
    <col min="3630" max="3631" width="5.6328125" style="943" customWidth="1"/>
    <col min="3632" max="3633" width="6" style="943" customWidth="1"/>
    <col min="3634" max="3634" width="8" style="943" bestFit="1" customWidth="1"/>
    <col min="3635" max="3839" width="11.90625" style="943"/>
    <col min="3840" max="3840" width="2.7265625" style="943" customWidth="1"/>
    <col min="3841" max="3841" width="4.453125" style="943" bestFit="1" customWidth="1"/>
    <col min="3842" max="3842" width="13.36328125" style="943" customWidth="1"/>
    <col min="3843" max="3843" width="3.26953125" style="943" customWidth="1"/>
    <col min="3844" max="3845" width="10" style="943" customWidth="1"/>
    <col min="3846" max="3846" width="10.08984375" style="943" customWidth="1"/>
    <col min="3847" max="3847" width="10" style="943" customWidth="1"/>
    <col min="3848" max="3848" width="9.90625" style="943" customWidth="1"/>
    <col min="3849" max="3849" width="7.90625" style="943" customWidth="1"/>
    <col min="3850" max="3850" width="7.6328125" style="943" customWidth="1"/>
    <col min="3851" max="3851" width="7" style="943" customWidth="1"/>
    <col min="3852" max="3853" width="6.90625" style="943" customWidth="1"/>
    <col min="3854" max="3854" width="6.6328125" style="943" customWidth="1"/>
    <col min="3855" max="3855" width="7" style="943" customWidth="1"/>
    <col min="3856" max="3859" width="6" style="943" customWidth="1"/>
    <col min="3860" max="3861" width="3.6328125" style="943" customWidth="1"/>
    <col min="3862" max="3862" width="7" style="943" customWidth="1"/>
    <col min="3863" max="3866" width="6" style="943" customWidth="1"/>
    <col min="3867" max="3868" width="3.6328125" style="943" customWidth="1"/>
    <col min="3869" max="3869" width="8" style="943" customWidth="1"/>
    <col min="3870" max="3870" width="7.6328125" style="943" customWidth="1"/>
    <col min="3871" max="3871" width="7" style="943" customWidth="1"/>
    <col min="3872" max="3872" width="8.08984375" style="943" customWidth="1"/>
    <col min="3873" max="3874" width="7" style="943" customWidth="1"/>
    <col min="3875" max="3876" width="8" style="943" customWidth="1"/>
    <col min="3877" max="3878" width="6" style="943" customWidth="1"/>
    <col min="3879" max="3880" width="4.453125" style="943" customWidth="1"/>
    <col min="3881" max="3881" width="8.453125" style="943" customWidth="1"/>
    <col min="3882" max="3883" width="7" style="943" customWidth="1"/>
    <col min="3884" max="3884" width="6.453125" style="943" customWidth="1"/>
    <col min="3885" max="3885" width="6.7265625" style="943" customWidth="1"/>
    <col min="3886" max="3887" width="5.6328125" style="943" customWidth="1"/>
    <col min="3888" max="3889" width="6" style="943" customWidth="1"/>
    <col min="3890" max="3890" width="8" style="943" bestFit="1" customWidth="1"/>
    <col min="3891" max="4095" width="11.90625" style="943"/>
    <col min="4096" max="4096" width="2.7265625" style="943" customWidth="1"/>
    <col min="4097" max="4097" width="4.453125" style="943" bestFit="1" customWidth="1"/>
    <col min="4098" max="4098" width="13.36328125" style="943" customWidth="1"/>
    <col min="4099" max="4099" width="3.26953125" style="943" customWidth="1"/>
    <col min="4100" max="4101" width="10" style="943" customWidth="1"/>
    <col min="4102" max="4102" width="10.08984375" style="943" customWidth="1"/>
    <col min="4103" max="4103" width="10" style="943" customWidth="1"/>
    <col min="4104" max="4104" width="9.90625" style="943" customWidth="1"/>
    <col min="4105" max="4105" width="7.90625" style="943" customWidth="1"/>
    <col min="4106" max="4106" width="7.6328125" style="943" customWidth="1"/>
    <col min="4107" max="4107" width="7" style="943" customWidth="1"/>
    <col min="4108" max="4109" width="6.90625" style="943" customWidth="1"/>
    <col min="4110" max="4110" width="6.6328125" style="943" customWidth="1"/>
    <col min="4111" max="4111" width="7" style="943" customWidth="1"/>
    <col min="4112" max="4115" width="6" style="943" customWidth="1"/>
    <col min="4116" max="4117" width="3.6328125" style="943" customWidth="1"/>
    <col min="4118" max="4118" width="7" style="943" customWidth="1"/>
    <col min="4119" max="4122" width="6" style="943" customWidth="1"/>
    <col min="4123" max="4124" width="3.6328125" style="943" customWidth="1"/>
    <col min="4125" max="4125" width="8" style="943" customWidth="1"/>
    <col min="4126" max="4126" width="7.6328125" style="943" customWidth="1"/>
    <col min="4127" max="4127" width="7" style="943" customWidth="1"/>
    <col min="4128" max="4128" width="8.08984375" style="943" customWidth="1"/>
    <col min="4129" max="4130" width="7" style="943" customWidth="1"/>
    <col min="4131" max="4132" width="8" style="943" customWidth="1"/>
    <col min="4133" max="4134" width="6" style="943" customWidth="1"/>
    <col min="4135" max="4136" width="4.453125" style="943" customWidth="1"/>
    <col min="4137" max="4137" width="8.453125" style="943" customWidth="1"/>
    <col min="4138" max="4139" width="7" style="943" customWidth="1"/>
    <col min="4140" max="4140" width="6.453125" style="943" customWidth="1"/>
    <col min="4141" max="4141" width="6.7265625" style="943" customWidth="1"/>
    <col min="4142" max="4143" width="5.6328125" style="943" customWidth="1"/>
    <col min="4144" max="4145" width="6" style="943" customWidth="1"/>
    <col min="4146" max="4146" width="8" style="943" bestFit="1" customWidth="1"/>
    <col min="4147" max="4351" width="11.90625" style="943"/>
    <col min="4352" max="4352" width="2.7265625" style="943" customWidth="1"/>
    <col min="4353" max="4353" width="4.453125" style="943" bestFit="1" customWidth="1"/>
    <col min="4354" max="4354" width="13.36328125" style="943" customWidth="1"/>
    <col min="4355" max="4355" width="3.26953125" style="943" customWidth="1"/>
    <col min="4356" max="4357" width="10" style="943" customWidth="1"/>
    <col min="4358" max="4358" width="10.08984375" style="943" customWidth="1"/>
    <col min="4359" max="4359" width="10" style="943" customWidth="1"/>
    <col min="4360" max="4360" width="9.90625" style="943" customWidth="1"/>
    <col min="4361" max="4361" width="7.90625" style="943" customWidth="1"/>
    <col min="4362" max="4362" width="7.6328125" style="943" customWidth="1"/>
    <col min="4363" max="4363" width="7" style="943" customWidth="1"/>
    <col min="4364" max="4365" width="6.90625" style="943" customWidth="1"/>
    <col min="4366" max="4366" width="6.6328125" style="943" customWidth="1"/>
    <col min="4367" max="4367" width="7" style="943" customWidth="1"/>
    <col min="4368" max="4371" width="6" style="943" customWidth="1"/>
    <col min="4372" max="4373" width="3.6328125" style="943" customWidth="1"/>
    <col min="4374" max="4374" width="7" style="943" customWidth="1"/>
    <col min="4375" max="4378" width="6" style="943" customWidth="1"/>
    <col min="4379" max="4380" width="3.6328125" style="943" customWidth="1"/>
    <col min="4381" max="4381" width="8" style="943" customWidth="1"/>
    <col min="4382" max="4382" width="7.6328125" style="943" customWidth="1"/>
    <col min="4383" max="4383" width="7" style="943" customWidth="1"/>
    <col min="4384" max="4384" width="8.08984375" style="943" customWidth="1"/>
    <col min="4385" max="4386" width="7" style="943" customWidth="1"/>
    <col min="4387" max="4388" width="8" style="943" customWidth="1"/>
    <col min="4389" max="4390" width="6" style="943" customWidth="1"/>
    <col min="4391" max="4392" width="4.453125" style="943" customWidth="1"/>
    <col min="4393" max="4393" width="8.453125" style="943" customWidth="1"/>
    <col min="4394" max="4395" width="7" style="943" customWidth="1"/>
    <col min="4396" max="4396" width="6.453125" style="943" customWidth="1"/>
    <col min="4397" max="4397" width="6.7265625" style="943" customWidth="1"/>
    <col min="4398" max="4399" width="5.6328125" style="943" customWidth="1"/>
    <col min="4400" max="4401" width="6" style="943" customWidth="1"/>
    <col min="4402" max="4402" width="8" style="943" bestFit="1" customWidth="1"/>
    <col min="4403" max="4607" width="11.90625" style="943"/>
    <col min="4608" max="4608" width="2.7265625" style="943" customWidth="1"/>
    <col min="4609" max="4609" width="4.453125" style="943" bestFit="1" customWidth="1"/>
    <col min="4610" max="4610" width="13.36328125" style="943" customWidth="1"/>
    <col min="4611" max="4611" width="3.26953125" style="943" customWidth="1"/>
    <col min="4612" max="4613" width="10" style="943" customWidth="1"/>
    <col min="4614" max="4614" width="10.08984375" style="943" customWidth="1"/>
    <col min="4615" max="4615" width="10" style="943" customWidth="1"/>
    <col min="4616" max="4616" width="9.90625" style="943" customWidth="1"/>
    <col min="4617" max="4617" width="7.90625" style="943" customWidth="1"/>
    <col min="4618" max="4618" width="7.6328125" style="943" customWidth="1"/>
    <col min="4619" max="4619" width="7" style="943" customWidth="1"/>
    <col min="4620" max="4621" width="6.90625" style="943" customWidth="1"/>
    <col min="4622" max="4622" width="6.6328125" style="943" customWidth="1"/>
    <col min="4623" max="4623" width="7" style="943" customWidth="1"/>
    <col min="4624" max="4627" width="6" style="943" customWidth="1"/>
    <col min="4628" max="4629" width="3.6328125" style="943" customWidth="1"/>
    <col min="4630" max="4630" width="7" style="943" customWidth="1"/>
    <col min="4631" max="4634" width="6" style="943" customWidth="1"/>
    <col min="4635" max="4636" width="3.6328125" style="943" customWidth="1"/>
    <col min="4637" max="4637" width="8" style="943" customWidth="1"/>
    <col min="4638" max="4638" width="7.6328125" style="943" customWidth="1"/>
    <col min="4639" max="4639" width="7" style="943" customWidth="1"/>
    <col min="4640" max="4640" width="8.08984375" style="943" customWidth="1"/>
    <col min="4641" max="4642" width="7" style="943" customWidth="1"/>
    <col min="4643" max="4644" width="8" style="943" customWidth="1"/>
    <col min="4645" max="4646" width="6" style="943" customWidth="1"/>
    <col min="4647" max="4648" width="4.453125" style="943" customWidth="1"/>
    <col min="4649" max="4649" width="8.453125" style="943" customWidth="1"/>
    <col min="4650" max="4651" width="7" style="943" customWidth="1"/>
    <col min="4652" max="4652" width="6.453125" style="943" customWidth="1"/>
    <col min="4653" max="4653" width="6.7265625" style="943" customWidth="1"/>
    <col min="4654" max="4655" width="5.6328125" style="943" customWidth="1"/>
    <col min="4656" max="4657" width="6" style="943" customWidth="1"/>
    <col min="4658" max="4658" width="8" style="943" bestFit="1" customWidth="1"/>
    <col min="4659" max="4863" width="11.90625" style="943"/>
    <col min="4864" max="4864" width="2.7265625" style="943" customWidth="1"/>
    <col min="4865" max="4865" width="4.453125" style="943" bestFit="1" customWidth="1"/>
    <col min="4866" max="4866" width="13.36328125" style="943" customWidth="1"/>
    <col min="4867" max="4867" width="3.26953125" style="943" customWidth="1"/>
    <col min="4868" max="4869" width="10" style="943" customWidth="1"/>
    <col min="4870" max="4870" width="10.08984375" style="943" customWidth="1"/>
    <col min="4871" max="4871" width="10" style="943" customWidth="1"/>
    <col min="4872" max="4872" width="9.90625" style="943" customWidth="1"/>
    <col min="4873" max="4873" width="7.90625" style="943" customWidth="1"/>
    <col min="4874" max="4874" width="7.6328125" style="943" customWidth="1"/>
    <col min="4875" max="4875" width="7" style="943" customWidth="1"/>
    <col min="4876" max="4877" width="6.90625" style="943" customWidth="1"/>
    <col min="4878" max="4878" width="6.6328125" style="943" customWidth="1"/>
    <col min="4879" max="4879" width="7" style="943" customWidth="1"/>
    <col min="4880" max="4883" width="6" style="943" customWidth="1"/>
    <col min="4884" max="4885" width="3.6328125" style="943" customWidth="1"/>
    <col min="4886" max="4886" width="7" style="943" customWidth="1"/>
    <col min="4887" max="4890" width="6" style="943" customWidth="1"/>
    <col min="4891" max="4892" width="3.6328125" style="943" customWidth="1"/>
    <col min="4893" max="4893" width="8" style="943" customWidth="1"/>
    <col min="4894" max="4894" width="7.6328125" style="943" customWidth="1"/>
    <col min="4895" max="4895" width="7" style="943" customWidth="1"/>
    <col min="4896" max="4896" width="8.08984375" style="943" customWidth="1"/>
    <col min="4897" max="4898" width="7" style="943" customWidth="1"/>
    <col min="4899" max="4900" width="8" style="943" customWidth="1"/>
    <col min="4901" max="4902" width="6" style="943" customWidth="1"/>
    <col min="4903" max="4904" width="4.453125" style="943" customWidth="1"/>
    <col min="4905" max="4905" width="8.453125" style="943" customWidth="1"/>
    <col min="4906" max="4907" width="7" style="943" customWidth="1"/>
    <col min="4908" max="4908" width="6.453125" style="943" customWidth="1"/>
    <col min="4909" max="4909" width="6.7265625" style="943" customWidth="1"/>
    <col min="4910" max="4911" width="5.6328125" style="943" customWidth="1"/>
    <col min="4912" max="4913" width="6" style="943" customWidth="1"/>
    <col min="4914" max="4914" width="8" style="943" bestFit="1" customWidth="1"/>
    <col min="4915" max="5119" width="11.90625" style="943"/>
    <col min="5120" max="5120" width="2.7265625" style="943" customWidth="1"/>
    <col min="5121" max="5121" width="4.453125" style="943" bestFit="1" customWidth="1"/>
    <col min="5122" max="5122" width="13.36328125" style="943" customWidth="1"/>
    <col min="5123" max="5123" width="3.26953125" style="943" customWidth="1"/>
    <col min="5124" max="5125" width="10" style="943" customWidth="1"/>
    <col min="5126" max="5126" width="10.08984375" style="943" customWidth="1"/>
    <col min="5127" max="5127" width="10" style="943" customWidth="1"/>
    <col min="5128" max="5128" width="9.90625" style="943" customWidth="1"/>
    <col min="5129" max="5129" width="7.90625" style="943" customWidth="1"/>
    <col min="5130" max="5130" width="7.6328125" style="943" customWidth="1"/>
    <col min="5131" max="5131" width="7" style="943" customWidth="1"/>
    <col min="5132" max="5133" width="6.90625" style="943" customWidth="1"/>
    <col min="5134" max="5134" width="6.6328125" style="943" customWidth="1"/>
    <col min="5135" max="5135" width="7" style="943" customWidth="1"/>
    <col min="5136" max="5139" width="6" style="943" customWidth="1"/>
    <col min="5140" max="5141" width="3.6328125" style="943" customWidth="1"/>
    <col min="5142" max="5142" width="7" style="943" customWidth="1"/>
    <col min="5143" max="5146" width="6" style="943" customWidth="1"/>
    <col min="5147" max="5148" width="3.6328125" style="943" customWidth="1"/>
    <col min="5149" max="5149" width="8" style="943" customWidth="1"/>
    <col min="5150" max="5150" width="7.6328125" style="943" customWidth="1"/>
    <col min="5151" max="5151" width="7" style="943" customWidth="1"/>
    <col min="5152" max="5152" width="8.08984375" style="943" customWidth="1"/>
    <col min="5153" max="5154" width="7" style="943" customWidth="1"/>
    <col min="5155" max="5156" width="8" style="943" customWidth="1"/>
    <col min="5157" max="5158" width="6" style="943" customWidth="1"/>
    <col min="5159" max="5160" width="4.453125" style="943" customWidth="1"/>
    <col min="5161" max="5161" width="8.453125" style="943" customWidth="1"/>
    <col min="5162" max="5163" width="7" style="943" customWidth="1"/>
    <col min="5164" max="5164" width="6.453125" style="943" customWidth="1"/>
    <col min="5165" max="5165" width="6.7265625" style="943" customWidth="1"/>
    <col min="5166" max="5167" width="5.6328125" style="943" customWidth="1"/>
    <col min="5168" max="5169" width="6" style="943" customWidth="1"/>
    <col min="5170" max="5170" width="8" style="943" bestFit="1" customWidth="1"/>
    <col min="5171" max="5375" width="11.90625" style="943"/>
    <col min="5376" max="5376" width="2.7265625" style="943" customWidth="1"/>
    <col min="5377" max="5377" width="4.453125" style="943" bestFit="1" customWidth="1"/>
    <col min="5378" max="5378" width="13.36328125" style="943" customWidth="1"/>
    <col min="5379" max="5379" width="3.26953125" style="943" customWidth="1"/>
    <col min="5380" max="5381" width="10" style="943" customWidth="1"/>
    <col min="5382" max="5382" width="10.08984375" style="943" customWidth="1"/>
    <col min="5383" max="5383" width="10" style="943" customWidth="1"/>
    <col min="5384" max="5384" width="9.90625" style="943" customWidth="1"/>
    <col min="5385" max="5385" width="7.90625" style="943" customWidth="1"/>
    <col min="5386" max="5386" width="7.6328125" style="943" customWidth="1"/>
    <col min="5387" max="5387" width="7" style="943" customWidth="1"/>
    <col min="5388" max="5389" width="6.90625" style="943" customWidth="1"/>
    <col min="5390" max="5390" width="6.6328125" style="943" customWidth="1"/>
    <col min="5391" max="5391" width="7" style="943" customWidth="1"/>
    <col min="5392" max="5395" width="6" style="943" customWidth="1"/>
    <col min="5396" max="5397" width="3.6328125" style="943" customWidth="1"/>
    <col min="5398" max="5398" width="7" style="943" customWidth="1"/>
    <col min="5399" max="5402" width="6" style="943" customWidth="1"/>
    <col min="5403" max="5404" width="3.6328125" style="943" customWidth="1"/>
    <col min="5405" max="5405" width="8" style="943" customWidth="1"/>
    <col min="5406" max="5406" width="7.6328125" style="943" customWidth="1"/>
    <col min="5407" max="5407" width="7" style="943" customWidth="1"/>
    <col min="5408" max="5408" width="8.08984375" style="943" customWidth="1"/>
    <col min="5409" max="5410" width="7" style="943" customWidth="1"/>
    <col min="5411" max="5412" width="8" style="943" customWidth="1"/>
    <col min="5413" max="5414" width="6" style="943" customWidth="1"/>
    <col min="5415" max="5416" width="4.453125" style="943" customWidth="1"/>
    <col min="5417" max="5417" width="8.453125" style="943" customWidth="1"/>
    <col min="5418" max="5419" width="7" style="943" customWidth="1"/>
    <col min="5420" max="5420" width="6.453125" style="943" customWidth="1"/>
    <col min="5421" max="5421" width="6.7265625" style="943" customWidth="1"/>
    <col min="5422" max="5423" width="5.6328125" style="943" customWidth="1"/>
    <col min="5424" max="5425" width="6" style="943" customWidth="1"/>
    <col min="5426" max="5426" width="8" style="943" bestFit="1" customWidth="1"/>
    <col min="5427" max="5631" width="11.90625" style="943"/>
    <col min="5632" max="5632" width="2.7265625" style="943" customWidth="1"/>
    <col min="5633" max="5633" width="4.453125" style="943" bestFit="1" customWidth="1"/>
    <col min="5634" max="5634" width="13.36328125" style="943" customWidth="1"/>
    <col min="5635" max="5635" width="3.26953125" style="943" customWidth="1"/>
    <col min="5636" max="5637" width="10" style="943" customWidth="1"/>
    <col min="5638" max="5638" width="10.08984375" style="943" customWidth="1"/>
    <col min="5639" max="5639" width="10" style="943" customWidth="1"/>
    <col min="5640" max="5640" width="9.90625" style="943" customWidth="1"/>
    <col min="5641" max="5641" width="7.90625" style="943" customWidth="1"/>
    <col min="5642" max="5642" width="7.6328125" style="943" customWidth="1"/>
    <col min="5643" max="5643" width="7" style="943" customWidth="1"/>
    <col min="5644" max="5645" width="6.90625" style="943" customWidth="1"/>
    <col min="5646" max="5646" width="6.6328125" style="943" customWidth="1"/>
    <col min="5647" max="5647" width="7" style="943" customWidth="1"/>
    <col min="5648" max="5651" width="6" style="943" customWidth="1"/>
    <col min="5652" max="5653" width="3.6328125" style="943" customWidth="1"/>
    <col min="5654" max="5654" width="7" style="943" customWidth="1"/>
    <col min="5655" max="5658" width="6" style="943" customWidth="1"/>
    <col min="5659" max="5660" width="3.6328125" style="943" customWidth="1"/>
    <col min="5661" max="5661" width="8" style="943" customWidth="1"/>
    <col min="5662" max="5662" width="7.6328125" style="943" customWidth="1"/>
    <col min="5663" max="5663" width="7" style="943" customWidth="1"/>
    <col min="5664" max="5664" width="8.08984375" style="943" customWidth="1"/>
    <col min="5665" max="5666" width="7" style="943" customWidth="1"/>
    <col min="5667" max="5668" width="8" style="943" customWidth="1"/>
    <col min="5669" max="5670" width="6" style="943" customWidth="1"/>
    <col min="5671" max="5672" width="4.453125" style="943" customWidth="1"/>
    <col min="5673" max="5673" width="8.453125" style="943" customWidth="1"/>
    <col min="5674" max="5675" width="7" style="943" customWidth="1"/>
    <col min="5676" max="5676" width="6.453125" style="943" customWidth="1"/>
    <col min="5677" max="5677" width="6.7265625" style="943" customWidth="1"/>
    <col min="5678" max="5679" width="5.6328125" style="943" customWidth="1"/>
    <col min="5680" max="5681" width="6" style="943" customWidth="1"/>
    <col min="5682" max="5682" width="8" style="943" bestFit="1" customWidth="1"/>
    <col min="5683" max="5887" width="11.90625" style="943"/>
    <col min="5888" max="5888" width="2.7265625" style="943" customWidth="1"/>
    <col min="5889" max="5889" width="4.453125" style="943" bestFit="1" customWidth="1"/>
    <col min="5890" max="5890" width="13.36328125" style="943" customWidth="1"/>
    <col min="5891" max="5891" width="3.26953125" style="943" customWidth="1"/>
    <col min="5892" max="5893" width="10" style="943" customWidth="1"/>
    <col min="5894" max="5894" width="10.08984375" style="943" customWidth="1"/>
    <col min="5895" max="5895" width="10" style="943" customWidth="1"/>
    <col min="5896" max="5896" width="9.90625" style="943" customWidth="1"/>
    <col min="5897" max="5897" width="7.90625" style="943" customWidth="1"/>
    <col min="5898" max="5898" width="7.6328125" style="943" customWidth="1"/>
    <col min="5899" max="5899" width="7" style="943" customWidth="1"/>
    <col min="5900" max="5901" width="6.90625" style="943" customWidth="1"/>
    <col min="5902" max="5902" width="6.6328125" style="943" customWidth="1"/>
    <col min="5903" max="5903" width="7" style="943" customWidth="1"/>
    <col min="5904" max="5907" width="6" style="943" customWidth="1"/>
    <col min="5908" max="5909" width="3.6328125" style="943" customWidth="1"/>
    <col min="5910" max="5910" width="7" style="943" customWidth="1"/>
    <col min="5911" max="5914" width="6" style="943" customWidth="1"/>
    <col min="5915" max="5916" width="3.6328125" style="943" customWidth="1"/>
    <col min="5917" max="5917" width="8" style="943" customWidth="1"/>
    <col min="5918" max="5918" width="7.6328125" style="943" customWidth="1"/>
    <col min="5919" max="5919" width="7" style="943" customWidth="1"/>
    <col min="5920" max="5920" width="8.08984375" style="943" customWidth="1"/>
    <col min="5921" max="5922" width="7" style="943" customWidth="1"/>
    <col min="5923" max="5924" width="8" style="943" customWidth="1"/>
    <col min="5925" max="5926" width="6" style="943" customWidth="1"/>
    <col min="5927" max="5928" width="4.453125" style="943" customWidth="1"/>
    <col min="5929" max="5929" width="8.453125" style="943" customWidth="1"/>
    <col min="5930" max="5931" width="7" style="943" customWidth="1"/>
    <col min="5932" max="5932" width="6.453125" style="943" customWidth="1"/>
    <col min="5933" max="5933" width="6.7265625" style="943" customWidth="1"/>
    <col min="5934" max="5935" width="5.6328125" style="943" customWidth="1"/>
    <col min="5936" max="5937" width="6" style="943" customWidth="1"/>
    <col min="5938" max="5938" width="8" style="943" bestFit="1" customWidth="1"/>
    <col min="5939" max="6143" width="11.90625" style="943"/>
    <col min="6144" max="6144" width="2.7265625" style="943" customWidth="1"/>
    <col min="6145" max="6145" width="4.453125" style="943" bestFit="1" customWidth="1"/>
    <col min="6146" max="6146" width="13.36328125" style="943" customWidth="1"/>
    <col min="6147" max="6147" width="3.26953125" style="943" customWidth="1"/>
    <col min="6148" max="6149" width="10" style="943" customWidth="1"/>
    <col min="6150" max="6150" width="10.08984375" style="943" customWidth="1"/>
    <col min="6151" max="6151" width="10" style="943" customWidth="1"/>
    <col min="6152" max="6152" width="9.90625" style="943" customWidth="1"/>
    <col min="6153" max="6153" width="7.90625" style="943" customWidth="1"/>
    <col min="6154" max="6154" width="7.6328125" style="943" customWidth="1"/>
    <col min="6155" max="6155" width="7" style="943" customWidth="1"/>
    <col min="6156" max="6157" width="6.90625" style="943" customWidth="1"/>
    <col min="6158" max="6158" width="6.6328125" style="943" customWidth="1"/>
    <col min="6159" max="6159" width="7" style="943" customWidth="1"/>
    <col min="6160" max="6163" width="6" style="943" customWidth="1"/>
    <col min="6164" max="6165" width="3.6328125" style="943" customWidth="1"/>
    <col min="6166" max="6166" width="7" style="943" customWidth="1"/>
    <col min="6167" max="6170" width="6" style="943" customWidth="1"/>
    <col min="6171" max="6172" width="3.6328125" style="943" customWidth="1"/>
    <col min="6173" max="6173" width="8" style="943" customWidth="1"/>
    <col min="6174" max="6174" width="7.6328125" style="943" customWidth="1"/>
    <col min="6175" max="6175" width="7" style="943" customWidth="1"/>
    <col min="6176" max="6176" width="8.08984375" style="943" customWidth="1"/>
    <col min="6177" max="6178" width="7" style="943" customWidth="1"/>
    <col min="6179" max="6180" width="8" style="943" customWidth="1"/>
    <col min="6181" max="6182" width="6" style="943" customWidth="1"/>
    <col min="6183" max="6184" width="4.453125" style="943" customWidth="1"/>
    <col min="6185" max="6185" width="8.453125" style="943" customWidth="1"/>
    <col min="6186" max="6187" width="7" style="943" customWidth="1"/>
    <col min="6188" max="6188" width="6.453125" style="943" customWidth="1"/>
    <col min="6189" max="6189" width="6.7265625" style="943" customWidth="1"/>
    <col min="6190" max="6191" width="5.6328125" style="943" customWidth="1"/>
    <col min="6192" max="6193" width="6" style="943" customWidth="1"/>
    <col min="6194" max="6194" width="8" style="943" bestFit="1" customWidth="1"/>
    <col min="6195" max="6399" width="11.90625" style="943"/>
    <col min="6400" max="6400" width="2.7265625" style="943" customWidth="1"/>
    <col min="6401" max="6401" width="4.453125" style="943" bestFit="1" customWidth="1"/>
    <col min="6402" max="6402" width="13.36328125" style="943" customWidth="1"/>
    <col min="6403" max="6403" width="3.26953125" style="943" customWidth="1"/>
    <col min="6404" max="6405" width="10" style="943" customWidth="1"/>
    <col min="6406" max="6406" width="10.08984375" style="943" customWidth="1"/>
    <col min="6407" max="6407" width="10" style="943" customWidth="1"/>
    <col min="6408" max="6408" width="9.90625" style="943" customWidth="1"/>
    <col min="6409" max="6409" width="7.90625" style="943" customWidth="1"/>
    <col min="6410" max="6410" width="7.6328125" style="943" customWidth="1"/>
    <col min="6411" max="6411" width="7" style="943" customWidth="1"/>
    <col min="6412" max="6413" width="6.90625" style="943" customWidth="1"/>
    <col min="6414" max="6414" width="6.6328125" style="943" customWidth="1"/>
    <col min="6415" max="6415" width="7" style="943" customWidth="1"/>
    <col min="6416" max="6419" width="6" style="943" customWidth="1"/>
    <col min="6420" max="6421" width="3.6328125" style="943" customWidth="1"/>
    <col min="6422" max="6422" width="7" style="943" customWidth="1"/>
    <col min="6423" max="6426" width="6" style="943" customWidth="1"/>
    <col min="6427" max="6428" width="3.6328125" style="943" customWidth="1"/>
    <col min="6429" max="6429" width="8" style="943" customWidth="1"/>
    <col min="6430" max="6430" width="7.6328125" style="943" customWidth="1"/>
    <col min="6431" max="6431" width="7" style="943" customWidth="1"/>
    <col min="6432" max="6432" width="8.08984375" style="943" customWidth="1"/>
    <col min="6433" max="6434" width="7" style="943" customWidth="1"/>
    <col min="6435" max="6436" width="8" style="943" customWidth="1"/>
    <col min="6437" max="6438" width="6" style="943" customWidth="1"/>
    <col min="6439" max="6440" width="4.453125" style="943" customWidth="1"/>
    <col min="6441" max="6441" width="8.453125" style="943" customWidth="1"/>
    <col min="6442" max="6443" width="7" style="943" customWidth="1"/>
    <col min="6444" max="6444" width="6.453125" style="943" customWidth="1"/>
    <col min="6445" max="6445" width="6.7265625" style="943" customWidth="1"/>
    <col min="6446" max="6447" width="5.6328125" style="943" customWidth="1"/>
    <col min="6448" max="6449" width="6" style="943" customWidth="1"/>
    <col min="6450" max="6450" width="8" style="943" bestFit="1" customWidth="1"/>
    <col min="6451" max="6655" width="11.90625" style="943"/>
    <col min="6656" max="6656" width="2.7265625" style="943" customWidth="1"/>
    <col min="6657" max="6657" width="4.453125" style="943" bestFit="1" customWidth="1"/>
    <col min="6658" max="6658" width="13.36328125" style="943" customWidth="1"/>
    <col min="6659" max="6659" width="3.26953125" style="943" customWidth="1"/>
    <col min="6660" max="6661" width="10" style="943" customWidth="1"/>
    <col min="6662" max="6662" width="10.08984375" style="943" customWidth="1"/>
    <col min="6663" max="6663" width="10" style="943" customWidth="1"/>
    <col min="6664" max="6664" width="9.90625" style="943" customWidth="1"/>
    <col min="6665" max="6665" width="7.90625" style="943" customWidth="1"/>
    <col min="6666" max="6666" width="7.6328125" style="943" customWidth="1"/>
    <col min="6667" max="6667" width="7" style="943" customWidth="1"/>
    <col min="6668" max="6669" width="6.90625" style="943" customWidth="1"/>
    <col min="6670" max="6670" width="6.6328125" style="943" customWidth="1"/>
    <col min="6671" max="6671" width="7" style="943" customWidth="1"/>
    <col min="6672" max="6675" width="6" style="943" customWidth="1"/>
    <col min="6676" max="6677" width="3.6328125" style="943" customWidth="1"/>
    <col min="6678" max="6678" width="7" style="943" customWidth="1"/>
    <col min="6679" max="6682" width="6" style="943" customWidth="1"/>
    <col min="6683" max="6684" width="3.6328125" style="943" customWidth="1"/>
    <col min="6685" max="6685" width="8" style="943" customWidth="1"/>
    <col min="6686" max="6686" width="7.6328125" style="943" customWidth="1"/>
    <col min="6687" max="6687" width="7" style="943" customWidth="1"/>
    <col min="6688" max="6688" width="8.08984375" style="943" customWidth="1"/>
    <col min="6689" max="6690" width="7" style="943" customWidth="1"/>
    <col min="6691" max="6692" width="8" style="943" customWidth="1"/>
    <col min="6693" max="6694" width="6" style="943" customWidth="1"/>
    <col min="6695" max="6696" width="4.453125" style="943" customWidth="1"/>
    <col min="6697" max="6697" width="8.453125" style="943" customWidth="1"/>
    <col min="6698" max="6699" width="7" style="943" customWidth="1"/>
    <col min="6700" max="6700" width="6.453125" style="943" customWidth="1"/>
    <col min="6701" max="6701" width="6.7265625" style="943" customWidth="1"/>
    <col min="6702" max="6703" width="5.6328125" style="943" customWidth="1"/>
    <col min="6704" max="6705" width="6" style="943" customWidth="1"/>
    <col min="6706" max="6706" width="8" style="943" bestFit="1" customWidth="1"/>
    <col min="6707" max="6911" width="11.90625" style="943"/>
    <col min="6912" max="6912" width="2.7265625" style="943" customWidth="1"/>
    <col min="6913" max="6913" width="4.453125" style="943" bestFit="1" customWidth="1"/>
    <col min="6914" max="6914" width="13.36328125" style="943" customWidth="1"/>
    <col min="6915" max="6915" width="3.26953125" style="943" customWidth="1"/>
    <col min="6916" max="6917" width="10" style="943" customWidth="1"/>
    <col min="6918" max="6918" width="10.08984375" style="943" customWidth="1"/>
    <col min="6919" max="6919" width="10" style="943" customWidth="1"/>
    <col min="6920" max="6920" width="9.90625" style="943" customWidth="1"/>
    <col min="6921" max="6921" width="7.90625" style="943" customWidth="1"/>
    <col min="6922" max="6922" width="7.6328125" style="943" customWidth="1"/>
    <col min="6923" max="6923" width="7" style="943" customWidth="1"/>
    <col min="6924" max="6925" width="6.90625" style="943" customWidth="1"/>
    <col min="6926" max="6926" width="6.6328125" style="943" customWidth="1"/>
    <col min="6927" max="6927" width="7" style="943" customWidth="1"/>
    <col min="6928" max="6931" width="6" style="943" customWidth="1"/>
    <col min="6932" max="6933" width="3.6328125" style="943" customWidth="1"/>
    <col min="6934" max="6934" width="7" style="943" customWidth="1"/>
    <col min="6935" max="6938" width="6" style="943" customWidth="1"/>
    <col min="6939" max="6940" width="3.6328125" style="943" customWidth="1"/>
    <col min="6941" max="6941" width="8" style="943" customWidth="1"/>
    <col min="6942" max="6942" width="7.6328125" style="943" customWidth="1"/>
    <col min="6943" max="6943" width="7" style="943" customWidth="1"/>
    <col min="6944" max="6944" width="8.08984375" style="943" customWidth="1"/>
    <col min="6945" max="6946" width="7" style="943" customWidth="1"/>
    <col min="6947" max="6948" width="8" style="943" customWidth="1"/>
    <col min="6949" max="6950" width="6" style="943" customWidth="1"/>
    <col min="6951" max="6952" width="4.453125" style="943" customWidth="1"/>
    <col min="6953" max="6953" width="8.453125" style="943" customWidth="1"/>
    <col min="6954" max="6955" width="7" style="943" customWidth="1"/>
    <col min="6956" max="6956" width="6.453125" style="943" customWidth="1"/>
    <col min="6957" max="6957" width="6.7265625" style="943" customWidth="1"/>
    <col min="6958" max="6959" width="5.6328125" style="943" customWidth="1"/>
    <col min="6960" max="6961" width="6" style="943" customWidth="1"/>
    <col min="6962" max="6962" width="8" style="943" bestFit="1" customWidth="1"/>
    <col min="6963" max="7167" width="11.90625" style="943"/>
    <col min="7168" max="7168" width="2.7265625" style="943" customWidth="1"/>
    <col min="7169" max="7169" width="4.453125" style="943" bestFit="1" customWidth="1"/>
    <col min="7170" max="7170" width="13.36328125" style="943" customWidth="1"/>
    <col min="7171" max="7171" width="3.26953125" style="943" customWidth="1"/>
    <col min="7172" max="7173" width="10" style="943" customWidth="1"/>
    <col min="7174" max="7174" width="10.08984375" style="943" customWidth="1"/>
    <col min="7175" max="7175" width="10" style="943" customWidth="1"/>
    <col min="7176" max="7176" width="9.90625" style="943" customWidth="1"/>
    <col min="7177" max="7177" width="7.90625" style="943" customWidth="1"/>
    <col min="7178" max="7178" width="7.6328125" style="943" customWidth="1"/>
    <col min="7179" max="7179" width="7" style="943" customWidth="1"/>
    <col min="7180" max="7181" width="6.90625" style="943" customWidth="1"/>
    <col min="7182" max="7182" width="6.6328125" style="943" customWidth="1"/>
    <col min="7183" max="7183" width="7" style="943" customWidth="1"/>
    <col min="7184" max="7187" width="6" style="943" customWidth="1"/>
    <col min="7188" max="7189" width="3.6328125" style="943" customWidth="1"/>
    <col min="7190" max="7190" width="7" style="943" customWidth="1"/>
    <col min="7191" max="7194" width="6" style="943" customWidth="1"/>
    <col min="7195" max="7196" width="3.6328125" style="943" customWidth="1"/>
    <col min="7197" max="7197" width="8" style="943" customWidth="1"/>
    <col min="7198" max="7198" width="7.6328125" style="943" customWidth="1"/>
    <col min="7199" max="7199" width="7" style="943" customWidth="1"/>
    <col min="7200" max="7200" width="8.08984375" style="943" customWidth="1"/>
    <col min="7201" max="7202" width="7" style="943" customWidth="1"/>
    <col min="7203" max="7204" width="8" style="943" customWidth="1"/>
    <col min="7205" max="7206" width="6" style="943" customWidth="1"/>
    <col min="7207" max="7208" width="4.453125" style="943" customWidth="1"/>
    <col min="7209" max="7209" width="8.453125" style="943" customWidth="1"/>
    <col min="7210" max="7211" width="7" style="943" customWidth="1"/>
    <col min="7212" max="7212" width="6.453125" style="943" customWidth="1"/>
    <col min="7213" max="7213" width="6.7265625" style="943" customWidth="1"/>
    <col min="7214" max="7215" width="5.6328125" style="943" customWidth="1"/>
    <col min="7216" max="7217" width="6" style="943" customWidth="1"/>
    <col min="7218" max="7218" width="8" style="943" bestFit="1" customWidth="1"/>
    <col min="7219" max="7423" width="11.90625" style="943"/>
    <col min="7424" max="7424" width="2.7265625" style="943" customWidth="1"/>
    <col min="7425" max="7425" width="4.453125" style="943" bestFit="1" customWidth="1"/>
    <col min="7426" max="7426" width="13.36328125" style="943" customWidth="1"/>
    <col min="7427" max="7427" width="3.26953125" style="943" customWidth="1"/>
    <col min="7428" max="7429" width="10" style="943" customWidth="1"/>
    <col min="7430" max="7430" width="10.08984375" style="943" customWidth="1"/>
    <col min="7431" max="7431" width="10" style="943" customWidth="1"/>
    <col min="7432" max="7432" width="9.90625" style="943" customWidth="1"/>
    <col min="7433" max="7433" width="7.90625" style="943" customWidth="1"/>
    <col min="7434" max="7434" width="7.6328125" style="943" customWidth="1"/>
    <col min="7435" max="7435" width="7" style="943" customWidth="1"/>
    <col min="7436" max="7437" width="6.90625" style="943" customWidth="1"/>
    <col min="7438" max="7438" width="6.6328125" style="943" customWidth="1"/>
    <col min="7439" max="7439" width="7" style="943" customWidth="1"/>
    <col min="7440" max="7443" width="6" style="943" customWidth="1"/>
    <col min="7444" max="7445" width="3.6328125" style="943" customWidth="1"/>
    <col min="7446" max="7446" width="7" style="943" customWidth="1"/>
    <col min="7447" max="7450" width="6" style="943" customWidth="1"/>
    <col min="7451" max="7452" width="3.6328125" style="943" customWidth="1"/>
    <col min="7453" max="7453" width="8" style="943" customWidth="1"/>
    <col min="7454" max="7454" width="7.6328125" style="943" customWidth="1"/>
    <col min="7455" max="7455" width="7" style="943" customWidth="1"/>
    <col min="7456" max="7456" width="8.08984375" style="943" customWidth="1"/>
    <col min="7457" max="7458" width="7" style="943" customWidth="1"/>
    <col min="7459" max="7460" width="8" style="943" customWidth="1"/>
    <col min="7461" max="7462" width="6" style="943" customWidth="1"/>
    <col min="7463" max="7464" width="4.453125" style="943" customWidth="1"/>
    <col min="7465" max="7465" width="8.453125" style="943" customWidth="1"/>
    <col min="7466" max="7467" width="7" style="943" customWidth="1"/>
    <col min="7468" max="7468" width="6.453125" style="943" customWidth="1"/>
    <col min="7469" max="7469" width="6.7265625" style="943" customWidth="1"/>
    <col min="7470" max="7471" width="5.6328125" style="943" customWidth="1"/>
    <col min="7472" max="7473" width="6" style="943" customWidth="1"/>
    <col min="7474" max="7474" width="8" style="943" bestFit="1" customWidth="1"/>
    <col min="7475" max="7679" width="11.90625" style="943"/>
    <col min="7680" max="7680" width="2.7265625" style="943" customWidth="1"/>
    <col min="7681" max="7681" width="4.453125" style="943" bestFit="1" customWidth="1"/>
    <col min="7682" max="7682" width="13.36328125" style="943" customWidth="1"/>
    <col min="7683" max="7683" width="3.26953125" style="943" customWidth="1"/>
    <col min="7684" max="7685" width="10" style="943" customWidth="1"/>
    <col min="7686" max="7686" width="10.08984375" style="943" customWidth="1"/>
    <col min="7687" max="7687" width="10" style="943" customWidth="1"/>
    <col min="7688" max="7688" width="9.90625" style="943" customWidth="1"/>
    <col min="7689" max="7689" width="7.90625" style="943" customWidth="1"/>
    <col min="7690" max="7690" width="7.6328125" style="943" customWidth="1"/>
    <col min="7691" max="7691" width="7" style="943" customWidth="1"/>
    <col min="7692" max="7693" width="6.90625" style="943" customWidth="1"/>
    <col min="7694" max="7694" width="6.6328125" style="943" customWidth="1"/>
    <col min="7695" max="7695" width="7" style="943" customWidth="1"/>
    <col min="7696" max="7699" width="6" style="943" customWidth="1"/>
    <col min="7700" max="7701" width="3.6328125" style="943" customWidth="1"/>
    <col min="7702" max="7702" width="7" style="943" customWidth="1"/>
    <col min="7703" max="7706" width="6" style="943" customWidth="1"/>
    <col min="7707" max="7708" width="3.6328125" style="943" customWidth="1"/>
    <col min="7709" max="7709" width="8" style="943" customWidth="1"/>
    <col min="7710" max="7710" width="7.6328125" style="943" customWidth="1"/>
    <col min="7711" max="7711" width="7" style="943" customWidth="1"/>
    <col min="7712" max="7712" width="8.08984375" style="943" customWidth="1"/>
    <col min="7713" max="7714" width="7" style="943" customWidth="1"/>
    <col min="7715" max="7716" width="8" style="943" customWidth="1"/>
    <col min="7717" max="7718" width="6" style="943" customWidth="1"/>
    <col min="7719" max="7720" width="4.453125" style="943" customWidth="1"/>
    <col min="7721" max="7721" width="8.453125" style="943" customWidth="1"/>
    <col min="7722" max="7723" width="7" style="943" customWidth="1"/>
    <col min="7724" max="7724" width="6.453125" style="943" customWidth="1"/>
    <col min="7725" max="7725" width="6.7265625" style="943" customWidth="1"/>
    <col min="7726" max="7727" width="5.6328125" style="943" customWidth="1"/>
    <col min="7728" max="7729" width="6" style="943" customWidth="1"/>
    <col min="7730" max="7730" width="8" style="943" bestFit="1" customWidth="1"/>
    <col min="7731" max="7935" width="11.90625" style="943"/>
    <col min="7936" max="7936" width="2.7265625" style="943" customWidth="1"/>
    <col min="7937" max="7937" width="4.453125" style="943" bestFit="1" customWidth="1"/>
    <col min="7938" max="7938" width="13.36328125" style="943" customWidth="1"/>
    <col min="7939" max="7939" width="3.26953125" style="943" customWidth="1"/>
    <col min="7940" max="7941" width="10" style="943" customWidth="1"/>
    <col min="7942" max="7942" width="10.08984375" style="943" customWidth="1"/>
    <col min="7943" max="7943" width="10" style="943" customWidth="1"/>
    <col min="7944" max="7944" width="9.90625" style="943" customWidth="1"/>
    <col min="7945" max="7945" width="7.90625" style="943" customWidth="1"/>
    <col min="7946" max="7946" width="7.6328125" style="943" customWidth="1"/>
    <col min="7947" max="7947" width="7" style="943" customWidth="1"/>
    <col min="7948" max="7949" width="6.90625" style="943" customWidth="1"/>
    <col min="7950" max="7950" width="6.6328125" style="943" customWidth="1"/>
    <col min="7951" max="7951" width="7" style="943" customWidth="1"/>
    <col min="7952" max="7955" width="6" style="943" customWidth="1"/>
    <col min="7956" max="7957" width="3.6328125" style="943" customWidth="1"/>
    <col min="7958" max="7958" width="7" style="943" customWidth="1"/>
    <col min="7959" max="7962" width="6" style="943" customWidth="1"/>
    <col min="7963" max="7964" width="3.6328125" style="943" customWidth="1"/>
    <col min="7965" max="7965" width="8" style="943" customWidth="1"/>
    <col min="7966" max="7966" width="7.6328125" style="943" customWidth="1"/>
    <col min="7967" max="7967" width="7" style="943" customWidth="1"/>
    <col min="7968" max="7968" width="8.08984375" style="943" customWidth="1"/>
    <col min="7969" max="7970" width="7" style="943" customWidth="1"/>
    <col min="7971" max="7972" width="8" style="943" customWidth="1"/>
    <col min="7973" max="7974" width="6" style="943" customWidth="1"/>
    <col min="7975" max="7976" width="4.453125" style="943" customWidth="1"/>
    <col min="7977" max="7977" width="8.453125" style="943" customWidth="1"/>
    <col min="7978" max="7979" width="7" style="943" customWidth="1"/>
    <col min="7980" max="7980" width="6.453125" style="943" customWidth="1"/>
    <col min="7981" max="7981" width="6.7265625" style="943" customWidth="1"/>
    <col min="7982" max="7983" width="5.6328125" style="943" customWidth="1"/>
    <col min="7984" max="7985" width="6" style="943" customWidth="1"/>
    <col min="7986" max="7986" width="8" style="943" bestFit="1" customWidth="1"/>
    <col min="7987" max="8191" width="11.90625" style="943"/>
    <col min="8192" max="8192" width="2.7265625" style="943" customWidth="1"/>
    <col min="8193" max="8193" width="4.453125" style="943" bestFit="1" customWidth="1"/>
    <col min="8194" max="8194" width="13.36328125" style="943" customWidth="1"/>
    <col min="8195" max="8195" width="3.26953125" style="943" customWidth="1"/>
    <col min="8196" max="8197" width="10" style="943" customWidth="1"/>
    <col min="8198" max="8198" width="10.08984375" style="943" customWidth="1"/>
    <col min="8199" max="8199" width="10" style="943" customWidth="1"/>
    <col min="8200" max="8200" width="9.90625" style="943" customWidth="1"/>
    <col min="8201" max="8201" width="7.90625" style="943" customWidth="1"/>
    <col min="8202" max="8202" width="7.6328125" style="943" customWidth="1"/>
    <col min="8203" max="8203" width="7" style="943" customWidth="1"/>
    <col min="8204" max="8205" width="6.90625" style="943" customWidth="1"/>
    <col min="8206" max="8206" width="6.6328125" style="943" customWidth="1"/>
    <col min="8207" max="8207" width="7" style="943" customWidth="1"/>
    <col min="8208" max="8211" width="6" style="943" customWidth="1"/>
    <col min="8212" max="8213" width="3.6328125" style="943" customWidth="1"/>
    <col min="8214" max="8214" width="7" style="943" customWidth="1"/>
    <col min="8215" max="8218" width="6" style="943" customWidth="1"/>
    <col min="8219" max="8220" width="3.6328125" style="943" customWidth="1"/>
    <col min="8221" max="8221" width="8" style="943" customWidth="1"/>
    <col min="8222" max="8222" width="7.6328125" style="943" customWidth="1"/>
    <col min="8223" max="8223" width="7" style="943" customWidth="1"/>
    <col min="8224" max="8224" width="8.08984375" style="943" customWidth="1"/>
    <col min="8225" max="8226" width="7" style="943" customWidth="1"/>
    <col min="8227" max="8228" width="8" style="943" customWidth="1"/>
    <col min="8229" max="8230" width="6" style="943" customWidth="1"/>
    <col min="8231" max="8232" width="4.453125" style="943" customWidth="1"/>
    <col min="8233" max="8233" width="8.453125" style="943" customWidth="1"/>
    <col min="8234" max="8235" width="7" style="943" customWidth="1"/>
    <col min="8236" max="8236" width="6.453125" style="943" customWidth="1"/>
    <col min="8237" max="8237" width="6.7265625" style="943" customWidth="1"/>
    <col min="8238" max="8239" width="5.6328125" style="943" customWidth="1"/>
    <col min="8240" max="8241" width="6" style="943" customWidth="1"/>
    <col min="8242" max="8242" width="8" style="943" bestFit="1" customWidth="1"/>
    <col min="8243" max="8447" width="11.90625" style="943"/>
    <col min="8448" max="8448" width="2.7265625" style="943" customWidth="1"/>
    <col min="8449" max="8449" width="4.453125" style="943" bestFit="1" customWidth="1"/>
    <col min="8450" max="8450" width="13.36328125" style="943" customWidth="1"/>
    <col min="8451" max="8451" width="3.26953125" style="943" customWidth="1"/>
    <col min="8452" max="8453" width="10" style="943" customWidth="1"/>
    <col min="8454" max="8454" width="10.08984375" style="943" customWidth="1"/>
    <col min="8455" max="8455" width="10" style="943" customWidth="1"/>
    <col min="8456" max="8456" width="9.90625" style="943" customWidth="1"/>
    <col min="8457" max="8457" width="7.90625" style="943" customWidth="1"/>
    <col min="8458" max="8458" width="7.6328125" style="943" customWidth="1"/>
    <col min="8459" max="8459" width="7" style="943" customWidth="1"/>
    <col min="8460" max="8461" width="6.90625" style="943" customWidth="1"/>
    <col min="8462" max="8462" width="6.6328125" style="943" customWidth="1"/>
    <col min="8463" max="8463" width="7" style="943" customWidth="1"/>
    <col min="8464" max="8467" width="6" style="943" customWidth="1"/>
    <col min="8468" max="8469" width="3.6328125" style="943" customWidth="1"/>
    <col min="8470" max="8470" width="7" style="943" customWidth="1"/>
    <col min="8471" max="8474" width="6" style="943" customWidth="1"/>
    <col min="8475" max="8476" width="3.6328125" style="943" customWidth="1"/>
    <col min="8477" max="8477" width="8" style="943" customWidth="1"/>
    <col min="8478" max="8478" width="7.6328125" style="943" customWidth="1"/>
    <col min="8479" max="8479" width="7" style="943" customWidth="1"/>
    <col min="8480" max="8480" width="8.08984375" style="943" customWidth="1"/>
    <col min="8481" max="8482" width="7" style="943" customWidth="1"/>
    <col min="8483" max="8484" width="8" style="943" customWidth="1"/>
    <col min="8485" max="8486" width="6" style="943" customWidth="1"/>
    <col min="8487" max="8488" width="4.453125" style="943" customWidth="1"/>
    <col min="8489" max="8489" width="8.453125" style="943" customWidth="1"/>
    <col min="8490" max="8491" width="7" style="943" customWidth="1"/>
    <col min="8492" max="8492" width="6.453125" style="943" customWidth="1"/>
    <col min="8493" max="8493" width="6.7265625" style="943" customWidth="1"/>
    <col min="8494" max="8495" width="5.6328125" style="943" customWidth="1"/>
    <col min="8496" max="8497" width="6" style="943" customWidth="1"/>
    <col min="8498" max="8498" width="8" style="943" bestFit="1" customWidth="1"/>
    <col min="8499" max="8703" width="11.90625" style="943"/>
    <col min="8704" max="8704" width="2.7265625" style="943" customWidth="1"/>
    <col min="8705" max="8705" width="4.453125" style="943" bestFit="1" customWidth="1"/>
    <col min="8706" max="8706" width="13.36328125" style="943" customWidth="1"/>
    <col min="8707" max="8707" width="3.26953125" style="943" customWidth="1"/>
    <col min="8708" max="8709" width="10" style="943" customWidth="1"/>
    <col min="8710" max="8710" width="10.08984375" style="943" customWidth="1"/>
    <col min="8711" max="8711" width="10" style="943" customWidth="1"/>
    <col min="8712" max="8712" width="9.90625" style="943" customWidth="1"/>
    <col min="8713" max="8713" width="7.90625" style="943" customWidth="1"/>
    <col min="8714" max="8714" width="7.6328125" style="943" customWidth="1"/>
    <col min="8715" max="8715" width="7" style="943" customWidth="1"/>
    <col min="8716" max="8717" width="6.90625" style="943" customWidth="1"/>
    <col min="8718" max="8718" width="6.6328125" style="943" customWidth="1"/>
    <col min="8719" max="8719" width="7" style="943" customWidth="1"/>
    <col min="8720" max="8723" width="6" style="943" customWidth="1"/>
    <col min="8724" max="8725" width="3.6328125" style="943" customWidth="1"/>
    <col min="8726" max="8726" width="7" style="943" customWidth="1"/>
    <col min="8727" max="8730" width="6" style="943" customWidth="1"/>
    <col min="8731" max="8732" width="3.6328125" style="943" customWidth="1"/>
    <col min="8733" max="8733" width="8" style="943" customWidth="1"/>
    <col min="8734" max="8734" width="7.6328125" style="943" customWidth="1"/>
    <col min="8735" max="8735" width="7" style="943" customWidth="1"/>
    <col min="8736" max="8736" width="8.08984375" style="943" customWidth="1"/>
    <col min="8737" max="8738" width="7" style="943" customWidth="1"/>
    <col min="8739" max="8740" width="8" style="943" customWidth="1"/>
    <col min="8741" max="8742" width="6" style="943" customWidth="1"/>
    <col min="8743" max="8744" width="4.453125" style="943" customWidth="1"/>
    <col min="8745" max="8745" width="8.453125" style="943" customWidth="1"/>
    <col min="8746" max="8747" width="7" style="943" customWidth="1"/>
    <col min="8748" max="8748" width="6.453125" style="943" customWidth="1"/>
    <col min="8749" max="8749" width="6.7265625" style="943" customWidth="1"/>
    <col min="8750" max="8751" width="5.6328125" style="943" customWidth="1"/>
    <col min="8752" max="8753" width="6" style="943" customWidth="1"/>
    <col min="8754" max="8754" width="8" style="943" bestFit="1" customWidth="1"/>
    <col min="8755" max="8959" width="11.90625" style="943"/>
    <col min="8960" max="8960" width="2.7265625" style="943" customWidth="1"/>
    <col min="8961" max="8961" width="4.453125" style="943" bestFit="1" customWidth="1"/>
    <col min="8962" max="8962" width="13.36328125" style="943" customWidth="1"/>
    <col min="8963" max="8963" width="3.26953125" style="943" customWidth="1"/>
    <col min="8964" max="8965" width="10" style="943" customWidth="1"/>
    <col min="8966" max="8966" width="10.08984375" style="943" customWidth="1"/>
    <col min="8967" max="8967" width="10" style="943" customWidth="1"/>
    <col min="8968" max="8968" width="9.90625" style="943" customWidth="1"/>
    <col min="8969" max="8969" width="7.90625" style="943" customWidth="1"/>
    <col min="8970" max="8970" width="7.6328125" style="943" customWidth="1"/>
    <col min="8971" max="8971" width="7" style="943" customWidth="1"/>
    <col min="8972" max="8973" width="6.90625" style="943" customWidth="1"/>
    <col min="8974" max="8974" width="6.6328125" style="943" customWidth="1"/>
    <col min="8975" max="8975" width="7" style="943" customWidth="1"/>
    <col min="8976" max="8979" width="6" style="943" customWidth="1"/>
    <col min="8980" max="8981" width="3.6328125" style="943" customWidth="1"/>
    <col min="8982" max="8982" width="7" style="943" customWidth="1"/>
    <col min="8983" max="8986" width="6" style="943" customWidth="1"/>
    <col min="8987" max="8988" width="3.6328125" style="943" customWidth="1"/>
    <col min="8989" max="8989" width="8" style="943" customWidth="1"/>
    <col min="8990" max="8990" width="7.6328125" style="943" customWidth="1"/>
    <col min="8991" max="8991" width="7" style="943" customWidth="1"/>
    <col min="8992" max="8992" width="8.08984375" style="943" customWidth="1"/>
    <col min="8993" max="8994" width="7" style="943" customWidth="1"/>
    <col min="8995" max="8996" width="8" style="943" customWidth="1"/>
    <col min="8997" max="8998" width="6" style="943" customWidth="1"/>
    <col min="8999" max="9000" width="4.453125" style="943" customWidth="1"/>
    <col min="9001" max="9001" width="8.453125" style="943" customWidth="1"/>
    <col min="9002" max="9003" width="7" style="943" customWidth="1"/>
    <col min="9004" max="9004" width="6.453125" style="943" customWidth="1"/>
    <col min="9005" max="9005" width="6.7265625" style="943" customWidth="1"/>
    <col min="9006" max="9007" width="5.6328125" style="943" customWidth="1"/>
    <col min="9008" max="9009" width="6" style="943" customWidth="1"/>
    <col min="9010" max="9010" width="8" style="943" bestFit="1" customWidth="1"/>
    <col min="9011" max="9215" width="11.90625" style="943"/>
    <col min="9216" max="9216" width="2.7265625" style="943" customWidth="1"/>
    <col min="9217" max="9217" width="4.453125" style="943" bestFit="1" customWidth="1"/>
    <col min="9218" max="9218" width="13.36328125" style="943" customWidth="1"/>
    <col min="9219" max="9219" width="3.26953125" style="943" customWidth="1"/>
    <col min="9220" max="9221" width="10" style="943" customWidth="1"/>
    <col min="9222" max="9222" width="10.08984375" style="943" customWidth="1"/>
    <col min="9223" max="9223" width="10" style="943" customWidth="1"/>
    <col min="9224" max="9224" width="9.90625" style="943" customWidth="1"/>
    <col min="9225" max="9225" width="7.90625" style="943" customWidth="1"/>
    <col min="9226" max="9226" width="7.6328125" style="943" customWidth="1"/>
    <col min="9227" max="9227" width="7" style="943" customWidth="1"/>
    <col min="9228" max="9229" width="6.90625" style="943" customWidth="1"/>
    <col min="9230" max="9230" width="6.6328125" style="943" customWidth="1"/>
    <col min="9231" max="9231" width="7" style="943" customWidth="1"/>
    <col min="9232" max="9235" width="6" style="943" customWidth="1"/>
    <col min="9236" max="9237" width="3.6328125" style="943" customWidth="1"/>
    <col min="9238" max="9238" width="7" style="943" customWidth="1"/>
    <col min="9239" max="9242" width="6" style="943" customWidth="1"/>
    <col min="9243" max="9244" width="3.6328125" style="943" customWidth="1"/>
    <col min="9245" max="9245" width="8" style="943" customWidth="1"/>
    <col min="9246" max="9246" width="7.6328125" style="943" customWidth="1"/>
    <col min="9247" max="9247" width="7" style="943" customWidth="1"/>
    <col min="9248" max="9248" width="8.08984375" style="943" customWidth="1"/>
    <col min="9249" max="9250" width="7" style="943" customWidth="1"/>
    <col min="9251" max="9252" width="8" style="943" customWidth="1"/>
    <col min="9253" max="9254" width="6" style="943" customWidth="1"/>
    <col min="9255" max="9256" width="4.453125" style="943" customWidth="1"/>
    <col min="9257" max="9257" width="8.453125" style="943" customWidth="1"/>
    <col min="9258" max="9259" width="7" style="943" customWidth="1"/>
    <col min="9260" max="9260" width="6.453125" style="943" customWidth="1"/>
    <col min="9261" max="9261" width="6.7265625" style="943" customWidth="1"/>
    <col min="9262" max="9263" width="5.6328125" style="943" customWidth="1"/>
    <col min="9264" max="9265" width="6" style="943" customWidth="1"/>
    <col min="9266" max="9266" width="8" style="943" bestFit="1" customWidth="1"/>
    <col min="9267" max="9471" width="11.90625" style="943"/>
    <col min="9472" max="9472" width="2.7265625" style="943" customWidth="1"/>
    <col min="9473" max="9473" width="4.453125" style="943" bestFit="1" customWidth="1"/>
    <col min="9474" max="9474" width="13.36328125" style="943" customWidth="1"/>
    <col min="9475" max="9475" width="3.26953125" style="943" customWidth="1"/>
    <col min="9476" max="9477" width="10" style="943" customWidth="1"/>
    <col min="9478" max="9478" width="10.08984375" style="943" customWidth="1"/>
    <col min="9479" max="9479" width="10" style="943" customWidth="1"/>
    <col min="9480" max="9480" width="9.90625" style="943" customWidth="1"/>
    <col min="9481" max="9481" width="7.90625" style="943" customWidth="1"/>
    <col min="9482" max="9482" width="7.6328125" style="943" customWidth="1"/>
    <col min="9483" max="9483" width="7" style="943" customWidth="1"/>
    <col min="9484" max="9485" width="6.90625" style="943" customWidth="1"/>
    <col min="9486" max="9486" width="6.6328125" style="943" customWidth="1"/>
    <col min="9487" max="9487" width="7" style="943" customWidth="1"/>
    <col min="9488" max="9491" width="6" style="943" customWidth="1"/>
    <col min="9492" max="9493" width="3.6328125" style="943" customWidth="1"/>
    <col min="9494" max="9494" width="7" style="943" customWidth="1"/>
    <col min="9495" max="9498" width="6" style="943" customWidth="1"/>
    <col min="9499" max="9500" width="3.6328125" style="943" customWidth="1"/>
    <col min="9501" max="9501" width="8" style="943" customWidth="1"/>
    <col min="9502" max="9502" width="7.6328125" style="943" customWidth="1"/>
    <col min="9503" max="9503" width="7" style="943" customWidth="1"/>
    <col min="9504" max="9504" width="8.08984375" style="943" customWidth="1"/>
    <col min="9505" max="9506" width="7" style="943" customWidth="1"/>
    <col min="9507" max="9508" width="8" style="943" customWidth="1"/>
    <col min="9509" max="9510" width="6" style="943" customWidth="1"/>
    <col min="9511" max="9512" width="4.453125" style="943" customWidth="1"/>
    <col min="9513" max="9513" width="8.453125" style="943" customWidth="1"/>
    <col min="9514" max="9515" width="7" style="943" customWidth="1"/>
    <col min="9516" max="9516" width="6.453125" style="943" customWidth="1"/>
    <col min="9517" max="9517" width="6.7265625" style="943" customWidth="1"/>
    <col min="9518" max="9519" width="5.6328125" style="943" customWidth="1"/>
    <col min="9520" max="9521" width="6" style="943" customWidth="1"/>
    <col min="9522" max="9522" width="8" style="943" bestFit="1" customWidth="1"/>
    <col min="9523" max="9727" width="11.90625" style="943"/>
    <col min="9728" max="9728" width="2.7265625" style="943" customWidth="1"/>
    <col min="9729" max="9729" width="4.453125" style="943" bestFit="1" customWidth="1"/>
    <col min="9730" max="9730" width="13.36328125" style="943" customWidth="1"/>
    <col min="9731" max="9731" width="3.26953125" style="943" customWidth="1"/>
    <col min="9732" max="9733" width="10" style="943" customWidth="1"/>
    <col min="9734" max="9734" width="10.08984375" style="943" customWidth="1"/>
    <col min="9735" max="9735" width="10" style="943" customWidth="1"/>
    <col min="9736" max="9736" width="9.90625" style="943" customWidth="1"/>
    <col min="9737" max="9737" width="7.90625" style="943" customWidth="1"/>
    <col min="9738" max="9738" width="7.6328125" style="943" customWidth="1"/>
    <col min="9739" max="9739" width="7" style="943" customWidth="1"/>
    <col min="9740" max="9741" width="6.90625" style="943" customWidth="1"/>
    <col min="9742" max="9742" width="6.6328125" style="943" customWidth="1"/>
    <col min="9743" max="9743" width="7" style="943" customWidth="1"/>
    <col min="9744" max="9747" width="6" style="943" customWidth="1"/>
    <col min="9748" max="9749" width="3.6328125" style="943" customWidth="1"/>
    <col min="9750" max="9750" width="7" style="943" customWidth="1"/>
    <col min="9751" max="9754" width="6" style="943" customWidth="1"/>
    <col min="9755" max="9756" width="3.6328125" style="943" customWidth="1"/>
    <col min="9757" max="9757" width="8" style="943" customWidth="1"/>
    <col min="9758" max="9758" width="7.6328125" style="943" customWidth="1"/>
    <col min="9759" max="9759" width="7" style="943" customWidth="1"/>
    <col min="9760" max="9760" width="8.08984375" style="943" customWidth="1"/>
    <col min="9761" max="9762" width="7" style="943" customWidth="1"/>
    <col min="9763" max="9764" width="8" style="943" customWidth="1"/>
    <col min="9765" max="9766" width="6" style="943" customWidth="1"/>
    <col min="9767" max="9768" width="4.453125" style="943" customWidth="1"/>
    <col min="9769" max="9769" width="8.453125" style="943" customWidth="1"/>
    <col min="9770" max="9771" width="7" style="943" customWidth="1"/>
    <col min="9772" max="9772" width="6.453125" style="943" customWidth="1"/>
    <col min="9773" max="9773" width="6.7265625" style="943" customWidth="1"/>
    <col min="9774" max="9775" width="5.6328125" style="943" customWidth="1"/>
    <col min="9776" max="9777" width="6" style="943" customWidth="1"/>
    <col min="9778" max="9778" width="8" style="943" bestFit="1" customWidth="1"/>
    <col min="9779" max="9983" width="11.90625" style="943"/>
    <col min="9984" max="9984" width="2.7265625" style="943" customWidth="1"/>
    <col min="9985" max="9985" width="4.453125" style="943" bestFit="1" customWidth="1"/>
    <col min="9986" max="9986" width="13.36328125" style="943" customWidth="1"/>
    <col min="9987" max="9987" width="3.26953125" style="943" customWidth="1"/>
    <col min="9988" max="9989" width="10" style="943" customWidth="1"/>
    <col min="9990" max="9990" width="10.08984375" style="943" customWidth="1"/>
    <col min="9991" max="9991" width="10" style="943" customWidth="1"/>
    <col min="9992" max="9992" width="9.90625" style="943" customWidth="1"/>
    <col min="9993" max="9993" width="7.90625" style="943" customWidth="1"/>
    <col min="9994" max="9994" width="7.6328125" style="943" customWidth="1"/>
    <col min="9995" max="9995" width="7" style="943" customWidth="1"/>
    <col min="9996" max="9997" width="6.90625" style="943" customWidth="1"/>
    <col min="9998" max="9998" width="6.6328125" style="943" customWidth="1"/>
    <col min="9999" max="9999" width="7" style="943" customWidth="1"/>
    <col min="10000" max="10003" width="6" style="943" customWidth="1"/>
    <col min="10004" max="10005" width="3.6328125" style="943" customWidth="1"/>
    <col min="10006" max="10006" width="7" style="943" customWidth="1"/>
    <col min="10007" max="10010" width="6" style="943" customWidth="1"/>
    <col min="10011" max="10012" width="3.6328125" style="943" customWidth="1"/>
    <col min="10013" max="10013" width="8" style="943" customWidth="1"/>
    <col min="10014" max="10014" width="7.6328125" style="943" customWidth="1"/>
    <col min="10015" max="10015" width="7" style="943" customWidth="1"/>
    <col min="10016" max="10016" width="8.08984375" style="943" customWidth="1"/>
    <col min="10017" max="10018" width="7" style="943" customWidth="1"/>
    <col min="10019" max="10020" width="8" style="943" customWidth="1"/>
    <col min="10021" max="10022" width="6" style="943" customWidth="1"/>
    <col min="10023" max="10024" width="4.453125" style="943" customWidth="1"/>
    <col min="10025" max="10025" width="8.453125" style="943" customWidth="1"/>
    <col min="10026" max="10027" width="7" style="943" customWidth="1"/>
    <col min="10028" max="10028" width="6.453125" style="943" customWidth="1"/>
    <col min="10029" max="10029" width="6.7265625" style="943" customWidth="1"/>
    <col min="10030" max="10031" width="5.6328125" style="943" customWidth="1"/>
    <col min="10032" max="10033" width="6" style="943" customWidth="1"/>
    <col min="10034" max="10034" width="8" style="943" bestFit="1" customWidth="1"/>
    <col min="10035" max="10239" width="11.90625" style="943"/>
    <col min="10240" max="10240" width="2.7265625" style="943" customWidth="1"/>
    <col min="10241" max="10241" width="4.453125" style="943" bestFit="1" customWidth="1"/>
    <col min="10242" max="10242" width="13.36328125" style="943" customWidth="1"/>
    <col min="10243" max="10243" width="3.26953125" style="943" customWidth="1"/>
    <col min="10244" max="10245" width="10" style="943" customWidth="1"/>
    <col min="10246" max="10246" width="10.08984375" style="943" customWidth="1"/>
    <col min="10247" max="10247" width="10" style="943" customWidth="1"/>
    <col min="10248" max="10248" width="9.90625" style="943" customWidth="1"/>
    <col min="10249" max="10249" width="7.90625" style="943" customWidth="1"/>
    <col min="10250" max="10250" width="7.6328125" style="943" customWidth="1"/>
    <col min="10251" max="10251" width="7" style="943" customWidth="1"/>
    <col min="10252" max="10253" width="6.90625" style="943" customWidth="1"/>
    <col min="10254" max="10254" width="6.6328125" style="943" customWidth="1"/>
    <col min="10255" max="10255" width="7" style="943" customWidth="1"/>
    <col min="10256" max="10259" width="6" style="943" customWidth="1"/>
    <col min="10260" max="10261" width="3.6328125" style="943" customWidth="1"/>
    <col min="10262" max="10262" width="7" style="943" customWidth="1"/>
    <col min="10263" max="10266" width="6" style="943" customWidth="1"/>
    <col min="10267" max="10268" width="3.6328125" style="943" customWidth="1"/>
    <col min="10269" max="10269" width="8" style="943" customWidth="1"/>
    <col min="10270" max="10270" width="7.6328125" style="943" customWidth="1"/>
    <col min="10271" max="10271" width="7" style="943" customWidth="1"/>
    <col min="10272" max="10272" width="8.08984375" style="943" customWidth="1"/>
    <col min="10273" max="10274" width="7" style="943" customWidth="1"/>
    <col min="10275" max="10276" width="8" style="943" customWidth="1"/>
    <col min="10277" max="10278" width="6" style="943" customWidth="1"/>
    <col min="10279" max="10280" width="4.453125" style="943" customWidth="1"/>
    <col min="10281" max="10281" width="8.453125" style="943" customWidth="1"/>
    <col min="10282" max="10283" width="7" style="943" customWidth="1"/>
    <col min="10284" max="10284" width="6.453125" style="943" customWidth="1"/>
    <col min="10285" max="10285" width="6.7265625" style="943" customWidth="1"/>
    <col min="10286" max="10287" width="5.6328125" style="943" customWidth="1"/>
    <col min="10288" max="10289" width="6" style="943" customWidth="1"/>
    <col min="10290" max="10290" width="8" style="943" bestFit="1" customWidth="1"/>
    <col min="10291" max="10495" width="11.90625" style="943"/>
    <col min="10496" max="10496" width="2.7265625" style="943" customWidth="1"/>
    <col min="10497" max="10497" width="4.453125" style="943" bestFit="1" customWidth="1"/>
    <col min="10498" max="10498" width="13.36328125" style="943" customWidth="1"/>
    <col min="10499" max="10499" width="3.26953125" style="943" customWidth="1"/>
    <col min="10500" max="10501" width="10" style="943" customWidth="1"/>
    <col min="10502" max="10502" width="10.08984375" style="943" customWidth="1"/>
    <col min="10503" max="10503" width="10" style="943" customWidth="1"/>
    <col min="10504" max="10504" width="9.90625" style="943" customWidth="1"/>
    <col min="10505" max="10505" width="7.90625" style="943" customWidth="1"/>
    <col min="10506" max="10506" width="7.6328125" style="943" customWidth="1"/>
    <col min="10507" max="10507" width="7" style="943" customWidth="1"/>
    <col min="10508" max="10509" width="6.90625" style="943" customWidth="1"/>
    <col min="10510" max="10510" width="6.6328125" style="943" customWidth="1"/>
    <col min="10511" max="10511" width="7" style="943" customWidth="1"/>
    <col min="10512" max="10515" width="6" style="943" customWidth="1"/>
    <col min="10516" max="10517" width="3.6328125" style="943" customWidth="1"/>
    <col min="10518" max="10518" width="7" style="943" customWidth="1"/>
    <col min="10519" max="10522" width="6" style="943" customWidth="1"/>
    <col min="10523" max="10524" width="3.6328125" style="943" customWidth="1"/>
    <col min="10525" max="10525" width="8" style="943" customWidth="1"/>
    <col min="10526" max="10526" width="7.6328125" style="943" customWidth="1"/>
    <col min="10527" max="10527" width="7" style="943" customWidth="1"/>
    <col min="10528" max="10528" width="8.08984375" style="943" customWidth="1"/>
    <col min="10529" max="10530" width="7" style="943" customWidth="1"/>
    <col min="10531" max="10532" width="8" style="943" customWidth="1"/>
    <col min="10533" max="10534" width="6" style="943" customWidth="1"/>
    <col min="10535" max="10536" width="4.453125" style="943" customWidth="1"/>
    <col min="10537" max="10537" width="8.453125" style="943" customWidth="1"/>
    <col min="10538" max="10539" width="7" style="943" customWidth="1"/>
    <col min="10540" max="10540" width="6.453125" style="943" customWidth="1"/>
    <col min="10541" max="10541" width="6.7265625" style="943" customWidth="1"/>
    <col min="10542" max="10543" width="5.6328125" style="943" customWidth="1"/>
    <col min="10544" max="10545" width="6" style="943" customWidth="1"/>
    <col min="10546" max="10546" width="8" style="943" bestFit="1" customWidth="1"/>
    <col min="10547" max="10751" width="11.90625" style="943"/>
    <col min="10752" max="10752" width="2.7265625" style="943" customWidth="1"/>
    <col min="10753" max="10753" width="4.453125" style="943" bestFit="1" customWidth="1"/>
    <col min="10754" max="10754" width="13.36328125" style="943" customWidth="1"/>
    <col min="10755" max="10755" width="3.26953125" style="943" customWidth="1"/>
    <col min="10756" max="10757" width="10" style="943" customWidth="1"/>
    <col min="10758" max="10758" width="10.08984375" style="943" customWidth="1"/>
    <col min="10759" max="10759" width="10" style="943" customWidth="1"/>
    <col min="10760" max="10760" width="9.90625" style="943" customWidth="1"/>
    <col min="10761" max="10761" width="7.90625" style="943" customWidth="1"/>
    <col min="10762" max="10762" width="7.6328125" style="943" customWidth="1"/>
    <col min="10763" max="10763" width="7" style="943" customWidth="1"/>
    <col min="10764" max="10765" width="6.90625" style="943" customWidth="1"/>
    <col min="10766" max="10766" width="6.6328125" style="943" customWidth="1"/>
    <col min="10767" max="10767" width="7" style="943" customWidth="1"/>
    <col min="10768" max="10771" width="6" style="943" customWidth="1"/>
    <col min="10772" max="10773" width="3.6328125" style="943" customWidth="1"/>
    <col min="10774" max="10774" width="7" style="943" customWidth="1"/>
    <col min="10775" max="10778" width="6" style="943" customWidth="1"/>
    <col min="10779" max="10780" width="3.6328125" style="943" customWidth="1"/>
    <col min="10781" max="10781" width="8" style="943" customWidth="1"/>
    <col min="10782" max="10782" width="7.6328125" style="943" customWidth="1"/>
    <col min="10783" max="10783" width="7" style="943" customWidth="1"/>
    <col min="10784" max="10784" width="8.08984375" style="943" customWidth="1"/>
    <col min="10785" max="10786" width="7" style="943" customWidth="1"/>
    <col min="10787" max="10788" width="8" style="943" customWidth="1"/>
    <col min="10789" max="10790" width="6" style="943" customWidth="1"/>
    <col min="10791" max="10792" width="4.453125" style="943" customWidth="1"/>
    <col min="10793" max="10793" width="8.453125" style="943" customWidth="1"/>
    <col min="10794" max="10795" width="7" style="943" customWidth="1"/>
    <col min="10796" max="10796" width="6.453125" style="943" customWidth="1"/>
    <col min="10797" max="10797" width="6.7265625" style="943" customWidth="1"/>
    <col min="10798" max="10799" width="5.6328125" style="943" customWidth="1"/>
    <col min="10800" max="10801" width="6" style="943" customWidth="1"/>
    <col min="10802" max="10802" width="8" style="943" bestFit="1" customWidth="1"/>
    <col min="10803" max="11007" width="11.90625" style="943"/>
    <col min="11008" max="11008" width="2.7265625" style="943" customWidth="1"/>
    <col min="11009" max="11009" width="4.453125" style="943" bestFit="1" customWidth="1"/>
    <col min="11010" max="11010" width="13.36328125" style="943" customWidth="1"/>
    <col min="11011" max="11011" width="3.26953125" style="943" customWidth="1"/>
    <col min="11012" max="11013" width="10" style="943" customWidth="1"/>
    <col min="11014" max="11014" width="10.08984375" style="943" customWidth="1"/>
    <col min="11015" max="11015" width="10" style="943" customWidth="1"/>
    <col min="11016" max="11016" width="9.90625" style="943" customWidth="1"/>
    <col min="11017" max="11017" width="7.90625" style="943" customWidth="1"/>
    <col min="11018" max="11018" width="7.6328125" style="943" customWidth="1"/>
    <col min="11019" max="11019" width="7" style="943" customWidth="1"/>
    <col min="11020" max="11021" width="6.90625" style="943" customWidth="1"/>
    <col min="11022" max="11022" width="6.6328125" style="943" customWidth="1"/>
    <col min="11023" max="11023" width="7" style="943" customWidth="1"/>
    <col min="11024" max="11027" width="6" style="943" customWidth="1"/>
    <col min="11028" max="11029" width="3.6328125" style="943" customWidth="1"/>
    <col min="11030" max="11030" width="7" style="943" customWidth="1"/>
    <col min="11031" max="11034" width="6" style="943" customWidth="1"/>
    <col min="11035" max="11036" width="3.6328125" style="943" customWidth="1"/>
    <col min="11037" max="11037" width="8" style="943" customWidth="1"/>
    <col min="11038" max="11038" width="7.6328125" style="943" customWidth="1"/>
    <col min="11039" max="11039" width="7" style="943" customWidth="1"/>
    <col min="11040" max="11040" width="8.08984375" style="943" customWidth="1"/>
    <col min="11041" max="11042" width="7" style="943" customWidth="1"/>
    <col min="11043" max="11044" width="8" style="943" customWidth="1"/>
    <col min="11045" max="11046" width="6" style="943" customWidth="1"/>
    <col min="11047" max="11048" width="4.453125" style="943" customWidth="1"/>
    <col min="11049" max="11049" width="8.453125" style="943" customWidth="1"/>
    <col min="11050" max="11051" width="7" style="943" customWidth="1"/>
    <col min="11052" max="11052" width="6.453125" style="943" customWidth="1"/>
    <col min="11053" max="11053" width="6.7265625" style="943" customWidth="1"/>
    <col min="11054" max="11055" width="5.6328125" style="943" customWidth="1"/>
    <col min="11056" max="11057" width="6" style="943" customWidth="1"/>
    <col min="11058" max="11058" width="8" style="943" bestFit="1" customWidth="1"/>
    <col min="11059" max="11263" width="11.90625" style="943"/>
    <col min="11264" max="11264" width="2.7265625" style="943" customWidth="1"/>
    <col min="11265" max="11265" width="4.453125" style="943" bestFit="1" customWidth="1"/>
    <col min="11266" max="11266" width="13.36328125" style="943" customWidth="1"/>
    <col min="11267" max="11267" width="3.26953125" style="943" customWidth="1"/>
    <col min="11268" max="11269" width="10" style="943" customWidth="1"/>
    <col min="11270" max="11270" width="10.08984375" style="943" customWidth="1"/>
    <col min="11271" max="11271" width="10" style="943" customWidth="1"/>
    <col min="11272" max="11272" width="9.90625" style="943" customWidth="1"/>
    <col min="11273" max="11273" width="7.90625" style="943" customWidth="1"/>
    <col min="11274" max="11274" width="7.6328125" style="943" customWidth="1"/>
    <col min="11275" max="11275" width="7" style="943" customWidth="1"/>
    <col min="11276" max="11277" width="6.90625" style="943" customWidth="1"/>
    <col min="11278" max="11278" width="6.6328125" style="943" customWidth="1"/>
    <col min="11279" max="11279" width="7" style="943" customWidth="1"/>
    <col min="11280" max="11283" width="6" style="943" customWidth="1"/>
    <col min="11284" max="11285" width="3.6328125" style="943" customWidth="1"/>
    <col min="11286" max="11286" width="7" style="943" customWidth="1"/>
    <col min="11287" max="11290" width="6" style="943" customWidth="1"/>
    <col min="11291" max="11292" width="3.6328125" style="943" customWidth="1"/>
    <col min="11293" max="11293" width="8" style="943" customWidth="1"/>
    <col min="11294" max="11294" width="7.6328125" style="943" customWidth="1"/>
    <col min="11295" max="11295" width="7" style="943" customWidth="1"/>
    <col min="11296" max="11296" width="8.08984375" style="943" customWidth="1"/>
    <col min="11297" max="11298" width="7" style="943" customWidth="1"/>
    <col min="11299" max="11300" width="8" style="943" customWidth="1"/>
    <col min="11301" max="11302" width="6" style="943" customWidth="1"/>
    <col min="11303" max="11304" width="4.453125" style="943" customWidth="1"/>
    <col min="11305" max="11305" width="8.453125" style="943" customWidth="1"/>
    <col min="11306" max="11307" width="7" style="943" customWidth="1"/>
    <col min="11308" max="11308" width="6.453125" style="943" customWidth="1"/>
    <col min="11309" max="11309" width="6.7265625" style="943" customWidth="1"/>
    <col min="11310" max="11311" width="5.6328125" style="943" customWidth="1"/>
    <col min="11312" max="11313" width="6" style="943" customWidth="1"/>
    <col min="11314" max="11314" width="8" style="943" bestFit="1" customWidth="1"/>
    <col min="11315" max="11519" width="11.90625" style="943"/>
    <col min="11520" max="11520" width="2.7265625" style="943" customWidth="1"/>
    <col min="11521" max="11521" width="4.453125" style="943" bestFit="1" customWidth="1"/>
    <col min="11522" max="11522" width="13.36328125" style="943" customWidth="1"/>
    <col min="11523" max="11523" width="3.26953125" style="943" customWidth="1"/>
    <col min="11524" max="11525" width="10" style="943" customWidth="1"/>
    <col min="11526" max="11526" width="10.08984375" style="943" customWidth="1"/>
    <col min="11527" max="11527" width="10" style="943" customWidth="1"/>
    <col min="11528" max="11528" width="9.90625" style="943" customWidth="1"/>
    <col min="11529" max="11529" width="7.90625" style="943" customWidth="1"/>
    <col min="11530" max="11530" width="7.6328125" style="943" customWidth="1"/>
    <col min="11531" max="11531" width="7" style="943" customWidth="1"/>
    <col min="11532" max="11533" width="6.90625" style="943" customWidth="1"/>
    <col min="11534" max="11534" width="6.6328125" style="943" customWidth="1"/>
    <col min="11535" max="11535" width="7" style="943" customWidth="1"/>
    <col min="11536" max="11539" width="6" style="943" customWidth="1"/>
    <col min="11540" max="11541" width="3.6328125" style="943" customWidth="1"/>
    <col min="11542" max="11542" width="7" style="943" customWidth="1"/>
    <col min="11543" max="11546" width="6" style="943" customWidth="1"/>
    <col min="11547" max="11548" width="3.6328125" style="943" customWidth="1"/>
    <col min="11549" max="11549" width="8" style="943" customWidth="1"/>
    <col min="11550" max="11550" width="7.6328125" style="943" customWidth="1"/>
    <col min="11551" max="11551" width="7" style="943" customWidth="1"/>
    <col min="11552" max="11552" width="8.08984375" style="943" customWidth="1"/>
    <col min="11553" max="11554" width="7" style="943" customWidth="1"/>
    <col min="11555" max="11556" width="8" style="943" customWidth="1"/>
    <col min="11557" max="11558" width="6" style="943" customWidth="1"/>
    <col min="11559" max="11560" width="4.453125" style="943" customWidth="1"/>
    <col min="11561" max="11561" width="8.453125" style="943" customWidth="1"/>
    <col min="11562" max="11563" width="7" style="943" customWidth="1"/>
    <col min="11564" max="11564" width="6.453125" style="943" customWidth="1"/>
    <col min="11565" max="11565" width="6.7265625" style="943" customWidth="1"/>
    <col min="11566" max="11567" width="5.6328125" style="943" customWidth="1"/>
    <col min="11568" max="11569" width="6" style="943" customWidth="1"/>
    <col min="11570" max="11570" width="8" style="943" bestFit="1" customWidth="1"/>
    <col min="11571" max="11775" width="11.90625" style="943"/>
    <col min="11776" max="11776" width="2.7265625" style="943" customWidth="1"/>
    <col min="11777" max="11777" width="4.453125" style="943" bestFit="1" customWidth="1"/>
    <col min="11778" max="11778" width="13.36328125" style="943" customWidth="1"/>
    <col min="11779" max="11779" width="3.26953125" style="943" customWidth="1"/>
    <col min="11780" max="11781" width="10" style="943" customWidth="1"/>
    <col min="11782" max="11782" width="10.08984375" style="943" customWidth="1"/>
    <col min="11783" max="11783" width="10" style="943" customWidth="1"/>
    <col min="11784" max="11784" width="9.90625" style="943" customWidth="1"/>
    <col min="11785" max="11785" width="7.90625" style="943" customWidth="1"/>
    <col min="11786" max="11786" width="7.6328125" style="943" customWidth="1"/>
    <col min="11787" max="11787" width="7" style="943" customWidth="1"/>
    <col min="11788" max="11789" width="6.90625" style="943" customWidth="1"/>
    <col min="11790" max="11790" width="6.6328125" style="943" customWidth="1"/>
    <col min="11791" max="11791" width="7" style="943" customWidth="1"/>
    <col min="11792" max="11795" width="6" style="943" customWidth="1"/>
    <col min="11796" max="11797" width="3.6328125" style="943" customWidth="1"/>
    <col min="11798" max="11798" width="7" style="943" customWidth="1"/>
    <col min="11799" max="11802" width="6" style="943" customWidth="1"/>
    <col min="11803" max="11804" width="3.6328125" style="943" customWidth="1"/>
    <col min="11805" max="11805" width="8" style="943" customWidth="1"/>
    <col min="11806" max="11806" width="7.6328125" style="943" customWidth="1"/>
    <col min="11807" max="11807" width="7" style="943" customWidth="1"/>
    <col min="11808" max="11808" width="8.08984375" style="943" customWidth="1"/>
    <col min="11809" max="11810" width="7" style="943" customWidth="1"/>
    <col min="11811" max="11812" width="8" style="943" customWidth="1"/>
    <col min="11813" max="11814" width="6" style="943" customWidth="1"/>
    <col min="11815" max="11816" width="4.453125" style="943" customWidth="1"/>
    <col min="11817" max="11817" width="8.453125" style="943" customWidth="1"/>
    <col min="11818" max="11819" width="7" style="943" customWidth="1"/>
    <col min="11820" max="11820" width="6.453125" style="943" customWidth="1"/>
    <col min="11821" max="11821" width="6.7265625" style="943" customWidth="1"/>
    <col min="11822" max="11823" width="5.6328125" style="943" customWidth="1"/>
    <col min="11824" max="11825" width="6" style="943" customWidth="1"/>
    <col min="11826" max="11826" width="8" style="943" bestFit="1" customWidth="1"/>
    <col min="11827" max="12031" width="11.90625" style="943"/>
    <col min="12032" max="12032" width="2.7265625" style="943" customWidth="1"/>
    <col min="12033" max="12033" width="4.453125" style="943" bestFit="1" customWidth="1"/>
    <col min="12034" max="12034" width="13.36328125" style="943" customWidth="1"/>
    <col min="12035" max="12035" width="3.26953125" style="943" customWidth="1"/>
    <col min="12036" max="12037" width="10" style="943" customWidth="1"/>
    <col min="12038" max="12038" width="10.08984375" style="943" customWidth="1"/>
    <col min="12039" max="12039" width="10" style="943" customWidth="1"/>
    <col min="12040" max="12040" width="9.90625" style="943" customWidth="1"/>
    <col min="12041" max="12041" width="7.90625" style="943" customWidth="1"/>
    <col min="12042" max="12042" width="7.6328125" style="943" customWidth="1"/>
    <col min="12043" max="12043" width="7" style="943" customWidth="1"/>
    <col min="12044" max="12045" width="6.90625" style="943" customWidth="1"/>
    <col min="12046" max="12046" width="6.6328125" style="943" customWidth="1"/>
    <col min="12047" max="12047" width="7" style="943" customWidth="1"/>
    <col min="12048" max="12051" width="6" style="943" customWidth="1"/>
    <col min="12052" max="12053" width="3.6328125" style="943" customWidth="1"/>
    <col min="12054" max="12054" width="7" style="943" customWidth="1"/>
    <col min="12055" max="12058" width="6" style="943" customWidth="1"/>
    <col min="12059" max="12060" width="3.6328125" style="943" customWidth="1"/>
    <col min="12061" max="12061" width="8" style="943" customWidth="1"/>
    <col min="12062" max="12062" width="7.6328125" style="943" customWidth="1"/>
    <col min="12063" max="12063" width="7" style="943" customWidth="1"/>
    <col min="12064" max="12064" width="8.08984375" style="943" customWidth="1"/>
    <col min="12065" max="12066" width="7" style="943" customWidth="1"/>
    <col min="12067" max="12068" width="8" style="943" customWidth="1"/>
    <col min="12069" max="12070" width="6" style="943" customWidth="1"/>
    <col min="12071" max="12072" width="4.453125" style="943" customWidth="1"/>
    <col min="12073" max="12073" width="8.453125" style="943" customWidth="1"/>
    <col min="12074" max="12075" width="7" style="943" customWidth="1"/>
    <col min="12076" max="12076" width="6.453125" style="943" customWidth="1"/>
    <col min="12077" max="12077" width="6.7265625" style="943" customWidth="1"/>
    <col min="12078" max="12079" width="5.6328125" style="943" customWidth="1"/>
    <col min="12080" max="12081" width="6" style="943" customWidth="1"/>
    <col min="12082" max="12082" width="8" style="943" bestFit="1" customWidth="1"/>
    <col min="12083" max="12287" width="11.90625" style="943"/>
    <col min="12288" max="12288" width="2.7265625" style="943" customWidth="1"/>
    <col min="12289" max="12289" width="4.453125" style="943" bestFit="1" customWidth="1"/>
    <col min="12290" max="12290" width="13.36328125" style="943" customWidth="1"/>
    <col min="12291" max="12291" width="3.26953125" style="943" customWidth="1"/>
    <col min="12292" max="12293" width="10" style="943" customWidth="1"/>
    <col min="12294" max="12294" width="10.08984375" style="943" customWidth="1"/>
    <col min="12295" max="12295" width="10" style="943" customWidth="1"/>
    <col min="12296" max="12296" width="9.90625" style="943" customWidth="1"/>
    <col min="12297" max="12297" width="7.90625" style="943" customWidth="1"/>
    <col min="12298" max="12298" width="7.6328125" style="943" customWidth="1"/>
    <col min="12299" max="12299" width="7" style="943" customWidth="1"/>
    <col min="12300" max="12301" width="6.90625" style="943" customWidth="1"/>
    <col min="12302" max="12302" width="6.6328125" style="943" customWidth="1"/>
    <col min="12303" max="12303" width="7" style="943" customWidth="1"/>
    <col min="12304" max="12307" width="6" style="943" customWidth="1"/>
    <col min="12308" max="12309" width="3.6328125" style="943" customWidth="1"/>
    <col min="12310" max="12310" width="7" style="943" customWidth="1"/>
    <col min="12311" max="12314" width="6" style="943" customWidth="1"/>
    <col min="12315" max="12316" width="3.6328125" style="943" customWidth="1"/>
    <col min="12317" max="12317" width="8" style="943" customWidth="1"/>
    <col min="12318" max="12318" width="7.6328125" style="943" customWidth="1"/>
    <col min="12319" max="12319" width="7" style="943" customWidth="1"/>
    <col min="12320" max="12320" width="8.08984375" style="943" customWidth="1"/>
    <col min="12321" max="12322" width="7" style="943" customWidth="1"/>
    <col min="12323" max="12324" width="8" style="943" customWidth="1"/>
    <col min="12325" max="12326" width="6" style="943" customWidth="1"/>
    <col min="12327" max="12328" width="4.453125" style="943" customWidth="1"/>
    <col min="12329" max="12329" width="8.453125" style="943" customWidth="1"/>
    <col min="12330" max="12331" width="7" style="943" customWidth="1"/>
    <col min="12332" max="12332" width="6.453125" style="943" customWidth="1"/>
    <col min="12333" max="12333" width="6.7265625" style="943" customWidth="1"/>
    <col min="12334" max="12335" width="5.6328125" style="943" customWidth="1"/>
    <col min="12336" max="12337" width="6" style="943" customWidth="1"/>
    <col min="12338" max="12338" width="8" style="943" bestFit="1" customWidth="1"/>
    <col min="12339" max="12543" width="11.90625" style="943"/>
    <col min="12544" max="12544" width="2.7265625" style="943" customWidth="1"/>
    <col min="12545" max="12545" width="4.453125" style="943" bestFit="1" customWidth="1"/>
    <col min="12546" max="12546" width="13.36328125" style="943" customWidth="1"/>
    <col min="12547" max="12547" width="3.26953125" style="943" customWidth="1"/>
    <col min="12548" max="12549" width="10" style="943" customWidth="1"/>
    <col min="12550" max="12550" width="10.08984375" style="943" customWidth="1"/>
    <col min="12551" max="12551" width="10" style="943" customWidth="1"/>
    <col min="12552" max="12552" width="9.90625" style="943" customWidth="1"/>
    <col min="12553" max="12553" width="7.90625" style="943" customWidth="1"/>
    <col min="12554" max="12554" width="7.6328125" style="943" customWidth="1"/>
    <col min="12555" max="12555" width="7" style="943" customWidth="1"/>
    <col min="12556" max="12557" width="6.90625" style="943" customWidth="1"/>
    <col min="12558" max="12558" width="6.6328125" style="943" customWidth="1"/>
    <col min="12559" max="12559" width="7" style="943" customWidth="1"/>
    <col min="12560" max="12563" width="6" style="943" customWidth="1"/>
    <col min="12564" max="12565" width="3.6328125" style="943" customWidth="1"/>
    <col min="12566" max="12566" width="7" style="943" customWidth="1"/>
    <col min="12567" max="12570" width="6" style="943" customWidth="1"/>
    <col min="12571" max="12572" width="3.6328125" style="943" customWidth="1"/>
    <col min="12573" max="12573" width="8" style="943" customWidth="1"/>
    <col min="12574" max="12574" width="7.6328125" style="943" customWidth="1"/>
    <col min="12575" max="12575" width="7" style="943" customWidth="1"/>
    <col min="12576" max="12576" width="8.08984375" style="943" customWidth="1"/>
    <col min="12577" max="12578" width="7" style="943" customWidth="1"/>
    <col min="12579" max="12580" width="8" style="943" customWidth="1"/>
    <col min="12581" max="12582" width="6" style="943" customWidth="1"/>
    <col min="12583" max="12584" width="4.453125" style="943" customWidth="1"/>
    <col min="12585" max="12585" width="8.453125" style="943" customWidth="1"/>
    <col min="12586" max="12587" width="7" style="943" customWidth="1"/>
    <col min="12588" max="12588" width="6.453125" style="943" customWidth="1"/>
    <col min="12589" max="12589" width="6.7265625" style="943" customWidth="1"/>
    <col min="12590" max="12591" width="5.6328125" style="943" customWidth="1"/>
    <col min="12592" max="12593" width="6" style="943" customWidth="1"/>
    <col min="12594" max="12594" width="8" style="943" bestFit="1" customWidth="1"/>
    <col min="12595" max="12799" width="11.90625" style="943"/>
    <col min="12800" max="12800" width="2.7265625" style="943" customWidth="1"/>
    <col min="12801" max="12801" width="4.453125" style="943" bestFit="1" customWidth="1"/>
    <col min="12802" max="12802" width="13.36328125" style="943" customWidth="1"/>
    <col min="12803" max="12803" width="3.26953125" style="943" customWidth="1"/>
    <col min="12804" max="12805" width="10" style="943" customWidth="1"/>
    <col min="12806" max="12806" width="10.08984375" style="943" customWidth="1"/>
    <col min="12807" max="12807" width="10" style="943" customWidth="1"/>
    <col min="12808" max="12808" width="9.90625" style="943" customWidth="1"/>
    <col min="12809" max="12809" width="7.90625" style="943" customWidth="1"/>
    <col min="12810" max="12810" width="7.6328125" style="943" customWidth="1"/>
    <col min="12811" max="12811" width="7" style="943" customWidth="1"/>
    <col min="12812" max="12813" width="6.90625" style="943" customWidth="1"/>
    <col min="12814" max="12814" width="6.6328125" style="943" customWidth="1"/>
    <col min="12815" max="12815" width="7" style="943" customWidth="1"/>
    <col min="12816" max="12819" width="6" style="943" customWidth="1"/>
    <col min="12820" max="12821" width="3.6328125" style="943" customWidth="1"/>
    <col min="12822" max="12822" width="7" style="943" customWidth="1"/>
    <col min="12823" max="12826" width="6" style="943" customWidth="1"/>
    <col min="12827" max="12828" width="3.6328125" style="943" customWidth="1"/>
    <col min="12829" max="12829" width="8" style="943" customWidth="1"/>
    <col min="12830" max="12830" width="7.6328125" style="943" customWidth="1"/>
    <col min="12831" max="12831" width="7" style="943" customWidth="1"/>
    <col min="12832" max="12832" width="8.08984375" style="943" customWidth="1"/>
    <col min="12833" max="12834" width="7" style="943" customWidth="1"/>
    <col min="12835" max="12836" width="8" style="943" customWidth="1"/>
    <col min="12837" max="12838" width="6" style="943" customWidth="1"/>
    <col min="12839" max="12840" width="4.453125" style="943" customWidth="1"/>
    <col min="12841" max="12841" width="8.453125" style="943" customWidth="1"/>
    <col min="12842" max="12843" width="7" style="943" customWidth="1"/>
    <col min="12844" max="12844" width="6.453125" style="943" customWidth="1"/>
    <col min="12845" max="12845" width="6.7265625" style="943" customWidth="1"/>
    <col min="12846" max="12847" width="5.6328125" style="943" customWidth="1"/>
    <col min="12848" max="12849" width="6" style="943" customWidth="1"/>
    <col min="12850" max="12850" width="8" style="943" bestFit="1" customWidth="1"/>
    <col min="12851" max="13055" width="11.90625" style="943"/>
    <col min="13056" max="13056" width="2.7265625" style="943" customWidth="1"/>
    <col min="13057" max="13057" width="4.453125" style="943" bestFit="1" customWidth="1"/>
    <col min="13058" max="13058" width="13.36328125" style="943" customWidth="1"/>
    <col min="13059" max="13059" width="3.26953125" style="943" customWidth="1"/>
    <col min="13060" max="13061" width="10" style="943" customWidth="1"/>
    <col min="13062" max="13062" width="10.08984375" style="943" customWidth="1"/>
    <col min="13063" max="13063" width="10" style="943" customWidth="1"/>
    <col min="13064" max="13064" width="9.90625" style="943" customWidth="1"/>
    <col min="13065" max="13065" width="7.90625" style="943" customWidth="1"/>
    <col min="13066" max="13066" width="7.6328125" style="943" customWidth="1"/>
    <col min="13067" max="13067" width="7" style="943" customWidth="1"/>
    <col min="13068" max="13069" width="6.90625" style="943" customWidth="1"/>
    <col min="13070" max="13070" width="6.6328125" style="943" customWidth="1"/>
    <col min="13071" max="13071" width="7" style="943" customWidth="1"/>
    <col min="13072" max="13075" width="6" style="943" customWidth="1"/>
    <col min="13076" max="13077" width="3.6328125" style="943" customWidth="1"/>
    <col min="13078" max="13078" width="7" style="943" customWidth="1"/>
    <col min="13079" max="13082" width="6" style="943" customWidth="1"/>
    <col min="13083" max="13084" width="3.6328125" style="943" customWidth="1"/>
    <col min="13085" max="13085" width="8" style="943" customWidth="1"/>
    <col min="13086" max="13086" width="7.6328125" style="943" customWidth="1"/>
    <col min="13087" max="13087" width="7" style="943" customWidth="1"/>
    <col min="13088" max="13088" width="8.08984375" style="943" customWidth="1"/>
    <col min="13089" max="13090" width="7" style="943" customWidth="1"/>
    <col min="13091" max="13092" width="8" style="943" customWidth="1"/>
    <col min="13093" max="13094" width="6" style="943" customWidth="1"/>
    <col min="13095" max="13096" width="4.453125" style="943" customWidth="1"/>
    <col min="13097" max="13097" width="8.453125" style="943" customWidth="1"/>
    <col min="13098" max="13099" width="7" style="943" customWidth="1"/>
    <col min="13100" max="13100" width="6.453125" style="943" customWidth="1"/>
    <col min="13101" max="13101" width="6.7265625" style="943" customWidth="1"/>
    <col min="13102" max="13103" width="5.6328125" style="943" customWidth="1"/>
    <col min="13104" max="13105" width="6" style="943" customWidth="1"/>
    <col min="13106" max="13106" width="8" style="943" bestFit="1" customWidth="1"/>
    <col min="13107" max="13311" width="11.90625" style="943"/>
    <col min="13312" max="13312" width="2.7265625" style="943" customWidth="1"/>
    <col min="13313" max="13313" width="4.453125" style="943" bestFit="1" customWidth="1"/>
    <col min="13314" max="13314" width="13.36328125" style="943" customWidth="1"/>
    <col min="13315" max="13315" width="3.26953125" style="943" customWidth="1"/>
    <col min="13316" max="13317" width="10" style="943" customWidth="1"/>
    <col min="13318" max="13318" width="10.08984375" style="943" customWidth="1"/>
    <col min="13319" max="13319" width="10" style="943" customWidth="1"/>
    <col min="13320" max="13320" width="9.90625" style="943" customWidth="1"/>
    <col min="13321" max="13321" width="7.90625" style="943" customWidth="1"/>
    <col min="13322" max="13322" width="7.6328125" style="943" customWidth="1"/>
    <col min="13323" max="13323" width="7" style="943" customWidth="1"/>
    <col min="13324" max="13325" width="6.90625" style="943" customWidth="1"/>
    <col min="13326" max="13326" width="6.6328125" style="943" customWidth="1"/>
    <col min="13327" max="13327" width="7" style="943" customWidth="1"/>
    <col min="13328" max="13331" width="6" style="943" customWidth="1"/>
    <col min="13332" max="13333" width="3.6328125" style="943" customWidth="1"/>
    <col min="13334" max="13334" width="7" style="943" customWidth="1"/>
    <col min="13335" max="13338" width="6" style="943" customWidth="1"/>
    <col min="13339" max="13340" width="3.6328125" style="943" customWidth="1"/>
    <col min="13341" max="13341" width="8" style="943" customWidth="1"/>
    <col min="13342" max="13342" width="7.6328125" style="943" customWidth="1"/>
    <col min="13343" max="13343" width="7" style="943" customWidth="1"/>
    <col min="13344" max="13344" width="8.08984375" style="943" customWidth="1"/>
    <col min="13345" max="13346" width="7" style="943" customWidth="1"/>
    <col min="13347" max="13348" width="8" style="943" customWidth="1"/>
    <col min="13349" max="13350" width="6" style="943" customWidth="1"/>
    <col min="13351" max="13352" width="4.453125" style="943" customWidth="1"/>
    <col min="13353" max="13353" width="8.453125" style="943" customWidth="1"/>
    <col min="13354" max="13355" width="7" style="943" customWidth="1"/>
    <col min="13356" max="13356" width="6.453125" style="943" customWidth="1"/>
    <col min="13357" max="13357" width="6.7265625" style="943" customWidth="1"/>
    <col min="13358" max="13359" width="5.6328125" style="943" customWidth="1"/>
    <col min="13360" max="13361" width="6" style="943" customWidth="1"/>
    <col min="13362" max="13362" width="8" style="943" bestFit="1" customWidth="1"/>
    <col min="13363" max="13567" width="11.90625" style="943"/>
    <col min="13568" max="13568" width="2.7265625" style="943" customWidth="1"/>
    <col min="13569" max="13569" width="4.453125" style="943" bestFit="1" customWidth="1"/>
    <col min="13570" max="13570" width="13.36328125" style="943" customWidth="1"/>
    <col min="13571" max="13571" width="3.26953125" style="943" customWidth="1"/>
    <col min="13572" max="13573" width="10" style="943" customWidth="1"/>
    <col min="13574" max="13574" width="10.08984375" style="943" customWidth="1"/>
    <col min="13575" max="13575" width="10" style="943" customWidth="1"/>
    <col min="13576" max="13576" width="9.90625" style="943" customWidth="1"/>
    <col min="13577" max="13577" width="7.90625" style="943" customWidth="1"/>
    <col min="13578" max="13578" width="7.6328125" style="943" customWidth="1"/>
    <col min="13579" max="13579" width="7" style="943" customWidth="1"/>
    <col min="13580" max="13581" width="6.90625" style="943" customWidth="1"/>
    <col min="13582" max="13582" width="6.6328125" style="943" customWidth="1"/>
    <col min="13583" max="13583" width="7" style="943" customWidth="1"/>
    <col min="13584" max="13587" width="6" style="943" customWidth="1"/>
    <col min="13588" max="13589" width="3.6328125" style="943" customWidth="1"/>
    <col min="13590" max="13590" width="7" style="943" customWidth="1"/>
    <col min="13591" max="13594" width="6" style="943" customWidth="1"/>
    <col min="13595" max="13596" width="3.6328125" style="943" customWidth="1"/>
    <col min="13597" max="13597" width="8" style="943" customWidth="1"/>
    <col min="13598" max="13598" width="7.6328125" style="943" customWidth="1"/>
    <col min="13599" max="13599" width="7" style="943" customWidth="1"/>
    <col min="13600" max="13600" width="8.08984375" style="943" customWidth="1"/>
    <col min="13601" max="13602" width="7" style="943" customWidth="1"/>
    <col min="13603" max="13604" width="8" style="943" customWidth="1"/>
    <col min="13605" max="13606" width="6" style="943" customWidth="1"/>
    <col min="13607" max="13608" width="4.453125" style="943" customWidth="1"/>
    <col min="13609" max="13609" width="8.453125" style="943" customWidth="1"/>
    <col min="13610" max="13611" width="7" style="943" customWidth="1"/>
    <col min="13612" max="13612" width="6.453125" style="943" customWidth="1"/>
    <col min="13613" max="13613" width="6.7265625" style="943" customWidth="1"/>
    <col min="13614" max="13615" width="5.6328125" style="943" customWidth="1"/>
    <col min="13616" max="13617" width="6" style="943" customWidth="1"/>
    <col min="13618" max="13618" width="8" style="943" bestFit="1" customWidth="1"/>
    <col min="13619" max="13823" width="11.90625" style="943"/>
    <col min="13824" max="13824" width="2.7265625" style="943" customWidth="1"/>
    <col min="13825" max="13825" width="4.453125" style="943" bestFit="1" customWidth="1"/>
    <col min="13826" max="13826" width="13.36328125" style="943" customWidth="1"/>
    <col min="13827" max="13827" width="3.26953125" style="943" customWidth="1"/>
    <col min="13828" max="13829" width="10" style="943" customWidth="1"/>
    <col min="13830" max="13830" width="10.08984375" style="943" customWidth="1"/>
    <col min="13831" max="13831" width="10" style="943" customWidth="1"/>
    <col min="13832" max="13832" width="9.90625" style="943" customWidth="1"/>
    <col min="13833" max="13833" width="7.90625" style="943" customWidth="1"/>
    <col min="13834" max="13834" width="7.6328125" style="943" customWidth="1"/>
    <col min="13835" max="13835" width="7" style="943" customWidth="1"/>
    <col min="13836" max="13837" width="6.90625" style="943" customWidth="1"/>
    <col min="13838" max="13838" width="6.6328125" style="943" customWidth="1"/>
    <col min="13839" max="13839" width="7" style="943" customWidth="1"/>
    <col min="13840" max="13843" width="6" style="943" customWidth="1"/>
    <col min="13844" max="13845" width="3.6328125" style="943" customWidth="1"/>
    <col min="13846" max="13846" width="7" style="943" customWidth="1"/>
    <col min="13847" max="13850" width="6" style="943" customWidth="1"/>
    <col min="13851" max="13852" width="3.6328125" style="943" customWidth="1"/>
    <col min="13853" max="13853" width="8" style="943" customWidth="1"/>
    <col min="13854" max="13854" width="7.6328125" style="943" customWidth="1"/>
    <col min="13855" max="13855" width="7" style="943" customWidth="1"/>
    <col min="13856" max="13856" width="8.08984375" style="943" customWidth="1"/>
    <col min="13857" max="13858" width="7" style="943" customWidth="1"/>
    <col min="13859" max="13860" width="8" style="943" customWidth="1"/>
    <col min="13861" max="13862" width="6" style="943" customWidth="1"/>
    <col min="13863" max="13864" width="4.453125" style="943" customWidth="1"/>
    <col min="13865" max="13865" width="8.453125" style="943" customWidth="1"/>
    <col min="13866" max="13867" width="7" style="943" customWidth="1"/>
    <col min="13868" max="13868" width="6.453125" style="943" customWidth="1"/>
    <col min="13869" max="13869" width="6.7265625" style="943" customWidth="1"/>
    <col min="13870" max="13871" width="5.6328125" style="943" customWidth="1"/>
    <col min="13872" max="13873" width="6" style="943" customWidth="1"/>
    <col min="13874" max="13874" width="8" style="943" bestFit="1" customWidth="1"/>
    <col min="13875" max="14079" width="11.90625" style="943"/>
    <col min="14080" max="14080" width="2.7265625" style="943" customWidth="1"/>
    <col min="14081" max="14081" width="4.453125" style="943" bestFit="1" customWidth="1"/>
    <col min="14082" max="14082" width="13.36328125" style="943" customWidth="1"/>
    <col min="14083" max="14083" width="3.26953125" style="943" customWidth="1"/>
    <col min="14084" max="14085" width="10" style="943" customWidth="1"/>
    <col min="14086" max="14086" width="10.08984375" style="943" customWidth="1"/>
    <col min="14087" max="14087" width="10" style="943" customWidth="1"/>
    <col min="14088" max="14088" width="9.90625" style="943" customWidth="1"/>
    <col min="14089" max="14089" width="7.90625" style="943" customWidth="1"/>
    <col min="14090" max="14090" width="7.6328125" style="943" customWidth="1"/>
    <col min="14091" max="14091" width="7" style="943" customWidth="1"/>
    <col min="14092" max="14093" width="6.90625" style="943" customWidth="1"/>
    <col min="14094" max="14094" width="6.6328125" style="943" customWidth="1"/>
    <col min="14095" max="14095" width="7" style="943" customWidth="1"/>
    <col min="14096" max="14099" width="6" style="943" customWidth="1"/>
    <col min="14100" max="14101" width="3.6328125" style="943" customWidth="1"/>
    <col min="14102" max="14102" width="7" style="943" customWidth="1"/>
    <col min="14103" max="14106" width="6" style="943" customWidth="1"/>
    <col min="14107" max="14108" width="3.6328125" style="943" customWidth="1"/>
    <col min="14109" max="14109" width="8" style="943" customWidth="1"/>
    <col min="14110" max="14110" width="7.6328125" style="943" customWidth="1"/>
    <col min="14111" max="14111" width="7" style="943" customWidth="1"/>
    <col min="14112" max="14112" width="8.08984375" style="943" customWidth="1"/>
    <col min="14113" max="14114" width="7" style="943" customWidth="1"/>
    <col min="14115" max="14116" width="8" style="943" customWidth="1"/>
    <col min="14117" max="14118" width="6" style="943" customWidth="1"/>
    <col min="14119" max="14120" width="4.453125" style="943" customWidth="1"/>
    <col min="14121" max="14121" width="8.453125" style="943" customWidth="1"/>
    <col min="14122" max="14123" width="7" style="943" customWidth="1"/>
    <col min="14124" max="14124" width="6.453125" style="943" customWidth="1"/>
    <col min="14125" max="14125" width="6.7265625" style="943" customWidth="1"/>
    <col min="14126" max="14127" width="5.6328125" style="943" customWidth="1"/>
    <col min="14128" max="14129" width="6" style="943" customWidth="1"/>
    <col min="14130" max="14130" width="8" style="943" bestFit="1" customWidth="1"/>
    <col min="14131" max="14335" width="11.90625" style="943"/>
    <col min="14336" max="14336" width="2.7265625" style="943" customWidth="1"/>
    <col min="14337" max="14337" width="4.453125" style="943" bestFit="1" customWidth="1"/>
    <col min="14338" max="14338" width="13.36328125" style="943" customWidth="1"/>
    <col min="14339" max="14339" width="3.26953125" style="943" customWidth="1"/>
    <col min="14340" max="14341" width="10" style="943" customWidth="1"/>
    <col min="14342" max="14342" width="10.08984375" style="943" customWidth="1"/>
    <col min="14343" max="14343" width="10" style="943" customWidth="1"/>
    <col min="14344" max="14344" width="9.90625" style="943" customWidth="1"/>
    <col min="14345" max="14345" width="7.90625" style="943" customWidth="1"/>
    <col min="14346" max="14346" width="7.6328125" style="943" customWidth="1"/>
    <col min="14347" max="14347" width="7" style="943" customWidth="1"/>
    <col min="14348" max="14349" width="6.90625" style="943" customWidth="1"/>
    <col min="14350" max="14350" width="6.6328125" style="943" customWidth="1"/>
    <col min="14351" max="14351" width="7" style="943" customWidth="1"/>
    <col min="14352" max="14355" width="6" style="943" customWidth="1"/>
    <col min="14356" max="14357" width="3.6328125" style="943" customWidth="1"/>
    <col min="14358" max="14358" width="7" style="943" customWidth="1"/>
    <col min="14359" max="14362" width="6" style="943" customWidth="1"/>
    <col min="14363" max="14364" width="3.6328125" style="943" customWidth="1"/>
    <col min="14365" max="14365" width="8" style="943" customWidth="1"/>
    <col min="14366" max="14366" width="7.6328125" style="943" customWidth="1"/>
    <col min="14367" max="14367" width="7" style="943" customWidth="1"/>
    <col min="14368" max="14368" width="8.08984375" style="943" customWidth="1"/>
    <col min="14369" max="14370" width="7" style="943" customWidth="1"/>
    <col min="14371" max="14372" width="8" style="943" customWidth="1"/>
    <col min="14373" max="14374" width="6" style="943" customWidth="1"/>
    <col min="14375" max="14376" width="4.453125" style="943" customWidth="1"/>
    <col min="14377" max="14377" width="8.453125" style="943" customWidth="1"/>
    <col min="14378" max="14379" width="7" style="943" customWidth="1"/>
    <col min="14380" max="14380" width="6.453125" style="943" customWidth="1"/>
    <col min="14381" max="14381" width="6.7265625" style="943" customWidth="1"/>
    <col min="14382" max="14383" width="5.6328125" style="943" customWidth="1"/>
    <col min="14384" max="14385" width="6" style="943" customWidth="1"/>
    <col min="14386" max="14386" width="8" style="943" bestFit="1" customWidth="1"/>
    <col min="14387" max="14591" width="11.90625" style="943"/>
    <col min="14592" max="14592" width="2.7265625" style="943" customWidth="1"/>
    <col min="14593" max="14593" width="4.453125" style="943" bestFit="1" customWidth="1"/>
    <col min="14594" max="14594" width="13.36328125" style="943" customWidth="1"/>
    <col min="14595" max="14595" width="3.26953125" style="943" customWidth="1"/>
    <col min="14596" max="14597" width="10" style="943" customWidth="1"/>
    <col min="14598" max="14598" width="10.08984375" style="943" customWidth="1"/>
    <col min="14599" max="14599" width="10" style="943" customWidth="1"/>
    <col min="14600" max="14600" width="9.90625" style="943" customWidth="1"/>
    <col min="14601" max="14601" width="7.90625" style="943" customWidth="1"/>
    <col min="14602" max="14602" width="7.6328125" style="943" customWidth="1"/>
    <col min="14603" max="14603" width="7" style="943" customWidth="1"/>
    <col min="14604" max="14605" width="6.90625" style="943" customWidth="1"/>
    <col min="14606" max="14606" width="6.6328125" style="943" customWidth="1"/>
    <col min="14607" max="14607" width="7" style="943" customWidth="1"/>
    <col min="14608" max="14611" width="6" style="943" customWidth="1"/>
    <col min="14612" max="14613" width="3.6328125" style="943" customWidth="1"/>
    <col min="14614" max="14614" width="7" style="943" customWidth="1"/>
    <col min="14615" max="14618" width="6" style="943" customWidth="1"/>
    <col min="14619" max="14620" width="3.6328125" style="943" customWidth="1"/>
    <col min="14621" max="14621" width="8" style="943" customWidth="1"/>
    <col min="14622" max="14622" width="7.6328125" style="943" customWidth="1"/>
    <col min="14623" max="14623" width="7" style="943" customWidth="1"/>
    <col min="14624" max="14624" width="8.08984375" style="943" customWidth="1"/>
    <col min="14625" max="14626" width="7" style="943" customWidth="1"/>
    <col min="14627" max="14628" width="8" style="943" customWidth="1"/>
    <col min="14629" max="14630" width="6" style="943" customWidth="1"/>
    <col min="14631" max="14632" width="4.453125" style="943" customWidth="1"/>
    <col min="14633" max="14633" width="8.453125" style="943" customWidth="1"/>
    <col min="14634" max="14635" width="7" style="943" customWidth="1"/>
    <col min="14636" max="14636" width="6.453125" style="943" customWidth="1"/>
    <col min="14637" max="14637" width="6.7265625" style="943" customWidth="1"/>
    <col min="14638" max="14639" width="5.6328125" style="943" customWidth="1"/>
    <col min="14640" max="14641" width="6" style="943" customWidth="1"/>
    <col min="14642" max="14642" width="8" style="943" bestFit="1" customWidth="1"/>
    <col min="14643" max="14847" width="11.90625" style="943"/>
    <col min="14848" max="14848" width="2.7265625" style="943" customWidth="1"/>
    <col min="14849" max="14849" width="4.453125" style="943" bestFit="1" customWidth="1"/>
    <col min="14850" max="14850" width="13.36328125" style="943" customWidth="1"/>
    <col min="14851" max="14851" width="3.26953125" style="943" customWidth="1"/>
    <col min="14852" max="14853" width="10" style="943" customWidth="1"/>
    <col min="14854" max="14854" width="10.08984375" style="943" customWidth="1"/>
    <col min="14855" max="14855" width="10" style="943" customWidth="1"/>
    <col min="14856" max="14856" width="9.90625" style="943" customWidth="1"/>
    <col min="14857" max="14857" width="7.90625" style="943" customWidth="1"/>
    <col min="14858" max="14858" width="7.6328125" style="943" customWidth="1"/>
    <col min="14859" max="14859" width="7" style="943" customWidth="1"/>
    <col min="14860" max="14861" width="6.90625" style="943" customWidth="1"/>
    <col min="14862" max="14862" width="6.6328125" style="943" customWidth="1"/>
    <col min="14863" max="14863" width="7" style="943" customWidth="1"/>
    <col min="14864" max="14867" width="6" style="943" customWidth="1"/>
    <col min="14868" max="14869" width="3.6328125" style="943" customWidth="1"/>
    <col min="14870" max="14870" width="7" style="943" customWidth="1"/>
    <col min="14871" max="14874" width="6" style="943" customWidth="1"/>
    <col min="14875" max="14876" width="3.6328125" style="943" customWidth="1"/>
    <col min="14877" max="14877" width="8" style="943" customWidth="1"/>
    <col min="14878" max="14878" width="7.6328125" style="943" customWidth="1"/>
    <col min="14879" max="14879" width="7" style="943" customWidth="1"/>
    <col min="14880" max="14880" width="8.08984375" style="943" customWidth="1"/>
    <col min="14881" max="14882" width="7" style="943" customWidth="1"/>
    <col min="14883" max="14884" width="8" style="943" customWidth="1"/>
    <col min="14885" max="14886" width="6" style="943" customWidth="1"/>
    <col min="14887" max="14888" width="4.453125" style="943" customWidth="1"/>
    <col min="14889" max="14889" width="8.453125" style="943" customWidth="1"/>
    <col min="14890" max="14891" width="7" style="943" customWidth="1"/>
    <col min="14892" max="14892" width="6.453125" style="943" customWidth="1"/>
    <col min="14893" max="14893" width="6.7265625" style="943" customWidth="1"/>
    <col min="14894" max="14895" width="5.6328125" style="943" customWidth="1"/>
    <col min="14896" max="14897" width="6" style="943" customWidth="1"/>
    <col min="14898" max="14898" width="8" style="943" bestFit="1" customWidth="1"/>
    <col min="14899" max="15103" width="11.90625" style="943"/>
    <col min="15104" max="15104" width="2.7265625" style="943" customWidth="1"/>
    <col min="15105" max="15105" width="4.453125" style="943" bestFit="1" customWidth="1"/>
    <col min="15106" max="15106" width="13.36328125" style="943" customWidth="1"/>
    <col min="15107" max="15107" width="3.26953125" style="943" customWidth="1"/>
    <col min="15108" max="15109" width="10" style="943" customWidth="1"/>
    <col min="15110" max="15110" width="10.08984375" style="943" customWidth="1"/>
    <col min="15111" max="15111" width="10" style="943" customWidth="1"/>
    <col min="15112" max="15112" width="9.90625" style="943" customWidth="1"/>
    <col min="15113" max="15113" width="7.90625" style="943" customWidth="1"/>
    <col min="15114" max="15114" width="7.6328125" style="943" customWidth="1"/>
    <col min="15115" max="15115" width="7" style="943" customWidth="1"/>
    <col min="15116" max="15117" width="6.90625" style="943" customWidth="1"/>
    <col min="15118" max="15118" width="6.6328125" style="943" customWidth="1"/>
    <col min="15119" max="15119" width="7" style="943" customWidth="1"/>
    <col min="15120" max="15123" width="6" style="943" customWidth="1"/>
    <col min="15124" max="15125" width="3.6328125" style="943" customWidth="1"/>
    <col min="15126" max="15126" width="7" style="943" customWidth="1"/>
    <col min="15127" max="15130" width="6" style="943" customWidth="1"/>
    <col min="15131" max="15132" width="3.6328125" style="943" customWidth="1"/>
    <col min="15133" max="15133" width="8" style="943" customWidth="1"/>
    <col min="15134" max="15134" width="7.6328125" style="943" customWidth="1"/>
    <col min="15135" max="15135" width="7" style="943" customWidth="1"/>
    <col min="15136" max="15136" width="8.08984375" style="943" customWidth="1"/>
    <col min="15137" max="15138" width="7" style="943" customWidth="1"/>
    <col min="15139" max="15140" width="8" style="943" customWidth="1"/>
    <col min="15141" max="15142" width="6" style="943" customWidth="1"/>
    <col min="15143" max="15144" width="4.453125" style="943" customWidth="1"/>
    <col min="15145" max="15145" width="8.453125" style="943" customWidth="1"/>
    <col min="15146" max="15147" width="7" style="943" customWidth="1"/>
    <col min="15148" max="15148" width="6.453125" style="943" customWidth="1"/>
    <col min="15149" max="15149" width="6.7265625" style="943" customWidth="1"/>
    <col min="15150" max="15151" width="5.6328125" style="943" customWidth="1"/>
    <col min="15152" max="15153" width="6" style="943" customWidth="1"/>
    <col min="15154" max="15154" width="8" style="943" bestFit="1" customWidth="1"/>
    <col min="15155" max="15359" width="11.90625" style="943"/>
    <col min="15360" max="15360" width="2.7265625" style="943" customWidth="1"/>
    <col min="15361" max="15361" width="4.453125" style="943" bestFit="1" customWidth="1"/>
    <col min="15362" max="15362" width="13.36328125" style="943" customWidth="1"/>
    <col min="15363" max="15363" width="3.26953125" style="943" customWidth="1"/>
    <col min="15364" max="15365" width="10" style="943" customWidth="1"/>
    <col min="15366" max="15366" width="10.08984375" style="943" customWidth="1"/>
    <col min="15367" max="15367" width="10" style="943" customWidth="1"/>
    <col min="15368" max="15368" width="9.90625" style="943" customWidth="1"/>
    <col min="15369" max="15369" width="7.90625" style="943" customWidth="1"/>
    <col min="15370" max="15370" width="7.6328125" style="943" customWidth="1"/>
    <col min="15371" max="15371" width="7" style="943" customWidth="1"/>
    <col min="15372" max="15373" width="6.90625" style="943" customWidth="1"/>
    <col min="15374" max="15374" width="6.6328125" style="943" customWidth="1"/>
    <col min="15375" max="15375" width="7" style="943" customWidth="1"/>
    <col min="15376" max="15379" width="6" style="943" customWidth="1"/>
    <col min="15380" max="15381" width="3.6328125" style="943" customWidth="1"/>
    <col min="15382" max="15382" width="7" style="943" customWidth="1"/>
    <col min="15383" max="15386" width="6" style="943" customWidth="1"/>
    <col min="15387" max="15388" width="3.6328125" style="943" customWidth="1"/>
    <col min="15389" max="15389" width="8" style="943" customWidth="1"/>
    <col min="15390" max="15390" width="7.6328125" style="943" customWidth="1"/>
    <col min="15391" max="15391" width="7" style="943" customWidth="1"/>
    <col min="15392" max="15392" width="8.08984375" style="943" customWidth="1"/>
    <col min="15393" max="15394" width="7" style="943" customWidth="1"/>
    <col min="15395" max="15396" width="8" style="943" customWidth="1"/>
    <col min="15397" max="15398" width="6" style="943" customWidth="1"/>
    <col min="15399" max="15400" width="4.453125" style="943" customWidth="1"/>
    <col min="15401" max="15401" width="8.453125" style="943" customWidth="1"/>
    <col min="15402" max="15403" width="7" style="943" customWidth="1"/>
    <col min="15404" max="15404" width="6.453125" style="943" customWidth="1"/>
    <col min="15405" max="15405" width="6.7265625" style="943" customWidth="1"/>
    <col min="15406" max="15407" width="5.6328125" style="943" customWidth="1"/>
    <col min="15408" max="15409" width="6" style="943" customWidth="1"/>
    <col min="15410" max="15410" width="8" style="943" bestFit="1" customWidth="1"/>
    <col min="15411" max="15615" width="11.90625" style="943"/>
    <col min="15616" max="15616" width="2.7265625" style="943" customWidth="1"/>
    <col min="15617" max="15617" width="4.453125" style="943" bestFit="1" customWidth="1"/>
    <col min="15618" max="15618" width="13.36328125" style="943" customWidth="1"/>
    <col min="15619" max="15619" width="3.26953125" style="943" customWidth="1"/>
    <col min="15620" max="15621" width="10" style="943" customWidth="1"/>
    <col min="15622" max="15622" width="10.08984375" style="943" customWidth="1"/>
    <col min="15623" max="15623" width="10" style="943" customWidth="1"/>
    <col min="15624" max="15624" width="9.90625" style="943" customWidth="1"/>
    <col min="15625" max="15625" width="7.90625" style="943" customWidth="1"/>
    <col min="15626" max="15626" width="7.6328125" style="943" customWidth="1"/>
    <col min="15627" max="15627" width="7" style="943" customWidth="1"/>
    <col min="15628" max="15629" width="6.90625" style="943" customWidth="1"/>
    <col min="15630" max="15630" width="6.6328125" style="943" customWidth="1"/>
    <col min="15631" max="15631" width="7" style="943" customWidth="1"/>
    <col min="15632" max="15635" width="6" style="943" customWidth="1"/>
    <col min="15636" max="15637" width="3.6328125" style="943" customWidth="1"/>
    <col min="15638" max="15638" width="7" style="943" customWidth="1"/>
    <col min="15639" max="15642" width="6" style="943" customWidth="1"/>
    <col min="15643" max="15644" width="3.6328125" style="943" customWidth="1"/>
    <col min="15645" max="15645" width="8" style="943" customWidth="1"/>
    <col min="15646" max="15646" width="7.6328125" style="943" customWidth="1"/>
    <col min="15647" max="15647" width="7" style="943" customWidth="1"/>
    <col min="15648" max="15648" width="8.08984375" style="943" customWidth="1"/>
    <col min="15649" max="15650" width="7" style="943" customWidth="1"/>
    <col min="15651" max="15652" width="8" style="943" customWidth="1"/>
    <col min="15653" max="15654" width="6" style="943" customWidth="1"/>
    <col min="15655" max="15656" width="4.453125" style="943" customWidth="1"/>
    <col min="15657" max="15657" width="8.453125" style="943" customWidth="1"/>
    <col min="15658" max="15659" width="7" style="943" customWidth="1"/>
    <col min="15660" max="15660" width="6.453125" style="943" customWidth="1"/>
    <col min="15661" max="15661" width="6.7265625" style="943" customWidth="1"/>
    <col min="15662" max="15663" width="5.6328125" style="943" customWidth="1"/>
    <col min="15664" max="15665" width="6" style="943" customWidth="1"/>
    <col min="15666" max="15666" width="8" style="943" bestFit="1" customWidth="1"/>
    <col min="15667" max="15871" width="11.90625" style="943"/>
    <col min="15872" max="15872" width="2.7265625" style="943" customWidth="1"/>
    <col min="15873" max="15873" width="4.453125" style="943" bestFit="1" customWidth="1"/>
    <col min="15874" max="15874" width="13.36328125" style="943" customWidth="1"/>
    <col min="15875" max="15875" width="3.26953125" style="943" customWidth="1"/>
    <col min="15876" max="15877" width="10" style="943" customWidth="1"/>
    <col min="15878" max="15878" width="10.08984375" style="943" customWidth="1"/>
    <col min="15879" max="15879" width="10" style="943" customWidth="1"/>
    <col min="15880" max="15880" width="9.90625" style="943" customWidth="1"/>
    <col min="15881" max="15881" width="7.90625" style="943" customWidth="1"/>
    <col min="15882" max="15882" width="7.6328125" style="943" customWidth="1"/>
    <col min="15883" max="15883" width="7" style="943" customWidth="1"/>
    <col min="15884" max="15885" width="6.90625" style="943" customWidth="1"/>
    <col min="15886" max="15886" width="6.6328125" style="943" customWidth="1"/>
    <col min="15887" max="15887" width="7" style="943" customWidth="1"/>
    <col min="15888" max="15891" width="6" style="943" customWidth="1"/>
    <col min="15892" max="15893" width="3.6328125" style="943" customWidth="1"/>
    <col min="15894" max="15894" width="7" style="943" customWidth="1"/>
    <col min="15895" max="15898" width="6" style="943" customWidth="1"/>
    <col min="15899" max="15900" width="3.6328125" style="943" customWidth="1"/>
    <col min="15901" max="15901" width="8" style="943" customWidth="1"/>
    <col min="15902" max="15902" width="7.6328125" style="943" customWidth="1"/>
    <col min="15903" max="15903" width="7" style="943" customWidth="1"/>
    <col min="15904" max="15904" width="8.08984375" style="943" customWidth="1"/>
    <col min="15905" max="15906" width="7" style="943" customWidth="1"/>
    <col min="15907" max="15908" width="8" style="943" customWidth="1"/>
    <col min="15909" max="15910" width="6" style="943" customWidth="1"/>
    <col min="15911" max="15912" width="4.453125" style="943" customWidth="1"/>
    <col min="15913" max="15913" width="8.453125" style="943" customWidth="1"/>
    <col min="15914" max="15915" width="7" style="943" customWidth="1"/>
    <col min="15916" max="15916" width="6.453125" style="943" customWidth="1"/>
    <col min="15917" max="15917" width="6.7265625" style="943" customWidth="1"/>
    <col min="15918" max="15919" width="5.6328125" style="943" customWidth="1"/>
    <col min="15920" max="15921" width="6" style="943" customWidth="1"/>
    <col min="15922" max="15922" width="8" style="943" bestFit="1" customWidth="1"/>
    <col min="15923" max="16127" width="11.90625" style="943"/>
    <col min="16128" max="16128" width="2.7265625" style="943" customWidth="1"/>
    <col min="16129" max="16129" width="4.453125" style="943" bestFit="1" customWidth="1"/>
    <col min="16130" max="16130" width="13.36328125" style="943" customWidth="1"/>
    <col min="16131" max="16131" width="3.26953125" style="943" customWidth="1"/>
    <col min="16132" max="16133" width="10" style="943" customWidth="1"/>
    <col min="16134" max="16134" width="10.08984375" style="943" customWidth="1"/>
    <col min="16135" max="16135" width="10" style="943" customWidth="1"/>
    <col min="16136" max="16136" width="9.90625" style="943" customWidth="1"/>
    <col min="16137" max="16137" width="7.90625" style="943" customWidth="1"/>
    <col min="16138" max="16138" width="7.6328125" style="943" customWidth="1"/>
    <col min="16139" max="16139" width="7" style="943" customWidth="1"/>
    <col min="16140" max="16141" width="6.90625" style="943" customWidth="1"/>
    <col min="16142" max="16142" width="6.6328125" style="943" customWidth="1"/>
    <col min="16143" max="16143" width="7" style="943" customWidth="1"/>
    <col min="16144" max="16147" width="6" style="943" customWidth="1"/>
    <col min="16148" max="16149" width="3.6328125" style="943" customWidth="1"/>
    <col min="16150" max="16150" width="7" style="943" customWidth="1"/>
    <col min="16151" max="16154" width="6" style="943" customWidth="1"/>
    <col min="16155" max="16156" width="3.6328125" style="943" customWidth="1"/>
    <col min="16157" max="16157" width="8" style="943" customWidth="1"/>
    <col min="16158" max="16158" width="7.6328125" style="943" customWidth="1"/>
    <col min="16159" max="16159" width="7" style="943" customWidth="1"/>
    <col min="16160" max="16160" width="8.08984375" style="943" customWidth="1"/>
    <col min="16161" max="16162" width="7" style="943" customWidth="1"/>
    <col min="16163" max="16164" width="8" style="943" customWidth="1"/>
    <col min="16165" max="16166" width="6" style="943" customWidth="1"/>
    <col min="16167" max="16168" width="4.453125" style="943" customWidth="1"/>
    <col min="16169" max="16169" width="8.453125" style="943" customWidth="1"/>
    <col min="16170" max="16171" width="7" style="943" customWidth="1"/>
    <col min="16172" max="16172" width="6.453125" style="943" customWidth="1"/>
    <col min="16173" max="16173" width="6.7265625" style="943" customWidth="1"/>
    <col min="16174" max="16175" width="5.6328125" style="943" customWidth="1"/>
    <col min="16176" max="16177" width="6" style="943" customWidth="1"/>
    <col min="16178" max="16178" width="8" style="943" bestFit="1" customWidth="1"/>
    <col min="16179" max="16384" width="11.90625" style="943"/>
  </cols>
  <sheetData>
    <row r="1" spans="1:65" ht="17" thickBot="1" x14ac:dyDescent="0.25">
      <c r="A1" s="1282">
        <v>-33307</v>
      </c>
      <c r="C1" s="794" t="s">
        <v>591</v>
      </c>
      <c r="F1" s="1283" t="s">
        <v>486</v>
      </c>
      <c r="G1" s="796"/>
      <c r="H1" s="1282"/>
      <c r="I1" s="796"/>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c r="AO1" s="752"/>
      <c r="AP1" s="752" t="s">
        <v>586</v>
      </c>
    </row>
    <row r="2" spans="1:65" ht="16.5" x14ac:dyDescent="0.2">
      <c r="C2" s="1286"/>
      <c r="D2" s="798"/>
      <c r="E2" s="799"/>
      <c r="F2" s="800"/>
      <c r="G2" s="801"/>
      <c r="H2" s="802"/>
      <c r="I2" s="803"/>
      <c r="J2" s="1287" t="s">
        <v>594</v>
      </c>
      <c r="K2" s="807"/>
      <c r="L2" s="807"/>
      <c r="M2" s="808"/>
      <c r="N2" s="808"/>
      <c r="O2" s="808"/>
      <c r="P2" s="808"/>
      <c r="Q2" s="808"/>
      <c r="R2" s="808"/>
      <c r="S2" s="808"/>
      <c r="T2" s="808"/>
      <c r="U2" s="808"/>
      <c r="V2" s="808"/>
      <c r="W2" s="808"/>
      <c r="X2" s="808"/>
      <c r="Y2" s="808"/>
      <c r="Z2" s="808"/>
      <c r="AA2" s="808"/>
      <c r="AB2" s="808"/>
      <c r="AC2" s="808"/>
      <c r="AD2" s="1288"/>
      <c r="AE2" s="1289"/>
      <c r="AF2" s="811"/>
      <c r="AG2" s="807"/>
      <c r="AH2" s="807"/>
      <c r="AI2" s="807"/>
      <c r="AJ2" s="807"/>
      <c r="AK2" s="807"/>
      <c r="AL2" s="807"/>
      <c r="AM2" s="807"/>
      <c r="AN2" s="807"/>
      <c r="AO2" s="807"/>
      <c r="AP2" s="807"/>
      <c r="AQ2" s="807"/>
      <c r="AR2" s="807"/>
      <c r="AS2" s="807"/>
      <c r="AT2" s="807"/>
      <c r="AU2" s="807"/>
      <c r="AV2" s="807"/>
      <c r="AW2" s="807"/>
      <c r="AX2" s="807"/>
      <c r="AY2" s="812"/>
      <c r="BA2" s="755"/>
      <c r="BB2" s="755"/>
      <c r="BC2" s="755"/>
      <c r="BD2" s="755"/>
      <c r="BE2" s="755"/>
      <c r="BF2" s="755"/>
      <c r="BG2" s="755"/>
      <c r="BH2" s="755"/>
    </row>
    <row r="3" spans="1:65" x14ac:dyDescent="0.2">
      <c r="C3" s="756" t="s">
        <v>0</v>
      </c>
      <c r="D3" s="813"/>
      <c r="E3" s="814" t="s">
        <v>488</v>
      </c>
      <c r="F3" s="756" t="s">
        <v>489</v>
      </c>
      <c r="G3" s="815"/>
      <c r="H3" s="816" t="s">
        <v>490</v>
      </c>
      <c r="I3" s="817"/>
      <c r="J3" s="1290"/>
      <c r="K3" s="1290"/>
      <c r="L3" s="1291"/>
      <c r="M3" s="1403" t="s">
        <v>491</v>
      </c>
      <c r="N3" s="1395"/>
      <c r="O3" s="1395"/>
      <c r="P3" s="1395"/>
      <c r="Q3" s="1395"/>
      <c r="R3" s="1395"/>
      <c r="S3" s="1395"/>
      <c r="T3" s="1395"/>
      <c r="U3" s="1395"/>
      <c r="V3" s="1395"/>
      <c r="W3" s="1395"/>
      <c r="X3" s="1395"/>
      <c r="Y3" s="1395"/>
      <c r="Z3" s="1395"/>
      <c r="AA3" s="1395"/>
      <c r="AB3" s="1395"/>
      <c r="AC3" s="1396"/>
      <c r="AD3" s="1403" t="s">
        <v>492</v>
      </c>
      <c r="AE3" s="1395"/>
      <c r="AF3" s="1395"/>
      <c r="AG3" s="1395"/>
      <c r="AH3" s="1395"/>
      <c r="AI3" s="1395"/>
      <c r="AJ3" s="1395"/>
      <c r="AK3" s="1395"/>
      <c r="AL3" s="1395"/>
      <c r="AM3" s="1395"/>
      <c r="AN3" s="1395"/>
      <c r="AO3" s="1395"/>
      <c r="AP3" s="1395"/>
      <c r="AQ3" s="1395"/>
      <c r="AR3" s="1395"/>
      <c r="AS3" s="1395"/>
      <c r="AT3" s="1395"/>
      <c r="AU3" s="1395"/>
      <c r="AV3" s="1395"/>
      <c r="AW3" s="1395"/>
      <c r="AX3" s="1396"/>
      <c r="AY3" s="822" t="s">
        <v>493</v>
      </c>
      <c r="BA3" s="756"/>
      <c r="BB3" s="756"/>
      <c r="BC3" s="756"/>
      <c r="BD3" s="756"/>
      <c r="BE3" s="756"/>
      <c r="BF3" s="756"/>
      <c r="BG3" s="756"/>
      <c r="BH3" s="756"/>
    </row>
    <row r="4" spans="1:65" x14ac:dyDescent="0.2">
      <c r="C4" s="756"/>
      <c r="D4" s="813"/>
      <c r="E4" s="814"/>
      <c r="F4" s="756"/>
      <c r="G4" s="823"/>
      <c r="H4" s="824"/>
      <c r="I4" s="825"/>
      <c r="J4" s="1290"/>
      <c r="K4" s="1290"/>
      <c r="L4" s="1291"/>
      <c r="M4" s="1292"/>
      <c r="N4" s="828"/>
      <c r="O4" s="828"/>
      <c r="P4" s="1293" t="s">
        <v>168</v>
      </c>
      <c r="Q4" s="829"/>
      <c r="R4" s="829"/>
      <c r="S4" s="829"/>
      <c r="T4" s="829"/>
      <c r="U4" s="829"/>
      <c r="V4" s="829"/>
      <c r="W4" s="1293" t="s">
        <v>169</v>
      </c>
      <c r="X4" s="829"/>
      <c r="Y4" s="829"/>
      <c r="Z4" s="829"/>
      <c r="AA4" s="829"/>
      <c r="AB4" s="829"/>
      <c r="AC4" s="831"/>
      <c r="AD4" s="1292"/>
      <c r="AE4" s="1294"/>
      <c r="AF4" s="828"/>
      <c r="AG4" s="1397" t="s">
        <v>170</v>
      </c>
      <c r="AH4" s="1398"/>
      <c r="AI4" s="1398"/>
      <c r="AJ4" s="1398"/>
      <c r="AK4" s="1398"/>
      <c r="AL4" s="1398"/>
      <c r="AM4" s="1398"/>
      <c r="AN4" s="1398"/>
      <c r="AO4" s="1399"/>
      <c r="AP4" s="1397" t="s">
        <v>171</v>
      </c>
      <c r="AQ4" s="1395"/>
      <c r="AR4" s="1395"/>
      <c r="AS4" s="1395"/>
      <c r="AT4" s="1395"/>
      <c r="AU4" s="1395"/>
      <c r="AV4" s="1395"/>
      <c r="AW4" s="1395"/>
      <c r="AX4" s="1396"/>
      <c r="AY4" s="1295" t="s">
        <v>494</v>
      </c>
      <c r="BA4" s="757"/>
      <c r="BB4" s="757"/>
      <c r="BC4" s="757"/>
      <c r="BD4" s="757"/>
      <c r="BE4" s="757"/>
      <c r="BF4" s="757"/>
      <c r="BG4" s="757"/>
      <c r="BH4" s="757"/>
    </row>
    <row r="5" spans="1:65" x14ac:dyDescent="0.2">
      <c r="C5" s="756"/>
      <c r="D5" s="813"/>
      <c r="E5" s="814"/>
      <c r="F5" s="756"/>
      <c r="G5" s="823"/>
      <c r="H5" s="824"/>
      <c r="I5" s="825"/>
      <c r="J5" s="1296"/>
      <c r="K5" s="1296"/>
      <c r="L5" s="1297"/>
      <c r="M5" s="1298"/>
      <c r="N5" s="1296"/>
      <c r="O5" s="1296"/>
      <c r="P5" s="1298"/>
      <c r="Q5" s="837"/>
      <c r="R5" s="838"/>
      <c r="S5" s="1400" t="s">
        <v>172</v>
      </c>
      <c r="T5" s="1401"/>
      <c r="U5" s="1402" t="s">
        <v>173</v>
      </c>
      <c r="V5" s="1390"/>
      <c r="W5" s="1298"/>
      <c r="X5" s="837"/>
      <c r="Y5" s="837"/>
      <c r="Z5" s="1400" t="s">
        <v>172</v>
      </c>
      <c r="AA5" s="1401"/>
      <c r="AB5" s="1389" t="s">
        <v>173</v>
      </c>
      <c r="AC5" s="1390"/>
      <c r="AD5" s="1298"/>
      <c r="AE5" s="1296"/>
      <c r="AF5" s="1296"/>
      <c r="AG5" s="1298"/>
      <c r="AH5" s="1296"/>
      <c r="AI5" s="1296"/>
      <c r="AJ5" s="1299"/>
      <c r="AK5" s="1300" t="s">
        <v>175</v>
      </c>
      <c r="AL5" s="1301"/>
      <c r="AM5" s="1302"/>
      <c r="AN5" s="1404" t="s">
        <v>117</v>
      </c>
      <c r="AO5" s="1392"/>
      <c r="AP5" s="1298"/>
      <c r="AQ5" s="1296"/>
      <c r="AR5" s="1297"/>
      <c r="AS5" s="1299"/>
      <c r="AT5" s="1300" t="s">
        <v>176</v>
      </c>
      <c r="AU5" s="1303"/>
      <c r="AV5" s="1304"/>
      <c r="AW5" s="1404" t="s">
        <v>124</v>
      </c>
      <c r="AX5" s="1392"/>
      <c r="AY5" s="822"/>
      <c r="BA5" s="756"/>
      <c r="BB5" s="756"/>
      <c r="BC5" s="756"/>
      <c r="BD5" s="756"/>
      <c r="BE5" s="756"/>
      <c r="BF5" s="756"/>
      <c r="BG5" s="756"/>
      <c r="BH5" s="756"/>
    </row>
    <row r="6" spans="1:65" ht="14.25" customHeight="1" x14ac:dyDescent="0.2">
      <c r="C6" s="849"/>
      <c r="D6" s="850"/>
      <c r="E6" s="851"/>
      <c r="F6" s="849"/>
      <c r="G6" s="852" t="s">
        <v>495</v>
      </c>
      <c r="H6" s="852" t="s">
        <v>6</v>
      </c>
      <c r="I6" s="852" t="s">
        <v>7</v>
      </c>
      <c r="J6" s="1305" t="s">
        <v>5</v>
      </c>
      <c r="K6" s="1306" t="s">
        <v>6</v>
      </c>
      <c r="L6" s="1307" t="s">
        <v>7</v>
      </c>
      <c r="M6" s="1308" t="s">
        <v>5</v>
      </c>
      <c r="N6" s="1306" t="s">
        <v>6</v>
      </c>
      <c r="O6" s="1307" t="s">
        <v>7</v>
      </c>
      <c r="P6" s="1309" t="s">
        <v>5</v>
      </c>
      <c r="Q6" s="1310" t="s">
        <v>6</v>
      </c>
      <c r="R6" s="1311" t="s">
        <v>7</v>
      </c>
      <c r="S6" s="1312" t="s">
        <v>177</v>
      </c>
      <c r="T6" s="1313" t="s">
        <v>178</v>
      </c>
      <c r="U6" s="1313" t="s">
        <v>177</v>
      </c>
      <c r="V6" s="1314" t="s">
        <v>179</v>
      </c>
      <c r="W6" s="1308" t="s">
        <v>5</v>
      </c>
      <c r="X6" s="1306" t="s">
        <v>6</v>
      </c>
      <c r="Y6" s="1307" t="s">
        <v>7</v>
      </c>
      <c r="Z6" s="1312" t="s">
        <v>177</v>
      </c>
      <c r="AA6" s="1313" t="s">
        <v>178</v>
      </c>
      <c r="AB6" s="1313" t="s">
        <v>177</v>
      </c>
      <c r="AC6" s="1314" t="s">
        <v>179</v>
      </c>
      <c r="AD6" s="1308" t="s">
        <v>182</v>
      </c>
      <c r="AE6" s="1306" t="s">
        <v>183</v>
      </c>
      <c r="AF6" s="1307" t="s">
        <v>179</v>
      </c>
      <c r="AG6" s="1308" t="s">
        <v>5</v>
      </c>
      <c r="AH6" s="1306" t="s">
        <v>6</v>
      </c>
      <c r="AI6" s="1315" t="s">
        <v>7</v>
      </c>
      <c r="AJ6" s="1312" t="s">
        <v>118</v>
      </c>
      <c r="AK6" s="1313" t="s">
        <v>119</v>
      </c>
      <c r="AL6" s="1313" t="s">
        <v>120</v>
      </c>
      <c r="AM6" s="1314" t="s">
        <v>121</v>
      </c>
      <c r="AN6" s="1308" t="s">
        <v>6</v>
      </c>
      <c r="AO6" s="1307" t="s">
        <v>7</v>
      </c>
      <c r="AP6" s="1299" t="s">
        <v>5</v>
      </c>
      <c r="AQ6" s="1306" t="s">
        <v>6</v>
      </c>
      <c r="AR6" s="1315" t="s">
        <v>7</v>
      </c>
      <c r="AS6" s="1312" t="s">
        <v>118</v>
      </c>
      <c r="AT6" s="1313" t="s">
        <v>119</v>
      </c>
      <c r="AU6" s="1313" t="s">
        <v>120</v>
      </c>
      <c r="AV6" s="1314" t="s">
        <v>121</v>
      </c>
      <c r="AW6" s="1308" t="s">
        <v>6</v>
      </c>
      <c r="AX6" s="1307" t="s">
        <v>7</v>
      </c>
      <c r="AY6" s="1298"/>
      <c r="BA6" s="757" t="s">
        <v>496</v>
      </c>
      <c r="BB6" s="757" t="s">
        <v>497</v>
      </c>
      <c r="BC6" s="757" t="s">
        <v>498</v>
      </c>
      <c r="BD6" s="757" t="s">
        <v>499</v>
      </c>
      <c r="BE6" s="757" t="s">
        <v>500</v>
      </c>
      <c r="BF6" s="757" t="s">
        <v>501</v>
      </c>
      <c r="BG6" s="757" t="s">
        <v>502</v>
      </c>
      <c r="BH6" s="864" t="s">
        <v>346</v>
      </c>
      <c r="BI6" s="864" t="s">
        <v>503</v>
      </c>
      <c r="BJ6" s="864" t="s">
        <v>504</v>
      </c>
      <c r="BK6" s="864" t="s">
        <v>505</v>
      </c>
      <c r="BL6" s="864" t="s">
        <v>506</v>
      </c>
      <c r="BM6" s="864" t="s">
        <v>507</v>
      </c>
    </row>
    <row r="7" spans="1:65" x14ac:dyDescent="0.2">
      <c r="C7" s="645"/>
      <c r="D7" s="813"/>
      <c r="E7" s="865" t="s">
        <v>508</v>
      </c>
      <c r="F7" s="752" t="s">
        <v>509</v>
      </c>
      <c r="G7" s="866" t="s">
        <v>510</v>
      </c>
      <c r="H7" s="866" t="s">
        <v>510</v>
      </c>
      <c r="I7" s="866" t="s">
        <v>510</v>
      </c>
      <c r="J7" s="1316" t="s">
        <v>510</v>
      </c>
      <c r="K7" s="1317" t="s">
        <v>510</v>
      </c>
      <c r="L7" s="1318" t="s">
        <v>510</v>
      </c>
      <c r="M7" s="1316" t="s">
        <v>510</v>
      </c>
      <c r="N7" s="1317" t="s">
        <v>510</v>
      </c>
      <c r="O7" s="1318" t="s">
        <v>510</v>
      </c>
      <c r="P7" s="1316" t="s">
        <v>510</v>
      </c>
      <c r="Q7" s="1317" t="s">
        <v>510</v>
      </c>
      <c r="R7" s="1318" t="s">
        <v>510</v>
      </c>
      <c r="S7" s="1319" t="s">
        <v>510</v>
      </c>
      <c r="T7" s="1320" t="s">
        <v>510</v>
      </c>
      <c r="U7" s="1320" t="s">
        <v>510</v>
      </c>
      <c r="V7" s="1321" t="s">
        <v>510</v>
      </c>
      <c r="W7" s="1316" t="s">
        <v>510</v>
      </c>
      <c r="X7" s="1317" t="s">
        <v>510</v>
      </c>
      <c r="Y7" s="1318" t="s">
        <v>510</v>
      </c>
      <c r="Z7" s="1319" t="s">
        <v>510</v>
      </c>
      <c r="AA7" s="1320" t="s">
        <v>510</v>
      </c>
      <c r="AB7" s="1320" t="s">
        <v>510</v>
      </c>
      <c r="AC7" s="1321" t="s">
        <v>510</v>
      </c>
      <c r="AD7" s="1316" t="s">
        <v>510</v>
      </c>
      <c r="AE7" s="1317" t="s">
        <v>510</v>
      </c>
      <c r="AF7" s="1318" t="s">
        <v>510</v>
      </c>
      <c r="AG7" s="1316" t="s">
        <v>510</v>
      </c>
      <c r="AH7" s="1317" t="s">
        <v>510</v>
      </c>
      <c r="AI7" s="1322" t="s">
        <v>510</v>
      </c>
      <c r="AJ7" s="1319" t="s">
        <v>510</v>
      </c>
      <c r="AK7" s="1320" t="s">
        <v>510</v>
      </c>
      <c r="AL7" s="1320" t="s">
        <v>510</v>
      </c>
      <c r="AM7" s="1321" t="s">
        <v>510</v>
      </c>
      <c r="AN7" s="1316" t="s">
        <v>510</v>
      </c>
      <c r="AO7" s="1318" t="s">
        <v>510</v>
      </c>
      <c r="AP7" s="1323" t="s">
        <v>510</v>
      </c>
      <c r="AQ7" s="1324"/>
      <c r="AR7" s="1325"/>
      <c r="AS7" s="1326"/>
      <c r="AT7" s="1327"/>
      <c r="AU7" s="1327"/>
      <c r="AV7" s="1328"/>
      <c r="AW7" s="1329"/>
      <c r="AX7" s="1330"/>
      <c r="AY7" s="1331"/>
      <c r="BA7" s="884"/>
      <c r="BB7" s="884"/>
      <c r="BC7" s="884"/>
      <c r="BD7" s="884"/>
    </row>
    <row r="8" spans="1:65" x14ac:dyDescent="0.2">
      <c r="C8" s="1332" t="s">
        <v>511</v>
      </c>
      <c r="D8" s="886"/>
      <c r="E8" s="1333">
        <v>8400.82</v>
      </c>
      <c r="F8" s="1334">
        <v>2460760</v>
      </c>
      <c r="G8" s="1335">
        <v>5330767</v>
      </c>
      <c r="H8" s="1335">
        <v>2530315</v>
      </c>
      <c r="I8" s="1336">
        <v>2800452</v>
      </c>
      <c r="J8" s="1337">
        <v>-33307</v>
      </c>
      <c r="K8" s="1337">
        <v>-17048</v>
      </c>
      <c r="L8" s="1337">
        <v>-16259</v>
      </c>
      <c r="M8" s="1337">
        <v>-37060</v>
      </c>
      <c r="N8" s="1337">
        <v>-18943</v>
      </c>
      <c r="O8" s="1337">
        <v>-18117</v>
      </c>
      <c r="P8" s="1337">
        <v>31360</v>
      </c>
      <c r="Q8" s="1337">
        <v>16059</v>
      </c>
      <c r="R8" s="1337">
        <v>15301</v>
      </c>
      <c r="S8" s="1337">
        <v>15660</v>
      </c>
      <c r="T8" s="1337">
        <v>14945</v>
      </c>
      <c r="U8" s="1337">
        <v>399</v>
      </c>
      <c r="V8" s="1337">
        <v>356</v>
      </c>
      <c r="W8" s="1337">
        <v>68420</v>
      </c>
      <c r="X8" s="1337">
        <v>35002</v>
      </c>
      <c r="Y8" s="1337">
        <v>33418</v>
      </c>
      <c r="Z8" s="1337">
        <v>34570</v>
      </c>
      <c r="AA8" s="1337">
        <v>33076</v>
      </c>
      <c r="AB8" s="1337">
        <v>432</v>
      </c>
      <c r="AC8" s="1337">
        <v>342</v>
      </c>
      <c r="AD8" s="1337">
        <v>3753</v>
      </c>
      <c r="AE8" s="1337">
        <v>1895</v>
      </c>
      <c r="AF8" s="1337">
        <v>1858</v>
      </c>
      <c r="AG8" s="1337">
        <v>220210</v>
      </c>
      <c r="AH8" s="1337">
        <v>114684</v>
      </c>
      <c r="AI8" s="1337">
        <v>105526</v>
      </c>
      <c r="AJ8" s="1337">
        <v>92015</v>
      </c>
      <c r="AK8" s="1337">
        <v>87513</v>
      </c>
      <c r="AL8" s="1337">
        <v>21531</v>
      </c>
      <c r="AM8" s="1337">
        <v>17228</v>
      </c>
      <c r="AN8" s="1337">
        <v>1138</v>
      </c>
      <c r="AO8" s="1337">
        <v>785</v>
      </c>
      <c r="AP8" s="1337">
        <v>216457</v>
      </c>
      <c r="AQ8" s="1337">
        <v>112789</v>
      </c>
      <c r="AR8" s="1337">
        <v>103668</v>
      </c>
      <c r="AS8" s="1337">
        <v>96418</v>
      </c>
      <c r="AT8" s="1337">
        <v>90927</v>
      </c>
      <c r="AU8" s="1337">
        <v>14529</v>
      </c>
      <c r="AV8" s="1337">
        <v>11498</v>
      </c>
      <c r="AW8" s="1337">
        <v>1842</v>
      </c>
      <c r="AX8" s="1337">
        <v>1243</v>
      </c>
      <c r="AY8" s="1337">
        <v>15639</v>
      </c>
      <c r="AZ8" s="1338"/>
      <c r="BA8" s="895">
        <f>BB8+BE8</f>
        <v>-33307</v>
      </c>
      <c r="BB8" s="895">
        <f>BC8-BD8</f>
        <v>-37060</v>
      </c>
      <c r="BC8" s="896">
        <f t="shared" ref="BC8:BC18" si="0">P8</f>
        <v>31360</v>
      </c>
      <c r="BD8" s="896">
        <f t="shared" ref="BD8:BD18" si="1">W8</f>
        <v>68420</v>
      </c>
      <c r="BE8" s="895">
        <f>BF8-BG8</f>
        <v>3753</v>
      </c>
      <c r="BF8" s="751">
        <f t="shared" ref="BF8:BF68" si="2">AG8</f>
        <v>220210</v>
      </c>
      <c r="BG8" s="751">
        <f t="shared" ref="BG8:BG68" si="3">AP8</f>
        <v>216457</v>
      </c>
      <c r="BH8" s="895">
        <f>BI8-BJ8</f>
        <v>-7817</v>
      </c>
      <c r="BI8" s="897">
        <f t="shared" ref="BI8:BI68" si="4">AJ8+AK8</f>
        <v>179528</v>
      </c>
      <c r="BJ8" s="898">
        <f t="shared" ref="BJ8:BJ68" si="5">AS8+AT8</f>
        <v>187345</v>
      </c>
      <c r="BK8" s="897">
        <f>BL8-BM8</f>
        <v>12687</v>
      </c>
      <c r="BL8" s="897">
        <f>AU8+AV8</f>
        <v>26027</v>
      </c>
      <c r="BM8" s="897">
        <f>AV8+AW8</f>
        <v>13340</v>
      </c>
    </row>
    <row r="9" spans="1:65" x14ac:dyDescent="0.2">
      <c r="A9" s="943">
        <v>1</v>
      </c>
      <c r="C9" s="1332" t="s">
        <v>512</v>
      </c>
      <c r="D9" s="813"/>
      <c r="E9" s="1340">
        <v>556.92999999999995</v>
      </c>
      <c r="F9" s="1342">
        <v>751060</v>
      </c>
      <c r="G9" s="1343">
        <v>1490896</v>
      </c>
      <c r="H9" s="1344">
        <v>699100</v>
      </c>
      <c r="I9" s="1344">
        <v>791796</v>
      </c>
      <c r="J9" s="1337">
        <v>-6906</v>
      </c>
      <c r="K9" s="1337">
        <v>-3462</v>
      </c>
      <c r="L9" s="1337">
        <v>-3444</v>
      </c>
      <c r="M9" s="1337">
        <v>-10257</v>
      </c>
      <c r="N9" s="1337">
        <v>-5076</v>
      </c>
      <c r="O9" s="1337">
        <v>-5181</v>
      </c>
      <c r="P9" s="1337">
        <v>8200</v>
      </c>
      <c r="Q9" s="1337">
        <v>4230</v>
      </c>
      <c r="R9" s="1337">
        <v>3970</v>
      </c>
      <c r="S9" s="1337">
        <v>4063</v>
      </c>
      <c r="T9" s="1337">
        <v>3831</v>
      </c>
      <c r="U9" s="1337">
        <v>167</v>
      </c>
      <c r="V9" s="1337">
        <v>139</v>
      </c>
      <c r="W9" s="1337">
        <v>18457</v>
      </c>
      <c r="X9" s="1337">
        <v>9306</v>
      </c>
      <c r="Y9" s="1337">
        <v>9151</v>
      </c>
      <c r="Z9" s="1337">
        <v>9105</v>
      </c>
      <c r="AA9" s="1337">
        <v>8997</v>
      </c>
      <c r="AB9" s="1337">
        <v>201</v>
      </c>
      <c r="AC9" s="1337">
        <v>154</v>
      </c>
      <c r="AD9" s="1337">
        <v>3351</v>
      </c>
      <c r="AE9" s="1337">
        <v>1614</v>
      </c>
      <c r="AF9" s="1337">
        <v>1737</v>
      </c>
      <c r="AG9" s="1337">
        <v>79814</v>
      </c>
      <c r="AH9" s="1337">
        <v>40646</v>
      </c>
      <c r="AI9" s="1337">
        <v>39168</v>
      </c>
      <c r="AJ9" s="1337">
        <v>31337</v>
      </c>
      <c r="AK9" s="1337">
        <v>31160</v>
      </c>
      <c r="AL9" s="1337">
        <v>9006</v>
      </c>
      <c r="AM9" s="1337">
        <v>7786</v>
      </c>
      <c r="AN9" s="1337">
        <v>303</v>
      </c>
      <c r="AO9" s="1337">
        <v>222</v>
      </c>
      <c r="AP9" s="1337">
        <v>76463</v>
      </c>
      <c r="AQ9" s="1337">
        <v>39032</v>
      </c>
      <c r="AR9" s="1337">
        <v>37431</v>
      </c>
      <c r="AS9" s="1337">
        <v>32181</v>
      </c>
      <c r="AT9" s="1337">
        <v>31878</v>
      </c>
      <c r="AU9" s="1337">
        <v>5984</v>
      </c>
      <c r="AV9" s="1337">
        <v>4950</v>
      </c>
      <c r="AW9" s="1337">
        <v>867</v>
      </c>
      <c r="AX9" s="1337">
        <v>603</v>
      </c>
      <c r="AY9" s="1337">
        <v>5476</v>
      </c>
      <c r="AZ9" s="1338"/>
      <c r="BA9" s="895">
        <f t="shared" ref="BA9:BA68" si="6">BB9+BE9</f>
        <v>-6906</v>
      </c>
      <c r="BB9" s="895">
        <f t="shared" ref="BB9:BB68" si="7">BC9-BD9</f>
        <v>-10257</v>
      </c>
      <c r="BC9" s="896">
        <f t="shared" si="0"/>
        <v>8200</v>
      </c>
      <c r="BD9" s="896">
        <f t="shared" si="1"/>
        <v>18457</v>
      </c>
      <c r="BE9" s="895">
        <f t="shared" ref="BE9:BE68" si="8">BF9-BG9</f>
        <v>3351</v>
      </c>
      <c r="BF9" s="751">
        <f t="shared" si="2"/>
        <v>79814</v>
      </c>
      <c r="BG9" s="751">
        <f t="shared" si="3"/>
        <v>76463</v>
      </c>
      <c r="BH9" s="895">
        <f t="shared" ref="BH9:BH68" si="9">BI9-BJ9</f>
        <v>-1562</v>
      </c>
      <c r="BI9" s="897">
        <f t="shared" si="4"/>
        <v>62497</v>
      </c>
      <c r="BJ9" s="898">
        <f t="shared" si="5"/>
        <v>64059</v>
      </c>
      <c r="BK9" s="897">
        <f t="shared" ref="BK9:BK68" si="10">BL9-BM9</f>
        <v>5117</v>
      </c>
      <c r="BL9" s="897">
        <f t="shared" ref="BL9:BM67" si="11">AU9+AV9</f>
        <v>10934</v>
      </c>
      <c r="BM9" s="897">
        <f t="shared" si="11"/>
        <v>5817</v>
      </c>
    </row>
    <row r="10" spans="1:65" x14ac:dyDescent="0.2">
      <c r="A10" s="943">
        <v>2</v>
      </c>
      <c r="C10" s="1332" t="s">
        <v>9</v>
      </c>
      <c r="D10" s="813"/>
      <c r="E10" s="1340">
        <v>169.12</v>
      </c>
      <c r="F10" s="1342">
        <v>493306</v>
      </c>
      <c r="G10" s="1343">
        <v>1028690</v>
      </c>
      <c r="H10" s="1344">
        <v>483512</v>
      </c>
      <c r="I10" s="1344">
        <v>545178</v>
      </c>
      <c r="J10" s="1337">
        <v>-3086</v>
      </c>
      <c r="K10" s="1337">
        <v>-2124</v>
      </c>
      <c r="L10" s="1337">
        <v>-962</v>
      </c>
      <c r="M10" s="1337">
        <v>-5286</v>
      </c>
      <c r="N10" s="1337">
        <v>-2736</v>
      </c>
      <c r="O10" s="1337">
        <v>-2550</v>
      </c>
      <c r="P10" s="1337">
        <v>6921</v>
      </c>
      <c r="Q10" s="1337">
        <v>3540</v>
      </c>
      <c r="R10" s="1337">
        <v>3381</v>
      </c>
      <c r="S10" s="1337">
        <v>3486</v>
      </c>
      <c r="T10" s="1337">
        <v>3338</v>
      </c>
      <c r="U10" s="1337">
        <v>54</v>
      </c>
      <c r="V10" s="1337">
        <v>43</v>
      </c>
      <c r="W10" s="1337">
        <v>12207</v>
      </c>
      <c r="X10" s="1337">
        <v>6276</v>
      </c>
      <c r="Y10" s="1337">
        <v>5931</v>
      </c>
      <c r="Z10" s="1337">
        <v>6183</v>
      </c>
      <c r="AA10" s="1337">
        <v>5846</v>
      </c>
      <c r="AB10" s="1337">
        <v>93</v>
      </c>
      <c r="AC10" s="1337">
        <v>85</v>
      </c>
      <c r="AD10" s="1337">
        <v>2200</v>
      </c>
      <c r="AE10" s="1337">
        <v>612</v>
      </c>
      <c r="AF10" s="1337">
        <v>1588</v>
      </c>
      <c r="AG10" s="1337">
        <v>45375</v>
      </c>
      <c r="AH10" s="1337">
        <v>23196</v>
      </c>
      <c r="AI10" s="1337">
        <v>22179</v>
      </c>
      <c r="AJ10" s="1337">
        <v>19827</v>
      </c>
      <c r="AK10" s="1337">
        <v>19302</v>
      </c>
      <c r="AL10" s="1337">
        <v>3115</v>
      </c>
      <c r="AM10" s="1337">
        <v>2689</v>
      </c>
      <c r="AN10" s="1337">
        <v>254</v>
      </c>
      <c r="AO10" s="1337">
        <v>188</v>
      </c>
      <c r="AP10" s="1337">
        <v>43175</v>
      </c>
      <c r="AQ10" s="1337">
        <v>22584</v>
      </c>
      <c r="AR10" s="1337">
        <v>20591</v>
      </c>
      <c r="AS10" s="1337">
        <v>20337</v>
      </c>
      <c r="AT10" s="1337">
        <v>18838</v>
      </c>
      <c r="AU10" s="1337">
        <v>1925</v>
      </c>
      <c r="AV10" s="1337">
        <v>1548</v>
      </c>
      <c r="AW10" s="1337">
        <v>322</v>
      </c>
      <c r="AX10" s="1337">
        <v>205</v>
      </c>
      <c r="AY10" s="1337">
        <v>3531</v>
      </c>
      <c r="AZ10" s="1338"/>
      <c r="BA10" s="895">
        <f t="shared" si="6"/>
        <v>-3086</v>
      </c>
      <c r="BB10" s="895">
        <f t="shared" si="7"/>
        <v>-5286</v>
      </c>
      <c r="BC10" s="896">
        <f t="shared" si="0"/>
        <v>6921</v>
      </c>
      <c r="BD10" s="896">
        <f t="shared" si="1"/>
        <v>12207</v>
      </c>
      <c r="BE10" s="895">
        <f t="shared" si="8"/>
        <v>2200</v>
      </c>
      <c r="BF10" s="751">
        <f t="shared" si="2"/>
        <v>45375</v>
      </c>
      <c r="BG10" s="751">
        <f t="shared" si="3"/>
        <v>43175</v>
      </c>
      <c r="BH10" s="895">
        <f t="shared" si="9"/>
        <v>-46</v>
      </c>
      <c r="BI10" s="897">
        <f t="shared" si="4"/>
        <v>39129</v>
      </c>
      <c r="BJ10" s="898">
        <f t="shared" si="5"/>
        <v>39175</v>
      </c>
      <c r="BK10" s="897">
        <f t="shared" si="10"/>
        <v>1603</v>
      </c>
      <c r="BL10" s="897">
        <f t="shared" si="11"/>
        <v>3473</v>
      </c>
      <c r="BM10" s="897">
        <f t="shared" si="11"/>
        <v>1870</v>
      </c>
    </row>
    <row r="11" spans="1:65" x14ac:dyDescent="0.2">
      <c r="A11" s="943">
        <v>3</v>
      </c>
      <c r="C11" s="1332" t="s">
        <v>10</v>
      </c>
      <c r="D11" s="813"/>
      <c r="E11" s="1345">
        <v>480.89</v>
      </c>
      <c r="F11" s="1342">
        <v>300516</v>
      </c>
      <c r="G11" s="1343">
        <v>696828</v>
      </c>
      <c r="H11" s="1344">
        <v>326521</v>
      </c>
      <c r="I11" s="1344">
        <v>370307</v>
      </c>
      <c r="J11" s="1337">
        <v>-4719</v>
      </c>
      <c r="K11" s="1337">
        <v>-2504</v>
      </c>
      <c r="L11" s="1337">
        <v>-2215</v>
      </c>
      <c r="M11" s="1337">
        <v>-4514</v>
      </c>
      <c r="N11" s="1337">
        <v>-2365</v>
      </c>
      <c r="O11" s="1337">
        <v>-2149</v>
      </c>
      <c r="P11" s="1337">
        <v>3746</v>
      </c>
      <c r="Q11" s="1337">
        <v>1890</v>
      </c>
      <c r="R11" s="1337">
        <v>1856</v>
      </c>
      <c r="S11" s="1337">
        <v>1867</v>
      </c>
      <c r="T11" s="1337">
        <v>1835</v>
      </c>
      <c r="U11" s="1337">
        <v>23</v>
      </c>
      <c r="V11" s="1337">
        <v>21</v>
      </c>
      <c r="W11" s="1337">
        <v>8260</v>
      </c>
      <c r="X11" s="1337">
        <v>4255</v>
      </c>
      <c r="Y11" s="1337">
        <v>4005</v>
      </c>
      <c r="Z11" s="1337">
        <v>4201</v>
      </c>
      <c r="AA11" s="1337">
        <v>3972</v>
      </c>
      <c r="AB11" s="1337">
        <v>54</v>
      </c>
      <c r="AC11" s="1337">
        <v>33</v>
      </c>
      <c r="AD11" s="1337">
        <v>-205</v>
      </c>
      <c r="AE11" s="1337">
        <v>-139</v>
      </c>
      <c r="AF11" s="1337">
        <v>-66</v>
      </c>
      <c r="AG11" s="1337">
        <v>25793</v>
      </c>
      <c r="AH11" s="1337">
        <v>13248</v>
      </c>
      <c r="AI11" s="1337">
        <v>12545</v>
      </c>
      <c r="AJ11" s="1337">
        <v>11533</v>
      </c>
      <c r="AK11" s="1337">
        <v>11220</v>
      </c>
      <c r="AL11" s="1337">
        <v>1549</v>
      </c>
      <c r="AM11" s="1337">
        <v>1201</v>
      </c>
      <c r="AN11" s="1337">
        <v>166</v>
      </c>
      <c r="AO11" s="1337">
        <v>124</v>
      </c>
      <c r="AP11" s="1337">
        <v>25998</v>
      </c>
      <c r="AQ11" s="1337">
        <v>13387</v>
      </c>
      <c r="AR11" s="1337">
        <v>12611</v>
      </c>
      <c r="AS11" s="1337">
        <v>12048</v>
      </c>
      <c r="AT11" s="1337">
        <v>11696</v>
      </c>
      <c r="AU11" s="1337">
        <v>1198</v>
      </c>
      <c r="AV11" s="1337">
        <v>833</v>
      </c>
      <c r="AW11" s="1337">
        <v>141</v>
      </c>
      <c r="AX11" s="1337">
        <v>82</v>
      </c>
      <c r="AY11" s="1337">
        <v>1421</v>
      </c>
      <c r="AZ11" s="1338"/>
      <c r="BA11" s="895">
        <f t="shared" si="6"/>
        <v>-4719</v>
      </c>
      <c r="BB11" s="895">
        <f t="shared" si="7"/>
        <v>-4514</v>
      </c>
      <c r="BC11" s="896">
        <f t="shared" si="0"/>
        <v>3746</v>
      </c>
      <c r="BD11" s="896">
        <f t="shared" si="1"/>
        <v>8260</v>
      </c>
      <c r="BE11" s="895">
        <f t="shared" si="8"/>
        <v>-205</v>
      </c>
      <c r="BF11" s="751">
        <f t="shared" si="2"/>
        <v>25793</v>
      </c>
      <c r="BG11" s="751">
        <f t="shared" si="3"/>
        <v>25998</v>
      </c>
      <c r="BH11" s="895">
        <f t="shared" si="9"/>
        <v>-991</v>
      </c>
      <c r="BI11" s="897">
        <f t="shared" si="4"/>
        <v>22753</v>
      </c>
      <c r="BJ11" s="898">
        <f t="shared" si="5"/>
        <v>23744</v>
      </c>
      <c r="BK11" s="897">
        <f t="shared" si="10"/>
        <v>1057</v>
      </c>
      <c r="BL11" s="897">
        <f t="shared" si="11"/>
        <v>2031</v>
      </c>
      <c r="BM11" s="897">
        <f t="shared" si="11"/>
        <v>974</v>
      </c>
    </row>
    <row r="12" spans="1:65" s="760" customFormat="1" x14ac:dyDescent="0.2">
      <c r="A12" s="943">
        <v>4</v>
      </c>
      <c r="B12" s="943"/>
      <c r="C12" s="1332" t="s">
        <v>11</v>
      </c>
      <c r="D12" s="813"/>
      <c r="E12" s="1340">
        <v>266.32</v>
      </c>
      <c r="F12" s="1342">
        <v>313067</v>
      </c>
      <c r="G12" s="1343">
        <v>709190</v>
      </c>
      <c r="H12" s="1344">
        <v>343335</v>
      </c>
      <c r="I12" s="1344">
        <v>365855</v>
      </c>
      <c r="J12" s="1337">
        <v>-2198</v>
      </c>
      <c r="K12" s="1337">
        <v>-1225</v>
      </c>
      <c r="L12" s="1337">
        <v>-973</v>
      </c>
      <c r="M12" s="1337">
        <v>-3513</v>
      </c>
      <c r="N12" s="1337">
        <v>-1888</v>
      </c>
      <c r="O12" s="1337">
        <v>-1625</v>
      </c>
      <c r="P12" s="1337">
        <v>5052</v>
      </c>
      <c r="Q12" s="1337">
        <v>2628</v>
      </c>
      <c r="R12" s="1337">
        <v>2424</v>
      </c>
      <c r="S12" s="1337">
        <v>2594</v>
      </c>
      <c r="T12" s="1337">
        <v>2391</v>
      </c>
      <c r="U12" s="1337">
        <v>34</v>
      </c>
      <c r="V12" s="1337">
        <v>33</v>
      </c>
      <c r="W12" s="1337">
        <v>8565</v>
      </c>
      <c r="X12" s="1337">
        <v>4516</v>
      </c>
      <c r="Y12" s="1337">
        <v>4049</v>
      </c>
      <c r="Z12" s="1337">
        <v>4487</v>
      </c>
      <c r="AA12" s="1337">
        <v>4028</v>
      </c>
      <c r="AB12" s="1337">
        <v>29</v>
      </c>
      <c r="AC12" s="1337">
        <v>21</v>
      </c>
      <c r="AD12" s="1337">
        <v>1315</v>
      </c>
      <c r="AE12" s="1337">
        <v>663</v>
      </c>
      <c r="AF12" s="1337">
        <v>652</v>
      </c>
      <c r="AG12" s="1337">
        <v>25134</v>
      </c>
      <c r="AH12" s="1337">
        <v>13513</v>
      </c>
      <c r="AI12" s="1337">
        <v>11621</v>
      </c>
      <c r="AJ12" s="1337">
        <v>11689</v>
      </c>
      <c r="AK12" s="1337">
        <v>10522</v>
      </c>
      <c r="AL12" s="1337">
        <v>1717</v>
      </c>
      <c r="AM12" s="1337">
        <v>1017</v>
      </c>
      <c r="AN12" s="1337">
        <v>107</v>
      </c>
      <c r="AO12" s="1337">
        <v>82</v>
      </c>
      <c r="AP12" s="1337">
        <v>23819</v>
      </c>
      <c r="AQ12" s="1337">
        <v>12850</v>
      </c>
      <c r="AR12" s="1337">
        <v>10969</v>
      </c>
      <c r="AS12" s="1337">
        <v>11542</v>
      </c>
      <c r="AT12" s="1337">
        <v>10206</v>
      </c>
      <c r="AU12" s="1337">
        <v>1149</v>
      </c>
      <c r="AV12" s="1337">
        <v>665</v>
      </c>
      <c r="AW12" s="1337">
        <v>159</v>
      </c>
      <c r="AX12" s="1337">
        <v>98</v>
      </c>
      <c r="AY12" s="1337">
        <v>2593</v>
      </c>
      <c r="AZ12" s="1338"/>
      <c r="BA12" s="895">
        <f t="shared" si="6"/>
        <v>-2198</v>
      </c>
      <c r="BB12" s="895">
        <f t="shared" si="7"/>
        <v>-3513</v>
      </c>
      <c r="BC12" s="896">
        <f t="shared" si="0"/>
        <v>5052</v>
      </c>
      <c r="BD12" s="896">
        <f t="shared" si="1"/>
        <v>8565</v>
      </c>
      <c r="BE12" s="895">
        <f t="shared" si="8"/>
        <v>1315</v>
      </c>
      <c r="BF12" s="751">
        <f t="shared" si="2"/>
        <v>25134</v>
      </c>
      <c r="BG12" s="751">
        <f t="shared" si="3"/>
        <v>23819</v>
      </c>
      <c r="BH12" s="895">
        <f t="shared" si="9"/>
        <v>463</v>
      </c>
      <c r="BI12" s="897">
        <f t="shared" si="4"/>
        <v>22211</v>
      </c>
      <c r="BJ12" s="898">
        <f t="shared" si="5"/>
        <v>21748</v>
      </c>
      <c r="BK12" s="897">
        <f t="shared" si="10"/>
        <v>990</v>
      </c>
      <c r="BL12" s="897">
        <f t="shared" si="11"/>
        <v>1814</v>
      </c>
      <c r="BM12" s="897">
        <f t="shared" si="11"/>
        <v>824</v>
      </c>
    </row>
    <row r="13" spans="1:65" s="760" customFormat="1" x14ac:dyDescent="0.2">
      <c r="A13" s="760">
        <v>5</v>
      </c>
      <c r="C13" s="1332" t="s">
        <v>12</v>
      </c>
      <c r="D13" s="886"/>
      <c r="E13" s="1345">
        <v>895.61</v>
      </c>
      <c r="F13" s="1334">
        <v>105340</v>
      </c>
      <c r="G13" s="1346">
        <v>252188</v>
      </c>
      <c r="H13" s="1346">
        <v>122503</v>
      </c>
      <c r="I13" s="1346">
        <v>129685</v>
      </c>
      <c r="J13" s="1337">
        <v>-2901</v>
      </c>
      <c r="K13" s="1337">
        <v>-1326</v>
      </c>
      <c r="L13" s="1337">
        <v>-1575</v>
      </c>
      <c r="M13" s="1337">
        <v>-2428</v>
      </c>
      <c r="N13" s="1337">
        <v>-1206</v>
      </c>
      <c r="O13" s="1337">
        <v>-1222</v>
      </c>
      <c r="P13" s="1337">
        <v>1168</v>
      </c>
      <c r="Q13" s="1337">
        <v>602</v>
      </c>
      <c r="R13" s="1337">
        <v>566</v>
      </c>
      <c r="S13" s="1337">
        <v>563</v>
      </c>
      <c r="T13" s="1337">
        <v>516</v>
      </c>
      <c r="U13" s="1337">
        <v>39</v>
      </c>
      <c r="V13" s="1337">
        <v>50</v>
      </c>
      <c r="W13" s="1337">
        <v>3596</v>
      </c>
      <c r="X13" s="1337">
        <v>1808</v>
      </c>
      <c r="Y13" s="1337">
        <v>1788</v>
      </c>
      <c r="Z13" s="1337">
        <v>1799</v>
      </c>
      <c r="AA13" s="1337">
        <v>1781</v>
      </c>
      <c r="AB13" s="1337">
        <v>9</v>
      </c>
      <c r="AC13" s="1337">
        <v>7</v>
      </c>
      <c r="AD13" s="1337">
        <v>-473</v>
      </c>
      <c r="AE13" s="1337">
        <v>-120</v>
      </c>
      <c r="AF13" s="1337">
        <v>-353</v>
      </c>
      <c r="AG13" s="1337">
        <v>9418</v>
      </c>
      <c r="AH13" s="1337">
        <v>5216</v>
      </c>
      <c r="AI13" s="1337">
        <v>4202</v>
      </c>
      <c r="AJ13" s="1337">
        <v>3338</v>
      </c>
      <c r="AK13" s="1337">
        <v>2861</v>
      </c>
      <c r="AL13" s="1337">
        <v>1807</v>
      </c>
      <c r="AM13" s="1337">
        <v>1314</v>
      </c>
      <c r="AN13" s="1337">
        <v>71</v>
      </c>
      <c r="AO13" s="1337">
        <v>27</v>
      </c>
      <c r="AP13" s="1337">
        <v>9891</v>
      </c>
      <c r="AQ13" s="1337">
        <v>5336</v>
      </c>
      <c r="AR13" s="1337">
        <v>4555</v>
      </c>
      <c r="AS13" s="1337">
        <v>3962</v>
      </c>
      <c r="AT13" s="1337">
        <v>3509</v>
      </c>
      <c r="AU13" s="1337">
        <v>1297</v>
      </c>
      <c r="AV13" s="1337">
        <v>1004</v>
      </c>
      <c r="AW13" s="1337">
        <v>77</v>
      </c>
      <c r="AX13" s="1337">
        <v>42</v>
      </c>
      <c r="AY13" s="1337">
        <v>645</v>
      </c>
      <c r="AZ13" s="1338"/>
      <c r="BA13" s="895">
        <f t="shared" si="6"/>
        <v>-2901</v>
      </c>
      <c r="BB13" s="895">
        <f t="shared" si="7"/>
        <v>-2428</v>
      </c>
      <c r="BC13" s="896">
        <f t="shared" si="0"/>
        <v>1168</v>
      </c>
      <c r="BD13" s="896">
        <f t="shared" si="1"/>
        <v>3596</v>
      </c>
      <c r="BE13" s="895">
        <f t="shared" si="8"/>
        <v>-473</v>
      </c>
      <c r="BF13" s="751">
        <f t="shared" si="2"/>
        <v>9418</v>
      </c>
      <c r="BG13" s="751">
        <f t="shared" si="3"/>
        <v>9891</v>
      </c>
      <c r="BH13" s="895">
        <f t="shared" si="9"/>
        <v>-1272</v>
      </c>
      <c r="BI13" s="897">
        <f t="shared" si="4"/>
        <v>6199</v>
      </c>
      <c r="BJ13" s="898">
        <f t="shared" si="5"/>
        <v>7471</v>
      </c>
      <c r="BK13" s="897">
        <f t="shared" si="10"/>
        <v>1220</v>
      </c>
      <c r="BL13" s="897">
        <f t="shared" si="11"/>
        <v>2301</v>
      </c>
      <c r="BM13" s="897">
        <f t="shared" si="11"/>
        <v>1081</v>
      </c>
    </row>
    <row r="14" spans="1:65" s="760" customFormat="1" x14ac:dyDescent="0.2">
      <c r="A14" s="760">
        <v>6</v>
      </c>
      <c r="C14" s="1347" t="s">
        <v>13</v>
      </c>
      <c r="D14" s="886"/>
      <c r="E14" s="1345">
        <v>865.25</v>
      </c>
      <c r="F14" s="1341">
        <v>247719</v>
      </c>
      <c r="G14" s="1336">
        <v>557724</v>
      </c>
      <c r="H14" s="1336">
        <v>269654</v>
      </c>
      <c r="I14" s="1336">
        <v>288070</v>
      </c>
      <c r="J14" s="1337">
        <v>-3392</v>
      </c>
      <c r="K14" s="1337">
        <v>-1714</v>
      </c>
      <c r="L14" s="1337">
        <v>-1678</v>
      </c>
      <c r="M14" s="1337">
        <v>-3572</v>
      </c>
      <c r="N14" s="1337">
        <v>-1914</v>
      </c>
      <c r="O14" s="1337">
        <v>-1658</v>
      </c>
      <c r="P14" s="1337">
        <v>3539</v>
      </c>
      <c r="Q14" s="1337">
        <v>1820</v>
      </c>
      <c r="R14" s="1337">
        <v>1719</v>
      </c>
      <c r="S14" s="1337">
        <v>1770</v>
      </c>
      <c r="T14" s="1337">
        <v>1675</v>
      </c>
      <c r="U14" s="1337">
        <v>50</v>
      </c>
      <c r="V14" s="1337">
        <v>44</v>
      </c>
      <c r="W14" s="1337">
        <v>7111</v>
      </c>
      <c r="X14" s="1337">
        <v>3734</v>
      </c>
      <c r="Y14" s="1337">
        <v>3377</v>
      </c>
      <c r="Z14" s="1337">
        <v>3701</v>
      </c>
      <c r="AA14" s="1337">
        <v>3341</v>
      </c>
      <c r="AB14" s="1337">
        <v>33</v>
      </c>
      <c r="AC14" s="1337">
        <v>36</v>
      </c>
      <c r="AD14" s="1337">
        <v>180</v>
      </c>
      <c r="AE14" s="1337">
        <v>200</v>
      </c>
      <c r="AF14" s="1337">
        <v>-20</v>
      </c>
      <c r="AG14" s="1337">
        <v>17326</v>
      </c>
      <c r="AH14" s="1337">
        <v>9723</v>
      </c>
      <c r="AI14" s="1337">
        <v>7603</v>
      </c>
      <c r="AJ14" s="1337">
        <v>7413</v>
      </c>
      <c r="AK14" s="1337">
        <v>6169</v>
      </c>
      <c r="AL14" s="1337">
        <v>2174</v>
      </c>
      <c r="AM14" s="1337">
        <v>1363</v>
      </c>
      <c r="AN14" s="1337">
        <v>136</v>
      </c>
      <c r="AO14" s="1337">
        <v>71</v>
      </c>
      <c r="AP14" s="1337">
        <v>17146</v>
      </c>
      <c r="AQ14" s="1337">
        <v>9523</v>
      </c>
      <c r="AR14" s="1337">
        <v>7623</v>
      </c>
      <c r="AS14" s="1337">
        <v>7976</v>
      </c>
      <c r="AT14" s="1337">
        <v>6587</v>
      </c>
      <c r="AU14" s="1337">
        <v>1423</v>
      </c>
      <c r="AV14" s="1337">
        <v>945</v>
      </c>
      <c r="AW14" s="1337">
        <v>124</v>
      </c>
      <c r="AX14" s="1337">
        <v>91</v>
      </c>
      <c r="AY14" s="1337">
        <v>1895</v>
      </c>
      <c r="AZ14" s="1338"/>
      <c r="BA14" s="895">
        <f t="shared" si="6"/>
        <v>-3392</v>
      </c>
      <c r="BB14" s="895">
        <f t="shared" si="7"/>
        <v>-3572</v>
      </c>
      <c r="BC14" s="896">
        <f t="shared" si="0"/>
        <v>3539</v>
      </c>
      <c r="BD14" s="896">
        <f t="shared" si="1"/>
        <v>7111</v>
      </c>
      <c r="BE14" s="895">
        <f t="shared" si="8"/>
        <v>180</v>
      </c>
      <c r="BF14" s="751">
        <f t="shared" si="2"/>
        <v>17326</v>
      </c>
      <c r="BG14" s="751">
        <f t="shared" si="3"/>
        <v>17146</v>
      </c>
      <c r="BH14" s="895">
        <f t="shared" si="9"/>
        <v>-981</v>
      </c>
      <c r="BI14" s="897">
        <f t="shared" si="4"/>
        <v>13582</v>
      </c>
      <c r="BJ14" s="898">
        <f t="shared" si="5"/>
        <v>14563</v>
      </c>
      <c r="BK14" s="897">
        <f t="shared" si="10"/>
        <v>1299</v>
      </c>
      <c r="BL14" s="897">
        <f t="shared" si="11"/>
        <v>2368</v>
      </c>
      <c r="BM14" s="897">
        <f t="shared" si="11"/>
        <v>1069</v>
      </c>
    </row>
    <row r="15" spans="1:65" x14ac:dyDescent="0.2">
      <c r="A15" s="760">
        <v>7</v>
      </c>
      <c r="B15" s="760"/>
      <c r="C15" s="1347" t="s">
        <v>14</v>
      </c>
      <c r="D15" s="886"/>
      <c r="E15" s="1345">
        <v>1566.97</v>
      </c>
      <c r="F15" s="1341">
        <v>96225</v>
      </c>
      <c r="G15" s="1336">
        <v>232315</v>
      </c>
      <c r="H15" s="1336">
        <v>112137</v>
      </c>
      <c r="I15" s="1336">
        <v>120178</v>
      </c>
      <c r="J15" s="1337">
        <v>-3773</v>
      </c>
      <c r="K15" s="1337">
        <v>-1729</v>
      </c>
      <c r="L15" s="1337">
        <v>-2044</v>
      </c>
      <c r="M15" s="1337">
        <v>-2658</v>
      </c>
      <c r="N15" s="1337">
        <v>-1327</v>
      </c>
      <c r="O15" s="1337">
        <v>-1331</v>
      </c>
      <c r="P15" s="1337">
        <v>1062</v>
      </c>
      <c r="Q15" s="1337">
        <v>532</v>
      </c>
      <c r="R15" s="1337">
        <v>530</v>
      </c>
      <c r="S15" s="1337">
        <v>517</v>
      </c>
      <c r="T15" s="1337">
        <v>519</v>
      </c>
      <c r="U15" s="1337">
        <v>15</v>
      </c>
      <c r="V15" s="1337">
        <v>11</v>
      </c>
      <c r="W15" s="1337">
        <v>3720</v>
      </c>
      <c r="X15" s="1337">
        <v>1859</v>
      </c>
      <c r="Y15" s="1337">
        <v>1861</v>
      </c>
      <c r="Z15" s="1337">
        <v>1852</v>
      </c>
      <c r="AA15" s="1337">
        <v>1858</v>
      </c>
      <c r="AB15" s="1337">
        <v>7</v>
      </c>
      <c r="AC15" s="1337">
        <v>3</v>
      </c>
      <c r="AD15" s="1337">
        <v>-1115</v>
      </c>
      <c r="AE15" s="1337">
        <v>-402</v>
      </c>
      <c r="AF15" s="1337">
        <v>-713</v>
      </c>
      <c r="AG15" s="1337">
        <v>6425</v>
      </c>
      <c r="AH15" s="1337">
        <v>3462</v>
      </c>
      <c r="AI15" s="1337">
        <v>2963</v>
      </c>
      <c r="AJ15" s="1337">
        <v>2680</v>
      </c>
      <c r="AK15" s="1337">
        <v>2426</v>
      </c>
      <c r="AL15" s="1337">
        <v>731</v>
      </c>
      <c r="AM15" s="1337">
        <v>499</v>
      </c>
      <c r="AN15" s="1337">
        <v>51</v>
      </c>
      <c r="AO15" s="1337">
        <v>38</v>
      </c>
      <c r="AP15" s="1337">
        <v>7540</v>
      </c>
      <c r="AQ15" s="1337">
        <v>3864</v>
      </c>
      <c r="AR15" s="1337">
        <v>3676</v>
      </c>
      <c r="AS15" s="1337">
        <v>3301</v>
      </c>
      <c r="AT15" s="1337">
        <v>3196</v>
      </c>
      <c r="AU15" s="1337">
        <v>499</v>
      </c>
      <c r="AV15" s="1337">
        <v>433</v>
      </c>
      <c r="AW15" s="1337">
        <v>64</v>
      </c>
      <c r="AX15" s="1337">
        <v>47</v>
      </c>
      <c r="AY15" s="1337">
        <v>37</v>
      </c>
      <c r="AZ15" s="1338"/>
      <c r="BA15" s="895">
        <f t="shared" si="6"/>
        <v>-3773</v>
      </c>
      <c r="BB15" s="895">
        <f t="shared" si="7"/>
        <v>-2658</v>
      </c>
      <c r="BC15" s="896">
        <f t="shared" si="0"/>
        <v>1062</v>
      </c>
      <c r="BD15" s="896">
        <f t="shared" si="1"/>
        <v>3720</v>
      </c>
      <c r="BE15" s="895">
        <f t="shared" si="8"/>
        <v>-1115</v>
      </c>
      <c r="BF15" s="751">
        <f t="shared" si="2"/>
        <v>6425</v>
      </c>
      <c r="BG15" s="751">
        <f t="shared" si="3"/>
        <v>7540</v>
      </c>
      <c r="BH15" s="895">
        <f t="shared" si="9"/>
        <v>-1391</v>
      </c>
      <c r="BI15" s="897">
        <f t="shared" si="4"/>
        <v>5106</v>
      </c>
      <c r="BJ15" s="898">
        <f t="shared" si="5"/>
        <v>6497</v>
      </c>
      <c r="BK15" s="897">
        <f t="shared" si="10"/>
        <v>435</v>
      </c>
      <c r="BL15" s="897">
        <f t="shared" si="11"/>
        <v>932</v>
      </c>
      <c r="BM15" s="897">
        <f t="shared" si="11"/>
        <v>497</v>
      </c>
    </row>
    <row r="16" spans="1:65" x14ac:dyDescent="0.2">
      <c r="A16" s="943">
        <v>8</v>
      </c>
      <c r="C16" s="1332" t="s">
        <v>15</v>
      </c>
      <c r="D16" s="886"/>
      <c r="E16" s="1345">
        <v>2133.3000000000002</v>
      </c>
      <c r="F16" s="1342">
        <v>60731</v>
      </c>
      <c r="G16" s="1343">
        <v>146285</v>
      </c>
      <c r="H16" s="1344">
        <v>70108</v>
      </c>
      <c r="I16" s="1344">
        <v>76177</v>
      </c>
      <c r="J16" s="1337">
        <v>-2992</v>
      </c>
      <c r="K16" s="1337">
        <v>-1443</v>
      </c>
      <c r="L16" s="1337">
        <v>-1549</v>
      </c>
      <c r="M16" s="1337">
        <v>-2061</v>
      </c>
      <c r="N16" s="1337">
        <v>-1023</v>
      </c>
      <c r="O16" s="1337">
        <v>-1038</v>
      </c>
      <c r="P16" s="1337">
        <v>651</v>
      </c>
      <c r="Q16" s="1337">
        <v>307</v>
      </c>
      <c r="R16" s="1337">
        <v>344</v>
      </c>
      <c r="S16" s="1337">
        <v>306</v>
      </c>
      <c r="T16" s="1337">
        <v>340</v>
      </c>
      <c r="U16" s="1337">
        <v>1</v>
      </c>
      <c r="V16" s="1337">
        <v>4</v>
      </c>
      <c r="W16" s="1337">
        <v>2712</v>
      </c>
      <c r="X16" s="1337">
        <v>1330</v>
      </c>
      <c r="Y16" s="1337">
        <v>1382</v>
      </c>
      <c r="Z16" s="1337">
        <v>1329</v>
      </c>
      <c r="AA16" s="1337">
        <v>1381</v>
      </c>
      <c r="AB16" s="1337">
        <v>1</v>
      </c>
      <c r="AC16" s="1337">
        <v>1</v>
      </c>
      <c r="AD16" s="1337">
        <v>-931</v>
      </c>
      <c r="AE16" s="1337">
        <v>-420</v>
      </c>
      <c r="AF16" s="1337">
        <v>-511</v>
      </c>
      <c r="AG16" s="1337">
        <v>3516</v>
      </c>
      <c r="AH16" s="1337">
        <v>1784</v>
      </c>
      <c r="AI16" s="1337">
        <v>1732</v>
      </c>
      <c r="AJ16" s="1337">
        <v>1407</v>
      </c>
      <c r="AK16" s="1337">
        <v>1302</v>
      </c>
      <c r="AL16" s="1337">
        <v>360</v>
      </c>
      <c r="AM16" s="1337">
        <v>415</v>
      </c>
      <c r="AN16" s="1337">
        <v>17</v>
      </c>
      <c r="AO16" s="1337">
        <v>15</v>
      </c>
      <c r="AP16" s="1337">
        <v>4447</v>
      </c>
      <c r="AQ16" s="1337">
        <v>2204</v>
      </c>
      <c r="AR16" s="1337">
        <v>2243</v>
      </c>
      <c r="AS16" s="1337">
        <v>1976</v>
      </c>
      <c r="AT16" s="1337">
        <v>1905</v>
      </c>
      <c r="AU16" s="1337">
        <v>193</v>
      </c>
      <c r="AV16" s="1337">
        <v>314</v>
      </c>
      <c r="AW16" s="1337">
        <v>35</v>
      </c>
      <c r="AX16" s="1337">
        <v>24</v>
      </c>
      <c r="AY16" s="1337">
        <v>-98</v>
      </c>
      <c r="AZ16" s="1338"/>
      <c r="BA16" s="895">
        <f t="shared" si="6"/>
        <v>-2992</v>
      </c>
      <c r="BB16" s="895">
        <f t="shared" si="7"/>
        <v>-2061</v>
      </c>
      <c r="BC16" s="896">
        <f t="shared" si="0"/>
        <v>651</v>
      </c>
      <c r="BD16" s="896">
        <f t="shared" si="1"/>
        <v>2712</v>
      </c>
      <c r="BE16" s="895">
        <f t="shared" si="8"/>
        <v>-931</v>
      </c>
      <c r="BF16" s="751">
        <f t="shared" si="2"/>
        <v>3516</v>
      </c>
      <c r="BG16" s="751">
        <f t="shared" si="3"/>
        <v>4447</v>
      </c>
      <c r="BH16" s="895">
        <f t="shared" si="9"/>
        <v>-1172</v>
      </c>
      <c r="BI16" s="897">
        <f t="shared" si="4"/>
        <v>2709</v>
      </c>
      <c r="BJ16" s="898">
        <f t="shared" si="5"/>
        <v>3881</v>
      </c>
      <c r="BK16" s="897">
        <f t="shared" si="10"/>
        <v>158</v>
      </c>
      <c r="BL16" s="897">
        <f t="shared" si="11"/>
        <v>507</v>
      </c>
      <c r="BM16" s="897">
        <f t="shared" si="11"/>
        <v>349</v>
      </c>
    </row>
    <row r="17" spans="1:65" x14ac:dyDescent="0.2">
      <c r="A17" s="943">
        <v>9</v>
      </c>
      <c r="C17" s="1332" t="s">
        <v>16</v>
      </c>
      <c r="D17" s="886"/>
      <c r="E17" s="1345">
        <v>870.8</v>
      </c>
      <c r="F17" s="1342">
        <v>39486</v>
      </c>
      <c r="G17" s="1343">
        <v>95945</v>
      </c>
      <c r="H17" s="1344">
        <v>46074</v>
      </c>
      <c r="I17" s="1344">
        <v>49871</v>
      </c>
      <c r="J17" s="1337">
        <v>-1429</v>
      </c>
      <c r="K17" s="1337">
        <v>-600</v>
      </c>
      <c r="L17" s="1337">
        <v>-829</v>
      </c>
      <c r="M17" s="1337">
        <v>-1083</v>
      </c>
      <c r="N17" s="1337">
        <v>-526</v>
      </c>
      <c r="O17" s="1337">
        <v>-557</v>
      </c>
      <c r="P17" s="1337">
        <v>488</v>
      </c>
      <c r="Q17" s="1337">
        <v>251</v>
      </c>
      <c r="R17" s="1337">
        <v>237</v>
      </c>
      <c r="S17" s="1337">
        <v>238</v>
      </c>
      <c r="T17" s="1337">
        <v>230</v>
      </c>
      <c r="U17" s="1337">
        <v>13</v>
      </c>
      <c r="V17" s="1337">
        <v>7</v>
      </c>
      <c r="W17" s="1337">
        <v>1571</v>
      </c>
      <c r="X17" s="1337">
        <v>777</v>
      </c>
      <c r="Y17" s="1337">
        <v>794</v>
      </c>
      <c r="Z17" s="1337">
        <v>774</v>
      </c>
      <c r="AA17" s="1337">
        <v>793</v>
      </c>
      <c r="AB17" s="1337">
        <v>3</v>
      </c>
      <c r="AC17" s="1337">
        <v>1</v>
      </c>
      <c r="AD17" s="1337">
        <v>-346</v>
      </c>
      <c r="AE17" s="1337">
        <v>-74</v>
      </c>
      <c r="AF17" s="1337">
        <v>-272</v>
      </c>
      <c r="AG17" s="1337">
        <v>2880</v>
      </c>
      <c r="AH17" s="1337">
        <v>1535</v>
      </c>
      <c r="AI17" s="1337">
        <v>1345</v>
      </c>
      <c r="AJ17" s="1337">
        <v>1070</v>
      </c>
      <c r="AK17" s="1337">
        <v>1000</v>
      </c>
      <c r="AL17" s="1337">
        <v>457</v>
      </c>
      <c r="AM17" s="1337">
        <v>337</v>
      </c>
      <c r="AN17" s="1337">
        <v>8</v>
      </c>
      <c r="AO17" s="1337">
        <v>8</v>
      </c>
      <c r="AP17" s="1337">
        <v>3226</v>
      </c>
      <c r="AQ17" s="1337">
        <v>1609</v>
      </c>
      <c r="AR17" s="1337">
        <v>1617</v>
      </c>
      <c r="AS17" s="1337">
        <v>1267</v>
      </c>
      <c r="AT17" s="1337">
        <v>1278</v>
      </c>
      <c r="AU17" s="1337">
        <v>321</v>
      </c>
      <c r="AV17" s="1337">
        <v>322</v>
      </c>
      <c r="AW17" s="1337">
        <v>21</v>
      </c>
      <c r="AX17" s="1337">
        <v>17</v>
      </c>
      <c r="AY17" s="1337">
        <v>88</v>
      </c>
      <c r="AZ17" s="1338"/>
      <c r="BA17" s="895">
        <f t="shared" si="6"/>
        <v>-1429</v>
      </c>
      <c r="BB17" s="895">
        <f t="shared" si="7"/>
        <v>-1083</v>
      </c>
      <c r="BC17" s="896">
        <f t="shared" si="0"/>
        <v>488</v>
      </c>
      <c r="BD17" s="896">
        <f t="shared" si="1"/>
        <v>1571</v>
      </c>
      <c r="BE17" s="895">
        <f t="shared" si="8"/>
        <v>-346</v>
      </c>
      <c r="BF17" s="751">
        <f t="shared" si="2"/>
        <v>2880</v>
      </c>
      <c r="BG17" s="751">
        <f t="shared" si="3"/>
        <v>3226</v>
      </c>
      <c r="BH17" s="895">
        <f t="shared" si="9"/>
        <v>-475</v>
      </c>
      <c r="BI17" s="897">
        <f t="shared" si="4"/>
        <v>2070</v>
      </c>
      <c r="BJ17" s="898">
        <f t="shared" si="5"/>
        <v>2545</v>
      </c>
      <c r="BK17" s="897">
        <f t="shared" si="10"/>
        <v>300</v>
      </c>
      <c r="BL17" s="897">
        <f t="shared" si="11"/>
        <v>643</v>
      </c>
      <c r="BM17" s="897">
        <f t="shared" si="11"/>
        <v>343</v>
      </c>
    </row>
    <row r="18" spans="1:65" x14ac:dyDescent="0.2">
      <c r="A18" s="943">
        <v>10</v>
      </c>
      <c r="C18" s="1332" t="s">
        <v>17</v>
      </c>
      <c r="D18" s="886"/>
      <c r="E18" s="1345">
        <v>595.63</v>
      </c>
      <c r="F18" s="1341">
        <v>53310</v>
      </c>
      <c r="G18" s="1335">
        <v>120706</v>
      </c>
      <c r="H18" s="1335">
        <v>57371</v>
      </c>
      <c r="I18" s="1336">
        <v>63335</v>
      </c>
      <c r="J18" s="1337">
        <v>-1911</v>
      </c>
      <c r="K18" s="1337">
        <v>-921</v>
      </c>
      <c r="L18" s="1337">
        <v>-990</v>
      </c>
      <c r="M18" s="1337">
        <v>-1688</v>
      </c>
      <c r="N18" s="1337">
        <v>-882</v>
      </c>
      <c r="O18" s="1337">
        <v>-806</v>
      </c>
      <c r="P18" s="1337">
        <v>533</v>
      </c>
      <c r="Q18" s="1337">
        <v>259</v>
      </c>
      <c r="R18" s="1337">
        <v>274</v>
      </c>
      <c r="S18" s="1337">
        <v>256</v>
      </c>
      <c r="T18" s="1337">
        <v>270</v>
      </c>
      <c r="U18" s="1337">
        <v>3</v>
      </c>
      <c r="V18" s="1337">
        <v>4</v>
      </c>
      <c r="W18" s="1337">
        <v>2221</v>
      </c>
      <c r="X18" s="1337">
        <v>1141</v>
      </c>
      <c r="Y18" s="1337">
        <v>1080</v>
      </c>
      <c r="Z18" s="1337">
        <v>1139</v>
      </c>
      <c r="AA18" s="1337">
        <v>1079</v>
      </c>
      <c r="AB18" s="1337">
        <v>2</v>
      </c>
      <c r="AC18" s="1337">
        <v>1</v>
      </c>
      <c r="AD18" s="1337">
        <v>-223</v>
      </c>
      <c r="AE18" s="1337">
        <v>-39</v>
      </c>
      <c r="AF18" s="1337">
        <v>-184</v>
      </c>
      <c r="AG18" s="1337">
        <v>4529</v>
      </c>
      <c r="AH18" s="1337">
        <v>2361</v>
      </c>
      <c r="AI18" s="1337">
        <v>2168</v>
      </c>
      <c r="AJ18" s="1337">
        <v>1721</v>
      </c>
      <c r="AK18" s="1337">
        <v>1551</v>
      </c>
      <c r="AL18" s="1337">
        <v>615</v>
      </c>
      <c r="AM18" s="1337">
        <v>607</v>
      </c>
      <c r="AN18" s="1337">
        <v>25</v>
      </c>
      <c r="AO18" s="1337">
        <v>10</v>
      </c>
      <c r="AP18" s="1337">
        <v>4752</v>
      </c>
      <c r="AQ18" s="1337">
        <v>2400</v>
      </c>
      <c r="AR18" s="1337">
        <v>2352</v>
      </c>
      <c r="AS18" s="1337">
        <v>1828</v>
      </c>
      <c r="AT18" s="1337">
        <v>1834</v>
      </c>
      <c r="AU18" s="1337">
        <v>540</v>
      </c>
      <c r="AV18" s="1337">
        <v>484</v>
      </c>
      <c r="AW18" s="1337">
        <v>32</v>
      </c>
      <c r="AX18" s="1337">
        <v>34</v>
      </c>
      <c r="AY18" s="1337">
        <v>51</v>
      </c>
      <c r="AZ18" s="1338"/>
      <c r="BA18" s="895">
        <f t="shared" si="6"/>
        <v>-1911</v>
      </c>
      <c r="BB18" s="895">
        <f t="shared" si="7"/>
        <v>-1688</v>
      </c>
      <c r="BC18" s="896">
        <f t="shared" si="0"/>
        <v>533</v>
      </c>
      <c r="BD18" s="896">
        <f t="shared" si="1"/>
        <v>2221</v>
      </c>
      <c r="BE18" s="895">
        <f t="shared" si="8"/>
        <v>-223</v>
      </c>
      <c r="BF18" s="751">
        <f t="shared" si="2"/>
        <v>4529</v>
      </c>
      <c r="BG18" s="751">
        <f t="shared" si="3"/>
        <v>4752</v>
      </c>
      <c r="BH18" s="895">
        <f t="shared" si="9"/>
        <v>-390</v>
      </c>
      <c r="BI18" s="897">
        <f t="shared" si="4"/>
        <v>3272</v>
      </c>
      <c r="BJ18" s="898">
        <f t="shared" si="5"/>
        <v>3662</v>
      </c>
      <c r="BK18" s="897">
        <f t="shared" si="10"/>
        <v>508</v>
      </c>
      <c r="BL18" s="897">
        <f t="shared" si="11"/>
        <v>1024</v>
      </c>
      <c r="BM18" s="897">
        <f t="shared" si="11"/>
        <v>516</v>
      </c>
    </row>
    <row r="19" spans="1:65" x14ac:dyDescent="0.2">
      <c r="A19" s="943">
        <v>1</v>
      </c>
      <c r="B19" s="1348">
        <v>100</v>
      </c>
      <c r="C19" s="1349" t="s">
        <v>513</v>
      </c>
      <c r="D19" s="813" t="s">
        <v>514</v>
      </c>
      <c r="E19" s="1340">
        <v>556.92999999999995</v>
      </c>
      <c r="F19" s="1334">
        <v>751060</v>
      </c>
      <c r="G19" s="1336">
        <v>1490896</v>
      </c>
      <c r="H19" s="1336">
        <v>699100</v>
      </c>
      <c r="I19" s="1336">
        <v>791796</v>
      </c>
      <c r="J19" s="1337">
        <v>-6906</v>
      </c>
      <c r="K19" s="1337">
        <v>-3462</v>
      </c>
      <c r="L19" s="1337">
        <v>-3444</v>
      </c>
      <c r="M19" s="1337">
        <v>-10257</v>
      </c>
      <c r="N19" s="1337">
        <v>-5076</v>
      </c>
      <c r="O19" s="1337">
        <v>-5181</v>
      </c>
      <c r="P19" s="1337">
        <v>8200</v>
      </c>
      <c r="Q19" s="1337">
        <v>4230</v>
      </c>
      <c r="R19" s="1337">
        <v>3970</v>
      </c>
      <c r="S19" s="1337">
        <v>4063</v>
      </c>
      <c r="T19" s="1337">
        <v>3831</v>
      </c>
      <c r="U19" s="1337">
        <v>167</v>
      </c>
      <c r="V19" s="1337">
        <v>139</v>
      </c>
      <c r="W19" s="1337">
        <v>18457</v>
      </c>
      <c r="X19" s="1337">
        <v>9306</v>
      </c>
      <c r="Y19" s="1337">
        <v>9151</v>
      </c>
      <c r="Z19" s="1337">
        <v>9105</v>
      </c>
      <c r="AA19" s="1337">
        <v>8997</v>
      </c>
      <c r="AB19" s="1337">
        <v>201</v>
      </c>
      <c r="AC19" s="1337">
        <v>154</v>
      </c>
      <c r="AD19" s="1337">
        <v>3351</v>
      </c>
      <c r="AE19" s="1337">
        <v>1614</v>
      </c>
      <c r="AF19" s="1337">
        <v>1737</v>
      </c>
      <c r="AG19" s="1337">
        <v>79814</v>
      </c>
      <c r="AH19" s="1337">
        <v>40646</v>
      </c>
      <c r="AI19" s="1337">
        <v>39168</v>
      </c>
      <c r="AJ19" s="1337">
        <v>31337</v>
      </c>
      <c r="AK19" s="1337">
        <v>31160</v>
      </c>
      <c r="AL19" s="1337">
        <v>9006</v>
      </c>
      <c r="AM19" s="1337">
        <v>7786</v>
      </c>
      <c r="AN19" s="1337">
        <v>303</v>
      </c>
      <c r="AO19" s="1337">
        <v>222</v>
      </c>
      <c r="AP19" s="1337">
        <v>76463</v>
      </c>
      <c r="AQ19" s="1337">
        <v>39032</v>
      </c>
      <c r="AR19" s="1337">
        <v>37431</v>
      </c>
      <c r="AS19" s="1337">
        <v>32181</v>
      </c>
      <c r="AT19" s="1337">
        <v>31878</v>
      </c>
      <c r="AU19" s="1337">
        <v>5984</v>
      </c>
      <c r="AV19" s="1337">
        <v>4950</v>
      </c>
      <c r="AW19" s="1337">
        <v>867</v>
      </c>
      <c r="AX19" s="1337">
        <v>603</v>
      </c>
      <c r="AY19" s="1337">
        <v>5476</v>
      </c>
      <c r="AZ19" s="1338"/>
      <c r="BA19" s="895">
        <f t="shared" si="6"/>
        <v>-6906</v>
      </c>
      <c r="BB19" s="895">
        <f t="shared" si="7"/>
        <v>-10257</v>
      </c>
      <c r="BC19" s="896">
        <f>P19</f>
        <v>8200</v>
      </c>
      <c r="BD19" s="896">
        <f>W19</f>
        <v>18457</v>
      </c>
      <c r="BE19" s="895">
        <f t="shared" si="8"/>
        <v>3351</v>
      </c>
      <c r="BF19" s="751">
        <f t="shared" si="2"/>
        <v>79814</v>
      </c>
      <c r="BG19" s="751">
        <f t="shared" si="3"/>
        <v>76463</v>
      </c>
      <c r="BH19" s="895">
        <f t="shared" si="9"/>
        <v>-1562</v>
      </c>
      <c r="BI19" s="897">
        <f t="shared" si="4"/>
        <v>62497</v>
      </c>
      <c r="BJ19" s="898">
        <f t="shared" si="5"/>
        <v>64059</v>
      </c>
      <c r="BK19" s="897">
        <f t="shared" si="10"/>
        <v>5117</v>
      </c>
      <c r="BL19" s="897">
        <f t="shared" si="11"/>
        <v>10934</v>
      </c>
      <c r="BM19" s="897">
        <f t="shared" si="11"/>
        <v>5817</v>
      </c>
    </row>
    <row r="20" spans="1:65" x14ac:dyDescent="0.2">
      <c r="B20" s="1348">
        <v>101</v>
      </c>
      <c r="C20" s="1339" t="s">
        <v>19</v>
      </c>
      <c r="D20" s="813"/>
      <c r="E20" s="916">
        <v>34.03</v>
      </c>
      <c r="F20" s="1334">
        <v>104323</v>
      </c>
      <c r="G20" s="1336">
        <v>210178</v>
      </c>
      <c r="H20" s="1336">
        <v>97514</v>
      </c>
      <c r="I20" s="1336">
        <v>112664</v>
      </c>
      <c r="J20" s="1337">
        <v>-161</v>
      </c>
      <c r="K20" s="1337">
        <v>-167</v>
      </c>
      <c r="L20" s="1337">
        <v>6</v>
      </c>
      <c r="M20" s="1337">
        <v>-929</v>
      </c>
      <c r="N20" s="1337">
        <v>-429</v>
      </c>
      <c r="O20" s="1337">
        <v>-500</v>
      </c>
      <c r="P20" s="1337">
        <v>1228</v>
      </c>
      <c r="Q20" s="1337">
        <v>645</v>
      </c>
      <c r="R20" s="1337">
        <v>583</v>
      </c>
      <c r="S20" s="1337">
        <v>627</v>
      </c>
      <c r="T20" s="1337">
        <v>567</v>
      </c>
      <c r="U20" s="1337">
        <v>18</v>
      </c>
      <c r="V20" s="1337">
        <v>16</v>
      </c>
      <c r="W20" s="1337">
        <v>2157</v>
      </c>
      <c r="X20" s="1337">
        <v>1074</v>
      </c>
      <c r="Y20" s="1337">
        <v>1083</v>
      </c>
      <c r="Z20" s="1337">
        <v>1061</v>
      </c>
      <c r="AA20" s="1337">
        <v>1077</v>
      </c>
      <c r="AB20" s="1337">
        <v>13</v>
      </c>
      <c r="AC20" s="1337">
        <v>6</v>
      </c>
      <c r="AD20" s="1337">
        <v>768</v>
      </c>
      <c r="AE20" s="1337">
        <v>262</v>
      </c>
      <c r="AF20" s="1337">
        <v>506</v>
      </c>
      <c r="AG20" s="1337">
        <v>12140</v>
      </c>
      <c r="AH20" s="1337">
        <v>6068</v>
      </c>
      <c r="AI20" s="1337">
        <v>6072</v>
      </c>
      <c r="AJ20" s="1337">
        <v>4547</v>
      </c>
      <c r="AK20" s="1337">
        <v>4651</v>
      </c>
      <c r="AL20" s="1337">
        <v>1489</v>
      </c>
      <c r="AM20" s="1337">
        <v>1387</v>
      </c>
      <c r="AN20" s="1337">
        <v>32</v>
      </c>
      <c r="AO20" s="1337">
        <v>34</v>
      </c>
      <c r="AP20" s="1337">
        <v>11372</v>
      </c>
      <c r="AQ20" s="1337">
        <v>5806</v>
      </c>
      <c r="AR20" s="1337">
        <v>5566</v>
      </c>
      <c r="AS20" s="1337">
        <v>4833</v>
      </c>
      <c r="AT20" s="1337">
        <v>4753</v>
      </c>
      <c r="AU20" s="1337">
        <v>873</v>
      </c>
      <c r="AV20" s="1337">
        <v>731</v>
      </c>
      <c r="AW20" s="1337">
        <v>100</v>
      </c>
      <c r="AX20" s="1337">
        <v>82</v>
      </c>
      <c r="AY20" s="1337">
        <v>1140</v>
      </c>
      <c r="AZ20" s="1338"/>
      <c r="BA20" s="895">
        <f t="shared" si="6"/>
        <v>-161</v>
      </c>
      <c r="BB20" s="895">
        <f t="shared" si="7"/>
        <v>-929</v>
      </c>
      <c r="BC20" s="896">
        <f t="shared" ref="BC20:BC68" si="12">P20</f>
        <v>1228</v>
      </c>
      <c r="BD20" s="896">
        <f t="shared" ref="BD20:BD68" si="13">W20</f>
        <v>2157</v>
      </c>
      <c r="BE20" s="895">
        <f t="shared" si="8"/>
        <v>768</v>
      </c>
      <c r="BF20" s="751">
        <f t="shared" si="2"/>
        <v>12140</v>
      </c>
      <c r="BG20" s="751">
        <f t="shared" si="3"/>
        <v>11372</v>
      </c>
      <c r="BH20" s="895">
        <f t="shared" si="9"/>
        <v>-388</v>
      </c>
      <c r="BI20" s="897">
        <f t="shared" si="4"/>
        <v>9198</v>
      </c>
      <c r="BJ20" s="898">
        <f t="shared" si="5"/>
        <v>9586</v>
      </c>
      <c r="BK20" s="897">
        <f t="shared" si="10"/>
        <v>773</v>
      </c>
      <c r="BL20" s="897">
        <f t="shared" si="11"/>
        <v>1604</v>
      </c>
      <c r="BM20" s="897">
        <f t="shared" si="11"/>
        <v>831</v>
      </c>
    </row>
    <row r="21" spans="1:65" x14ac:dyDescent="0.2">
      <c r="B21" s="1348">
        <v>102</v>
      </c>
      <c r="C21" s="1339" t="s">
        <v>515</v>
      </c>
      <c r="D21" s="813"/>
      <c r="E21" s="916">
        <v>32.65</v>
      </c>
      <c r="F21" s="1334">
        <v>71786</v>
      </c>
      <c r="G21" s="1336">
        <v>135954</v>
      </c>
      <c r="H21" s="1336">
        <v>63235</v>
      </c>
      <c r="I21" s="1336">
        <v>72719</v>
      </c>
      <c r="J21" s="1337">
        <v>71</v>
      </c>
      <c r="K21" s="1337">
        <v>74</v>
      </c>
      <c r="L21" s="1337">
        <v>-3</v>
      </c>
      <c r="M21" s="1337">
        <v>-697</v>
      </c>
      <c r="N21" s="1337">
        <v>-297</v>
      </c>
      <c r="O21" s="1337">
        <v>-400</v>
      </c>
      <c r="P21" s="1337">
        <v>816</v>
      </c>
      <c r="Q21" s="1337">
        <v>447</v>
      </c>
      <c r="R21" s="1337">
        <v>369</v>
      </c>
      <c r="S21" s="1337">
        <v>436</v>
      </c>
      <c r="T21" s="1337">
        <v>362</v>
      </c>
      <c r="U21" s="1337">
        <v>11</v>
      </c>
      <c r="V21" s="1337">
        <v>7</v>
      </c>
      <c r="W21" s="1337">
        <v>1513</v>
      </c>
      <c r="X21" s="1337">
        <v>744</v>
      </c>
      <c r="Y21" s="1337">
        <v>769</v>
      </c>
      <c r="Z21" s="1337">
        <v>729</v>
      </c>
      <c r="AA21" s="1337">
        <v>758</v>
      </c>
      <c r="AB21" s="1337">
        <v>15</v>
      </c>
      <c r="AC21" s="1337">
        <v>11</v>
      </c>
      <c r="AD21" s="1337">
        <v>768</v>
      </c>
      <c r="AE21" s="1337">
        <v>371</v>
      </c>
      <c r="AF21" s="1337">
        <v>397</v>
      </c>
      <c r="AG21" s="1337">
        <v>8110</v>
      </c>
      <c r="AH21" s="1337">
        <v>4064</v>
      </c>
      <c r="AI21" s="1337">
        <v>4046</v>
      </c>
      <c r="AJ21" s="1337">
        <v>3238</v>
      </c>
      <c r="AK21" s="1337">
        <v>3292</v>
      </c>
      <c r="AL21" s="1337">
        <v>791</v>
      </c>
      <c r="AM21" s="1337">
        <v>733</v>
      </c>
      <c r="AN21" s="1337">
        <v>35</v>
      </c>
      <c r="AO21" s="1337">
        <v>21</v>
      </c>
      <c r="AP21" s="1337">
        <v>7342</v>
      </c>
      <c r="AQ21" s="1337">
        <v>3693</v>
      </c>
      <c r="AR21" s="1337">
        <v>3649</v>
      </c>
      <c r="AS21" s="1337">
        <v>3088</v>
      </c>
      <c r="AT21" s="1337">
        <v>3126</v>
      </c>
      <c r="AU21" s="1337">
        <v>486</v>
      </c>
      <c r="AV21" s="1337">
        <v>445</v>
      </c>
      <c r="AW21" s="1337">
        <v>119</v>
      </c>
      <c r="AX21" s="1337">
        <v>78</v>
      </c>
      <c r="AY21" s="1337">
        <v>610</v>
      </c>
      <c r="AZ21" s="1338"/>
      <c r="BA21" s="895">
        <f t="shared" si="6"/>
        <v>71</v>
      </c>
      <c r="BB21" s="895">
        <f t="shared" si="7"/>
        <v>-697</v>
      </c>
      <c r="BC21" s="896">
        <f t="shared" si="12"/>
        <v>816</v>
      </c>
      <c r="BD21" s="896">
        <f t="shared" si="13"/>
        <v>1513</v>
      </c>
      <c r="BE21" s="895">
        <f t="shared" si="8"/>
        <v>768</v>
      </c>
      <c r="BF21" s="751">
        <f t="shared" si="2"/>
        <v>8110</v>
      </c>
      <c r="BG21" s="751">
        <f t="shared" si="3"/>
        <v>7342</v>
      </c>
      <c r="BH21" s="895">
        <f t="shared" si="9"/>
        <v>316</v>
      </c>
      <c r="BI21" s="897">
        <f t="shared" si="4"/>
        <v>6530</v>
      </c>
      <c r="BJ21" s="898">
        <f t="shared" si="5"/>
        <v>6214</v>
      </c>
      <c r="BK21" s="897">
        <f t="shared" si="10"/>
        <v>367</v>
      </c>
      <c r="BL21" s="897">
        <f t="shared" si="11"/>
        <v>931</v>
      </c>
      <c r="BM21" s="897">
        <f t="shared" si="11"/>
        <v>564</v>
      </c>
    </row>
    <row r="22" spans="1:65" x14ac:dyDescent="0.2">
      <c r="B22" s="1348">
        <v>105</v>
      </c>
      <c r="C22" s="1339" t="s">
        <v>22</v>
      </c>
      <c r="D22" s="813"/>
      <c r="E22" s="916">
        <v>14.64</v>
      </c>
      <c r="F22" s="1334">
        <v>65370</v>
      </c>
      <c r="G22" s="1336">
        <v>110304</v>
      </c>
      <c r="H22" s="1336">
        <v>53641</v>
      </c>
      <c r="I22" s="1336">
        <v>56663</v>
      </c>
      <c r="J22" s="1337">
        <v>677</v>
      </c>
      <c r="K22" s="1337">
        <v>458</v>
      </c>
      <c r="L22" s="1337">
        <v>219</v>
      </c>
      <c r="M22" s="1337">
        <v>-905</v>
      </c>
      <c r="N22" s="1337">
        <v>-438</v>
      </c>
      <c r="O22" s="1337">
        <v>-467</v>
      </c>
      <c r="P22" s="1337">
        <v>665</v>
      </c>
      <c r="Q22" s="1337">
        <v>352</v>
      </c>
      <c r="R22" s="1337">
        <v>313</v>
      </c>
      <c r="S22" s="1337">
        <v>313</v>
      </c>
      <c r="T22" s="1337">
        <v>288</v>
      </c>
      <c r="U22" s="1337">
        <v>39</v>
      </c>
      <c r="V22" s="1337">
        <v>25</v>
      </c>
      <c r="W22" s="1337">
        <v>1570</v>
      </c>
      <c r="X22" s="1337">
        <v>790</v>
      </c>
      <c r="Y22" s="1337">
        <v>780</v>
      </c>
      <c r="Z22" s="1337">
        <v>779</v>
      </c>
      <c r="AA22" s="1337">
        <v>769</v>
      </c>
      <c r="AB22" s="1337">
        <v>11</v>
      </c>
      <c r="AC22" s="1337">
        <v>11</v>
      </c>
      <c r="AD22" s="1337">
        <v>1582</v>
      </c>
      <c r="AE22" s="1337">
        <v>896</v>
      </c>
      <c r="AF22" s="1337">
        <v>686</v>
      </c>
      <c r="AG22" s="1337">
        <v>9780</v>
      </c>
      <c r="AH22" s="1337">
        <v>5283</v>
      </c>
      <c r="AI22" s="1337">
        <v>4497</v>
      </c>
      <c r="AJ22" s="1337">
        <v>3767</v>
      </c>
      <c r="AK22" s="1337">
        <v>3278</v>
      </c>
      <c r="AL22" s="1337">
        <v>1473</v>
      </c>
      <c r="AM22" s="1337">
        <v>1197</v>
      </c>
      <c r="AN22" s="1337">
        <v>43</v>
      </c>
      <c r="AO22" s="1337">
        <v>22</v>
      </c>
      <c r="AP22" s="1337">
        <v>8198</v>
      </c>
      <c r="AQ22" s="1337">
        <v>4387</v>
      </c>
      <c r="AR22" s="1337">
        <v>3811</v>
      </c>
      <c r="AS22" s="1337">
        <v>3199</v>
      </c>
      <c r="AT22" s="1337">
        <v>2926</v>
      </c>
      <c r="AU22" s="1337">
        <v>1049</v>
      </c>
      <c r="AV22" s="1337">
        <v>801</v>
      </c>
      <c r="AW22" s="1337">
        <v>139</v>
      </c>
      <c r="AX22" s="1337">
        <v>84</v>
      </c>
      <c r="AY22" s="1337">
        <v>1357</v>
      </c>
      <c r="AZ22" s="1338"/>
      <c r="BA22" s="895">
        <f t="shared" si="6"/>
        <v>677</v>
      </c>
      <c r="BB22" s="895">
        <f t="shared" si="7"/>
        <v>-905</v>
      </c>
      <c r="BC22" s="896">
        <f t="shared" si="12"/>
        <v>665</v>
      </c>
      <c r="BD22" s="896">
        <f t="shared" si="13"/>
        <v>1570</v>
      </c>
      <c r="BE22" s="895">
        <f t="shared" si="8"/>
        <v>1582</v>
      </c>
      <c r="BF22" s="751">
        <f t="shared" si="2"/>
        <v>9780</v>
      </c>
      <c r="BG22" s="751">
        <f t="shared" si="3"/>
        <v>8198</v>
      </c>
      <c r="BH22" s="895">
        <f t="shared" si="9"/>
        <v>920</v>
      </c>
      <c r="BI22" s="897">
        <f t="shared" si="4"/>
        <v>7045</v>
      </c>
      <c r="BJ22" s="898">
        <f t="shared" si="5"/>
        <v>6125</v>
      </c>
      <c r="BK22" s="897">
        <f t="shared" si="10"/>
        <v>910</v>
      </c>
      <c r="BL22" s="897">
        <f t="shared" si="11"/>
        <v>1850</v>
      </c>
      <c r="BM22" s="897">
        <f t="shared" si="11"/>
        <v>940</v>
      </c>
    </row>
    <row r="23" spans="1:65" x14ac:dyDescent="0.2">
      <c r="B23" s="1348">
        <v>106</v>
      </c>
      <c r="C23" s="1339" t="s">
        <v>24</v>
      </c>
      <c r="D23" s="813"/>
      <c r="E23" s="916">
        <v>11.34</v>
      </c>
      <c r="F23" s="1334">
        <v>50897</v>
      </c>
      <c r="G23" s="1336">
        <v>92410</v>
      </c>
      <c r="H23" s="1336">
        <v>43681</v>
      </c>
      <c r="I23" s="1336">
        <v>48729</v>
      </c>
      <c r="J23" s="1337">
        <v>-503</v>
      </c>
      <c r="K23" s="1337">
        <v>-199</v>
      </c>
      <c r="L23" s="1337">
        <v>-304</v>
      </c>
      <c r="M23" s="1337">
        <v>-1062</v>
      </c>
      <c r="N23" s="1337">
        <v>-537</v>
      </c>
      <c r="O23" s="1337">
        <v>-525</v>
      </c>
      <c r="P23" s="1337">
        <v>480</v>
      </c>
      <c r="Q23" s="1337">
        <v>258</v>
      </c>
      <c r="R23" s="1337">
        <v>222</v>
      </c>
      <c r="S23" s="1337">
        <v>239</v>
      </c>
      <c r="T23" s="1337">
        <v>194</v>
      </c>
      <c r="U23" s="1337">
        <v>19</v>
      </c>
      <c r="V23" s="1337">
        <v>28</v>
      </c>
      <c r="W23" s="1337">
        <v>1542</v>
      </c>
      <c r="X23" s="1337">
        <v>795</v>
      </c>
      <c r="Y23" s="1337">
        <v>747</v>
      </c>
      <c r="Z23" s="1337">
        <v>742</v>
      </c>
      <c r="AA23" s="1337">
        <v>709</v>
      </c>
      <c r="AB23" s="1337">
        <v>53</v>
      </c>
      <c r="AC23" s="1337">
        <v>38</v>
      </c>
      <c r="AD23" s="1337">
        <v>559</v>
      </c>
      <c r="AE23" s="1337">
        <v>338</v>
      </c>
      <c r="AF23" s="1337">
        <v>221</v>
      </c>
      <c r="AG23" s="1337">
        <v>6392</v>
      </c>
      <c r="AH23" s="1337">
        <v>3493</v>
      </c>
      <c r="AI23" s="1337">
        <v>2899</v>
      </c>
      <c r="AJ23" s="1337">
        <v>2298</v>
      </c>
      <c r="AK23" s="1337">
        <v>1962</v>
      </c>
      <c r="AL23" s="1337">
        <v>1157</v>
      </c>
      <c r="AM23" s="1337">
        <v>908</v>
      </c>
      <c r="AN23" s="1337">
        <v>38</v>
      </c>
      <c r="AO23" s="1337">
        <v>29</v>
      </c>
      <c r="AP23" s="1337">
        <v>5833</v>
      </c>
      <c r="AQ23" s="1337">
        <v>3155</v>
      </c>
      <c r="AR23" s="1337">
        <v>2678</v>
      </c>
      <c r="AS23" s="1337">
        <v>2278</v>
      </c>
      <c r="AT23" s="1337">
        <v>2038</v>
      </c>
      <c r="AU23" s="1337">
        <v>790</v>
      </c>
      <c r="AV23" s="1337">
        <v>581</v>
      </c>
      <c r="AW23" s="1337">
        <v>87</v>
      </c>
      <c r="AX23" s="1337">
        <v>59</v>
      </c>
      <c r="AY23" s="1337">
        <v>385</v>
      </c>
      <c r="AZ23" s="1338"/>
      <c r="BA23" s="895">
        <f t="shared" si="6"/>
        <v>-503</v>
      </c>
      <c r="BB23" s="895">
        <f t="shared" si="7"/>
        <v>-1062</v>
      </c>
      <c r="BC23" s="896">
        <f t="shared" si="12"/>
        <v>480</v>
      </c>
      <c r="BD23" s="896">
        <f t="shared" si="13"/>
        <v>1542</v>
      </c>
      <c r="BE23" s="895">
        <f t="shared" si="8"/>
        <v>559</v>
      </c>
      <c r="BF23" s="751">
        <f t="shared" si="2"/>
        <v>6392</v>
      </c>
      <c r="BG23" s="751">
        <f t="shared" si="3"/>
        <v>5833</v>
      </c>
      <c r="BH23" s="895">
        <f t="shared" si="9"/>
        <v>-56</v>
      </c>
      <c r="BI23" s="897">
        <f t="shared" si="4"/>
        <v>4260</v>
      </c>
      <c r="BJ23" s="898">
        <f t="shared" si="5"/>
        <v>4316</v>
      </c>
      <c r="BK23" s="897">
        <f t="shared" si="10"/>
        <v>703</v>
      </c>
      <c r="BL23" s="897">
        <f t="shared" si="11"/>
        <v>1371</v>
      </c>
      <c r="BM23" s="897">
        <f t="shared" si="11"/>
        <v>668</v>
      </c>
    </row>
    <row r="24" spans="1:65" x14ac:dyDescent="0.2">
      <c r="B24" s="1348">
        <v>107</v>
      </c>
      <c r="C24" s="1339" t="s">
        <v>25</v>
      </c>
      <c r="D24" s="813"/>
      <c r="E24" s="916">
        <v>28.93</v>
      </c>
      <c r="F24" s="1334">
        <v>74276</v>
      </c>
      <c r="G24" s="1336">
        <v>153184</v>
      </c>
      <c r="H24" s="1336">
        <v>70188</v>
      </c>
      <c r="I24" s="1336">
        <v>82996</v>
      </c>
      <c r="J24" s="1337">
        <v>-1505</v>
      </c>
      <c r="K24" s="1337">
        <v>-805</v>
      </c>
      <c r="L24" s="1337">
        <v>-700</v>
      </c>
      <c r="M24" s="1337">
        <v>-1247</v>
      </c>
      <c r="N24" s="1337">
        <v>-656</v>
      </c>
      <c r="O24" s="1337">
        <v>-591</v>
      </c>
      <c r="P24" s="1337">
        <v>876</v>
      </c>
      <c r="Q24" s="1337">
        <v>427</v>
      </c>
      <c r="R24" s="1337">
        <v>449</v>
      </c>
      <c r="S24" s="1337">
        <v>423</v>
      </c>
      <c r="T24" s="1337">
        <v>444</v>
      </c>
      <c r="U24" s="1337">
        <v>4</v>
      </c>
      <c r="V24" s="1337">
        <v>5</v>
      </c>
      <c r="W24" s="1337">
        <v>2123</v>
      </c>
      <c r="X24" s="1337">
        <v>1083</v>
      </c>
      <c r="Y24" s="1337">
        <v>1040</v>
      </c>
      <c r="Z24" s="1337">
        <v>1058</v>
      </c>
      <c r="AA24" s="1337">
        <v>1019</v>
      </c>
      <c r="AB24" s="1337">
        <v>25</v>
      </c>
      <c r="AC24" s="1337">
        <v>21</v>
      </c>
      <c r="AD24" s="1337">
        <v>-258</v>
      </c>
      <c r="AE24" s="1337">
        <v>-149</v>
      </c>
      <c r="AF24" s="1337">
        <v>-109</v>
      </c>
      <c r="AG24" s="1337">
        <v>5980</v>
      </c>
      <c r="AH24" s="1337">
        <v>2872</v>
      </c>
      <c r="AI24" s="1337">
        <v>3108</v>
      </c>
      <c r="AJ24" s="1337">
        <v>2590</v>
      </c>
      <c r="AK24" s="1337">
        <v>2845</v>
      </c>
      <c r="AL24" s="1337">
        <v>258</v>
      </c>
      <c r="AM24" s="1337">
        <v>241</v>
      </c>
      <c r="AN24" s="1337">
        <v>24</v>
      </c>
      <c r="AO24" s="1337">
        <v>22</v>
      </c>
      <c r="AP24" s="1337">
        <v>6238</v>
      </c>
      <c r="AQ24" s="1337">
        <v>3021</v>
      </c>
      <c r="AR24" s="1337">
        <v>3217</v>
      </c>
      <c r="AS24" s="1337">
        <v>2796</v>
      </c>
      <c r="AT24" s="1337">
        <v>3027</v>
      </c>
      <c r="AU24" s="1337">
        <v>181</v>
      </c>
      <c r="AV24" s="1337">
        <v>157</v>
      </c>
      <c r="AW24" s="1337">
        <v>44</v>
      </c>
      <c r="AX24" s="1337">
        <v>33</v>
      </c>
      <c r="AY24" s="1337">
        <v>-89</v>
      </c>
      <c r="AZ24" s="1338"/>
      <c r="BA24" s="895">
        <f t="shared" si="6"/>
        <v>-1505</v>
      </c>
      <c r="BB24" s="895">
        <f t="shared" si="7"/>
        <v>-1247</v>
      </c>
      <c r="BC24" s="896">
        <f t="shared" si="12"/>
        <v>876</v>
      </c>
      <c r="BD24" s="896">
        <f t="shared" si="13"/>
        <v>2123</v>
      </c>
      <c r="BE24" s="895">
        <f t="shared" si="8"/>
        <v>-258</v>
      </c>
      <c r="BF24" s="751">
        <f t="shared" si="2"/>
        <v>5980</v>
      </c>
      <c r="BG24" s="751">
        <f t="shared" si="3"/>
        <v>6238</v>
      </c>
      <c r="BH24" s="895">
        <f t="shared" si="9"/>
        <v>-388</v>
      </c>
      <c r="BI24" s="897">
        <f t="shared" si="4"/>
        <v>5435</v>
      </c>
      <c r="BJ24" s="898">
        <f t="shared" si="5"/>
        <v>5823</v>
      </c>
      <c r="BK24" s="897">
        <f t="shared" si="10"/>
        <v>137</v>
      </c>
      <c r="BL24" s="897">
        <f t="shared" si="11"/>
        <v>338</v>
      </c>
      <c r="BM24" s="897">
        <f t="shared" si="11"/>
        <v>201</v>
      </c>
    </row>
    <row r="25" spans="1:65" x14ac:dyDescent="0.2">
      <c r="B25" s="1348">
        <v>108</v>
      </c>
      <c r="C25" s="1339" t="s">
        <v>26</v>
      </c>
      <c r="D25" s="813"/>
      <c r="E25" s="916">
        <v>28.07</v>
      </c>
      <c r="F25" s="1334">
        <v>97077</v>
      </c>
      <c r="G25" s="1336">
        <v>205958</v>
      </c>
      <c r="H25" s="1336">
        <v>95310</v>
      </c>
      <c r="I25" s="1336">
        <v>110648</v>
      </c>
      <c r="J25" s="1337">
        <v>-1950</v>
      </c>
      <c r="K25" s="1337">
        <v>-945</v>
      </c>
      <c r="L25" s="1337">
        <v>-1005</v>
      </c>
      <c r="M25" s="1337">
        <v>-1700</v>
      </c>
      <c r="N25" s="1337">
        <v>-799</v>
      </c>
      <c r="O25" s="1337">
        <v>-901</v>
      </c>
      <c r="P25" s="1337">
        <v>1107</v>
      </c>
      <c r="Q25" s="1337">
        <v>556</v>
      </c>
      <c r="R25" s="1337">
        <v>551</v>
      </c>
      <c r="S25" s="1337">
        <v>545</v>
      </c>
      <c r="T25" s="1337">
        <v>544</v>
      </c>
      <c r="U25" s="1337">
        <v>11</v>
      </c>
      <c r="V25" s="1337">
        <v>7</v>
      </c>
      <c r="W25" s="1337">
        <v>2807</v>
      </c>
      <c r="X25" s="1337">
        <v>1355</v>
      </c>
      <c r="Y25" s="1337">
        <v>1452</v>
      </c>
      <c r="Z25" s="1337">
        <v>1338</v>
      </c>
      <c r="AA25" s="1337">
        <v>1440</v>
      </c>
      <c r="AB25" s="1337">
        <v>17</v>
      </c>
      <c r="AC25" s="1337">
        <v>12</v>
      </c>
      <c r="AD25" s="1337">
        <v>-250</v>
      </c>
      <c r="AE25" s="1337">
        <v>-146</v>
      </c>
      <c r="AF25" s="1337">
        <v>-104</v>
      </c>
      <c r="AG25" s="1337">
        <v>7723</v>
      </c>
      <c r="AH25" s="1337">
        <v>3910</v>
      </c>
      <c r="AI25" s="1337">
        <v>3813</v>
      </c>
      <c r="AJ25" s="1337">
        <v>3518</v>
      </c>
      <c r="AK25" s="1337">
        <v>3451</v>
      </c>
      <c r="AL25" s="1337">
        <v>371</v>
      </c>
      <c r="AM25" s="1337">
        <v>347</v>
      </c>
      <c r="AN25" s="1337">
        <v>21</v>
      </c>
      <c r="AO25" s="1337">
        <v>15</v>
      </c>
      <c r="AP25" s="1337">
        <v>7973</v>
      </c>
      <c r="AQ25" s="1337">
        <v>4056</v>
      </c>
      <c r="AR25" s="1337">
        <v>3917</v>
      </c>
      <c r="AS25" s="1337">
        <v>3743</v>
      </c>
      <c r="AT25" s="1337">
        <v>3686</v>
      </c>
      <c r="AU25" s="1337">
        <v>275</v>
      </c>
      <c r="AV25" s="1337">
        <v>205</v>
      </c>
      <c r="AW25" s="1337">
        <v>38</v>
      </c>
      <c r="AX25" s="1337">
        <v>26</v>
      </c>
      <c r="AY25" s="1337">
        <v>188</v>
      </c>
      <c r="AZ25" s="1338"/>
      <c r="BA25" s="895">
        <f t="shared" si="6"/>
        <v>-1950</v>
      </c>
      <c r="BB25" s="895">
        <f t="shared" si="7"/>
        <v>-1700</v>
      </c>
      <c r="BC25" s="896">
        <f t="shared" si="12"/>
        <v>1107</v>
      </c>
      <c r="BD25" s="896">
        <f t="shared" si="13"/>
        <v>2807</v>
      </c>
      <c r="BE25" s="895">
        <f t="shared" si="8"/>
        <v>-250</v>
      </c>
      <c r="BF25" s="751">
        <f t="shared" si="2"/>
        <v>7723</v>
      </c>
      <c r="BG25" s="751">
        <f t="shared" si="3"/>
        <v>7973</v>
      </c>
      <c r="BH25" s="895">
        <f t="shared" si="9"/>
        <v>-460</v>
      </c>
      <c r="BI25" s="897">
        <f t="shared" si="4"/>
        <v>6969</v>
      </c>
      <c r="BJ25" s="898">
        <f t="shared" si="5"/>
        <v>7429</v>
      </c>
      <c r="BK25" s="897">
        <f t="shared" si="10"/>
        <v>237</v>
      </c>
      <c r="BL25" s="897">
        <f t="shared" si="11"/>
        <v>480</v>
      </c>
      <c r="BM25" s="897">
        <f t="shared" si="11"/>
        <v>243</v>
      </c>
    </row>
    <row r="26" spans="1:65" x14ac:dyDescent="0.2">
      <c r="B26" s="1348">
        <v>109</v>
      </c>
      <c r="C26" s="1339" t="s">
        <v>516</v>
      </c>
      <c r="D26" s="813" t="s">
        <v>514</v>
      </c>
      <c r="E26" s="916">
        <v>240.29</v>
      </c>
      <c r="F26" s="1334">
        <v>90123</v>
      </c>
      <c r="G26" s="1336">
        <v>203669</v>
      </c>
      <c r="H26" s="1336">
        <v>95984</v>
      </c>
      <c r="I26" s="1336">
        <v>107685</v>
      </c>
      <c r="J26" s="1337">
        <v>-1956</v>
      </c>
      <c r="K26" s="1337">
        <v>-948</v>
      </c>
      <c r="L26" s="1337">
        <v>-1008</v>
      </c>
      <c r="M26" s="1337">
        <v>-1674</v>
      </c>
      <c r="N26" s="1337">
        <v>-838</v>
      </c>
      <c r="O26" s="1337">
        <v>-836</v>
      </c>
      <c r="P26" s="1337">
        <v>1056</v>
      </c>
      <c r="Q26" s="1337">
        <v>580</v>
      </c>
      <c r="R26" s="1337">
        <v>476</v>
      </c>
      <c r="S26" s="1337">
        <v>572</v>
      </c>
      <c r="T26" s="1337">
        <v>467</v>
      </c>
      <c r="U26" s="1337">
        <v>8</v>
      </c>
      <c r="V26" s="1337">
        <v>9</v>
      </c>
      <c r="W26" s="1337">
        <v>2730</v>
      </c>
      <c r="X26" s="1337">
        <v>1418</v>
      </c>
      <c r="Y26" s="1337">
        <v>1312</v>
      </c>
      <c r="Z26" s="1337">
        <v>1402</v>
      </c>
      <c r="AA26" s="1337">
        <v>1303</v>
      </c>
      <c r="AB26" s="1337">
        <v>16</v>
      </c>
      <c r="AC26" s="1337">
        <v>9</v>
      </c>
      <c r="AD26" s="1337">
        <v>-282</v>
      </c>
      <c r="AE26" s="1337">
        <v>-110</v>
      </c>
      <c r="AF26" s="1337">
        <v>-172</v>
      </c>
      <c r="AG26" s="1337">
        <v>7065</v>
      </c>
      <c r="AH26" s="1337">
        <v>3368</v>
      </c>
      <c r="AI26" s="1337">
        <v>3697</v>
      </c>
      <c r="AJ26" s="1337">
        <v>2920</v>
      </c>
      <c r="AK26" s="1337">
        <v>2927</v>
      </c>
      <c r="AL26" s="1337">
        <v>425</v>
      </c>
      <c r="AM26" s="1337">
        <v>752</v>
      </c>
      <c r="AN26" s="1337">
        <v>23</v>
      </c>
      <c r="AO26" s="1337">
        <v>18</v>
      </c>
      <c r="AP26" s="1337">
        <v>7347</v>
      </c>
      <c r="AQ26" s="1337">
        <v>3478</v>
      </c>
      <c r="AR26" s="1337">
        <v>3869</v>
      </c>
      <c r="AS26" s="1337">
        <v>3200</v>
      </c>
      <c r="AT26" s="1337">
        <v>3237</v>
      </c>
      <c r="AU26" s="1337">
        <v>245</v>
      </c>
      <c r="AV26" s="1337">
        <v>588</v>
      </c>
      <c r="AW26" s="1337">
        <v>33</v>
      </c>
      <c r="AX26" s="1337">
        <v>44</v>
      </c>
      <c r="AY26" s="1337">
        <v>188</v>
      </c>
      <c r="AZ26" s="1338"/>
      <c r="BA26" s="895">
        <f t="shared" si="6"/>
        <v>-1956</v>
      </c>
      <c r="BB26" s="895">
        <f t="shared" si="7"/>
        <v>-1674</v>
      </c>
      <c r="BC26" s="896">
        <f t="shared" si="12"/>
        <v>1056</v>
      </c>
      <c r="BD26" s="896">
        <f t="shared" si="13"/>
        <v>2730</v>
      </c>
      <c r="BE26" s="895">
        <f t="shared" si="8"/>
        <v>-282</v>
      </c>
      <c r="BF26" s="751">
        <f t="shared" si="2"/>
        <v>7065</v>
      </c>
      <c r="BG26" s="751">
        <f t="shared" si="3"/>
        <v>7347</v>
      </c>
      <c r="BH26" s="895">
        <f t="shared" si="9"/>
        <v>-590</v>
      </c>
      <c r="BI26" s="897">
        <f t="shared" si="4"/>
        <v>5847</v>
      </c>
      <c r="BJ26" s="898">
        <f t="shared" si="5"/>
        <v>6437</v>
      </c>
      <c r="BK26" s="897">
        <f t="shared" si="10"/>
        <v>212</v>
      </c>
      <c r="BL26" s="897">
        <f t="shared" si="11"/>
        <v>833</v>
      </c>
      <c r="BM26" s="897">
        <f t="shared" si="11"/>
        <v>621</v>
      </c>
    </row>
    <row r="27" spans="1:65" x14ac:dyDescent="0.2">
      <c r="B27" s="1348">
        <v>110</v>
      </c>
      <c r="C27" s="1339" t="s">
        <v>21</v>
      </c>
      <c r="D27" s="813"/>
      <c r="E27" s="916">
        <v>28.98</v>
      </c>
      <c r="F27" s="1334">
        <v>95234</v>
      </c>
      <c r="G27" s="1336">
        <v>149677</v>
      </c>
      <c r="H27" s="1336">
        <v>69440</v>
      </c>
      <c r="I27" s="1336">
        <v>80237</v>
      </c>
      <c r="J27" s="1337">
        <v>713</v>
      </c>
      <c r="K27" s="1337">
        <v>321</v>
      </c>
      <c r="L27" s="1337">
        <v>392</v>
      </c>
      <c r="M27" s="1337">
        <v>-568</v>
      </c>
      <c r="N27" s="1337">
        <v>-258</v>
      </c>
      <c r="O27" s="1337">
        <v>-310</v>
      </c>
      <c r="P27" s="1337">
        <v>896</v>
      </c>
      <c r="Q27" s="1337">
        <v>452</v>
      </c>
      <c r="R27" s="1337">
        <v>444</v>
      </c>
      <c r="S27" s="1337">
        <v>409</v>
      </c>
      <c r="T27" s="1337">
        <v>410</v>
      </c>
      <c r="U27" s="1337">
        <v>43</v>
      </c>
      <c r="V27" s="1337">
        <v>34</v>
      </c>
      <c r="W27" s="1337">
        <v>1464</v>
      </c>
      <c r="X27" s="1337">
        <v>710</v>
      </c>
      <c r="Y27" s="1337">
        <v>754</v>
      </c>
      <c r="Z27" s="1337">
        <v>668</v>
      </c>
      <c r="AA27" s="1337">
        <v>714</v>
      </c>
      <c r="AB27" s="1337">
        <v>42</v>
      </c>
      <c r="AC27" s="1337">
        <v>40</v>
      </c>
      <c r="AD27" s="1337">
        <v>1281</v>
      </c>
      <c r="AE27" s="1337">
        <v>579</v>
      </c>
      <c r="AF27" s="1337">
        <v>702</v>
      </c>
      <c r="AG27" s="1337">
        <v>14673</v>
      </c>
      <c r="AH27" s="1337">
        <v>7366</v>
      </c>
      <c r="AI27" s="1337">
        <v>7307</v>
      </c>
      <c r="AJ27" s="1337">
        <v>4987</v>
      </c>
      <c r="AK27" s="1337">
        <v>5442</v>
      </c>
      <c r="AL27" s="1337">
        <v>2313</v>
      </c>
      <c r="AM27" s="1337">
        <v>1813</v>
      </c>
      <c r="AN27" s="1337">
        <v>66</v>
      </c>
      <c r="AO27" s="1337">
        <v>52</v>
      </c>
      <c r="AP27" s="1337">
        <v>13392</v>
      </c>
      <c r="AQ27" s="1337">
        <v>6787</v>
      </c>
      <c r="AR27" s="1337">
        <v>6605</v>
      </c>
      <c r="AS27" s="1337">
        <v>4947</v>
      </c>
      <c r="AT27" s="1337">
        <v>5284</v>
      </c>
      <c r="AU27" s="1337">
        <v>1598</v>
      </c>
      <c r="AV27" s="1337">
        <v>1165</v>
      </c>
      <c r="AW27" s="1337">
        <v>242</v>
      </c>
      <c r="AX27" s="1337">
        <v>156</v>
      </c>
      <c r="AY27" s="1337">
        <v>1321</v>
      </c>
      <c r="AZ27" s="1338"/>
      <c r="BA27" s="895">
        <f t="shared" si="6"/>
        <v>713</v>
      </c>
      <c r="BB27" s="895">
        <f t="shared" si="7"/>
        <v>-568</v>
      </c>
      <c r="BC27" s="896">
        <f t="shared" si="12"/>
        <v>896</v>
      </c>
      <c r="BD27" s="896">
        <f t="shared" si="13"/>
        <v>1464</v>
      </c>
      <c r="BE27" s="895">
        <f t="shared" si="8"/>
        <v>1281</v>
      </c>
      <c r="BF27" s="751">
        <f t="shared" si="2"/>
        <v>14673</v>
      </c>
      <c r="BG27" s="751">
        <f t="shared" si="3"/>
        <v>13392</v>
      </c>
      <c r="BH27" s="895">
        <f t="shared" si="9"/>
        <v>198</v>
      </c>
      <c r="BI27" s="897">
        <f t="shared" si="4"/>
        <v>10429</v>
      </c>
      <c r="BJ27" s="898">
        <f t="shared" si="5"/>
        <v>10231</v>
      </c>
      <c r="BK27" s="897">
        <f t="shared" si="10"/>
        <v>1356</v>
      </c>
      <c r="BL27" s="897">
        <f t="shared" si="11"/>
        <v>2763</v>
      </c>
      <c r="BM27" s="897">
        <f t="shared" si="11"/>
        <v>1407</v>
      </c>
    </row>
    <row r="28" spans="1:65" s="760" customFormat="1" x14ac:dyDescent="0.2">
      <c r="A28" s="943"/>
      <c r="B28" s="1348">
        <v>111</v>
      </c>
      <c r="C28" s="1339" t="s">
        <v>517</v>
      </c>
      <c r="D28" s="813"/>
      <c r="E28" s="916">
        <v>138.01</v>
      </c>
      <c r="F28" s="1334">
        <v>101974</v>
      </c>
      <c r="G28" s="1336">
        <v>229562</v>
      </c>
      <c r="H28" s="1336">
        <v>110107</v>
      </c>
      <c r="I28" s="1336">
        <v>119455</v>
      </c>
      <c r="J28" s="1337">
        <v>-2292</v>
      </c>
      <c r="K28" s="1337">
        <v>-1251</v>
      </c>
      <c r="L28" s="1337">
        <v>-1041</v>
      </c>
      <c r="M28" s="1337">
        <v>-1475</v>
      </c>
      <c r="N28" s="1337">
        <v>-824</v>
      </c>
      <c r="O28" s="1337">
        <v>-651</v>
      </c>
      <c r="P28" s="1337">
        <v>1076</v>
      </c>
      <c r="Q28" s="1337">
        <v>513</v>
      </c>
      <c r="R28" s="1337">
        <v>563</v>
      </c>
      <c r="S28" s="1337">
        <v>499</v>
      </c>
      <c r="T28" s="1337">
        <v>555</v>
      </c>
      <c r="U28" s="1337">
        <v>14</v>
      </c>
      <c r="V28" s="1337">
        <v>8</v>
      </c>
      <c r="W28" s="1337">
        <v>2551</v>
      </c>
      <c r="X28" s="1337">
        <v>1337</v>
      </c>
      <c r="Y28" s="1337">
        <v>1214</v>
      </c>
      <c r="Z28" s="1337">
        <v>1328</v>
      </c>
      <c r="AA28" s="1337">
        <v>1208</v>
      </c>
      <c r="AB28" s="1337">
        <v>9</v>
      </c>
      <c r="AC28" s="1337">
        <v>6</v>
      </c>
      <c r="AD28" s="1337">
        <v>-817</v>
      </c>
      <c r="AE28" s="1337">
        <v>-427</v>
      </c>
      <c r="AF28" s="1337">
        <v>-390</v>
      </c>
      <c r="AG28" s="1337">
        <v>7951</v>
      </c>
      <c r="AH28" s="1337">
        <v>4222</v>
      </c>
      <c r="AI28" s="1337">
        <v>3729</v>
      </c>
      <c r="AJ28" s="1337">
        <v>3472</v>
      </c>
      <c r="AK28" s="1337">
        <v>3312</v>
      </c>
      <c r="AL28" s="1337">
        <v>729</v>
      </c>
      <c r="AM28" s="1337">
        <v>408</v>
      </c>
      <c r="AN28" s="1337">
        <v>21</v>
      </c>
      <c r="AO28" s="1337">
        <v>9</v>
      </c>
      <c r="AP28" s="1337">
        <v>8768</v>
      </c>
      <c r="AQ28" s="1337">
        <v>4649</v>
      </c>
      <c r="AR28" s="1337">
        <v>4119</v>
      </c>
      <c r="AS28" s="1337">
        <v>4097</v>
      </c>
      <c r="AT28" s="1337">
        <v>3801</v>
      </c>
      <c r="AU28" s="1337">
        <v>487</v>
      </c>
      <c r="AV28" s="1337">
        <v>277</v>
      </c>
      <c r="AW28" s="1337">
        <v>65</v>
      </c>
      <c r="AX28" s="1337">
        <v>41</v>
      </c>
      <c r="AY28" s="1337">
        <v>376</v>
      </c>
      <c r="AZ28" s="1338"/>
      <c r="BA28" s="895">
        <f t="shared" si="6"/>
        <v>-2292</v>
      </c>
      <c r="BB28" s="895">
        <f t="shared" si="7"/>
        <v>-1475</v>
      </c>
      <c r="BC28" s="896">
        <f t="shared" si="12"/>
        <v>1076</v>
      </c>
      <c r="BD28" s="896">
        <f t="shared" si="13"/>
        <v>2551</v>
      </c>
      <c r="BE28" s="895">
        <f t="shared" si="8"/>
        <v>-817</v>
      </c>
      <c r="BF28" s="751">
        <f t="shared" si="2"/>
        <v>7951</v>
      </c>
      <c r="BG28" s="751">
        <f t="shared" si="3"/>
        <v>8768</v>
      </c>
      <c r="BH28" s="895">
        <f t="shared" si="9"/>
        <v>-1114</v>
      </c>
      <c r="BI28" s="897">
        <f t="shared" si="4"/>
        <v>6784</v>
      </c>
      <c r="BJ28" s="898">
        <f t="shared" si="5"/>
        <v>7898</v>
      </c>
      <c r="BK28" s="897">
        <f t="shared" si="10"/>
        <v>422</v>
      </c>
      <c r="BL28" s="897">
        <f t="shared" si="11"/>
        <v>764</v>
      </c>
      <c r="BM28" s="897">
        <f t="shared" si="11"/>
        <v>342</v>
      </c>
    </row>
    <row r="29" spans="1:65" x14ac:dyDescent="0.2">
      <c r="A29" s="760">
        <v>6</v>
      </c>
      <c r="B29" s="760">
        <v>201</v>
      </c>
      <c r="C29" s="1332" t="s">
        <v>518</v>
      </c>
      <c r="D29" s="813"/>
      <c r="E29" s="916">
        <v>534.55999999999995</v>
      </c>
      <c r="F29" s="1334">
        <v>231581</v>
      </c>
      <c r="G29" s="1336">
        <v>519096</v>
      </c>
      <c r="H29" s="1336">
        <v>250898</v>
      </c>
      <c r="I29" s="1336">
        <v>268198</v>
      </c>
      <c r="J29" s="1337">
        <v>-2703</v>
      </c>
      <c r="K29" s="1337">
        <v>-1420</v>
      </c>
      <c r="L29" s="1337">
        <v>-1283</v>
      </c>
      <c r="M29" s="1337">
        <v>-3168</v>
      </c>
      <c r="N29" s="1337">
        <v>-1693</v>
      </c>
      <c r="O29" s="1337">
        <v>-1475</v>
      </c>
      <c r="P29" s="1337">
        <v>3360</v>
      </c>
      <c r="Q29" s="1337">
        <v>1724</v>
      </c>
      <c r="R29" s="1337">
        <v>1636</v>
      </c>
      <c r="S29" s="1337">
        <v>1677</v>
      </c>
      <c r="T29" s="1337">
        <v>1593</v>
      </c>
      <c r="U29" s="1337">
        <v>47</v>
      </c>
      <c r="V29" s="1337">
        <v>43</v>
      </c>
      <c r="W29" s="1337">
        <v>6528</v>
      </c>
      <c r="X29" s="1337">
        <v>3417</v>
      </c>
      <c r="Y29" s="1337">
        <v>3111</v>
      </c>
      <c r="Z29" s="1337">
        <v>3384</v>
      </c>
      <c r="AA29" s="1337">
        <v>3076</v>
      </c>
      <c r="AB29" s="1337">
        <v>33</v>
      </c>
      <c r="AC29" s="1337">
        <v>35</v>
      </c>
      <c r="AD29" s="1337">
        <v>465</v>
      </c>
      <c r="AE29" s="1337">
        <v>273</v>
      </c>
      <c r="AF29" s="1337">
        <v>192</v>
      </c>
      <c r="AG29" s="1337">
        <v>16100</v>
      </c>
      <c r="AH29" s="1337">
        <v>9069</v>
      </c>
      <c r="AI29" s="1337">
        <v>7031</v>
      </c>
      <c r="AJ29" s="1337">
        <v>6969</v>
      </c>
      <c r="AK29" s="1337">
        <v>5758</v>
      </c>
      <c r="AL29" s="1337">
        <v>1969</v>
      </c>
      <c r="AM29" s="1337">
        <v>1202</v>
      </c>
      <c r="AN29" s="1337">
        <v>131</v>
      </c>
      <c r="AO29" s="1337">
        <v>71</v>
      </c>
      <c r="AP29" s="1337">
        <v>15635</v>
      </c>
      <c r="AQ29" s="1337">
        <v>8796</v>
      </c>
      <c r="AR29" s="1337">
        <v>6839</v>
      </c>
      <c r="AS29" s="1337">
        <v>7410</v>
      </c>
      <c r="AT29" s="1337">
        <v>5986</v>
      </c>
      <c r="AU29" s="1337">
        <v>1274</v>
      </c>
      <c r="AV29" s="1337">
        <v>769</v>
      </c>
      <c r="AW29" s="1337">
        <v>112</v>
      </c>
      <c r="AX29" s="1337">
        <v>84</v>
      </c>
      <c r="AY29" s="1337">
        <v>1878</v>
      </c>
      <c r="AZ29" s="1338"/>
      <c r="BA29" s="895">
        <f t="shared" si="6"/>
        <v>-2703</v>
      </c>
      <c r="BB29" s="895">
        <f t="shared" si="7"/>
        <v>-3168</v>
      </c>
      <c r="BC29" s="896">
        <f t="shared" si="12"/>
        <v>3360</v>
      </c>
      <c r="BD29" s="896">
        <f t="shared" si="13"/>
        <v>6528</v>
      </c>
      <c r="BE29" s="895">
        <f t="shared" si="8"/>
        <v>465</v>
      </c>
      <c r="BF29" s="751">
        <f t="shared" si="2"/>
        <v>16100</v>
      </c>
      <c r="BG29" s="751">
        <f t="shared" si="3"/>
        <v>15635</v>
      </c>
      <c r="BH29" s="895">
        <f t="shared" si="9"/>
        <v>-669</v>
      </c>
      <c r="BI29" s="897">
        <f t="shared" si="4"/>
        <v>12727</v>
      </c>
      <c r="BJ29" s="898">
        <f t="shared" si="5"/>
        <v>13396</v>
      </c>
      <c r="BK29" s="897">
        <f t="shared" si="10"/>
        <v>1162</v>
      </c>
      <c r="BL29" s="897">
        <f t="shared" si="11"/>
        <v>2043</v>
      </c>
      <c r="BM29" s="897">
        <f t="shared" si="11"/>
        <v>881</v>
      </c>
    </row>
    <row r="30" spans="1:65" x14ac:dyDescent="0.2">
      <c r="A30" s="943">
        <v>2</v>
      </c>
      <c r="B30" s="943">
        <v>202</v>
      </c>
      <c r="C30" s="1332" t="s">
        <v>519</v>
      </c>
      <c r="D30" s="813"/>
      <c r="E30" s="916">
        <v>50.7</v>
      </c>
      <c r="F30" s="1334">
        <v>228493</v>
      </c>
      <c r="G30" s="1336">
        <v>454082</v>
      </c>
      <c r="H30" s="1336">
        <v>219108</v>
      </c>
      <c r="I30" s="1336">
        <v>234974</v>
      </c>
      <c r="J30" s="1337">
        <v>-538</v>
      </c>
      <c r="K30" s="1337">
        <v>-254</v>
      </c>
      <c r="L30" s="1337">
        <v>-284</v>
      </c>
      <c r="M30" s="1337">
        <v>-2938</v>
      </c>
      <c r="N30" s="1337">
        <v>-1592</v>
      </c>
      <c r="O30" s="1337">
        <v>-1346</v>
      </c>
      <c r="P30" s="1337">
        <v>3210</v>
      </c>
      <c r="Q30" s="1337">
        <v>1637</v>
      </c>
      <c r="R30" s="1337">
        <v>1573</v>
      </c>
      <c r="S30" s="1337">
        <v>1603</v>
      </c>
      <c r="T30" s="1337">
        <v>1545</v>
      </c>
      <c r="U30" s="1337">
        <v>34</v>
      </c>
      <c r="V30" s="1337">
        <v>28</v>
      </c>
      <c r="W30" s="1337">
        <v>6148</v>
      </c>
      <c r="X30" s="1337">
        <v>3229</v>
      </c>
      <c r="Y30" s="1337">
        <v>2919</v>
      </c>
      <c r="Z30" s="1337">
        <v>3164</v>
      </c>
      <c r="AA30" s="1337">
        <v>2861</v>
      </c>
      <c r="AB30" s="1337">
        <v>65</v>
      </c>
      <c r="AC30" s="1337">
        <v>58</v>
      </c>
      <c r="AD30" s="1337">
        <v>2400</v>
      </c>
      <c r="AE30" s="1337">
        <v>1338</v>
      </c>
      <c r="AF30" s="1337">
        <v>1062</v>
      </c>
      <c r="AG30" s="1337">
        <v>20403</v>
      </c>
      <c r="AH30" s="1337">
        <v>11000</v>
      </c>
      <c r="AI30" s="1337">
        <v>9403</v>
      </c>
      <c r="AJ30" s="1337">
        <v>9019</v>
      </c>
      <c r="AK30" s="1337">
        <v>8078</v>
      </c>
      <c r="AL30" s="1337">
        <v>1859</v>
      </c>
      <c r="AM30" s="1337">
        <v>1240</v>
      </c>
      <c r="AN30" s="1337">
        <v>122</v>
      </c>
      <c r="AO30" s="1337">
        <v>85</v>
      </c>
      <c r="AP30" s="1337">
        <v>18003</v>
      </c>
      <c r="AQ30" s="1337">
        <v>9662</v>
      </c>
      <c r="AR30" s="1337">
        <v>8341</v>
      </c>
      <c r="AS30" s="1337">
        <v>8459</v>
      </c>
      <c r="AT30" s="1337">
        <v>7592</v>
      </c>
      <c r="AU30" s="1337">
        <v>1018</v>
      </c>
      <c r="AV30" s="1337">
        <v>660</v>
      </c>
      <c r="AW30" s="1337">
        <v>185</v>
      </c>
      <c r="AX30" s="1337">
        <v>89</v>
      </c>
      <c r="AY30" s="1337">
        <v>2449</v>
      </c>
      <c r="AZ30" s="1338"/>
      <c r="BA30" s="895">
        <f t="shared" si="6"/>
        <v>-538</v>
      </c>
      <c r="BB30" s="895">
        <f t="shared" si="7"/>
        <v>-2938</v>
      </c>
      <c r="BC30" s="896">
        <f t="shared" si="12"/>
        <v>3210</v>
      </c>
      <c r="BD30" s="896">
        <f t="shared" si="13"/>
        <v>6148</v>
      </c>
      <c r="BE30" s="895">
        <f t="shared" si="8"/>
        <v>2400</v>
      </c>
      <c r="BF30" s="751">
        <f t="shared" si="2"/>
        <v>20403</v>
      </c>
      <c r="BG30" s="751">
        <f t="shared" si="3"/>
        <v>18003</v>
      </c>
      <c r="BH30" s="895">
        <f t="shared" si="9"/>
        <v>1046</v>
      </c>
      <c r="BI30" s="897">
        <f t="shared" si="4"/>
        <v>17097</v>
      </c>
      <c r="BJ30" s="898">
        <f t="shared" si="5"/>
        <v>16051</v>
      </c>
      <c r="BK30" s="897">
        <f t="shared" si="10"/>
        <v>833</v>
      </c>
      <c r="BL30" s="897">
        <f t="shared" si="11"/>
        <v>1678</v>
      </c>
      <c r="BM30" s="897">
        <f t="shared" si="11"/>
        <v>845</v>
      </c>
    </row>
    <row r="31" spans="1:65" x14ac:dyDescent="0.2">
      <c r="A31" s="943">
        <v>4</v>
      </c>
      <c r="B31" s="943">
        <v>203</v>
      </c>
      <c r="C31" s="1332" t="s">
        <v>520</v>
      </c>
      <c r="D31" s="813"/>
      <c r="E31" s="916">
        <v>49.41</v>
      </c>
      <c r="F31" s="1334">
        <v>138711</v>
      </c>
      <c r="G31" s="1336">
        <v>306505</v>
      </c>
      <c r="H31" s="1336">
        <v>147647</v>
      </c>
      <c r="I31" s="1336">
        <v>158858</v>
      </c>
      <c r="J31" s="1337">
        <v>475</v>
      </c>
      <c r="K31" s="1337">
        <v>236</v>
      </c>
      <c r="L31" s="1337">
        <v>239</v>
      </c>
      <c r="M31" s="1337">
        <v>-954</v>
      </c>
      <c r="N31" s="1337">
        <v>-437</v>
      </c>
      <c r="O31" s="1337">
        <v>-517</v>
      </c>
      <c r="P31" s="1337">
        <v>2562</v>
      </c>
      <c r="Q31" s="1337">
        <v>1314</v>
      </c>
      <c r="R31" s="1337">
        <v>1248</v>
      </c>
      <c r="S31" s="1337">
        <v>1299</v>
      </c>
      <c r="T31" s="1337">
        <v>1235</v>
      </c>
      <c r="U31" s="1337">
        <v>15</v>
      </c>
      <c r="V31" s="1337">
        <v>13</v>
      </c>
      <c r="W31" s="1337">
        <v>3516</v>
      </c>
      <c r="X31" s="1337">
        <v>1751</v>
      </c>
      <c r="Y31" s="1337">
        <v>1765</v>
      </c>
      <c r="Z31" s="1337">
        <v>1738</v>
      </c>
      <c r="AA31" s="1337">
        <v>1753</v>
      </c>
      <c r="AB31" s="1337">
        <v>13</v>
      </c>
      <c r="AC31" s="1337">
        <v>12</v>
      </c>
      <c r="AD31" s="1337">
        <v>1429</v>
      </c>
      <c r="AE31" s="1337">
        <v>673</v>
      </c>
      <c r="AF31" s="1337">
        <v>756</v>
      </c>
      <c r="AG31" s="1337">
        <v>11965</v>
      </c>
      <c r="AH31" s="1337">
        <v>6275</v>
      </c>
      <c r="AI31" s="1337">
        <v>5690</v>
      </c>
      <c r="AJ31" s="1337">
        <v>5694</v>
      </c>
      <c r="AK31" s="1337">
        <v>5292</v>
      </c>
      <c r="AL31" s="1337">
        <v>540</v>
      </c>
      <c r="AM31" s="1337">
        <v>375</v>
      </c>
      <c r="AN31" s="1337">
        <v>41</v>
      </c>
      <c r="AO31" s="1337">
        <v>23</v>
      </c>
      <c r="AP31" s="1337">
        <v>10536</v>
      </c>
      <c r="AQ31" s="1337">
        <v>5602</v>
      </c>
      <c r="AR31" s="1337">
        <v>4934</v>
      </c>
      <c r="AS31" s="1337">
        <v>5175</v>
      </c>
      <c r="AT31" s="1337">
        <v>4671</v>
      </c>
      <c r="AU31" s="1337">
        <v>374</v>
      </c>
      <c r="AV31" s="1337">
        <v>235</v>
      </c>
      <c r="AW31" s="1337">
        <v>53</v>
      </c>
      <c r="AX31" s="1337">
        <v>28</v>
      </c>
      <c r="AY31" s="1337">
        <v>1390</v>
      </c>
      <c r="AZ31" s="1338"/>
      <c r="BA31" s="895">
        <f t="shared" si="6"/>
        <v>475</v>
      </c>
      <c r="BB31" s="895">
        <f t="shared" si="7"/>
        <v>-954</v>
      </c>
      <c r="BC31" s="896">
        <f t="shared" si="12"/>
        <v>2562</v>
      </c>
      <c r="BD31" s="896">
        <f t="shared" si="13"/>
        <v>3516</v>
      </c>
      <c r="BE31" s="895">
        <f t="shared" si="8"/>
        <v>1429</v>
      </c>
      <c r="BF31" s="751">
        <f t="shared" si="2"/>
        <v>11965</v>
      </c>
      <c r="BG31" s="751">
        <f t="shared" si="3"/>
        <v>10536</v>
      </c>
      <c r="BH31" s="895">
        <f t="shared" si="9"/>
        <v>1140</v>
      </c>
      <c r="BI31" s="897">
        <f t="shared" si="4"/>
        <v>10986</v>
      </c>
      <c r="BJ31" s="898">
        <f t="shared" si="5"/>
        <v>9846</v>
      </c>
      <c r="BK31" s="897">
        <f t="shared" si="10"/>
        <v>321</v>
      </c>
      <c r="BL31" s="897">
        <f t="shared" si="11"/>
        <v>609</v>
      </c>
      <c r="BM31" s="897">
        <f t="shared" si="11"/>
        <v>288</v>
      </c>
    </row>
    <row r="32" spans="1:65" x14ac:dyDescent="0.2">
      <c r="A32" s="943">
        <v>2</v>
      </c>
      <c r="B32" s="943">
        <v>204</v>
      </c>
      <c r="C32" s="1332" t="s">
        <v>521</v>
      </c>
      <c r="D32" s="813" t="s">
        <v>514</v>
      </c>
      <c r="E32" s="916">
        <v>99.95</v>
      </c>
      <c r="F32" s="1334">
        <v>221878</v>
      </c>
      <c r="G32" s="1336">
        <v>482154</v>
      </c>
      <c r="H32" s="1336">
        <v>223298</v>
      </c>
      <c r="I32" s="1336">
        <v>258856</v>
      </c>
      <c r="J32" s="1337">
        <v>-1775</v>
      </c>
      <c r="K32" s="1337">
        <v>-1400</v>
      </c>
      <c r="L32" s="1337">
        <v>-375</v>
      </c>
      <c r="M32" s="1337">
        <v>-1727</v>
      </c>
      <c r="N32" s="1337">
        <v>-835</v>
      </c>
      <c r="O32" s="1337">
        <v>-892</v>
      </c>
      <c r="P32" s="1337">
        <v>3249</v>
      </c>
      <c r="Q32" s="1337">
        <v>1670</v>
      </c>
      <c r="R32" s="1337">
        <v>1579</v>
      </c>
      <c r="S32" s="1337">
        <v>1654</v>
      </c>
      <c r="T32" s="1337">
        <v>1570</v>
      </c>
      <c r="U32" s="1337">
        <v>16</v>
      </c>
      <c r="V32" s="1337">
        <v>9</v>
      </c>
      <c r="W32" s="1337">
        <v>4976</v>
      </c>
      <c r="X32" s="1337">
        <v>2505</v>
      </c>
      <c r="Y32" s="1337">
        <v>2471</v>
      </c>
      <c r="Z32" s="1337">
        <v>2482</v>
      </c>
      <c r="AA32" s="1337">
        <v>2445</v>
      </c>
      <c r="AB32" s="1337">
        <v>23</v>
      </c>
      <c r="AC32" s="1337">
        <v>26</v>
      </c>
      <c r="AD32" s="1337">
        <v>-48</v>
      </c>
      <c r="AE32" s="1337">
        <v>-565</v>
      </c>
      <c r="AF32" s="1337">
        <v>517</v>
      </c>
      <c r="AG32" s="1337">
        <v>20572</v>
      </c>
      <c r="AH32" s="1337">
        <v>10064</v>
      </c>
      <c r="AI32" s="1337">
        <v>10508</v>
      </c>
      <c r="AJ32" s="1337">
        <v>8939</v>
      </c>
      <c r="AK32" s="1337">
        <v>9221</v>
      </c>
      <c r="AL32" s="1337">
        <v>1003</v>
      </c>
      <c r="AM32" s="1337">
        <v>1199</v>
      </c>
      <c r="AN32" s="1337">
        <v>122</v>
      </c>
      <c r="AO32" s="1337">
        <v>88</v>
      </c>
      <c r="AP32" s="1337">
        <v>20620</v>
      </c>
      <c r="AQ32" s="1337">
        <v>10629</v>
      </c>
      <c r="AR32" s="1337">
        <v>9991</v>
      </c>
      <c r="AS32" s="1337">
        <v>9807</v>
      </c>
      <c r="AT32" s="1337">
        <v>9160</v>
      </c>
      <c r="AU32" s="1337">
        <v>696</v>
      </c>
      <c r="AV32" s="1337">
        <v>728</v>
      </c>
      <c r="AW32" s="1337">
        <v>126</v>
      </c>
      <c r="AX32" s="1337">
        <v>103</v>
      </c>
      <c r="AY32" s="1337">
        <v>1215</v>
      </c>
      <c r="AZ32" s="1338"/>
      <c r="BA32" s="895">
        <f t="shared" si="6"/>
        <v>-1775</v>
      </c>
      <c r="BB32" s="895">
        <f t="shared" si="7"/>
        <v>-1727</v>
      </c>
      <c r="BC32" s="896">
        <f t="shared" si="12"/>
        <v>3249</v>
      </c>
      <c r="BD32" s="896">
        <f t="shared" si="13"/>
        <v>4976</v>
      </c>
      <c r="BE32" s="895">
        <f t="shared" si="8"/>
        <v>-48</v>
      </c>
      <c r="BF32" s="751">
        <f t="shared" si="2"/>
        <v>20572</v>
      </c>
      <c r="BG32" s="751">
        <f t="shared" si="3"/>
        <v>20620</v>
      </c>
      <c r="BH32" s="895">
        <f t="shared" si="9"/>
        <v>-807</v>
      </c>
      <c r="BI32" s="897">
        <f t="shared" si="4"/>
        <v>18160</v>
      </c>
      <c r="BJ32" s="898">
        <f t="shared" si="5"/>
        <v>18967</v>
      </c>
      <c r="BK32" s="897">
        <f t="shared" si="10"/>
        <v>570</v>
      </c>
      <c r="BL32" s="897">
        <f t="shared" si="11"/>
        <v>1424</v>
      </c>
      <c r="BM32" s="897">
        <f t="shared" si="11"/>
        <v>854</v>
      </c>
    </row>
    <row r="33" spans="1:65" x14ac:dyDescent="0.2">
      <c r="A33" s="943">
        <v>10</v>
      </c>
      <c r="B33" s="943">
        <v>205</v>
      </c>
      <c r="C33" s="1332" t="s">
        <v>522</v>
      </c>
      <c r="D33" s="813"/>
      <c r="E33" s="916">
        <v>182.38</v>
      </c>
      <c r="F33" s="1334">
        <v>18079</v>
      </c>
      <c r="G33" s="1336">
        <v>39151</v>
      </c>
      <c r="H33" s="1336">
        <v>18635</v>
      </c>
      <c r="I33" s="1336">
        <v>20516</v>
      </c>
      <c r="J33" s="1337">
        <v>-575</v>
      </c>
      <c r="K33" s="1337">
        <v>-271</v>
      </c>
      <c r="L33" s="1337">
        <v>-304</v>
      </c>
      <c r="M33" s="1337">
        <v>-487</v>
      </c>
      <c r="N33" s="1337">
        <v>-250</v>
      </c>
      <c r="O33" s="1337">
        <v>-237</v>
      </c>
      <c r="P33" s="1337">
        <v>208</v>
      </c>
      <c r="Q33" s="1337">
        <v>101</v>
      </c>
      <c r="R33" s="1337">
        <v>107</v>
      </c>
      <c r="S33" s="1337">
        <v>99</v>
      </c>
      <c r="T33" s="1337">
        <v>104</v>
      </c>
      <c r="U33" s="1337">
        <v>2</v>
      </c>
      <c r="V33" s="1337">
        <v>3</v>
      </c>
      <c r="W33" s="1337">
        <v>695</v>
      </c>
      <c r="X33" s="1337">
        <v>351</v>
      </c>
      <c r="Y33" s="1337">
        <v>344</v>
      </c>
      <c r="Z33" s="1337">
        <v>350</v>
      </c>
      <c r="AA33" s="1337">
        <v>343</v>
      </c>
      <c r="AB33" s="1337">
        <v>1</v>
      </c>
      <c r="AC33" s="1337">
        <v>1</v>
      </c>
      <c r="AD33" s="1337">
        <v>-88</v>
      </c>
      <c r="AE33" s="1337">
        <v>-21</v>
      </c>
      <c r="AF33" s="1337">
        <v>-67</v>
      </c>
      <c r="AG33" s="1337">
        <v>1617</v>
      </c>
      <c r="AH33" s="1337">
        <v>878</v>
      </c>
      <c r="AI33" s="1337">
        <v>739</v>
      </c>
      <c r="AJ33" s="1337">
        <v>681</v>
      </c>
      <c r="AK33" s="1337">
        <v>585</v>
      </c>
      <c r="AL33" s="1337">
        <v>188</v>
      </c>
      <c r="AM33" s="1337">
        <v>152</v>
      </c>
      <c r="AN33" s="1337">
        <v>9</v>
      </c>
      <c r="AO33" s="1337">
        <v>2</v>
      </c>
      <c r="AP33" s="1337">
        <v>1705</v>
      </c>
      <c r="AQ33" s="1337">
        <v>899</v>
      </c>
      <c r="AR33" s="1337">
        <v>806</v>
      </c>
      <c r="AS33" s="1337">
        <v>699</v>
      </c>
      <c r="AT33" s="1337">
        <v>676</v>
      </c>
      <c r="AU33" s="1337">
        <v>194</v>
      </c>
      <c r="AV33" s="1337">
        <v>129</v>
      </c>
      <c r="AW33" s="1337">
        <v>6</v>
      </c>
      <c r="AX33" s="1337">
        <v>1</v>
      </c>
      <c r="AY33" s="1337">
        <v>31</v>
      </c>
      <c r="AZ33" s="1338"/>
      <c r="BA33" s="895">
        <f t="shared" si="6"/>
        <v>-575</v>
      </c>
      <c r="BB33" s="895">
        <f t="shared" si="7"/>
        <v>-487</v>
      </c>
      <c r="BC33" s="896">
        <f t="shared" si="12"/>
        <v>208</v>
      </c>
      <c r="BD33" s="896">
        <f t="shared" si="13"/>
        <v>695</v>
      </c>
      <c r="BE33" s="895">
        <f t="shared" si="8"/>
        <v>-88</v>
      </c>
      <c r="BF33" s="751">
        <f t="shared" si="2"/>
        <v>1617</v>
      </c>
      <c r="BG33" s="751">
        <f t="shared" si="3"/>
        <v>1705</v>
      </c>
      <c r="BH33" s="895">
        <f t="shared" si="9"/>
        <v>-109</v>
      </c>
      <c r="BI33" s="897">
        <f t="shared" si="4"/>
        <v>1266</v>
      </c>
      <c r="BJ33" s="898">
        <f t="shared" si="5"/>
        <v>1375</v>
      </c>
      <c r="BK33" s="897">
        <f t="shared" si="10"/>
        <v>188</v>
      </c>
      <c r="BL33" s="897">
        <f t="shared" si="11"/>
        <v>323</v>
      </c>
      <c r="BM33" s="897">
        <f t="shared" si="11"/>
        <v>135</v>
      </c>
    </row>
    <row r="34" spans="1:65" x14ac:dyDescent="0.2">
      <c r="A34" s="943">
        <v>2</v>
      </c>
      <c r="B34" s="943">
        <v>206</v>
      </c>
      <c r="C34" s="1332" t="s">
        <v>523</v>
      </c>
      <c r="D34" s="813" t="s">
        <v>514</v>
      </c>
      <c r="E34" s="916">
        <v>18.47</v>
      </c>
      <c r="F34" s="1334">
        <v>42935</v>
      </c>
      <c r="G34" s="1336">
        <v>92454</v>
      </c>
      <c r="H34" s="1336">
        <v>41106</v>
      </c>
      <c r="I34" s="1336">
        <v>51348</v>
      </c>
      <c r="J34" s="1337">
        <v>-773</v>
      </c>
      <c r="K34" s="1337">
        <v>-470</v>
      </c>
      <c r="L34" s="1337">
        <v>-303</v>
      </c>
      <c r="M34" s="1337">
        <v>-621</v>
      </c>
      <c r="N34" s="1337">
        <v>-309</v>
      </c>
      <c r="O34" s="1337">
        <v>-312</v>
      </c>
      <c r="P34" s="1337">
        <v>462</v>
      </c>
      <c r="Q34" s="1337">
        <v>233</v>
      </c>
      <c r="R34" s="1337">
        <v>229</v>
      </c>
      <c r="S34" s="1337">
        <v>229</v>
      </c>
      <c r="T34" s="1337">
        <v>223</v>
      </c>
      <c r="U34" s="1337">
        <v>4</v>
      </c>
      <c r="V34" s="1337">
        <v>6</v>
      </c>
      <c r="W34" s="1337">
        <v>1083</v>
      </c>
      <c r="X34" s="1337">
        <v>542</v>
      </c>
      <c r="Y34" s="1337">
        <v>541</v>
      </c>
      <c r="Z34" s="1337">
        <v>537</v>
      </c>
      <c r="AA34" s="1337">
        <v>540</v>
      </c>
      <c r="AB34" s="1337">
        <v>5</v>
      </c>
      <c r="AC34" s="1337">
        <v>1</v>
      </c>
      <c r="AD34" s="1337">
        <v>-152</v>
      </c>
      <c r="AE34" s="1337">
        <v>-161</v>
      </c>
      <c r="AF34" s="1337">
        <v>9</v>
      </c>
      <c r="AG34" s="1337">
        <v>4400</v>
      </c>
      <c r="AH34" s="1337">
        <v>2132</v>
      </c>
      <c r="AI34" s="1337">
        <v>2268</v>
      </c>
      <c r="AJ34" s="1337">
        <v>1869</v>
      </c>
      <c r="AK34" s="1337">
        <v>2003</v>
      </c>
      <c r="AL34" s="1337">
        <v>253</v>
      </c>
      <c r="AM34" s="1337">
        <v>250</v>
      </c>
      <c r="AN34" s="1337">
        <v>10</v>
      </c>
      <c r="AO34" s="1337">
        <v>15</v>
      </c>
      <c r="AP34" s="1337">
        <v>4552</v>
      </c>
      <c r="AQ34" s="1337">
        <v>2293</v>
      </c>
      <c r="AR34" s="1337">
        <v>2259</v>
      </c>
      <c r="AS34" s="1337">
        <v>2071</v>
      </c>
      <c r="AT34" s="1337">
        <v>2086</v>
      </c>
      <c r="AU34" s="1337">
        <v>211</v>
      </c>
      <c r="AV34" s="1337">
        <v>160</v>
      </c>
      <c r="AW34" s="1337">
        <v>11</v>
      </c>
      <c r="AX34" s="1337">
        <v>13</v>
      </c>
      <c r="AY34" s="1337">
        <v>-133</v>
      </c>
      <c r="AZ34" s="1338"/>
      <c r="BA34" s="895">
        <f t="shared" si="6"/>
        <v>-773</v>
      </c>
      <c r="BB34" s="895">
        <f t="shared" si="7"/>
        <v>-621</v>
      </c>
      <c r="BC34" s="896">
        <f t="shared" si="12"/>
        <v>462</v>
      </c>
      <c r="BD34" s="896">
        <f t="shared" si="13"/>
        <v>1083</v>
      </c>
      <c r="BE34" s="895">
        <f t="shared" si="8"/>
        <v>-152</v>
      </c>
      <c r="BF34" s="751">
        <f t="shared" si="2"/>
        <v>4400</v>
      </c>
      <c r="BG34" s="751">
        <f t="shared" si="3"/>
        <v>4552</v>
      </c>
      <c r="BH34" s="895">
        <f t="shared" si="9"/>
        <v>-285</v>
      </c>
      <c r="BI34" s="897">
        <f t="shared" si="4"/>
        <v>3872</v>
      </c>
      <c r="BJ34" s="898">
        <f t="shared" si="5"/>
        <v>4157</v>
      </c>
      <c r="BK34" s="897">
        <f t="shared" si="10"/>
        <v>200</v>
      </c>
      <c r="BL34" s="897">
        <f t="shared" si="11"/>
        <v>371</v>
      </c>
      <c r="BM34" s="897">
        <f t="shared" si="11"/>
        <v>171</v>
      </c>
    </row>
    <row r="35" spans="1:65" x14ac:dyDescent="0.2">
      <c r="A35" s="943">
        <v>3</v>
      </c>
      <c r="B35" s="943">
        <v>207</v>
      </c>
      <c r="C35" s="1332" t="s">
        <v>524</v>
      </c>
      <c r="D35" s="813"/>
      <c r="E35" s="916">
        <v>25</v>
      </c>
      <c r="F35" s="1334">
        <v>84480</v>
      </c>
      <c r="G35" s="1336">
        <v>194782</v>
      </c>
      <c r="H35" s="1336">
        <v>93251</v>
      </c>
      <c r="I35" s="1336">
        <v>101531</v>
      </c>
      <c r="J35" s="1337">
        <v>-1099</v>
      </c>
      <c r="K35" s="1337">
        <v>-664</v>
      </c>
      <c r="L35" s="1337">
        <v>-435</v>
      </c>
      <c r="M35" s="1337">
        <v>-1049</v>
      </c>
      <c r="N35" s="1337">
        <v>-597</v>
      </c>
      <c r="O35" s="1337">
        <v>-452</v>
      </c>
      <c r="P35" s="1337">
        <v>1243</v>
      </c>
      <c r="Q35" s="1337">
        <v>629</v>
      </c>
      <c r="R35" s="1337">
        <v>614</v>
      </c>
      <c r="S35" s="1337">
        <v>619</v>
      </c>
      <c r="T35" s="1337">
        <v>607</v>
      </c>
      <c r="U35" s="1337">
        <v>10</v>
      </c>
      <c r="V35" s="1337">
        <v>7</v>
      </c>
      <c r="W35" s="1337">
        <v>2292</v>
      </c>
      <c r="X35" s="1337">
        <v>1226</v>
      </c>
      <c r="Y35" s="1337">
        <v>1066</v>
      </c>
      <c r="Z35" s="1337">
        <v>1211</v>
      </c>
      <c r="AA35" s="1337">
        <v>1055</v>
      </c>
      <c r="AB35" s="1337">
        <v>15</v>
      </c>
      <c r="AC35" s="1337">
        <v>11</v>
      </c>
      <c r="AD35" s="1337">
        <v>-50</v>
      </c>
      <c r="AE35" s="1337">
        <v>-67</v>
      </c>
      <c r="AF35" s="1337">
        <v>17</v>
      </c>
      <c r="AG35" s="1337">
        <v>7796</v>
      </c>
      <c r="AH35" s="1337">
        <v>4220</v>
      </c>
      <c r="AI35" s="1337">
        <v>3576</v>
      </c>
      <c r="AJ35" s="1337">
        <v>3706</v>
      </c>
      <c r="AK35" s="1337">
        <v>3240</v>
      </c>
      <c r="AL35" s="1337">
        <v>469</v>
      </c>
      <c r="AM35" s="1337">
        <v>307</v>
      </c>
      <c r="AN35" s="1337">
        <v>45</v>
      </c>
      <c r="AO35" s="1337">
        <v>29</v>
      </c>
      <c r="AP35" s="1337">
        <v>7846</v>
      </c>
      <c r="AQ35" s="1337">
        <v>4287</v>
      </c>
      <c r="AR35" s="1337">
        <v>3559</v>
      </c>
      <c r="AS35" s="1337">
        <v>3909</v>
      </c>
      <c r="AT35" s="1337">
        <v>3323</v>
      </c>
      <c r="AU35" s="1337">
        <v>328</v>
      </c>
      <c r="AV35" s="1337">
        <v>208</v>
      </c>
      <c r="AW35" s="1337">
        <v>50</v>
      </c>
      <c r="AX35" s="1337">
        <v>28</v>
      </c>
      <c r="AY35" s="1337">
        <v>491</v>
      </c>
      <c r="AZ35" s="1338"/>
      <c r="BA35" s="895">
        <f t="shared" si="6"/>
        <v>-1099</v>
      </c>
      <c r="BB35" s="895">
        <f t="shared" si="7"/>
        <v>-1049</v>
      </c>
      <c r="BC35" s="896">
        <f t="shared" si="12"/>
        <v>1243</v>
      </c>
      <c r="BD35" s="896">
        <f t="shared" si="13"/>
        <v>2292</v>
      </c>
      <c r="BE35" s="895">
        <f t="shared" si="8"/>
        <v>-50</v>
      </c>
      <c r="BF35" s="751">
        <f t="shared" si="2"/>
        <v>7796</v>
      </c>
      <c r="BG35" s="751">
        <f t="shared" si="3"/>
        <v>7846</v>
      </c>
      <c r="BH35" s="895">
        <f t="shared" si="9"/>
        <v>-286</v>
      </c>
      <c r="BI35" s="897">
        <f t="shared" si="4"/>
        <v>6946</v>
      </c>
      <c r="BJ35" s="898">
        <f t="shared" si="5"/>
        <v>7232</v>
      </c>
      <c r="BK35" s="897">
        <f t="shared" si="10"/>
        <v>278</v>
      </c>
      <c r="BL35" s="897">
        <f t="shared" si="11"/>
        <v>536</v>
      </c>
      <c r="BM35" s="897">
        <f t="shared" si="11"/>
        <v>258</v>
      </c>
    </row>
    <row r="36" spans="1:65" x14ac:dyDescent="0.2">
      <c r="A36" s="943">
        <v>7</v>
      </c>
      <c r="B36" s="943">
        <v>208</v>
      </c>
      <c r="C36" s="1332" t="s">
        <v>525</v>
      </c>
      <c r="D36" s="813"/>
      <c r="E36" s="916">
        <v>90.4</v>
      </c>
      <c r="F36" s="1334">
        <v>11556</v>
      </c>
      <c r="G36" s="1336">
        <v>26523</v>
      </c>
      <c r="H36" s="1336">
        <v>12748</v>
      </c>
      <c r="I36" s="1336">
        <v>13775</v>
      </c>
      <c r="J36" s="1337">
        <v>-409</v>
      </c>
      <c r="K36" s="1337">
        <v>-178</v>
      </c>
      <c r="L36" s="1337">
        <v>-231</v>
      </c>
      <c r="M36" s="1337">
        <v>-357</v>
      </c>
      <c r="N36" s="1337">
        <v>-183</v>
      </c>
      <c r="O36" s="1337">
        <v>-174</v>
      </c>
      <c r="P36" s="1337">
        <v>116</v>
      </c>
      <c r="Q36" s="1337">
        <v>60</v>
      </c>
      <c r="R36" s="1337">
        <v>56</v>
      </c>
      <c r="S36" s="1337">
        <v>58</v>
      </c>
      <c r="T36" s="1337">
        <v>51</v>
      </c>
      <c r="U36" s="1337">
        <v>2</v>
      </c>
      <c r="V36" s="1337">
        <v>5</v>
      </c>
      <c r="W36" s="1337">
        <v>473</v>
      </c>
      <c r="X36" s="1337">
        <v>243</v>
      </c>
      <c r="Y36" s="1337">
        <v>230</v>
      </c>
      <c r="Z36" s="1337">
        <v>238</v>
      </c>
      <c r="AA36" s="1337">
        <v>229</v>
      </c>
      <c r="AB36" s="1337">
        <v>5</v>
      </c>
      <c r="AC36" s="1337">
        <v>1</v>
      </c>
      <c r="AD36" s="1337">
        <v>-52</v>
      </c>
      <c r="AE36" s="1337">
        <v>5</v>
      </c>
      <c r="AF36" s="1337">
        <v>-57</v>
      </c>
      <c r="AG36" s="1337">
        <v>804</v>
      </c>
      <c r="AH36" s="1337">
        <v>442</v>
      </c>
      <c r="AI36" s="1337">
        <v>362</v>
      </c>
      <c r="AJ36" s="1337">
        <v>325</v>
      </c>
      <c r="AK36" s="1337">
        <v>271</v>
      </c>
      <c r="AL36" s="1337">
        <v>115</v>
      </c>
      <c r="AM36" s="1337">
        <v>91</v>
      </c>
      <c r="AN36" s="1337">
        <v>2</v>
      </c>
      <c r="AO36" s="1337">
        <v>0</v>
      </c>
      <c r="AP36" s="1337">
        <v>856</v>
      </c>
      <c r="AQ36" s="1337">
        <v>437</v>
      </c>
      <c r="AR36" s="1337">
        <v>419</v>
      </c>
      <c r="AS36" s="1337">
        <v>371</v>
      </c>
      <c r="AT36" s="1337">
        <v>353</v>
      </c>
      <c r="AU36" s="1337">
        <v>65</v>
      </c>
      <c r="AV36" s="1337">
        <v>66</v>
      </c>
      <c r="AW36" s="1337">
        <v>1</v>
      </c>
      <c r="AX36" s="1337">
        <v>0</v>
      </c>
      <c r="AY36" s="1337">
        <v>-29</v>
      </c>
      <c r="AZ36" s="1338"/>
      <c r="BA36" s="895">
        <f t="shared" si="6"/>
        <v>-409</v>
      </c>
      <c r="BB36" s="895">
        <f t="shared" si="7"/>
        <v>-357</v>
      </c>
      <c r="BC36" s="896">
        <f t="shared" si="12"/>
        <v>116</v>
      </c>
      <c r="BD36" s="896">
        <f t="shared" si="13"/>
        <v>473</v>
      </c>
      <c r="BE36" s="895">
        <f t="shared" si="8"/>
        <v>-52</v>
      </c>
      <c r="BF36" s="751">
        <f t="shared" si="2"/>
        <v>804</v>
      </c>
      <c r="BG36" s="751">
        <f t="shared" si="3"/>
        <v>856</v>
      </c>
      <c r="BH36" s="895">
        <f t="shared" si="9"/>
        <v>-128</v>
      </c>
      <c r="BI36" s="897">
        <f t="shared" si="4"/>
        <v>596</v>
      </c>
      <c r="BJ36" s="898">
        <f t="shared" si="5"/>
        <v>724</v>
      </c>
      <c r="BK36" s="897">
        <f t="shared" si="10"/>
        <v>64</v>
      </c>
      <c r="BL36" s="897">
        <f t="shared" si="11"/>
        <v>131</v>
      </c>
      <c r="BM36" s="897">
        <f t="shared" si="11"/>
        <v>67</v>
      </c>
    </row>
    <row r="37" spans="1:65" x14ac:dyDescent="0.2">
      <c r="A37" s="943">
        <v>8</v>
      </c>
      <c r="B37" s="943">
        <v>209</v>
      </c>
      <c r="C37" s="1332" t="s">
        <v>526</v>
      </c>
      <c r="D37" s="813"/>
      <c r="E37" s="916">
        <v>697.55</v>
      </c>
      <c r="F37" s="1334">
        <v>30647</v>
      </c>
      <c r="G37" s="1336">
        <v>72669</v>
      </c>
      <c r="H37" s="1336">
        <v>34887</v>
      </c>
      <c r="I37" s="1336">
        <v>37782</v>
      </c>
      <c r="J37" s="1337">
        <v>-1397</v>
      </c>
      <c r="K37" s="1337">
        <v>-694</v>
      </c>
      <c r="L37" s="1337">
        <v>-703</v>
      </c>
      <c r="M37" s="1337">
        <v>-944</v>
      </c>
      <c r="N37" s="1337">
        <v>-470</v>
      </c>
      <c r="O37" s="1337">
        <v>-474</v>
      </c>
      <c r="P37" s="1337">
        <v>355</v>
      </c>
      <c r="Q37" s="1337">
        <v>171</v>
      </c>
      <c r="R37" s="1337">
        <v>184</v>
      </c>
      <c r="S37" s="1337">
        <v>170</v>
      </c>
      <c r="T37" s="1337">
        <v>182</v>
      </c>
      <c r="U37" s="1337">
        <v>1</v>
      </c>
      <c r="V37" s="1337">
        <v>2</v>
      </c>
      <c r="W37" s="1337">
        <v>1299</v>
      </c>
      <c r="X37" s="1337">
        <v>641</v>
      </c>
      <c r="Y37" s="1337">
        <v>658</v>
      </c>
      <c r="Z37" s="1337">
        <v>640</v>
      </c>
      <c r="AA37" s="1337">
        <v>657</v>
      </c>
      <c r="AB37" s="1337">
        <v>1</v>
      </c>
      <c r="AC37" s="1337">
        <v>1</v>
      </c>
      <c r="AD37" s="1337">
        <v>-453</v>
      </c>
      <c r="AE37" s="1337">
        <v>-224</v>
      </c>
      <c r="AF37" s="1337">
        <v>-229</v>
      </c>
      <c r="AG37" s="1337">
        <v>1886</v>
      </c>
      <c r="AH37" s="1337">
        <v>937</v>
      </c>
      <c r="AI37" s="1337">
        <v>949</v>
      </c>
      <c r="AJ37" s="1337">
        <v>727</v>
      </c>
      <c r="AK37" s="1337">
        <v>679</v>
      </c>
      <c r="AL37" s="1337">
        <v>201</v>
      </c>
      <c r="AM37" s="1337">
        <v>264</v>
      </c>
      <c r="AN37" s="1337">
        <v>9</v>
      </c>
      <c r="AO37" s="1337">
        <v>6</v>
      </c>
      <c r="AP37" s="1337">
        <v>2339</v>
      </c>
      <c r="AQ37" s="1337">
        <v>1161</v>
      </c>
      <c r="AR37" s="1337">
        <v>1178</v>
      </c>
      <c r="AS37" s="1337">
        <v>1016</v>
      </c>
      <c r="AT37" s="1337">
        <v>978</v>
      </c>
      <c r="AU37" s="1337">
        <v>126</v>
      </c>
      <c r="AV37" s="1337">
        <v>190</v>
      </c>
      <c r="AW37" s="1337">
        <v>19</v>
      </c>
      <c r="AX37" s="1337">
        <v>10</v>
      </c>
      <c r="AY37" s="1337">
        <v>28</v>
      </c>
      <c r="AZ37" s="1338"/>
      <c r="BA37" s="895">
        <f t="shared" si="6"/>
        <v>-1397</v>
      </c>
      <c r="BB37" s="895">
        <f t="shared" si="7"/>
        <v>-944</v>
      </c>
      <c r="BC37" s="896">
        <f t="shared" si="12"/>
        <v>355</v>
      </c>
      <c r="BD37" s="896">
        <f t="shared" si="13"/>
        <v>1299</v>
      </c>
      <c r="BE37" s="895">
        <f t="shared" si="8"/>
        <v>-453</v>
      </c>
      <c r="BF37" s="751">
        <f t="shared" si="2"/>
        <v>1886</v>
      </c>
      <c r="BG37" s="751">
        <f t="shared" si="3"/>
        <v>2339</v>
      </c>
      <c r="BH37" s="895">
        <f t="shared" si="9"/>
        <v>-588</v>
      </c>
      <c r="BI37" s="897">
        <f t="shared" si="4"/>
        <v>1406</v>
      </c>
      <c r="BJ37" s="898">
        <f t="shared" si="5"/>
        <v>1994</v>
      </c>
      <c r="BK37" s="897">
        <f t="shared" si="10"/>
        <v>107</v>
      </c>
      <c r="BL37" s="897">
        <f t="shared" si="11"/>
        <v>316</v>
      </c>
      <c r="BM37" s="897">
        <f t="shared" si="11"/>
        <v>209</v>
      </c>
    </row>
    <row r="38" spans="1:65" x14ac:dyDescent="0.2">
      <c r="A38" s="943">
        <v>4</v>
      </c>
      <c r="B38" s="943">
        <v>210</v>
      </c>
      <c r="C38" s="1332" t="s">
        <v>37</v>
      </c>
      <c r="D38" s="813"/>
      <c r="E38" s="916">
        <v>138.47999999999999</v>
      </c>
      <c r="F38" s="1334">
        <v>110542</v>
      </c>
      <c r="G38" s="1336">
        <v>254840</v>
      </c>
      <c r="H38" s="1336">
        <v>124085</v>
      </c>
      <c r="I38" s="1336">
        <v>130755</v>
      </c>
      <c r="J38" s="1337">
        <v>-1488</v>
      </c>
      <c r="K38" s="1337">
        <v>-881</v>
      </c>
      <c r="L38" s="1337">
        <v>-607</v>
      </c>
      <c r="M38" s="1337">
        <v>-1596</v>
      </c>
      <c r="N38" s="1337">
        <v>-902</v>
      </c>
      <c r="O38" s="1337">
        <v>-694</v>
      </c>
      <c r="P38" s="1337">
        <v>1571</v>
      </c>
      <c r="Q38" s="1337">
        <v>827</v>
      </c>
      <c r="R38" s="1337">
        <v>744</v>
      </c>
      <c r="S38" s="1337">
        <v>816</v>
      </c>
      <c r="T38" s="1337">
        <v>730</v>
      </c>
      <c r="U38" s="1337">
        <v>11</v>
      </c>
      <c r="V38" s="1337">
        <v>14</v>
      </c>
      <c r="W38" s="1337">
        <v>3167</v>
      </c>
      <c r="X38" s="1337">
        <v>1729</v>
      </c>
      <c r="Y38" s="1337">
        <v>1438</v>
      </c>
      <c r="Z38" s="1337">
        <v>1721</v>
      </c>
      <c r="AA38" s="1337">
        <v>1432</v>
      </c>
      <c r="AB38" s="1337">
        <v>8</v>
      </c>
      <c r="AC38" s="1337">
        <v>6</v>
      </c>
      <c r="AD38" s="1337">
        <v>108</v>
      </c>
      <c r="AE38" s="1337">
        <v>21</v>
      </c>
      <c r="AF38" s="1337">
        <v>87</v>
      </c>
      <c r="AG38" s="1337">
        <v>8161</v>
      </c>
      <c r="AH38" s="1337">
        <v>4463</v>
      </c>
      <c r="AI38" s="1337">
        <v>3698</v>
      </c>
      <c r="AJ38" s="1337">
        <v>3819</v>
      </c>
      <c r="AK38" s="1337">
        <v>3329</v>
      </c>
      <c r="AL38" s="1337">
        <v>596</v>
      </c>
      <c r="AM38" s="1337">
        <v>330</v>
      </c>
      <c r="AN38" s="1337">
        <v>48</v>
      </c>
      <c r="AO38" s="1337">
        <v>39</v>
      </c>
      <c r="AP38" s="1337">
        <v>8053</v>
      </c>
      <c r="AQ38" s="1337">
        <v>4442</v>
      </c>
      <c r="AR38" s="1337">
        <v>3611</v>
      </c>
      <c r="AS38" s="1337">
        <v>4006</v>
      </c>
      <c r="AT38" s="1337">
        <v>3393</v>
      </c>
      <c r="AU38" s="1337">
        <v>368</v>
      </c>
      <c r="AV38" s="1337">
        <v>176</v>
      </c>
      <c r="AW38" s="1337">
        <v>68</v>
      </c>
      <c r="AX38" s="1337">
        <v>42</v>
      </c>
      <c r="AY38" s="1337">
        <v>762</v>
      </c>
      <c r="AZ38" s="1338"/>
      <c r="BA38" s="895">
        <f t="shared" si="6"/>
        <v>-1488</v>
      </c>
      <c r="BB38" s="895">
        <f t="shared" si="7"/>
        <v>-1596</v>
      </c>
      <c r="BC38" s="896">
        <f t="shared" si="12"/>
        <v>1571</v>
      </c>
      <c r="BD38" s="896">
        <f t="shared" si="13"/>
        <v>3167</v>
      </c>
      <c r="BE38" s="895">
        <f t="shared" si="8"/>
        <v>108</v>
      </c>
      <c r="BF38" s="751">
        <f t="shared" si="2"/>
        <v>8161</v>
      </c>
      <c r="BG38" s="751">
        <f t="shared" si="3"/>
        <v>8053</v>
      </c>
      <c r="BH38" s="895">
        <f t="shared" si="9"/>
        <v>-251</v>
      </c>
      <c r="BI38" s="897">
        <f t="shared" si="4"/>
        <v>7148</v>
      </c>
      <c r="BJ38" s="898">
        <f t="shared" si="5"/>
        <v>7399</v>
      </c>
      <c r="BK38" s="897">
        <f t="shared" si="10"/>
        <v>300</v>
      </c>
      <c r="BL38" s="897">
        <f t="shared" si="11"/>
        <v>544</v>
      </c>
      <c r="BM38" s="897">
        <f t="shared" si="11"/>
        <v>244</v>
      </c>
    </row>
    <row r="39" spans="1:65" x14ac:dyDescent="0.2">
      <c r="A39" s="943">
        <v>7</v>
      </c>
      <c r="B39" s="943">
        <v>212</v>
      </c>
      <c r="C39" s="1332" t="s">
        <v>527</v>
      </c>
      <c r="D39" s="813"/>
      <c r="E39" s="916">
        <v>126.85</v>
      </c>
      <c r="F39" s="1334">
        <v>19044</v>
      </c>
      <c r="G39" s="1336">
        <v>43218</v>
      </c>
      <c r="H39" s="1336">
        <v>20823</v>
      </c>
      <c r="I39" s="1336">
        <v>22395</v>
      </c>
      <c r="J39" s="1337">
        <v>-637</v>
      </c>
      <c r="K39" s="1337">
        <v>-284</v>
      </c>
      <c r="L39" s="1337">
        <v>-353</v>
      </c>
      <c r="M39" s="1337">
        <v>-445</v>
      </c>
      <c r="N39" s="1337">
        <v>-225</v>
      </c>
      <c r="O39" s="1337">
        <v>-220</v>
      </c>
      <c r="P39" s="1337">
        <v>191</v>
      </c>
      <c r="Q39" s="1337">
        <v>89</v>
      </c>
      <c r="R39" s="1337">
        <v>102</v>
      </c>
      <c r="S39" s="1337">
        <v>88</v>
      </c>
      <c r="T39" s="1337">
        <v>100</v>
      </c>
      <c r="U39" s="1337">
        <v>1</v>
      </c>
      <c r="V39" s="1337">
        <v>2</v>
      </c>
      <c r="W39" s="1337">
        <v>636</v>
      </c>
      <c r="X39" s="1337">
        <v>314</v>
      </c>
      <c r="Y39" s="1337">
        <v>322</v>
      </c>
      <c r="Z39" s="1337">
        <v>312</v>
      </c>
      <c r="AA39" s="1337">
        <v>321</v>
      </c>
      <c r="AB39" s="1337">
        <v>2</v>
      </c>
      <c r="AC39" s="1337">
        <v>1</v>
      </c>
      <c r="AD39" s="1337">
        <v>-192</v>
      </c>
      <c r="AE39" s="1337">
        <v>-59</v>
      </c>
      <c r="AF39" s="1337">
        <v>-133</v>
      </c>
      <c r="AG39" s="1337">
        <v>1183</v>
      </c>
      <c r="AH39" s="1337">
        <v>668</v>
      </c>
      <c r="AI39" s="1337">
        <v>515</v>
      </c>
      <c r="AJ39" s="1337">
        <v>542</v>
      </c>
      <c r="AK39" s="1337">
        <v>458</v>
      </c>
      <c r="AL39" s="1337">
        <v>123</v>
      </c>
      <c r="AM39" s="1337">
        <v>55</v>
      </c>
      <c r="AN39" s="1337">
        <v>3</v>
      </c>
      <c r="AO39" s="1337">
        <v>2</v>
      </c>
      <c r="AP39" s="1337">
        <v>1375</v>
      </c>
      <c r="AQ39" s="1337">
        <v>727</v>
      </c>
      <c r="AR39" s="1337">
        <v>648</v>
      </c>
      <c r="AS39" s="1337">
        <v>639</v>
      </c>
      <c r="AT39" s="1337">
        <v>597</v>
      </c>
      <c r="AU39" s="1337">
        <v>85</v>
      </c>
      <c r="AV39" s="1337">
        <v>47</v>
      </c>
      <c r="AW39" s="1337">
        <v>3</v>
      </c>
      <c r="AX39" s="1337">
        <v>4</v>
      </c>
      <c r="AY39" s="1337">
        <v>30</v>
      </c>
      <c r="AZ39" s="1338"/>
      <c r="BA39" s="895">
        <f t="shared" si="6"/>
        <v>-637</v>
      </c>
      <c r="BB39" s="895">
        <f t="shared" si="7"/>
        <v>-445</v>
      </c>
      <c r="BC39" s="896">
        <f t="shared" si="12"/>
        <v>191</v>
      </c>
      <c r="BD39" s="896">
        <f t="shared" si="13"/>
        <v>636</v>
      </c>
      <c r="BE39" s="895">
        <f t="shared" si="8"/>
        <v>-192</v>
      </c>
      <c r="BF39" s="751">
        <f t="shared" si="2"/>
        <v>1183</v>
      </c>
      <c r="BG39" s="751">
        <f t="shared" si="3"/>
        <v>1375</v>
      </c>
      <c r="BH39" s="895">
        <f t="shared" si="9"/>
        <v>-236</v>
      </c>
      <c r="BI39" s="897">
        <f t="shared" si="4"/>
        <v>1000</v>
      </c>
      <c r="BJ39" s="898">
        <f t="shared" si="5"/>
        <v>1236</v>
      </c>
      <c r="BK39" s="897">
        <f t="shared" si="10"/>
        <v>82</v>
      </c>
      <c r="BL39" s="897">
        <f t="shared" si="11"/>
        <v>132</v>
      </c>
      <c r="BM39" s="897">
        <f t="shared" si="11"/>
        <v>50</v>
      </c>
    </row>
    <row r="40" spans="1:65" x14ac:dyDescent="0.2">
      <c r="A40" s="943">
        <v>5</v>
      </c>
      <c r="B40" s="943">
        <v>213</v>
      </c>
      <c r="C40" s="1332" t="s">
        <v>528</v>
      </c>
      <c r="D40" s="813"/>
      <c r="E40" s="916">
        <v>132.44</v>
      </c>
      <c r="F40" s="1334">
        <v>15124</v>
      </c>
      <c r="G40" s="1336">
        <v>36362</v>
      </c>
      <c r="H40" s="1336">
        <v>17372</v>
      </c>
      <c r="I40" s="1336">
        <v>18990</v>
      </c>
      <c r="J40" s="1337">
        <v>-497</v>
      </c>
      <c r="K40" s="1337">
        <v>-234</v>
      </c>
      <c r="L40" s="1337">
        <v>-263</v>
      </c>
      <c r="M40" s="1337">
        <v>-419</v>
      </c>
      <c r="N40" s="1337">
        <v>-191</v>
      </c>
      <c r="O40" s="1337">
        <v>-228</v>
      </c>
      <c r="P40" s="1337">
        <v>162</v>
      </c>
      <c r="Q40" s="1337">
        <v>84</v>
      </c>
      <c r="R40" s="1337">
        <v>78</v>
      </c>
      <c r="S40" s="1337">
        <v>80</v>
      </c>
      <c r="T40" s="1337">
        <v>73</v>
      </c>
      <c r="U40" s="1337">
        <v>4</v>
      </c>
      <c r="V40" s="1337">
        <v>5</v>
      </c>
      <c r="W40" s="1337">
        <v>581</v>
      </c>
      <c r="X40" s="1337">
        <v>275</v>
      </c>
      <c r="Y40" s="1337">
        <v>306</v>
      </c>
      <c r="Z40" s="1337">
        <v>273</v>
      </c>
      <c r="AA40" s="1337">
        <v>305</v>
      </c>
      <c r="AB40" s="1337">
        <v>2</v>
      </c>
      <c r="AC40" s="1337">
        <v>1</v>
      </c>
      <c r="AD40" s="1337">
        <v>-78</v>
      </c>
      <c r="AE40" s="1337">
        <v>-43</v>
      </c>
      <c r="AF40" s="1337">
        <v>-35</v>
      </c>
      <c r="AG40" s="1337">
        <v>1078</v>
      </c>
      <c r="AH40" s="1337">
        <v>583</v>
      </c>
      <c r="AI40" s="1337">
        <v>495</v>
      </c>
      <c r="AJ40" s="1337">
        <v>460</v>
      </c>
      <c r="AK40" s="1337">
        <v>398</v>
      </c>
      <c r="AL40" s="1337">
        <v>121</v>
      </c>
      <c r="AM40" s="1337">
        <v>96</v>
      </c>
      <c r="AN40" s="1337">
        <v>2</v>
      </c>
      <c r="AO40" s="1337">
        <v>1</v>
      </c>
      <c r="AP40" s="1337">
        <v>1156</v>
      </c>
      <c r="AQ40" s="1337">
        <v>626</v>
      </c>
      <c r="AR40" s="1337">
        <v>530</v>
      </c>
      <c r="AS40" s="1337">
        <v>547</v>
      </c>
      <c r="AT40" s="1337">
        <v>468</v>
      </c>
      <c r="AU40" s="1337">
        <v>72</v>
      </c>
      <c r="AV40" s="1337">
        <v>61</v>
      </c>
      <c r="AW40" s="1337">
        <v>7</v>
      </c>
      <c r="AX40" s="1337">
        <v>1</v>
      </c>
      <c r="AY40" s="1337">
        <v>40</v>
      </c>
      <c r="AZ40" s="1338"/>
      <c r="BA40" s="895">
        <f t="shared" si="6"/>
        <v>-497</v>
      </c>
      <c r="BB40" s="895">
        <f t="shared" si="7"/>
        <v>-419</v>
      </c>
      <c r="BC40" s="896">
        <f t="shared" si="12"/>
        <v>162</v>
      </c>
      <c r="BD40" s="896">
        <f t="shared" si="13"/>
        <v>581</v>
      </c>
      <c r="BE40" s="895">
        <f t="shared" si="8"/>
        <v>-78</v>
      </c>
      <c r="BF40" s="751">
        <f t="shared" si="2"/>
        <v>1078</v>
      </c>
      <c r="BG40" s="751">
        <f t="shared" si="3"/>
        <v>1156</v>
      </c>
      <c r="BH40" s="895">
        <f t="shared" si="9"/>
        <v>-157</v>
      </c>
      <c r="BI40" s="897">
        <f t="shared" si="4"/>
        <v>858</v>
      </c>
      <c r="BJ40" s="898">
        <f t="shared" si="5"/>
        <v>1015</v>
      </c>
      <c r="BK40" s="897">
        <f t="shared" si="10"/>
        <v>65</v>
      </c>
      <c r="BL40" s="897">
        <f t="shared" si="11"/>
        <v>133</v>
      </c>
      <c r="BM40" s="897">
        <f t="shared" si="11"/>
        <v>68</v>
      </c>
    </row>
    <row r="41" spans="1:65" x14ac:dyDescent="0.2">
      <c r="A41" s="943">
        <v>3</v>
      </c>
      <c r="B41" s="943">
        <v>214</v>
      </c>
      <c r="C41" s="1332" t="s">
        <v>529</v>
      </c>
      <c r="D41" s="813" t="s">
        <v>514</v>
      </c>
      <c r="E41" s="916">
        <v>101.8</v>
      </c>
      <c r="F41" s="1334">
        <v>97126</v>
      </c>
      <c r="G41" s="1336">
        <v>220709</v>
      </c>
      <c r="H41" s="1336">
        <v>100881</v>
      </c>
      <c r="I41" s="1336">
        <v>119828</v>
      </c>
      <c r="J41" s="1337">
        <v>-1285</v>
      </c>
      <c r="K41" s="1337">
        <v>-661</v>
      </c>
      <c r="L41" s="1337">
        <v>-624</v>
      </c>
      <c r="M41" s="1337">
        <v>-1505</v>
      </c>
      <c r="N41" s="1337">
        <v>-746</v>
      </c>
      <c r="O41" s="1337">
        <v>-759</v>
      </c>
      <c r="P41" s="1337">
        <v>1166</v>
      </c>
      <c r="Q41" s="1337">
        <v>600</v>
      </c>
      <c r="R41" s="1337">
        <v>566</v>
      </c>
      <c r="S41" s="1337">
        <v>593</v>
      </c>
      <c r="T41" s="1337">
        <v>560</v>
      </c>
      <c r="U41" s="1337">
        <v>7</v>
      </c>
      <c r="V41" s="1337">
        <v>6</v>
      </c>
      <c r="W41" s="1337">
        <v>2671</v>
      </c>
      <c r="X41" s="1337">
        <v>1346</v>
      </c>
      <c r="Y41" s="1337">
        <v>1325</v>
      </c>
      <c r="Z41" s="1337">
        <v>1320</v>
      </c>
      <c r="AA41" s="1337">
        <v>1311</v>
      </c>
      <c r="AB41" s="1337">
        <v>26</v>
      </c>
      <c r="AC41" s="1337">
        <v>14</v>
      </c>
      <c r="AD41" s="1337">
        <v>220</v>
      </c>
      <c r="AE41" s="1337">
        <v>85</v>
      </c>
      <c r="AF41" s="1337">
        <v>135</v>
      </c>
      <c r="AG41" s="1337">
        <v>8435</v>
      </c>
      <c r="AH41" s="1337">
        <v>4161</v>
      </c>
      <c r="AI41" s="1337">
        <v>4274</v>
      </c>
      <c r="AJ41" s="1337">
        <v>3624</v>
      </c>
      <c r="AK41" s="1337">
        <v>3860</v>
      </c>
      <c r="AL41" s="1337">
        <v>461</v>
      </c>
      <c r="AM41" s="1337">
        <v>354</v>
      </c>
      <c r="AN41" s="1337">
        <v>76</v>
      </c>
      <c r="AO41" s="1337">
        <v>60</v>
      </c>
      <c r="AP41" s="1337">
        <v>8215</v>
      </c>
      <c r="AQ41" s="1337">
        <v>4076</v>
      </c>
      <c r="AR41" s="1337">
        <v>4139</v>
      </c>
      <c r="AS41" s="1337">
        <v>3643</v>
      </c>
      <c r="AT41" s="1337">
        <v>3838</v>
      </c>
      <c r="AU41" s="1337">
        <v>385</v>
      </c>
      <c r="AV41" s="1337">
        <v>279</v>
      </c>
      <c r="AW41" s="1337">
        <v>48</v>
      </c>
      <c r="AX41" s="1337">
        <v>22</v>
      </c>
      <c r="AY41" s="1337">
        <v>371</v>
      </c>
      <c r="AZ41" s="1338"/>
      <c r="BA41" s="895">
        <f t="shared" si="6"/>
        <v>-1285</v>
      </c>
      <c r="BB41" s="895">
        <f t="shared" si="7"/>
        <v>-1505</v>
      </c>
      <c r="BC41" s="896">
        <f t="shared" si="12"/>
        <v>1166</v>
      </c>
      <c r="BD41" s="896">
        <f t="shared" si="13"/>
        <v>2671</v>
      </c>
      <c r="BE41" s="895">
        <f t="shared" si="8"/>
        <v>220</v>
      </c>
      <c r="BF41" s="751">
        <f t="shared" si="2"/>
        <v>8435</v>
      </c>
      <c r="BG41" s="751">
        <f t="shared" si="3"/>
        <v>8215</v>
      </c>
      <c r="BH41" s="895">
        <f t="shared" si="9"/>
        <v>3</v>
      </c>
      <c r="BI41" s="897">
        <f t="shared" si="4"/>
        <v>7484</v>
      </c>
      <c r="BJ41" s="898">
        <f t="shared" si="5"/>
        <v>7481</v>
      </c>
      <c r="BK41" s="897">
        <f t="shared" si="10"/>
        <v>337</v>
      </c>
      <c r="BL41" s="897">
        <f t="shared" si="11"/>
        <v>664</v>
      </c>
      <c r="BM41" s="897">
        <f t="shared" si="11"/>
        <v>327</v>
      </c>
    </row>
    <row r="42" spans="1:65" x14ac:dyDescent="0.2">
      <c r="A42" s="943">
        <v>5</v>
      </c>
      <c r="B42" s="943">
        <v>215</v>
      </c>
      <c r="C42" s="1332" t="s">
        <v>530</v>
      </c>
      <c r="D42" s="813"/>
      <c r="E42" s="916">
        <v>176.51</v>
      </c>
      <c r="F42" s="1334">
        <v>31053</v>
      </c>
      <c r="G42" s="1336">
        <v>71708</v>
      </c>
      <c r="H42" s="1336">
        <v>34403</v>
      </c>
      <c r="I42" s="1336">
        <v>37305</v>
      </c>
      <c r="J42" s="1337">
        <v>-944</v>
      </c>
      <c r="K42" s="1337">
        <v>-426</v>
      </c>
      <c r="L42" s="1337">
        <v>-518</v>
      </c>
      <c r="M42" s="1337">
        <v>-750</v>
      </c>
      <c r="N42" s="1337">
        <v>-395</v>
      </c>
      <c r="O42" s="1337">
        <v>-355</v>
      </c>
      <c r="P42" s="1337">
        <v>298</v>
      </c>
      <c r="Q42" s="1337">
        <v>155</v>
      </c>
      <c r="R42" s="1337">
        <v>143</v>
      </c>
      <c r="S42" s="1337">
        <v>138</v>
      </c>
      <c r="T42" s="1337">
        <v>130</v>
      </c>
      <c r="U42" s="1337">
        <v>17</v>
      </c>
      <c r="V42" s="1337">
        <v>13</v>
      </c>
      <c r="W42" s="1337">
        <v>1048</v>
      </c>
      <c r="X42" s="1337">
        <v>550</v>
      </c>
      <c r="Y42" s="1337">
        <v>498</v>
      </c>
      <c r="Z42" s="1337">
        <v>544</v>
      </c>
      <c r="AA42" s="1337">
        <v>494</v>
      </c>
      <c r="AB42" s="1337">
        <v>6</v>
      </c>
      <c r="AC42" s="1337">
        <v>4</v>
      </c>
      <c r="AD42" s="1337">
        <v>-194</v>
      </c>
      <c r="AE42" s="1337">
        <v>-31</v>
      </c>
      <c r="AF42" s="1337">
        <v>-163</v>
      </c>
      <c r="AG42" s="1337">
        <v>2551</v>
      </c>
      <c r="AH42" s="1337">
        <v>1360</v>
      </c>
      <c r="AI42" s="1337">
        <v>1191</v>
      </c>
      <c r="AJ42" s="1337">
        <v>846</v>
      </c>
      <c r="AK42" s="1337">
        <v>785</v>
      </c>
      <c r="AL42" s="1337">
        <v>486</v>
      </c>
      <c r="AM42" s="1337">
        <v>396</v>
      </c>
      <c r="AN42" s="1337">
        <v>28</v>
      </c>
      <c r="AO42" s="1337">
        <v>10</v>
      </c>
      <c r="AP42" s="1337">
        <v>2745</v>
      </c>
      <c r="AQ42" s="1337">
        <v>1391</v>
      </c>
      <c r="AR42" s="1337">
        <v>1354</v>
      </c>
      <c r="AS42" s="1337">
        <v>1050</v>
      </c>
      <c r="AT42" s="1337">
        <v>1055</v>
      </c>
      <c r="AU42" s="1337">
        <v>322</v>
      </c>
      <c r="AV42" s="1337">
        <v>293</v>
      </c>
      <c r="AW42" s="1337">
        <v>19</v>
      </c>
      <c r="AX42" s="1337">
        <v>6</v>
      </c>
      <c r="AY42" s="1337">
        <v>235</v>
      </c>
      <c r="AZ42" s="1338"/>
      <c r="BA42" s="895">
        <f t="shared" si="6"/>
        <v>-944</v>
      </c>
      <c r="BB42" s="895">
        <f t="shared" si="7"/>
        <v>-750</v>
      </c>
      <c r="BC42" s="896">
        <f t="shared" si="12"/>
        <v>298</v>
      </c>
      <c r="BD42" s="896">
        <f t="shared" si="13"/>
        <v>1048</v>
      </c>
      <c r="BE42" s="895">
        <f t="shared" si="8"/>
        <v>-194</v>
      </c>
      <c r="BF42" s="751">
        <f t="shared" si="2"/>
        <v>2551</v>
      </c>
      <c r="BG42" s="751">
        <f t="shared" si="3"/>
        <v>2745</v>
      </c>
      <c r="BH42" s="895">
        <f t="shared" si="9"/>
        <v>-474</v>
      </c>
      <c r="BI42" s="897">
        <f t="shared" si="4"/>
        <v>1631</v>
      </c>
      <c r="BJ42" s="898">
        <f t="shared" si="5"/>
        <v>2105</v>
      </c>
      <c r="BK42" s="897">
        <f t="shared" si="10"/>
        <v>303</v>
      </c>
      <c r="BL42" s="897">
        <f t="shared" si="11"/>
        <v>615</v>
      </c>
      <c r="BM42" s="897">
        <f t="shared" si="11"/>
        <v>312</v>
      </c>
    </row>
    <row r="43" spans="1:65" x14ac:dyDescent="0.2">
      <c r="A43" s="943">
        <v>4</v>
      </c>
      <c r="B43" s="943">
        <v>216</v>
      </c>
      <c r="C43" s="1332" t="s">
        <v>531</v>
      </c>
      <c r="D43" s="813"/>
      <c r="E43" s="916">
        <v>34.380000000000003</v>
      </c>
      <c r="F43" s="1334">
        <v>37478</v>
      </c>
      <c r="G43" s="1336">
        <v>84302</v>
      </c>
      <c r="H43" s="1336">
        <v>40668</v>
      </c>
      <c r="I43" s="1336">
        <v>43634</v>
      </c>
      <c r="J43" s="1337">
        <v>-848</v>
      </c>
      <c r="K43" s="1337">
        <v>-372</v>
      </c>
      <c r="L43" s="1337">
        <v>-476</v>
      </c>
      <c r="M43" s="1337">
        <v>-621</v>
      </c>
      <c r="N43" s="1337">
        <v>-324</v>
      </c>
      <c r="O43" s="1337">
        <v>-297</v>
      </c>
      <c r="P43" s="1337">
        <v>501</v>
      </c>
      <c r="Q43" s="1337">
        <v>268</v>
      </c>
      <c r="R43" s="1337">
        <v>233</v>
      </c>
      <c r="S43" s="1337">
        <v>263</v>
      </c>
      <c r="T43" s="1337">
        <v>228</v>
      </c>
      <c r="U43" s="1337">
        <v>5</v>
      </c>
      <c r="V43" s="1337">
        <v>5</v>
      </c>
      <c r="W43" s="1337">
        <v>1122</v>
      </c>
      <c r="X43" s="1337">
        <v>592</v>
      </c>
      <c r="Y43" s="1337">
        <v>530</v>
      </c>
      <c r="Z43" s="1337">
        <v>587</v>
      </c>
      <c r="AA43" s="1337">
        <v>527</v>
      </c>
      <c r="AB43" s="1337">
        <v>5</v>
      </c>
      <c r="AC43" s="1337">
        <v>3</v>
      </c>
      <c r="AD43" s="1337">
        <v>-227</v>
      </c>
      <c r="AE43" s="1337">
        <v>-48</v>
      </c>
      <c r="AF43" s="1337">
        <v>-179</v>
      </c>
      <c r="AG43" s="1337">
        <v>2835</v>
      </c>
      <c r="AH43" s="1337">
        <v>1614</v>
      </c>
      <c r="AI43" s="1337">
        <v>1221</v>
      </c>
      <c r="AJ43" s="1337">
        <v>1264</v>
      </c>
      <c r="AK43" s="1337">
        <v>1017</v>
      </c>
      <c r="AL43" s="1337">
        <v>342</v>
      </c>
      <c r="AM43" s="1337">
        <v>193</v>
      </c>
      <c r="AN43" s="1337">
        <v>8</v>
      </c>
      <c r="AO43" s="1337">
        <v>11</v>
      </c>
      <c r="AP43" s="1337">
        <v>3062</v>
      </c>
      <c r="AQ43" s="1337">
        <v>1662</v>
      </c>
      <c r="AR43" s="1337">
        <v>1400</v>
      </c>
      <c r="AS43" s="1337">
        <v>1381</v>
      </c>
      <c r="AT43" s="1337">
        <v>1208</v>
      </c>
      <c r="AU43" s="1337">
        <v>263</v>
      </c>
      <c r="AV43" s="1337">
        <v>173</v>
      </c>
      <c r="AW43" s="1337">
        <v>18</v>
      </c>
      <c r="AX43" s="1337">
        <v>19</v>
      </c>
      <c r="AY43" s="1337">
        <v>253</v>
      </c>
      <c r="AZ43" s="1338"/>
      <c r="BA43" s="895">
        <f t="shared" si="6"/>
        <v>-848</v>
      </c>
      <c r="BB43" s="895">
        <f t="shared" si="7"/>
        <v>-621</v>
      </c>
      <c r="BC43" s="896">
        <f t="shared" si="12"/>
        <v>501</v>
      </c>
      <c r="BD43" s="896">
        <f t="shared" si="13"/>
        <v>1122</v>
      </c>
      <c r="BE43" s="895">
        <f t="shared" si="8"/>
        <v>-227</v>
      </c>
      <c r="BF43" s="751">
        <f t="shared" si="2"/>
        <v>2835</v>
      </c>
      <c r="BG43" s="751">
        <f t="shared" si="3"/>
        <v>3062</v>
      </c>
      <c r="BH43" s="895">
        <f t="shared" si="9"/>
        <v>-308</v>
      </c>
      <c r="BI43" s="897">
        <f t="shared" si="4"/>
        <v>2281</v>
      </c>
      <c r="BJ43" s="898">
        <f t="shared" si="5"/>
        <v>2589</v>
      </c>
      <c r="BK43" s="897">
        <f t="shared" si="10"/>
        <v>245</v>
      </c>
      <c r="BL43" s="897">
        <f t="shared" si="11"/>
        <v>436</v>
      </c>
      <c r="BM43" s="897">
        <f t="shared" si="11"/>
        <v>191</v>
      </c>
    </row>
    <row r="44" spans="1:65" x14ac:dyDescent="0.2">
      <c r="A44" s="943">
        <v>3</v>
      </c>
      <c r="B44" s="1184">
        <v>217</v>
      </c>
      <c r="C44" s="1332" t="s">
        <v>532</v>
      </c>
      <c r="D44" s="813"/>
      <c r="E44" s="916">
        <v>53.44</v>
      </c>
      <c r="F44" s="1334">
        <v>64837</v>
      </c>
      <c r="G44" s="1336">
        <v>148840</v>
      </c>
      <c r="H44" s="1336">
        <v>69395</v>
      </c>
      <c r="I44" s="1336">
        <v>79445</v>
      </c>
      <c r="J44" s="1337">
        <v>-1157</v>
      </c>
      <c r="K44" s="1337">
        <v>-565</v>
      </c>
      <c r="L44" s="1337">
        <v>-592</v>
      </c>
      <c r="M44" s="1337">
        <v>-1141</v>
      </c>
      <c r="N44" s="1337">
        <v>-602</v>
      </c>
      <c r="O44" s="1337">
        <v>-539</v>
      </c>
      <c r="P44" s="1337">
        <v>790</v>
      </c>
      <c r="Q44" s="1337">
        <v>386</v>
      </c>
      <c r="R44" s="1337">
        <v>404</v>
      </c>
      <c r="S44" s="1337">
        <v>384</v>
      </c>
      <c r="T44" s="1337">
        <v>403</v>
      </c>
      <c r="U44" s="1337">
        <v>2</v>
      </c>
      <c r="V44" s="1337">
        <v>1</v>
      </c>
      <c r="W44" s="1337">
        <v>1931</v>
      </c>
      <c r="X44" s="1337">
        <v>988</v>
      </c>
      <c r="Y44" s="1337">
        <v>943</v>
      </c>
      <c r="Z44" s="1337">
        <v>981</v>
      </c>
      <c r="AA44" s="1337">
        <v>941</v>
      </c>
      <c r="AB44" s="1337">
        <v>7</v>
      </c>
      <c r="AC44" s="1337">
        <v>2</v>
      </c>
      <c r="AD44" s="1337">
        <v>-16</v>
      </c>
      <c r="AE44" s="1337">
        <v>37</v>
      </c>
      <c r="AF44" s="1337">
        <v>-53</v>
      </c>
      <c r="AG44" s="1337">
        <v>5249</v>
      </c>
      <c r="AH44" s="1337">
        <v>2651</v>
      </c>
      <c r="AI44" s="1337">
        <v>2598</v>
      </c>
      <c r="AJ44" s="1337">
        <v>2312</v>
      </c>
      <c r="AK44" s="1337">
        <v>2310</v>
      </c>
      <c r="AL44" s="1337">
        <v>314</v>
      </c>
      <c r="AM44" s="1337">
        <v>274</v>
      </c>
      <c r="AN44" s="1337">
        <v>25</v>
      </c>
      <c r="AO44" s="1337">
        <v>14</v>
      </c>
      <c r="AP44" s="1337">
        <v>5265</v>
      </c>
      <c r="AQ44" s="1337">
        <v>2614</v>
      </c>
      <c r="AR44" s="1337">
        <v>2651</v>
      </c>
      <c r="AS44" s="1337">
        <v>2300</v>
      </c>
      <c r="AT44" s="1337">
        <v>2446</v>
      </c>
      <c r="AU44" s="1337">
        <v>285</v>
      </c>
      <c r="AV44" s="1337">
        <v>190</v>
      </c>
      <c r="AW44" s="1337">
        <v>29</v>
      </c>
      <c r="AX44" s="1337">
        <v>15</v>
      </c>
      <c r="AY44" s="1337">
        <v>207</v>
      </c>
      <c r="AZ44" s="1338"/>
      <c r="BA44" s="895">
        <f t="shared" si="6"/>
        <v>-1157</v>
      </c>
      <c r="BB44" s="895">
        <f t="shared" si="7"/>
        <v>-1141</v>
      </c>
      <c r="BC44" s="896">
        <f t="shared" si="12"/>
        <v>790</v>
      </c>
      <c r="BD44" s="896">
        <f t="shared" si="13"/>
        <v>1931</v>
      </c>
      <c r="BE44" s="895">
        <f t="shared" si="8"/>
        <v>-16</v>
      </c>
      <c r="BF44" s="751">
        <f t="shared" si="2"/>
        <v>5249</v>
      </c>
      <c r="BG44" s="751">
        <f t="shared" si="3"/>
        <v>5265</v>
      </c>
      <c r="BH44" s="895">
        <f t="shared" si="9"/>
        <v>-124</v>
      </c>
      <c r="BI44" s="897">
        <f t="shared" si="4"/>
        <v>4622</v>
      </c>
      <c r="BJ44" s="898">
        <f t="shared" si="5"/>
        <v>4746</v>
      </c>
      <c r="BK44" s="897">
        <f t="shared" si="10"/>
        <v>256</v>
      </c>
      <c r="BL44" s="897">
        <f t="shared" si="11"/>
        <v>475</v>
      </c>
      <c r="BM44" s="897">
        <f t="shared" si="11"/>
        <v>219</v>
      </c>
    </row>
    <row r="45" spans="1:65" x14ac:dyDescent="0.2">
      <c r="A45" s="943">
        <v>5</v>
      </c>
      <c r="B45" s="943">
        <v>218</v>
      </c>
      <c r="C45" s="1332" t="s">
        <v>533</v>
      </c>
      <c r="D45" s="813" t="s">
        <v>514</v>
      </c>
      <c r="E45" s="916">
        <v>92.94</v>
      </c>
      <c r="F45" s="1334">
        <v>18499</v>
      </c>
      <c r="G45" s="1336">
        <v>46176</v>
      </c>
      <c r="H45" s="1336">
        <v>22510</v>
      </c>
      <c r="I45" s="1336">
        <v>23666</v>
      </c>
      <c r="J45" s="1337">
        <v>-341</v>
      </c>
      <c r="K45" s="1337">
        <v>-178</v>
      </c>
      <c r="L45" s="1337">
        <v>-163</v>
      </c>
      <c r="M45" s="1337">
        <v>-360</v>
      </c>
      <c r="N45" s="1337">
        <v>-171</v>
      </c>
      <c r="O45" s="1337">
        <v>-189</v>
      </c>
      <c r="P45" s="1337">
        <v>204</v>
      </c>
      <c r="Q45" s="1337">
        <v>109</v>
      </c>
      <c r="R45" s="1337">
        <v>95</v>
      </c>
      <c r="S45" s="1337">
        <v>103</v>
      </c>
      <c r="T45" s="1337">
        <v>89</v>
      </c>
      <c r="U45" s="1337">
        <v>6</v>
      </c>
      <c r="V45" s="1337">
        <v>6</v>
      </c>
      <c r="W45" s="1337">
        <v>564</v>
      </c>
      <c r="X45" s="1337">
        <v>280</v>
      </c>
      <c r="Y45" s="1337">
        <v>284</v>
      </c>
      <c r="Z45" s="1337">
        <v>280</v>
      </c>
      <c r="AA45" s="1337">
        <v>283</v>
      </c>
      <c r="AB45" s="1337">
        <v>0</v>
      </c>
      <c r="AC45" s="1337">
        <v>1</v>
      </c>
      <c r="AD45" s="1337">
        <v>19</v>
      </c>
      <c r="AE45" s="1337">
        <v>-7</v>
      </c>
      <c r="AF45" s="1337">
        <v>26</v>
      </c>
      <c r="AG45" s="1337">
        <v>1710</v>
      </c>
      <c r="AH45" s="1337">
        <v>918</v>
      </c>
      <c r="AI45" s="1337">
        <v>792</v>
      </c>
      <c r="AJ45" s="1337">
        <v>627</v>
      </c>
      <c r="AK45" s="1337">
        <v>522</v>
      </c>
      <c r="AL45" s="1337">
        <v>285</v>
      </c>
      <c r="AM45" s="1337">
        <v>268</v>
      </c>
      <c r="AN45" s="1337">
        <v>6</v>
      </c>
      <c r="AO45" s="1337">
        <v>2</v>
      </c>
      <c r="AP45" s="1337">
        <v>1691</v>
      </c>
      <c r="AQ45" s="1337">
        <v>925</v>
      </c>
      <c r="AR45" s="1337">
        <v>766</v>
      </c>
      <c r="AS45" s="1337">
        <v>747</v>
      </c>
      <c r="AT45" s="1337">
        <v>585</v>
      </c>
      <c r="AU45" s="1337">
        <v>172</v>
      </c>
      <c r="AV45" s="1337">
        <v>180</v>
      </c>
      <c r="AW45" s="1337">
        <v>6</v>
      </c>
      <c r="AX45" s="1337">
        <v>1</v>
      </c>
      <c r="AY45" s="1337">
        <v>134</v>
      </c>
      <c r="AZ45" s="1338"/>
      <c r="BA45" s="895">
        <f t="shared" si="6"/>
        <v>-341</v>
      </c>
      <c r="BB45" s="895">
        <f t="shared" si="7"/>
        <v>-360</v>
      </c>
      <c r="BC45" s="896">
        <f t="shared" si="12"/>
        <v>204</v>
      </c>
      <c r="BD45" s="896">
        <f t="shared" si="13"/>
        <v>564</v>
      </c>
      <c r="BE45" s="895">
        <f t="shared" si="8"/>
        <v>19</v>
      </c>
      <c r="BF45" s="751">
        <f t="shared" si="2"/>
        <v>1710</v>
      </c>
      <c r="BG45" s="751">
        <f t="shared" si="3"/>
        <v>1691</v>
      </c>
      <c r="BH45" s="895">
        <f t="shared" si="9"/>
        <v>-183</v>
      </c>
      <c r="BI45" s="897">
        <f t="shared" si="4"/>
        <v>1149</v>
      </c>
      <c r="BJ45" s="898">
        <f t="shared" si="5"/>
        <v>1332</v>
      </c>
      <c r="BK45" s="897">
        <f t="shared" si="10"/>
        <v>166</v>
      </c>
      <c r="BL45" s="897">
        <f t="shared" si="11"/>
        <v>352</v>
      </c>
      <c r="BM45" s="897">
        <f t="shared" si="11"/>
        <v>186</v>
      </c>
    </row>
    <row r="46" spans="1:65" x14ac:dyDescent="0.2">
      <c r="A46" s="943">
        <v>3</v>
      </c>
      <c r="B46" s="943">
        <v>219</v>
      </c>
      <c r="C46" s="1332" t="s">
        <v>534</v>
      </c>
      <c r="D46" s="813"/>
      <c r="E46" s="916">
        <v>210.32</v>
      </c>
      <c r="F46" s="1334">
        <v>43129</v>
      </c>
      <c r="G46" s="1336">
        <v>104710</v>
      </c>
      <c r="H46" s="1336">
        <v>50015</v>
      </c>
      <c r="I46" s="1336">
        <v>54695</v>
      </c>
      <c r="J46" s="1337">
        <v>-722</v>
      </c>
      <c r="K46" s="1337">
        <v>-382</v>
      </c>
      <c r="L46" s="1337">
        <v>-340</v>
      </c>
      <c r="M46" s="1337">
        <v>-558</v>
      </c>
      <c r="N46" s="1337">
        <v>-288</v>
      </c>
      <c r="O46" s="1337">
        <v>-270</v>
      </c>
      <c r="P46" s="1337">
        <v>478</v>
      </c>
      <c r="Q46" s="1337">
        <v>240</v>
      </c>
      <c r="R46" s="1337">
        <v>238</v>
      </c>
      <c r="S46" s="1337">
        <v>236</v>
      </c>
      <c r="T46" s="1337">
        <v>231</v>
      </c>
      <c r="U46" s="1337">
        <v>4</v>
      </c>
      <c r="V46" s="1337">
        <v>7</v>
      </c>
      <c r="W46" s="1337">
        <v>1036</v>
      </c>
      <c r="X46" s="1337">
        <v>528</v>
      </c>
      <c r="Y46" s="1337">
        <v>508</v>
      </c>
      <c r="Z46" s="1337">
        <v>522</v>
      </c>
      <c r="AA46" s="1337">
        <v>502</v>
      </c>
      <c r="AB46" s="1337">
        <v>6</v>
      </c>
      <c r="AC46" s="1337">
        <v>6</v>
      </c>
      <c r="AD46" s="1337">
        <v>-164</v>
      </c>
      <c r="AE46" s="1337">
        <v>-94</v>
      </c>
      <c r="AF46" s="1337">
        <v>-70</v>
      </c>
      <c r="AG46" s="1337">
        <v>3638</v>
      </c>
      <c r="AH46" s="1337">
        <v>1883</v>
      </c>
      <c r="AI46" s="1337">
        <v>1755</v>
      </c>
      <c r="AJ46" s="1337">
        <v>1583</v>
      </c>
      <c r="AK46" s="1337">
        <v>1497</v>
      </c>
      <c r="AL46" s="1337">
        <v>282</v>
      </c>
      <c r="AM46" s="1337">
        <v>238</v>
      </c>
      <c r="AN46" s="1337">
        <v>18</v>
      </c>
      <c r="AO46" s="1337">
        <v>20</v>
      </c>
      <c r="AP46" s="1337">
        <v>3802</v>
      </c>
      <c r="AQ46" s="1337">
        <v>1977</v>
      </c>
      <c r="AR46" s="1337">
        <v>1825</v>
      </c>
      <c r="AS46" s="1337">
        <v>1792</v>
      </c>
      <c r="AT46" s="1337">
        <v>1681</v>
      </c>
      <c r="AU46" s="1337">
        <v>173</v>
      </c>
      <c r="AV46" s="1337">
        <v>128</v>
      </c>
      <c r="AW46" s="1337">
        <v>12</v>
      </c>
      <c r="AX46" s="1337">
        <v>16</v>
      </c>
      <c r="AY46" s="1337">
        <v>388</v>
      </c>
      <c r="AZ46" s="1338"/>
      <c r="BA46" s="895">
        <f t="shared" si="6"/>
        <v>-722</v>
      </c>
      <c r="BB46" s="895">
        <f t="shared" si="7"/>
        <v>-558</v>
      </c>
      <c r="BC46" s="896">
        <f t="shared" si="12"/>
        <v>478</v>
      </c>
      <c r="BD46" s="896">
        <f t="shared" si="13"/>
        <v>1036</v>
      </c>
      <c r="BE46" s="895">
        <f t="shared" si="8"/>
        <v>-164</v>
      </c>
      <c r="BF46" s="751">
        <f t="shared" si="2"/>
        <v>3638</v>
      </c>
      <c r="BG46" s="751">
        <f t="shared" si="3"/>
        <v>3802</v>
      </c>
      <c r="BH46" s="895">
        <f t="shared" si="9"/>
        <v>-393</v>
      </c>
      <c r="BI46" s="897">
        <f t="shared" si="4"/>
        <v>3080</v>
      </c>
      <c r="BJ46" s="898">
        <f t="shared" si="5"/>
        <v>3473</v>
      </c>
      <c r="BK46" s="897">
        <f t="shared" si="10"/>
        <v>161</v>
      </c>
      <c r="BL46" s="897">
        <f t="shared" si="11"/>
        <v>301</v>
      </c>
      <c r="BM46" s="897">
        <f t="shared" si="11"/>
        <v>140</v>
      </c>
    </row>
    <row r="47" spans="1:65" x14ac:dyDescent="0.2">
      <c r="A47" s="943">
        <v>5</v>
      </c>
      <c r="B47" s="943">
        <v>220</v>
      </c>
      <c r="C47" s="1332" t="s">
        <v>535</v>
      </c>
      <c r="D47" s="813" t="s">
        <v>514</v>
      </c>
      <c r="E47" s="916">
        <v>150.97999999999999</v>
      </c>
      <c r="F47" s="1334">
        <v>16491</v>
      </c>
      <c r="G47" s="1336">
        <v>40515</v>
      </c>
      <c r="H47" s="1336">
        <v>20052</v>
      </c>
      <c r="I47" s="1336">
        <v>20463</v>
      </c>
      <c r="J47" s="1337">
        <v>-490</v>
      </c>
      <c r="K47" s="1337">
        <v>-203</v>
      </c>
      <c r="L47" s="1337">
        <v>-287</v>
      </c>
      <c r="M47" s="1337">
        <v>-428</v>
      </c>
      <c r="N47" s="1337">
        <v>-212</v>
      </c>
      <c r="O47" s="1337">
        <v>-216</v>
      </c>
      <c r="P47" s="1337">
        <v>171</v>
      </c>
      <c r="Q47" s="1337">
        <v>89</v>
      </c>
      <c r="R47" s="1337">
        <v>82</v>
      </c>
      <c r="S47" s="1337">
        <v>84</v>
      </c>
      <c r="T47" s="1337">
        <v>76</v>
      </c>
      <c r="U47" s="1337">
        <v>5</v>
      </c>
      <c r="V47" s="1337">
        <v>6</v>
      </c>
      <c r="W47" s="1337">
        <v>599</v>
      </c>
      <c r="X47" s="1337">
        <v>301</v>
      </c>
      <c r="Y47" s="1337">
        <v>298</v>
      </c>
      <c r="Z47" s="1337">
        <v>300</v>
      </c>
      <c r="AA47" s="1337">
        <v>298</v>
      </c>
      <c r="AB47" s="1337">
        <v>1</v>
      </c>
      <c r="AC47" s="1337">
        <v>0</v>
      </c>
      <c r="AD47" s="1337">
        <v>-62</v>
      </c>
      <c r="AE47" s="1337">
        <v>9</v>
      </c>
      <c r="AF47" s="1337">
        <v>-71</v>
      </c>
      <c r="AG47" s="1337">
        <v>1444</v>
      </c>
      <c r="AH47" s="1337">
        <v>849</v>
      </c>
      <c r="AI47" s="1337">
        <v>595</v>
      </c>
      <c r="AJ47" s="1337">
        <v>519</v>
      </c>
      <c r="AK47" s="1337">
        <v>399</v>
      </c>
      <c r="AL47" s="1337">
        <v>311</v>
      </c>
      <c r="AM47" s="1337">
        <v>184</v>
      </c>
      <c r="AN47" s="1337">
        <v>19</v>
      </c>
      <c r="AO47" s="1337">
        <v>12</v>
      </c>
      <c r="AP47" s="1337">
        <v>1506</v>
      </c>
      <c r="AQ47" s="1337">
        <v>840</v>
      </c>
      <c r="AR47" s="1337">
        <v>666</v>
      </c>
      <c r="AS47" s="1337">
        <v>589</v>
      </c>
      <c r="AT47" s="1337">
        <v>502</v>
      </c>
      <c r="AU47" s="1337">
        <v>244</v>
      </c>
      <c r="AV47" s="1337">
        <v>158</v>
      </c>
      <c r="AW47" s="1337">
        <v>7</v>
      </c>
      <c r="AX47" s="1337">
        <v>6</v>
      </c>
      <c r="AY47" s="1337">
        <v>69</v>
      </c>
      <c r="AZ47" s="1338"/>
      <c r="BA47" s="895">
        <f t="shared" si="6"/>
        <v>-490</v>
      </c>
      <c r="BB47" s="895">
        <f t="shared" si="7"/>
        <v>-428</v>
      </c>
      <c r="BC47" s="896">
        <f t="shared" si="12"/>
        <v>171</v>
      </c>
      <c r="BD47" s="896">
        <f t="shared" si="13"/>
        <v>599</v>
      </c>
      <c r="BE47" s="895">
        <f t="shared" si="8"/>
        <v>-62</v>
      </c>
      <c r="BF47" s="751">
        <f t="shared" si="2"/>
        <v>1444</v>
      </c>
      <c r="BG47" s="751">
        <f t="shared" si="3"/>
        <v>1506</v>
      </c>
      <c r="BH47" s="895">
        <f t="shared" si="9"/>
        <v>-173</v>
      </c>
      <c r="BI47" s="897">
        <f t="shared" si="4"/>
        <v>918</v>
      </c>
      <c r="BJ47" s="898">
        <f t="shared" si="5"/>
        <v>1091</v>
      </c>
      <c r="BK47" s="897">
        <f t="shared" si="10"/>
        <v>237</v>
      </c>
      <c r="BL47" s="897">
        <f t="shared" si="11"/>
        <v>402</v>
      </c>
      <c r="BM47" s="897">
        <f t="shared" si="11"/>
        <v>165</v>
      </c>
    </row>
    <row r="48" spans="1:65" x14ac:dyDescent="0.2">
      <c r="A48" s="943">
        <v>9</v>
      </c>
      <c r="B48" s="943">
        <v>221</v>
      </c>
      <c r="C48" s="1332" t="s">
        <v>595</v>
      </c>
      <c r="D48" s="813"/>
      <c r="E48" s="916">
        <v>377.59</v>
      </c>
      <c r="F48" s="1334">
        <v>15944</v>
      </c>
      <c r="G48" s="1336">
        <v>37765</v>
      </c>
      <c r="H48" s="1336">
        <v>18033</v>
      </c>
      <c r="I48" s="1336">
        <v>19732</v>
      </c>
      <c r="J48" s="1337">
        <v>-566</v>
      </c>
      <c r="K48" s="1337">
        <v>-193</v>
      </c>
      <c r="L48" s="1337">
        <v>-373</v>
      </c>
      <c r="M48" s="1337">
        <v>-407</v>
      </c>
      <c r="N48" s="1337">
        <v>-183</v>
      </c>
      <c r="O48" s="1337">
        <v>-224</v>
      </c>
      <c r="P48" s="1337">
        <v>194</v>
      </c>
      <c r="Q48" s="1337">
        <v>107</v>
      </c>
      <c r="R48" s="1337">
        <v>87</v>
      </c>
      <c r="S48" s="1337">
        <v>103</v>
      </c>
      <c r="T48" s="1337">
        <v>85</v>
      </c>
      <c r="U48" s="1337">
        <v>4</v>
      </c>
      <c r="V48" s="1337">
        <v>2</v>
      </c>
      <c r="W48" s="1337">
        <v>601</v>
      </c>
      <c r="X48" s="1337">
        <v>290</v>
      </c>
      <c r="Y48" s="1337">
        <v>311</v>
      </c>
      <c r="Z48" s="1337">
        <v>288</v>
      </c>
      <c r="AA48" s="1337">
        <v>311</v>
      </c>
      <c r="AB48" s="1337">
        <v>2</v>
      </c>
      <c r="AC48" s="1337">
        <v>0</v>
      </c>
      <c r="AD48" s="1337">
        <v>-159</v>
      </c>
      <c r="AE48" s="1337">
        <v>-10</v>
      </c>
      <c r="AF48" s="1337">
        <v>-149</v>
      </c>
      <c r="AG48" s="1337">
        <v>1273</v>
      </c>
      <c r="AH48" s="1337">
        <v>664</v>
      </c>
      <c r="AI48" s="1337">
        <v>609</v>
      </c>
      <c r="AJ48" s="1337">
        <v>461</v>
      </c>
      <c r="AK48" s="1337">
        <v>422</v>
      </c>
      <c r="AL48" s="1337">
        <v>197</v>
      </c>
      <c r="AM48" s="1337">
        <v>183</v>
      </c>
      <c r="AN48" s="1337">
        <v>6</v>
      </c>
      <c r="AO48" s="1337">
        <v>4</v>
      </c>
      <c r="AP48" s="1337">
        <v>1432</v>
      </c>
      <c r="AQ48" s="1337">
        <v>674</v>
      </c>
      <c r="AR48" s="1337">
        <v>758</v>
      </c>
      <c r="AS48" s="1337">
        <v>523</v>
      </c>
      <c r="AT48" s="1337">
        <v>538</v>
      </c>
      <c r="AU48" s="1337">
        <v>147</v>
      </c>
      <c r="AV48" s="1337">
        <v>219</v>
      </c>
      <c r="AW48" s="1337">
        <v>4</v>
      </c>
      <c r="AX48" s="1337">
        <v>1</v>
      </c>
      <c r="AY48" s="1337">
        <v>2</v>
      </c>
      <c r="AZ48" s="1338"/>
      <c r="BA48" s="895">
        <f t="shared" si="6"/>
        <v>-566</v>
      </c>
      <c r="BB48" s="895">
        <f t="shared" si="7"/>
        <v>-407</v>
      </c>
      <c r="BC48" s="896">
        <f t="shared" si="12"/>
        <v>194</v>
      </c>
      <c r="BD48" s="896">
        <f t="shared" si="13"/>
        <v>601</v>
      </c>
      <c r="BE48" s="895">
        <f t="shared" si="8"/>
        <v>-159</v>
      </c>
      <c r="BF48" s="751">
        <f t="shared" si="2"/>
        <v>1273</v>
      </c>
      <c r="BG48" s="751">
        <f t="shared" si="3"/>
        <v>1432</v>
      </c>
      <c r="BH48" s="895">
        <f t="shared" si="9"/>
        <v>-178</v>
      </c>
      <c r="BI48" s="897">
        <f t="shared" si="4"/>
        <v>883</v>
      </c>
      <c r="BJ48" s="898">
        <f t="shared" si="5"/>
        <v>1061</v>
      </c>
      <c r="BK48" s="897">
        <f t="shared" si="10"/>
        <v>143</v>
      </c>
      <c r="BL48" s="897">
        <f t="shared" si="11"/>
        <v>366</v>
      </c>
      <c r="BM48" s="897">
        <f t="shared" si="11"/>
        <v>223</v>
      </c>
    </row>
    <row r="49" spans="1:65" x14ac:dyDescent="0.2">
      <c r="A49" s="943">
        <v>8</v>
      </c>
      <c r="B49" s="943">
        <v>222</v>
      </c>
      <c r="C49" s="1332" t="s">
        <v>211</v>
      </c>
      <c r="D49" s="813"/>
      <c r="E49" s="916">
        <v>422.91</v>
      </c>
      <c r="F49" s="1334">
        <v>8096</v>
      </c>
      <c r="G49" s="1335">
        <v>20236</v>
      </c>
      <c r="H49" s="1335">
        <v>9703</v>
      </c>
      <c r="I49" s="1335">
        <v>10533</v>
      </c>
      <c r="J49" s="1337">
        <v>-484</v>
      </c>
      <c r="K49" s="1337">
        <v>-225</v>
      </c>
      <c r="L49" s="1337">
        <v>-259</v>
      </c>
      <c r="M49" s="1337">
        <v>-335</v>
      </c>
      <c r="N49" s="1337">
        <v>-164</v>
      </c>
      <c r="O49" s="1337">
        <v>-171</v>
      </c>
      <c r="P49" s="1337">
        <v>90</v>
      </c>
      <c r="Q49" s="1337">
        <v>46</v>
      </c>
      <c r="R49" s="1337">
        <v>44</v>
      </c>
      <c r="S49" s="1337">
        <v>46</v>
      </c>
      <c r="T49" s="1337">
        <v>44</v>
      </c>
      <c r="U49" s="1337">
        <v>0</v>
      </c>
      <c r="V49" s="1337">
        <v>0</v>
      </c>
      <c r="W49" s="1337">
        <v>425</v>
      </c>
      <c r="X49" s="1337">
        <v>210</v>
      </c>
      <c r="Y49" s="1337">
        <v>215</v>
      </c>
      <c r="Z49" s="1337">
        <v>210</v>
      </c>
      <c r="AA49" s="1337">
        <v>215</v>
      </c>
      <c r="AB49" s="1337">
        <v>0</v>
      </c>
      <c r="AC49" s="1337">
        <v>0</v>
      </c>
      <c r="AD49" s="1337">
        <v>-149</v>
      </c>
      <c r="AE49" s="1337">
        <v>-61</v>
      </c>
      <c r="AF49" s="1337">
        <v>-88</v>
      </c>
      <c r="AG49" s="1337">
        <v>360</v>
      </c>
      <c r="AH49" s="1337">
        <v>186</v>
      </c>
      <c r="AI49" s="1337">
        <v>174</v>
      </c>
      <c r="AJ49" s="1337">
        <v>156</v>
      </c>
      <c r="AK49" s="1337">
        <v>157</v>
      </c>
      <c r="AL49" s="1337">
        <v>30</v>
      </c>
      <c r="AM49" s="1337">
        <v>16</v>
      </c>
      <c r="AN49" s="1337">
        <v>0</v>
      </c>
      <c r="AO49" s="1337">
        <v>1</v>
      </c>
      <c r="AP49" s="1337">
        <v>509</v>
      </c>
      <c r="AQ49" s="1337">
        <v>247</v>
      </c>
      <c r="AR49" s="1337">
        <v>262</v>
      </c>
      <c r="AS49" s="1337">
        <v>235</v>
      </c>
      <c r="AT49" s="1337">
        <v>247</v>
      </c>
      <c r="AU49" s="1337">
        <v>12</v>
      </c>
      <c r="AV49" s="1337">
        <v>13</v>
      </c>
      <c r="AW49" s="1337">
        <v>0</v>
      </c>
      <c r="AX49" s="1337">
        <v>2</v>
      </c>
      <c r="AY49" s="1337">
        <v>-80</v>
      </c>
      <c r="AZ49" s="1338"/>
      <c r="BA49" s="895">
        <f t="shared" si="6"/>
        <v>-484</v>
      </c>
      <c r="BB49" s="895">
        <f t="shared" si="7"/>
        <v>-335</v>
      </c>
      <c r="BC49" s="896">
        <f t="shared" si="12"/>
        <v>90</v>
      </c>
      <c r="BD49" s="896">
        <f t="shared" si="13"/>
        <v>425</v>
      </c>
      <c r="BE49" s="895">
        <f t="shared" si="8"/>
        <v>-149</v>
      </c>
      <c r="BF49" s="751">
        <f t="shared" si="2"/>
        <v>360</v>
      </c>
      <c r="BG49" s="751">
        <f t="shared" si="3"/>
        <v>509</v>
      </c>
      <c r="BH49" s="895">
        <f t="shared" si="9"/>
        <v>-169</v>
      </c>
      <c r="BI49" s="897">
        <f t="shared" si="4"/>
        <v>313</v>
      </c>
      <c r="BJ49" s="898">
        <f t="shared" si="5"/>
        <v>482</v>
      </c>
      <c r="BK49" s="897">
        <f t="shared" si="10"/>
        <v>12</v>
      </c>
      <c r="BL49" s="897">
        <f t="shared" si="11"/>
        <v>25</v>
      </c>
      <c r="BM49" s="897">
        <f t="shared" si="11"/>
        <v>13</v>
      </c>
    </row>
    <row r="50" spans="1:65" x14ac:dyDescent="0.2">
      <c r="A50" s="943">
        <v>9</v>
      </c>
      <c r="B50" s="943">
        <v>223</v>
      </c>
      <c r="C50" s="1332" t="s">
        <v>212</v>
      </c>
      <c r="D50" s="813"/>
      <c r="E50" s="916">
        <v>493.21</v>
      </c>
      <c r="F50" s="1334">
        <v>23542</v>
      </c>
      <c r="G50" s="1336">
        <v>58180</v>
      </c>
      <c r="H50" s="1336">
        <v>28041</v>
      </c>
      <c r="I50" s="1336">
        <v>30139</v>
      </c>
      <c r="J50" s="1337">
        <v>-863</v>
      </c>
      <c r="K50" s="1337">
        <v>-407</v>
      </c>
      <c r="L50" s="1337">
        <v>-456</v>
      </c>
      <c r="M50" s="1337">
        <v>-676</v>
      </c>
      <c r="N50" s="1337">
        <v>-343</v>
      </c>
      <c r="O50" s="1337">
        <v>-333</v>
      </c>
      <c r="P50" s="1337">
        <v>294</v>
      </c>
      <c r="Q50" s="1337">
        <v>144</v>
      </c>
      <c r="R50" s="1337">
        <v>150</v>
      </c>
      <c r="S50" s="1337">
        <v>135</v>
      </c>
      <c r="T50" s="1337">
        <v>145</v>
      </c>
      <c r="U50" s="1337">
        <v>9</v>
      </c>
      <c r="V50" s="1337">
        <v>5</v>
      </c>
      <c r="W50" s="1337">
        <v>970</v>
      </c>
      <c r="X50" s="1337">
        <v>487</v>
      </c>
      <c r="Y50" s="1337">
        <v>483</v>
      </c>
      <c r="Z50" s="1337">
        <v>486</v>
      </c>
      <c r="AA50" s="1337">
        <v>482</v>
      </c>
      <c r="AB50" s="1337">
        <v>1</v>
      </c>
      <c r="AC50" s="1337">
        <v>1</v>
      </c>
      <c r="AD50" s="1337">
        <v>-187</v>
      </c>
      <c r="AE50" s="1337">
        <v>-64</v>
      </c>
      <c r="AF50" s="1337">
        <v>-123</v>
      </c>
      <c r="AG50" s="1337">
        <v>1607</v>
      </c>
      <c r="AH50" s="1337">
        <v>871</v>
      </c>
      <c r="AI50" s="1337">
        <v>736</v>
      </c>
      <c r="AJ50" s="1337">
        <v>609</v>
      </c>
      <c r="AK50" s="1337">
        <v>578</v>
      </c>
      <c r="AL50" s="1337">
        <v>260</v>
      </c>
      <c r="AM50" s="1337">
        <v>154</v>
      </c>
      <c r="AN50" s="1337">
        <v>2</v>
      </c>
      <c r="AO50" s="1337">
        <v>4</v>
      </c>
      <c r="AP50" s="1337">
        <v>1794</v>
      </c>
      <c r="AQ50" s="1337">
        <v>935</v>
      </c>
      <c r="AR50" s="1337">
        <v>859</v>
      </c>
      <c r="AS50" s="1337">
        <v>744</v>
      </c>
      <c r="AT50" s="1337">
        <v>740</v>
      </c>
      <c r="AU50" s="1337">
        <v>174</v>
      </c>
      <c r="AV50" s="1337">
        <v>103</v>
      </c>
      <c r="AW50" s="1337">
        <v>17</v>
      </c>
      <c r="AX50" s="1337">
        <v>16</v>
      </c>
      <c r="AY50" s="1337">
        <v>86</v>
      </c>
      <c r="AZ50" s="1338"/>
      <c r="BA50" s="895">
        <f t="shared" si="6"/>
        <v>-863</v>
      </c>
      <c r="BB50" s="895">
        <f t="shared" si="7"/>
        <v>-676</v>
      </c>
      <c r="BC50" s="896">
        <f t="shared" si="12"/>
        <v>294</v>
      </c>
      <c r="BD50" s="896">
        <f t="shared" si="13"/>
        <v>970</v>
      </c>
      <c r="BE50" s="895">
        <f t="shared" si="8"/>
        <v>-187</v>
      </c>
      <c r="BF50" s="751">
        <f t="shared" si="2"/>
        <v>1607</v>
      </c>
      <c r="BG50" s="751">
        <f t="shared" si="3"/>
        <v>1794</v>
      </c>
      <c r="BH50" s="895">
        <f t="shared" si="9"/>
        <v>-297</v>
      </c>
      <c r="BI50" s="897">
        <f t="shared" si="4"/>
        <v>1187</v>
      </c>
      <c r="BJ50" s="898">
        <f t="shared" si="5"/>
        <v>1484</v>
      </c>
      <c r="BK50" s="897">
        <f t="shared" si="10"/>
        <v>157</v>
      </c>
      <c r="BL50" s="897">
        <f t="shared" si="11"/>
        <v>277</v>
      </c>
      <c r="BM50" s="897">
        <f t="shared" si="11"/>
        <v>120</v>
      </c>
    </row>
    <row r="51" spans="1:65" x14ac:dyDescent="0.2">
      <c r="A51" s="943">
        <v>10</v>
      </c>
      <c r="B51" s="943">
        <v>224</v>
      </c>
      <c r="C51" s="1332" t="s">
        <v>213</v>
      </c>
      <c r="D51" s="813"/>
      <c r="E51" s="916">
        <v>229.01</v>
      </c>
      <c r="F51" s="1334">
        <v>17355</v>
      </c>
      <c r="G51" s="1336">
        <v>41368</v>
      </c>
      <c r="H51" s="1336">
        <v>19750</v>
      </c>
      <c r="I51" s="1336">
        <v>21618</v>
      </c>
      <c r="J51" s="1337">
        <v>-731</v>
      </c>
      <c r="K51" s="1337">
        <v>-351</v>
      </c>
      <c r="L51" s="1337">
        <v>-380</v>
      </c>
      <c r="M51" s="1337">
        <v>-582</v>
      </c>
      <c r="N51" s="1337">
        <v>-314</v>
      </c>
      <c r="O51" s="1337">
        <v>-268</v>
      </c>
      <c r="P51" s="1337">
        <v>158</v>
      </c>
      <c r="Q51" s="1337">
        <v>77</v>
      </c>
      <c r="R51" s="1337">
        <v>81</v>
      </c>
      <c r="S51" s="1337">
        <v>77</v>
      </c>
      <c r="T51" s="1337">
        <v>81</v>
      </c>
      <c r="U51" s="1337">
        <v>0</v>
      </c>
      <c r="V51" s="1337">
        <v>0</v>
      </c>
      <c r="W51" s="1337">
        <v>740</v>
      </c>
      <c r="X51" s="1337">
        <v>391</v>
      </c>
      <c r="Y51" s="1337">
        <v>349</v>
      </c>
      <c r="Z51" s="1337">
        <v>391</v>
      </c>
      <c r="AA51" s="1337">
        <v>349</v>
      </c>
      <c r="AB51" s="1337">
        <v>0</v>
      </c>
      <c r="AC51" s="1337">
        <v>0</v>
      </c>
      <c r="AD51" s="1337">
        <v>-149</v>
      </c>
      <c r="AE51" s="1337">
        <v>-37</v>
      </c>
      <c r="AF51" s="1337">
        <v>-112</v>
      </c>
      <c r="AG51" s="1337">
        <v>1352</v>
      </c>
      <c r="AH51" s="1337">
        <v>708</v>
      </c>
      <c r="AI51" s="1337">
        <v>644</v>
      </c>
      <c r="AJ51" s="1337">
        <v>492</v>
      </c>
      <c r="AK51" s="1337">
        <v>421</v>
      </c>
      <c r="AL51" s="1337">
        <v>208</v>
      </c>
      <c r="AM51" s="1337">
        <v>219</v>
      </c>
      <c r="AN51" s="1337">
        <v>8</v>
      </c>
      <c r="AO51" s="1337">
        <v>4</v>
      </c>
      <c r="AP51" s="1337">
        <v>1501</v>
      </c>
      <c r="AQ51" s="1337">
        <v>745</v>
      </c>
      <c r="AR51" s="1337">
        <v>756</v>
      </c>
      <c r="AS51" s="1337">
        <v>548</v>
      </c>
      <c r="AT51" s="1337">
        <v>570</v>
      </c>
      <c r="AU51" s="1337">
        <v>182</v>
      </c>
      <c r="AV51" s="1337">
        <v>167</v>
      </c>
      <c r="AW51" s="1337">
        <v>15</v>
      </c>
      <c r="AX51" s="1337">
        <v>19</v>
      </c>
      <c r="AY51" s="1337">
        <v>26</v>
      </c>
      <c r="AZ51" s="1338"/>
      <c r="BA51" s="895">
        <f t="shared" si="6"/>
        <v>-731</v>
      </c>
      <c r="BB51" s="895">
        <f t="shared" si="7"/>
        <v>-582</v>
      </c>
      <c r="BC51" s="896">
        <f t="shared" si="12"/>
        <v>158</v>
      </c>
      <c r="BD51" s="896">
        <f t="shared" si="13"/>
        <v>740</v>
      </c>
      <c r="BE51" s="895">
        <f t="shared" si="8"/>
        <v>-149</v>
      </c>
      <c r="BF51" s="751">
        <f t="shared" si="2"/>
        <v>1352</v>
      </c>
      <c r="BG51" s="751">
        <f t="shared" si="3"/>
        <v>1501</v>
      </c>
      <c r="BH51" s="895">
        <f t="shared" si="9"/>
        <v>-205</v>
      </c>
      <c r="BI51" s="897">
        <f t="shared" si="4"/>
        <v>913</v>
      </c>
      <c r="BJ51" s="898">
        <f t="shared" si="5"/>
        <v>1118</v>
      </c>
      <c r="BK51" s="897">
        <f t="shared" si="10"/>
        <v>167</v>
      </c>
      <c r="BL51" s="897">
        <f t="shared" si="11"/>
        <v>349</v>
      </c>
      <c r="BM51" s="897">
        <f t="shared" si="11"/>
        <v>182</v>
      </c>
    </row>
    <row r="52" spans="1:65" x14ac:dyDescent="0.2">
      <c r="A52" s="943">
        <v>8</v>
      </c>
      <c r="B52" s="943">
        <v>225</v>
      </c>
      <c r="C52" s="1332" t="s">
        <v>214</v>
      </c>
      <c r="D52" s="813"/>
      <c r="E52" s="916">
        <v>403.06</v>
      </c>
      <c r="F52" s="1334">
        <v>11329</v>
      </c>
      <c r="G52" s="1336">
        <v>26909</v>
      </c>
      <c r="H52" s="1336">
        <v>12934</v>
      </c>
      <c r="I52" s="1336">
        <v>13975</v>
      </c>
      <c r="J52" s="1337">
        <v>-487</v>
      </c>
      <c r="K52" s="1337">
        <v>-231</v>
      </c>
      <c r="L52" s="1337">
        <v>-256</v>
      </c>
      <c r="M52" s="1337">
        <v>-310</v>
      </c>
      <c r="N52" s="1337">
        <v>-163</v>
      </c>
      <c r="O52" s="1337">
        <v>-147</v>
      </c>
      <c r="P52" s="1337">
        <v>114</v>
      </c>
      <c r="Q52" s="1337">
        <v>50</v>
      </c>
      <c r="R52" s="1337">
        <v>64</v>
      </c>
      <c r="S52" s="1337">
        <v>50</v>
      </c>
      <c r="T52" s="1337">
        <v>63</v>
      </c>
      <c r="U52" s="1337">
        <v>0</v>
      </c>
      <c r="V52" s="1337">
        <v>1</v>
      </c>
      <c r="W52" s="1337">
        <v>424</v>
      </c>
      <c r="X52" s="1337">
        <v>213</v>
      </c>
      <c r="Y52" s="1337">
        <v>211</v>
      </c>
      <c r="Z52" s="1337">
        <v>213</v>
      </c>
      <c r="AA52" s="1337">
        <v>211</v>
      </c>
      <c r="AB52" s="1337">
        <v>0</v>
      </c>
      <c r="AC52" s="1337">
        <v>0</v>
      </c>
      <c r="AD52" s="1337">
        <v>-177</v>
      </c>
      <c r="AE52" s="1337">
        <v>-68</v>
      </c>
      <c r="AF52" s="1337">
        <v>-109</v>
      </c>
      <c r="AG52" s="1337">
        <v>724</v>
      </c>
      <c r="AH52" s="1337">
        <v>387</v>
      </c>
      <c r="AI52" s="1337">
        <v>337</v>
      </c>
      <c r="AJ52" s="1337">
        <v>311</v>
      </c>
      <c r="AK52" s="1337">
        <v>273</v>
      </c>
      <c r="AL52" s="1337">
        <v>74</v>
      </c>
      <c r="AM52" s="1337">
        <v>63</v>
      </c>
      <c r="AN52" s="1337">
        <v>2</v>
      </c>
      <c r="AO52" s="1337">
        <v>1</v>
      </c>
      <c r="AP52" s="1337">
        <v>901</v>
      </c>
      <c r="AQ52" s="1337">
        <v>455</v>
      </c>
      <c r="AR52" s="1337">
        <v>446</v>
      </c>
      <c r="AS52" s="1337">
        <v>410</v>
      </c>
      <c r="AT52" s="1337">
        <v>374</v>
      </c>
      <c r="AU52" s="1337">
        <v>34</v>
      </c>
      <c r="AV52" s="1337">
        <v>67</v>
      </c>
      <c r="AW52" s="1337">
        <v>11</v>
      </c>
      <c r="AX52" s="1337">
        <v>5</v>
      </c>
      <c r="AY52" s="1337">
        <v>-21</v>
      </c>
      <c r="AZ52" s="1338"/>
      <c r="BA52" s="895">
        <f t="shared" si="6"/>
        <v>-487</v>
      </c>
      <c r="BB52" s="895">
        <f t="shared" si="7"/>
        <v>-310</v>
      </c>
      <c r="BC52" s="896">
        <f t="shared" si="12"/>
        <v>114</v>
      </c>
      <c r="BD52" s="896">
        <f t="shared" si="13"/>
        <v>424</v>
      </c>
      <c r="BE52" s="895">
        <f t="shared" si="8"/>
        <v>-177</v>
      </c>
      <c r="BF52" s="751">
        <f t="shared" si="2"/>
        <v>724</v>
      </c>
      <c r="BG52" s="751">
        <f t="shared" si="3"/>
        <v>901</v>
      </c>
      <c r="BH52" s="895">
        <f t="shared" si="9"/>
        <v>-200</v>
      </c>
      <c r="BI52" s="897">
        <f t="shared" si="4"/>
        <v>584</v>
      </c>
      <c r="BJ52" s="898">
        <f t="shared" si="5"/>
        <v>784</v>
      </c>
      <c r="BK52" s="897">
        <f t="shared" si="10"/>
        <v>23</v>
      </c>
      <c r="BL52" s="897">
        <f t="shared" si="11"/>
        <v>101</v>
      </c>
      <c r="BM52" s="897">
        <f t="shared" si="11"/>
        <v>78</v>
      </c>
    </row>
    <row r="53" spans="1:65" x14ac:dyDescent="0.2">
      <c r="A53" s="943">
        <v>10</v>
      </c>
      <c r="B53" s="943">
        <v>226</v>
      </c>
      <c r="C53" s="1332" t="s">
        <v>215</v>
      </c>
      <c r="D53" s="813"/>
      <c r="E53" s="916">
        <v>184.24</v>
      </c>
      <c r="F53" s="1334">
        <v>17876</v>
      </c>
      <c r="G53" s="1335">
        <v>40187</v>
      </c>
      <c r="H53" s="1335">
        <v>18986</v>
      </c>
      <c r="I53" s="1336">
        <v>21201</v>
      </c>
      <c r="J53" s="1337">
        <v>-605</v>
      </c>
      <c r="K53" s="1337">
        <v>-299</v>
      </c>
      <c r="L53" s="1337">
        <v>-306</v>
      </c>
      <c r="M53" s="1337">
        <v>-619</v>
      </c>
      <c r="N53" s="1337">
        <v>-318</v>
      </c>
      <c r="O53" s="1337">
        <v>-301</v>
      </c>
      <c r="P53" s="1337">
        <v>167</v>
      </c>
      <c r="Q53" s="1337">
        <v>81</v>
      </c>
      <c r="R53" s="1337">
        <v>86</v>
      </c>
      <c r="S53" s="1337">
        <v>80</v>
      </c>
      <c r="T53" s="1337">
        <v>85</v>
      </c>
      <c r="U53" s="1337">
        <v>1</v>
      </c>
      <c r="V53" s="1337">
        <v>1</v>
      </c>
      <c r="W53" s="1337">
        <v>786</v>
      </c>
      <c r="X53" s="1337">
        <v>399</v>
      </c>
      <c r="Y53" s="1337">
        <v>387</v>
      </c>
      <c r="Z53" s="1337">
        <v>398</v>
      </c>
      <c r="AA53" s="1337">
        <v>387</v>
      </c>
      <c r="AB53" s="1337">
        <v>1</v>
      </c>
      <c r="AC53" s="1337">
        <v>0</v>
      </c>
      <c r="AD53" s="1337">
        <v>14</v>
      </c>
      <c r="AE53" s="1337">
        <v>19</v>
      </c>
      <c r="AF53" s="1337">
        <v>-5</v>
      </c>
      <c r="AG53" s="1337">
        <v>1560</v>
      </c>
      <c r="AH53" s="1337">
        <v>775</v>
      </c>
      <c r="AI53" s="1337">
        <v>785</v>
      </c>
      <c r="AJ53" s="1337">
        <v>548</v>
      </c>
      <c r="AK53" s="1337">
        <v>545</v>
      </c>
      <c r="AL53" s="1337">
        <v>219</v>
      </c>
      <c r="AM53" s="1337">
        <v>236</v>
      </c>
      <c r="AN53" s="1337">
        <v>8</v>
      </c>
      <c r="AO53" s="1337">
        <v>4</v>
      </c>
      <c r="AP53" s="1337">
        <v>1546</v>
      </c>
      <c r="AQ53" s="1337">
        <v>756</v>
      </c>
      <c r="AR53" s="1337">
        <v>790</v>
      </c>
      <c r="AS53" s="1337">
        <v>581</v>
      </c>
      <c r="AT53" s="1337">
        <v>588</v>
      </c>
      <c r="AU53" s="1337">
        <v>164</v>
      </c>
      <c r="AV53" s="1337">
        <v>188</v>
      </c>
      <c r="AW53" s="1337">
        <v>11</v>
      </c>
      <c r="AX53" s="1337">
        <v>14</v>
      </c>
      <c r="AY53" s="1337">
        <v>-6</v>
      </c>
      <c r="AZ53" s="1338"/>
      <c r="BA53" s="895">
        <f t="shared" si="6"/>
        <v>-605</v>
      </c>
      <c r="BB53" s="895">
        <f t="shared" si="7"/>
        <v>-619</v>
      </c>
      <c r="BC53" s="896">
        <f t="shared" si="12"/>
        <v>167</v>
      </c>
      <c r="BD53" s="896">
        <f t="shared" si="13"/>
        <v>786</v>
      </c>
      <c r="BE53" s="895">
        <f t="shared" si="8"/>
        <v>14</v>
      </c>
      <c r="BF53" s="751">
        <f t="shared" si="2"/>
        <v>1560</v>
      </c>
      <c r="BG53" s="751">
        <f t="shared" si="3"/>
        <v>1546</v>
      </c>
      <c r="BH53" s="895">
        <f t="shared" si="9"/>
        <v>-76</v>
      </c>
      <c r="BI53" s="897">
        <f t="shared" si="4"/>
        <v>1093</v>
      </c>
      <c r="BJ53" s="898">
        <f t="shared" si="5"/>
        <v>1169</v>
      </c>
      <c r="BK53" s="897">
        <f t="shared" si="10"/>
        <v>153</v>
      </c>
      <c r="BL53" s="897">
        <f t="shared" si="11"/>
        <v>352</v>
      </c>
      <c r="BM53" s="897">
        <f t="shared" si="11"/>
        <v>199</v>
      </c>
    </row>
    <row r="54" spans="1:65" s="762" customFormat="1" x14ac:dyDescent="0.2">
      <c r="A54" s="943">
        <v>7</v>
      </c>
      <c r="B54" s="943">
        <v>227</v>
      </c>
      <c r="C54" s="1332" t="s">
        <v>216</v>
      </c>
      <c r="D54" s="813"/>
      <c r="E54" s="916">
        <v>658.54</v>
      </c>
      <c r="F54" s="1334">
        <v>12727</v>
      </c>
      <c r="G54" s="1336">
        <v>31759</v>
      </c>
      <c r="H54" s="1336">
        <v>15212</v>
      </c>
      <c r="I54" s="1336">
        <v>16547</v>
      </c>
      <c r="J54" s="1337">
        <v>-826</v>
      </c>
      <c r="K54" s="1337">
        <v>-377</v>
      </c>
      <c r="L54" s="1337">
        <v>-449</v>
      </c>
      <c r="M54" s="1337">
        <v>-486</v>
      </c>
      <c r="N54" s="1337">
        <v>-219</v>
      </c>
      <c r="O54" s="1337">
        <v>-267</v>
      </c>
      <c r="P54" s="1337">
        <v>142</v>
      </c>
      <c r="Q54" s="1337">
        <v>77</v>
      </c>
      <c r="R54" s="1337">
        <v>65</v>
      </c>
      <c r="S54" s="1337">
        <v>77</v>
      </c>
      <c r="T54" s="1337">
        <v>65</v>
      </c>
      <c r="U54" s="1337">
        <v>0</v>
      </c>
      <c r="V54" s="1337">
        <v>0</v>
      </c>
      <c r="W54" s="1337">
        <v>628</v>
      </c>
      <c r="X54" s="1337">
        <v>296</v>
      </c>
      <c r="Y54" s="1337">
        <v>332</v>
      </c>
      <c r="Z54" s="1337">
        <v>296</v>
      </c>
      <c r="AA54" s="1337">
        <v>332</v>
      </c>
      <c r="AB54" s="1337">
        <v>0</v>
      </c>
      <c r="AC54" s="1337">
        <v>0</v>
      </c>
      <c r="AD54" s="1337">
        <v>-340</v>
      </c>
      <c r="AE54" s="1337">
        <v>-158</v>
      </c>
      <c r="AF54" s="1337">
        <v>-182</v>
      </c>
      <c r="AG54" s="1337">
        <v>634</v>
      </c>
      <c r="AH54" s="1337">
        <v>328</v>
      </c>
      <c r="AI54" s="1337">
        <v>306</v>
      </c>
      <c r="AJ54" s="1337">
        <v>272</v>
      </c>
      <c r="AK54" s="1337">
        <v>234</v>
      </c>
      <c r="AL54" s="1337">
        <v>47</v>
      </c>
      <c r="AM54" s="1337">
        <v>66</v>
      </c>
      <c r="AN54" s="1337">
        <v>9</v>
      </c>
      <c r="AO54" s="1337">
        <v>6</v>
      </c>
      <c r="AP54" s="1337">
        <v>974</v>
      </c>
      <c r="AQ54" s="1337">
        <v>486</v>
      </c>
      <c r="AR54" s="1337">
        <v>488</v>
      </c>
      <c r="AS54" s="1337">
        <v>434</v>
      </c>
      <c r="AT54" s="1337">
        <v>395</v>
      </c>
      <c r="AU54" s="1337">
        <v>50</v>
      </c>
      <c r="AV54" s="1337">
        <v>92</v>
      </c>
      <c r="AW54" s="1337">
        <v>2</v>
      </c>
      <c r="AX54" s="1337">
        <v>1</v>
      </c>
      <c r="AY54" s="1337">
        <v>-112</v>
      </c>
      <c r="AZ54" s="1338"/>
      <c r="BA54" s="895">
        <f t="shared" si="6"/>
        <v>-826</v>
      </c>
      <c r="BB54" s="895">
        <f t="shared" si="7"/>
        <v>-486</v>
      </c>
      <c r="BC54" s="896">
        <f t="shared" si="12"/>
        <v>142</v>
      </c>
      <c r="BD54" s="896">
        <f t="shared" si="13"/>
        <v>628</v>
      </c>
      <c r="BE54" s="895">
        <f t="shared" si="8"/>
        <v>-340</v>
      </c>
      <c r="BF54" s="751">
        <f t="shared" si="2"/>
        <v>634</v>
      </c>
      <c r="BG54" s="751">
        <f t="shared" si="3"/>
        <v>974</v>
      </c>
      <c r="BH54" s="895">
        <f t="shared" si="9"/>
        <v>-323</v>
      </c>
      <c r="BI54" s="897">
        <f t="shared" si="4"/>
        <v>506</v>
      </c>
      <c r="BJ54" s="898">
        <f t="shared" si="5"/>
        <v>829</v>
      </c>
      <c r="BK54" s="897">
        <f t="shared" si="10"/>
        <v>48</v>
      </c>
      <c r="BL54" s="897">
        <f t="shared" si="11"/>
        <v>142</v>
      </c>
      <c r="BM54" s="897">
        <f t="shared" si="11"/>
        <v>94</v>
      </c>
    </row>
    <row r="55" spans="1:65" x14ac:dyDescent="0.2">
      <c r="A55" s="943">
        <v>5</v>
      </c>
      <c r="B55" s="760">
        <v>228</v>
      </c>
      <c r="C55" s="1332" t="s">
        <v>217</v>
      </c>
      <c r="D55" s="921"/>
      <c r="E55" s="916">
        <v>157.55000000000001</v>
      </c>
      <c r="F55" s="1334">
        <v>17592</v>
      </c>
      <c r="G55" s="1336">
        <v>39818</v>
      </c>
      <c r="H55" s="1336">
        <v>19670</v>
      </c>
      <c r="I55" s="1336">
        <v>20148</v>
      </c>
      <c r="J55" s="1337">
        <v>-268</v>
      </c>
      <c r="K55" s="1337">
        <v>-109</v>
      </c>
      <c r="L55" s="1337">
        <v>-159</v>
      </c>
      <c r="M55" s="1337">
        <v>-198</v>
      </c>
      <c r="N55" s="1337">
        <v>-113</v>
      </c>
      <c r="O55" s="1337">
        <v>-85</v>
      </c>
      <c r="P55" s="1337">
        <v>285</v>
      </c>
      <c r="Q55" s="1337">
        <v>139</v>
      </c>
      <c r="R55" s="1337">
        <v>146</v>
      </c>
      <c r="S55" s="1337">
        <v>132</v>
      </c>
      <c r="T55" s="1337">
        <v>127</v>
      </c>
      <c r="U55" s="1337">
        <v>7</v>
      </c>
      <c r="V55" s="1337">
        <v>19</v>
      </c>
      <c r="W55" s="1337">
        <v>483</v>
      </c>
      <c r="X55" s="1337">
        <v>252</v>
      </c>
      <c r="Y55" s="1337">
        <v>231</v>
      </c>
      <c r="Z55" s="1337">
        <v>252</v>
      </c>
      <c r="AA55" s="1337">
        <v>230</v>
      </c>
      <c r="AB55" s="1337">
        <v>0</v>
      </c>
      <c r="AC55" s="1337">
        <v>1</v>
      </c>
      <c r="AD55" s="1337">
        <v>-70</v>
      </c>
      <c r="AE55" s="1337">
        <v>4</v>
      </c>
      <c r="AF55" s="1337">
        <v>-74</v>
      </c>
      <c r="AG55" s="1337">
        <v>2205</v>
      </c>
      <c r="AH55" s="1337">
        <v>1285</v>
      </c>
      <c r="AI55" s="1337">
        <v>920</v>
      </c>
      <c r="AJ55" s="1337">
        <v>749</v>
      </c>
      <c r="AK55" s="1337">
        <v>605</v>
      </c>
      <c r="AL55" s="1337">
        <v>521</v>
      </c>
      <c r="AM55" s="1337">
        <v>314</v>
      </c>
      <c r="AN55" s="1337">
        <v>15</v>
      </c>
      <c r="AO55" s="1337">
        <v>1</v>
      </c>
      <c r="AP55" s="1337">
        <v>2275</v>
      </c>
      <c r="AQ55" s="1337">
        <v>1281</v>
      </c>
      <c r="AR55" s="1337">
        <v>994</v>
      </c>
      <c r="AS55" s="1337">
        <v>804</v>
      </c>
      <c r="AT55" s="1337">
        <v>688</v>
      </c>
      <c r="AU55" s="1337">
        <v>444</v>
      </c>
      <c r="AV55" s="1337">
        <v>284</v>
      </c>
      <c r="AW55" s="1337">
        <v>33</v>
      </c>
      <c r="AX55" s="1337">
        <v>22</v>
      </c>
      <c r="AY55" s="1337">
        <v>127</v>
      </c>
      <c r="AZ55" s="1338"/>
      <c r="BA55" s="895">
        <f t="shared" si="6"/>
        <v>-268</v>
      </c>
      <c r="BB55" s="895">
        <f t="shared" si="7"/>
        <v>-198</v>
      </c>
      <c r="BC55" s="896">
        <f t="shared" si="12"/>
        <v>285</v>
      </c>
      <c r="BD55" s="896">
        <f t="shared" si="13"/>
        <v>483</v>
      </c>
      <c r="BE55" s="895">
        <f t="shared" si="8"/>
        <v>-70</v>
      </c>
      <c r="BF55" s="751">
        <f t="shared" si="2"/>
        <v>2205</v>
      </c>
      <c r="BG55" s="751">
        <f t="shared" si="3"/>
        <v>2275</v>
      </c>
      <c r="BH55" s="895">
        <f t="shared" si="9"/>
        <v>-138</v>
      </c>
      <c r="BI55" s="897">
        <f t="shared" si="4"/>
        <v>1354</v>
      </c>
      <c r="BJ55" s="898">
        <f t="shared" si="5"/>
        <v>1492</v>
      </c>
      <c r="BK55" s="897">
        <f t="shared" si="10"/>
        <v>411</v>
      </c>
      <c r="BL55" s="897">
        <f t="shared" si="11"/>
        <v>728</v>
      </c>
      <c r="BM55" s="897">
        <f t="shared" si="11"/>
        <v>317</v>
      </c>
    </row>
    <row r="56" spans="1:65" s="760" customFormat="1" x14ac:dyDescent="0.2">
      <c r="A56" s="943">
        <v>7</v>
      </c>
      <c r="B56" s="943">
        <v>229</v>
      </c>
      <c r="C56" s="1347" t="s">
        <v>218</v>
      </c>
      <c r="D56" s="813" t="s">
        <v>514</v>
      </c>
      <c r="E56" s="916">
        <v>210.87</v>
      </c>
      <c r="F56" s="1334">
        <v>28393</v>
      </c>
      <c r="G56" s="1336">
        <v>70877</v>
      </c>
      <c r="H56" s="1336">
        <v>34373</v>
      </c>
      <c r="I56" s="1336">
        <v>36504</v>
      </c>
      <c r="J56" s="1337">
        <v>-930</v>
      </c>
      <c r="K56" s="1337">
        <v>-431</v>
      </c>
      <c r="L56" s="1337">
        <v>-499</v>
      </c>
      <c r="M56" s="1337">
        <v>-686</v>
      </c>
      <c r="N56" s="1337">
        <v>-340</v>
      </c>
      <c r="O56" s="1337">
        <v>-346</v>
      </c>
      <c r="P56" s="1337">
        <v>338</v>
      </c>
      <c r="Q56" s="1337">
        <v>173</v>
      </c>
      <c r="R56" s="1337">
        <v>165</v>
      </c>
      <c r="S56" s="1337">
        <v>168</v>
      </c>
      <c r="T56" s="1337">
        <v>162</v>
      </c>
      <c r="U56" s="1337">
        <v>5</v>
      </c>
      <c r="V56" s="1337">
        <v>3</v>
      </c>
      <c r="W56" s="1337">
        <v>1024</v>
      </c>
      <c r="X56" s="1337">
        <v>513</v>
      </c>
      <c r="Y56" s="1337">
        <v>511</v>
      </c>
      <c r="Z56" s="1337">
        <v>513</v>
      </c>
      <c r="AA56" s="1337">
        <v>510</v>
      </c>
      <c r="AB56" s="1337">
        <v>0</v>
      </c>
      <c r="AC56" s="1337">
        <v>1</v>
      </c>
      <c r="AD56" s="1337">
        <v>-244</v>
      </c>
      <c r="AE56" s="1337">
        <v>-91</v>
      </c>
      <c r="AF56" s="1337">
        <v>-153</v>
      </c>
      <c r="AG56" s="1337">
        <v>1952</v>
      </c>
      <c r="AH56" s="1337">
        <v>1026</v>
      </c>
      <c r="AI56" s="1337">
        <v>926</v>
      </c>
      <c r="AJ56" s="1337">
        <v>781</v>
      </c>
      <c r="AK56" s="1337">
        <v>752</v>
      </c>
      <c r="AL56" s="1337">
        <v>241</v>
      </c>
      <c r="AM56" s="1337">
        <v>171</v>
      </c>
      <c r="AN56" s="1337">
        <v>4</v>
      </c>
      <c r="AO56" s="1337">
        <v>3</v>
      </c>
      <c r="AP56" s="1337">
        <v>2196</v>
      </c>
      <c r="AQ56" s="1337">
        <v>1117</v>
      </c>
      <c r="AR56" s="1337">
        <v>1079</v>
      </c>
      <c r="AS56" s="1337">
        <v>956</v>
      </c>
      <c r="AT56" s="1337">
        <v>917</v>
      </c>
      <c r="AU56" s="1337">
        <v>144</v>
      </c>
      <c r="AV56" s="1337">
        <v>146</v>
      </c>
      <c r="AW56" s="1337">
        <v>17</v>
      </c>
      <c r="AX56" s="1337">
        <v>16</v>
      </c>
      <c r="AY56" s="1337">
        <v>165</v>
      </c>
      <c r="AZ56" s="1338"/>
      <c r="BA56" s="895">
        <f t="shared" si="6"/>
        <v>-930</v>
      </c>
      <c r="BB56" s="895">
        <f t="shared" si="7"/>
        <v>-686</v>
      </c>
      <c r="BC56" s="896">
        <f t="shared" si="12"/>
        <v>338</v>
      </c>
      <c r="BD56" s="896">
        <f t="shared" si="13"/>
        <v>1024</v>
      </c>
      <c r="BE56" s="895">
        <f t="shared" si="8"/>
        <v>-244</v>
      </c>
      <c r="BF56" s="751">
        <f t="shared" si="2"/>
        <v>1952</v>
      </c>
      <c r="BG56" s="751">
        <f t="shared" si="3"/>
        <v>2196</v>
      </c>
      <c r="BH56" s="895">
        <f t="shared" si="9"/>
        <v>-340</v>
      </c>
      <c r="BI56" s="897">
        <f t="shared" si="4"/>
        <v>1533</v>
      </c>
      <c r="BJ56" s="898">
        <f t="shared" si="5"/>
        <v>1873</v>
      </c>
      <c r="BK56" s="897">
        <f t="shared" si="10"/>
        <v>127</v>
      </c>
      <c r="BL56" s="897">
        <f t="shared" si="11"/>
        <v>290</v>
      </c>
      <c r="BM56" s="897">
        <f t="shared" si="11"/>
        <v>163</v>
      </c>
    </row>
    <row r="57" spans="1:65" s="760" customFormat="1" x14ac:dyDescent="0.2">
      <c r="A57" s="943">
        <v>3</v>
      </c>
      <c r="B57" s="943">
        <v>301</v>
      </c>
      <c r="C57" s="1332" t="s">
        <v>49</v>
      </c>
      <c r="D57" s="886"/>
      <c r="E57" s="1350">
        <v>90.33</v>
      </c>
      <c r="F57" s="1334">
        <v>10944</v>
      </c>
      <c r="G57" s="1336">
        <v>27787</v>
      </c>
      <c r="H57" s="1336">
        <v>12979</v>
      </c>
      <c r="I57" s="1336">
        <v>14808</v>
      </c>
      <c r="J57" s="1337">
        <v>-456</v>
      </c>
      <c r="K57" s="1337">
        <v>-232</v>
      </c>
      <c r="L57" s="1337">
        <v>-224</v>
      </c>
      <c r="M57" s="1337">
        <v>-261</v>
      </c>
      <c r="N57" s="1337">
        <v>-132</v>
      </c>
      <c r="O57" s="1337">
        <v>-129</v>
      </c>
      <c r="P57" s="1337">
        <v>69</v>
      </c>
      <c r="Q57" s="1337">
        <v>35</v>
      </c>
      <c r="R57" s="1337">
        <v>34</v>
      </c>
      <c r="S57" s="1337">
        <v>35</v>
      </c>
      <c r="T57" s="1337">
        <v>34</v>
      </c>
      <c r="U57" s="1337">
        <v>0</v>
      </c>
      <c r="V57" s="1337">
        <v>0</v>
      </c>
      <c r="W57" s="1337">
        <v>330</v>
      </c>
      <c r="X57" s="1337">
        <v>167</v>
      </c>
      <c r="Y57" s="1337">
        <v>163</v>
      </c>
      <c r="Z57" s="1337">
        <v>167</v>
      </c>
      <c r="AA57" s="1337">
        <v>163</v>
      </c>
      <c r="AB57" s="1337">
        <v>0</v>
      </c>
      <c r="AC57" s="1337">
        <v>0</v>
      </c>
      <c r="AD57" s="1337">
        <v>-195</v>
      </c>
      <c r="AE57" s="1337">
        <v>-100</v>
      </c>
      <c r="AF57" s="1337">
        <v>-95</v>
      </c>
      <c r="AG57" s="1337">
        <v>675</v>
      </c>
      <c r="AH57" s="1337">
        <v>333</v>
      </c>
      <c r="AI57" s="1337">
        <v>342</v>
      </c>
      <c r="AJ57" s="1337">
        <v>308</v>
      </c>
      <c r="AK57" s="1337">
        <v>313</v>
      </c>
      <c r="AL57" s="1337">
        <v>23</v>
      </c>
      <c r="AM57" s="1337">
        <v>28</v>
      </c>
      <c r="AN57" s="1337">
        <v>2</v>
      </c>
      <c r="AO57" s="1337">
        <v>1</v>
      </c>
      <c r="AP57" s="1337">
        <v>870</v>
      </c>
      <c r="AQ57" s="1337">
        <v>433</v>
      </c>
      <c r="AR57" s="1337">
        <v>437</v>
      </c>
      <c r="AS57" s="1337">
        <v>404</v>
      </c>
      <c r="AT57" s="1337">
        <v>408</v>
      </c>
      <c r="AU57" s="1337">
        <v>27</v>
      </c>
      <c r="AV57" s="1337">
        <v>28</v>
      </c>
      <c r="AW57" s="1337">
        <v>2</v>
      </c>
      <c r="AX57" s="1337">
        <v>1</v>
      </c>
      <c r="AY57" s="1337">
        <v>-36</v>
      </c>
      <c r="AZ57" s="1338"/>
      <c r="BA57" s="895">
        <f t="shared" si="6"/>
        <v>-456</v>
      </c>
      <c r="BB57" s="895">
        <f t="shared" si="7"/>
        <v>-261</v>
      </c>
      <c r="BC57" s="896">
        <f t="shared" si="12"/>
        <v>69</v>
      </c>
      <c r="BD57" s="896">
        <f t="shared" si="13"/>
        <v>330</v>
      </c>
      <c r="BE57" s="895">
        <f t="shared" si="8"/>
        <v>-195</v>
      </c>
      <c r="BF57" s="751">
        <f t="shared" si="2"/>
        <v>675</v>
      </c>
      <c r="BG57" s="751">
        <f t="shared" si="3"/>
        <v>870</v>
      </c>
      <c r="BH57" s="895">
        <f t="shared" si="9"/>
        <v>-191</v>
      </c>
      <c r="BI57" s="897">
        <f t="shared" si="4"/>
        <v>621</v>
      </c>
      <c r="BJ57" s="898">
        <f t="shared" si="5"/>
        <v>812</v>
      </c>
      <c r="BK57" s="897">
        <f t="shared" si="10"/>
        <v>25</v>
      </c>
      <c r="BL57" s="897">
        <f t="shared" si="11"/>
        <v>55</v>
      </c>
      <c r="BM57" s="897">
        <f t="shared" si="11"/>
        <v>30</v>
      </c>
    </row>
    <row r="58" spans="1:65" s="760" customFormat="1" x14ac:dyDescent="0.2">
      <c r="A58" s="943">
        <v>5</v>
      </c>
      <c r="B58" s="943">
        <v>365</v>
      </c>
      <c r="C58" s="1332" t="s">
        <v>219</v>
      </c>
      <c r="D58" s="813"/>
      <c r="E58" s="916">
        <v>185.19</v>
      </c>
      <c r="F58" s="1334">
        <v>6581</v>
      </c>
      <c r="G58" s="1336">
        <v>17609</v>
      </c>
      <c r="H58" s="1336">
        <v>8496</v>
      </c>
      <c r="I58" s="1336">
        <v>9113</v>
      </c>
      <c r="J58" s="1337">
        <v>-361</v>
      </c>
      <c r="K58" s="1337">
        <v>-176</v>
      </c>
      <c r="L58" s="1337">
        <v>-185</v>
      </c>
      <c r="M58" s="1337">
        <v>-273</v>
      </c>
      <c r="N58" s="1337">
        <v>-124</v>
      </c>
      <c r="O58" s="1337">
        <v>-149</v>
      </c>
      <c r="P58" s="1337">
        <v>48</v>
      </c>
      <c r="Q58" s="1337">
        <v>26</v>
      </c>
      <c r="R58" s="1337">
        <v>22</v>
      </c>
      <c r="S58" s="1337">
        <v>26</v>
      </c>
      <c r="T58" s="1337">
        <v>21</v>
      </c>
      <c r="U58" s="1337">
        <v>0</v>
      </c>
      <c r="V58" s="1337">
        <v>1</v>
      </c>
      <c r="W58" s="1337">
        <v>321</v>
      </c>
      <c r="X58" s="1337">
        <v>150</v>
      </c>
      <c r="Y58" s="1337">
        <v>171</v>
      </c>
      <c r="Z58" s="1337">
        <v>150</v>
      </c>
      <c r="AA58" s="1337">
        <v>171</v>
      </c>
      <c r="AB58" s="1337">
        <v>0</v>
      </c>
      <c r="AC58" s="1337">
        <v>0</v>
      </c>
      <c r="AD58" s="1337">
        <v>-88</v>
      </c>
      <c r="AE58" s="1337">
        <v>-52</v>
      </c>
      <c r="AF58" s="1337">
        <v>-36</v>
      </c>
      <c r="AG58" s="1337">
        <v>430</v>
      </c>
      <c r="AH58" s="1337">
        <v>221</v>
      </c>
      <c r="AI58" s="1337">
        <v>209</v>
      </c>
      <c r="AJ58" s="1337">
        <v>137</v>
      </c>
      <c r="AK58" s="1337">
        <v>152</v>
      </c>
      <c r="AL58" s="1337">
        <v>83</v>
      </c>
      <c r="AM58" s="1337">
        <v>56</v>
      </c>
      <c r="AN58" s="1337">
        <v>1</v>
      </c>
      <c r="AO58" s="1337">
        <v>1</v>
      </c>
      <c r="AP58" s="1337">
        <v>518</v>
      </c>
      <c r="AQ58" s="1337">
        <v>273</v>
      </c>
      <c r="AR58" s="1337">
        <v>245</v>
      </c>
      <c r="AS58" s="1337">
        <v>225</v>
      </c>
      <c r="AT58" s="1337">
        <v>211</v>
      </c>
      <c r="AU58" s="1337">
        <v>43</v>
      </c>
      <c r="AV58" s="1337">
        <v>28</v>
      </c>
      <c r="AW58" s="1337">
        <v>5</v>
      </c>
      <c r="AX58" s="1337">
        <v>6</v>
      </c>
      <c r="AY58" s="1337">
        <v>40</v>
      </c>
      <c r="AZ58" s="1338"/>
      <c r="BA58" s="895">
        <f t="shared" si="6"/>
        <v>-361</v>
      </c>
      <c r="BB58" s="895">
        <f t="shared" si="7"/>
        <v>-273</v>
      </c>
      <c r="BC58" s="896">
        <f t="shared" si="12"/>
        <v>48</v>
      </c>
      <c r="BD58" s="896">
        <f t="shared" si="13"/>
        <v>321</v>
      </c>
      <c r="BE58" s="895">
        <f t="shared" si="8"/>
        <v>-88</v>
      </c>
      <c r="BF58" s="751">
        <f t="shared" si="2"/>
        <v>430</v>
      </c>
      <c r="BG58" s="751">
        <f t="shared" si="3"/>
        <v>518</v>
      </c>
      <c r="BH58" s="895">
        <f t="shared" si="9"/>
        <v>-147</v>
      </c>
      <c r="BI58" s="897">
        <f t="shared" si="4"/>
        <v>289</v>
      </c>
      <c r="BJ58" s="898">
        <f t="shared" si="5"/>
        <v>436</v>
      </c>
      <c r="BK58" s="897">
        <f t="shared" si="10"/>
        <v>38</v>
      </c>
      <c r="BL58" s="897">
        <f t="shared" si="11"/>
        <v>71</v>
      </c>
      <c r="BM58" s="897">
        <f t="shared" si="11"/>
        <v>33</v>
      </c>
    </row>
    <row r="59" spans="1:65" x14ac:dyDescent="0.2">
      <c r="A59" s="943">
        <v>4</v>
      </c>
      <c r="B59" s="943">
        <v>381</v>
      </c>
      <c r="C59" s="1347" t="s">
        <v>58</v>
      </c>
      <c r="D59" s="886"/>
      <c r="E59" s="1350">
        <v>34.92</v>
      </c>
      <c r="F59" s="1334">
        <v>11995</v>
      </c>
      <c r="G59" s="1346">
        <v>29874</v>
      </c>
      <c r="H59" s="1346">
        <v>14576</v>
      </c>
      <c r="I59" s="1346">
        <v>15298</v>
      </c>
      <c r="J59" s="1337">
        <v>-108</v>
      </c>
      <c r="K59" s="1337">
        <v>-68</v>
      </c>
      <c r="L59" s="1337">
        <v>-40</v>
      </c>
      <c r="M59" s="1337">
        <v>-205</v>
      </c>
      <c r="N59" s="1337">
        <v>-146</v>
      </c>
      <c r="O59" s="1337">
        <v>-59</v>
      </c>
      <c r="P59" s="1337">
        <v>178</v>
      </c>
      <c r="Q59" s="1337">
        <v>84</v>
      </c>
      <c r="R59" s="1337">
        <v>94</v>
      </c>
      <c r="S59" s="1337">
        <v>82</v>
      </c>
      <c r="T59" s="1337">
        <v>94</v>
      </c>
      <c r="U59" s="1337">
        <v>2</v>
      </c>
      <c r="V59" s="1337">
        <v>0</v>
      </c>
      <c r="W59" s="1337">
        <v>383</v>
      </c>
      <c r="X59" s="1337">
        <v>230</v>
      </c>
      <c r="Y59" s="1337">
        <v>153</v>
      </c>
      <c r="Z59" s="1337">
        <v>228</v>
      </c>
      <c r="AA59" s="1337">
        <v>153</v>
      </c>
      <c r="AB59" s="1337">
        <v>2</v>
      </c>
      <c r="AC59" s="1337">
        <v>0</v>
      </c>
      <c r="AD59" s="1337">
        <v>97</v>
      </c>
      <c r="AE59" s="1337">
        <v>78</v>
      </c>
      <c r="AF59" s="1337">
        <v>19</v>
      </c>
      <c r="AG59" s="1337">
        <v>1009</v>
      </c>
      <c r="AH59" s="1337">
        <v>541</v>
      </c>
      <c r="AI59" s="1337">
        <v>468</v>
      </c>
      <c r="AJ59" s="1337">
        <v>379</v>
      </c>
      <c r="AK59" s="1337">
        <v>391</v>
      </c>
      <c r="AL59" s="1337">
        <v>155</v>
      </c>
      <c r="AM59" s="1337">
        <v>75</v>
      </c>
      <c r="AN59" s="1337">
        <v>7</v>
      </c>
      <c r="AO59" s="1337">
        <v>2</v>
      </c>
      <c r="AP59" s="1337">
        <v>912</v>
      </c>
      <c r="AQ59" s="1337">
        <v>463</v>
      </c>
      <c r="AR59" s="1337">
        <v>449</v>
      </c>
      <c r="AS59" s="1337">
        <v>360</v>
      </c>
      <c r="AT59" s="1337">
        <v>396</v>
      </c>
      <c r="AU59" s="1337">
        <v>90</v>
      </c>
      <c r="AV59" s="1337">
        <v>48</v>
      </c>
      <c r="AW59" s="1337">
        <v>13</v>
      </c>
      <c r="AX59" s="1337">
        <v>5</v>
      </c>
      <c r="AY59" s="1337">
        <v>155</v>
      </c>
      <c r="AZ59" s="1338"/>
      <c r="BA59" s="895">
        <f t="shared" si="6"/>
        <v>-108</v>
      </c>
      <c r="BB59" s="895">
        <f t="shared" si="7"/>
        <v>-205</v>
      </c>
      <c r="BC59" s="896">
        <f t="shared" si="12"/>
        <v>178</v>
      </c>
      <c r="BD59" s="896">
        <f t="shared" si="13"/>
        <v>383</v>
      </c>
      <c r="BE59" s="895">
        <f t="shared" si="8"/>
        <v>97</v>
      </c>
      <c r="BF59" s="751">
        <f t="shared" si="2"/>
        <v>1009</v>
      </c>
      <c r="BG59" s="751">
        <f t="shared" si="3"/>
        <v>912</v>
      </c>
      <c r="BH59" s="895">
        <f t="shared" si="9"/>
        <v>14</v>
      </c>
      <c r="BI59" s="897">
        <f t="shared" si="4"/>
        <v>770</v>
      </c>
      <c r="BJ59" s="898">
        <f t="shared" si="5"/>
        <v>756</v>
      </c>
      <c r="BK59" s="897">
        <f t="shared" si="10"/>
        <v>77</v>
      </c>
      <c r="BL59" s="897">
        <f t="shared" si="11"/>
        <v>138</v>
      </c>
      <c r="BM59" s="897">
        <f t="shared" si="11"/>
        <v>61</v>
      </c>
    </row>
    <row r="60" spans="1:65" s="760" customFormat="1" x14ac:dyDescent="0.2">
      <c r="A60" s="943">
        <v>4</v>
      </c>
      <c r="B60" s="943">
        <v>382</v>
      </c>
      <c r="C60" s="1332" t="s">
        <v>59</v>
      </c>
      <c r="D60" s="813"/>
      <c r="E60" s="916">
        <v>9.1300000000000008</v>
      </c>
      <c r="F60" s="1334">
        <v>14341</v>
      </c>
      <c r="G60" s="1336">
        <v>33669</v>
      </c>
      <c r="H60" s="1336">
        <v>16359</v>
      </c>
      <c r="I60" s="1336">
        <v>17310</v>
      </c>
      <c r="J60" s="1337">
        <v>-229</v>
      </c>
      <c r="K60" s="1337">
        <v>-140</v>
      </c>
      <c r="L60" s="1337">
        <v>-89</v>
      </c>
      <c r="M60" s="1337">
        <v>-137</v>
      </c>
      <c r="N60" s="1337">
        <v>-79</v>
      </c>
      <c r="O60" s="1337">
        <v>-58</v>
      </c>
      <c r="P60" s="1337">
        <v>240</v>
      </c>
      <c r="Q60" s="1337">
        <v>135</v>
      </c>
      <c r="R60" s="1337">
        <v>105</v>
      </c>
      <c r="S60" s="1337">
        <v>134</v>
      </c>
      <c r="T60" s="1337">
        <v>104</v>
      </c>
      <c r="U60" s="1337">
        <v>1</v>
      </c>
      <c r="V60" s="1337">
        <v>1</v>
      </c>
      <c r="W60" s="1337">
        <v>377</v>
      </c>
      <c r="X60" s="1337">
        <v>214</v>
      </c>
      <c r="Y60" s="1337">
        <v>163</v>
      </c>
      <c r="Z60" s="1337">
        <v>213</v>
      </c>
      <c r="AA60" s="1337">
        <v>163</v>
      </c>
      <c r="AB60" s="1337">
        <v>1</v>
      </c>
      <c r="AC60" s="1337">
        <v>0</v>
      </c>
      <c r="AD60" s="1337">
        <v>-92</v>
      </c>
      <c r="AE60" s="1337">
        <v>-61</v>
      </c>
      <c r="AF60" s="1337">
        <v>-31</v>
      </c>
      <c r="AG60" s="1337">
        <v>1164</v>
      </c>
      <c r="AH60" s="1337">
        <v>620</v>
      </c>
      <c r="AI60" s="1337">
        <v>544</v>
      </c>
      <c r="AJ60" s="1337">
        <v>533</v>
      </c>
      <c r="AK60" s="1337">
        <v>493</v>
      </c>
      <c r="AL60" s="1337">
        <v>84</v>
      </c>
      <c r="AM60" s="1337">
        <v>44</v>
      </c>
      <c r="AN60" s="1337">
        <v>3</v>
      </c>
      <c r="AO60" s="1337">
        <v>7</v>
      </c>
      <c r="AP60" s="1337">
        <v>1256</v>
      </c>
      <c r="AQ60" s="1337">
        <v>681</v>
      </c>
      <c r="AR60" s="1337">
        <v>575</v>
      </c>
      <c r="AS60" s="1337">
        <v>620</v>
      </c>
      <c r="AT60" s="1337">
        <v>538</v>
      </c>
      <c r="AU60" s="1337">
        <v>54</v>
      </c>
      <c r="AV60" s="1337">
        <v>33</v>
      </c>
      <c r="AW60" s="1337">
        <v>7</v>
      </c>
      <c r="AX60" s="1337">
        <v>4</v>
      </c>
      <c r="AY60" s="1337">
        <v>33</v>
      </c>
      <c r="AZ60" s="1338"/>
      <c r="BA60" s="895">
        <f t="shared" si="6"/>
        <v>-229</v>
      </c>
      <c r="BB60" s="895">
        <f t="shared" si="7"/>
        <v>-137</v>
      </c>
      <c r="BC60" s="896">
        <f t="shared" si="12"/>
        <v>240</v>
      </c>
      <c r="BD60" s="896">
        <f t="shared" si="13"/>
        <v>377</v>
      </c>
      <c r="BE60" s="895">
        <f t="shared" si="8"/>
        <v>-92</v>
      </c>
      <c r="BF60" s="751">
        <f t="shared" si="2"/>
        <v>1164</v>
      </c>
      <c r="BG60" s="751">
        <f t="shared" si="3"/>
        <v>1256</v>
      </c>
      <c r="BH60" s="895">
        <f t="shared" si="9"/>
        <v>-132</v>
      </c>
      <c r="BI60" s="897">
        <f t="shared" si="4"/>
        <v>1026</v>
      </c>
      <c r="BJ60" s="898">
        <f t="shared" si="5"/>
        <v>1158</v>
      </c>
      <c r="BK60" s="897">
        <f t="shared" si="10"/>
        <v>47</v>
      </c>
      <c r="BL60" s="897">
        <f t="shared" si="11"/>
        <v>87</v>
      </c>
      <c r="BM60" s="897">
        <f t="shared" si="11"/>
        <v>40</v>
      </c>
    </row>
    <row r="61" spans="1:65" x14ac:dyDescent="0.2">
      <c r="A61" s="943">
        <v>6</v>
      </c>
      <c r="B61" s="943">
        <v>442</v>
      </c>
      <c r="C61" s="1332" t="s">
        <v>63</v>
      </c>
      <c r="D61" s="886"/>
      <c r="E61" s="1350">
        <v>82.67</v>
      </c>
      <c r="F61" s="1334">
        <v>4233</v>
      </c>
      <c r="G61" s="1336">
        <v>10153</v>
      </c>
      <c r="H61" s="1336">
        <v>4975</v>
      </c>
      <c r="I61" s="1336">
        <v>5178</v>
      </c>
      <c r="J61" s="1337">
        <v>-237</v>
      </c>
      <c r="K61" s="1337">
        <v>-104</v>
      </c>
      <c r="L61" s="1337">
        <v>-133</v>
      </c>
      <c r="M61" s="1337">
        <v>-154</v>
      </c>
      <c r="N61" s="1337">
        <v>-81</v>
      </c>
      <c r="O61" s="1337">
        <v>-73</v>
      </c>
      <c r="P61" s="1337">
        <v>28</v>
      </c>
      <c r="Q61" s="1337">
        <v>20</v>
      </c>
      <c r="R61" s="1337">
        <v>8</v>
      </c>
      <c r="S61" s="1337">
        <v>19</v>
      </c>
      <c r="T61" s="1337">
        <v>8</v>
      </c>
      <c r="U61" s="1337">
        <v>1</v>
      </c>
      <c r="V61" s="1337">
        <v>0</v>
      </c>
      <c r="W61" s="1337">
        <v>182</v>
      </c>
      <c r="X61" s="1337">
        <v>101</v>
      </c>
      <c r="Y61" s="1337">
        <v>81</v>
      </c>
      <c r="Z61" s="1337">
        <v>101</v>
      </c>
      <c r="AA61" s="1337">
        <v>81</v>
      </c>
      <c r="AB61" s="1337">
        <v>0</v>
      </c>
      <c r="AC61" s="1337">
        <v>0</v>
      </c>
      <c r="AD61" s="1337">
        <v>-83</v>
      </c>
      <c r="AE61" s="1337">
        <v>-23</v>
      </c>
      <c r="AF61" s="1337">
        <v>-60</v>
      </c>
      <c r="AG61" s="1337">
        <v>224</v>
      </c>
      <c r="AH61" s="1337">
        <v>119</v>
      </c>
      <c r="AI61" s="1337">
        <v>105</v>
      </c>
      <c r="AJ61" s="1337">
        <v>71</v>
      </c>
      <c r="AK61" s="1337">
        <v>92</v>
      </c>
      <c r="AL61" s="1337">
        <v>46</v>
      </c>
      <c r="AM61" s="1337">
        <v>13</v>
      </c>
      <c r="AN61" s="1337">
        <v>2</v>
      </c>
      <c r="AO61" s="1337">
        <v>0</v>
      </c>
      <c r="AP61" s="1337">
        <v>307</v>
      </c>
      <c r="AQ61" s="1337">
        <v>142</v>
      </c>
      <c r="AR61" s="1337">
        <v>165</v>
      </c>
      <c r="AS61" s="1337">
        <v>115</v>
      </c>
      <c r="AT61" s="1337">
        <v>146</v>
      </c>
      <c r="AU61" s="1337">
        <v>22</v>
      </c>
      <c r="AV61" s="1337">
        <v>17</v>
      </c>
      <c r="AW61" s="1337">
        <v>5</v>
      </c>
      <c r="AX61" s="1337">
        <v>2</v>
      </c>
      <c r="AY61" s="1337">
        <v>-27</v>
      </c>
      <c r="AZ61" s="1338"/>
      <c r="BA61" s="895">
        <f t="shared" si="6"/>
        <v>-237</v>
      </c>
      <c r="BB61" s="895">
        <f t="shared" si="7"/>
        <v>-154</v>
      </c>
      <c r="BC61" s="896">
        <f t="shared" si="12"/>
        <v>28</v>
      </c>
      <c r="BD61" s="896">
        <f t="shared" si="13"/>
        <v>182</v>
      </c>
      <c r="BE61" s="895">
        <f t="shared" si="8"/>
        <v>-83</v>
      </c>
      <c r="BF61" s="751">
        <f t="shared" si="2"/>
        <v>224</v>
      </c>
      <c r="BG61" s="751">
        <f t="shared" si="3"/>
        <v>307</v>
      </c>
      <c r="BH61" s="895">
        <f t="shared" si="9"/>
        <v>-98</v>
      </c>
      <c r="BI61" s="897">
        <f t="shared" si="4"/>
        <v>163</v>
      </c>
      <c r="BJ61" s="898">
        <f t="shared" si="5"/>
        <v>261</v>
      </c>
      <c r="BK61" s="897">
        <f t="shared" si="10"/>
        <v>17</v>
      </c>
      <c r="BL61" s="897">
        <f t="shared" si="11"/>
        <v>39</v>
      </c>
      <c r="BM61" s="897">
        <f t="shared" si="11"/>
        <v>22</v>
      </c>
    </row>
    <row r="62" spans="1:65" x14ac:dyDescent="0.2">
      <c r="A62" s="943">
        <v>6</v>
      </c>
      <c r="B62" s="943">
        <v>443</v>
      </c>
      <c r="C62" s="1332" t="s">
        <v>64</v>
      </c>
      <c r="D62" s="813"/>
      <c r="E62" s="916">
        <v>45.79</v>
      </c>
      <c r="F62" s="1334">
        <v>8102</v>
      </c>
      <c r="G62" s="1336">
        <v>18849</v>
      </c>
      <c r="H62" s="1336">
        <v>9265</v>
      </c>
      <c r="I62" s="1336">
        <v>9584</v>
      </c>
      <c r="J62" s="1337">
        <v>-205</v>
      </c>
      <c r="K62" s="1337">
        <v>-59</v>
      </c>
      <c r="L62" s="1337">
        <v>-146</v>
      </c>
      <c r="M62" s="1337">
        <v>-117</v>
      </c>
      <c r="N62" s="1337">
        <v>-67</v>
      </c>
      <c r="O62" s="1337">
        <v>-50</v>
      </c>
      <c r="P62" s="1337">
        <v>115</v>
      </c>
      <c r="Q62" s="1337">
        <v>53</v>
      </c>
      <c r="R62" s="1337">
        <v>62</v>
      </c>
      <c r="S62" s="1337">
        <v>51</v>
      </c>
      <c r="T62" s="1337">
        <v>61</v>
      </c>
      <c r="U62" s="1337">
        <v>2</v>
      </c>
      <c r="V62" s="1337">
        <v>1</v>
      </c>
      <c r="W62" s="1337">
        <v>232</v>
      </c>
      <c r="X62" s="1337">
        <v>120</v>
      </c>
      <c r="Y62" s="1337">
        <v>112</v>
      </c>
      <c r="Z62" s="1337">
        <v>120</v>
      </c>
      <c r="AA62" s="1337">
        <v>111</v>
      </c>
      <c r="AB62" s="1337">
        <v>0</v>
      </c>
      <c r="AC62" s="1337">
        <v>1</v>
      </c>
      <c r="AD62" s="1337">
        <v>-88</v>
      </c>
      <c r="AE62" s="1337">
        <v>8</v>
      </c>
      <c r="AF62" s="1337">
        <v>-96</v>
      </c>
      <c r="AG62" s="1337">
        <v>749</v>
      </c>
      <c r="AH62" s="1337">
        <v>416</v>
      </c>
      <c r="AI62" s="1337">
        <v>333</v>
      </c>
      <c r="AJ62" s="1337">
        <v>293</v>
      </c>
      <c r="AK62" s="1337">
        <v>236</v>
      </c>
      <c r="AL62" s="1337">
        <v>121</v>
      </c>
      <c r="AM62" s="1337">
        <v>97</v>
      </c>
      <c r="AN62" s="1337">
        <v>2</v>
      </c>
      <c r="AO62" s="1337">
        <v>0</v>
      </c>
      <c r="AP62" s="1337">
        <v>837</v>
      </c>
      <c r="AQ62" s="1337">
        <v>408</v>
      </c>
      <c r="AR62" s="1337">
        <v>429</v>
      </c>
      <c r="AS62" s="1337">
        <v>313</v>
      </c>
      <c r="AT62" s="1337">
        <v>312</v>
      </c>
      <c r="AU62" s="1337">
        <v>88</v>
      </c>
      <c r="AV62" s="1337">
        <v>112</v>
      </c>
      <c r="AW62" s="1337">
        <v>7</v>
      </c>
      <c r="AX62" s="1337">
        <v>5</v>
      </c>
      <c r="AY62" s="1337">
        <v>46</v>
      </c>
      <c r="AZ62" s="1338"/>
      <c r="BA62" s="895">
        <f t="shared" si="6"/>
        <v>-205</v>
      </c>
      <c r="BB62" s="895">
        <f t="shared" si="7"/>
        <v>-117</v>
      </c>
      <c r="BC62" s="896">
        <f t="shared" si="12"/>
        <v>115</v>
      </c>
      <c r="BD62" s="896">
        <f t="shared" si="13"/>
        <v>232</v>
      </c>
      <c r="BE62" s="895">
        <f t="shared" si="8"/>
        <v>-88</v>
      </c>
      <c r="BF62" s="751">
        <f t="shared" si="2"/>
        <v>749</v>
      </c>
      <c r="BG62" s="751">
        <f t="shared" si="3"/>
        <v>837</v>
      </c>
      <c r="BH62" s="895">
        <f t="shared" si="9"/>
        <v>-96</v>
      </c>
      <c r="BI62" s="897">
        <f t="shared" si="4"/>
        <v>529</v>
      </c>
      <c r="BJ62" s="898">
        <f t="shared" si="5"/>
        <v>625</v>
      </c>
      <c r="BK62" s="897">
        <f t="shared" si="10"/>
        <v>81</v>
      </c>
      <c r="BL62" s="897">
        <f t="shared" si="11"/>
        <v>200</v>
      </c>
      <c r="BM62" s="897">
        <f t="shared" si="11"/>
        <v>119</v>
      </c>
    </row>
    <row r="63" spans="1:65" s="760" customFormat="1" x14ac:dyDescent="0.2">
      <c r="A63" s="943">
        <v>6</v>
      </c>
      <c r="B63" s="943">
        <v>446</v>
      </c>
      <c r="C63" s="1332" t="s">
        <v>220</v>
      </c>
      <c r="D63" s="813"/>
      <c r="E63" s="916">
        <v>202.23</v>
      </c>
      <c r="F63" s="1334">
        <v>3803</v>
      </c>
      <c r="G63" s="1336">
        <v>9626</v>
      </c>
      <c r="H63" s="1336">
        <v>4516</v>
      </c>
      <c r="I63" s="1336">
        <v>5110</v>
      </c>
      <c r="J63" s="1337">
        <v>-247</v>
      </c>
      <c r="K63" s="1337">
        <v>-131</v>
      </c>
      <c r="L63" s="1337">
        <v>-116</v>
      </c>
      <c r="M63" s="1337">
        <v>-133</v>
      </c>
      <c r="N63" s="1337">
        <v>-73</v>
      </c>
      <c r="O63" s="1337">
        <v>-60</v>
      </c>
      <c r="P63" s="1337">
        <v>36</v>
      </c>
      <c r="Q63" s="1337">
        <v>23</v>
      </c>
      <c r="R63" s="1337">
        <v>13</v>
      </c>
      <c r="S63" s="1337">
        <v>23</v>
      </c>
      <c r="T63" s="1337">
        <v>13</v>
      </c>
      <c r="U63" s="1337">
        <v>0</v>
      </c>
      <c r="V63" s="1337">
        <v>0</v>
      </c>
      <c r="W63" s="1337">
        <v>169</v>
      </c>
      <c r="X63" s="1337">
        <v>96</v>
      </c>
      <c r="Y63" s="1337">
        <v>73</v>
      </c>
      <c r="Z63" s="1337">
        <v>96</v>
      </c>
      <c r="AA63" s="1337">
        <v>73</v>
      </c>
      <c r="AB63" s="1337">
        <v>0</v>
      </c>
      <c r="AC63" s="1337">
        <v>0</v>
      </c>
      <c r="AD63" s="1337">
        <v>-114</v>
      </c>
      <c r="AE63" s="1337">
        <v>-58</v>
      </c>
      <c r="AF63" s="1337">
        <v>-56</v>
      </c>
      <c r="AG63" s="1337">
        <v>253</v>
      </c>
      <c r="AH63" s="1337">
        <v>119</v>
      </c>
      <c r="AI63" s="1337">
        <v>134</v>
      </c>
      <c r="AJ63" s="1337">
        <v>80</v>
      </c>
      <c r="AK63" s="1337">
        <v>83</v>
      </c>
      <c r="AL63" s="1337">
        <v>38</v>
      </c>
      <c r="AM63" s="1337">
        <v>51</v>
      </c>
      <c r="AN63" s="1337">
        <v>1</v>
      </c>
      <c r="AO63" s="1337">
        <v>0</v>
      </c>
      <c r="AP63" s="1337">
        <v>367</v>
      </c>
      <c r="AQ63" s="1337">
        <v>177</v>
      </c>
      <c r="AR63" s="1337">
        <v>190</v>
      </c>
      <c r="AS63" s="1337">
        <v>138</v>
      </c>
      <c r="AT63" s="1337">
        <v>143</v>
      </c>
      <c r="AU63" s="1337">
        <v>39</v>
      </c>
      <c r="AV63" s="1337">
        <v>47</v>
      </c>
      <c r="AW63" s="1337">
        <v>0</v>
      </c>
      <c r="AX63" s="1337">
        <v>0</v>
      </c>
      <c r="AY63" s="1337">
        <v>-2</v>
      </c>
      <c r="AZ63" s="1338"/>
      <c r="BA63" s="895">
        <f t="shared" si="6"/>
        <v>-247</v>
      </c>
      <c r="BB63" s="895">
        <f t="shared" si="7"/>
        <v>-133</v>
      </c>
      <c r="BC63" s="896">
        <f t="shared" si="12"/>
        <v>36</v>
      </c>
      <c r="BD63" s="896">
        <f t="shared" si="13"/>
        <v>169</v>
      </c>
      <c r="BE63" s="895">
        <f t="shared" si="8"/>
        <v>-114</v>
      </c>
      <c r="BF63" s="751">
        <f t="shared" si="2"/>
        <v>253</v>
      </c>
      <c r="BG63" s="751">
        <f t="shared" si="3"/>
        <v>367</v>
      </c>
      <c r="BH63" s="895">
        <f t="shared" si="9"/>
        <v>-118</v>
      </c>
      <c r="BI63" s="897">
        <f t="shared" si="4"/>
        <v>163</v>
      </c>
      <c r="BJ63" s="898">
        <f t="shared" si="5"/>
        <v>281</v>
      </c>
      <c r="BK63" s="897">
        <f t="shared" si="10"/>
        <v>39</v>
      </c>
      <c r="BL63" s="897">
        <f t="shared" si="11"/>
        <v>86</v>
      </c>
      <c r="BM63" s="897">
        <f t="shared" si="11"/>
        <v>47</v>
      </c>
    </row>
    <row r="64" spans="1:65" s="760" customFormat="1" x14ac:dyDescent="0.2">
      <c r="A64" s="943">
        <v>7</v>
      </c>
      <c r="B64" s="943">
        <v>464</v>
      </c>
      <c r="C64" s="1332" t="s">
        <v>70</v>
      </c>
      <c r="D64" s="886"/>
      <c r="E64" s="1350">
        <v>22.61</v>
      </c>
      <c r="F64" s="1334">
        <v>13288</v>
      </c>
      <c r="G64" s="1336">
        <v>32869</v>
      </c>
      <c r="H64" s="1336">
        <v>15946</v>
      </c>
      <c r="I64" s="1336">
        <v>16923</v>
      </c>
      <c r="J64" s="1337">
        <v>-163</v>
      </c>
      <c r="K64" s="1337">
        <v>-98</v>
      </c>
      <c r="L64" s="1337">
        <v>-65</v>
      </c>
      <c r="M64" s="1337">
        <v>-176</v>
      </c>
      <c r="N64" s="1337">
        <v>-133</v>
      </c>
      <c r="O64" s="1337">
        <v>-43</v>
      </c>
      <c r="P64" s="1337">
        <v>205</v>
      </c>
      <c r="Q64" s="1337">
        <v>94</v>
      </c>
      <c r="R64" s="1337">
        <v>111</v>
      </c>
      <c r="S64" s="1337">
        <v>89</v>
      </c>
      <c r="T64" s="1337">
        <v>110</v>
      </c>
      <c r="U64" s="1337">
        <v>5</v>
      </c>
      <c r="V64" s="1337">
        <v>1</v>
      </c>
      <c r="W64" s="1337">
        <v>381</v>
      </c>
      <c r="X64" s="1337">
        <v>227</v>
      </c>
      <c r="Y64" s="1337">
        <v>154</v>
      </c>
      <c r="Z64" s="1337">
        <v>227</v>
      </c>
      <c r="AA64" s="1337">
        <v>154</v>
      </c>
      <c r="AB64" s="1337">
        <v>0</v>
      </c>
      <c r="AC64" s="1337">
        <v>0</v>
      </c>
      <c r="AD64" s="1337">
        <v>13</v>
      </c>
      <c r="AE64" s="1337">
        <v>35</v>
      </c>
      <c r="AF64" s="1337">
        <v>-22</v>
      </c>
      <c r="AG64" s="1337">
        <v>1206</v>
      </c>
      <c r="AH64" s="1337">
        <v>629</v>
      </c>
      <c r="AI64" s="1337">
        <v>577</v>
      </c>
      <c r="AJ64" s="1337">
        <v>522</v>
      </c>
      <c r="AK64" s="1337">
        <v>511</v>
      </c>
      <c r="AL64" s="1337">
        <v>77</v>
      </c>
      <c r="AM64" s="1337">
        <v>39</v>
      </c>
      <c r="AN64" s="1337">
        <v>30</v>
      </c>
      <c r="AO64" s="1337">
        <v>27</v>
      </c>
      <c r="AP64" s="1337">
        <v>1193</v>
      </c>
      <c r="AQ64" s="1337">
        <v>594</v>
      </c>
      <c r="AR64" s="1337">
        <v>599</v>
      </c>
      <c r="AS64" s="1337">
        <v>527</v>
      </c>
      <c r="AT64" s="1337">
        <v>551</v>
      </c>
      <c r="AU64" s="1337">
        <v>29</v>
      </c>
      <c r="AV64" s="1337">
        <v>22</v>
      </c>
      <c r="AW64" s="1337">
        <v>38</v>
      </c>
      <c r="AX64" s="1337">
        <v>26</v>
      </c>
      <c r="AY64" s="1337">
        <v>145</v>
      </c>
      <c r="AZ64" s="1338"/>
      <c r="BA64" s="895">
        <f t="shared" si="6"/>
        <v>-163</v>
      </c>
      <c r="BB64" s="895">
        <f t="shared" si="7"/>
        <v>-176</v>
      </c>
      <c r="BC64" s="896">
        <f t="shared" si="12"/>
        <v>205</v>
      </c>
      <c r="BD64" s="896">
        <f t="shared" si="13"/>
        <v>381</v>
      </c>
      <c r="BE64" s="895">
        <f t="shared" si="8"/>
        <v>13</v>
      </c>
      <c r="BF64" s="751">
        <f t="shared" si="2"/>
        <v>1206</v>
      </c>
      <c r="BG64" s="751">
        <f t="shared" si="3"/>
        <v>1193</v>
      </c>
      <c r="BH64" s="895">
        <f t="shared" si="9"/>
        <v>-45</v>
      </c>
      <c r="BI64" s="897">
        <f t="shared" si="4"/>
        <v>1033</v>
      </c>
      <c r="BJ64" s="898">
        <f t="shared" si="5"/>
        <v>1078</v>
      </c>
      <c r="BK64" s="897">
        <f t="shared" si="10"/>
        <v>-9</v>
      </c>
      <c r="BL64" s="897">
        <f t="shared" si="11"/>
        <v>51</v>
      </c>
      <c r="BM64" s="897">
        <f t="shared" si="11"/>
        <v>60</v>
      </c>
    </row>
    <row r="65" spans="1:65" s="760" customFormat="1" x14ac:dyDescent="0.2">
      <c r="A65" s="943">
        <v>7</v>
      </c>
      <c r="B65" s="943">
        <v>481</v>
      </c>
      <c r="C65" s="1347" t="s">
        <v>71</v>
      </c>
      <c r="D65" s="813"/>
      <c r="E65" s="916">
        <v>150.26</v>
      </c>
      <c r="F65" s="1334">
        <v>5425</v>
      </c>
      <c r="G65" s="1336">
        <v>12818</v>
      </c>
      <c r="H65" s="1336">
        <v>6200</v>
      </c>
      <c r="I65" s="1336">
        <v>6618</v>
      </c>
      <c r="J65" s="1337">
        <v>-372</v>
      </c>
      <c r="K65" s="1337">
        <v>-175</v>
      </c>
      <c r="L65" s="1337">
        <v>-197</v>
      </c>
      <c r="M65" s="1337">
        <v>-201</v>
      </c>
      <c r="N65" s="1337">
        <v>-99</v>
      </c>
      <c r="O65" s="1337">
        <v>-102</v>
      </c>
      <c r="P65" s="1337">
        <v>34</v>
      </c>
      <c r="Q65" s="1337">
        <v>19</v>
      </c>
      <c r="R65" s="1337">
        <v>15</v>
      </c>
      <c r="S65" s="1337">
        <v>18</v>
      </c>
      <c r="T65" s="1337">
        <v>15</v>
      </c>
      <c r="U65" s="1337">
        <v>1</v>
      </c>
      <c r="V65" s="1337">
        <v>0</v>
      </c>
      <c r="W65" s="1337">
        <v>235</v>
      </c>
      <c r="X65" s="1337">
        <v>118</v>
      </c>
      <c r="Y65" s="1337">
        <v>117</v>
      </c>
      <c r="Z65" s="1337">
        <v>118</v>
      </c>
      <c r="AA65" s="1337">
        <v>117</v>
      </c>
      <c r="AB65" s="1337">
        <v>0</v>
      </c>
      <c r="AC65" s="1337">
        <v>0</v>
      </c>
      <c r="AD65" s="1337">
        <v>-171</v>
      </c>
      <c r="AE65" s="1337">
        <v>-76</v>
      </c>
      <c r="AF65" s="1337">
        <v>-95</v>
      </c>
      <c r="AG65" s="1337">
        <v>329</v>
      </c>
      <c r="AH65" s="1337">
        <v>186</v>
      </c>
      <c r="AI65" s="1337">
        <v>143</v>
      </c>
      <c r="AJ65" s="1337">
        <v>136</v>
      </c>
      <c r="AK65" s="1337">
        <v>119</v>
      </c>
      <c r="AL65" s="1337">
        <v>49</v>
      </c>
      <c r="AM65" s="1337">
        <v>24</v>
      </c>
      <c r="AN65" s="1337">
        <v>1</v>
      </c>
      <c r="AO65" s="1337">
        <v>0</v>
      </c>
      <c r="AP65" s="1337">
        <v>500</v>
      </c>
      <c r="AQ65" s="1337">
        <v>262</v>
      </c>
      <c r="AR65" s="1337">
        <v>238</v>
      </c>
      <c r="AS65" s="1337">
        <v>198</v>
      </c>
      <c r="AT65" s="1337">
        <v>204</v>
      </c>
      <c r="AU65" s="1337">
        <v>61</v>
      </c>
      <c r="AV65" s="1337">
        <v>34</v>
      </c>
      <c r="AW65" s="1337">
        <v>3</v>
      </c>
      <c r="AX65" s="1337">
        <v>0</v>
      </c>
      <c r="AY65" s="1337">
        <v>-76</v>
      </c>
      <c r="AZ65" s="1338"/>
      <c r="BA65" s="895">
        <f t="shared" si="6"/>
        <v>-372</v>
      </c>
      <c r="BB65" s="895">
        <f t="shared" si="7"/>
        <v>-201</v>
      </c>
      <c r="BC65" s="896">
        <f t="shared" si="12"/>
        <v>34</v>
      </c>
      <c r="BD65" s="896">
        <f t="shared" si="13"/>
        <v>235</v>
      </c>
      <c r="BE65" s="895">
        <f t="shared" si="8"/>
        <v>-171</v>
      </c>
      <c r="BF65" s="751">
        <f t="shared" si="2"/>
        <v>329</v>
      </c>
      <c r="BG65" s="751">
        <f t="shared" si="3"/>
        <v>500</v>
      </c>
      <c r="BH65" s="895">
        <f t="shared" si="9"/>
        <v>-147</v>
      </c>
      <c r="BI65" s="897">
        <f t="shared" si="4"/>
        <v>255</v>
      </c>
      <c r="BJ65" s="898">
        <f t="shared" si="5"/>
        <v>402</v>
      </c>
      <c r="BK65" s="897">
        <f t="shared" si="10"/>
        <v>58</v>
      </c>
      <c r="BL65" s="897">
        <f t="shared" si="11"/>
        <v>95</v>
      </c>
      <c r="BM65" s="897">
        <f t="shared" si="11"/>
        <v>37</v>
      </c>
    </row>
    <row r="66" spans="1:65" s="760" customFormat="1" x14ac:dyDescent="0.2">
      <c r="A66" s="943">
        <v>7</v>
      </c>
      <c r="B66" s="943">
        <v>501</v>
      </c>
      <c r="C66" s="1332" t="s">
        <v>72</v>
      </c>
      <c r="D66" s="813"/>
      <c r="E66" s="916">
        <v>307.44</v>
      </c>
      <c r="F66" s="1334">
        <v>5792</v>
      </c>
      <c r="G66" s="1336">
        <v>14251</v>
      </c>
      <c r="H66" s="1336">
        <v>6835</v>
      </c>
      <c r="I66" s="1336">
        <v>7416</v>
      </c>
      <c r="J66" s="1337">
        <v>-436</v>
      </c>
      <c r="K66" s="1337">
        <v>-186</v>
      </c>
      <c r="L66" s="1337">
        <v>-250</v>
      </c>
      <c r="M66" s="1337">
        <v>-307</v>
      </c>
      <c r="N66" s="1337">
        <v>-128</v>
      </c>
      <c r="O66" s="1337">
        <v>-179</v>
      </c>
      <c r="P66" s="1337">
        <v>36</v>
      </c>
      <c r="Q66" s="1337">
        <v>20</v>
      </c>
      <c r="R66" s="1337">
        <v>16</v>
      </c>
      <c r="S66" s="1337">
        <v>19</v>
      </c>
      <c r="T66" s="1337">
        <v>16</v>
      </c>
      <c r="U66" s="1337">
        <v>1</v>
      </c>
      <c r="V66" s="1337">
        <v>0</v>
      </c>
      <c r="W66" s="1337">
        <v>343</v>
      </c>
      <c r="X66" s="1337">
        <v>148</v>
      </c>
      <c r="Y66" s="1337">
        <v>195</v>
      </c>
      <c r="Z66" s="1337">
        <v>148</v>
      </c>
      <c r="AA66" s="1337">
        <v>195</v>
      </c>
      <c r="AB66" s="1337">
        <v>0</v>
      </c>
      <c r="AC66" s="1337">
        <v>0</v>
      </c>
      <c r="AD66" s="1337">
        <v>-129</v>
      </c>
      <c r="AE66" s="1337">
        <v>-58</v>
      </c>
      <c r="AF66" s="1337">
        <v>-71</v>
      </c>
      <c r="AG66" s="1337">
        <v>317</v>
      </c>
      <c r="AH66" s="1337">
        <v>183</v>
      </c>
      <c r="AI66" s="1337">
        <v>134</v>
      </c>
      <c r="AJ66" s="1337">
        <v>102</v>
      </c>
      <c r="AK66" s="1337">
        <v>81</v>
      </c>
      <c r="AL66" s="1337">
        <v>79</v>
      </c>
      <c r="AM66" s="1337">
        <v>53</v>
      </c>
      <c r="AN66" s="1337">
        <v>2</v>
      </c>
      <c r="AO66" s="1337">
        <v>0</v>
      </c>
      <c r="AP66" s="1337">
        <v>446</v>
      </c>
      <c r="AQ66" s="1337">
        <v>241</v>
      </c>
      <c r="AR66" s="1337">
        <v>205</v>
      </c>
      <c r="AS66" s="1337">
        <v>176</v>
      </c>
      <c r="AT66" s="1337">
        <v>179</v>
      </c>
      <c r="AU66" s="1337">
        <v>65</v>
      </c>
      <c r="AV66" s="1337">
        <v>26</v>
      </c>
      <c r="AW66" s="1337">
        <v>0</v>
      </c>
      <c r="AX66" s="1337">
        <v>0</v>
      </c>
      <c r="AY66" s="1337">
        <v>-86</v>
      </c>
      <c r="AZ66" s="1338"/>
      <c r="BA66" s="895">
        <f t="shared" si="6"/>
        <v>-436</v>
      </c>
      <c r="BB66" s="895">
        <f t="shared" si="7"/>
        <v>-307</v>
      </c>
      <c r="BC66" s="896">
        <f t="shared" si="12"/>
        <v>36</v>
      </c>
      <c r="BD66" s="896">
        <f t="shared" si="13"/>
        <v>343</v>
      </c>
      <c r="BE66" s="895">
        <f t="shared" si="8"/>
        <v>-129</v>
      </c>
      <c r="BF66" s="751">
        <f t="shared" si="2"/>
        <v>317</v>
      </c>
      <c r="BG66" s="751">
        <f t="shared" si="3"/>
        <v>446</v>
      </c>
      <c r="BH66" s="895">
        <f t="shared" si="9"/>
        <v>-172</v>
      </c>
      <c r="BI66" s="897">
        <f t="shared" si="4"/>
        <v>183</v>
      </c>
      <c r="BJ66" s="898">
        <f t="shared" si="5"/>
        <v>355</v>
      </c>
      <c r="BK66" s="897">
        <f t="shared" si="10"/>
        <v>65</v>
      </c>
      <c r="BL66" s="897">
        <f t="shared" si="11"/>
        <v>91</v>
      </c>
      <c r="BM66" s="897">
        <f t="shared" si="11"/>
        <v>26</v>
      </c>
    </row>
    <row r="67" spans="1:65" x14ac:dyDescent="0.2">
      <c r="A67" s="943">
        <v>8</v>
      </c>
      <c r="B67" s="943">
        <v>585</v>
      </c>
      <c r="C67" s="1332" t="s">
        <v>221</v>
      </c>
      <c r="D67" s="813"/>
      <c r="E67" s="916">
        <v>368.77</v>
      </c>
      <c r="F67" s="1334">
        <v>5785</v>
      </c>
      <c r="G67" s="1336">
        <v>14352</v>
      </c>
      <c r="H67" s="1336">
        <v>6811</v>
      </c>
      <c r="I67" s="1336">
        <v>7541</v>
      </c>
      <c r="J67" s="1337">
        <v>-359</v>
      </c>
      <c r="K67" s="1337">
        <v>-171</v>
      </c>
      <c r="L67" s="1337">
        <v>-188</v>
      </c>
      <c r="M67" s="1337">
        <v>-270</v>
      </c>
      <c r="N67" s="1337">
        <v>-135</v>
      </c>
      <c r="O67" s="1337">
        <v>-135</v>
      </c>
      <c r="P67" s="1337">
        <v>49</v>
      </c>
      <c r="Q67" s="1337">
        <v>22</v>
      </c>
      <c r="R67" s="1337">
        <v>27</v>
      </c>
      <c r="S67" s="1337">
        <v>22</v>
      </c>
      <c r="T67" s="1337">
        <v>26</v>
      </c>
      <c r="U67" s="1337">
        <v>0</v>
      </c>
      <c r="V67" s="1337">
        <v>1</v>
      </c>
      <c r="W67" s="1337">
        <v>319</v>
      </c>
      <c r="X67" s="1337">
        <v>157</v>
      </c>
      <c r="Y67" s="1337">
        <v>162</v>
      </c>
      <c r="Z67" s="1337">
        <v>157</v>
      </c>
      <c r="AA67" s="1337">
        <v>162</v>
      </c>
      <c r="AB67" s="1337">
        <v>0</v>
      </c>
      <c r="AC67" s="1337">
        <v>0</v>
      </c>
      <c r="AD67" s="1337">
        <v>-89</v>
      </c>
      <c r="AE67" s="1337">
        <v>-36</v>
      </c>
      <c r="AF67" s="1337">
        <v>-53</v>
      </c>
      <c r="AG67" s="1337">
        <v>292</v>
      </c>
      <c r="AH67" s="1337">
        <v>144</v>
      </c>
      <c r="AI67" s="1337">
        <v>148</v>
      </c>
      <c r="AJ67" s="1337">
        <v>112</v>
      </c>
      <c r="AK67" s="1337">
        <v>116</v>
      </c>
      <c r="AL67" s="1337">
        <v>29</v>
      </c>
      <c r="AM67" s="1337">
        <v>30</v>
      </c>
      <c r="AN67" s="1337">
        <v>3</v>
      </c>
      <c r="AO67" s="1337">
        <v>2</v>
      </c>
      <c r="AP67" s="1337">
        <v>381</v>
      </c>
      <c r="AQ67" s="1337">
        <v>180</v>
      </c>
      <c r="AR67" s="1337">
        <v>201</v>
      </c>
      <c r="AS67" s="1337">
        <v>168</v>
      </c>
      <c r="AT67" s="1337">
        <v>178</v>
      </c>
      <c r="AU67" s="1337">
        <v>12</v>
      </c>
      <c r="AV67" s="1337">
        <v>21</v>
      </c>
      <c r="AW67" s="1337">
        <v>0</v>
      </c>
      <c r="AX67" s="1337">
        <v>2</v>
      </c>
      <c r="AY67" s="1337">
        <v>-36</v>
      </c>
      <c r="AZ67" s="1338"/>
      <c r="BA67" s="895">
        <f t="shared" si="6"/>
        <v>-359</v>
      </c>
      <c r="BB67" s="895">
        <f t="shared" si="7"/>
        <v>-270</v>
      </c>
      <c r="BC67" s="896">
        <f t="shared" si="12"/>
        <v>49</v>
      </c>
      <c r="BD67" s="896">
        <f t="shared" si="13"/>
        <v>319</v>
      </c>
      <c r="BE67" s="895">
        <f t="shared" si="8"/>
        <v>-89</v>
      </c>
      <c r="BF67" s="751">
        <f t="shared" si="2"/>
        <v>292</v>
      </c>
      <c r="BG67" s="751">
        <f t="shared" si="3"/>
        <v>381</v>
      </c>
      <c r="BH67" s="895">
        <f t="shared" si="9"/>
        <v>-118</v>
      </c>
      <c r="BI67" s="897">
        <f t="shared" si="4"/>
        <v>228</v>
      </c>
      <c r="BJ67" s="898">
        <f t="shared" si="5"/>
        <v>346</v>
      </c>
      <c r="BK67" s="897">
        <f t="shared" si="10"/>
        <v>12</v>
      </c>
      <c r="BL67" s="897">
        <f t="shared" si="11"/>
        <v>33</v>
      </c>
      <c r="BM67" s="897">
        <f t="shared" si="11"/>
        <v>21</v>
      </c>
    </row>
    <row r="68" spans="1:65" ht="13.5" customHeight="1" x14ac:dyDescent="0.2">
      <c r="A68" s="943">
        <v>8</v>
      </c>
      <c r="B68" s="1161">
        <v>586</v>
      </c>
      <c r="C68" s="1351" t="s">
        <v>222</v>
      </c>
      <c r="D68" s="1352"/>
      <c r="E68" s="1353">
        <v>241.01</v>
      </c>
      <c r="F68" s="1354">
        <v>4874</v>
      </c>
      <c r="G68" s="1355">
        <v>12119</v>
      </c>
      <c r="H68" s="1355">
        <v>5773</v>
      </c>
      <c r="I68" s="1355">
        <v>6346</v>
      </c>
      <c r="J68" s="1356">
        <v>-265</v>
      </c>
      <c r="K68" s="1356">
        <v>-122</v>
      </c>
      <c r="L68" s="1356">
        <v>-143</v>
      </c>
      <c r="M68" s="1356">
        <v>-202</v>
      </c>
      <c r="N68" s="1356">
        <v>-91</v>
      </c>
      <c r="O68" s="1356">
        <v>-111</v>
      </c>
      <c r="P68" s="1356">
        <v>43</v>
      </c>
      <c r="Q68" s="1356">
        <v>18</v>
      </c>
      <c r="R68" s="1356">
        <v>25</v>
      </c>
      <c r="S68" s="1356">
        <v>18</v>
      </c>
      <c r="T68" s="1356">
        <v>25</v>
      </c>
      <c r="U68" s="1356">
        <v>0</v>
      </c>
      <c r="V68" s="1356">
        <v>0</v>
      </c>
      <c r="W68" s="1356">
        <v>245</v>
      </c>
      <c r="X68" s="1356">
        <v>109</v>
      </c>
      <c r="Y68" s="1356">
        <v>136</v>
      </c>
      <c r="Z68" s="1356">
        <v>109</v>
      </c>
      <c r="AA68" s="1356">
        <v>136</v>
      </c>
      <c r="AB68" s="1356">
        <v>0</v>
      </c>
      <c r="AC68" s="1356">
        <v>0</v>
      </c>
      <c r="AD68" s="1356">
        <v>-63</v>
      </c>
      <c r="AE68" s="1356">
        <v>-31</v>
      </c>
      <c r="AF68" s="1356">
        <v>-32</v>
      </c>
      <c r="AG68" s="1356">
        <v>254</v>
      </c>
      <c r="AH68" s="1356">
        <v>130</v>
      </c>
      <c r="AI68" s="1356">
        <v>124</v>
      </c>
      <c r="AJ68" s="1356">
        <v>101</v>
      </c>
      <c r="AK68" s="1356">
        <v>77</v>
      </c>
      <c r="AL68" s="1356">
        <v>26</v>
      </c>
      <c r="AM68" s="1356">
        <v>42</v>
      </c>
      <c r="AN68" s="1356">
        <v>3</v>
      </c>
      <c r="AO68" s="1356">
        <v>5</v>
      </c>
      <c r="AP68" s="1356">
        <v>317</v>
      </c>
      <c r="AQ68" s="1356">
        <v>161</v>
      </c>
      <c r="AR68" s="1356">
        <v>156</v>
      </c>
      <c r="AS68" s="1356">
        <v>147</v>
      </c>
      <c r="AT68" s="1356">
        <v>128</v>
      </c>
      <c r="AU68" s="1356">
        <v>9</v>
      </c>
      <c r="AV68" s="1356">
        <v>23</v>
      </c>
      <c r="AW68" s="1356">
        <v>5</v>
      </c>
      <c r="AX68" s="1356">
        <v>5</v>
      </c>
      <c r="AY68" s="1356">
        <v>11</v>
      </c>
      <c r="AZ68" s="1338"/>
      <c r="BA68" s="895">
        <f t="shared" si="6"/>
        <v>-265</v>
      </c>
      <c r="BB68" s="895">
        <f t="shared" si="7"/>
        <v>-202</v>
      </c>
      <c r="BC68" s="896">
        <f t="shared" si="12"/>
        <v>43</v>
      </c>
      <c r="BD68" s="896">
        <f t="shared" si="13"/>
        <v>245</v>
      </c>
      <c r="BE68" s="895">
        <f t="shared" si="8"/>
        <v>-63</v>
      </c>
      <c r="BF68" s="751">
        <f t="shared" si="2"/>
        <v>254</v>
      </c>
      <c r="BG68" s="751">
        <f t="shared" si="3"/>
        <v>317</v>
      </c>
      <c r="BH68" s="895">
        <f t="shared" si="9"/>
        <v>-97</v>
      </c>
      <c r="BI68" s="897">
        <f t="shared" si="4"/>
        <v>178</v>
      </c>
      <c r="BJ68" s="898">
        <f t="shared" si="5"/>
        <v>275</v>
      </c>
      <c r="BK68" s="897">
        <f t="shared" si="10"/>
        <v>4</v>
      </c>
      <c r="BL68" s="897">
        <f t="shared" ref="BL68:BM68" si="14">AU68+AV68</f>
        <v>32</v>
      </c>
      <c r="BM68" s="897">
        <f t="shared" si="14"/>
        <v>28</v>
      </c>
    </row>
    <row r="69" spans="1:65" x14ac:dyDescent="0.2">
      <c r="E69" s="934"/>
      <c r="F69" s="934"/>
      <c r="G69" s="934"/>
      <c r="H69" s="934"/>
      <c r="I69" s="934"/>
      <c r="J69" s="1357">
        <f t="shared" ref="J69:AY69" si="15">J8-SUM(J20:J68)</f>
        <v>0</v>
      </c>
      <c r="K69" s="1357">
        <f t="shared" si="15"/>
        <v>0</v>
      </c>
      <c r="L69" s="1357">
        <f t="shared" si="15"/>
        <v>0</v>
      </c>
      <c r="M69" s="1357">
        <f t="shared" si="15"/>
        <v>0</v>
      </c>
      <c r="N69" s="1357">
        <f t="shared" si="15"/>
        <v>0</v>
      </c>
      <c r="O69" s="1357">
        <f t="shared" si="15"/>
        <v>0</v>
      </c>
      <c r="P69" s="1357">
        <f t="shared" si="15"/>
        <v>0</v>
      </c>
      <c r="Q69" s="1357">
        <f t="shared" si="15"/>
        <v>0</v>
      </c>
      <c r="R69" s="1357">
        <f t="shared" si="15"/>
        <v>0</v>
      </c>
      <c r="S69" s="1357">
        <f t="shared" si="15"/>
        <v>0</v>
      </c>
      <c r="T69" s="1357">
        <f t="shared" si="15"/>
        <v>0</v>
      </c>
      <c r="U69" s="1357">
        <f t="shared" si="15"/>
        <v>0</v>
      </c>
      <c r="V69" s="1357">
        <f t="shared" si="15"/>
        <v>0</v>
      </c>
      <c r="W69" s="1357">
        <f t="shared" si="15"/>
        <v>0</v>
      </c>
      <c r="X69" s="1357">
        <f t="shared" si="15"/>
        <v>0</v>
      </c>
      <c r="Y69" s="1357">
        <f t="shared" si="15"/>
        <v>0</v>
      </c>
      <c r="Z69" s="1357">
        <f t="shared" si="15"/>
        <v>0</v>
      </c>
      <c r="AA69" s="1357">
        <f t="shared" si="15"/>
        <v>0</v>
      </c>
      <c r="AB69" s="1357">
        <f t="shared" si="15"/>
        <v>0</v>
      </c>
      <c r="AC69" s="1357">
        <f t="shared" si="15"/>
        <v>0</v>
      </c>
      <c r="AD69" s="1357">
        <f t="shared" si="15"/>
        <v>0</v>
      </c>
      <c r="AE69" s="1357">
        <f t="shared" si="15"/>
        <v>0</v>
      </c>
      <c r="AF69" s="1357">
        <f t="shared" si="15"/>
        <v>0</v>
      </c>
      <c r="AG69" s="1357">
        <f t="shared" si="15"/>
        <v>0</v>
      </c>
      <c r="AH69" s="1357">
        <f t="shared" si="15"/>
        <v>0</v>
      </c>
      <c r="AI69" s="1357">
        <f t="shared" si="15"/>
        <v>0</v>
      </c>
      <c r="AJ69" s="1357">
        <f t="shared" si="15"/>
        <v>0</v>
      </c>
      <c r="AK69" s="1357">
        <f t="shared" si="15"/>
        <v>0</v>
      </c>
      <c r="AL69" s="1357">
        <f t="shared" si="15"/>
        <v>0</v>
      </c>
      <c r="AM69" s="1357">
        <f t="shared" si="15"/>
        <v>0</v>
      </c>
      <c r="AN69" s="1357">
        <f t="shared" si="15"/>
        <v>0</v>
      </c>
      <c r="AO69" s="1357">
        <f t="shared" si="15"/>
        <v>0</v>
      </c>
      <c r="AP69" s="1357">
        <f t="shared" si="15"/>
        <v>0</v>
      </c>
      <c r="AQ69" s="1357">
        <f t="shared" si="15"/>
        <v>0</v>
      </c>
      <c r="AR69" s="1357">
        <f t="shared" si="15"/>
        <v>0</v>
      </c>
      <c r="AS69" s="1357">
        <f t="shared" si="15"/>
        <v>0</v>
      </c>
      <c r="AT69" s="1357">
        <f t="shared" si="15"/>
        <v>0</v>
      </c>
      <c r="AU69" s="1357">
        <f t="shared" si="15"/>
        <v>0</v>
      </c>
      <c r="AV69" s="1357">
        <f t="shared" si="15"/>
        <v>0</v>
      </c>
      <c r="AW69" s="1357">
        <f t="shared" si="15"/>
        <v>0</v>
      </c>
      <c r="AX69" s="1357">
        <f t="shared" si="15"/>
        <v>0</v>
      </c>
      <c r="AY69" s="1357">
        <f t="shared" si="15"/>
        <v>0</v>
      </c>
      <c r="BA69" s="1120">
        <f t="shared" ref="BA69:BM69" si="16">BA8-SUM(BA20:BA68)</f>
        <v>0</v>
      </c>
      <c r="BB69" s="1120">
        <f t="shared" si="16"/>
        <v>0</v>
      </c>
      <c r="BC69" s="1120">
        <f t="shared" si="16"/>
        <v>0</v>
      </c>
      <c r="BD69" s="1120">
        <f t="shared" si="16"/>
        <v>0</v>
      </c>
      <c r="BE69" s="1120">
        <f t="shared" si="16"/>
        <v>0</v>
      </c>
      <c r="BF69" s="1120">
        <f t="shared" si="16"/>
        <v>0</v>
      </c>
      <c r="BG69" s="1120">
        <f t="shared" si="16"/>
        <v>0</v>
      </c>
      <c r="BH69" s="1120">
        <f t="shared" si="16"/>
        <v>0</v>
      </c>
      <c r="BI69" s="1120">
        <f t="shared" si="16"/>
        <v>0</v>
      </c>
      <c r="BJ69" s="1120">
        <f t="shared" si="16"/>
        <v>0</v>
      </c>
      <c r="BK69" s="1120">
        <f t="shared" si="16"/>
        <v>0</v>
      </c>
      <c r="BL69" s="1120">
        <f t="shared" si="16"/>
        <v>0</v>
      </c>
      <c r="BM69" s="1120">
        <f t="shared" si="16"/>
        <v>0</v>
      </c>
    </row>
    <row r="70" spans="1:65" x14ac:dyDescent="0.2">
      <c r="E70" s="934"/>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c r="AJ70" s="1357"/>
      <c r="AK70" s="1357"/>
      <c r="AL70" s="1357"/>
      <c r="AM70" s="1357"/>
      <c r="AN70" s="1357"/>
      <c r="AO70" s="1357"/>
      <c r="AP70" s="1358"/>
      <c r="AQ70" s="1284"/>
      <c r="AR70" s="1284"/>
      <c r="AS70" s="1284"/>
      <c r="BA70" s="895" t="s">
        <v>296</v>
      </c>
      <c r="BB70" s="895" t="s">
        <v>296</v>
      </c>
      <c r="BC70" s="895" t="s">
        <v>296</v>
      </c>
      <c r="BD70" s="895" t="s">
        <v>296</v>
      </c>
      <c r="BE70" s="895" t="s">
        <v>296</v>
      </c>
      <c r="BF70" s="895" t="s">
        <v>296</v>
      </c>
      <c r="BG70" s="895" t="s">
        <v>296</v>
      </c>
      <c r="BH70" s="895" t="s">
        <v>296</v>
      </c>
      <c r="BI70" s="895" t="s">
        <v>296</v>
      </c>
      <c r="BJ70" s="895" t="s">
        <v>296</v>
      </c>
      <c r="BK70" s="895" t="s">
        <v>296</v>
      </c>
      <c r="BL70" s="895" t="s">
        <v>296</v>
      </c>
      <c r="BM70" s="895" t="s">
        <v>296</v>
      </c>
    </row>
    <row r="71" spans="1:65" x14ac:dyDescent="0.2">
      <c r="E71" s="934"/>
      <c r="J71" s="1357"/>
      <c r="K71" s="1357"/>
      <c r="L71" s="1357"/>
      <c r="M71" s="1357"/>
      <c r="N71" s="1357"/>
      <c r="O71" s="1357"/>
      <c r="P71" s="1357"/>
      <c r="Q71" s="1357"/>
      <c r="R71" s="1357"/>
      <c r="S71" s="1357"/>
      <c r="T71" s="1357"/>
      <c r="U71" s="1357"/>
      <c r="V71" s="1357"/>
      <c r="W71" s="1357"/>
      <c r="X71" s="1357"/>
      <c r="Y71" s="1357"/>
      <c r="Z71" s="1357"/>
      <c r="AA71" s="1357"/>
      <c r="AB71" s="1357"/>
      <c r="AC71" s="1357"/>
      <c r="AD71" s="1357"/>
      <c r="AE71" s="1357"/>
      <c r="AF71" s="1357"/>
      <c r="AG71" s="1357"/>
      <c r="AH71" s="1357"/>
      <c r="AI71" s="1357"/>
      <c r="AJ71" s="1357"/>
      <c r="AK71" s="1357"/>
      <c r="AL71" s="1357"/>
      <c r="AM71" s="1357"/>
      <c r="AN71" s="1357"/>
      <c r="AO71" s="1357"/>
      <c r="AP71" s="1358"/>
      <c r="AQ71" s="1358"/>
      <c r="AR71" s="1358"/>
    </row>
    <row r="72" spans="1:65" x14ac:dyDescent="0.2">
      <c r="M72" s="1357"/>
      <c r="N72" s="1357"/>
      <c r="O72" s="1357"/>
      <c r="P72" s="1357"/>
      <c r="Q72" s="1357"/>
      <c r="R72" s="1357"/>
      <c r="S72" s="1357"/>
      <c r="T72" s="1357"/>
      <c r="U72" s="1357"/>
      <c r="V72" s="1357"/>
      <c r="W72" s="1357"/>
      <c r="X72" s="1357"/>
      <c r="Y72" s="1357"/>
      <c r="Z72" s="1357"/>
      <c r="AA72" s="1357"/>
      <c r="AB72" s="1357"/>
      <c r="AC72" s="1357"/>
      <c r="AQ72" s="1357"/>
      <c r="AR72" s="1357"/>
    </row>
    <row r="73" spans="1:65" x14ac:dyDescent="0.2">
      <c r="AQ73" s="1357"/>
      <c r="AR73" s="1357"/>
    </row>
    <row r="74" spans="1:65" x14ac:dyDescent="0.2">
      <c r="AQ74" s="1357"/>
      <c r="AR74" s="1357"/>
    </row>
    <row r="75" spans="1:65" x14ac:dyDescent="0.2">
      <c r="AQ75" s="1357"/>
      <c r="AR75" s="1357"/>
    </row>
    <row r="76" spans="1:65" x14ac:dyDescent="0.2">
      <c r="AQ76" s="1357"/>
      <c r="AR76" s="1357"/>
    </row>
    <row r="77" spans="1:65" x14ac:dyDescent="0.2">
      <c r="AQ77" s="1357"/>
      <c r="AR77" s="1357"/>
    </row>
    <row r="78" spans="1:65" x14ac:dyDescent="0.2">
      <c r="AQ78" s="1357"/>
      <c r="AR78" s="1357"/>
    </row>
    <row r="84" spans="53:60" x14ac:dyDescent="0.2">
      <c r="BA84" s="943"/>
      <c r="BB84" s="943"/>
      <c r="BC84" s="943"/>
      <c r="BD84" s="943"/>
      <c r="BE84" s="943"/>
      <c r="BF84"/>
      <c r="BG84"/>
      <c r="BH84"/>
    </row>
    <row r="85" spans="53:60" x14ac:dyDescent="0.2">
      <c r="BA85" s="943"/>
      <c r="BB85" s="943"/>
      <c r="BC85" s="943"/>
      <c r="BD85" s="943"/>
      <c r="BE85" s="943"/>
      <c r="BF85"/>
      <c r="BG85"/>
      <c r="BH85"/>
    </row>
    <row r="86" spans="53:60" x14ac:dyDescent="0.2">
      <c r="BA86" s="943"/>
      <c r="BB86" s="943"/>
      <c r="BC86" s="943"/>
      <c r="BD86" s="943"/>
      <c r="BE86" s="943"/>
      <c r="BF86"/>
      <c r="BG86"/>
      <c r="BH86"/>
    </row>
    <row r="87" spans="53:60" x14ac:dyDescent="0.2">
      <c r="BA87" s="943"/>
      <c r="BB87" s="943"/>
      <c r="BC87" s="943"/>
      <c r="BD87" s="943"/>
      <c r="BE87" s="943"/>
      <c r="BF87"/>
      <c r="BG87"/>
      <c r="BH87"/>
    </row>
    <row r="88" spans="53:60" x14ac:dyDescent="0.2">
      <c r="BA88" s="943"/>
      <c r="BB88" s="943"/>
      <c r="BC88" s="943"/>
      <c r="BD88" s="943"/>
      <c r="BE88" s="943"/>
      <c r="BF88"/>
      <c r="BG88"/>
      <c r="BH88"/>
    </row>
    <row r="89" spans="53:60" x14ac:dyDescent="0.2">
      <c r="BA89" s="943"/>
      <c r="BB89" s="943"/>
      <c r="BC89" s="943"/>
      <c r="BD89" s="943"/>
      <c r="BE89" s="943"/>
      <c r="BF89"/>
      <c r="BG89"/>
      <c r="BH89"/>
    </row>
    <row r="90" spans="53:60" x14ac:dyDescent="0.2">
      <c r="BA90" s="943"/>
      <c r="BB90" s="943"/>
      <c r="BC90" s="943"/>
      <c r="BD90" s="943"/>
      <c r="BE90" s="943"/>
      <c r="BF90"/>
      <c r="BG90"/>
      <c r="BH90"/>
    </row>
    <row r="91" spans="53:60" x14ac:dyDescent="0.2">
      <c r="BA91" s="943"/>
      <c r="BB91" s="943"/>
      <c r="BC91" s="943"/>
      <c r="BD91" s="943"/>
      <c r="BE91" s="943"/>
      <c r="BF91"/>
      <c r="BG91"/>
      <c r="BH91"/>
    </row>
    <row r="92" spans="53:60" x14ac:dyDescent="0.2">
      <c r="BA92" s="943"/>
      <c r="BB92" s="943"/>
      <c r="BC92" s="943"/>
      <c r="BD92" s="943"/>
      <c r="BE92" s="943"/>
      <c r="BF92"/>
      <c r="BG92"/>
      <c r="BH92"/>
    </row>
    <row r="93" spans="53:60" x14ac:dyDescent="0.2">
      <c r="BA93" s="943"/>
      <c r="BB93" s="943"/>
      <c r="BC93" s="943"/>
      <c r="BD93" s="943"/>
      <c r="BE93" s="943"/>
      <c r="BF93"/>
      <c r="BG93"/>
      <c r="BH93"/>
    </row>
  </sheetData>
  <mergeCells count="10">
    <mergeCell ref="M3:AC3"/>
    <mergeCell ref="AD3:AX3"/>
    <mergeCell ref="AG4:AO4"/>
    <mergeCell ref="AP4:AX4"/>
    <mergeCell ref="S5:T5"/>
    <mergeCell ref="U5:V5"/>
    <mergeCell ref="Z5:AA5"/>
    <mergeCell ref="AB5:AC5"/>
    <mergeCell ref="AN5:AO5"/>
    <mergeCell ref="AW5:AX5"/>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78"/>
  <sheetViews>
    <sheetView workbookViewId="0">
      <pane xSplit="1" ySplit="4" topLeftCell="B5" activePane="bottomRight" state="frozen"/>
      <selection pane="topRight" activeCell="B1" sqref="B1"/>
      <selection pane="bottomLeft" activeCell="A5" sqref="A5"/>
      <selection pane="bottomRight" activeCell="A14" sqref="A14:B14"/>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470</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32824</v>
      </c>
      <c r="C5" s="538">
        <v>15263</v>
      </c>
      <c r="D5" s="562">
        <v>17561</v>
      </c>
      <c r="E5" s="345">
        <v>8703</v>
      </c>
      <c r="F5" s="87">
        <v>9392</v>
      </c>
      <c r="G5" s="58">
        <v>28296</v>
      </c>
      <c r="H5" s="87">
        <v>26170</v>
      </c>
      <c r="I5" s="538">
        <v>19593</v>
      </c>
      <c r="J5" s="59">
        <v>16778</v>
      </c>
      <c r="K5" s="345">
        <v>6560</v>
      </c>
      <c r="L5" s="87">
        <v>8169</v>
      </c>
      <c r="M5" s="538">
        <v>161523</v>
      </c>
      <c r="N5" s="87">
        <v>143835</v>
      </c>
      <c r="O5" s="538">
        <v>154963</v>
      </c>
      <c r="P5" s="562">
        <v>135666</v>
      </c>
    </row>
    <row r="6" spans="1:16" ht="15.75" customHeight="1" x14ac:dyDescent="0.2">
      <c r="A6" s="557" t="s">
        <v>291</v>
      </c>
      <c r="B6" s="346">
        <v>13845</v>
      </c>
      <c r="C6" s="539">
        <v>6408</v>
      </c>
      <c r="D6" s="563">
        <v>7437</v>
      </c>
      <c r="E6" s="346">
        <v>2065</v>
      </c>
      <c r="F6" s="571">
        <v>2355</v>
      </c>
      <c r="G6" s="335">
        <v>7408</v>
      </c>
      <c r="H6" s="571">
        <v>6829</v>
      </c>
      <c r="I6" s="539">
        <v>5343</v>
      </c>
      <c r="J6" s="593">
        <v>4474</v>
      </c>
      <c r="K6" s="346">
        <v>4343</v>
      </c>
      <c r="L6" s="571">
        <v>5082</v>
      </c>
      <c r="M6" s="539">
        <v>56970</v>
      </c>
      <c r="N6" s="571">
        <v>53105</v>
      </c>
      <c r="O6" s="539">
        <v>52627</v>
      </c>
      <c r="P6" s="563">
        <v>48023</v>
      </c>
    </row>
    <row r="7" spans="1:16" ht="15.75" customHeight="1" x14ac:dyDescent="0.2">
      <c r="A7" s="340" t="s">
        <v>9</v>
      </c>
      <c r="B7" s="345">
        <v>-358</v>
      </c>
      <c r="C7" s="538">
        <v>-83</v>
      </c>
      <c r="D7" s="562">
        <v>-275</v>
      </c>
      <c r="E7" s="345">
        <v>2021</v>
      </c>
      <c r="F7" s="87">
        <v>2249</v>
      </c>
      <c r="G7" s="58">
        <v>5450</v>
      </c>
      <c r="H7" s="87">
        <v>5035</v>
      </c>
      <c r="I7" s="538">
        <v>3429</v>
      </c>
      <c r="J7" s="59">
        <v>2786</v>
      </c>
      <c r="K7" s="345">
        <v>-2104</v>
      </c>
      <c r="L7" s="87">
        <v>-2524</v>
      </c>
      <c r="M7" s="538">
        <v>34963</v>
      </c>
      <c r="N7" s="87">
        <v>28793</v>
      </c>
      <c r="O7" s="538">
        <v>37067</v>
      </c>
      <c r="P7" s="562">
        <v>31317</v>
      </c>
    </row>
    <row r="8" spans="1:16" ht="15.75" customHeight="1" x14ac:dyDescent="0.2">
      <c r="A8" s="340" t="s">
        <v>10</v>
      </c>
      <c r="B8" s="345">
        <v>10852</v>
      </c>
      <c r="C8" s="538">
        <v>5047</v>
      </c>
      <c r="D8" s="562">
        <v>5805</v>
      </c>
      <c r="E8" s="345">
        <v>1495</v>
      </c>
      <c r="F8" s="87">
        <v>1557</v>
      </c>
      <c r="G8" s="58">
        <v>3224</v>
      </c>
      <c r="H8" s="87">
        <v>2977</v>
      </c>
      <c r="I8" s="538">
        <v>1729</v>
      </c>
      <c r="J8" s="59">
        <v>1420</v>
      </c>
      <c r="K8" s="345">
        <v>3552</v>
      </c>
      <c r="L8" s="87">
        <v>4248</v>
      </c>
      <c r="M8" s="538">
        <v>23723</v>
      </c>
      <c r="N8" s="87">
        <v>21172</v>
      </c>
      <c r="O8" s="538">
        <v>20171</v>
      </c>
      <c r="P8" s="562">
        <v>16924</v>
      </c>
    </row>
    <row r="9" spans="1:16" ht="15.75" customHeight="1" x14ac:dyDescent="0.2">
      <c r="A9" s="340" t="s">
        <v>11</v>
      </c>
      <c r="B9" s="345">
        <v>7955</v>
      </c>
      <c r="C9" s="538">
        <v>3843</v>
      </c>
      <c r="D9" s="562">
        <v>4112</v>
      </c>
      <c r="E9" s="345">
        <v>1376</v>
      </c>
      <c r="F9" s="87">
        <v>1576</v>
      </c>
      <c r="G9" s="58">
        <v>3508</v>
      </c>
      <c r="H9" s="87">
        <v>3338</v>
      </c>
      <c r="I9" s="538">
        <v>2132</v>
      </c>
      <c r="J9" s="59">
        <v>1762</v>
      </c>
      <c r="K9" s="345">
        <v>2467</v>
      </c>
      <c r="L9" s="87">
        <v>2536</v>
      </c>
      <c r="M9" s="538">
        <v>17750</v>
      </c>
      <c r="N9" s="87">
        <v>15296</v>
      </c>
      <c r="O9" s="538">
        <v>15283</v>
      </c>
      <c r="P9" s="562">
        <v>12760</v>
      </c>
    </row>
    <row r="10" spans="1:16" ht="15.75" customHeight="1" x14ac:dyDescent="0.2">
      <c r="A10" s="340" t="s">
        <v>12</v>
      </c>
      <c r="B10" s="345">
        <v>1531</v>
      </c>
      <c r="C10" s="538">
        <v>671</v>
      </c>
      <c r="D10" s="562">
        <v>860</v>
      </c>
      <c r="E10" s="345">
        <v>345</v>
      </c>
      <c r="F10" s="87">
        <v>262</v>
      </c>
      <c r="G10" s="58">
        <v>1499</v>
      </c>
      <c r="H10" s="87">
        <v>1292</v>
      </c>
      <c r="I10" s="538">
        <v>1154</v>
      </c>
      <c r="J10" s="59">
        <v>1030</v>
      </c>
      <c r="K10" s="345">
        <v>326</v>
      </c>
      <c r="L10" s="87">
        <v>598</v>
      </c>
      <c r="M10" s="538">
        <v>5605</v>
      </c>
      <c r="N10" s="87">
        <v>5138</v>
      </c>
      <c r="O10" s="538">
        <v>5279</v>
      </c>
      <c r="P10" s="562">
        <v>4540</v>
      </c>
    </row>
    <row r="11" spans="1:16" ht="15.75" customHeight="1" x14ac:dyDescent="0.2">
      <c r="A11" s="340" t="s">
        <v>13</v>
      </c>
      <c r="B11" s="345">
        <v>1045</v>
      </c>
      <c r="C11" s="538">
        <v>464</v>
      </c>
      <c r="D11" s="562">
        <v>581</v>
      </c>
      <c r="E11" s="345">
        <v>1129</v>
      </c>
      <c r="F11" s="87">
        <v>1082</v>
      </c>
      <c r="G11" s="58">
        <v>3159</v>
      </c>
      <c r="H11" s="87">
        <v>2890</v>
      </c>
      <c r="I11" s="538">
        <v>2030</v>
      </c>
      <c r="J11" s="59">
        <v>1808</v>
      </c>
      <c r="K11" s="345">
        <v>-665</v>
      </c>
      <c r="L11" s="87">
        <v>-501</v>
      </c>
      <c r="M11" s="538">
        <v>10561</v>
      </c>
      <c r="N11" s="87">
        <v>8645</v>
      </c>
      <c r="O11" s="538">
        <v>11226</v>
      </c>
      <c r="P11" s="562">
        <v>9146</v>
      </c>
    </row>
    <row r="12" spans="1:16" ht="15.75" customHeight="1" x14ac:dyDescent="0.2">
      <c r="A12" s="340" t="s">
        <v>14</v>
      </c>
      <c r="B12" s="345">
        <v>-969</v>
      </c>
      <c r="C12" s="538">
        <v>-664</v>
      </c>
      <c r="D12" s="562">
        <v>-305</v>
      </c>
      <c r="E12" s="345">
        <v>227</v>
      </c>
      <c r="F12" s="87">
        <v>254</v>
      </c>
      <c r="G12" s="58">
        <v>1500</v>
      </c>
      <c r="H12" s="87">
        <v>1410</v>
      </c>
      <c r="I12" s="538">
        <v>1273</v>
      </c>
      <c r="J12" s="59">
        <v>1156</v>
      </c>
      <c r="K12" s="345">
        <v>-891</v>
      </c>
      <c r="L12" s="87">
        <v>-559</v>
      </c>
      <c r="M12" s="538">
        <v>4282</v>
      </c>
      <c r="N12" s="87">
        <v>4068</v>
      </c>
      <c r="O12" s="538">
        <v>5173</v>
      </c>
      <c r="P12" s="562">
        <v>4627</v>
      </c>
    </row>
    <row r="13" spans="1:16" ht="15.75" customHeight="1" x14ac:dyDescent="0.2">
      <c r="A13" s="340" t="s">
        <v>15</v>
      </c>
      <c r="B13" s="345">
        <v>-968</v>
      </c>
      <c r="C13" s="538">
        <v>-467</v>
      </c>
      <c r="D13" s="562">
        <v>-501</v>
      </c>
      <c r="E13" s="345">
        <v>94</v>
      </c>
      <c r="F13" s="87">
        <v>97</v>
      </c>
      <c r="G13" s="58">
        <v>1116</v>
      </c>
      <c r="H13" s="87">
        <v>1008</v>
      </c>
      <c r="I13" s="538">
        <v>1022</v>
      </c>
      <c r="J13" s="59">
        <v>911</v>
      </c>
      <c r="K13" s="345">
        <v>-561</v>
      </c>
      <c r="L13" s="87">
        <v>-598</v>
      </c>
      <c r="M13" s="538">
        <v>3167</v>
      </c>
      <c r="N13" s="87">
        <v>3232</v>
      </c>
      <c r="O13" s="538">
        <v>3728</v>
      </c>
      <c r="P13" s="562">
        <v>3830</v>
      </c>
    </row>
    <row r="14" spans="1:16" ht="15.75" customHeight="1" x14ac:dyDescent="0.2">
      <c r="A14" s="340" t="s">
        <v>16</v>
      </c>
      <c r="B14" s="345">
        <v>407</v>
      </c>
      <c r="C14" s="538">
        <v>242</v>
      </c>
      <c r="D14" s="562">
        <v>165</v>
      </c>
      <c r="E14" s="345">
        <v>-17</v>
      </c>
      <c r="F14" s="87">
        <v>-30</v>
      </c>
      <c r="G14" s="58">
        <v>607</v>
      </c>
      <c r="H14" s="87">
        <v>576</v>
      </c>
      <c r="I14" s="538">
        <v>624</v>
      </c>
      <c r="J14" s="59">
        <v>606</v>
      </c>
      <c r="K14" s="345">
        <v>259</v>
      </c>
      <c r="L14" s="87">
        <v>195</v>
      </c>
      <c r="M14" s="538">
        <v>2082</v>
      </c>
      <c r="N14" s="87">
        <v>2023</v>
      </c>
      <c r="O14" s="538">
        <v>1823</v>
      </c>
      <c r="P14" s="562">
        <v>1828</v>
      </c>
    </row>
    <row r="15" spans="1:16" ht="15.75" customHeight="1" x14ac:dyDescent="0.2">
      <c r="A15" s="558" t="s">
        <v>17</v>
      </c>
      <c r="B15" s="347">
        <v>-516</v>
      </c>
      <c r="C15" s="540">
        <v>-198</v>
      </c>
      <c r="D15" s="564">
        <v>-318</v>
      </c>
      <c r="E15" s="347">
        <v>-32</v>
      </c>
      <c r="F15" s="572">
        <v>-10</v>
      </c>
      <c r="G15" s="330">
        <v>825</v>
      </c>
      <c r="H15" s="572">
        <v>815</v>
      </c>
      <c r="I15" s="540">
        <v>857</v>
      </c>
      <c r="J15" s="594">
        <v>825</v>
      </c>
      <c r="K15" s="347">
        <v>-166</v>
      </c>
      <c r="L15" s="572">
        <v>-308</v>
      </c>
      <c r="M15" s="540">
        <v>2420</v>
      </c>
      <c r="N15" s="572">
        <v>2363</v>
      </c>
      <c r="O15" s="540">
        <v>2586</v>
      </c>
      <c r="P15" s="564">
        <v>2671</v>
      </c>
    </row>
    <row r="16" spans="1:16" ht="15.75" customHeight="1" x14ac:dyDescent="0.2">
      <c r="A16" s="341" t="s">
        <v>185</v>
      </c>
      <c r="B16" s="542">
        <v>13845</v>
      </c>
      <c r="C16" s="500">
        <v>6408</v>
      </c>
      <c r="D16" s="565">
        <v>7437</v>
      </c>
      <c r="E16" s="542">
        <v>2065</v>
      </c>
      <c r="F16" s="573">
        <v>2355</v>
      </c>
      <c r="G16" s="417">
        <v>7408</v>
      </c>
      <c r="H16" s="573">
        <v>6829</v>
      </c>
      <c r="I16" s="500">
        <v>5343</v>
      </c>
      <c r="J16" s="506">
        <v>4474</v>
      </c>
      <c r="K16" s="542">
        <v>4343</v>
      </c>
      <c r="L16" s="573">
        <v>5082</v>
      </c>
      <c r="M16" s="500">
        <v>56970</v>
      </c>
      <c r="N16" s="573">
        <v>53105</v>
      </c>
      <c r="O16" s="500">
        <v>52627</v>
      </c>
      <c r="P16" s="565">
        <v>48023</v>
      </c>
    </row>
    <row r="17" spans="1:16" s="70" customFormat="1" ht="15.75" customHeight="1" x14ac:dyDescent="0.2">
      <c r="A17" s="342" t="s">
        <v>19</v>
      </c>
      <c r="B17" s="707"/>
      <c r="C17" s="708"/>
      <c r="D17" s="709"/>
      <c r="E17" s="707"/>
      <c r="F17" s="710"/>
      <c r="G17" s="711"/>
      <c r="H17" s="710"/>
      <c r="I17" s="708"/>
      <c r="J17" s="712"/>
      <c r="K17" s="707"/>
      <c r="L17" s="710"/>
      <c r="M17" s="708"/>
      <c r="N17" s="710"/>
      <c r="O17" s="708"/>
      <c r="P17" s="709"/>
    </row>
    <row r="18" spans="1:16" s="70" customFormat="1" ht="15.75" customHeight="1" x14ac:dyDescent="0.2">
      <c r="A18" s="342" t="s">
        <v>126</v>
      </c>
      <c r="B18" s="707"/>
      <c r="C18" s="708"/>
      <c r="D18" s="709"/>
      <c r="E18" s="707"/>
      <c r="F18" s="710"/>
      <c r="G18" s="711"/>
      <c r="H18" s="710"/>
      <c r="I18" s="708"/>
      <c r="J18" s="712"/>
      <c r="K18" s="707"/>
      <c r="L18" s="710"/>
      <c r="M18" s="708"/>
      <c r="N18" s="710"/>
      <c r="O18" s="708"/>
      <c r="P18" s="709"/>
    </row>
    <row r="19" spans="1:16" s="70" customFormat="1" ht="15.75" customHeight="1" x14ac:dyDescent="0.2">
      <c r="A19" s="342" t="s">
        <v>186</v>
      </c>
      <c r="B19" s="707"/>
      <c r="C19" s="708"/>
      <c r="D19" s="709"/>
      <c r="E19" s="707"/>
      <c r="F19" s="710"/>
      <c r="G19" s="711"/>
      <c r="H19" s="710"/>
      <c r="I19" s="708"/>
      <c r="J19" s="712"/>
      <c r="K19" s="707"/>
      <c r="L19" s="710"/>
      <c r="M19" s="708"/>
      <c r="N19" s="710"/>
      <c r="O19" s="708"/>
      <c r="P19" s="709"/>
    </row>
    <row r="20" spans="1:16" s="70" customFormat="1" ht="15.75" customHeight="1" x14ac:dyDescent="0.2">
      <c r="A20" s="342" t="s">
        <v>187</v>
      </c>
      <c r="B20" s="707"/>
      <c r="C20" s="708"/>
      <c r="D20" s="709"/>
      <c r="E20" s="707"/>
      <c r="F20" s="710"/>
      <c r="G20" s="711"/>
      <c r="H20" s="710"/>
      <c r="I20" s="708"/>
      <c r="J20" s="712"/>
      <c r="K20" s="707"/>
      <c r="L20" s="710"/>
      <c r="M20" s="708"/>
      <c r="N20" s="710"/>
      <c r="O20" s="708"/>
      <c r="P20" s="709"/>
    </row>
    <row r="21" spans="1:16" s="70" customFormat="1" ht="15.75" customHeight="1" x14ac:dyDescent="0.2">
      <c r="A21" s="342" t="s">
        <v>188</v>
      </c>
      <c r="B21" s="707"/>
      <c r="C21" s="708"/>
      <c r="D21" s="709"/>
      <c r="E21" s="707"/>
      <c r="F21" s="710"/>
      <c r="G21" s="711"/>
      <c r="H21" s="710"/>
      <c r="I21" s="708"/>
      <c r="J21" s="712"/>
      <c r="K21" s="707"/>
      <c r="L21" s="710"/>
      <c r="M21" s="708"/>
      <c r="N21" s="710"/>
      <c r="O21" s="708"/>
      <c r="P21" s="709"/>
    </row>
    <row r="22" spans="1:16" s="70" customFormat="1" ht="15.75" customHeight="1" x14ac:dyDescent="0.2">
      <c r="A22" s="342" t="s">
        <v>189</v>
      </c>
      <c r="B22" s="707"/>
      <c r="C22" s="708"/>
      <c r="D22" s="709"/>
      <c r="E22" s="707"/>
      <c r="F22" s="710"/>
      <c r="G22" s="711"/>
      <c r="H22" s="710"/>
      <c r="I22" s="708"/>
      <c r="J22" s="712"/>
      <c r="K22" s="707"/>
      <c r="L22" s="710"/>
      <c r="M22" s="708"/>
      <c r="N22" s="710"/>
      <c r="O22" s="708"/>
      <c r="P22" s="709"/>
    </row>
    <row r="23" spans="1:16" s="70" customFormat="1" ht="15.75" customHeight="1" x14ac:dyDescent="0.2">
      <c r="A23" s="342" t="s">
        <v>190</v>
      </c>
      <c r="B23" s="707"/>
      <c r="C23" s="708"/>
      <c r="D23" s="709"/>
      <c r="E23" s="707"/>
      <c r="F23" s="710"/>
      <c r="G23" s="711"/>
      <c r="H23" s="710"/>
      <c r="I23" s="708"/>
      <c r="J23" s="712"/>
      <c r="K23" s="707"/>
      <c r="L23" s="710"/>
      <c r="M23" s="708"/>
      <c r="N23" s="710"/>
      <c r="O23" s="708"/>
      <c r="P23" s="709"/>
    </row>
    <row r="24" spans="1:16" s="70" customFormat="1" ht="15.75" customHeight="1" x14ac:dyDescent="0.2">
      <c r="A24" s="342" t="s">
        <v>190</v>
      </c>
      <c r="B24" s="707"/>
      <c r="C24" s="708"/>
      <c r="D24" s="709"/>
      <c r="E24" s="707"/>
      <c r="F24" s="710"/>
      <c r="G24" s="711"/>
      <c r="H24" s="710"/>
      <c r="I24" s="708"/>
      <c r="J24" s="712"/>
      <c r="K24" s="707"/>
      <c r="L24" s="710"/>
      <c r="M24" s="708"/>
      <c r="N24" s="710"/>
      <c r="O24" s="708"/>
      <c r="P24" s="709"/>
    </row>
    <row r="25" spans="1:16" s="70" customFormat="1" ht="15.75" customHeight="1" x14ac:dyDescent="0.2">
      <c r="A25" s="343" t="s">
        <v>190</v>
      </c>
      <c r="B25" s="713"/>
      <c r="C25" s="714"/>
      <c r="D25" s="715"/>
      <c r="E25" s="713"/>
      <c r="F25" s="716"/>
      <c r="G25" s="717"/>
      <c r="H25" s="716"/>
      <c r="I25" s="714"/>
      <c r="J25" s="718"/>
      <c r="K25" s="713"/>
      <c r="L25" s="716"/>
      <c r="M25" s="714"/>
      <c r="N25" s="716"/>
      <c r="O25" s="714"/>
      <c r="P25" s="715"/>
    </row>
    <row r="26" spans="1:16" ht="15.75" customHeight="1" x14ac:dyDescent="0.2">
      <c r="A26" s="340" t="s">
        <v>192</v>
      </c>
      <c r="B26" s="545">
        <v>1128</v>
      </c>
      <c r="C26" s="80">
        <v>521</v>
      </c>
      <c r="D26" s="568">
        <v>607</v>
      </c>
      <c r="E26" s="545">
        <v>1120</v>
      </c>
      <c r="F26" s="574">
        <v>1050</v>
      </c>
      <c r="G26" s="49">
        <v>2912</v>
      </c>
      <c r="H26" s="574">
        <v>2656</v>
      </c>
      <c r="I26" s="80">
        <v>1792</v>
      </c>
      <c r="J26" s="595">
        <v>1606</v>
      </c>
      <c r="K26" s="545">
        <v>-599</v>
      </c>
      <c r="L26" s="574">
        <v>-443</v>
      </c>
      <c r="M26" s="80">
        <v>9855</v>
      </c>
      <c r="N26" s="574">
        <v>7831</v>
      </c>
      <c r="O26" s="80">
        <v>10454</v>
      </c>
      <c r="P26" s="568">
        <v>8274</v>
      </c>
    </row>
    <row r="27" spans="1:16" ht="15.75" customHeight="1" x14ac:dyDescent="0.2">
      <c r="A27" s="340" t="s">
        <v>193</v>
      </c>
      <c r="B27" s="545">
        <v>-1879</v>
      </c>
      <c r="C27" s="80">
        <v>-891</v>
      </c>
      <c r="D27" s="568">
        <v>-988</v>
      </c>
      <c r="E27" s="545">
        <v>902</v>
      </c>
      <c r="F27" s="574">
        <v>1243</v>
      </c>
      <c r="G27" s="49">
        <v>2763</v>
      </c>
      <c r="H27" s="574">
        <v>2622</v>
      </c>
      <c r="I27" s="80">
        <v>1861</v>
      </c>
      <c r="J27" s="595">
        <v>1379</v>
      </c>
      <c r="K27" s="545">
        <v>-1793</v>
      </c>
      <c r="L27" s="574">
        <v>-2231</v>
      </c>
      <c r="M27" s="80">
        <v>13523</v>
      </c>
      <c r="N27" s="574">
        <v>10357</v>
      </c>
      <c r="O27" s="80">
        <v>15316</v>
      </c>
      <c r="P27" s="568">
        <v>12588</v>
      </c>
    </row>
    <row r="28" spans="1:16" ht="15.75" customHeight="1" x14ac:dyDescent="0.2">
      <c r="A28" s="340" t="s">
        <v>194</v>
      </c>
      <c r="B28" s="545">
        <v>4166</v>
      </c>
      <c r="C28" s="80">
        <v>2067</v>
      </c>
      <c r="D28" s="568">
        <v>2099</v>
      </c>
      <c r="E28" s="545">
        <v>607</v>
      </c>
      <c r="F28" s="574">
        <v>720</v>
      </c>
      <c r="G28" s="49">
        <v>1498</v>
      </c>
      <c r="H28" s="574">
        <v>1433</v>
      </c>
      <c r="I28" s="80">
        <v>891</v>
      </c>
      <c r="J28" s="595">
        <v>713</v>
      </c>
      <c r="K28" s="545">
        <v>1460</v>
      </c>
      <c r="L28" s="574">
        <v>1379</v>
      </c>
      <c r="M28" s="80">
        <v>8658</v>
      </c>
      <c r="N28" s="574">
        <v>7377</v>
      </c>
      <c r="O28" s="80">
        <v>7198</v>
      </c>
      <c r="P28" s="568">
        <v>5998</v>
      </c>
    </row>
    <row r="29" spans="1:16" ht="15.75" customHeight="1" x14ac:dyDescent="0.2">
      <c r="A29" s="340" t="s">
        <v>195</v>
      </c>
      <c r="B29" s="545">
        <v>2160</v>
      </c>
      <c r="C29" s="80">
        <v>1152</v>
      </c>
      <c r="D29" s="568">
        <v>1008</v>
      </c>
      <c r="E29" s="545">
        <v>937</v>
      </c>
      <c r="F29" s="574">
        <v>870</v>
      </c>
      <c r="G29" s="49">
        <v>2239</v>
      </c>
      <c r="H29" s="574">
        <v>2002</v>
      </c>
      <c r="I29" s="80">
        <v>1302</v>
      </c>
      <c r="J29" s="595">
        <v>1132</v>
      </c>
      <c r="K29" s="545">
        <v>215</v>
      </c>
      <c r="L29" s="574">
        <v>138</v>
      </c>
      <c r="M29" s="80">
        <v>17651</v>
      </c>
      <c r="N29" s="574">
        <v>14769</v>
      </c>
      <c r="O29" s="80">
        <v>17436</v>
      </c>
      <c r="P29" s="568">
        <v>14631</v>
      </c>
    </row>
    <row r="30" spans="1:16" ht="15.75" customHeight="1" x14ac:dyDescent="0.2">
      <c r="A30" s="340" t="s">
        <v>196</v>
      </c>
      <c r="B30" s="545">
        <v>-191</v>
      </c>
      <c r="C30" s="80">
        <v>-45</v>
      </c>
      <c r="D30" s="568">
        <v>-146</v>
      </c>
      <c r="E30" s="545">
        <v>-1</v>
      </c>
      <c r="F30" s="574">
        <v>5</v>
      </c>
      <c r="G30" s="49">
        <v>270</v>
      </c>
      <c r="H30" s="574">
        <v>274</v>
      </c>
      <c r="I30" s="80">
        <v>271</v>
      </c>
      <c r="J30" s="595">
        <v>269</v>
      </c>
      <c r="K30" s="545">
        <v>-44</v>
      </c>
      <c r="L30" s="574">
        <v>-151</v>
      </c>
      <c r="M30" s="80">
        <v>980</v>
      </c>
      <c r="N30" s="574">
        <v>822</v>
      </c>
      <c r="O30" s="80">
        <v>1024</v>
      </c>
      <c r="P30" s="568">
        <v>973</v>
      </c>
    </row>
    <row r="31" spans="1:16" ht="15.75" customHeight="1" x14ac:dyDescent="0.2">
      <c r="A31" s="340" t="s">
        <v>197</v>
      </c>
      <c r="B31" s="545">
        <v>-639</v>
      </c>
      <c r="C31" s="80">
        <v>-344</v>
      </c>
      <c r="D31" s="568">
        <v>-295</v>
      </c>
      <c r="E31" s="545">
        <v>182</v>
      </c>
      <c r="F31" s="574">
        <v>136</v>
      </c>
      <c r="G31" s="49">
        <v>448</v>
      </c>
      <c r="H31" s="574">
        <v>411</v>
      </c>
      <c r="I31" s="80">
        <v>266</v>
      </c>
      <c r="J31" s="595">
        <v>275</v>
      </c>
      <c r="K31" s="545">
        <v>-526</v>
      </c>
      <c r="L31" s="574">
        <v>-431</v>
      </c>
      <c r="M31" s="80">
        <v>3789</v>
      </c>
      <c r="N31" s="574">
        <v>3667</v>
      </c>
      <c r="O31" s="80">
        <v>4315</v>
      </c>
      <c r="P31" s="568">
        <v>4098</v>
      </c>
    </row>
    <row r="32" spans="1:16" ht="15.75" customHeight="1" x14ac:dyDescent="0.2">
      <c r="A32" s="340" t="s">
        <v>198</v>
      </c>
      <c r="B32" s="545">
        <v>336</v>
      </c>
      <c r="C32" s="80">
        <v>48</v>
      </c>
      <c r="D32" s="568">
        <v>288</v>
      </c>
      <c r="E32" s="545">
        <v>618</v>
      </c>
      <c r="F32" s="574">
        <v>719</v>
      </c>
      <c r="G32" s="49">
        <v>1102</v>
      </c>
      <c r="H32" s="574">
        <v>1120</v>
      </c>
      <c r="I32" s="80">
        <v>484</v>
      </c>
      <c r="J32" s="595">
        <v>401</v>
      </c>
      <c r="K32" s="545">
        <v>-570</v>
      </c>
      <c r="L32" s="574">
        <v>-431</v>
      </c>
      <c r="M32" s="80">
        <v>6206</v>
      </c>
      <c r="N32" s="574">
        <v>4732</v>
      </c>
      <c r="O32" s="80">
        <v>6776</v>
      </c>
      <c r="P32" s="568">
        <v>5163</v>
      </c>
    </row>
    <row r="33" spans="1:16" ht="15.75" customHeight="1" x14ac:dyDescent="0.2">
      <c r="A33" s="340" t="s">
        <v>199</v>
      </c>
      <c r="B33" s="545">
        <v>-453</v>
      </c>
      <c r="C33" s="80">
        <v>-251</v>
      </c>
      <c r="D33" s="568">
        <v>-202</v>
      </c>
      <c r="E33" s="545">
        <v>6</v>
      </c>
      <c r="F33" s="574">
        <v>38</v>
      </c>
      <c r="G33" s="49">
        <v>176</v>
      </c>
      <c r="H33" s="574">
        <v>163</v>
      </c>
      <c r="I33" s="80">
        <v>170</v>
      </c>
      <c r="J33" s="595">
        <v>125</v>
      </c>
      <c r="K33" s="545">
        <v>-257</v>
      </c>
      <c r="L33" s="574">
        <v>-240</v>
      </c>
      <c r="M33" s="80">
        <v>538</v>
      </c>
      <c r="N33" s="574">
        <v>480</v>
      </c>
      <c r="O33" s="80">
        <v>795</v>
      </c>
      <c r="P33" s="568">
        <v>720</v>
      </c>
    </row>
    <row r="34" spans="1:16" ht="15.75" customHeight="1" x14ac:dyDescent="0.2">
      <c r="A34" s="340" t="s">
        <v>200</v>
      </c>
      <c r="B34" s="545">
        <v>-250</v>
      </c>
      <c r="C34" s="80">
        <v>-147</v>
      </c>
      <c r="D34" s="568">
        <v>-103</v>
      </c>
      <c r="E34" s="545">
        <v>72</v>
      </c>
      <c r="F34" s="574">
        <v>97</v>
      </c>
      <c r="G34" s="49">
        <v>504</v>
      </c>
      <c r="H34" s="574">
        <v>454</v>
      </c>
      <c r="I34" s="80">
        <v>432</v>
      </c>
      <c r="J34" s="595">
        <v>357</v>
      </c>
      <c r="K34" s="545">
        <v>-219</v>
      </c>
      <c r="L34" s="574">
        <v>-200</v>
      </c>
      <c r="M34" s="80">
        <v>1534</v>
      </c>
      <c r="N34" s="574">
        <v>1518</v>
      </c>
      <c r="O34" s="80">
        <v>1753</v>
      </c>
      <c r="P34" s="568">
        <v>1718</v>
      </c>
    </row>
    <row r="35" spans="1:16" ht="15.75" customHeight="1" x14ac:dyDescent="0.2">
      <c r="A35" s="340" t="s">
        <v>37</v>
      </c>
      <c r="B35" s="545">
        <v>2028</v>
      </c>
      <c r="C35" s="80">
        <v>923</v>
      </c>
      <c r="D35" s="568">
        <v>1105</v>
      </c>
      <c r="E35" s="545">
        <v>463</v>
      </c>
      <c r="F35" s="574">
        <v>570</v>
      </c>
      <c r="G35" s="49">
        <v>1197</v>
      </c>
      <c r="H35" s="574">
        <v>1210</v>
      </c>
      <c r="I35" s="80">
        <v>734</v>
      </c>
      <c r="J35" s="595">
        <v>640</v>
      </c>
      <c r="K35" s="545">
        <v>460</v>
      </c>
      <c r="L35" s="574">
        <v>535</v>
      </c>
      <c r="M35" s="80">
        <v>4984</v>
      </c>
      <c r="N35" s="574">
        <v>4626</v>
      </c>
      <c r="O35" s="80">
        <v>4524</v>
      </c>
      <c r="P35" s="568">
        <v>4091</v>
      </c>
    </row>
    <row r="36" spans="1:16" ht="15.75" customHeight="1" x14ac:dyDescent="0.2">
      <c r="A36" s="340" t="s">
        <v>201</v>
      </c>
      <c r="B36" s="545">
        <v>-180</v>
      </c>
      <c r="C36" s="80">
        <v>-140</v>
      </c>
      <c r="D36" s="568">
        <v>-40</v>
      </c>
      <c r="E36" s="545">
        <v>26</v>
      </c>
      <c r="F36" s="574">
        <v>58</v>
      </c>
      <c r="G36" s="49">
        <v>271</v>
      </c>
      <c r="H36" s="574">
        <v>247</v>
      </c>
      <c r="I36" s="80">
        <v>245</v>
      </c>
      <c r="J36" s="595">
        <v>189</v>
      </c>
      <c r="K36" s="545">
        <v>-166</v>
      </c>
      <c r="L36" s="574">
        <v>-98</v>
      </c>
      <c r="M36" s="80">
        <v>685</v>
      </c>
      <c r="N36" s="574">
        <v>637</v>
      </c>
      <c r="O36" s="80">
        <v>851</v>
      </c>
      <c r="P36" s="568">
        <v>735</v>
      </c>
    </row>
    <row r="37" spans="1:16" ht="15.75" customHeight="1" x14ac:dyDescent="0.2">
      <c r="A37" s="340" t="s">
        <v>202</v>
      </c>
      <c r="B37" s="545">
        <v>-79</v>
      </c>
      <c r="C37" s="80">
        <v>-17</v>
      </c>
      <c r="D37" s="568">
        <v>-62</v>
      </c>
      <c r="E37" s="545">
        <v>48</v>
      </c>
      <c r="F37" s="574">
        <v>30</v>
      </c>
      <c r="G37" s="49">
        <v>241</v>
      </c>
      <c r="H37" s="574">
        <v>214</v>
      </c>
      <c r="I37" s="80">
        <v>193</v>
      </c>
      <c r="J37" s="595">
        <v>184</v>
      </c>
      <c r="K37" s="545">
        <v>-65</v>
      </c>
      <c r="L37" s="574">
        <v>-92</v>
      </c>
      <c r="M37" s="80">
        <v>671</v>
      </c>
      <c r="N37" s="574">
        <v>619</v>
      </c>
      <c r="O37" s="80">
        <v>736</v>
      </c>
      <c r="P37" s="568">
        <v>711</v>
      </c>
    </row>
    <row r="38" spans="1:16" ht="15.75" customHeight="1" x14ac:dyDescent="0.2">
      <c r="A38" s="340" t="s">
        <v>203</v>
      </c>
      <c r="B38" s="545">
        <v>417</v>
      </c>
      <c r="C38" s="80">
        <v>77</v>
      </c>
      <c r="D38" s="568">
        <v>340</v>
      </c>
      <c r="E38" s="545">
        <v>565</v>
      </c>
      <c r="F38" s="574">
        <v>516</v>
      </c>
      <c r="G38" s="49">
        <v>1127</v>
      </c>
      <c r="H38" s="574">
        <v>967</v>
      </c>
      <c r="I38" s="80">
        <v>562</v>
      </c>
      <c r="J38" s="595">
        <v>451</v>
      </c>
      <c r="K38" s="545">
        <v>-488</v>
      </c>
      <c r="L38" s="574">
        <v>-176</v>
      </c>
      <c r="M38" s="80">
        <v>7087</v>
      </c>
      <c r="N38" s="574">
        <v>6521</v>
      </c>
      <c r="O38" s="80">
        <v>7575</v>
      </c>
      <c r="P38" s="568">
        <v>6697</v>
      </c>
    </row>
    <row r="39" spans="1:16" ht="15.75" customHeight="1" x14ac:dyDescent="0.2">
      <c r="A39" s="340" t="s">
        <v>204</v>
      </c>
      <c r="B39" s="545">
        <v>1312</v>
      </c>
      <c r="C39" s="80">
        <v>508</v>
      </c>
      <c r="D39" s="568">
        <v>804</v>
      </c>
      <c r="E39" s="545">
        <v>68</v>
      </c>
      <c r="F39" s="574">
        <v>97</v>
      </c>
      <c r="G39" s="49">
        <v>400</v>
      </c>
      <c r="H39" s="574">
        <v>348</v>
      </c>
      <c r="I39" s="80">
        <v>332</v>
      </c>
      <c r="J39" s="595">
        <v>251</v>
      </c>
      <c r="K39" s="545">
        <v>440</v>
      </c>
      <c r="L39" s="574">
        <v>707</v>
      </c>
      <c r="M39" s="80">
        <v>2037</v>
      </c>
      <c r="N39" s="574">
        <v>2010</v>
      </c>
      <c r="O39" s="80">
        <v>1597</v>
      </c>
      <c r="P39" s="568">
        <v>1303</v>
      </c>
    </row>
    <row r="40" spans="1:16" ht="15.75" customHeight="1" x14ac:dyDescent="0.2">
      <c r="A40" s="340" t="s">
        <v>205</v>
      </c>
      <c r="B40" s="545">
        <v>997</v>
      </c>
      <c r="C40" s="80">
        <v>440</v>
      </c>
      <c r="D40" s="568">
        <v>557</v>
      </c>
      <c r="E40" s="545">
        <v>229</v>
      </c>
      <c r="F40" s="574">
        <v>230</v>
      </c>
      <c r="G40" s="49">
        <v>552</v>
      </c>
      <c r="H40" s="574">
        <v>471</v>
      </c>
      <c r="I40" s="80">
        <v>323</v>
      </c>
      <c r="J40" s="595">
        <v>241</v>
      </c>
      <c r="K40" s="545">
        <v>211</v>
      </c>
      <c r="L40" s="574">
        <v>327</v>
      </c>
      <c r="M40" s="80">
        <v>2553</v>
      </c>
      <c r="N40" s="574">
        <v>1890</v>
      </c>
      <c r="O40" s="80">
        <v>2342</v>
      </c>
      <c r="P40" s="568">
        <v>1563</v>
      </c>
    </row>
    <row r="41" spans="1:16" ht="15.75" customHeight="1" x14ac:dyDescent="0.2">
      <c r="A41" s="340" t="s">
        <v>206</v>
      </c>
      <c r="B41" s="545">
        <v>308</v>
      </c>
      <c r="C41" s="80">
        <v>130</v>
      </c>
      <c r="D41" s="568">
        <v>178</v>
      </c>
      <c r="E41" s="545">
        <v>128</v>
      </c>
      <c r="F41" s="574">
        <v>156</v>
      </c>
      <c r="G41" s="49">
        <v>559</v>
      </c>
      <c r="H41" s="574">
        <v>526</v>
      </c>
      <c r="I41" s="80">
        <v>431</v>
      </c>
      <c r="J41" s="595">
        <v>370</v>
      </c>
      <c r="K41" s="545">
        <v>2</v>
      </c>
      <c r="L41" s="574">
        <v>22</v>
      </c>
      <c r="M41" s="80">
        <v>4339</v>
      </c>
      <c r="N41" s="574">
        <v>3736</v>
      </c>
      <c r="O41" s="80">
        <v>4337</v>
      </c>
      <c r="P41" s="568">
        <v>3714</v>
      </c>
    </row>
    <row r="42" spans="1:16" ht="15.75" customHeight="1" x14ac:dyDescent="0.2">
      <c r="A42" s="340" t="s">
        <v>207</v>
      </c>
      <c r="B42" s="545">
        <v>221</v>
      </c>
      <c r="C42" s="80">
        <v>97</v>
      </c>
      <c r="D42" s="568">
        <v>124</v>
      </c>
      <c r="E42" s="545">
        <v>72</v>
      </c>
      <c r="F42" s="574">
        <v>59</v>
      </c>
      <c r="G42" s="49">
        <v>229</v>
      </c>
      <c r="H42" s="574">
        <v>185</v>
      </c>
      <c r="I42" s="80">
        <v>157</v>
      </c>
      <c r="J42" s="595">
        <v>126</v>
      </c>
      <c r="K42" s="545">
        <v>25</v>
      </c>
      <c r="L42" s="574">
        <v>65</v>
      </c>
      <c r="M42" s="80">
        <v>756</v>
      </c>
      <c r="N42" s="574">
        <v>661</v>
      </c>
      <c r="O42" s="80">
        <v>731</v>
      </c>
      <c r="P42" s="568">
        <v>596</v>
      </c>
    </row>
    <row r="43" spans="1:16" ht="15.75" customHeight="1" x14ac:dyDescent="0.2">
      <c r="A43" s="340" t="s">
        <v>208</v>
      </c>
      <c r="B43" s="545">
        <v>7240</v>
      </c>
      <c r="C43" s="80">
        <v>3575</v>
      </c>
      <c r="D43" s="568">
        <v>3665</v>
      </c>
      <c r="E43" s="545">
        <v>153</v>
      </c>
      <c r="F43" s="574">
        <v>130</v>
      </c>
      <c r="G43" s="49">
        <v>341</v>
      </c>
      <c r="H43" s="574">
        <v>286</v>
      </c>
      <c r="I43" s="80">
        <v>188</v>
      </c>
      <c r="J43" s="595">
        <v>156</v>
      </c>
      <c r="K43" s="545">
        <v>3422</v>
      </c>
      <c r="L43" s="574">
        <v>3535</v>
      </c>
      <c r="M43" s="80">
        <v>4406</v>
      </c>
      <c r="N43" s="574">
        <v>4450</v>
      </c>
      <c r="O43" s="80">
        <v>984</v>
      </c>
      <c r="P43" s="568">
        <v>915</v>
      </c>
    </row>
    <row r="44" spans="1:16" ht="15.75" customHeight="1" x14ac:dyDescent="0.2">
      <c r="A44" s="340" t="s">
        <v>209</v>
      </c>
      <c r="B44" s="545">
        <v>-131</v>
      </c>
      <c r="C44" s="80">
        <v>-88</v>
      </c>
      <c r="D44" s="568">
        <v>-43</v>
      </c>
      <c r="E44" s="545">
        <v>55</v>
      </c>
      <c r="F44" s="574">
        <v>60</v>
      </c>
      <c r="G44" s="49">
        <v>262</v>
      </c>
      <c r="H44" s="574">
        <v>280</v>
      </c>
      <c r="I44" s="80">
        <v>207</v>
      </c>
      <c r="J44" s="595">
        <v>220</v>
      </c>
      <c r="K44" s="545">
        <v>-143</v>
      </c>
      <c r="L44" s="574">
        <v>-103</v>
      </c>
      <c r="M44" s="80">
        <v>737</v>
      </c>
      <c r="N44" s="574">
        <v>562</v>
      </c>
      <c r="O44" s="80">
        <v>880</v>
      </c>
      <c r="P44" s="568">
        <v>665</v>
      </c>
    </row>
    <row r="45" spans="1:16" ht="15.75" customHeight="1" x14ac:dyDescent="0.2">
      <c r="A45" s="340" t="s">
        <v>210</v>
      </c>
      <c r="B45" s="545">
        <v>512</v>
      </c>
      <c r="C45" s="80">
        <v>276</v>
      </c>
      <c r="D45" s="568">
        <v>236</v>
      </c>
      <c r="E45" s="545">
        <v>-16</v>
      </c>
      <c r="F45" s="574">
        <v>-37</v>
      </c>
      <c r="G45" s="49">
        <v>203</v>
      </c>
      <c r="H45" s="574">
        <v>188</v>
      </c>
      <c r="I45" s="80">
        <v>219</v>
      </c>
      <c r="J45" s="595">
        <v>225</v>
      </c>
      <c r="K45" s="545">
        <v>292</v>
      </c>
      <c r="L45" s="574">
        <v>273</v>
      </c>
      <c r="M45" s="80">
        <v>985</v>
      </c>
      <c r="N45" s="574">
        <v>896</v>
      </c>
      <c r="O45" s="80">
        <v>693</v>
      </c>
      <c r="P45" s="568">
        <v>623</v>
      </c>
    </row>
    <row r="46" spans="1:16" ht="15.75" customHeight="1" x14ac:dyDescent="0.2">
      <c r="A46" s="340" t="s">
        <v>211</v>
      </c>
      <c r="B46" s="545">
        <v>-318</v>
      </c>
      <c r="C46" s="80">
        <v>-155</v>
      </c>
      <c r="D46" s="568">
        <v>-163</v>
      </c>
      <c r="E46" s="545">
        <v>-19</v>
      </c>
      <c r="F46" s="574">
        <v>2</v>
      </c>
      <c r="G46" s="49">
        <v>147</v>
      </c>
      <c r="H46" s="574">
        <v>145</v>
      </c>
      <c r="I46" s="80">
        <v>166</v>
      </c>
      <c r="J46" s="595">
        <v>143</v>
      </c>
      <c r="K46" s="545">
        <v>-136</v>
      </c>
      <c r="L46" s="574">
        <v>-165</v>
      </c>
      <c r="M46" s="80">
        <v>384</v>
      </c>
      <c r="N46" s="574">
        <v>426</v>
      </c>
      <c r="O46" s="80">
        <v>520</v>
      </c>
      <c r="P46" s="568">
        <v>591</v>
      </c>
    </row>
    <row r="47" spans="1:16" ht="15.75" customHeight="1" x14ac:dyDescent="0.2">
      <c r="A47" s="340" t="s">
        <v>212</v>
      </c>
      <c r="B47" s="545">
        <v>-105</v>
      </c>
      <c r="C47" s="80">
        <v>-34</v>
      </c>
      <c r="D47" s="568">
        <v>-71</v>
      </c>
      <c r="E47" s="545">
        <v>-1</v>
      </c>
      <c r="F47" s="574">
        <v>7</v>
      </c>
      <c r="G47" s="49">
        <v>404</v>
      </c>
      <c r="H47" s="574">
        <v>388</v>
      </c>
      <c r="I47" s="80">
        <v>405</v>
      </c>
      <c r="J47" s="595">
        <v>381</v>
      </c>
      <c r="K47" s="545">
        <v>-33</v>
      </c>
      <c r="L47" s="574">
        <v>-78</v>
      </c>
      <c r="M47" s="80">
        <v>1097</v>
      </c>
      <c r="N47" s="574">
        <v>1127</v>
      </c>
      <c r="O47" s="80">
        <v>1130</v>
      </c>
      <c r="P47" s="568">
        <v>1205</v>
      </c>
    </row>
    <row r="48" spans="1:16" ht="15.75" customHeight="1" x14ac:dyDescent="0.2">
      <c r="A48" s="340" t="s">
        <v>213</v>
      </c>
      <c r="B48" s="545">
        <v>-66</v>
      </c>
      <c r="C48" s="80">
        <v>-31</v>
      </c>
      <c r="D48" s="568">
        <v>-35</v>
      </c>
      <c r="E48" s="545">
        <v>11</v>
      </c>
      <c r="F48" s="574">
        <v>4</v>
      </c>
      <c r="G48" s="49">
        <v>289</v>
      </c>
      <c r="H48" s="574">
        <v>279</v>
      </c>
      <c r="I48" s="80">
        <v>278</v>
      </c>
      <c r="J48" s="595">
        <v>275</v>
      </c>
      <c r="K48" s="545">
        <v>-42</v>
      </c>
      <c r="L48" s="574">
        <v>-39</v>
      </c>
      <c r="M48" s="80">
        <v>698</v>
      </c>
      <c r="N48" s="574">
        <v>777</v>
      </c>
      <c r="O48" s="80">
        <v>740</v>
      </c>
      <c r="P48" s="568">
        <v>816</v>
      </c>
    </row>
    <row r="49" spans="1:16" ht="15.75" customHeight="1" x14ac:dyDescent="0.2">
      <c r="A49" s="340" t="s">
        <v>214</v>
      </c>
      <c r="B49" s="545">
        <v>-90</v>
      </c>
      <c r="C49" s="80">
        <v>-10</v>
      </c>
      <c r="D49" s="568">
        <v>-80</v>
      </c>
      <c r="E49" s="545">
        <v>36</v>
      </c>
      <c r="F49" s="574">
        <v>-21</v>
      </c>
      <c r="G49" s="49">
        <v>213</v>
      </c>
      <c r="H49" s="574">
        <v>163</v>
      </c>
      <c r="I49" s="80">
        <v>177</v>
      </c>
      <c r="J49" s="595">
        <v>184</v>
      </c>
      <c r="K49" s="545">
        <v>-46</v>
      </c>
      <c r="L49" s="574">
        <v>-59</v>
      </c>
      <c r="M49" s="80">
        <v>632</v>
      </c>
      <c r="N49" s="574">
        <v>654</v>
      </c>
      <c r="O49" s="80">
        <v>678</v>
      </c>
      <c r="P49" s="568">
        <v>713</v>
      </c>
    </row>
    <row r="50" spans="1:16" ht="15.75" customHeight="1" x14ac:dyDescent="0.2">
      <c r="A50" s="340" t="s">
        <v>215</v>
      </c>
      <c r="B50" s="545">
        <v>-259</v>
      </c>
      <c r="C50" s="80">
        <v>-122</v>
      </c>
      <c r="D50" s="568">
        <v>-137</v>
      </c>
      <c r="E50" s="545">
        <v>-42</v>
      </c>
      <c r="F50" s="574">
        <v>-19</v>
      </c>
      <c r="G50" s="49">
        <v>266</v>
      </c>
      <c r="H50" s="574">
        <v>262</v>
      </c>
      <c r="I50" s="80">
        <v>308</v>
      </c>
      <c r="J50" s="595">
        <v>281</v>
      </c>
      <c r="K50" s="545">
        <v>-80</v>
      </c>
      <c r="L50" s="574">
        <v>-118</v>
      </c>
      <c r="M50" s="80">
        <v>742</v>
      </c>
      <c r="N50" s="574">
        <v>764</v>
      </c>
      <c r="O50" s="80">
        <v>822</v>
      </c>
      <c r="P50" s="568">
        <v>882</v>
      </c>
    </row>
    <row r="51" spans="1:16" s="81" customFormat="1" ht="15.75" customHeight="1" x14ac:dyDescent="0.2">
      <c r="A51" s="340" t="s">
        <v>216</v>
      </c>
      <c r="B51" s="545">
        <v>-244</v>
      </c>
      <c r="C51" s="80">
        <v>-173</v>
      </c>
      <c r="D51" s="568">
        <v>-71</v>
      </c>
      <c r="E51" s="545">
        <v>19</v>
      </c>
      <c r="F51" s="574">
        <v>12</v>
      </c>
      <c r="G51" s="49">
        <v>249</v>
      </c>
      <c r="H51" s="574">
        <v>256</v>
      </c>
      <c r="I51" s="80">
        <v>230</v>
      </c>
      <c r="J51" s="595">
        <v>244</v>
      </c>
      <c r="K51" s="545">
        <v>-192</v>
      </c>
      <c r="L51" s="574">
        <v>-83</v>
      </c>
      <c r="M51" s="80">
        <v>587</v>
      </c>
      <c r="N51" s="574">
        <v>626</v>
      </c>
      <c r="O51" s="80">
        <v>779</v>
      </c>
      <c r="P51" s="568">
        <v>709</v>
      </c>
    </row>
    <row r="52" spans="1:16" ht="15.75" customHeight="1" x14ac:dyDescent="0.2">
      <c r="A52" s="340" t="s">
        <v>217</v>
      </c>
      <c r="B52" s="545">
        <v>375</v>
      </c>
      <c r="C52" s="80">
        <v>207</v>
      </c>
      <c r="D52" s="568">
        <v>168</v>
      </c>
      <c r="E52" s="545">
        <v>88</v>
      </c>
      <c r="F52" s="574">
        <v>30</v>
      </c>
      <c r="G52" s="49">
        <v>229</v>
      </c>
      <c r="H52" s="574">
        <v>178</v>
      </c>
      <c r="I52" s="80">
        <v>141</v>
      </c>
      <c r="J52" s="595">
        <v>148</v>
      </c>
      <c r="K52" s="545">
        <v>119</v>
      </c>
      <c r="L52" s="574">
        <v>138</v>
      </c>
      <c r="M52" s="80">
        <v>1169</v>
      </c>
      <c r="N52" s="574">
        <v>1013</v>
      </c>
      <c r="O52" s="80">
        <v>1050</v>
      </c>
      <c r="P52" s="568">
        <v>875</v>
      </c>
    </row>
    <row r="53" spans="1:16" ht="15.75" customHeight="1" x14ac:dyDescent="0.2">
      <c r="A53" s="340" t="s">
        <v>218</v>
      </c>
      <c r="B53" s="545">
        <v>-213</v>
      </c>
      <c r="C53" s="80">
        <v>-128</v>
      </c>
      <c r="D53" s="568">
        <v>-85</v>
      </c>
      <c r="E53" s="545">
        <v>81</v>
      </c>
      <c r="F53" s="574">
        <v>81</v>
      </c>
      <c r="G53" s="49">
        <v>409</v>
      </c>
      <c r="H53" s="574">
        <v>396</v>
      </c>
      <c r="I53" s="80">
        <v>328</v>
      </c>
      <c r="J53" s="595">
        <v>315</v>
      </c>
      <c r="K53" s="545">
        <v>-209</v>
      </c>
      <c r="L53" s="574">
        <v>-166</v>
      </c>
      <c r="M53" s="80">
        <v>1134</v>
      </c>
      <c r="N53" s="574">
        <v>1111</v>
      </c>
      <c r="O53" s="80">
        <v>1343</v>
      </c>
      <c r="P53" s="568">
        <v>1277</v>
      </c>
    </row>
    <row r="54" spans="1:16" ht="15.75" customHeight="1" x14ac:dyDescent="0.2">
      <c r="A54" s="340" t="s">
        <v>49</v>
      </c>
      <c r="B54" s="545">
        <v>2551</v>
      </c>
      <c r="C54" s="80">
        <v>1217</v>
      </c>
      <c r="D54" s="568">
        <v>1334</v>
      </c>
      <c r="E54" s="545">
        <v>31</v>
      </c>
      <c r="F54" s="574">
        <v>36</v>
      </c>
      <c r="G54" s="49">
        <v>95</v>
      </c>
      <c r="H54" s="574">
        <v>78</v>
      </c>
      <c r="I54" s="80">
        <v>64</v>
      </c>
      <c r="J54" s="595">
        <v>42</v>
      </c>
      <c r="K54" s="545">
        <v>1186</v>
      </c>
      <c r="L54" s="574">
        <v>1298</v>
      </c>
      <c r="M54" s="80">
        <v>1685</v>
      </c>
      <c r="N54" s="574">
        <v>1733</v>
      </c>
      <c r="O54" s="80">
        <v>499</v>
      </c>
      <c r="P54" s="568">
        <v>435</v>
      </c>
    </row>
    <row r="55" spans="1:16" ht="15.75" customHeight="1" x14ac:dyDescent="0.2">
      <c r="A55" s="340" t="s">
        <v>219</v>
      </c>
      <c r="B55" s="545">
        <v>-167</v>
      </c>
      <c r="C55" s="80">
        <v>-36</v>
      </c>
      <c r="D55" s="568">
        <v>-131</v>
      </c>
      <c r="E55" s="545">
        <v>14</v>
      </c>
      <c r="F55" s="574">
        <v>-14</v>
      </c>
      <c r="G55" s="49">
        <v>138</v>
      </c>
      <c r="H55" s="574">
        <v>87</v>
      </c>
      <c r="I55" s="80">
        <v>124</v>
      </c>
      <c r="J55" s="595">
        <v>101</v>
      </c>
      <c r="K55" s="545">
        <v>-50</v>
      </c>
      <c r="L55" s="574">
        <v>-117</v>
      </c>
      <c r="M55" s="80">
        <v>235</v>
      </c>
      <c r="N55" s="574">
        <v>273</v>
      </c>
      <c r="O55" s="80">
        <v>285</v>
      </c>
      <c r="P55" s="568">
        <v>390</v>
      </c>
    </row>
    <row r="56" spans="1:16" ht="15.75" customHeight="1" x14ac:dyDescent="0.2">
      <c r="A56" s="340" t="s">
        <v>58</v>
      </c>
      <c r="B56" s="545">
        <v>220</v>
      </c>
      <c r="C56" s="80">
        <v>99</v>
      </c>
      <c r="D56" s="568">
        <v>121</v>
      </c>
      <c r="E56" s="545">
        <v>27</v>
      </c>
      <c r="F56" s="574">
        <v>5</v>
      </c>
      <c r="G56" s="49">
        <v>130</v>
      </c>
      <c r="H56" s="574">
        <v>101</v>
      </c>
      <c r="I56" s="80">
        <v>103</v>
      </c>
      <c r="J56" s="595">
        <v>96</v>
      </c>
      <c r="K56" s="545">
        <v>72</v>
      </c>
      <c r="L56" s="574">
        <v>116</v>
      </c>
      <c r="M56" s="80">
        <v>581</v>
      </c>
      <c r="N56" s="574">
        <v>564</v>
      </c>
      <c r="O56" s="80">
        <v>509</v>
      </c>
      <c r="P56" s="568">
        <v>448</v>
      </c>
    </row>
    <row r="57" spans="1:16" ht="15.75" customHeight="1" x14ac:dyDescent="0.2">
      <c r="A57" s="340" t="s">
        <v>59</v>
      </c>
      <c r="B57" s="545">
        <v>544</v>
      </c>
      <c r="C57" s="80">
        <v>314</v>
      </c>
      <c r="D57" s="568">
        <v>230</v>
      </c>
      <c r="E57" s="545">
        <v>50</v>
      </c>
      <c r="F57" s="574">
        <v>51</v>
      </c>
      <c r="G57" s="49">
        <v>131</v>
      </c>
      <c r="H57" s="574">
        <v>123</v>
      </c>
      <c r="I57" s="80">
        <v>81</v>
      </c>
      <c r="J57" s="595">
        <v>72</v>
      </c>
      <c r="K57" s="545">
        <v>264</v>
      </c>
      <c r="L57" s="574">
        <v>179</v>
      </c>
      <c r="M57" s="80">
        <v>974</v>
      </c>
      <c r="N57" s="574">
        <v>839</v>
      </c>
      <c r="O57" s="80">
        <v>710</v>
      </c>
      <c r="P57" s="568">
        <v>660</v>
      </c>
    </row>
    <row r="58" spans="1:16" ht="15.75" customHeight="1" x14ac:dyDescent="0.2">
      <c r="A58" s="340" t="s">
        <v>63</v>
      </c>
      <c r="B58" s="545">
        <v>-49</v>
      </c>
      <c r="C58" s="80">
        <v>-13</v>
      </c>
      <c r="D58" s="568">
        <v>-36</v>
      </c>
      <c r="E58" s="545">
        <v>0</v>
      </c>
      <c r="F58" s="574">
        <v>-2</v>
      </c>
      <c r="G58" s="49">
        <v>75</v>
      </c>
      <c r="H58" s="574">
        <v>66</v>
      </c>
      <c r="I58" s="80">
        <v>75</v>
      </c>
      <c r="J58" s="595">
        <v>68</v>
      </c>
      <c r="K58" s="545">
        <v>-13</v>
      </c>
      <c r="L58" s="574">
        <v>-34</v>
      </c>
      <c r="M58" s="80">
        <v>206</v>
      </c>
      <c r="N58" s="574">
        <v>197</v>
      </c>
      <c r="O58" s="80">
        <v>219</v>
      </c>
      <c r="P58" s="568">
        <v>231</v>
      </c>
    </row>
    <row r="59" spans="1:16" ht="15.75" customHeight="1" x14ac:dyDescent="0.2">
      <c r="A59" s="340" t="s">
        <v>64</v>
      </c>
      <c r="B59" s="545">
        <v>-24</v>
      </c>
      <c r="C59" s="80">
        <v>-29</v>
      </c>
      <c r="D59" s="568">
        <v>5</v>
      </c>
      <c r="E59" s="545">
        <v>-1</v>
      </c>
      <c r="F59" s="574">
        <v>17</v>
      </c>
      <c r="G59" s="49">
        <v>90</v>
      </c>
      <c r="H59" s="574">
        <v>90</v>
      </c>
      <c r="I59" s="80">
        <v>91</v>
      </c>
      <c r="J59" s="595">
        <v>73</v>
      </c>
      <c r="K59" s="545">
        <v>-28</v>
      </c>
      <c r="L59" s="574">
        <v>-12</v>
      </c>
      <c r="M59" s="80">
        <v>337</v>
      </c>
      <c r="N59" s="574">
        <v>412</v>
      </c>
      <c r="O59" s="80">
        <v>365</v>
      </c>
      <c r="P59" s="568">
        <v>424</v>
      </c>
    </row>
    <row r="60" spans="1:16" ht="15.75" customHeight="1" x14ac:dyDescent="0.2">
      <c r="A60" s="340" t="s">
        <v>220</v>
      </c>
      <c r="B60" s="545">
        <v>-10</v>
      </c>
      <c r="C60" s="80">
        <v>-15</v>
      </c>
      <c r="D60" s="568">
        <v>5</v>
      </c>
      <c r="E60" s="545">
        <v>10</v>
      </c>
      <c r="F60" s="574">
        <v>17</v>
      </c>
      <c r="G60" s="49">
        <v>82</v>
      </c>
      <c r="H60" s="574">
        <v>78</v>
      </c>
      <c r="I60" s="80">
        <v>72</v>
      </c>
      <c r="J60" s="595">
        <v>61</v>
      </c>
      <c r="K60" s="545">
        <v>-25</v>
      </c>
      <c r="L60" s="574">
        <v>-12</v>
      </c>
      <c r="M60" s="80">
        <v>163</v>
      </c>
      <c r="N60" s="574">
        <v>205</v>
      </c>
      <c r="O60" s="80">
        <v>188</v>
      </c>
      <c r="P60" s="568">
        <v>217</v>
      </c>
    </row>
    <row r="61" spans="1:16" ht="15.75" customHeight="1" x14ac:dyDescent="0.2">
      <c r="A61" s="340" t="s">
        <v>70</v>
      </c>
      <c r="B61" s="545">
        <v>294</v>
      </c>
      <c r="C61" s="80">
        <v>126</v>
      </c>
      <c r="D61" s="568">
        <v>168</v>
      </c>
      <c r="E61" s="545">
        <v>87</v>
      </c>
      <c r="F61" s="574">
        <v>67</v>
      </c>
      <c r="G61" s="49">
        <v>178</v>
      </c>
      <c r="H61" s="574">
        <v>156</v>
      </c>
      <c r="I61" s="80">
        <v>91</v>
      </c>
      <c r="J61" s="595">
        <v>89</v>
      </c>
      <c r="K61" s="545">
        <v>39</v>
      </c>
      <c r="L61" s="574">
        <v>101</v>
      </c>
      <c r="M61" s="80">
        <v>796</v>
      </c>
      <c r="N61" s="574">
        <v>623</v>
      </c>
      <c r="O61" s="80">
        <v>757</v>
      </c>
      <c r="P61" s="568">
        <v>522</v>
      </c>
    </row>
    <row r="62" spans="1:16" ht="15.75" customHeight="1" x14ac:dyDescent="0.2">
      <c r="A62" s="340" t="s">
        <v>71</v>
      </c>
      <c r="B62" s="545">
        <v>-42</v>
      </c>
      <c r="C62" s="80">
        <v>-23</v>
      </c>
      <c r="D62" s="568">
        <v>-19</v>
      </c>
      <c r="E62" s="545">
        <v>8</v>
      </c>
      <c r="F62" s="574">
        <v>5</v>
      </c>
      <c r="G62" s="49">
        <v>90</v>
      </c>
      <c r="H62" s="574">
        <v>86</v>
      </c>
      <c r="I62" s="80">
        <v>82</v>
      </c>
      <c r="J62" s="595">
        <v>81</v>
      </c>
      <c r="K62" s="545">
        <v>-31</v>
      </c>
      <c r="L62" s="574">
        <v>-24</v>
      </c>
      <c r="M62" s="80">
        <v>278</v>
      </c>
      <c r="N62" s="574">
        <v>289</v>
      </c>
      <c r="O62" s="80">
        <v>309</v>
      </c>
      <c r="P62" s="568">
        <v>313</v>
      </c>
    </row>
    <row r="63" spans="1:16" ht="15.75" customHeight="1" x14ac:dyDescent="0.2">
      <c r="A63" s="340" t="s">
        <v>72</v>
      </c>
      <c r="B63" s="545">
        <v>-131</v>
      </c>
      <c r="C63" s="80">
        <v>-75</v>
      </c>
      <c r="D63" s="568">
        <v>-56</v>
      </c>
      <c r="E63" s="545">
        <v>0</v>
      </c>
      <c r="F63" s="574">
        <v>-7</v>
      </c>
      <c r="G63" s="49">
        <v>127</v>
      </c>
      <c r="H63" s="574">
        <v>106</v>
      </c>
      <c r="I63" s="80">
        <v>127</v>
      </c>
      <c r="J63" s="595">
        <v>113</v>
      </c>
      <c r="K63" s="545">
        <v>-75</v>
      </c>
      <c r="L63" s="574">
        <v>-49</v>
      </c>
      <c r="M63" s="80">
        <v>264</v>
      </c>
      <c r="N63" s="574">
        <v>302</v>
      </c>
      <c r="O63" s="80">
        <v>339</v>
      </c>
      <c r="P63" s="568">
        <v>351</v>
      </c>
    </row>
    <row r="64" spans="1:16" ht="15.75" customHeight="1" x14ac:dyDescent="0.2">
      <c r="A64" s="340" t="s">
        <v>221</v>
      </c>
      <c r="B64" s="545">
        <v>-136</v>
      </c>
      <c r="C64" s="80">
        <v>-69</v>
      </c>
      <c r="D64" s="568">
        <v>-67</v>
      </c>
      <c r="E64" s="545">
        <v>10</v>
      </c>
      <c r="F64" s="574">
        <v>12</v>
      </c>
      <c r="G64" s="49">
        <v>140</v>
      </c>
      <c r="H64" s="574">
        <v>134</v>
      </c>
      <c r="I64" s="80">
        <v>130</v>
      </c>
      <c r="J64" s="595">
        <v>122</v>
      </c>
      <c r="K64" s="545">
        <v>-79</v>
      </c>
      <c r="L64" s="574">
        <v>-79</v>
      </c>
      <c r="M64" s="80">
        <v>322</v>
      </c>
      <c r="N64" s="574">
        <v>325</v>
      </c>
      <c r="O64" s="80">
        <v>401</v>
      </c>
      <c r="P64" s="568">
        <v>404</v>
      </c>
    </row>
    <row r="65" spans="1:16" ht="15.75" customHeight="1" thickBot="1" x14ac:dyDescent="0.25">
      <c r="A65" s="344" t="s">
        <v>222</v>
      </c>
      <c r="B65" s="546">
        <v>-174</v>
      </c>
      <c r="C65" s="363">
        <v>-86</v>
      </c>
      <c r="D65" s="569">
        <v>-88</v>
      </c>
      <c r="E65" s="546">
        <v>-5</v>
      </c>
      <c r="F65" s="575">
        <v>7</v>
      </c>
      <c r="G65" s="360">
        <v>112</v>
      </c>
      <c r="H65" s="575">
        <v>112</v>
      </c>
      <c r="I65" s="363">
        <v>117</v>
      </c>
      <c r="J65" s="596">
        <v>105</v>
      </c>
      <c r="K65" s="546">
        <v>-81</v>
      </c>
      <c r="L65" s="575">
        <v>-95</v>
      </c>
      <c r="M65" s="363">
        <v>295</v>
      </c>
      <c r="N65" s="575">
        <v>309</v>
      </c>
      <c r="O65" s="363">
        <v>376</v>
      </c>
      <c r="P65" s="569">
        <v>404</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8"/>
  <sheetViews>
    <sheetView workbookViewId="0">
      <pane xSplit="1" ySplit="4" topLeftCell="B5" activePane="bottomRight" state="frozen"/>
      <selection pane="topRight" activeCell="B1" sqref="B1"/>
      <selection pane="bottomLeft" activeCell="A5" sqref="A5"/>
      <selection pane="bottomRight" activeCell="F10" sqref="F10"/>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469</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33505</v>
      </c>
      <c r="C5" s="538">
        <v>14933</v>
      </c>
      <c r="D5" s="562">
        <v>18572</v>
      </c>
      <c r="E5" s="345">
        <v>7962</v>
      </c>
      <c r="F5" s="87">
        <v>9419</v>
      </c>
      <c r="G5" s="58">
        <v>27981</v>
      </c>
      <c r="H5" s="87">
        <v>26762</v>
      </c>
      <c r="I5" s="538">
        <v>20019</v>
      </c>
      <c r="J5" s="59">
        <v>17343</v>
      </c>
      <c r="K5" s="345">
        <v>6971</v>
      </c>
      <c r="L5" s="87">
        <v>9153</v>
      </c>
      <c r="M5" s="538">
        <v>162234</v>
      </c>
      <c r="N5" s="87">
        <v>142311</v>
      </c>
      <c r="O5" s="538">
        <v>155263</v>
      </c>
      <c r="P5" s="562">
        <v>133158</v>
      </c>
    </row>
    <row r="6" spans="1:16" ht="15.75" customHeight="1" x14ac:dyDescent="0.2">
      <c r="A6" s="557" t="s">
        <v>291</v>
      </c>
      <c r="B6" s="346">
        <v>11740</v>
      </c>
      <c r="C6" s="539">
        <v>5023</v>
      </c>
      <c r="D6" s="563">
        <v>6717</v>
      </c>
      <c r="E6" s="346">
        <v>1878</v>
      </c>
      <c r="F6" s="571">
        <v>2226</v>
      </c>
      <c r="G6" s="335">
        <v>7363</v>
      </c>
      <c r="H6" s="571">
        <v>6922</v>
      </c>
      <c r="I6" s="539">
        <v>5485</v>
      </c>
      <c r="J6" s="593">
        <v>4696</v>
      </c>
      <c r="K6" s="346">
        <v>3145</v>
      </c>
      <c r="L6" s="571">
        <v>4491</v>
      </c>
      <c r="M6" s="539">
        <v>55520</v>
      </c>
      <c r="N6" s="571">
        <v>50713</v>
      </c>
      <c r="O6" s="539">
        <v>52375</v>
      </c>
      <c r="P6" s="563">
        <v>46222</v>
      </c>
    </row>
    <row r="7" spans="1:16" ht="15.75" customHeight="1" x14ac:dyDescent="0.2">
      <c r="A7" s="340" t="s">
        <v>9</v>
      </c>
      <c r="B7" s="345">
        <v>-585</v>
      </c>
      <c r="C7" s="538">
        <v>-692</v>
      </c>
      <c r="D7" s="562">
        <v>107</v>
      </c>
      <c r="E7" s="345">
        <v>1800</v>
      </c>
      <c r="F7" s="87">
        <v>2263</v>
      </c>
      <c r="G7" s="58">
        <v>5271</v>
      </c>
      <c r="H7" s="87">
        <v>5139</v>
      </c>
      <c r="I7" s="538">
        <v>3471</v>
      </c>
      <c r="J7" s="59">
        <v>2876</v>
      </c>
      <c r="K7" s="345">
        <v>-2492</v>
      </c>
      <c r="L7" s="87">
        <v>-2156</v>
      </c>
      <c r="M7" s="538">
        <v>34332</v>
      </c>
      <c r="N7" s="87">
        <v>27766</v>
      </c>
      <c r="O7" s="538">
        <v>36824</v>
      </c>
      <c r="P7" s="562">
        <v>29922</v>
      </c>
    </row>
    <row r="8" spans="1:16" ht="15.75" customHeight="1" x14ac:dyDescent="0.2">
      <c r="A8" s="340" t="s">
        <v>10</v>
      </c>
      <c r="B8" s="345">
        <v>10437</v>
      </c>
      <c r="C8" s="538">
        <v>4947</v>
      </c>
      <c r="D8" s="562">
        <v>5490</v>
      </c>
      <c r="E8" s="345">
        <v>1453</v>
      </c>
      <c r="F8" s="87">
        <v>1563</v>
      </c>
      <c r="G8" s="58">
        <v>3198</v>
      </c>
      <c r="H8" s="87">
        <v>3083</v>
      </c>
      <c r="I8" s="538">
        <v>1745</v>
      </c>
      <c r="J8" s="59">
        <v>1520</v>
      </c>
      <c r="K8" s="345">
        <v>3494</v>
      </c>
      <c r="L8" s="87">
        <v>3927</v>
      </c>
      <c r="M8" s="538">
        <v>23599</v>
      </c>
      <c r="N8" s="87">
        <v>20687</v>
      </c>
      <c r="O8" s="538">
        <v>20105</v>
      </c>
      <c r="P8" s="562">
        <v>16760</v>
      </c>
    </row>
    <row r="9" spans="1:16" ht="15.75" customHeight="1" x14ac:dyDescent="0.2">
      <c r="A9" s="340" t="s">
        <v>11</v>
      </c>
      <c r="B9" s="345">
        <v>9817</v>
      </c>
      <c r="C9" s="538">
        <v>4762</v>
      </c>
      <c r="D9" s="562">
        <v>5055</v>
      </c>
      <c r="E9" s="345">
        <v>1421</v>
      </c>
      <c r="F9" s="87">
        <v>1631</v>
      </c>
      <c r="G9" s="58">
        <v>3610</v>
      </c>
      <c r="H9" s="87">
        <v>3426</v>
      </c>
      <c r="I9" s="538">
        <v>2189</v>
      </c>
      <c r="J9" s="59">
        <v>1795</v>
      </c>
      <c r="K9" s="345">
        <v>3341</v>
      </c>
      <c r="L9" s="87">
        <v>3424</v>
      </c>
      <c r="M9" s="538">
        <v>19376</v>
      </c>
      <c r="N9" s="87">
        <v>16429</v>
      </c>
      <c r="O9" s="538">
        <v>16035</v>
      </c>
      <c r="P9" s="562">
        <v>13005</v>
      </c>
    </row>
    <row r="10" spans="1:16" ht="15.75" customHeight="1" x14ac:dyDescent="0.2">
      <c r="A10" s="340" t="s">
        <v>12</v>
      </c>
      <c r="B10" s="345">
        <v>1212</v>
      </c>
      <c r="C10" s="538">
        <v>572</v>
      </c>
      <c r="D10" s="562">
        <v>640</v>
      </c>
      <c r="E10" s="345">
        <v>332</v>
      </c>
      <c r="F10" s="87">
        <v>303</v>
      </c>
      <c r="G10" s="58">
        <v>1483</v>
      </c>
      <c r="H10" s="87">
        <v>1344</v>
      </c>
      <c r="I10" s="538">
        <v>1151</v>
      </c>
      <c r="J10" s="59">
        <v>1041</v>
      </c>
      <c r="K10" s="345">
        <v>240</v>
      </c>
      <c r="L10" s="87">
        <v>337</v>
      </c>
      <c r="M10" s="538">
        <v>5636</v>
      </c>
      <c r="N10" s="87">
        <v>5018</v>
      </c>
      <c r="O10" s="538">
        <v>5396</v>
      </c>
      <c r="P10" s="562">
        <v>4681</v>
      </c>
    </row>
    <row r="11" spans="1:16" ht="15.75" customHeight="1" x14ac:dyDescent="0.2">
      <c r="A11" s="340" t="s">
        <v>13</v>
      </c>
      <c r="B11" s="345">
        <v>2397</v>
      </c>
      <c r="C11" s="538">
        <v>1158</v>
      </c>
      <c r="D11" s="562">
        <v>1239</v>
      </c>
      <c r="E11" s="345">
        <v>989</v>
      </c>
      <c r="F11" s="87">
        <v>1185</v>
      </c>
      <c r="G11" s="58">
        <v>3164</v>
      </c>
      <c r="H11" s="87">
        <v>3037</v>
      </c>
      <c r="I11" s="538">
        <v>2175</v>
      </c>
      <c r="J11" s="59">
        <v>1852</v>
      </c>
      <c r="K11" s="345">
        <v>169</v>
      </c>
      <c r="L11" s="87">
        <v>54</v>
      </c>
      <c r="M11" s="538">
        <v>11413</v>
      </c>
      <c r="N11" s="87">
        <v>9447</v>
      </c>
      <c r="O11" s="538">
        <v>11244</v>
      </c>
      <c r="P11" s="562">
        <v>9393</v>
      </c>
    </row>
    <row r="12" spans="1:16" ht="15.75" customHeight="1" x14ac:dyDescent="0.2">
      <c r="A12" s="340" t="s">
        <v>14</v>
      </c>
      <c r="B12" s="345">
        <v>-627</v>
      </c>
      <c r="C12" s="538">
        <v>-357</v>
      </c>
      <c r="D12" s="562">
        <v>-270</v>
      </c>
      <c r="E12" s="345">
        <v>165</v>
      </c>
      <c r="F12" s="87">
        <v>254</v>
      </c>
      <c r="G12" s="58">
        <v>1466</v>
      </c>
      <c r="H12" s="87">
        <v>1430</v>
      </c>
      <c r="I12" s="538">
        <v>1301</v>
      </c>
      <c r="J12" s="59">
        <v>1176</v>
      </c>
      <c r="K12" s="345">
        <v>-522</v>
      </c>
      <c r="L12" s="87">
        <v>-524</v>
      </c>
      <c r="M12" s="538">
        <v>4486</v>
      </c>
      <c r="N12" s="87">
        <v>4202</v>
      </c>
      <c r="O12" s="538">
        <v>5008</v>
      </c>
      <c r="P12" s="562">
        <v>4726</v>
      </c>
    </row>
    <row r="13" spans="1:16" ht="15.75" customHeight="1" x14ac:dyDescent="0.2">
      <c r="A13" s="340" t="s">
        <v>15</v>
      </c>
      <c r="B13" s="345">
        <v>-946</v>
      </c>
      <c r="C13" s="538">
        <v>-493</v>
      </c>
      <c r="D13" s="562">
        <v>-453</v>
      </c>
      <c r="E13" s="345">
        <v>-18</v>
      </c>
      <c r="F13" s="87">
        <v>64</v>
      </c>
      <c r="G13" s="58">
        <v>1015</v>
      </c>
      <c r="H13" s="87">
        <v>1018</v>
      </c>
      <c r="I13" s="538">
        <v>1033</v>
      </c>
      <c r="J13" s="59">
        <v>954</v>
      </c>
      <c r="K13" s="345">
        <v>-475</v>
      </c>
      <c r="L13" s="87">
        <v>-517</v>
      </c>
      <c r="M13" s="538">
        <v>3234</v>
      </c>
      <c r="N13" s="87">
        <v>3283</v>
      </c>
      <c r="O13" s="538">
        <v>3709</v>
      </c>
      <c r="P13" s="562">
        <v>3800</v>
      </c>
    </row>
    <row r="14" spans="1:16" ht="15.75" customHeight="1" x14ac:dyDescent="0.2">
      <c r="A14" s="340" t="s">
        <v>16</v>
      </c>
      <c r="B14" s="345">
        <v>672</v>
      </c>
      <c r="C14" s="538">
        <v>335</v>
      </c>
      <c r="D14" s="562">
        <v>337</v>
      </c>
      <c r="E14" s="345">
        <v>-38</v>
      </c>
      <c r="F14" s="87">
        <v>-34</v>
      </c>
      <c r="G14" s="58">
        <v>570</v>
      </c>
      <c r="H14" s="87">
        <v>544</v>
      </c>
      <c r="I14" s="538">
        <v>608</v>
      </c>
      <c r="J14" s="59">
        <v>578</v>
      </c>
      <c r="K14" s="345">
        <v>373</v>
      </c>
      <c r="L14" s="87">
        <v>371</v>
      </c>
      <c r="M14" s="538">
        <v>2265</v>
      </c>
      <c r="N14" s="87">
        <v>2303</v>
      </c>
      <c r="O14" s="538">
        <v>1892</v>
      </c>
      <c r="P14" s="562">
        <v>1932</v>
      </c>
    </row>
    <row r="15" spans="1:16" ht="15.75" customHeight="1" x14ac:dyDescent="0.2">
      <c r="A15" s="558" t="s">
        <v>17</v>
      </c>
      <c r="B15" s="347">
        <v>-612</v>
      </c>
      <c r="C15" s="540">
        <v>-322</v>
      </c>
      <c r="D15" s="564">
        <v>-290</v>
      </c>
      <c r="E15" s="347">
        <v>-20</v>
      </c>
      <c r="F15" s="572">
        <v>-36</v>
      </c>
      <c r="G15" s="330">
        <v>841</v>
      </c>
      <c r="H15" s="572">
        <v>819</v>
      </c>
      <c r="I15" s="540">
        <v>861</v>
      </c>
      <c r="J15" s="594">
        <v>855</v>
      </c>
      <c r="K15" s="347">
        <v>-302</v>
      </c>
      <c r="L15" s="572">
        <v>-254</v>
      </c>
      <c r="M15" s="540">
        <v>2373</v>
      </c>
      <c r="N15" s="572">
        <v>2463</v>
      </c>
      <c r="O15" s="540">
        <v>2675</v>
      </c>
      <c r="P15" s="564">
        <v>2717</v>
      </c>
    </row>
    <row r="16" spans="1:16" ht="15.75" customHeight="1" x14ac:dyDescent="0.2">
      <c r="A16" s="341" t="s">
        <v>185</v>
      </c>
      <c r="B16" s="542">
        <v>11740</v>
      </c>
      <c r="C16" s="500">
        <v>5023</v>
      </c>
      <c r="D16" s="565">
        <v>6717</v>
      </c>
      <c r="E16" s="542">
        <v>1878</v>
      </c>
      <c r="F16" s="573">
        <v>2226</v>
      </c>
      <c r="G16" s="417">
        <v>7363</v>
      </c>
      <c r="H16" s="573">
        <v>6922</v>
      </c>
      <c r="I16" s="500">
        <v>5485</v>
      </c>
      <c r="J16" s="506">
        <v>4696</v>
      </c>
      <c r="K16" s="542">
        <v>3145</v>
      </c>
      <c r="L16" s="573">
        <v>4491</v>
      </c>
      <c r="M16" s="500">
        <v>55520</v>
      </c>
      <c r="N16" s="573">
        <v>50713</v>
      </c>
      <c r="O16" s="500">
        <v>52375</v>
      </c>
      <c r="P16" s="565">
        <v>46222</v>
      </c>
    </row>
    <row r="17" spans="1:16" s="70" customFormat="1" ht="15.75" customHeight="1" x14ac:dyDescent="0.2">
      <c r="A17" s="342" t="s">
        <v>19</v>
      </c>
      <c r="B17" s="707"/>
      <c r="C17" s="708"/>
      <c r="D17" s="709"/>
      <c r="E17" s="707"/>
      <c r="F17" s="710"/>
      <c r="G17" s="711"/>
      <c r="H17" s="710"/>
      <c r="I17" s="708"/>
      <c r="J17" s="712"/>
      <c r="K17" s="707"/>
      <c r="L17" s="710"/>
      <c r="M17" s="708"/>
      <c r="N17" s="710"/>
      <c r="O17" s="708"/>
      <c r="P17" s="709"/>
    </row>
    <row r="18" spans="1:16" s="70" customFormat="1" ht="15.75" customHeight="1" x14ac:dyDescent="0.2">
      <c r="A18" s="342" t="s">
        <v>126</v>
      </c>
      <c r="B18" s="707"/>
      <c r="C18" s="708"/>
      <c r="D18" s="709"/>
      <c r="E18" s="707"/>
      <c r="F18" s="710"/>
      <c r="G18" s="711"/>
      <c r="H18" s="710"/>
      <c r="I18" s="708"/>
      <c r="J18" s="712"/>
      <c r="K18" s="707"/>
      <c r="L18" s="710"/>
      <c r="M18" s="708"/>
      <c r="N18" s="710"/>
      <c r="O18" s="708"/>
      <c r="P18" s="709"/>
    </row>
    <row r="19" spans="1:16" s="70" customFormat="1" ht="15.75" customHeight="1" x14ac:dyDescent="0.2">
      <c r="A19" s="342" t="s">
        <v>186</v>
      </c>
      <c r="B19" s="707"/>
      <c r="C19" s="708"/>
      <c r="D19" s="709"/>
      <c r="E19" s="707"/>
      <c r="F19" s="710"/>
      <c r="G19" s="711"/>
      <c r="H19" s="710"/>
      <c r="I19" s="708"/>
      <c r="J19" s="712"/>
      <c r="K19" s="707"/>
      <c r="L19" s="710"/>
      <c r="M19" s="708"/>
      <c r="N19" s="710"/>
      <c r="O19" s="708"/>
      <c r="P19" s="709"/>
    </row>
    <row r="20" spans="1:16" s="70" customFormat="1" ht="15.75" customHeight="1" x14ac:dyDescent="0.2">
      <c r="A20" s="342" t="s">
        <v>187</v>
      </c>
      <c r="B20" s="707"/>
      <c r="C20" s="708"/>
      <c r="D20" s="709"/>
      <c r="E20" s="707"/>
      <c r="F20" s="710"/>
      <c r="G20" s="711"/>
      <c r="H20" s="710"/>
      <c r="I20" s="708"/>
      <c r="J20" s="712"/>
      <c r="K20" s="707"/>
      <c r="L20" s="710"/>
      <c r="M20" s="708"/>
      <c r="N20" s="710"/>
      <c r="O20" s="708"/>
      <c r="P20" s="709"/>
    </row>
    <row r="21" spans="1:16" s="70" customFormat="1" ht="15.75" customHeight="1" x14ac:dyDescent="0.2">
      <c r="A21" s="342" t="s">
        <v>188</v>
      </c>
      <c r="B21" s="707"/>
      <c r="C21" s="708"/>
      <c r="D21" s="709"/>
      <c r="E21" s="707"/>
      <c r="F21" s="710"/>
      <c r="G21" s="711"/>
      <c r="H21" s="710"/>
      <c r="I21" s="708"/>
      <c r="J21" s="712"/>
      <c r="K21" s="707"/>
      <c r="L21" s="710"/>
      <c r="M21" s="708"/>
      <c r="N21" s="710"/>
      <c r="O21" s="708"/>
      <c r="P21" s="709"/>
    </row>
    <row r="22" spans="1:16" s="70" customFormat="1" ht="15.75" customHeight="1" x14ac:dyDescent="0.2">
      <c r="A22" s="342" t="s">
        <v>189</v>
      </c>
      <c r="B22" s="707"/>
      <c r="C22" s="708"/>
      <c r="D22" s="709"/>
      <c r="E22" s="707"/>
      <c r="F22" s="710"/>
      <c r="G22" s="711"/>
      <c r="H22" s="710"/>
      <c r="I22" s="708"/>
      <c r="J22" s="712"/>
      <c r="K22" s="707"/>
      <c r="L22" s="710"/>
      <c r="M22" s="708"/>
      <c r="N22" s="710"/>
      <c r="O22" s="708"/>
      <c r="P22" s="709"/>
    </row>
    <row r="23" spans="1:16" s="70" customFormat="1" ht="15.75" customHeight="1" x14ac:dyDescent="0.2">
      <c r="A23" s="342" t="s">
        <v>190</v>
      </c>
      <c r="B23" s="707"/>
      <c r="C23" s="708"/>
      <c r="D23" s="709"/>
      <c r="E23" s="707"/>
      <c r="F23" s="710"/>
      <c r="G23" s="711"/>
      <c r="H23" s="710"/>
      <c r="I23" s="708"/>
      <c r="J23" s="712"/>
      <c r="K23" s="707"/>
      <c r="L23" s="710"/>
      <c r="M23" s="708"/>
      <c r="N23" s="710"/>
      <c r="O23" s="708"/>
      <c r="P23" s="709"/>
    </row>
    <row r="24" spans="1:16" s="70" customFormat="1" ht="15.75" customHeight="1" x14ac:dyDescent="0.2">
      <c r="A24" s="342" t="s">
        <v>190</v>
      </c>
      <c r="B24" s="707"/>
      <c r="C24" s="708"/>
      <c r="D24" s="709"/>
      <c r="E24" s="707"/>
      <c r="F24" s="710"/>
      <c r="G24" s="711"/>
      <c r="H24" s="710"/>
      <c r="I24" s="708"/>
      <c r="J24" s="712"/>
      <c r="K24" s="707"/>
      <c r="L24" s="710"/>
      <c r="M24" s="708"/>
      <c r="N24" s="710"/>
      <c r="O24" s="708"/>
      <c r="P24" s="709"/>
    </row>
    <row r="25" spans="1:16" s="70" customFormat="1" ht="15.75" customHeight="1" x14ac:dyDescent="0.2">
      <c r="A25" s="343" t="s">
        <v>190</v>
      </c>
      <c r="B25" s="713"/>
      <c r="C25" s="714"/>
      <c r="D25" s="715"/>
      <c r="E25" s="713"/>
      <c r="F25" s="716"/>
      <c r="G25" s="717"/>
      <c r="H25" s="716"/>
      <c r="I25" s="714"/>
      <c r="J25" s="718"/>
      <c r="K25" s="713"/>
      <c r="L25" s="716"/>
      <c r="M25" s="714"/>
      <c r="N25" s="716"/>
      <c r="O25" s="714"/>
      <c r="P25" s="715"/>
    </row>
    <row r="26" spans="1:16" ht="15.75" customHeight="1" x14ac:dyDescent="0.2">
      <c r="A26" s="340" t="s">
        <v>192</v>
      </c>
      <c r="B26" s="545">
        <v>2445</v>
      </c>
      <c r="C26" s="80">
        <v>1201</v>
      </c>
      <c r="D26" s="568">
        <v>1244</v>
      </c>
      <c r="E26" s="545">
        <v>984</v>
      </c>
      <c r="F26" s="574">
        <v>1178</v>
      </c>
      <c r="G26" s="49">
        <v>2918</v>
      </c>
      <c r="H26" s="574">
        <v>2815</v>
      </c>
      <c r="I26" s="80">
        <v>1934</v>
      </c>
      <c r="J26" s="595">
        <v>1637</v>
      </c>
      <c r="K26" s="545">
        <v>217</v>
      </c>
      <c r="L26" s="574">
        <v>66</v>
      </c>
      <c r="M26" s="80">
        <v>10721</v>
      </c>
      <c r="N26" s="574">
        <v>8621</v>
      </c>
      <c r="O26" s="80">
        <v>10504</v>
      </c>
      <c r="P26" s="568">
        <v>8555</v>
      </c>
    </row>
    <row r="27" spans="1:16" ht="15.75" customHeight="1" x14ac:dyDescent="0.2">
      <c r="A27" s="340" t="s">
        <v>193</v>
      </c>
      <c r="B27" s="545">
        <v>-1971</v>
      </c>
      <c r="C27" s="80">
        <v>-1025</v>
      </c>
      <c r="D27" s="568">
        <v>-946</v>
      </c>
      <c r="E27" s="545">
        <v>748</v>
      </c>
      <c r="F27" s="574">
        <v>1154</v>
      </c>
      <c r="G27" s="49">
        <v>2628</v>
      </c>
      <c r="H27" s="574">
        <v>2605</v>
      </c>
      <c r="I27" s="80">
        <v>1880</v>
      </c>
      <c r="J27" s="595">
        <v>1451</v>
      </c>
      <c r="K27" s="545">
        <v>-1773</v>
      </c>
      <c r="L27" s="574">
        <v>-2100</v>
      </c>
      <c r="M27" s="80">
        <v>13346</v>
      </c>
      <c r="N27" s="574">
        <v>10005</v>
      </c>
      <c r="O27" s="80">
        <v>15119</v>
      </c>
      <c r="P27" s="568">
        <v>12105</v>
      </c>
    </row>
    <row r="28" spans="1:16" ht="15.75" customHeight="1" x14ac:dyDescent="0.2">
      <c r="A28" s="340" t="s">
        <v>194</v>
      </c>
      <c r="B28" s="545">
        <v>3814</v>
      </c>
      <c r="C28" s="80">
        <v>1886</v>
      </c>
      <c r="D28" s="568">
        <v>1928</v>
      </c>
      <c r="E28" s="545">
        <v>631</v>
      </c>
      <c r="F28" s="574">
        <v>749</v>
      </c>
      <c r="G28" s="49">
        <v>1566</v>
      </c>
      <c r="H28" s="574">
        <v>1459</v>
      </c>
      <c r="I28" s="80">
        <v>935</v>
      </c>
      <c r="J28" s="595">
        <v>710</v>
      </c>
      <c r="K28" s="545">
        <v>1255</v>
      </c>
      <c r="L28" s="574">
        <v>1179</v>
      </c>
      <c r="M28" s="80">
        <v>8731</v>
      </c>
      <c r="N28" s="574">
        <v>7250</v>
      </c>
      <c r="O28" s="80">
        <v>7476</v>
      </c>
      <c r="P28" s="568">
        <v>6071</v>
      </c>
    </row>
    <row r="29" spans="1:16" ht="15.75" customHeight="1" x14ac:dyDescent="0.2">
      <c r="A29" s="340" t="s">
        <v>195</v>
      </c>
      <c r="B29" s="545">
        <v>1003</v>
      </c>
      <c r="C29" s="80">
        <v>29</v>
      </c>
      <c r="D29" s="568">
        <v>974</v>
      </c>
      <c r="E29" s="545">
        <v>898</v>
      </c>
      <c r="F29" s="574">
        <v>977</v>
      </c>
      <c r="G29" s="49">
        <v>2207</v>
      </c>
      <c r="H29" s="574">
        <v>2113</v>
      </c>
      <c r="I29" s="80">
        <v>1309</v>
      </c>
      <c r="J29" s="595">
        <v>1136</v>
      </c>
      <c r="K29" s="545">
        <v>-869</v>
      </c>
      <c r="L29" s="574">
        <v>-3</v>
      </c>
      <c r="M29" s="80">
        <v>16873</v>
      </c>
      <c r="N29" s="574">
        <v>14142</v>
      </c>
      <c r="O29" s="80">
        <v>17742</v>
      </c>
      <c r="P29" s="568">
        <v>14145</v>
      </c>
    </row>
    <row r="30" spans="1:16" ht="15.75" customHeight="1" x14ac:dyDescent="0.2">
      <c r="A30" s="340" t="s">
        <v>196</v>
      </c>
      <c r="B30" s="545">
        <v>-272</v>
      </c>
      <c r="C30" s="80">
        <v>-159</v>
      </c>
      <c r="D30" s="568">
        <v>-113</v>
      </c>
      <c r="E30" s="545">
        <v>-6</v>
      </c>
      <c r="F30" s="574">
        <v>4</v>
      </c>
      <c r="G30" s="49">
        <v>276</v>
      </c>
      <c r="H30" s="574">
        <v>256</v>
      </c>
      <c r="I30" s="80">
        <v>282</v>
      </c>
      <c r="J30" s="595">
        <v>252</v>
      </c>
      <c r="K30" s="545">
        <v>-153</v>
      </c>
      <c r="L30" s="574">
        <v>-117</v>
      </c>
      <c r="M30" s="80">
        <v>908</v>
      </c>
      <c r="N30" s="574">
        <v>854</v>
      </c>
      <c r="O30" s="80">
        <v>1061</v>
      </c>
      <c r="P30" s="568">
        <v>971</v>
      </c>
    </row>
    <row r="31" spans="1:16" ht="15.75" customHeight="1" x14ac:dyDescent="0.2">
      <c r="A31" s="340" t="s">
        <v>197</v>
      </c>
      <c r="B31" s="545">
        <v>383</v>
      </c>
      <c r="C31" s="80">
        <v>304</v>
      </c>
      <c r="D31" s="568">
        <v>79</v>
      </c>
      <c r="E31" s="545">
        <v>154</v>
      </c>
      <c r="F31" s="574">
        <v>132</v>
      </c>
      <c r="G31" s="49">
        <v>436</v>
      </c>
      <c r="H31" s="574">
        <v>421</v>
      </c>
      <c r="I31" s="80">
        <v>282</v>
      </c>
      <c r="J31" s="595">
        <v>289</v>
      </c>
      <c r="K31" s="545">
        <v>150</v>
      </c>
      <c r="L31" s="574">
        <v>-53</v>
      </c>
      <c r="M31" s="80">
        <v>4113</v>
      </c>
      <c r="N31" s="574">
        <v>3619</v>
      </c>
      <c r="O31" s="80">
        <v>3963</v>
      </c>
      <c r="P31" s="568">
        <v>3672</v>
      </c>
    </row>
    <row r="32" spans="1:16" ht="15.75" customHeight="1" x14ac:dyDescent="0.2">
      <c r="A32" s="340" t="s">
        <v>198</v>
      </c>
      <c r="B32" s="545">
        <v>-681</v>
      </c>
      <c r="C32" s="80">
        <v>-428</v>
      </c>
      <c r="D32" s="568">
        <v>-253</v>
      </c>
      <c r="E32" s="545">
        <v>579</v>
      </c>
      <c r="F32" s="574">
        <v>744</v>
      </c>
      <c r="G32" s="49">
        <v>1129</v>
      </c>
      <c r="H32" s="574">
        <v>1158</v>
      </c>
      <c r="I32" s="80">
        <v>550</v>
      </c>
      <c r="J32" s="595">
        <v>414</v>
      </c>
      <c r="K32" s="545">
        <v>-1007</v>
      </c>
      <c r="L32" s="574">
        <v>-997</v>
      </c>
      <c r="M32" s="80">
        <v>5736</v>
      </c>
      <c r="N32" s="574">
        <v>4035</v>
      </c>
      <c r="O32" s="80">
        <v>6743</v>
      </c>
      <c r="P32" s="568">
        <v>5032</v>
      </c>
    </row>
    <row r="33" spans="1:16" ht="15.75" customHeight="1" x14ac:dyDescent="0.2">
      <c r="A33" s="340" t="s">
        <v>199</v>
      </c>
      <c r="B33" s="545">
        <v>-440</v>
      </c>
      <c r="C33" s="80">
        <v>-212</v>
      </c>
      <c r="D33" s="568">
        <v>-228</v>
      </c>
      <c r="E33" s="545">
        <v>-19</v>
      </c>
      <c r="F33" s="574">
        <v>11</v>
      </c>
      <c r="G33" s="49">
        <v>158</v>
      </c>
      <c r="H33" s="574">
        <v>147</v>
      </c>
      <c r="I33" s="80">
        <v>177</v>
      </c>
      <c r="J33" s="595">
        <v>136</v>
      </c>
      <c r="K33" s="545">
        <v>-193</v>
      </c>
      <c r="L33" s="574">
        <v>-239</v>
      </c>
      <c r="M33" s="80">
        <v>504</v>
      </c>
      <c r="N33" s="574">
        <v>455</v>
      </c>
      <c r="O33" s="80">
        <v>697</v>
      </c>
      <c r="P33" s="568">
        <v>694</v>
      </c>
    </row>
    <row r="34" spans="1:16" ht="15.75" customHeight="1" x14ac:dyDescent="0.2">
      <c r="A34" s="340" t="s">
        <v>200</v>
      </c>
      <c r="B34" s="545">
        <v>-191</v>
      </c>
      <c r="C34" s="80">
        <v>-114</v>
      </c>
      <c r="D34" s="568">
        <v>-77</v>
      </c>
      <c r="E34" s="545">
        <v>32</v>
      </c>
      <c r="F34" s="574">
        <v>82</v>
      </c>
      <c r="G34" s="49">
        <v>466</v>
      </c>
      <c r="H34" s="574">
        <v>475</v>
      </c>
      <c r="I34" s="80">
        <v>434</v>
      </c>
      <c r="J34" s="595">
        <v>393</v>
      </c>
      <c r="K34" s="545">
        <v>-146</v>
      </c>
      <c r="L34" s="574">
        <v>-159</v>
      </c>
      <c r="M34" s="80">
        <v>1592</v>
      </c>
      <c r="N34" s="574">
        <v>1609</v>
      </c>
      <c r="O34" s="80">
        <v>1738</v>
      </c>
      <c r="P34" s="568">
        <v>1768</v>
      </c>
    </row>
    <row r="35" spans="1:16" ht="15.75" customHeight="1" x14ac:dyDescent="0.2">
      <c r="A35" s="340" t="s">
        <v>37</v>
      </c>
      <c r="B35" s="545">
        <v>3689</v>
      </c>
      <c r="C35" s="80">
        <v>1862</v>
      </c>
      <c r="D35" s="568">
        <v>1827</v>
      </c>
      <c r="E35" s="545">
        <v>516</v>
      </c>
      <c r="F35" s="574">
        <v>496</v>
      </c>
      <c r="G35" s="49">
        <v>1242</v>
      </c>
      <c r="H35" s="574">
        <v>1162</v>
      </c>
      <c r="I35" s="80">
        <v>726</v>
      </c>
      <c r="J35" s="595">
        <v>666</v>
      </c>
      <c r="K35" s="545">
        <v>1346</v>
      </c>
      <c r="L35" s="574">
        <v>1331</v>
      </c>
      <c r="M35" s="80">
        <v>6138</v>
      </c>
      <c r="N35" s="574">
        <v>5496</v>
      </c>
      <c r="O35" s="80">
        <v>4792</v>
      </c>
      <c r="P35" s="568">
        <v>4165</v>
      </c>
    </row>
    <row r="36" spans="1:16" ht="15.75" customHeight="1" x14ac:dyDescent="0.2">
      <c r="A36" s="340" t="s">
        <v>201</v>
      </c>
      <c r="B36" s="545">
        <v>-148</v>
      </c>
      <c r="C36" s="80">
        <v>-80</v>
      </c>
      <c r="D36" s="568">
        <v>-68</v>
      </c>
      <c r="E36" s="545">
        <v>69</v>
      </c>
      <c r="F36" s="574">
        <v>54</v>
      </c>
      <c r="G36" s="49">
        <v>272</v>
      </c>
      <c r="H36" s="574">
        <v>256</v>
      </c>
      <c r="I36" s="80">
        <v>203</v>
      </c>
      <c r="J36" s="595">
        <v>202</v>
      </c>
      <c r="K36" s="545">
        <v>-149</v>
      </c>
      <c r="L36" s="574">
        <v>-122</v>
      </c>
      <c r="M36" s="80">
        <v>715</v>
      </c>
      <c r="N36" s="574">
        <v>636</v>
      </c>
      <c r="O36" s="80">
        <v>864</v>
      </c>
      <c r="P36" s="568">
        <v>758</v>
      </c>
    </row>
    <row r="37" spans="1:16" ht="15.75" customHeight="1" x14ac:dyDescent="0.2">
      <c r="A37" s="340" t="s">
        <v>202</v>
      </c>
      <c r="B37" s="545">
        <v>-72</v>
      </c>
      <c r="C37" s="80">
        <v>-25</v>
      </c>
      <c r="D37" s="568">
        <v>-47</v>
      </c>
      <c r="E37" s="545">
        <v>67</v>
      </c>
      <c r="F37" s="574">
        <v>68</v>
      </c>
      <c r="G37" s="49">
        <v>246</v>
      </c>
      <c r="H37" s="574">
        <v>234</v>
      </c>
      <c r="I37" s="80">
        <v>179</v>
      </c>
      <c r="J37" s="595">
        <v>166</v>
      </c>
      <c r="K37" s="545">
        <v>-92</v>
      </c>
      <c r="L37" s="574">
        <v>-115</v>
      </c>
      <c r="M37" s="80">
        <v>652</v>
      </c>
      <c r="N37" s="574">
        <v>579</v>
      </c>
      <c r="O37" s="80">
        <v>744</v>
      </c>
      <c r="P37" s="568">
        <v>694</v>
      </c>
    </row>
    <row r="38" spans="1:16" ht="15.75" customHeight="1" x14ac:dyDescent="0.2">
      <c r="A38" s="340" t="s">
        <v>203</v>
      </c>
      <c r="B38" s="545">
        <v>1129</v>
      </c>
      <c r="C38" s="80">
        <v>463</v>
      </c>
      <c r="D38" s="568">
        <v>666</v>
      </c>
      <c r="E38" s="545">
        <v>537</v>
      </c>
      <c r="F38" s="574">
        <v>460</v>
      </c>
      <c r="G38" s="49">
        <v>1049</v>
      </c>
      <c r="H38" s="574">
        <v>952</v>
      </c>
      <c r="I38" s="80">
        <v>512</v>
      </c>
      <c r="J38" s="595">
        <v>492</v>
      </c>
      <c r="K38" s="545">
        <v>-74</v>
      </c>
      <c r="L38" s="574">
        <v>206</v>
      </c>
      <c r="M38" s="80">
        <v>7280</v>
      </c>
      <c r="N38" s="574">
        <v>6679</v>
      </c>
      <c r="O38" s="80">
        <v>7354</v>
      </c>
      <c r="P38" s="568">
        <v>6473</v>
      </c>
    </row>
    <row r="39" spans="1:16" ht="15.75" customHeight="1" x14ac:dyDescent="0.2">
      <c r="A39" s="340" t="s">
        <v>204</v>
      </c>
      <c r="B39" s="545">
        <v>715</v>
      </c>
      <c r="C39" s="80">
        <v>284</v>
      </c>
      <c r="D39" s="568">
        <v>431</v>
      </c>
      <c r="E39" s="545">
        <v>32</v>
      </c>
      <c r="F39" s="574">
        <v>37</v>
      </c>
      <c r="G39" s="49">
        <v>341</v>
      </c>
      <c r="H39" s="574">
        <v>308</v>
      </c>
      <c r="I39" s="80">
        <v>309</v>
      </c>
      <c r="J39" s="595">
        <v>271</v>
      </c>
      <c r="K39" s="545">
        <v>252</v>
      </c>
      <c r="L39" s="574">
        <v>394</v>
      </c>
      <c r="M39" s="80">
        <v>1778</v>
      </c>
      <c r="N39" s="574">
        <v>1757</v>
      </c>
      <c r="O39" s="80">
        <v>1526</v>
      </c>
      <c r="P39" s="568">
        <v>1363</v>
      </c>
    </row>
    <row r="40" spans="1:16" ht="15.75" customHeight="1" x14ac:dyDescent="0.2">
      <c r="A40" s="340" t="s">
        <v>205</v>
      </c>
      <c r="B40" s="545">
        <v>896</v>
      </c>
      <c r="C40" s="80">
        <v>407</v>
      </c>
      <c r="D40" s="568">
        <v>489</v>
      </c>
      <c r="E40" s="545">
        <v>195</v>
      </c>
      <c r="F40" s="574">
        <v>276</v>
      </c>
      <c r="G40" s="49">
        <v>517</v>
      </c>
      <c r="H40" s="574">
        <v>521</v>
      </c>
      <c r="I40" s="80">
        <v>322</v>
      </c>
      <c r="J40" s="595">
        <v>245</v>
      </c>
      <c r="K40" s="545">
        <v>212</v>
      </c>
      <c r="L40" s="574">
        <v>213</v>
      </c>
      <c r="M40" s="80">
        <v>2626</v>
      </c>
      <c r="N40" s="574">
        <v>1844</v>
      </c>
      <c r="O40" s="80">
        <v>2414</v>
      </c>
      <c r="P40" s="568">
        <v>1631</v>
      </c>
    </row>
    <row r="41" spans="1:16" ht="15.75" customHeight="1" x14ac:dyDescent="0.2">
      <c r="A41" s="340" t="s">
        <v>206</v>
      </c>
      <c r="B41" s="545">
        <v>277</v>
      </c>
      <c r="C41" s="80">
        <v>-22</v>
      </c>
      <c r="D41" s="568">
        <v>299</v>
      </c>
      <c r="E41" s="545">
        <v>114</v>
      </c>
      <c r="F41" s="574">
        <v>192</v>
      </c>
      <c r="G41" s="49">
        <v>536</v>
      </c>
      <c r="H41" s="574">
        <v>549</v>
      </c>
      <c r="I41" s="80">
        <v>422</v>
      </c>
      <c r="J41" s="595">
        <v>357</v>
      </c>
      <c r="K41" s="545">
        <v>-136</v>
      </c>
      <c r="L41" s="574">
        <v>107</v>
      </c>
      <c r="M41" s="80">
        <v>4205</v>
      </c>
      <c r="N41" s="574">
        <v>3792</v>
      </c>
      <c r="O41" s="80">
        <v>4341</v>
      </c>
      <c r="P41" s="568">
        <v>3685</v>
      </c>
    </row>
    <row r="42" spans="1:16" ht="15.75" customHeight="1" x14ac:dyDescent="0.2">
      <c r="A42" s="340" t="s">
        <v>207</v>
      </c>
      <c r="B42" s="545">
        <v>213</v>
      </c>
      <c r="C42" s="80">
        <v>144</v>
      </c>
      <c r="D42" s="568">
        <v>69</v>
      </c>
      <c r="E42" s="545">
        <v>91</v>
      </c>
      <c r="F42" s="574">
        <v>47</v>
      </c>
      <c r="G42" s="49">
        <v>240</v>
      </c>
      <c r="H42" s="574">
        <v>202</v>
      </c>
      <c r="I42" s="80">
        <v>149</v>
      </c>
      <c r="J42" s="595">
        <v>155</v>
      </c>
      <c r="K42" s="545">
        <v>53</v>
      </c>
      <c r="L42" s="574">
        <v>22</v>
      </c>
      <c r="M42" s="80">
        <v>866</v>
      </c>
      <c r="N42" s="574">
        <v>733</v>
      </c>
      <c r="O42" s="80">
        <v>813</v>
      </c>
      <c r="P42" s="568">
        <v>711</v>
      </c>
    </row>
    <row r="43" spans="1:16" ht="15.75" customHeight="1" x14ac:dyDescent="0.2">
      <c r="A43" s="340" t="s">
        <v>208</v>
      </c>
      <c r="B43" s="545">
        <v>8565</v>
      </c>
      <c r="C43" s="80">
        <v>4349</v>
      </c>
      <c r="D43" s="568">
        <v>4216</v>
      </c>
      <c r="E43" s="545">
        <v>177</v>
      </c>
      <c r="F43" s="574">
        <v>137</v>
      </c>
      <c r="G43" s="49">
        <v>376</v>
      </c>
      <c r="H43" s="574">
        <v>336</v>
      </c>
      <c r="I43" s="80">
        <v>199</v>
      </c>
      <c r="J43" s="595">
        <v>199</v>
      </c>
      <c r="K43" s="545">
        <v>4172</v>
      </c>
      <c r="L43" s="574">
        <v>4079</v>
      </c>
      <c r="M43" s="80">
        <v>5345</v>
      </c>
      <c r="N43" s="574">
        <v>5177</v>
      </c>
      <c r="O43" s="80">
        <v>1173</v>
      </c>
      <c r="P43" s="568">
        <v>1098</v>
      </c>
    </row>
    <row r="44" spans="1:16" ht="15.75" customHeight="1" x14ac:dyDescent="0.2">
      <c r="A44" s="340" t="s">
        <v>209</v>
      </c>
      <c r="B44" s="545">
        <v>-37</v>
      </c>
      <c r="C44" s="80">
        <v>-46</v>
      </c>
      <c r="D44" s="568">
        <v>9</v>
      </c>
      <c r="E44" s="545">
        <v>63</v>
      </c>
      <c r="F44" s="574">
        <v>75</v>
      </c>
      <c r="G44" s="49">
        <v>294</v>
      </c>
      <c r="H44" s="574">
        <v>271</v>
      </c>
      <c r="I44" s="80">
        <v>231</v>
      </c>
      <c r="J44" s="595">
        <v>196</v>
      </c>
      <c r="K44" s="545">
        <v>-109</v>
      </c>
      <c r="L44" s="574">
        <v>-66</v>
      </c>
      <c r="M44" s="80">
        <v>774</v>
      </c>
      <c r="N44" s="574">
        <v>568</v>
      </c>
      <c r="O44" s="80">
        <v>883</v>
      </c>
      <c r="P44" s="568">
        <v>634</v>
      </c>
    </row>
    <row r="45" spans="1:16" ht="15.75" customHeight="1" x14ac:dyDescent="0.2">
      <c r="A45" s="340" t="s">
        <v>210</v>
      </c>
      <c r="B45" s="545">
        <v>590</v>
      </c>
      <c r="C45" s="80">
        <v>281</v>
      </c>
      <c r="D45" s="568">
        <v>309</v>
      </c>
      <c r="E45" s="545">
        <v>-27</v>
      </c>
      <c r="F45" s="574">
        <v>-29</v>
      </c>
      <c r="G45" s="49">
        <v>184</v>
      </c>
      <c r="H45" s="574">
        <v>185</v>
      </c>
      <c r="I45" s="80">
        <v>211</v>
      </c>
      <c r="J45" s="595">
        <v>214</v>
      </c>
      <c r="K45" s="545">
        <v>308</v>
      </c>
      <c r="L45" s="574">
        <v>338</v>
      </c>
      <c r="M45" s="80">
        <v>1045</v>
      </c>
      <c r="N45" s="574">
        <v>1041</v>
      </c>
      <c r="O45" s="80">
        <v>737</v>
      </c>
      <c r="P45" s="568">
        <v>703</v>
      </c>
    </row>
    <row r="46" spans="1:16" ht="15.75" customHeight="1" x14ac:dyDescent="0.2">
      <c r="A46" s="340" t="s">
        <v>211</v>
      </c>
      <c r="B46" s="545">
        <v>-217</v>
      </c>
      <c r="C46" s="80">
        <v>-83</v>
      </c>
      <c r="D46" s="568">
        <v>-134</v>
      </c>
      <c r="E46" s="545">
        <v>26</v>
      </c>
      <c r="F46" s="574">
        <v>13</v>
      </c>
      <c r="G46" s="49">
        <v>162</v>
      </c>
      <c r="H46" s="574">
        <v>156</v>
      </c>
      <c r="I46" s="80">
        <v>136</v>
      </c>
      <c r="J46" s="595">
        <v>143</v>
      </c>
      <c r="K46" s="545">
        <v>-109</v>
      </c>
      <c r="L46" s="574">
        <v>-147</v>
      </c>
      <c r="M46" s="80">
        <v>407</v>
      </c>
      <c r="N46" s="574">
        <v>434</v>
      </c>
      <c r="O46" s="80">
        <v>516</v>
      </c>
      <c r="P46" s="568">
        <v>581</v>
      </c>
    </row>
    <row r="47" spans="1:16" ht="15.75" customHeight="1" x14ac:dyDescent="0.2">
      <c r="A47" s="340" t="s">
        <v>212</v>
      </c>
      <c r="B47" s="545">
        <v>82</v>
      </c>
      <c r="C47" s="80">
        <v>54</v>
      </c>
      <c r="D47" s="568">
        <v>28</v>
      </c>
      <c r="E47" s="545">
        <v>-11</v>
      </c>
      <c r="F47" s="574">
        <v>-5</v>
      </c>
      <c r="G47" s="49">
        <v>386</v>
      </c>
      <c r="H47" s="574">
        <v>359</v>
      </c>
      <c r="I47" s="80">
        <v>397</v>
      </c>
      <c r="J47" s="595">
        <v>364</v>
      </c>
      <c r="K47" s="545">
        <v>65</v>
      </c>
      <c r="L47" s="574">
        <v>33</v>
      </c>
      <c r="M47" s="80">
        <v>1220</v>
      </c>
      <c r="N47" s="574">
        <v>1262</v>
      </c>
      <c r="O47" s="80">
        <v>1155</v>
      </c>
      <c r="P47" s="568">
        <v>1229</v>
      </c>
    </row>
    <row r="48" spans="1:16" ht="15.75" customHeight="1" x14ac:dyDescent="0.2">
      <c r="A48" s="340" t="s">
        <v>213</v>
      </c>
      <c r="B48" s="545">
        <v>64</v>
      </c>
      <c r="C48" s="80">
        <v>18</v>
      </c>
      <c r="D48" s="568">
        <v>46</v>
      </c>
      <c r="E48" s="545">
        <v>34</v>
      </c>
      <c r="F48" s="574">
        <v>10</v>
      </c>
      <c r="G48" s="49">
        <v>301</v>
      </c>
      <c r="H48" s="574">
        <v>297</v>
      </c>
      <c r="I48" s="80">
        <v>267</v>
      </c>
      <c r="J48" s="595">
        <v>287</v>
      </c>
      <c r="K48" s="545">
        <v>-16</v>
      </c>
      <c r="L48" s="574">
        <v>36</v>
      </c>
      <c r="M48" s="80">
        <v>743</v>
      </c>
      <c r="N48" s="574">
        <v>854</v>
      </c>
      <c r="O48" s="80">
        <v>759</v>
      </c>
      <c r="P48" s="568">
        <v>818</v>
      </c>
    </row>
    <row r="49" spans="1:16" ht="15.75" customHeight="1" x14ac:dyDescent="0.2">
      <c r="A49" s="340" t="s">
        <v>214</v>
      </c>
      <c r="B49" s="545">
        <v>-63</v>
      </c>
      <c r="C49" s="80">
        <v>-10</v>
      </c>
      <c r="D49" s="568">
        <v>-53</v>
      </c>
      <c r="E49" s="545">
        <v>-10</v>
      </c>
      <c r="F49" s="574">
        <v>-41</v>
      </c>
      <c r="G49" s="49">
        <v>177</v>
      </c>
      <c r="H49" s="574">
        <v>163</v>
      </c>
      <c r="I49" s="80">
        <v>187</v>
      </c>
      <c r="J49" s="595">
        <v>204</v>
      </c>
      <c r="K49" s="545">
        <v>0</v>
      </c>
      <c r="L49" s="574">
        <v>-12</v>
      </c>
      <c r="M49" s="80">
        <v>690</v>
      </c>
      <c r="N49" s="574">
        <v>666</v>
      </c>
      <c r="O49" s="80">
        <v>690</v>
      </c>
      <c r="P49" s="568">
        <v>678</v>
      </c>
    </row>
    <row r="50" spans="1:16" ht="15.75" customHeight="1" x14ac:dyDescent="0.2">
      <c r="A50" s="340" t="s">
        <v>215</v>
      </c>
      <c r="B50" s="545">
        <v>-404</v>
      </c>
      <c r="C50" s="80">
        <v>-181</v>
      </c>
      <c r="D50" s="568">
        <v>-223</v>
      </c>
      <c r="E50" s="545">
        <v>-48</v>
      </c>
      <c r="F50" s="574">
        <v>-50</v>
      </c>
      <c r="G50" s="49">
        <v>264</v>
      </c>
      <c r="H50" s="574">
        <v>266</v>
      </c>
      <c r="I50" s="80">
        <v>312</v>
      </c>
      <c r="J50" s="595">
        <v>316</v>
      </c>
      <c r="K50" s="545">
        <v>-133</v>
      </c>
      <c r="L50" s="574">
        <v>-173</v>
      </c>
      <c r="M50" s="80">
        <v>722</v>
      </c>
      <c r="N50" s="574">
        <v>755</v>
      </c>
      <c r="O50" s="80">
        <v>855</v>
      </c>
      <c r="P50" s="568">
        <v>928</v>
      </c>
    </row>
    <row r="51" spans="1:16" s="81" customFormat="1" ht="15.75" customHeight="1" x14ac:dyDescent="0.2">
      <c r="A51" s="340" t="s">
        <v>216</v>
      </c>
      <c r="B51" s="545">
        <v>-144</v>
      </c>
      <c r="C51" s="80">
        <v>-67</v>
      </c>
      <c r="D51" s="568">
        <v>-77</v>
      </c>
      <c r="E51" s="545">
        <v>42</v>
      </c>
      <c r="F51" s="574">
        <v>43</v>
      </c>
      <c r="G51" s="49">
        <v>284</v>
      </c>
      <c r="H51" s="574">
        <v>274</v>
      </c>
      <c r="I51" s="80">
        <v>242</v>
      </c>
      <c r="J51" s="595">
        <v>231</v>
      </c>
      <c r="K51" s="545">
        <v>-109</v>
      </c>
      <c r="L51" s="574">
        <v>-120</v>
      </c>
      <c r="M51" s="80">
        <v>596</v>
      </c>
      <c r="N51" s="574">
        <v>676</v>
      </c>
      <c r="O51" s="80">
        <v>705</v>
      </c>
      <c r="P51" s="568">
        <v>796</v>
      </c>
    </row>
    <row r="52" spans="1:16" ht="15.75" customHeight="1" x14ac:dyDescent="0.2">
      <c r="A52" s="340" t="s">
        <v>217</v>
      </c>
      <c r="B52" s="545">
        <v>491</v>
      </c>
      <c r="C52" s="80">
        <v>297</v>
      </c>
      <c r="D52" s="568">
        <v>194</v>
      </c>
      <c r="E52" s="545">
        <v>75</v>
      </c>
      <c r="F52" s="574">
        <v>55</v>
      </c>
      <c r="G52" s="49">
        <v>229</v>
      </c>
      <c r="H52" s="574">
        <v>194</v>
      </c>
      <c r="I52" s="80">
        <v>154</v>
      </c>
      <c r="J52" s="595">
        <v>139</v>
      </c>
      <c r="K52" s="545">
        <v>222</v>
      </c>
      <c r="L52" s="574">
        <v>139</v>
      </c>
      <c r="M52" s="80">
        <v>1317</v>
      </c>
      <c r="N52" s="574">
        <v>1058</v>
      </c>
      <c r="O52" s="80">
        <v>1095</v>
      </c>
      <c r="P52" s="568">
        <v>919</v>
      </c>
    </row>
    <row r="53" spans="1:16" ht="15.75" customHeight="1" x14ac:dyDescent="0.2">
      <c r="A53" s="340" t="s">
        <v>218</v>
      </c>
      <c r="B53" s="545">
        <v>-73</v>
      </c>
      <c r="C53" s="80">
        <v>-71</v>
      </c>
      <c r="D53" s="568">
        <v>-2</v>
      </c>
      <c r="E53" s="545">
        <v>37</v>
      </c>
      <c r="F53" s="574">
        <v>88</v>
      </c>
      <c r="G53" s="49">
        <v>401</v>
      </c>
      <c r="H53" s="574">
        <v>398</v>
      </c>
      <c r="I53" s="80">
        <v>364</v>
      </c>
      <c r="J53" s="595">
        <v>310</v>
      </c>
      <c r="K53" s="545">
        <v>-108</v>
      </c>
      <c r="L53" s="574">
        <v>-90</v>
      </c>
      <c r="M53" s="80">
        <v>1248</v>
      </c>
      <c r="N53" s="574">
        <v>1217</v>
      </c>
      <c r="O53" s="80">
        <v>1356</v>
      </c>
      <c r="P53" s="568">
        <v>1307</v>
      </c>
    </row>
    <row r="54" spans="1:16" ht="15.75" customHeight="1" x14ac:dyDescent="0.2">
      <c r="A54" s="340" t="s">
        <v>49</v>
      </c>
      <c r="B54" s="545">
        <v>1147</v>
      </c>
      <c r="C54" s="80">
        <v>585</v>
      </c>
      <c r="D54" s="568">
        <v>562</v>
      </c>
      <c r="E54" s="545">
        <v>46</v>
      </c>
      <c r="F54" s="574">
        <v>30</v>
      </c>
      <c r="G54" s="49">
        <v>108</v>
      </c>
      <c r="H54" s="574">
        <v>88</v>
      </c>
      <c r="I54" s="80">
        <v>62</v>
      </c>
      <c r="J54" s="595">
        <v>58</v>
      </c>
      <c r="K54" s="545">
        <v>539</v>
      </c>
      <c r="L54" s="574">
        <v>532</v>
      </c>
      <c r="M54" s="80">
        <v>1033</v>
      </c>
      <c r="N54" s="574">
        <v>1004</v>
      </c>
      <c r="O54" s="80">
        <v>494</v>
      </c>
      <c r="P54" s="568">
        <v>472</v>
      </c>
    </row>
    <row r="55" spans="1:16" ht="15.75" customHeight="1" x14ac:dyDescent="0.2">
      <c r="A55" s="340" t="s">
        <v>219</v>
      </c>
      <c r="B55" s="545">
        <v>-98</v>
      </c>
      <c r="C55" s="80">
        <v>-82</v>
      </c>
      <c r="D55" s="568">
        <v>-16</v>
      </c>
      <c r="E55" s="545">
        <v>4</v>
      </c>
      <c r="F55" s="574">
        <v>21</v>
      </c>
      <c r="G55" s="49">
        <v>133</v>
      </c>
      <c r="H55" s="574">
        <v>135</v>
      </c>
      <c r="I55" s="80">
        <v>129</v>
      </c>
      <c r="J55" s="595">
        <v>114</v>
      </c>
      <c r="K55" s="545">
        <v>-86</v>
      </c>
      <c r="L55" s="574">
        <v>-37</v>
      </c>
      <c r="M55" s="80">
        <v>249</v>
      </c>
      <c r="N55" s="574">
        <v>323</v>
      </c>
      <c r="O55" s="80">
        <v>335</v>
      </c>
      <c r="P55" s="568">
        <v>360</v>
      </c>
    </row>
    <row r="56" spans="1:16" ht="15.75" customHeight="1" x14ac:dyDescent="0.2">
      <c r="A56" s="340" t="s">
        <v>58</v>
      </c>
      <c r="B56" s="545">
        <v>467</v>
      </c>
      <c r="C56" s="80">
        <v>187</v>
      </c>
      <c r="D56" s="568">
        <v>280</v>
      </c>
      <c r="E56" s="545">
        <v>0</v>
      </c>
      <c r="F56" s="574">
        <v>17</v>
      </c>
      <c r="G56" s="49">
        <v>122</v>
      </c>
      <c r="H56" s="574">
        <v>125</v>
      </c>
      <c r="I56" s="80">
        <v>122</v>
      </c>
      <c r="J56" s="595">
        <v>108</v>
      </c>
      <c r="K56" s="545">
        <v>187</v>
      </c>
      <c r="L56" s="574">
        <v>263</v>
      </c>
      <c r="M56" s="80">
        <v>703</v>
      </c>
      <c r="N56" s="574">
        <v>714</v>
      </c>
      <c r="O56" s="80">
        <v>516</v>
      </c>
      <c r="P56" s="568">
        <v>451</v>
      </c>
    </row>
    <row r="57" spans="1:16" ht="15.75" customHeight="1" x14ac:dyDescent="0.2">
      <c r="A57" s="340" t="s">
        <v>59</v>
      </c>
      <c r="B57" s="545">
        <v>951</v>
      </c>
      <c r="C57" s="80">
        <v>420</v>
      </c>
      <c r="D57" s="568">
        <v>531</v>
      </c>
      <c r="E57" s="545">
        <v>79</v>
      </c>
      <c r="F57" s="574">
        <v>93</v>
      </c>
      <c r="G57" s="49">
        <v>163</v>
      </c>
      <c r="H57" s="574">
        <v>159</v>
      </c>
      <c r="I57" s="80">
        <v>84</v>
      </c>
      <c r="J57" s="595">
        <v>66</v>
      </c>
      <c r="K57" s="545">
        <v>341</v>
      </c>
      <c r="L57" s="574">
        <v>438</v>
      </c>
      <c r="M57" s="80">
        <v>1178</v>
      </c>
      <c r="N57" s="574">
        <v>1125</v>
      </c>
      <c r="O57" s="80">
        <v>837</v>
      </c>
      <c r="P57" s="568">
        <v>687</v>
      </c>
    </row>
    <row r="58" spans="1:16" ht="15.75" customHeight="1" x14ac:dyDescent="0.2">
      <c r="A58" s="340" t="s">
        <v>63</v>
      </c>
      <c r="B58" s="545">
        <v>-54</v>
      </c>
      <c r="C58" s="80">
        <v>-37</v>
      </c>
      <c r="D58" s="568">
        <v>-17</v>
      </c>
      <c r="E58" s="545">
        <v>-2</v>
      </c>
      <c r="F58" s="574">
        <v>1</v>
      </c>
      <c r="G58" s="49">
        <v>75</v>
      </c>
      <c r="H58" s="574">
        <v>61</v>
      </c>
      <c r="I58" s="80">
        <v>77</v>
      </c>
      <c r="J58" s="595">
        <v>60</v>
      </c>
      <c r="K58" s="545">
        <v>-35</v>
      </c>
      <c r="L58" s="574">
        <v>-18</v>
      </c>
      <c r="M58" s="80">
        <v>172</v>
      </c>
      <c r="N58" s="574">
        <v>187</v>
      </c>
      <c r="O58" s="80">
        <v>207</v>
      </c>
      <c r="P58" s="568">
        <v>205</v>
      </c>
    </row>
    <row r="59" spans="1:16" ht="15.75" customHeight="1" x14ac:dyDescent="0.2">
      <c r="A59" s="340" t="s">
        <v>64</v>
      </c>
      <c r="B59" s="545">
        <v>157</v>
      </c>
      <c r="C59" s="80">
        <v>76</v>
      </c>
      <c r="D59" s="568">
        <v>81</v>
      </c>
      <c r="E59" s="545">
        <v>10</v>
      </c>
      <c r="F59" s="574">
        <v>-3</v>
      </c>
      <c r="G59" s="49">
        <v>100</v>
      </c>
      <c r="H59" s="574">
        <v>89</v>
      </c>
      <c r="I59" s="80">
        <v>90</v>
      </c>
      <c r="J59" s="595">
        <v>92</v>
      </c>
      <c r="K59" s="545">
        <v>66</v>
      </c>
      <c r="L59" s="574">
        <v>84</v>
      </c>
      <c r="M59" s="80">
        <v>359</v>
      </c>
      <c r="N59" s="574">
        <v>462</v>
      </c>
      <c r="O59" s="80">
        <v>293</v>
      </c>
      <c r="P59" s="568">
        <v>378</v>
      </c>
    </row>
    <row r="60" spans="1:16" ht="15.75" customHeight="1" x14ac:dyDescent="0.2">
      <c r="A60" s="340" t="s">
        <v>220</v>
      </c>
      <c r="B60" s="545">
        <v>-151</v>
      </c>
      <c r="C60" s="80">
        <v>-82</v>
      </c>
      <c r="D60" s="568">
        <v>-69</v>
      </c>
      <c r="E60" s="545">
        <v>-3</v>
      </c>
      <c r="F60" s="574">
        <v>9</v>
      </c>
      <c r="G60" s="49">
        <v>71</v>
      </c>
      <c r="H60" s="574">
        <v>72</v>
      </c>
      <c r="I60" s="80">
        <v>74</v>
      </c>
      <c r="J60" s="595">
        <v>63</v>
      </c>
      <c r="K60" s="545">
        <v>-79</v>
      </c>
      <c r="L60" s="574">
        <v>-78</v>
      </c>
      <c r="M60" s="80">
        <v>161</v>
      </c>
      <c r="N60" s="574">
        <v>177</v>
      </c>
      <c r="O60" s="80">
        <v>240</v>
      </c>
      <c r="P60" s="568">
        <v>255</v>
      </c>
    </row>
    <row r="61" spans="1:16" ht="15.75" customHeight="1" x14ac:dyDescent="0.2">
      <c r="A61" s="340" t="s">
        <v>70</v>
      </c>
      <c r="B61" s="545">
        <v>415</v>
      </c>
      <c r="C61" s="80">
        <v>195</v>
      </c>
      <c r="D61" s="568">
        <v>220</v>
      </c>
      <c r="E61" s="545">
        <v>56</v>
      </c>
      <c r="F61" s="574">
        <v>66</v>
      </c>
      <c r="G61" s="49">
        <v>148</v>
      </c>
      <c r="H61" s="574">
        <v>157</v>
      </c>
      <c r="I61" s="80">
        <v>92</v>
      </c>
      <c r="J61" s="595">
        <v>91</v>
      </c>
      <c r="K61" s="545">
        <v>139</v>
      </c>
      <c r="L61" s="574">
        <v>154</v>
      </c>
      <c r="M61" s="80">
        <v>889</v>
      </c>
      <c r="N61" s="574">
        <v>672</v>
      </c>
      <c r="O61" s="80">
        <v>750</v>
      </c>
      <c r="P61" s="568">
        <v>518</v>
      </c>
    </row>
    <row r="62" spans="1:16" ht="15.75" customHeight="1" x14ac:dyDescent="0.2">
      <c r="A62" s="340" t="s">
        <v>71</v>
      </c>
      <c r="B62" s="545">
        <v>-30</v>
      </c>
      <c r="C62" s="80">
        <v>-24</v>
      </c>
      <c r="D62" s="568">
        <v>-6</v>
      </c>
      <c r="E62" s="545">
        <v>8</v>
      </c>
      <c r="F62" s="574">
        <v>4</v>
      </c>
      <c r="G62" s="49">
        <v>97</v>
      </c>
      <c r="H62" s="574">
        <v>86</v>
      </c>
      <c r="I62" s="80">
        <v>89</v>
      </c>
      <c r="J62" s="595">
        <v>82</v>
      </c>
      <c r="K62" s="545">
        <v>-32</v>
      </c>
      <c r="L62" s="574">
        <v>-10</v>
      </c>
      <c r="M62" s="80">
        <v>245</v>
      </c>
      <c r="N62" s="574">
        <v>251</v>
      </c>
      <c r="O62" s="80">
        <v>277</v>
      </c>
      <c r="P62" s="568">
        <v>261</v>
      </c>
    </row>
    <row r="63" spans="1:16" ht="15.75" customHeight="1" x14ac:dyDescent="0.2">
      <c r="A63" s="340" t="s">
        <v>72</v>
      </c>
      <c r="B63" s="545">
        <v>-207</v>
      </c>
      <c r="C63" s="80">
        <v>-98</v>
      </c>
      <c r="D63" s="568">
        <v>-109</v>
      </c>
      <c r="E63" s="545">
        <v>-28</v>
      </c>
      <c r="F63" s="574">
        <v>-12</v>
      </c>
      <c r="G63" s="49">
        <v>106</v>
      </c>
      <c r="H63" s="574">
        <v>112</v>
      </c>
      <c r="I63" s="80">
        <v>134</v>
      </c>
      <c r="J63" s="595">
        <v>124</v>
      </c>
      <c r="K63" s="545">
        <v>-70</v>
      </c>
      <c r="L63" s="574">
        <v>-97</v>
      </c>
      <c r="M63" s="80">
        <v>289</v>
      </c>
      <c r="N63" s="574">
        <v>295</v>
      </c>
      <c r="O63" s="80">
        <v>359</v>
      </c>
      <c r="P63" s="568">
        <v>392</v>
      </c>
    </row>
    <row r="64" spans="1:16" ht="15.75" customHeight="1" x14ac:dyDescent="0.2">
      <c r="A64" s="340" t="s">
        <v>221</v>
      </c>
      <c r="B64" s="545">
        <v>-202</v>
      </c>
      <c r="C64" s="80">
        <v>-126</v>
      </c>
      <c r="D64" s="568">
        <v>-76</v>
      </c>
      <c r="E64" s="545">
        <v>-40</v>
      </c>
      <c r="F64" s="574">
        <v>10</v>
      </c>
      <c r="G64" s="49">
        <v>111</v>
      </c>
      <c r="H64" s="574">
        <v>130</v>
      </c>
      <c r="I64" s="80">
        <v>151</v>
      </c>
      <c r="J64" s="595">
        <v>120</v>
      </c>
      <c r="K64" s="545">
        <v>-86</v>
      </c>
      <c r="L64" s="574">
        <v>-86</v>
      </c>
      <c r="M64" s="80">
        <v>277</v>
      </c>
      <c r="N64" s="574">
        <v>295</v>
      </c>
      <c r="O64" s="80">
        <v>363</v>
      </c>
      <c r="P64" s="568">
        <v>381</v>
      </c>
    </row>
    <row r="65" spans="1:16" ht="15.75" customHeight="1" thickBot="1" x14ac:dyDescent="0.25">
      <c r="A65" s="344" t="s">
        <v>222</v>
      </c>
      <c r="B65" s="546">
        <v>-273</v>
      </c>
      <c r="C65" s="363">
        <v>-160</v>
      </c>
      <c r="D65" s="569">
        <v>-113</v>
      </c>
      <c r="E65" s="546">
        <v>-26</v>
      </c>
      <c r="F65" s="575">
        <v>0</v>
      </c>
      <c r="G65" s="360">
        <v>99</v>
      </c>
      <c r="H65" s="575">
        <v>94</v>
      </c>
      <c r="I65" s="363">
        <v>125</v>
      </c>
      <c r="J65" s="596">
        <v>94</v>
      </c>
      <c r="K65" s="546">
        <v>-134</v>
      </c>
      <c r="L65" s="575">
        <v>-113</v>
      </c>
      <c r="M65" s="363">
        <v>268</v>
      </c>
      <c r="N65" s="575">
        <v>279</v>
      </c>
      <c r="O65" s="363">
        <v>402</v>
      </c>
      <c r="P65" s="569">
        <v>392</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78"/>
  <sheetViews>
    <sheetView workbookViewId="0">
      <pane xSplit="1" ySplit="4" topLeftCell="B5" activePane="bottomRight" state="frozen"/>
      <selection pane="topRight" activeCell="B1" sqref="B1"/>
      <selection pane="bottomLeft" activeCell="A5" sqref="A5"/>
      <selection pane="bottomRight" activeCell="F13" sqref="F13"/>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468</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30614</v>
      </c>
      <c r="C5" s="538">
        <v>13921</v>
      </c>
      <c r="D5" s="562">
        <v>16693</v>
      </c>
      <c r="E5" s="345">
        <v>7352</v>
      </c>
      <c r="F5" s="87">
        <v>8507</v>
      </c>
      <c r="G5" s="58">
        <v>27840</v>
      </c>
      <c r="H5" s="87">
        <v>26173</v>
      </c>
      <c r="I5" s="538">
        <v>20488</v>
      </c>
      <c r="J5" s="59">
        <v>17666</v>
      </c>
      <c r="K5" s="345">
        <v>6569</v>
      </c>
      <c r="L5" s="87">
        <v>8186</v>
      </c>
      <c r="M5" s="538">
        <v>160614</v>
      </c>
      <c r="N5" s="87">
        <v>140205</v>
      </c>
      <c r="O5" s="538">
        <v>154045</v>
      </c>
      <c r="P5" s="562">
        <v>132019</v>
      </c>
    </row>
    <row r="6" spans="1:16" ht="15.75" customHeight="1" x14ac:dyDescent="0.2">
      <c r="A6" s="557" t="s">
        <v>291</v>
      </c>
      <c r="B6" s="346">
        <v>10946</v>
      </c>
      <c r="C6" s="539">
        <v>4823</v>
      </c>
      <c r="D6" s="563">
        <v>6123</v>
      </c>
      <c r="E6" s="346">
        <v>1474</v>
      </c>
      <c r="F6" s="571">
        <v>1981</v>
      </c>
      <c r="G6" s="335">
        <v>7105</v>
      </c>
      <c r="H6" s="571">
        <v>6752</v>
      </c>
      <c r="I6" s="539">
        <v>5631</v>
      </c>
      <c r="J6" s="593">
        <v>4771</v>
      </c>
      <c r="K6" s="346">
        <v>3349</v>
      </c>
      <c r="L6" s="571">
        <v>4142</v>
      </c>
      <c r="M6" s="539">
        <v>55446</v>
      </c>
      <c r="N6" s="571">
        <v>50435</v>
      </c>
      <c r="O6" s="539">
        <v>52097</v>
      </c>
      <c r="P6" s="563">
        <v>46293</v>
      </c>
    </row>
    <row r="7" spans="1:16" ht="15.75" customHeight="1" x14ac:dyDescent="0.2">
      <c r="A7" s="340" t="s">
        <v>9</v>
      </c>
      <c r="B7" s="345">
        <v>-2081</v>
      </c>
      <c r="C7" s="538">
        <v>-1170</v>
      </c>
      <c r="D7" s="562">
        <v>-911</v>
      </c>
      <c r="E7" s="345">
        <v>1879</v>
      </c>
      <c r="F7" s="87">
        <v>2002</v>
      </c>
      <c r="G7" s="58">
        <v>5430</v>
      </c>
      <c r="H7" s="87">
        <v>4971</v>
      </c>
      <c r="I7" s="538">
        <v>3551</v>
      </c>
      <c r="J7" s="59">
        <v>2969</v>
      </c>
      <c r="K7" s="345">
        <v>-3049</v>
      </c>
      <c r="L7" s="87">
        <v>-2913</v>
      </c>
      <c r="M7" s="538">
        <v>32920</v>
      </c>
      <c r="N7" s="87">
        <v>26509</v>
      </c>
      <c r="O7" s="538">
        <v>35969</v>
      </c>
      <c r="P7" s="562">
        <v>29422</v>
      </c>
    </row>
    <row r="8" spans="1:16" ht="15.75" customHeight="1" x14ac:dyDescent="0.2">
      <c r="A8" s="340" t="s">
        <v>10</v>
      </c>
      <c r="B8" s="345">
        <v>9206</v>
      </c>
      <c r="C8" s="538">
        <v>4399</v>
      </c>
      <c r="D8" s="562">
        <v>4807</v>
      </c>
      <c r="E8" s="345">
        <v>1558</v>
      </c>
      <c r="F8" s="87">
        <v>1497</v>
      </c>
      <c r="G8" s="58">
        <v>3301</v>
      </c>
      <c r="H8" s="87">
        <v>3058</v>
      </c>
      <c r="I8" s="538">
        <v>1743</v>
      </c>
      <c r="J8" s="59">
        <v>1561</v>
      </c>
      <c r="K8" s="345">
        <v>2841</v>
      </c>
      <c r="L8" s="87">
        <v>3310</v>
      </c>
      <c r="M8" s="538">
        <v>22799</v>
      </c>
      <c r="N8" s="87">
        <v>20228</v>
      </c>
      <c r="O8" s="538">
        <v>19958</v>
      </c>
      <c r="P8" s="562">
        <v>16918</v>
      </c>
    </row>
    <row r="9" spans="1:16" ht="15.75" customHeight="1" x14ac:dyDescent="0.2">
      <c r="A9" s="340" t="s">
        <v>11</v>
      </c>
      <c r="B9" s="345">
        <v>9043</v>
      </c>
      <c r="C9" s="538">
        <v>4438</v>
      </c>
      <c r="D9" s="562">
        <v>4605</v>
      </c>
      <c r="E9" s="345">
        <v>1476</v>
      </c>
      <c r="F9" s="87">
        <v>1534</v>
      </c>
      <c r="G9" s="58">
        <v>3650</v>
      </c>
      <c r="H9" s="87">
        <v>3441</v>
      </c>
      <c r="I9" s="538">
        <v>2174</v>
      </c>
      <c r="J9" s="59">
        <v>1907</v>
      </c>
      <c r="K9" s="345">
        <v>2962</v>
      </c>
      <c r="L9" s="87">
        <v>3071</v>
      </c>
      <c r="M9" s="538">
        <v>18922</v>
      </c>
      <c r="N9" s="87">
        <v>15966</v>
      </c>
      <c r="O9" s="538">
        <v>15960</v>
      </c>
      <c r="P9" s="562">
        <v>12895</v>
      </c>
    </row>
    <row r="10" spans="1:16" ht="15.75" customHeight="1" x14ac:dyDescent="0.2">
      <c r="A10" s="340" t="s">
        <v>12</v>
      </c>
      <c r="B10" s="345">
        <v>1219</v>
      </c>
      <c r="C10" s="538">
        <v>594</v>
      </c>
      <c r="D10" s="562">
        <v>625</v>
      </c>
      <c r="E10" s="345">
        <v>148</v>
      </c>
      <c r="F10" s="87">
        <v>294</v>
      </c>
      <c r="G10" s="58">
        <v>1386</v>
      </c>
      <c r="H10" s="87">
        <v>1354</v>
      </c>
      <c r="I10" s="538">
        <v>1238</v>
      </c>
      <c r="J10" s="59">
        <v>1060</v>
      </c>
      <c r="K10" s="345">
        <v>446</v>
      </c>
      <c r="L10" s="87">
        <v>331</v>
      </c>
      <c r="M10" s="538">
        <v>5936</v>
      </c>
      <c r="N10" s="87">
        <v>5074</v>
      </c>
      <c r="O10" s="538">
        <v>5490</v>
      </c>
      <c r="P10" s="562">
        <v>4743</v>
      </c>
    </row>
    <row r="11" spans="1:16" ht="15.75" customHeight="1" x14ac:dyDescent="0.2">
      <c r="A11" s="340" t="s">
        <v>13</v>
      </c>
      <c r="B11" s="345">
        <v>3939</v>
      </c>
      <c r="C11" s="538">
        <v>1890</v>
      </c>
      <c r="D11" s="562">
        <v>2049</v>
      </c>
      <c r="E11" s="345">
        <v>997</v>
      </c>
      <c r="F11" s="87">
        <v>1108</v>
      </c>
      <c r="G11" s="58">
        <v>3170</v>
      </c>
      <c r="H11" s="87">
        <v>2971</v>
      </c>
      <c r="I11" s="538">
        <v>2173</v>
      </c>
      <c r="J11" s="59">
        <v>1863</v>
      </c>
      <c r="K11" s="345">
        <v>893</v>
      </c>
      <c r="L11" s="87">
        <v>941</v>
      </c>
      <c r="M11" s="538">
        <v>12098</v>
      </c>
      <c r="N11" s="87">
        <v>9841</v>
      </c>
      <c r="O11" s="538">
        <v>11205</v>
      </c>
      <c r="P11" s="562">
        <v>8900</v>
      </c>
    </row>
    <row r="12" spans="1:16" ht="15.75" customHeight="1" x14ac:dyDescent="0.2">
      <c r="A12" s="340" t="s">
        <v>14</v>
      </c>
      <c r="B12" s="345">
        <v>-428</v>
      </c>
      <c r="C12" s="538">
        <v>-297</v>
      </c>
      <c r="D12" s="562">
        <v>-131</v>
      </c>
      <c r="E12" s="345">
        <v>92</v>
      </c>
      <c r="F12" s="87">
        <v>131</v>
      </c>
      <c r="G12" s="58">
        <v>1401</v>
      </c>
      <c r="H12" s="87">
        <v>1339</v>
      </c>
      <c r="I12" s="538">
        <v>1309</v>
      </c>
      <c r="J12" s="59">
        <v>1208</v>
      </c>
      <c r="K12" s="345">
        <v>-389</v>
      </c>
      <c r="L12" s="87">
        <v>-262</v>
      </c>
      <c r="M12" s="538">
        <v>4555</v>
      </c>
      <c r="N12" s="87">
        <v>4169</v>
      </c>
      <c r="O12" s="538">
        <v>4944</v>
      </c>
      <c r="P12" s="562">
        <v>4431</v>
      </c>
    </row>
    <row r="13" spans="1:16" ht="15.75" customHeight="1" x14ac:dyDescent="0.2">
      <c r="A13" s="340" t="s">
        <v>15</v>
      </c>
      <c r="B13" s="345">
        <v>-981</v>
      </c>
      <c r="C13" s="538">
        <v>-544</v>
      </c>
      <c r="D13" s="562">
        <v>-437</v>
      </c>
      <c r="E13" s="345">
        <v>-14</v>
      </c>
      <c r="F13" s="87">
        <v>122</v>
      </c>
      <c r="G13" s="58">
        <v>1034</v>
      </c>
      <c r="H13" s="87">
        <v>1017</v>
      </c>
      <c r="I13" s="538">
        <v>1048</v>
      </c>
      <c r="J13" s="59">
        <v>895</v>
      </c>
      <c r="K13" s="345">
        <v>-530</v>
      </c>
      <c r="L13" s="87">
        <v>-559</v>
      </c>
      <c r="M13" s="538">
        <v>3139</v>
      </c>
      <c r="N13" s="87">
        <v>3161</v>
      </c>
      <c r="O13" s="538">
        <v>3669</v>
      </c>
      <c r="P13" s="562">
        <v>3720</v>
      </c>
    </row>
    <row r="14" spans="1:16" ht="15.75" customHeight="1" x14ac:dyDescent="0.2">
      <c r="A14" s="340" t="s">
        <v>16</v>
      </c>
      <c r="B14" s="345">
        <v>717</v>
      </c>
      <c r="C14" s="538">
        <v>316</v>
      </c>
      <c r="D14" s="562">
        <v>401</v>
      </c>
      <c r="E14" s="345">
        <v>-77</v>
      </c>
      <c r="F14" s="87">
        <v>-68</v>
      </c>
      <c r="G14" s="58">
        <v>578</v>
      </c>
      <c r="H14" s="87">
        <v>522</v>
      </c>
      <c r="I14" s="538">
        <v>655</v>
      </c>
      <c r="J14" s="59">
        <v>590</v>
      </c>
      <c r="K14" s="345">
        <v>393</v>
      </c>
      <c r="L14" s="87">
        <v>469</v>
      </c>
      <c r="M14" s="538">
        <v>2345</v>
      </c>
      <c r="N14" s="87">
        <v>2353</v>
      </c>
      <c r="O14" s="538">
        <v>1952</v>
      </c>
      <c r="P14" s="562">
        <v>1884</v>
      </c>
    </row>
    <row r="15" spans="1:16" ht="15.75" customHeight="1" x14ac:dyDescent="0.2">
      <c r="A15" s="558" t="s">
        <v>17</v>
      </c>
      <c r="B15" s="347">
        <v>-966</v>
      </c>
      <c r="C15" s="540">
        <v>-528</v>
      </c>
      <c r="D15" s="564">
        <v>-438</v>
      </c>
      <c r="E15" s="347">
        <v>-181</v>
      </c>
      <c r="F15" s="572">
        <v>-94</v>
      </c>
      <c r="G15" s="330">
        <v>785</v>
      </c>
      <c r="H15" s="572">
        <v>748</v>
      </c>
      <c r="I15" s="540">
        <v>966</v>
      </c>
      <c r="J15" s="594">
        <v>842</v>
      </c>
      <c r="K15" s="347">
        <v>-347</v>
      </c>
      <c r="L15" s="572">
        <v>-344</v>
      </c>
      <c r="M15" s="540">
        <v>2454</v>
      </c>
      <c r="N15" s="572">
        <v>2469</v>
      </c>
      <c r="O15" s="540">
        <v>2801</v>
      </c>
      <c r="P15" s="564">
        <v>2813</v>
      </c>
    </row>
    <row r="16" spans="1:16" ht="15.75" customHeight="1" x14ac:dyDescent="0.2">
      <c r="A16" s="341" t="s">
        <v>185</v>
      </c>
      <c r="B16" s="542">
        <v>10946</v>
      </c>
      <c r="C16" s="500">
        <v>4823</v>
      </c>
      <c r="D16" s="565">
        <v>6123</v>
      </c>
      <c r="E16" s="542">
        <v>1474</v>
      </c>
      <c r="F16" s="573">
        <v>1981</v>
      </c>
      <c r="G16" s="417">
        <v>7105</v>
      </c>
      <c r="H16" s="573">
        <v>6752</v>
      </c>
      <c r="I16" s="500">
        <v>5631</v>
      </c>
      <c r="J16" s="506">
        <v>4771</v>
      </c>
      <c r="K16" s="542">
        <v>3349</v>
      </c>
      <c r="L16" s="573">
        <v>4142</v>
      </c>
      <c r="M16" s="500">
        <v>55446</v>
      </c>
      <c r="N16" s="573">
        <v>50435</v>
      </c>
      <c r="O16" s="500">
        <v>52097</v>
      </c>
      <c r="P16" s="565">
        <v>46293</v>
      </c>
    </row>
    <row r="17" spans="1:16" s="70" customFormat="1" ht="15.75" customHeight="1" x14ac:dyDescent="0.2">
      <c r="A17" s="342" t="s">
        <v>19</v>
      </c>
      <c r="B17" s="707"/>
      <c r="C17" s="708"/>
      <c r="D17" s="709"/>
      <c r="E17" s="707"/>
      <c r="F17" s="710"/>
      <c r="G17" s="711"/>
      <c r="H17" s="710"/>
      <c r="I17" s="708"/>
      <c r="J17" s="712"/>
      <c r="K17" s="707"/>
      <c r="L17" s="710"/>
      <c r="M17" s="708"/>
      <c r="N17" s="710"/>
      <c r="O17" s="708"/>
      <c r="P17" s="709"/>
    </row>
    <row r="18" spans="1:16" s="70" customFormat="1" ht="15.75" customHeight="1" x14ac:dyDescent="0.2">
      <c r="A18" s="342" t="s">
        <v>126</v>
      </c>
      <c r="B18" s="707"/>
      <c r="C18" s="708"/>
      <c r="D18" s="709"/>
      <c r="E18" s="707"/>
      <c r="F18" s="710"/>
      <c r="G18" s="711"/>
      <c r="H18" s="710"/>
      <c r="I18" s="708"/>
      <c r="J18" s="712"/>
      <c r="K18" s="707"/>
      <c r="L18" s="710"/>
      <c r="M18" s="708"/>
      <c r="N18" s="710"/>
      <c r="O18" s="708"/>
      <c r="P18" s="709"/>
    </row>
    <row r="19" spans="1:16" s="70" customFormat="1" ht="15.75" customHeight="1" x14ac:dyDescent="0.2">
      <c r="A19" s="342" t="s">
        <v>186</v>
      </c>
      <c r="B19" s="707"/>
      <c r="C19" s="708"/>
      <c r="D19" s="709"/>
      <c r="E19" s="707"/>
      <c r="F19" s="710"/>
      <c r="G19" s="711"/>
      <c r="H19" s="710"/>
      <c r="I19" s="708"/>
      <c r="J19" s="712"/>
      <c r="K19" s="707"/>
      <c r="L19" s="710"/>
      <c r="M19" s="708"/>
      <c r="N19" s="710"/>
      <c r="O19" s="708"/>
      <c r="P19" s="709"/>
    </row>
    <row r="20" spans="1:16" s="70" customFormat="1" ht="15.75" customHeight="1" x14ac:dyDescent="0.2">
      <c r="A20" s="342" t="s">
        <v>187</v>
      </c>
      <c r="B20" s="707"/>
      <c r="C20" s="708"/>
      <c r="D20" s="709"/>
      <c r="E20" s="707"/>
      <c r="F20" s="710"/>
      <c r="G20" s="711"/>
      <c r="H20" s="710"/>
      <c r="I20" s="708"/>
      <c r="J20" s="712"/>
      <c r="K20" s="707"/>
      <c r="L20" s="710"/>
      <c r="M20" s="708"/>
      <c r="N20" s="710"/>
      <c r="O20" s="708"/>
      <c r="P20" s="709"/>
    </row>
    <row r="21" spans="1:16" s="70" customFormat="1" ht="15.75" customHeight="1" x14ac:dyDescent="0.2">
      <c r="A21" s="342" t="s">
        <v>188</v>
      </c>
      <c r="B21" s="707"/>
      <c r="C21" s="708"/>
      <c r="D21" s="709"/>
      <c r="E21" s="707"/>
      <c r="F21" s="710"/>
      <c r="G21" s="711"/>
      <c r="H21" s="710"/>
      <c r="I21" s="708"/>
      <c r="J21" s="712"/>
      <c r="K21" s="707"/>
      <c r="L21" s="710"/>
      <c r="M21" s="708"/>
      <c r="N21" s="710"/>
      <c r="O21" s="708"/>
      <c r="P21" s="709"/>
    </row>
    <row r="22" spans="1:16" s="70" customFormat="1" ht="15.75" customHeight="1" x14ac:dyDescent="0.2">
      <c r="A22" s="342" t="s">
        <v>189</v>
      </c>
      <c r="B22" s="707"/>
      <c r="C22" s="708"/>
      <c r="D22" s="709"/>
      <c r="E22" s="707"/>
      <c r="F22" s="710"/>
      <c r="G22" s="711"/>
      <c r="H22" s="710"/>
      <c r="I22" s="708"/>
      <c r="J22" s="712"/>
      <c r="K22" s="707"/>
      <c r="L22" s="710"/>
      <c r="M22" s="708"/>
      <c r="N22" s="710"/>
      <c r="O22" s="708"/>
      <c r="P22" s="709"/>
    </row>
    <row r="23" spans="1:16" s="70" customFormat="1" ht="15.75" customHeight="1" x14ac:dyDescent="0.2">
      <c r="A23" s="342" t="s">
        <v>190</v>
      </c>
      <c r="B23" s="707"/>
      <c r="C23" s="708"/>
      <c r="D23" s="709"/>
      <c r="E23" s="707"/>
      <c r="F23" s="710"/>
      <c r="G23" s="711"/>
      <c r="H23" s="710"/>
      <c r="I23" s="708"/>
      <c r="J23" s="712"/>
      <c r="K23" s="707"/>
      <c r="L23" s="710"/>
      <c r="M23" s="708"/>
      <c r="N23" s="710"/>
      <c r="O23" s="708"/>
      <c r="P23" s="709"/>
    </row>
    <row r="24" spans="1:16" s="70" customFormat="1" ht="15.75" customHeight="1" x14ac:dyDescent="0.2">
      <c r="A24" s="342" t="s">
        <v>190</v>
      </c>
      <c r="B24" s="707"/>
      <c r="C24" s="708"/>
      <c r="D24" s="709"/>
      <c r="E24" s="707"/>
      <c r="F24" s="710"/>
      <c r="G24" s="711"/>
      <c r="H24" s="710"/>
      <c r="I24" s="708"/>
      <c r="J24" s="712"/>
      <c r="K24" s="707"/>
      <c r="L24" s="710"/>
      <c r="M24" s="708"/>
      <c r="N24" s="710"/>
      <c r="O24" s="708"/>
      <c r="P24" s="709"/>
    </row>
    <row r="25" spans="1:16" s="70" customFormat="1" ht="15.75" customHeight="1" x14ac:dyDescent="0.2">
      <c r="A25" s="343" t="s">
        <v>190</v>
      </c>
      <c r="B25" s="713"/>
      <c r="C25" s="714"/>
      <c r="D25" s="715"/>
      <c r="E25" s="713"/>
      <c r="F25" s="716"/>
      <c r="G25" s="717"/>
      <c r="H25" s="716"/>
      <c r="I25" s="714"/>
      <c r="J25" s="718"/>
      <c r="K25" s="713"/>
      <c r="L25" s="716"/>
      <c r="M25" s="714"/>
      <c r="N25" s="716"/>
      <c r="O25" s="714"/>
      <c r="P25" s="715"/>
    </row>
    <row r="26" spans="1:16" ht="15.75" customHeight="1" x14ac:dyDescent="0.2">
      <c r="A26" s="340" t="s">
        <v>192</v>
      </c>
      <c r="B26" s="545">
        <v>3798</v>
      </c>
      <c r="C26" s="80">
        <v>1837</v>
      </c>
      <c r="D26" s="568">
        <v>1961</v>
      </c>
      <c r="E26" s="545">
        <v>988</v>
      </c>
      <c r="F26" s="574">
        <v>1130</v>
      </c>
      <c r="G26" s="49">
        <v>2929</v>
      </c>
      <c r="H26" s="574">
        <v>2756</v>
      </c>
      <c r="I26" s="80">
        <v>1941</v>
      </c>
      <c r="J26" s="595">
        <v>1626</v>
      </c>
      <c r="K26" s="545">
        <v>849</v>
      </c>
      <c r="L26" s="574">
        <v>831</v>
      </c>
      <c r="M26" s="80">
        <v>11337</v>
      </c>
      <c r="N26" s="574">
        <v>8942</v>
      </c>
      <c r="O26" s="80">
        <v>10488</v>
      </c>
      <c r="P26" s="568">
        <v>8111</v>
      </c>
    </row>
    <row r="27" spans="1:16" ht="15.75" customHeight="1" x14ac:dyDescent="0.2">
      <c r="A27" s="340" t="s">
        <v>193</v>
      </c>
      <c r="B27" s="545">
        <v>-1138</v>
      </c>
      <c r="C27" s="80">
        <v>-359</v>
      </c>
      <c r="D27" s="568">
        <v>-779</v>
      </c>
      <c r="E27" s="545">
        <v>771</v>
      </c>
      <c r="F27" s="574">
        <v>1020</v>
      </c>
      <c r="G27" s="49">
        <v>2728</v>
      </c>
      <c r="H27" s="574">
        <v>2531</v>
      </c>
      <c r="I27" s="80">
        <v>1957</v>
      </c>
      <c r="J27" s="595">
        <v>1511</v>
      </c>
      <c r="K27" s="545">
        <v>-1130</v>
      </c>
      <c r="L27" s="574">
        <v>-1799</v>
      </c>
      <c r="M27" s="80">
        <v>13724</v>
      </c>
      <c r="N27" s="574">
        <v>10111</v>
      </c>
      <c r="O27" s="80">
        <v>14854</v>
      </c>
      <c r="P27" s="568">
        <v>11910</v>
      </c>
    </row>
    <row r="28" spans="1:16" ht="15.75" customHeight="1" x14ac:dyDescent="0.2">
      <c r="A28" s="340" t="s">
        <v>194</v>
      </c>
      <c r="B28" s="545">
        <v>4644</v>
      </c>
      <c r="C28" s="80">
        <v>2250</v>
      </c>
      <c r="D28" s="568">
        <v>2394</v>
      </c>
      <c r="E28" s="545">
        <v>627</v>
      </c>
      <c r="F28" s="574">
        <v>705</v>
      </c>
      <c r="G28" s="49">
        <v>1546</v>
      </c>
      <c r="H28" s="574">
        <v>1517</v>
      </c>
      <c r="I28" s="80">
        <v>919</v>
      </c>
      <c r="J28" s="595">
        <v>812</v>
      </c>
      <c r="K28" s="545">
        <v>1623</v>
      </c>
      <c r="L28" s="574">
        <v>1689</v>
      </c>
      <c r="M28" s="80">
        <v>9188</v>
      </c>
      <c r="N28" s="574">
        <v>7816</v>
      </c>
      <c r="O28" s="80">
        <v>7565</v>
      </c>
      <c r="P28" s="568">
        <v>6127</v>
      </c>
    </row>
    <row r="29" spans="1:16" ht="15.75" customHeight="1" x14ac:dyDescent="0.2">
      <c r="A29" s="340" t="s">
        <v>195</v>
      </c>
      <c r="B29" s="545">
        <v>-760</v>
      </c>
      <c r="C29" s="80">
        <v>-642</v>
      </c>
      <c r="D29" s="568">
        <v>-118</v>
      </c>
      <c r="E29" s="545">
        <v>931</v>
      </c>
      <c r="F29" s="574">
        <v>821</v>
      </c>
      <c r="G29" s="49">
        <v>2243</v>
      </c>
      <c r="H29" s="574">
        <v>2018</v>
      </c>
      <c r="I29" s="80">
        <v>1312</v>
      </c>
      <c r="J29" s="595">
        <v>1197</v>
      </c>
      <c r="K29" s="545">
        <v>-1573</v>
      </c>
      <c r="L29" s="574">
        <v>-939</v>
      </c>
      <c r="M29" s="80">
        <v>15455</v>
      </c>
      <c r="N29" s="574">
        <v>12969</v>
      </c>
      <c r="O29" s="80">
        <v>17028</v>
      </c>
      <c r="P29" s="568">
        <v>13908</v>
      </c>
    </row>
    <row r="30" spans="1:16" ht="15.75" customHeight="1" x14ac:dyDescent="0.2">
      <c r="A30" s="340" t="s">
        <v>196</v>
      </c>
      <c r="B30" s="545">
        <v>-510</v>
      </c>
      <c r="C30" s="80">
        <v>-257</v>
      </c>
      <c r="D30" s="568">
        <v>-253</v>
      </c>
      <c r="E30" s="545">
        <v>-41</v>
      </c>
      <c r="F30" s="574">
        <v>-31</v>
      </c>
      <c r="G30" s="49">
        <v>246</v>
      </c>
      <c r="H30" s="574">
        <v>243</v>
      </c>
      <c r="I30" s="80">
        <v>287</v>
      </c>
      <c r="J30" s="595">
        <v>274</v>
      </c>
      <c r="K30" s="545">
        <v>-216</v>
      </c>
      <c r="L30" s="574">
        <v>-222</v>
      </c>
      <c r="M30" s="80">
        <v>918</v>
      </c>
      <c r="N30" s="574">
        <v>827</v>
      </c>
      <c r="O30" s="80">
        <v>1134</v>
      </c>
      <c r="P30" s="568">
        <v>1049</v>
      </c>
    </row>
    <row r="31" spans="1:16" ht="15.75" customHeight="1" x14ac:dyDescent="0.2">
      <c r="A31" s="340" t="s">
        <v>197</v>
      </c>
      <c r="B31" s="545">
        <v>-183</v>
      </c>
      <c r="C31" s="80">
        <v>-169</v>
      </c>
      <c r="D31" s="568">
        <v>-14</v>
      </c>
      <c r="E31" s="545">
        <v>177</v>
      </c>
      <c r="F31" s="574">
        <v>161</v>
      </c>
      <c r="G31" s="49">
        <v>459</v>
      </c>
      <c r="H31" s="574">
        <v>422</v>
      </c>
      <c r="I31" s="80">
        <v>282</v>
      </c>
      <c r="J31" s="595">
        <v>261</v>
      </c>
      <c r="K31" s="545">
        <v>-346</v>
      </c>
      <c r="L31" s="574">
        <v>-175</v>
      </c>
      <c r="M31" s="80">
        <v>3741</v>
      </c>
      <c r="N31" s="574">
        <v>3429</v>
      </c>
      <c r="O31" s="80">
        <v>4087</v>
      </c>
      <c r="P31" s="568">
        <v>3604</v>
      </c>
    </row>
    <row r="32" spans="1:16" ht="15.75" customHeight="1" x14ac:dyDescent="0.2">
      <c r="A32" s="340" t="s">
        <v>198</v>
      </c>
      <c r="B32" s="545">
        <v>116</v>
      </c>
      <c r="C32" s="80">
        <v>70</v>
      </c>
      <c r="D32" s="568">
        <v>46</v>
      </c>
      <c r="E32" s="545">
        <v>616</v>
      </c>
      <c r="F32" s="574">
        <v>593</v>
      </c>
      <c r="G32" s="49">
        <v>1145</v>
      </c>
      <c r="H32" s="574">
        <v>1034</v>
      </c>
      <c r="I32" s="80">
        <v>529</v>
      </c>
      <c r="J32" s="595">
        <v>441</v>
      </c>
      <c r="K32" s="545">
        <v>-546</v>
      </c>
      <c r="L32" s="574">
        <v>-547</v>
      </c>
      <c r="M32" s="80">
        <v>6003</v>
      </c>
      <c r="N32" s="574">
        <v>4487</v>
      </c>
      <c r="O32" s="80">
        <v>6549</v>
      </c>
      <c r="P32" s="568">
        <v>5034</v>
      </c>
    </row>
    <row r="33" spans="1:16" ht="15.75" customHeight="1" x14ac:dyDescent="0.2">
      <c r="A33" s="340" t="s">
        <v>199</v>
      </c>
      <c r="B33" s="545">
        <v>-201</v>
      </c>
      <c r="C33" s="80">
        <v>-117</v>
      </c>
      <c r="D33" s="568">
        <v>-84</v>
      </c>
      <c r="E33" s="545">
        <v>-17</v>
      </c>
      <c r="F33" s="574">
        <v>-16</v>
      </c>
      <c r="G33" s="49">
        <v>155</v>
      </c>
      <c r="H33" s="574">
        <v>136</v>
      </c>
      <c r="I33" s="80">
        <v>172</v>
      </c>
      <c r="J33" s="595">
        <v>152</v>
      </c>
      <c r="K33" s="545">
        <v>-100</v>
      </c>
      <c r="L33" s="574">
        <v>-68</v>
      </c>
      <c r="M33" s="80">
        <v>602</v>
      </c>
      <c r="N33" s="574">
        <v>568</v>
      </c>
      <c r="O33" s="80">
        <v>702</v>
      </c>
      <c r="P33" s="568">
        <v>636</v>
      </c>
    </row>
    <row r="34" spans="1:16" ht="15.75" customHeight="1" x14ac:dyDescent="0.2">
      <c r="A34" s="340" t="s">
        <v>200</v>
      </c>
      <c r="B34" s="545">
        <v>-173</v>
      </c>
      <c r="C34" s="80">
        <v>-94</v>
      </c>
      <c r="D34" s="568">
        <v>-79</v>
      </c>
      <c r="E34" s="545">
        <v>19</v>
      </c>
      <c r="F34" s="574">
        <v>58</v>
      </c>
      <c r="G34" s="49">
        <v>457</v>
      </c>
      <c r="H34" s="574">
        <v>455</v>
      </c>
      <c r="I34" s="80">
        <v>438</v>
      </c>
      <c r="J34" s="595">
        <v>397</v>
      </c>
      <c r="K34" s="545">
        <v>-113</v>
      </c>
      <c r="L34" s="574">
        <v>-137</v>
      </c>
      <c r="M34" s="80">
        <v>1576</v>
      </c>
      <c r="N34" s="574">
        <v>1570</v>
      </c>
      <c r="O34" s="80">
        <v>1689</v>
      </c>
      <c r="P34" s="568">
        <v>1707</v>
      </c>
    </row>
    <row r="35" spans="1:16" ht="15.75" customHeight="1" x14ac:dyDescent="0.2">
      <c r="A35" s="340" t="s">
        <v>37</v>
      </c>
      <c r="B35" s="545">
        <v>3151</v>
      </c>
      <c r="C35" s="80">
        <v>1607</v>
      </c>
      <c r="D35" s="568">
        <v>1544</v>
      </c>
      <c r="E35" s="545">
        <v>529</v>
      </c>
      <c r="F35" s="574">
        <v>517</v>
      </c>
      <c r="G35" s="49">
        <v>1266</v>
      </c>
      <c r="H35" s="574">
        <v>1173</v>
      </c>
      <c r="I35" s="80">
        <v>737</v>
      </c>
      <c r="J35" s="595">
        <v>656</v>
      </c>
      <c r="K35" s="545">
        <v>1078</v>
      </c>
      <c r="L35" s="574">
        <v>1027</v>
      </c>
      <c r="M35" s="80">
        <v>5729</v>
      </c>
      <c r="N35" s="574">
        <v>5094</v>
      </c>
      <c r="O35" s="80">
        <v>4651</v>
      </c>
      <c r="P35" s="568">
        <v>4067</v>
      </c>
    </row>
    <row r="36" spans="1:16" ht="15.75" customHeight="1" x14ac:dyDescent="0.2">
      <c r="A36" s="340" t="s">
        <v>201</v>
      </c>
      <c r="B36" s="545">
        <v>-100</v>
      </c>
      <c r="C36" s="80">
        <v>-55</v>
      </c>
      <c r="D36" s="568">
        <v>-45</v>
      </c>
      <c r="E36" s="545">
        <v>49</v>
      </c>
      <c r="F36" s="574">
        <v>19</v>
      </c>
      <c r="G36" s="49">
        <v>246</v>
      </c>
      <c r="H36" s="574">
        <v>221</v>
      </c>
      <c r="I36" s="80">
        <v>197</v>
      </c>
      <c r="J36" s="595">
        <v>202</v>
      </c>
      <c r="K36" s="545">
        <v>-104</v>
      </c>
      <c r="L36" s="574">
        <v>-64</v>
      </c>
      <c r="M36" s="80">
        <v>641</v>
      </c>
      <c r="N36" s="574">
        <v>605</v>
      </c>
      <c r="O36" s="80">
        <v>745</v>
      </c>
      <c r="P36" s="568">
        <v>669</v>
      </c>
    </row>
    <row r="37" spans="1:16" ht="15.75" customHeight="1" x14ac:dyDescent="0.2">
      <c r="A37" s="340" t="s">
        <v>202</v>
      </c>
      <c r="B37" s="545">
        <v>34</v>
      </c>
      <c r="C37" s="80">
        <v>60</v>
      </c>
      <c r="D37" s="568">
        <v>-26</v>
      </c>
      <c r="E37" s="545">
        <v>22</v>
      </c>
      <c r="F37" s="574">
        <v>41</v>
      </c>
      <c r="G37" s="49">
        <v>235</v>
      </c>
      <c r="H37" s="574">
        <v>212</v>
      </c>
      <c r="I37" s="80">
        <v>213</v>
      </c>
      <c r="J37" s="595">
        <v>171</v>
      </c>
      <c r="K37" s="545">
        <v>38</v>
      </c>
      <c r="L37" s="574">
        <v>-67</v>
      </c>
      <c r="M37" s="80">
        <v>790</v>
      </c>
      <c r="N37" s="574">
        <v>661</v>
      </c>
      <c r="O37" s="80">
        <v>752</v>
      </c>
      <c r="P37" s="568">
        <v>728</v>
      </c>
    </row>
    <row r="38" spans="1:16" ht="15.75" customHeight="1" x14ac:dyDescent="0.2">
      <c r="A38" s="340" t="s">
        <v>203</v>
      </c>
      <c r="B38" s="545">
        <v>1782</v>
      </c>
      <c r="C38" s="80">
        <v>729</v>
      </c>
      <c r="D38" s="568">
        <v>1053</v>
      </c>
      <c r="E38" s="545">
        <v>517</v>
      </c>
      <c r="F38" s="574">
        <v>503</v>
      </c>
      <c r="G38" s="49">
        <v>1082</v>
      </c>
      <c r="H38" s="574">
        <v>1054</v>
      </c>
      <c r="I38" s="80">
        <v>565</v>
      </c>
      <c r="J38" s="595">
        <v>551</v>
      </c>
      <c r="K38" s="545">
        <v>212</v>
      </c>
      <c r="L38" s="574">
        <v>550</v>
      </c>
      <c r="M38" s="80">
        <v>7359</v>
      </c>
      <c r="N38" s="574">
        <v>6810</v>
      </c>
      <c r="O38" s="80">
        <v>7147</v>
      </c>
      <c r="P38" s="568">
        <v>6260</v>
      </c>
    </row>
    <row r="39" spans="1:16" ht="15.75" customHeight="1" x14ac:dyDescent="0.2">
      <c r="A39" s="340" t="s">
        <v>204</v>
      </c>
      <c r="B39" s="545">
        <v>616</v>
      </c>
      <c r="C39" s="80">
        <v>273</v>
      </c>
      <c r="D39" s="568">
        <v>343</v>
      </c>
      <c r="E39" s="545">
        <v>10</v>
      </c>
      <c r="F39" s="574">
        <v>80</v>
      </c>
      <c r="G39" s="49">
        <v>340</v>
      </c>
      <c r="H39" s="574">
        <v>329</v>
      </c>
      <c r="I39" s="80">
        <v>330</v>
      </c>
      <c r="J39" s="595">
        <v>249</v>
      </c>
      <c r="K39" s="545">
        <v>263</v>
      </c>
      <c r="L39" s="574">
        <v>263</v>
      </c>
      <c r="M39" s="80">
        <v>1697</v>
      </c>
      <c r="N39" s="574">
        <v>1589</v>
      </c>
      <c r="O39" s="80">
        <v>1434</v>
      </c>
      <c r="P39" s="568">
        <v>1326</v>
      </c>
    </row>
    <row r="40" spans="1:16" ht="15.75" customHeight="1" x14ac:dyDescent="0.2">
      <c r="A40" s="340" t="s">
        <v>205</v>
      </c>
      <c r="B40" s="545">
        <v>663</v>
      </c>
      <c r="C40" s="80">
        <v>294</v>
      </c>
      <c r="D40" s="568">
        <v>369</v>
      </c>
      <c r="E40" s="545">
        <v>230</v>
      </c>
      <c r="F40" s="574">
        <v>230</v>
      </c>
      <c r="G40" s="49">
        <v>557</v>
      </c>
      <c r="H40" s="574">
        <v>496</v>
      </c>
      <c r="I40" s="80">
        <v>327</v>
      </c>
      <c r="J40" s="595">
        <v>266</v>
      </c>
      <c r="K40" s="545">
        <v>64</v>
      </c>
      <c r="L40" s="574">
        <v>139</v>
      </c>
      <c r="M40" s="80">
        <v>2492</v>
      </c>
      <c r="N40" s="574">
        <v>1716</v>
      </c>
      <c r="O40" s="80">
        <v>2428</v>
      </c>
      <c r="P40" s="568">
        <v>1577</v>
      </c>
    </row>
    <row r="41" spans="1:16" ht="15.75" customHeight="1" x14ac:dyDescent="0.2">
      <c r="A41" s="340" t="s">
        <v>206</v>
      </c>
      <c r="B41" s="545">
        <v>66</v>
      </c>
      <c r="C41" s="80">
        <v>-19</v>
      </c>
      <c r="D41" s="568">
        <v>85</v>
      </c>
      <c r="E41" s="545">
        <v>133</v>
      </c>
      <c r="F41" s="574">
        <v>134</v>
      </c>
      <c r="G41" s="49">
        <v>529</v>
      </c>
      <c r="H41" s="574">
        <v>475</v>
      </c>
      <c r="I41" s="80">
        <v>396</v>
      </c>
      <c r="J41" s="595">
        <v>341</v>
      </c>
      <c r="K41" s="545">
        <v>-152</v>
      </c>
      <c r="L41" s="574">
        <v>-49</v>
      </c>
      <c r="M41" s="80">
        <v>4160</v>
      </c>
      <c r="N41" s="574">
        <v>3667</v>
      </c>
      <c r="O41" s="80">
        <v>4312</v>
      </c>
      <c r="P41" s="568">
        <v>3716</v>
      </c>
    </row>
    <row r="42" spans="1:16" ht="15.75" customHeight="1" x14ac:dyDescent="0.2">
      <c r="A42" s="340" t="s">
        <v>207</v>
      </c>
      <c r="B42" s="545">
        <v>250</v>
      </c>
      <c r="C42" s="80">
        <v>84</v>
      </c>
      <c r="D42" s="568">
        <v>166</v>
      </c>
      <c r="E42" s="545">
        <v>40</v>
      </c>
      <c r="F42" s="574">
        <v>72</v>
      </c>
      <c r="G42" s="49">
        <v>210</v>
      </c>
      <c r="H42" s="574">
        <v>225</v>
      </c>
      <c r="I42" s="80">
        <v>170</v>
      </c>
      <c r="J42" s="595">
        <v>153</v>
      </c>
      <c r="K42" s="545">
        <v>44</v>
      </c>
      <c r="L42" s="574">
        <v>94</v>
      </c>
      <c r="M42" s="80">
        <v>936</v>
      </c>
      <c r="N42" s="574">
        <v>784</v>
      </c>
      <c r="O42" s="80">
        <v>892</v>
      </c>
      <c r="P42" s="568">
        <v>690</v>
      </c>
    </row>
    <row r="43" spans="1:16" ht="15.75" customHeight="1" x14ac:dyDescent="0.2">
      <c r="A43" s="340" t="s">
        <v>208</v>
      </c>
      <c r="B43" s="545">
        <v>6148</v>
      </c>
      <c r="C43" s="80">
        <v>3084</v>
      </c>
      <c r="D43" s="568">
        <v>3064</v>
      </c>
      <c r="E43" s="545">
        <v>245</v>
      </c>
      <c r="F43" s="574">
        <v>214</v>
      </c>
      <c r="G43" s="49">
        <v>434</v>
      </c>
      <c r="H43" s="574">
        <v>393</v>
      </c>
      <c r="I43" s="80">
        <v>189</v>
      </c>
      <c r="J43" s="595">
        <v>179</v>
      </c>
      <c r="K43" s="545">
        <v>2839</v>
      </c>
      <c r="L43" s="574">
        <v>2850</v>
      </c>
      <c r="M43" s="80">
        <v>4259</v>
      </c>
      <c r="N43" s="574">
        <v>4244</v>
      </c>
      <c r="O43" s="80">
        <v>1420</v>
      </c>
      <c r="P43" s="568">
        <v>1394</v>
      </c>
    </row>
    <row r="44" spans="1:16" ht="15.75" customHeight="1" x14ac:dyDescent="0.2">
      <c r="A44" s="340" t="s">
        <v>209</v>
      </c>
      <c r="B44" s="545">
        <v>-10</v>
      </c>
      <c r="C44" s="80">
        <v>-55</v>
      </c>
      <c r="D44" s="568">
        <v>45</v>
      </c>
      <c r="E44" s="545">
        <v>-26</v>
      </c>
      <c r="F44" s="574">
        <v>34</v>
      </c>
      <c r="G44" s="49">
        <v>235</v>
      </c>
      <c r="H44" s="574">
        <v>250</v>
      </c>
      <c r="I44" s="80">
        <v>261</v>
      </c>
      <c r="J44" s="595">
        <v>216</v>
      </c>
      <c r="K44" s="545">
        <v>-29</v>
      </c>
      <c r="L44" s="574">
        <v>11</v>
      </c>
      <c r="M44" s="80">
        <v>851</v>
      </c>
      <c r="N44" s="574">
        <v>628</v>
      </c>
      <c r="O44" s="80">
        <v>880</v>
      </c>
      <c r="P44" s="568">
        <v>617</v>
      </c>
    </row>
    <row r="45" spans="1:16" ht="15.75" customHeight="1" x14ac:dyDescent="0.2">
      <c r="A45" s="340" t="s">
        <v>210</v>
      </c>
      <c r="B45" s="545">
        <v>550</v>
      </c>
      <c r="C45" s="80">
        <v>249</v>
      </c>
      <c r="D45" s="568">
        <v>301</v>
      </c>
      <c r="E45" s="545">
        <v>-61</v>
      </c>
      <c r="F45" s="574">
        <v>-13</v>
      </c>
      <c r="G45" s="49">
        <v>186</v>
      </c>
      <c r="H45" s="574">
        <v>200</v>
      </c>
      <c r="I45" s="80">
        <v>247</v>
      </c>
      <c r="J45" s="595">
        <v>213</v>
      </c>
      <c r="K45" s="545">
        <v>310</v>
      </c>
      <c r="L45" s="574">
        <v>314</v>
      </c>
      <c r="M45" s="80">
        <v>1047</v>
      </c>
      <c r="N45" s="574">
        <v>997</v>
      </c>
      <c r="O45" s="80">
        <v>737</v>
      </c>
      <c r="P45" s="568">
        <v>683</v>
      </c>
    </row>
    <row r="46" spans="1:16" ht="15.75" customHeight="1" x14ac:dyDescent="0.2">
      <c r="A46" s="340" t="s">
        <v>211</v>
      </c>
      <c r="B46" s="545">
        <v>-329</v>
      </c>
      <c r="C46" s="80">
        <v>-177</v>
      </c>
      <c r="D46" s="568">
        <v>-152</v>
      </c>
      <c r="E46" s="545">
        <v>-44</v>
      </c>
      <c r="F46" s="574">
        <v>-4</v>
      </c>
      <c r="G46" s="49">
        <v>136</v>
      </c>
      <c r="H46" s="574">
        <v>136</v>
      </c>
      <c r="I46" s="80">
        <v>180</v>
      </c>
      <c r="J46" s="595">
        <v>140</v>
      </c>
      <c r="K46" s="545">
        <v>-133</v>
      </c>
      <c r="L46" s="574">
        <v>-148</v>
      </c>
      <c r="M46" s="80">
        <v>404</v>
      </c>
      <c r="N46" s="574">
        <v>410</v>
      </c>
      <c r="O46" s="80">
        <v>537</v>
      </c>
      <c r="P46" s="568">
        <v>558</v>
      </c>
    </row>
    <row r="47" spans="1:16" ht="15.75" customHeight="1" x14ac:dyDescent="0.2">
      <c r="A47" s="340" t="s">
        <v>212</v>
      </c>
      <c r="B47" s="545">
        <v>167</v>
      </c>
      <c r="C47" s="80">
        <v>67</v>
      </c>
      <c r="D47" s="568">
        <v>100</v>
      </c>
      <c r="E47" s="545">
        <v>-16</v>
      </c>
      <c r="F47" s="574">
        <v>-55</v>
      </c>
      <c r="G47" s="49">
        <v>392</v>
      </c>
      <c r="H47" s="574">
        <v>322</v>
      </c>
      <c r="I47" s="80">
        <v>408</v>
      </c>
      <c r="J47" s="595">
        <v>377</v>
      </c>
      <c r="K47" s="545">
        <v>83</v>
      </c>
      <c r="L47" s="574">
        <v>155</v>
      </c>
      <c r="M47" s="80">
        <v>1298</v>
      </c>
      <c r="N47" s="574">
        <v>1356</v>
      </c>
      <c r="O47" s="80">
        <v>1215</v>
      </c>
      <c r="P47" s="568">
        <v>1201</v>
      </c>
    </row>
    <row r="48" spans="1:16" ht="15.75" customHeight="1" x14ac:dyDescent="0.2">
      <c r="A48" s="340" t="s">
        <v>213</v>
      </c>
      <c r="B48" s="545">
        <v>-153</v>
      </c>
      <c r="C48" s="80">
        <v>-91</v>
      </c>
      <c r="D48" s="568">
        <v>-62</v>
      </c>
      <c r="E48" s="545">
        <v>-50</v>
      </c>
      <c r="F48" s="574">
        <v>-14</v>
      </c>
      <c r="G48" s="49">
        <v>294</v>
      </c>
      <c r="H48" s="574">
        <v>258</v>
      </c>
      <c r="I48" s="80">
        <v>344</v>
      </c>
      <c r="J48" s="595">
        <v>272</v>
      </c>
      <c r="K48" s="545">
        <v>-41</v>
      </c>
      <c r="L48" s="574">
        <v>-48</v>
      </c>
      <c r="M48" s="80">
        <v>758</v>
      </c>
      <c r="N48" s="574">
        <v>796</v>
      </c>
      <c r="O48" s="80">
        <v>799</v>
      </c>
      <c r="P48" s="568">
        <v>844</v>
      </c>
    </row>
    <row r="49" spans="1:16" ht="15.75" customHeight="1" x14ac:dyDescent="0.2">
      <c r="A49" s="340" t="s">
        <v>214</v>
      </c>
      <c r="B49" s="545">
        <v>-132</v>
      </c>
      <c r="C49" s="80">
        <v>-106</v>
      </c>
      <c r="D49" s="568">
        <v>-26</v>
      </c>
      <c r="E49" s="545">
        <v>-9</v>
      </c>
      <c r="F49" s="574">
        <v>32</v>
      </c>
      <c r="G49" s="49">
        <v>185</v>
      </c>
      <c r="H49" s="574">
        <v>199</v>
      </c>
      <c r="I49" s="80">
        <v>194</v>
      </c>
      <c r="J49" s="595">
        <v>167</v>
      </c>
      <c r="K49" s="545">
        <v>-97</v>
      </c>
      <c r="L49" s="574">
        <v>-58</v>
      </c>
      <c r="M49" s="80">
        <v>627</v>
      </c>
      <c r="N49" s="574">
        <v>639</v>
      </c>
      <c r="O49" s="80">
        <v>724</v>
      </c>
      <c r="P49" s="568">
        <v>697</v>
      </c>
    </row>
    <row r="50" spans="1:16" ht="15.75" customHeight="1" x14ac:dyDescent="0.2">
      <c r="A50" s="340" t="s">
        <v>215</v>
      </c>
      <c r="B50" s="545">
        <v>-303</v>
      </c>
      <c r="C50" s="80">
        <v>-180</v>
      </c>
      <c r="D50" s="568">
        <v>-123</v>
      </c>
      <c r="E50" s="545">
        <v>-90</v>
      </c>
      <c r="F50" s="574">
        <v>-49</v>
      </c>
      <c r="G50" s="49">
        <v>245</v>
      </c>
      <c r="H50" s="574">
        <v>247</v>
      </c>
      <c r="I50" s="80">
        <v>335</v>
      </c>
      <c r="J50" s="595">
        <v>296</v>
      </c>
      <c r="K50" s="545">
        <v>-90</v>
      </c>
      <c r="L50" s="574">
        <v>-74</v>
      </c>
      <c r="M50" s="80">
        <v>778</v>
      </c>
      <c r="N50" s="574">
        <v>846</v>
      </c>
      <c r="O50" s="80">
        <v>868</v>
      </c>
      <c r="P50" s="568">
        <v>920</v>
      </c>
    </row>
    <row r="51" spans="1:16" s="81" customFormat="1" ht="15.75" customHeight="1" x14ac:dyDescent="0.2">
      <c r="A51" s="340" t="s">
        <v>216</v>
      </c>
      <c r="B51" s="545">
        <v>-140</v>
      </c>
      <c r="C51" s="80">
        <v>-52</v>
      </c>
      <c r="D51" s="568">
        <v>-88</v>
      </c>
      <c r="E51" s="545">
        <v>4</v>
      </c>
      <c r="F51" s="574">
        <v>2</v>
      </c>
      <c r="G51" s="49">
        <v>262</v>
      </c>
      <c r="H51" s="574">
        <v>259</v>
      </c>
      <c r="I51" s="80">
        <v>258</v>
      </c>
      <c r="J51" s="595">
        <v>257</v>
      </c>
      <c r="K51" s="545">
        <v>-56</v>
      </c>
      <c r="L51" s="574">
        <v>-90</v>
      </c>
      <c r="M51" s="80">
        <v>620</v>
      </c>
      <c r="N51" s="574">
        <v>591</v>
      </c>
      <c r="O51" s="80">
        <v>676</v>
      </c>
      <c r="P51" s="568">
        <v>681</v>
      </c>
    </row>
    <row r="52" spans="1:16" ht="15.75" customHeight="1" x14ac:dyDescent="0.2">
      <c r="A52" s="340" t="s">
        <v>217</v>
      </c>
      <c r="B52" s="545">
        <v>422</v>
      </c>
      <c r="C52" s="80">
        <v>271</v>
      </c>
      <c r="D52" s="568">
        <v>151</v>
      </c>
      <c r="E52" s="545">
        <v>96</v>
      </c>
      <c r="F52" s="574">
        <v>58</v>
      </c>
      <c r="G52" s="49">
        <v>251</v>
      </c>
      <c r="H52" s="574">
        <v>216</v>
      </c>
      <c r="I52" s="80">
        <v>155</v>
      </c>
      <c r="J52" s="595">
        <v>158</v>
      </c>
      <c r="K52" s="545">
        <v>175</v>
      </c>
      <c r="L52" s="574">
        <v>93</v>
      </c>
      <c r="M52" s="80">
        <v>1366</v>
      </c>
      <c r="N52" s="574">
        <v>1080</v>
      </c>
      <c r="O52" s="80">
        <v>1191</v>
      </c>
      <c r="P52" s="568">
        <v>987</v>
      </c>
    </row>
    <row r="53" spans="1:16" ht="15.75" customHeight="1" x14ac:dyDescent="0.2">
      <c r="A53" s="340" t="s">
        <v>218</v>
      </c>
      <c r="B53" s="545">
        <v>-148</v>
      </c>
      <c r="C53" s="80">
        <v>-87</v>
      </c>
      <c r="D53" s="568">
        <v>-61</v>
      </c>
      <c r="E53" s="545">
        <v>-4</v>
      </c>
      <c r="F53" s="574">
        <v>78</v>
      </c>
      <c r="G53" s="49">
        <v>368</v>
      </c>
      <c r="H53" s="574">
        <v>388</v>
      </c>
      <c r="I53" s="80">
        <v>372</v>
      </c>
      <c r="J53" s="595">
        <v>310</v>
      </c>
      <c r="K53" s="545">
        <v>-83</v>
      </c>
      <c r="L53" s="574">
        <v>-139</v>
      </c>
      <c r="M53" s="80">
        <v>1233</v>
      </c>
      <c r="N53" s="574">
        <v>1139</v>
      </c>
      <c r="O53" s="80">
        <v>1316</v>
      </c>
      <c r="P53" s="568">
        <v>1278</v>
      </c>
    </row>
    <row r="54" spans="1:16" ht="15.75" customHeight="1" x14ac:dyDescent="0.2">
      <c r="A54" s="340" t="s">
        <v>49</v>
      </c>
      <c r="B54" s="545">
        <v>1094</v>
      </c>
      <c r="C54" s="80">
        <v>535</v>
      </c>
      <c r="D54" s="568">
        <v>559</v>
      </c>
      <c r="E54" s="545">
        <v>47</v>
      </c>
      <c r="F54" s="574">
        <v>53</v>
      </c>
      <c r="G54" s="49">
        <v>111</v>
      </c>
      <c r="H54" s="574">
        <v>102</v>
      </c>
      <c r="I54" s="80">
        <v>64</v>
      </c>
      <c r="J54" s="595">
        <v>49</v>
      </c>
      <c r="K54" s="545">
        <v>488</v>
      </c>
      <c r="L54" s="574">
        <v>506</v>
      </c>
      <c r="M54" s="80">
        <v>1018</v>
      </c>
      <c r="N54" s="574">
        <v>1020</v>
      </c>
      <c r="O54" s="80">
        <v>530</v>
      </c>
      <c r="P54" s="568">
        <v>514</v>
      </c>
    </row>
    <row r="55" spans="1:16" ht="15.75" customHeight="1" x14ac:dyDescent="0.2">
      <c r="A55" s="340" t="s">
        <v>219</v>
      </c>
      <c r="B55" s="545">
        <v>-93</v>
      </c>
      <c r="C55" s="80">
        <v>-39</v>
      </c>
      <c r="D55" s="568">
        <v>-54</v>
      </c>
      <c r="E55" s="545">
        <v>6</v>
      </c>
      <c r="F55" s="574">
        <v>9</v>
      </c>
      <c r="G55" s="49">
        <v>115</v>
      </c>
      <c r="H55" s="574">
        <v>122</v>
      </c>
      <c r="I55" s="80">
        <v>109</v>
      </c>
      <c r="J55" s="595">
        <v>113</v>
      </c>
      <c r="K55" s="545">
        <v>-45</v>
      </c>
      <c r="L55" s="574">
        <v>-63</v>
      </c>
      <c r="M55" s="80">
        <v>296</v>
      </c>
      <c r="N55" s="574">
        <v>332</v>
      </c>
      <c r="O55" s="80">
        <v>341</v>
      </c>
      <c r="P55" s="568">
        <v>395</v>
      </c>
    </row>
    <row r="56" spans="1:16" ht="15.75" customHeight="1" x14ac:dyDescent="0.2">
      <c r="A56" s="340" t="s">
        <v>58</v>
      </c>
      <c r="B56" s="545">
        <v>85</v>
      </c>
      <c r="C56" s="80">
        <v>14</v>
      </c>
      <c r="D56" s="568">
        <v>71</v>
      </c>
      <c r="E56" s="545">
        <v>17</v>
      </c>
      <c r="F56" s="574">
        <v>10</v>
      </c>
      <c r="G56" s="49">
        <v>124</v>
      </c>
      <c r="H56" s="574">
        <v>104</v>
      </c>
      <c r="I56" s="80">
        <v>107</v>
      </c>
      <c r="J56" s="595">
        <v>94</v>
      </c>
      <c r="K56" s="545">
        <v>-3</v>
      </c>
      <c r="L56" s="574">
        <v>61</v>
      </c>
      <c r="M56" s="80">
        <v>517</v>
      </c>
      <c r="N56" s="574">
        <v>484</v>
      </c>
      <c r="O56" s="80">
        <v>520</v>
      </c>
      <c r="P56" s="568">
        <v>423</v>
      </c>
    </row>
    <row r="57" spans="1:16" ht="15.75" customHeight="1" x14ac:dyDescent="0.2">
      <c r="A57" s="340" t="s">
        <v>59</v>
      </c>
      <c r="B57" s="545">
        <v>500</v>
      </c>
      <c r="C57" s="80">
        <v>273</v>
      </c>
      <c r="D57" s="568">
        <v>227</v>
      </c>
      <c r="E57" s="545">
        <v>73</v>
      </c>
      <c r="F57" s="574">
        <v>72</v>
      </c>
      <c r="G57" s="49">
        <v>157</v>
      </c>
      <c r="H57" s="574">
        <v>151</v>
      </c>
      <c r="I57" s="80">
        <v>84</v>
      </c>
      <c r="J57" s="595">
        <v>79</v>
      </c>
      <c r="K57" s="545">
        <v>200</v>
      </c>
      <c r="L57" s="574">
        <v>155</v>
      </c>
      <c r="M57" s="80">
        <v>996</v>
      </c>
      <c r="N57" s="574">
        <v>856</v>
      </c>
      <c r="O57" s="80">
        <v>796</v>
      </c>
      <c r="P57" s="568">
        <v>701</v>
      </c>
    </row>
    <row r="58" spans="1:16" ht="15.75" customHeight="1" x14ac:dyDescent="0.2">
      <c r="A58" s="340" t="s">
        <v>63</v>
      </c>
      <c r="B58" s="545">
        <v>130</v>
      </c>
      <c r="C58" s="80">
        <v>71</v>
      </c>
      <c r="D58" s="568">
        <v>59</v>
      </c>
      <c r="E58" s="545">
        <v>14</v>
      </c>
      <c r="F58" s="574">
        <v>2</v>
      </c>
      <c r="G58" s="49">
        <v>83</v>
      </c>
      <c r="H58" s="574">
        <v>63</v>
      </c>
      <c r="I58" s="80">
        <v>69</v>
      </c>
      <c r="J58" s="595">
        <v>61</v>
      </c>
      <c r="K58" s="545">
        <v>57</v>
      </c>
      <c r="L58" s="574">
        <v>57</v>
      </c>
      <c r="M58" s="80">
        <v>265</v>
      </c>
      <c r="N58" s="574">
        <v>271</v>
      </c>
      <c r="O58" s="80">
        <v>208</v>
      </c>
      <c r="P58" s="568">
        <v>214</v>
      </c>
    </row>
    <row r="59" spans="1:16" ht="15.75" customHeight="1" x14ac:dyDescent="0.2">
      <c r="A59" s="340" t="s">
        <v>64</v>
      </c>
      <c r="B59" s="545">
        <v>18</v>
      </c>
      <c r="C59" s="80">
        <v>-28</v>
      </c>
      <c r="D59" s="568">
        <v>46</v>
      </c>
      <c r="E59" s="545">
        <v>-4</v>
      </c>
      <c r="F59" s="574">
        <v>-5</v>
      </c>
      <c r="G59" s="49">
        <v>84</v>
      </c>
      <c r="H59" s="574">
        <v>95</v>
      </c>
      <c r="I59" s="80">
        <v>88</v>
      </c>
      <c r="J59" s="595">
        <v>100</v>
      </c>
      <c r="K59" s="545">
        <v>-24</v>
      </c>
      <c r="L59" s="574">
        <v>51</v>
      </c>
      <c r="M59" s="80">
        <v>294</v>
      </c>
      <c r="N59" s="574">
        <v>423</v>
      </c>
      <c r="O59" s="80">
        <v>318</v>
      </c>
      <c r="P59" s="568">
        <v>372</v>
      </c>
    </row>
    <row r="60" spans="1:16" ht="15.75" customHeight="1" x14ac:dyDescent="0.2">
      <c r="A60" s="340" t="s">
        <v>220</v>
      </c>
      <c r="B60" s="545">
        <v>-7</v>
      </c>
      <c r="C60" s="80">
        <v>10</v>
      </c>
      <c r="D60" s="568">
        <v>-17</v>
      </c>
      <c r="E60" s="545">
        <v>-1</v>
      </c>
      <c r="F60" s="574">
        <v>-19</v>
      </c>
      <c r="G60" s="49">
        <v>74</v>
      </c>
      <c r="H60" s="574">
        <v>57</v>
      </c>
      <c r="I60" s="80">
        <v>75</v>
      </c>
      <c r="J60" s="595">
        <v>76</v>
      </c>
      <c r="K60" s="545">
        <v>11</v>
      </c>
      <c r="L60" s="574">
        <v>2</v>
      </c>
      <c r="M60" s="80">
        <v>202</v>
      </c>
      <c r="N60" s="574">
        <v>205</v>
      </c>
      <c r="O60" s="80">
        <v>191</v>
      </c>
      <c r="P60" s="568">
        <v>203</v>
      </c>
    </row>
    <row r="61" spans="1:16" ht="15.75" customHeight="1" x14ac:dyDescent="0.2">
      <c r="A61" s="340" t="s">
        <v>70</v>
      </c>
      <c r="B61" s="545">
        <v>307</v>
      </c>
      <c r="C61" s="80">
        <v>114</v>
      </c>
      <c r="D61" s="568">
        <v>193</v>
      </c>
      <c r="E61" s="545">
        <v>68</v>
      </c>
      <c r="F61" s="574">
        <v>58</v>
      </c>
      <c r="G61" s="49">
        <v>156</v>
      </c>
      <c r="H61" s="574">
        <v>154</v>
      </c>
      <c r="I61" s="80">
        <v>88</v>
      </c>
      <c r="J61" s="595">
        <v>96</v>
      </c>
      <c r="K61" s="545">
        <v>46</v>
      </c>
      <c r="L61" s="574">
        <v>135</v>
      </c>
      <c r="M61" s="80">
        <v>875</v>
      </c>
      <c r="N61" s="574">
        <v>669</v>
      </c>
      <c r="O61" s="80">
        <v>829</v>
      </c>
      <c r="P61" s="568">
        <v>534</v>
      </c>
    </row>
    <row r="62" spans="1:16" ht="15.75" customHeight="1" x14ac:dyDescent="0.2">
      <c r="A62" s="340" t="s">
        <v>71</v>
      </c>
      <c r="B62" s="545">
        <v>45</v>
      </c>
      <c r="C62" s="80">
        <v>8</v>
      </c>
      <c r="D62" s="568">
        <v>37</v>
      </c>
      <c r="E62" s="545">
        <v>9</v>
      </c>
      <c r="F62" s="574">
        <v>1</v>
      </c>
      <c r="G62" s="49">
        <v>93</v>
      </c>
      <c r="H62" s="574">
        <v>77</v>
      </c>
      <c r="I62" s="80">
        <v>84</v>
      </c>
      <c r="J62" s="595">
        <v>76</v>
      </c>
      <c r="K62" s="545">
        <v>-1</v>
      </c>
      <c r="L62" s="574">
        <v>36</v>
      </c>
      <c r="M62" s="80">
        <v>305</v>
      </c>
      <c r="N62" s="574">
        <v>289</v>
      </c>
      <c r="O62" s="80">
        <v>306</v>
      </c>
      <c r="P62" s="568">
        <v>253</v>
      </c>
    </row>
    <row r="63" spans="1:16" ht="15.75" customHeight="1" x14ac:dyDescent="0.2">
      <c r="A63" s="340" t="s">
        <v>72</v>
      </c>
      <c r="B63" s="545">
        <v>-191</v>
      </c>
      <c r="C63" s="80">
        <v>-108</v>
      </c>
      <c r="D63" s="568">
        <v>-83</v>
      </c>
      <c r="E63" s="545">
        <v>-17</v>
      </c>
      <c r="F63" s="574">
        <v>-11</v>
      </c>
      <c r="G63" s="49">
        <v>121</v>
      </c>
      <c r="H63" s="574">
        <v>104</v>
      </c>
      <c r="I63" s="80">
        <v>138</v>
      </c>
      <c r="J63" s="595">
        <v>115</v>
      </c>
      <c r="K63" s="545">
        <v>-91</v>
      </c>
      <c r="L63" s="574">
        <v>-72</v>
      </c>
      <c r="M63" s="80">
        <v>279</v>
      </c>
      <c r="N63" s="574">
        <v>308</v>
      </c>
      <c r="O63" s="80">
        <v>370</v>
      </c>
      <c r="P63" s="568">
        <v>380</v>
      </c>
    </row>
    <row r="64" spans="1:16" ht="15.75" customHeight="1" x14ac:dyDescent="0.2">
      <c r="A64" s="340" t="s">
        <v>221</v>
      </c>
      <c r="B64" s="545">
        <v>-257</v>
      </c>
      <c r="C64" s="80">
        <v>-137</v>
      </c>
      <c r="D64" s="568">
        <v>-120</v>
      </c>
      <c r="E64" s="545">
        <v>-18</v>
      </c>
      <c r="F64" s="574">
        <v>16</v>
      </c>
      <c r="G64" s="49">
        <v>130</v>
      </c>
      <c r="H64" s="574">
        <v>127</v>
      </c>
      <c r="I64" s="80">
        <v>148</v>
      </c>
      <c r="J64" s="595">
        <v>111</v>
      </c>
      <c r="K64" s="545">
        <v>-119</v>
      </c>
      <c r="L64" s="574">
        <v>-136</v>
      </c>
      <c r="M64" s="80">
        <v>271</v>
      </c>
      <c r="N64" s="574">
        <v>254</v>
      </c>
      <c r="O64" s="80">
        <v>390</v>
      </c>
      <c r="P64" s="568">
        <v>390</v>
      </c>
    </row>
    <row r="65" spans="1:16" ht="15.75" customHeight="1" thickBot="1" x14ac:dyDescent="0.25">
      <c r="A65" s="344" t="s">
        <v>222</v>
      </c>
      <c r="B65" s="546">
        <v>-90</v>
      </c>
      <c r="C65" s="363">
        <v>-30</v>
      </c>
      <c r="D65" s="569">
        <v>-60</v>
      </c>
      <c r="E65" s="546">
        <v>38</v>
      </c>
      <c r="F65" s="575">
        <v>20</v>
      </c>
      <c r="G65" s="360">
        <v>126</v>
      </c>
      <c r="H65" s="575">
        <v>100</v>
      </c>
      <c r="I65" s="363">
        <v>88</v>
      </c>
      <c r="J65" s="596">
        <v>80</v>
      </c>
      <c r="K65" s="546">
        <v>-68</v>
      </c>
      <c r="L65" s="575">
        <v>-80</v>
      </c>
      <c r="M65" s="363">
        <v>261</v>
      </c>
      <c r="N65" s="575">
        <v>288</v>
      </c>
      <c r="O65" s="363">
        <v>329</v>
      </c>
      <c r="P65" s="569">
        <v>368</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8"/>
  <sheetViews>
    <sheetView workbookViewId="0">
      <pane xSplit="1" ySplit="4" topLeftCell="B5" activePane="bottomRight" state="frozen"/>
      <selection pane="topRight" activeCell="B1" sqref="B1"/>
      <selection pane="bottomLeft" activeCell="A5" sqref="A5"/>
      <selection pane="bottomRight" activeCell="J18" sqref="J18"/>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467</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28753</v>
      </c>
      <c r="C5" s="538">
        <v>12734</v>
      </c>
      <c r="D5" s="562">
        <v>16019</v>
      </c>
      <c r="E5" s="345">
        <v>6693</v>
      </c>
      <c r="F5" s="87">
        <v>8193</v>
      </c>
      <c r="G5" s="58">
        <v>27758</v>
      </c>
      <c r="H5" s="87">
        <v>26181</v>
      </c>
      <c r="I5" s="538">
        <v>21065</v>
      </c>
      <c r="J5" s="59">
        <v>17988</v>
      </c>
      <c r="K5" s="345">
        <v>6041</v>
      </c>
      <c r="L5" s="87">
        <v>7826</v>
      </c>
      <c r="M5" s="538">
        <v>158157</v>
      </c>
      <c r="N5" s="87">
        <v>139709</v>
      </c>
      <c r="O5" s="538">
        <v>152116</v>
      </c>
      <c r="P5" s="562">
        <v>131883</v>
      </c>
    </row>
    <row r="6" spans="1:16" ht="15.75" customHeight="1" x14ac:dyDescent="0.2">
      <c r="A6" s="557" t="s">
        <v>291</v>
      </c>
      <c r="B6" s="346">
        <v>10380</v>
      </c>
      <c r="C6" s="539">
        <v>4318</v>
      </c>
      <c r="D6" s="563">
        <v>6062</v>
      </c>
      <c r="E6" s="346">
        <v>1303</v>
      </c>
      <c r="F6" s="571">
        <v>1791</v>
      </c>
      <c r="G6" s="335">
        <v>7080</v>
      </c>
      <c r="H6" s="571">
        <v>6695</v>
      </c>
      <c r="I6" s="539">
        <v>5777</v>
      </c>
      <c r="J6" s="593">
        <v>4904</v>
      </c>
      <c r="K6" s="346">
        <v>3015</v>
      </c>
      <c r="L6" s="571">
        <v>4271</v>
      </c>
      <c r="M6" s="539">
        <v>54004</v>
      </c>
      <c r="N6" s="571">
        <v>49833</v>
      </c>
      <c r="O6" s="539">
        <v>50989</v>
      </c>
      <c r="P6" s="563">
        <v>45562</v>
      </c>
    </row>
    <row r="7" spans="1:16" ht="15.75" customHeight="1" x14ac:dyDescent="0.2">
      <c r="A7" s="340" t="s">
        <v>9</v>
      </c>
      <c r="B7" s="345">
        <v>-2129</v>
      </c>
      <c r="C7" s="538">
        <v>-1444</v>
      </c>
      <c r="D7" s="562">
        <v>-685</v>
      </c>
      <c r="E7" s="345">
        <v>1621</v>
      </c>
      <c r="F7" s="87">
        <v>2040</v>
      </c>
      <c r="G7" s="58">
        <v>5329</v>
      </c>
      <c r="H7" s="87">
        <v>5043</v>
      </c>
      <c r="I7" s="538">
        <v>3708</v>
      </c>
      <c r="J7" s="59">
        <v>3003</v>
      </c>
      <c r="K7" s="345">
        <v>-3065</v>
      </c>
      <c r="L7" s="87">
        <v>-2725</v>
      </c>
      <c r="M7" s="538">
        <v>32447</v>
      </c>
      <c r="N7" s="87">
        <v>26482</v>
      </c>
      <c r="O7" s="538">
        <v>35512</v>
      </c>
      <c r="P7" s="562">
        <v>29207</v>
      </c>
    </row>
    <row r="8" spans="1:16" ht="15.75" customHeight="1" x14ac:dyDescent="0.2">
      <c r="A8" s="340" t="s">
        <v>10</v>
      </c>
      <c r="B8" s="345">
        <v>9704</v>
      </c>
      <c r="C8" s="538">
        <v>4500</v>
      </c>
      <c r="D8" s="562">
        <v>5204</v>
      </c>
      <c r="E8" s="345">
        <v>1353</v>
      </c>
      <c r="F8" s="87">
        <v>1429</v>
      </c>
      <c r="G8" s="58">
        <v>3283</v>
      </c>
      <c r="H8" s="87">
        <v>3046</v>
      </c>
      <c r="I8" s="538">
        <v>1930</v>
      </c>
      <c r="J8" s="59">
        <v>1617</v>
      </c>
      <c r="K8" s="345">
        <v>3147</v>
      </c>
      <c r="L8" s="87">
        <v>3775</v>
      </c>
      <c r="M8" s="538">
        <v>22965</v>
      </c>
      <c r="N8" s="87">
        <v>20651</v>
      </c>
      <c r="O8" s="538">
        <v>19818</v>
      </c>
      <c r="P8" s="562">
        <v>16876</v>
      </c>
    </row>
    <row r="9" spans="1:16" ht="15.75" customHeight="1" x14ac:dyDescent="0.2">
      <c r="A9" s="340" t="s">
        <v>11</v>
      </c>
      <c r="B9" s="345">
        <v>7950</v>
      </c>
      <c r="C9" s="538">
        <v>3950</v>
      </c>
      <c r="D9" s="562">
        <v>4000</v>
      </c>
      <c r="E9" s="345">
        <v>1525</v>
      </c>
      <c r="F9" s="87">
        <v>1652</v>
      </c>
      <c r="G9" s="58">
        <v>3768</v>
      </c>
      <c r="H9" s="87">
        <v>3581</v>
      </c>
      <c r="I9" s="538">
        <v>2243</v>
      </c>
      <c r="J9" s="59">
        <v>1929</v>
      </c>
      <c r="K9" s="345">
        <v>2425</v>
      </c>
      <c r="L9" s="87">
        <v>2348</v>
      </c>
      <c r="M9" s="538">
        <v>18830</v>
      </c>
      <c r="N9" s="87">
        <v>15524</v>
      </c>
      <c r="O9" s="538">
        <v>16405</v>
      </c>
      <c r="P9" s="562">
        <v>13176</v>
      </c>
    </row>
    <row r="10" spans="1:16" ht="15.75" customHeight="1" x14ac:dyDescent="0.2">
      <c r="A10" s="340" t="s">
        <v>12</v>
      </c>
      <c r="B10" s="345">
        <v>898</v>
      </c>
      <c r="C10" s="538">
        <v>443</v>
      </c>
      <c r="D10" s="562">
        <v>455</v>
      </c>
      <c r="E10" s="345">
        <v>144</v>
      </c>
      <c r="F10" s="87">
        <v>197</v>
      </c>
      <c r="G10" s="58">
        <v>1386</v>
      </c>
      <c r="H10" s="87">
        <v>1298</v>
      </c>
      <c r="I10" s="538">
        <v>1242</v>
      </c>
      <c r="J10" s="59">
        <v>1101</v>
      </c>
      <c r="K10" s="345">
        <v>299</v>
      </c>
      <c r="L10" s="87">
        <v>258</v>
      </c>
      <c r="M10" s="538">
        <v>5794</v>
      </c>
      <c r="N10" s="87">
        <v>5108</v>
      </c>
      <c r="O10" s="538">
        <v>5495</v>
      </c>
      <c r="P10" s="562">
        <v>4850</v>
      </c>
    </row>
    <row r="11" spans="1:16" ht="15.75" customHeight="1" x14ac:dyDescent="0.2">
      <c r="A11" s="340" t="s">
        <v>13</v>
      </c>
      <c r="B11" s="345">
        <v>3286</v>
      </c>
      <c r="C11" s="538">
        <v>1667</v>
      </c>
      <c r="D11" s="562">
        <v>1619</v>
      </c>
      <c r="E11" s="345">
        <v>1010</v>
      </c>
      <c r="F11" s="87">
        <v>1201</v>
      </c>
      <c r="G11" s="58">
        <v>3237</v>
      </c>
      <c r="H11" s="87">
        <v>3046</v>
      </c>
      <c r="I11" s="538">
        <v>2227</v>
      </c>
      <c r="J11" s="59">
        <v>1845</v>
      </c>
      <c r="K11" s="345">
        <v>657</v>
      </c>
      <c r="L11" s="87">
        <v>418</v>
      </c>
      <c r="M11" s="538">
        <v>11515</v>
      </c>
      <c r="N11" s="87">
        <v>9482</v>
      </c>
      <c r="O11" s="538">
        <v>10858</v>
      </c>
      <c r="P11" s="562">
        <v>9064</v>
      </c>
    </row>
    <row r="12" spans="1:16" ht="15.75" customHeight="1" x14ac:dyDescent="0.2">
      <c r="A12" s="340" t="s">
        <v>14</v>
      </c>
      <c r="B12" s="345">
        <v>-654</v>
      </c>
      <c r="C12" s="538">
        <v>-293</v>
      </c>
      <c r="D12" s="562">
        <v>-361</v>
      </c>
      <c r="E12" s="345">
        <v>-14</v>
      </c>
      <c r="F12" s="87">
        <v>2</v>
      </c>
      <c r="G12" s="58">
        <v>1329</v>
      </c>
      <c r="H12" s="87">
        <v>1239</v>
      </c>
      <c r="I12" s="538">
        <v>1343</v>
      </c>
      <c r="J12" s="59">
        <v>1237</v>
      </c>
      <c r="K12" s="345">
        <v>-279</v>
      </c>
      <c r="L12" s="87">
        <v>-363</v>
      </c>
      <c r="M12" s="538">
        <v>4543</v>
      </c>
      <c r="N12" s="87">
        <v>4321</v>
      </c>
      <c r="O12" s="538">
        <v>4822</v>
      </c>
      <c r="P12" s="562">
        <v>4684</v>
      </c>
    </row>
    <row r="13" spans="1:16" ht="15.75" customHeight="1" x14ac:dyDescent="0.2">
      <c r="A13" s="340" t="s">
        <v>15</v>
      </c>
      <c r="B13" s="345">
        <v>-663</v>
      </c>
      <c r="C13" s="538">
        <v>-422</v>
      </c>
      <c r="D13" s="562">
        <v>-241</v>
      </c>
      <c r="E13" s="345">
        <v>-26</v>
      </c>
      <c r="F13" s="87">
        <v>62</v>
      </c>
      <c r="G13" s="58">
        <v>1019</v>
      </c>
      <c r="H13" s="87">
        <v>980</v>
      </c>
      <c r="I13" s="538">
        <v>1045</v>
      </c>
      <c r="J13" s="59">
        <v>918</v>
      </c>
      <c r="K13" s="345">
        <v>-396</v>
      </c>
      <c r="L13" s="87">
        <v>-303</v>
      </c>
      <c r="M13" s="538">
        <v>3152</v>
      </c>
      <c r="N13" s="87">
        <v>3407</v>
      </c>
      <c r="O13" s="538">
        <v>3548</v>
      </c>
      <c r="P13" s="562">
        <v>3710</v>
      </c>
    </row>
    <row r="14" spans="1:16" ht="15.75" customHeight="1" x14ac:dyDescent="0.2">
      <c r="A14" s="340" t="s">
        <v>16</v>
      </c>
      <c r="B14" s="345">
        <v>643</v>
      </c>
      <c r="C14" s="538">
        <v>281</v>
      </c>
      <c r="D14" s="562">
        <v>362</v>
      </c>
      <c r="E14" s="345">
        <v>-116</v>
      </c>
      <c r="F14" s="87">
        <v>-87</v>
      </c>
      <c r="G14" s="58">
        <v>557</v>
      </c>
      <c r="H14" s="87">
        <v>570</v>
      </c>
      <c r="I14" s="538">
        <v>673</v>
      </c>
      <c r="J14" s="59">
        <v>657</v>
      </c>
      <c r="K14" s="345">
        <v>397</v>
      </c>
      <c r="L14" s="87">
        <v>449</v>
      </c>
      <c r="M14" s="538">
        <v>2260</v>
      </c>
      <c r="N14" s="87">
        <v>2375</v>
      </c>
      <c r="O14" s="538">
        <v>1863</v>
      </c>
      <c r="P14" s="562">
        <v>1926</v>
      </c>
    </row>
    <row r="15" spans="1:16" ht="15.75" customHeight="1" x14ac:dyDescent="0.2">
      <c r="A15" s="558" t="s">
        <v>17</v>
      </c>
      <c r="B15" s="347">
        <v>-662</v>
      </c>
      <c r="C15" s="540">
        <v>-266</v>
      </c>
      <c r="D15" s="564">
        <v>-396</v>
      </c>
      <c r="E15" s="347">
        <v>-107</v>
      </c>
      <c r="F15" s="572">
        <v>-94</v>
      </c>
      <c r="G15" s="330">
        <v>770</v>
      </c>
      <c r="H15" s="572">
        <v>683</v>
      </c>
      <c r="I15" s="540">
        <v>877</v>
      </c>
      <c r="J15" s="594">
        <v>777</v>
      </c>
      <c r="K15" s="347">
        <v>-159</v>
      </c>
      <c r="L15" s="572">
        <v>-302</v>
      </c>
      <c r="M15" s="540">
        <v>2647</v>
      </c>
      <c r="N15" s="572">
        <v>2526</v>
      </c>
      <c r="O15" s="540">
        <v>2806</v>
      </c>
      <c r="P15" s="564">
        <v>2828</v>
      </c>
    </row>
    <row r="16" spans="1:16" ht="15.75" customHeight="1" x14ac:dyDescent="0.2">
      <c r="A16" s="341" t="s">
        <v>185</v>
      </c>
      <c r="B16" s="542">
        <v>10380</v>
      </c>
      <c r="C16" s="500">
        <v>4318</v>
      </c>
      <c r="D16" s="565">
        <v>6062</v>
      </c>
      <c r="E16" s="542">
        <v>1303</v>
      </c>
      <c r="F16" s="573">
        <v>1791</v>
      </c>
      <c r="G16" s="417">
        <v>7080</v>
      </c>
      <c r="H16" s="573">
        <v>6695</v>
      </c>
      <c r="I16" s="500">
        <v>5777</v>
      </c>
      <c r="J16" s="506">
        <v>4904</v>
      </c>
      <c r="K16" s="542">
        <v>3015</v>
      </c>
      <c r="L16" s="573">
        <v>4271</v>
      </c>
      <c r="M16" s="500">
        <v>54004</v>
      </c>
      <c r="N16" s="573">
        <v>49833</v>
      </c>
      <c r="O16" s="500">
        <v>50989</v>
      </c>
      <c r="P16" s="565">
        <v>45562</v>
      </c>
    </row>
    <row r="17" spans="1:16" s="70" customFormat="1" ht="15.75" customHeight="1" x14ac:dyDescent="0.2">
      <c r="A17" s="342" t="s">
        <v>19</v>
      </c>
      <c r="B17" s="707"/>
      <c r="C17" s="708"/>
      <c r="D17" s="709"/>
      <c r="E17" s="707"/>
      <c r="F17" s="710"/>
      <c r="G17" s="711"/>
      <c r="H17" s="710"/>
      <c r="I17" s="708"/>
      <c r="J17" s="712"/>
      <c r="K17" s="707"/>
      <c r="L17" s="710"/>
      <c r="M17" s="708"/>
      <c r="N17" s="710"/>
      <c r="O17" s="708"/>
      <c r="P17" s="709"/>
    </row>
    <row r="18" spans="1:16" s="70" customFormat="1" ht="15.75" customHeight="1" x14ac:dyDescent="0.2">
      <c r="A18" s="342" t="s">
        <v>126</v>
      </c>
      <c r="B18" s="707"/>
      <c r="C18" s="708"/>
      <c r="D18" s="709"/>
      <c r="E18" s="707"/>
      <c r="F18" s="710"/>
      <c r="G18" s="711"/>
      <c r="H18" s="710"/>
      <c r="I18" s="708"/>
      <c r="J18" s="712"/>
      <c r="K18" s="707"/>
      <c r="L18" s="710"/>
      <c r="M18" s="708"/>
      <c r="N18" s="710"/>
      <c r="O18" s="708"/>
      <c r="P18" s="709"/>
    </row>
    <row r="19" spans="1:16" s="70" customFormat="1" ht="15.75" customHeight="1" x14ac:dyDescent="0.2">
      <c r="A19" s="342" t="s">
        <v>186</v>
      </c>
      <c r="B19" s="707"/>
      <c r="C19" s="708"/>
      <c r="D19" s="709"/>
      <c r="E19" s="707"/>
      <c r="F19" s="710"/>
      <c r="G19" s="711"/>
      <c r="H19" s="710"/>
      <c r="I19" s="708"/>
      <c r="J19" s="712"/>
      <c r="K19" s="707"/>
      <c r="L19" s="710"/>
      <c r="M19" s="708"/>
      <c r="N19" s="710"/>
      <c r="O19" s="708"/>
      <c r="P19" s="709"/>
    </row>
    <row r="20" spans="1:16" s="70" customFormat="1" ht="15.75" customHeight="1" x14ac:dyDescent="0.2">
      <c r="A20" s="342" t="s">
        <v>187</v>
      </c>
      <c r="B20" s="707"/>
      <c r="C20" s="708"/>
      <c r="D20" s="709"/>
      <c r="E20" s="707"/>
      <c r="F20" s="710"/>
      <c r="G20" s="711"/>
      <c r="H20" s="710"/>
      <c r="I20" s="708"/>
      <c r="J20" s="712"/>
      <c r="K20" s="707"/>
      <c r="L20" s="710"/>
      <c r="M20" s="708"/>
      <c r="N20" s="710"/>
      <c r="O20" s="708"/>
      <c r="P20" s="709"/>
    </row>
    <row r="21" spans="1:16" s="70" customFormat="1" ht="15.75" customHeight="1" x14ac:dyDescent="0.2">
      <c r="A21" s="342" t="s">
        <v>188</v>
      </c>
      <c r="B21" s="707"/>
      <c r="C21" s="708"/>
      <c r="D21" s="709"/>
      <c r="E21" s="707"/>
      <c r="F21" s="710"/>
      <c r="G21" s="711"/>
      <c r="H21" s="710"/>
      <c r="I21" s="708"/>
      <c r="J21" s="712"/>
      <c r="K21" s="707"/>
      <c r="L21" s="710"/>
      <c r="M21" s="708"/>
      <c r="N21" s="710"/>
      <c r="O21" s="708"/>
      <c r="P21" s="709"/>
    </row>
    <row r="22" spans="1:16" s="70" customFormat="1" ht="15.75" customHeight="1" x14ac:dyDescent="0.2">
      <c r="A22" s="342" t="s">
        <v>189</v>
      </c>
      <c r="B22" s="707"/>
      <c r="C22" s="708"/>
      <c r="D22" s="709"/>
      <c r="E22" s="707"/>
      <c r="F22" s="710"/>
      <c r="G22" s="711"/>
      <c r="H22" s="710"/>
      <c r="I22" s="708"/>
      <c r="J22" s="712"/>
      <c r="K22" s="707"/>
      <c r="L22" s="710"/>
      <c r="M22" s="708"/>
      <c r="N22" s="710"/>
      <c r="O22" s="708"/>
      <c r="P22" s="709"/>
    </row>
    <row r="23" spans="1:16" s="70" customFormat="1" ht="15.75" customHeight="1" x14ac:dyDescent="0.2">
      <c r="A23" s="342" t="s">
        <v>190</v>
      </c>
      <c r="B23" s="707"/>
      <c r="C23" s="708"/>
      <c r="D23" s="709"/>
      <c r="E23" s="707"/>
      <c r="F23" s="710"/>
      <c r="G23" s="711"/>
      <c r="H23" s="710"/>
      <c r="I23" s="708"/>
      <c r="J23" s="712"/>
      <c r="K23" s="707"/>
      <c r="L23" s="710"/>
      <c r="M23" s="708"/>
      <c r="N23" s="710"/>
      <c r="O23" s="708"/>
      <c r="P23" s="709"/>
    </row>
    <row r="24" spans="1:16" s="70" customFormat="1" ht="15.75" customHeight="1" x14ac:dyDescent="0.2">
      <c r="A24" s="342" t="s">
        <v>190</v>
      </c>
      <c r="B24" s="707"/>
      <c r="C24" s="708"/>
      <c r="D24" s="709"/>
      <c r="E24" s="707"/>
      <c r="F24" s="710"/>
      <c r="G24" s="711"/>
      <c r="H24" s="710"/>
      <c r="I24" s="708"/>
      <c r="J24" s="712"/>
      <c r="K24" s="707"/>
      <c r="L24" s="710"/>
      <c r="M24" s="708"/>
      <c r="N24" s="710"/>
      <c r="O24" s="708"/>
      <c r="P24" s="709"/>
    </row>
    <row r="25" spans="1:16" s="70" customFormat="1" ht="15.75" customHeight="1" x14ac:dyDescent="0.2">
      <c r="A25" s="343" t="s">
        <v>190</v>
      </c>
      <c r="B25" s="713"/>
      <c r="C25" s="714"/>
      <c r="D25" s="715"/>
      <c r="E25" s="713"/>
      <c r="F25" s="716"/>
      <c r="G25" s="717"/>
      <c r="H25" s="716"/>
      <c r="I25" s="714"/>
      <c r="J25" s="718"/>
      <c r="K25" s="713"/>
      <c r="L25" s="716"/>
      <c r="M25" s="714"/>
      <c r="N25" s="716"/>
      <c r="O25" s="714"/>
      <c r="P25" s="715"/>
    </row>
    <row r="26" spans="1:16" ht="15.75" customHeight="1" x14ac:dyDescent="0.2">
      <c r="A26" s="340" t="s">
        <v>192</v>
      </c>
      <c r="B26" s="545">
        <v>3304</v>
      </c>
      <c r="C26" s="80">
        <v>1729</v>
      </c>
      <c r="D26" s="568">
        <v>1575</v>
      </c>
      <c r="E26" s="545">
        <v>1023</v>
      </c>
      <c r="F26" s="574">
        <v>1209</v>
      </c>
      <c r="G26" s="49">
        <v>3021</v>
      </c>
      <c r="H26" s="574">
        <v>2826</v>
      </c>
      <c r="I26" s="80">
        <v>1998</v>
      </c>
      <c r="J26" s="595">
        <v>1617</v>
      </c>
      <c r="K26" s="545">
        <v>706</v>
      </c>
      <c r="L26" s="574">
        <v>366</v>
      </c>
      <c r="M26" s="80">
        <v>10830</v>
      </c>
      <c r="N26" s="574">
        <v>8599</v>
      </c>
      <c r="O26" s="80">
        <v>10124</v>
      </c>
      <c r="P26" s="568">
        <v>8233</v>
      </c>
    </row>
    <row r="27" spans="1:16" ht="15.75" customHeight="1" x14ac:dyDescent="0.2">
      <c r="A27" s="340" t="s">
        <v>193</v>
      </c>
      <c r="B27" s="545">
        <v>-647</v>
      </c>
      <c r="C27" s="80">
        <v>-169</v>
      </c>
      <c r="D27" s="568">
        <v>-478</v>
      </c>
      <c r="E27" s="545">
        <v>790</v>
      </c>
      <c r="F27" s="574">
        <v>1074</v>
      </c>
      <c r="G27" s="49">
        <v>2793</v>
      </c>
      <c r="H27" s="574">
        <v>2597</v>
      </c>
      <c r="I27" s="80">
        <v>2003</v>
      </c>
      <c r="J27" s="595">
        <v>1523</v>
      </c>
      <c r="K27" s="545">
        <v>-959</v>
      </c>
      <c r="L27" s="574">
        <v>-1552</v>
      </c>
      <c r="M27" s="80">
        <v>13783</v>
      </c>
      <c r="N27" s="574">
        <v>10325</v>
      </c>
      <c r="O27" s="80">
        <v>14742</v>
      </c>
      <c r="P27" s="568">
        <v>11877</v>
      </c>
    </row>
    <row r="28" spans="1:16" ht="15.75" customHeight="1" x14ac:dyDescent="0.2">
      <c r="A28" s="340" t="s">
        <v>194</v>
      </c>
      <c r="B28" s="545">
        <v>2566</v>
      </c>
      <c r="C28" s="80">
        <v>1301</v>
      </c>
      <c r="D28" s="568">
        <v>1265</v>
      </c>
      <c r="E28" s="545">
        <v>716</v>
      </c>
      <c r="F28" s="574">
        <v>790</v>
      </c>
      <c r="G28" s="49">
        <v>1649</v>
      </c>
      <c r="H28" s="574">
        <v>1570</v>
      </c>
      <c r="I28" s="80">
        <v>933</v>
      </c>
      <c r="J28" s="595">
        <v>780</v>
      </c>
      <c r="K28" s="545">
        <v>585</v>
      </c>
      <c r="L28" s="574">
        <v>475</v>
      </c>
      <c r="M28" s="80">
        <v>8366</v>
      </c>
      <c r="N28" s="574">
        <v>6748</v>
      </c>
      <c r="O28" s="80">
        <v>7781</v>
      </c>
      <c r="P28" s="568">
        <v>6273</v>
      </c>
    </row>
    <row r="29" spans="1:16" ht="15.75" customHeight="1" x14ac:dyDescent="0.2">
      <c r="A29" s="340" t="s">
        <v>195</v>
      </c>
      <c r="B29" s="545">
        <v>-1104</v>
      </c>
      <c r="C29" s="80">
        <v>-929</v>
      </c>
      <c r="D29" s="568">
        <v>-175</v>
      </c>
      <c r="E29" s="545">
        <v>745</v>
      </c>
      <c r="F29" s="574">
        <v>820</v>
      </c>
      <c r="G29" s="49">
        <v>2127</v>
      </c>
      <c r="H29" s="574">
        <v>2022</v>
      </c>
      <c r="I29" s="80">
        <v>1382</v>
      </c>
      <c r="J29" s="595">
        <v>1202</v>
      </c>
      <c r="K29" s="545">
        <v>-1674</v>
      </c>
      <c r="L29" s="574">
        <v>-995</v>
      </c>
      <c r="M29" s="80">
        <v>15192</v>
      </c>
      <c r="N29" s="574">
        <v>12869</v>
      </c>
      <c r="O29" s="80">
        <v>16866</v>
      </c>
      <c r="P29" s="568">
        <v>13864</v>
      </c>
    </row>
    <row r="30" spans="1:16" ht="15.75" customHeight="1" x14ac:dyDescent="0.2">
      <c r="A30" s="340" t="s">
        <v>196</v>
      </c>
      <c r="B30" s="545">
        <v>-164</v>
      </c>
      <c r="C30" s="80">
        <v>-57</v>
      </c>
      <c r="D30" s="568">
        <v>-107</v>
      </c>
      <c r="E30" s="545">
        <v>-7</v>
      </c>
      <c r="F30" s="574">
        <v>15</v>
      </c>
      <c r="G30" s="49">
        <v>267</v>
      </c>
      <c r="H30" s="574">
        <v>238</v>
      </c>
      <c r="I30" s="80">
        <v>274</v>
      </c>
      <c r="J30" s="595">
        <v>223</v>
      </c>
      <c r="K30" s="545">
        <v>-50</v>
      </c>
      <c r="L30" s="574">
        <v>-122</v>
      </c>
      <c r="M30" s="80">
        <v>1069</v>
      </c>
      <c r="N30" s="574">
        <v>908</v>
      </c>
      <c r="O30" s="80">
        <v>1119</v>
      </c>
      <c r="P30" s="568">
        <v>1030</v>
      </c>
    </row>
    <row r="31" spans="1:16" ht="15.75" customHeight="1" x14ac:dyDescent="0.2">
      <c r="A31" s="340" t="s">
        <v>197</v>
      </c>
      <c r="B31" s="545">
        <v>-378</v>
      </c>
      <c r="C31" s="80">
        <v>-346</v>
      </c>
      <c r="D31" s="568">
        <v>-32</v>
      </c>
      <c r="E31" s="545">
        <v>86</v>
      </c>
      <c r="F31" s="574">
        <v>146</v>
      </c>
      <c r="G31" s="49">
        <v>409</v>
      </c>
      <c r="H31" s="574">
        <v>424</v>
      </c>
      <c r="I31" s="80">
        <v>323</v>
      </c>
      <c r="J31" s="595">
        <v>278</v>
      </c>
      <c r="K31" s="545">
        <v>-432</v>
      </c>
      <c r="L31" s="574">
        <v>-178</v>
      </c>
      <c r="M31" s="80">
        <v>3472</v>
      </c>
      <c r="N31" s="574">
        <v>3288</v>
      </c>
      <c r="O31" s="80">
        <v>3904</v>
      </c>
      <c r="P31" s="568">
        <v>3466</v>
      </c>
    </row>
    <row r="32" spans="1:16" ht="15.75" customHeight="1" x14ac:dyDescent="0.2">
      <c r="A32" s="340" t="s">
        <v>198</v>
      </c>
      <c r="B32" s="545">
        <v>751</v>
      </c>
      <c r="C32" s="80">
        <v>472</v>
      </c>
      <c r="D32" s="568">
        <v>279</v>
      </c>
      <c r="E32" s="545">
        <v>596</v>
      </c>
      <c r="F32" s="574">
        <v>614</v>
      </c>
      <c r="G32" s="49">
        <v>1136</v>
      </c>
      <c r="H32" s="574">
        <v>1058</v>
      </c>
      <c r="I32" s="80">
        <v>540</v>
      </c>
      <c r="J32" s="595">
        <v>444</v>
      </c>
      <c r="K32" s="545">
        <v>-124</v>
      </c>
      <c r="L32" s="574">
        <v>-335</v>
      </c>
      <c r="M32" s="80">
        <v>6106</v>
      </c>
      <c r="N32" s="574">
        <v>4583</v>
      </c>
      <c r="O32" s="80">
        <v>6230</v>
      </c>
      <c r="P32" s="568">
        <v>4918</v>
      </c>
    </row>
    <row r="33" spans="1:16" ht="15.75" customHeight="1" x14ac:dyDescent="0.2">
      <c r="A33" s="340" t="s">
        <v>199</v>
      </c>
      <c r="B33" s="545">
        <v>-287</v>
      </c>
      <c r="C33" s="80">
        <v>-116</v>
      </c>
      <c r="D33" s="568">
        <v>-171</v>
      </c>
      <c r="E33" s="545">
        <v>-28</v>
      </c>
      <c r="F33" s="574">
        <v>-14</v>
      </c>
      <c r="G33" s="49">
        <v>162</v>
      </c>
      <c r="H33" s="574">
        <v>138</v>
      </c>
      <c r="I33" s="80">
        <v>190</v>
      </c>
      <c r="J33" s="595">
        <v>152</v>
      </c>
      <c r="K33" s="545">
        <v>-88</v>
      </c>
      <c r="L33" s="574">
        <v>-157</v>
      </c>
      <c r="M33" s="80">
        <v>545</v>
      </c>
      <c r="N33" s="574">
        <v>473</v>
      </c>
      <c r="O33" s="80">
        <v>633</v>
      </c>
      <c r="P33" s="568">
        <v>630</v>
      </c>
    </row>
    <row r="34" spans="1:16" ht="15.75" customHeight="1" x14ac:dyDescent="0.2">
      <c r="A34" s="340" t="s">
        <v>200</v>
      </c>
      <c r="B34" s="545">
        <v>-276</v>
      </c>
      <c r="C34" s="80">
        <v>-152</v>
      </c>
      <c r="D34" s="568">
        <v>-124</v>
      </c>
      <c r="E34" s="545">
        <v>-3</v>
      </c>
      <c r="F34" s="574">
        <v>29</v>
      </c>
      <c r="G34" s="49">
        <v>471</v>
      </c>
      <c r="H34" s="574">
        <v>445</v>
      </c>
      <c r="I34" s="80">
        <v>474</v>
      </c>
      <c r="J34" s="595">
        <v>416</v>
      </c>
      <c r="K34" s="545">
        <v>-149</v>
      </c>
      <c r="L34" s="574">
        <v>-153</v>
      </c>
      <c r="M34" s="80">
        <v>1504</v>
      </c>
      <c r="N34" s="574">
        <v>1585</v>
      </c>
      <c r="O34" s="80">
        <v>1653</v>
      </c>
      <c r="P34" s="568">
        <v>1738</v>
      </c>
    </row>
    <row r="35" spans="1:16" ht="15.75" customHeight="1" x14ac:dyDescent="0.2">
      <c r="A35" s="340" t="s">
        <v>37</v>
      </c>
      <c r="B35" s="545">
        <v>3668</v>
      </c>
      <c r="C35" s="80">
        <v>1747</v>
      </c>
      <c r="D35" s="568">
        <v>1921</v>
      </c>
      <c r="E35" s="545">
        <v>500</v>
      </c>
      <c r="F35" s="574">
        <v>489</v>
      </c>
      <c r="G35" s="49">
        <v>1285</v>
      </c>
      <c r="H35" s="574">
        <v>1184</v>
      </c>
      <c r="I35" s="80">
        <v>785</v>
      </c>
      <c r="J35" s="595">
        <v>695</v>
      </c>
      <c r="K35" s="545">
        <v>1247</v>
      </c>
      <c r="L35" s="574">
        <v>1432</v>
      </c>
      <c r="M35" s="80">
        <v>6027</v>
      </c>
      <c r="N35" s="574">
        <v>5536</v>
      </c>
      <c r="O35" s="80">
        <v>4780</v>
      </c>
      <c r="P35" s="568">
        <v>4104</v>
      </c>
    </row>
    <row r="36" spans="1:16" ht="15.75" customHeight="1" x14ac:dyDescent="0.2">
      <c r="A36" s="340" t="s">
        <v>201</v>
      </c>
      <c r="B36" s="545">
        <v>-34</v>
      </c>
      <c r="C36" s="80">
        <v>-34</v>
      </c>
      <c r="D36" s="568">
        <v>0</v>
      </c>
      <c r="E36" s="545">
        <v>13</v>
      </c>
      <c r="F36" s="574">
        <v>60</v>
      </c>
      <c r="G36" s="49">
        <v>233</v>
      </c>
      <c r="H36" s="574">
        <v>250</v>
      </c>
      <c r="I36" s="80">
        <v>220</v>
      </c>
      <c r="J36" s="595">
        <v>190</v>
      </c>
      <c r="K36" s="545">
        <v>-47</v>
      </c>
      <c r="L36" s="574">
        <v>-60</v>
      </c>
      <c r="M36" s="80">
        <v>754</v>
      </c>
      <c r="N36" s="574">
        <v>678</v>
      </c>
      <c r="O36" s="80">
        <v>801</v>
      </c>
      <c r="P36" s="568">
        <v>738</v>
      </c>
    </row>
    <row r="37" spans="1:16" ht="15.75" customHeight="1" x14ac:dyDescent="0.2">
      <c r="A37" s="340" t="s">
        <v>202</v>
      </c>
      <c r="B37" s="545">
        <v>50</v>
      </c>
      <c r="C37" s="80">
        <v>30</v>
      </c>
      <c r="D37" s="568">
        <v>20</v>
      </c>
      <c r="E37" s="545">
        <v>19</v>
      </c>
      <c r="F37" s="574">
        <v>36</v>
      </c>
      <c r="G37" s="49">
        <v>223</v>
      </c>
      <c r="H37" s="574">
        <v>214</v>
      </c>
      <c r="I37" s="80">
        <v>204</v>
      </c>
      <c r="J37" s="595">
        <v>178</v>
      </c>
      <c r="K37" s="545">
        <v>11</v>
      </c>
      <c r="L37" s="574">
        <v>-16</v>
      </c>
      <c r="M37" s="80">
        <v>825</v>
      </c>
      <c r="N37" s="574">
        <v>705</v>
      </c>
      <c r="O37" s="80">
        <v>814</v>
      </c>
      <c r="P37" s="568">
        <v>721</v>
      </c>
    </row>
    <row r="38" spans="1:16" ht="15.75" customHeight="1" x14ac:dyDescent="0.2">
      <c r="A38" s="340" t="s">
        <v>203</v>
      </c>
      <c r="B38" s="545">
        <v>983</v>
      </c>
      <c r="C38" s="80">
        <v>212</v>
      </c>
      <c r="D38" s="568">
        <v>771</v>
      </c>
      <c r="E38" s="545">
        <v>365</v>
      </c>
      <c r="F38" s="574">
        <v>542</v>
      </c>
      <c r="G38" s="49">
        <v>1018</v>
      </c>
      <c r="H38" s="574">
        <v>1057</v>
      </c>
      <c r="I38" s="80">
        <v>653</v>
      </c>
      <c r="J38" s="595">
        <v>515</v>
      </c>
      <c r="K38" s="545">
        <v>-153</v>
      </c>
      <c r="L38" s="574">
        <v>229</v>
      </c>
      <c r="M38" s="80">
        <v>6917</v>
      </c>
      <c r="N38" s="574">
        <v>6429</v>
      </c>
      <c r="O38" s="80">
        <v>7070</v>
      </c>
      <c r="P38" s="568">
        <v>6200</v>
      </c>
    </row>
    <row r="39" spans="1:16" ht="15.75" customHeight="1" x14ac:dyDescent="0.2">
      <c r="A39" s="340" t="s">
        <v>204</v>
      </c>
      <c r="B39" s="545">
        <v>252</v>
      </c>
      <c r="C39" s="80">
        <v>104</v>
      </c>
      <c r="D39" s="568">
        <v>148</v>
      </c>
      <c r="E39" s="545">
        <v>30</v>
      </c>
      <c r="F39" s="574">
        <v>30</v>
      </c>
      <c r="G39" s="49">
        <v>342</v>
      </c>
      <c r="H39" s="574">
        <v>288</v>
      </c>
      <c r="I39" s="80">
        <v>312</v>
      </c>
      <c r="J39" s="595">
        <v>258</v>
      </c>
      <c r="K39" s="545">
        <v>74</v>
      </c>
      <c r="L39" s="574">
        <v>118</v>
      </c>
      <c r="M39" s="80">
        <v>1491</v>
      </c>
      <c r="N39" s="574">
        <v>1527</v>
      </c>
      <c r="O39" s="80">
        <v>1417</v>
      </c>
      <c r="P39" s="568">
        <v>1409</v>
      </c>
    </row>
    <row r="40" spans="1:16" ht="15.75" customHeight="1" x14ac:dyDescent="0.2">
      <c r="A40" s="340" t="s">
        <v>205</v>
      </c>
      <c r="B40" s="545">
        <v>891</v>
      </c>
      <c r="C40" s="80">
        <v>532</v>
      </c>
      <c r="D40" s="568">
        <v>359</v>
      </c>
      <c r="E40" s="545">
        <v>221</v>
      </c>
      <c r="F40" s="574">
        <v>265</v>
      </c>
      <c r="G40" s="49">
        <v>555</v>
      </c>
      <c r="H40" s="574">
        <v>550</v>
      </c>
      <c r="I40" s="80">
        <v>334</v>
      </c>
      <c r="J40" s="595">
        <v>285</v>
      </c>
      <c r="K40" s="545">
        <v>311</v>
      </c>
      <c r="L40" s="574">
        <v>94</v>
      </c>
      <c r="M40" s="80">
        <v>2914</v>
      </c>
      <c r="N40" s="574">
        <v>1797</v>
      </c>
      <c r="O40" s="80">
        <v>2603</v>
      </c>
      <c r="P40" s="568">
        <v>1703</v>
      </c>
    </row>
    <row r="41" spans="1:16" ht="15.75" customHeight="1" x14ac:dyDescent="0.2">
      <c r="A41" s="340" t="s">
        <v>206</v>
      </c>
      <c r="B41" s="545">
        <v>496</v>
      </c>
      <c r="C41" s="80">
        <v>156</v>
      </c>
      <c r="D41" s="568">
        <v>340</v>
      </c>
      <c r="E41" s="545">
        <v>111</v>
      </c>
      <c r="F41" s="574">
        <v>45</v>
      </c>
      <c r="G41" s="49">
        <v>568</v>
      </c>
      <c r="H41" s="574">
        <v>438</v>
      </c>
      <c r="I41" s="80">
        <v>457</v>
      </c>
      <c r="J41" s="595">
        <v>393</v>
      </c>
      <c r="K41" s="545">
        <v>45</v>
      </c>
      <c r="L41" s="574">
        <v>295</v>
      </c>
      <c r="M41" s="80">
        <v>4378</v>
      </c>
      <c r="N41" s="574">
        <v>3976</v>
      </c>
      <c r="O41" s="80">
        <v>4333</v>
      </c>
      <c r="P41" s="568">
        <v>3681</v>
      </c>
    </row>
    <row r="42" spans="1:16" ht="15.75" customHeight="1" x14ac:dyDescent="0.2">
      <c r="A42" s="340" t="s">
        <v>207</v>
      </c>
      <c r="B42" s="545">
        <v>626</v>
      </c>
      <c r="C42" s="80">
        <v>363</v>
      </c>
      <c r="D42" s="568">
        <v>263</v>
      </c>
      <c r="E42" s="545">
        <v>0</v>
      </c>
      <c r="F42" s="574">
        <v>52</v>
      </c>
      <c r="G42" s="49">
        <v>203</v>
      </c>
      <c r="H42" s="574">
        <v>221</v>
      </c>
      <c r="I42" s="80">
        <v>203</v>
      </c>
      <c r="J42" s="595">
        <v>169</v>
      </c>
      <c r="K42" s="545">
        <v>363</v>
      </c>
      <c r="L42" s="574">
        <v>211</v>
      </c>
      <c r="M42" s="80">
        <v>1181</v>
      </c>
      <c r="N42" s="574">
        <v>882</v>
      </c>
      <c r="O42" s="80">
        <v>818</v>
      </c>
      <c r="P42" s="568">
        <v>671</v>
      </c>
    </row>
    <row r="43" spans="1:16" ht="15.75" customHeight="1" x14ac:dyDescent="0.2">
      <c r="A43" s="340" t="s">
        <v>208</v>
      </c>
      <c r="B43" s="545">
        <v>6451</v>
      </c>
      <c r="C43" s="80">
        <v>3193</v>
      </c>
      <c r="D43" s="568">
        <v>3258</v>
      </c>
      <c r="E43" s="545">
        <v>268</v>
      </c>
      <c r="F43" s="574">
        <v>198</v>
      </c>
      <c r="G43" s="49">
        <v>479</v>
      </c>
      <c r="H43" s="574">
        <v>400</v>
      </c>
      <c r="I43" s="80">
        <v>211</v>
      </c>
      <c r="J43" s="595">
        <v>202</v>
      </c>
      <c r="K43" s="545">
        <v>2925</v>
      </c>
      <c r="L43" s="574">
        <v>3060</v>
      </c>
      <c r="M43" s="80">
        <v>4538</v>
      </c>
      <c r="N43" s="574">
        <v>4614</v>
      </c>
      <c r="O43" s="80">
        <v>1613</v>
      </c>
      <c r="P43" s="568">
        <v>1554</v>
      </c>
    </row>
    <row r="44" spans="1:16" ht="15.75" customHeight="1" x14ac:dyDescent="0.2">
      <c r="A44" s="340" t="s">
        <v>209</v>
      </c>
      <c r="B44" s="545">
        <v>-88</v>
      </c>
      <c r="C44" s="80">
        <v>-40</v>
      </c>
      <c r="D44" s="568">
        <v>-48</v>
      </c>
      <c r="E44" s="545">
        <v>50</v>
      </c>
      <c r="F44" s="574">
        <v>23</v>
      </c>
      <c r="G44" s="49">
        <v>269</v>
      </c>
      <c r="H44" s="574">
        <v>238</v>
      </c>
      <c r="I44" s="80">
        <v>219</v>
      </c>
      <c r="J44" s="595">
        <v>215</v>
      </c>
      <c r="K44" s="545">
        <v>-90</v>
      </c>
      <c r="L44" s="574">
        <v>-71</v>
      </c>
      <c r="M44" s="80">
        <v>798</v>
      </c>
      <c r="N44" s="574">
        <v>616</v>
      </c>
      <c r="O44" s="80">
        <v>888</v>
      </c>
      <c r="P44" s="568">
        <v>687</v>
      </c>
    </row>
    <row r="45" spans="1:16" ht="15.75" customHeight="1" x14ac:dyDescent="0.2">
      <c r="A45" s="340" t="s">
        <v>210</v>
      </c>
      <c r="B45" s="545">
        <v>657</v>
      </c>
      <c r="C45" s="80">
        <v>250</v>
      </c>
      <c r="D45" s="568">
        <v>407</v>
      </c>
      <c r="E45" s="545">
        <v>-66</v>
      </c>
      <c r="F45" s="574">
        <v>-11</v>
      </c>
      <c r="G45" s="49">
        <v>184</v>
      </c>
      <c r="H45" s="574">
        <v>213</v>
      </c>
      <c r="I45" s="80">
        <v>250</v>
      </c>
      <c r="J45" s="595">
        <v>224</v>
      </c>
      <c r="K45" s="545">
        <v>316</v>
      </c>
      <c r="L45" s="574">
        <v>418</v>
      </c>
      <c r="M45" s="80">
        <v>1034</v>
      </c>
      <c r="N45" s="574">
        <v>1076</v>
      </c>
      <c r="O45" s="80">
        <v>718</v>
      </c>
      <c r="P45" s="568">
        <v>658</v>
      </c>
    </row>
    <row r="46" spans="1:16" ht="15.75" customHeight="1" x14ac:dyDescent="0.2">
      <c r="A46" s="340" t="s">
        <v>211</v>
      </c>
      <c r="B46" s="545">
        <v>-156</v>
      </c>
      <c r="C46" s="80">
        <v>-125</v>
      </c>
      <c r="D46" s="568">
        <v>-31</v>
      </c>
      <c r="E46" s="545">
        <v>-7</v>
      </c>
      <c r="F46" s="574">
        <v>22</v>
      </c>
      <c r="G46" s="49">
        <v>142</v>
      </c>
      <c r="H46" s="574">
        <v>151</v>
      </c>
      <c r="I46" s="80">
        <v>149</v>
      </c>
      <c r="J46" s="595">
        <v>129</v>
      </c>
      <c r="K46" s="545">
        <v>-118</v>
      </c>
      <c r="L46" s="574">
        <v>-53</v>
      </c>
      <c r="M46" s="80">
        <v>403</v>
      </c>
      <c r="N46" s="574">
        <v>513</v>
      </c>
      <c r="O46" s="80">
        <v>521</v>
      </c>
      <c r="P46" s="568">
        <v>566</v>
      </c>
    </row>
    <row r="47" spans="1:16" ht="15.75" customHeight="1" x14ac:dyDescent="0.2">
      <c r="A47" s="340" t="s">
        <v>212</v>
      </c>
      <c r="B47" s="545">
        <v>-14</v>
      </c>
      <c r="C47" s="80">
        <v>31</v>
      </c>
      <c r="D47" s="568">
        <v>-45</v>
      </c>
      <c r="E47" s="545">
        <v>-50</v>
      </c>
      <c r="F47" s="574">
        <v>-76</v>
      </c>
      <c r="G47" s="49">
        <v>373</v>
      </c>
      <c r="H47" s="574">
        <v>357</v>
      </c>
      <c r="I47" s="80">
        <v>423</v>
      </c>
      <c r="J47" s="595">
        <v>433</v>
      </c>
      <c r="K47" s="545">
        <v>81</v>
      </c>
      <c r="L47" s="574">
        <v>31</v>
      </c>
      <c r="M47" s="80">
        <v>1226</v>
      </c>
      <c r="N47" s="574">
        <v>1299</v>
      </c>
      <c r="O47" s="80">
        <v>1145</v>
      </c>
      <c r="P47" s="568">
        <v>1268</v>
      </c>
    </row>
    <row r="48" spans="1:16" ht="15.75" customHeight="1" x14ac:dyDescent="0.2">
      <c r="A48" s="340" t="s">
        <v>213</v>
      </c>
      <c r="B48" s="545">
        <v>-214</v>
      </c>
      <c r="C48" s="80">
        <v>-112</v>
      </c>
      <c r="D48" s="568">
        <v>-102</v>
      </c>
      <c r="E48" s="545">
        <v>-17</v>
      </c>
      <c r="F48" s="574">
        <v>-8</v>
      </c>
      <c r="G48" s="49">
        <v>272</v>
      </c>
      <c r="H48" s="574">
        <v>248</v>
      </c>
      <c r="I48" s="80">
        <v>289</v>
      </c>
      <c r="J48" s="595">
        <v>256</v>
      </c>
      <c r="K48" s="545">
        <v>-95</v>
      </c>
      <c r="L48" s="574">
        <v>-94</v>
      </c>
      <c r="M48" s="80">
        <v>789</v>
      </c>
      <c r="N48" s="574">
        <v>790</v>
      </c>
      <c r="O48" s="80">
        <v>884</v>
      </c>
      <c r="P48" s="568">
        <v>884</v>
      </c>
    </row>
    <row r="49" spans="1:16" ht="15.75" customHeight="1" x14ac:dyDescent="0.2">
      <c r="A49" s="340" t="s">
        <v>214</v>
      </c>
      <c r="B49" s="545">
        <v>33</v>
      </c>
      <c r="C49" s="80">
        <v>-1</v>
      </c>
      <c r="D49" s="568">
        <v>34</v>
      </c>
      <c r="E49" s="545">
        <v>16</v>
      </c>
      <c r="F49" s="574">
        <v>7</v>
      </c>
      <c r="G49" s="49">
        <v>185</v>
      </c>
      <c r="H49" s="574">
        <v>181</v>
      </c>
      <c r="I49" s="80">
        <v>169</v>
      </c>
      <c r="J49" s="595">
        <v>174</v>
      </c>
      <c r="K49" s="545">
        <v>-17</v>
      </c>
      <c r="L49" s="574">
        <v>27</v>
      </c>
      <c r="M49" s="80">
        <v>668</v>
      </c>
      <c r="N49" s="574">
        <v>687</v>
      </c>
      <c r="O49" s="80">
        <v>685</v>
      </c>
      <c r="P49" s="568">
        <v>660</v>
      </c>
    </row>
    <row r="50" spans="1:16" ht="15.75" customHeight="1" x14ac:dyDescent="0.2">
      <c r="A50" s="340" t="s">
        <v>215</v>
      </c>
      <c r="B50" s="545">
        <v>-284</v>
      </c>
      <c r="C50" s="80">
        <v>-97</v>
      </c>
      <c r="D50" s="568">
        <v>-187</v>
      </c>
      <c r="E50" s="545">
        <v>-83</v>
      </c>
      <c r="F50" s="574">
        <v>-101</v>
      </c>
      <c r="G50" s="49">
        <v>231</v>
      </c>
      <c r="H50" s="574">
        <v>197</v>
      </c>
      <c r="I50" s="80">
        <v>314</v>
      </c>
      <c r="J50" s="595">
        <v>298</v>
      </c>
      <c r="K50" s="545">
        <v>-14</v>
      </c>
      <c r="L50" s="574">
        <v>-86</v>
      </c>
      <c r="M50" s="80">
        <v>789</v>
      </c>
      <c r="N50" s="574">
        <v>828</v>
      </c>
      <c r="O50" s="80">
        <v>803</v>
      </c>
      <c r="P50" s="568">
        <v>914</v>
      </c>
    </row>
    <row r="51" spans="1:16" s="81" customFormat="1" ht="15.75" customHeight="1" x14ac:dyDescent="0.2">
      <c r="A51" s="340" t="s">
        <v>216</v>
      </c>
      <c r="B51" s="545">
        <v>-212</v>
      </c>
      <c r="C51" s="80">
        <v>-76</v>
      </c>
      <c r="D51" s="568">
        <v>-136</v>
      </c>
      <c r="E51" s="545">
        <v>-2</v>
      </c>
      <c r="F51" s="574">
        <v>-29</v>
      </c>
      <c r="G51" s="49">
        <v>248</v>
      </c>
      <c r="H51" s="574">
        <v>217</v>
      </c>
      <c r="I51" s="80">
        <v>250</v>
      </c>
      <c r="J51" s="595">
        <v>246</v>
      </c>
      <c r="K51" s="545">
        <v>-74</v>
      </c>
      <c r="L51" s="574">
        <v>-107</v>
      </c>
      <c r="M51" s="80">
        <v>648</v>
      </c>
      <c r="N51" s="574">
        <v>676</v>
      </c>
      <c r="O51" s="80">
        <v>722</v>
      </c>
      <c r="P51" s="568">
        <v>783</v>
      </c>
    </row>
    <row r="52" spans="1:16" ht="15.75" customHeight="1" x14ac:dyDescent="0.2">
      <c r="A52" s="340" t="s">
        <v>217</v>
      </c>
      <c r="B52" s="545">
        <v>130</v>
      </c>
      <c r="C52" s="80">
        <v>43</v>
      </c>
      <c r="D52" s="568">
        <v>87</v>
      </c>
      <c r="E52" s="545">
        <v>45</v>
      </c>
      <c r="F52" s="574">
        <v>42</v>
      </c>
      <c r="G52" s="49">
        <v>228</v>
      </c>
      <c r="H52" s="574">
        <v>211</v>
      </c>
      <c r="I52" s="80">
        <v>183</v>
      </c>
      <c r="J52" s="595">
        <v>169</v>
      </c>
      <c r="K52" s="545">
        <v>-2</v>
      </c>
      <c r="L52" s="574">
        <v>45</v>
      </c>
      <c r="M52" s="80">
        <v>1237</v>
      </c>
      <c r="N52" s="574">
        <v>1035</v>
      </c>
      <c r="O52" s="80">
        <v>1239</v>
      </c>
      <c r="P52" s="568">
        <v>990</v>
      </c>
    </row>
    <row r="53" spans="1:16" ht="15.75" customHeight="1" x14ac:dyDescent="0.2">
      <c r="A53" s="340" t="s">
        <v>218</v>
      </c>
      <c r="B53" s="545">
        <v>9</v>
      </c>
      <c r="C53" s="80">
        <v>-5</v>
      </c>
      <c r="D53" s="568">
        <v>14</v>
      </c>
      <c r="E53" s="545">
        <v>30</v>
      </c>
      <c r="F53" s="574">
        <v>-7</v>
      </c>
      <c r="G53" s="49">
        <v>371</v>
      </c>
      <c r="H53" s="574">
        <v>330</v>
      </c>
      <c r="I53" s="80">
        <v>341</v>
      </c>
      <c r="J53" s="595">
        <v>337</v>
      </c>
      <c r="K53" s="545">
        <v>-35</v>
      </c>
      <c r="L53" s="574">
        <v>21</v>
      </c>
      <c r="M53" s="80">
        <v>1291</v>
      </c>
      <c r="N53" s="574">
        <v>1272</v>
      </c>
      <c r="O53" s="80">
        <v>1326</v>
      </c>
      <c r="P53" s="568">
        <v>1251</v>
      </c>
    </row>
    <row r="54" spans="1:16" ht="15.75" customHeight="1" x14ac:dyDescent="0.2">
      <c r="A54" s="340" t="s">
        <v>49</v>
      </c>
      <c r="B54" s="545">
        <v>1023</v>
      </c>
      <c r="C54" s="80">
        <v>467</v>
      </c>
      <c r="D54" s="568">
        <v>556</v>
      </c>
      <c r="E54" s="545">
        <v>13</v>
      </c>
      <c r="F54" s="574">
        <v>30</v>
      </c>
      <c r="G54" s="49">
        <v>82</v>
      </c>
      <c r="H54" s="574">
        <v>93</v>
      </c>
      <c r="I54" s="80">
        <v>69</v>
      </c>
      <c r="J54" s="595">
        <v>63</v>
      </c>
      <c r="K54" s="545">
        <v>454</v>
      </c>
      <c r="L54" s="574">
        <v>526</v>
      </c>
      <c r="M54" s="80">
        <v>1026</v>
      </c>
      <c r="N54" s="574">
        <v>1049</v>
      </c>
      <c r="O54" s="80">
        <v>572</v>
      </c>
      <c r="P54" s="568">
        <v>523</v>
      </c>
    </row>
    <row r="55" spans="1:16" ht="15.75" customHeight="1" x14ac:dyDescent="0.2">
      <c r="A55" s="340" t="s">
        <v>219</v>
      </c>
      <c r="B55" s="545">
        <v>-72</v>
      </c>
      <c r="C55" s="80">
        <v>-57</v>
      </c>
      <c r="D55" s="568">
        <v>-15</v>
      </c>
      <c r="E55" s="545">
        <v>0</v>
      </c>
      <c r="F55" s="574">
        <v>14</v>
      </c>
      <c r="G55" s="49">
        <v>121</v>
      </c>
      <c r="H55" s="574">
        <v>126</v>
      </c>
      <c r="I55" s="80">
        <v>121</v>
      </c>
      <c r="J55" s="595">
        <v>112</v>
      </c>
      <c r="K55" s="545">
        <v>-57</v>
      </c>
      <c r="L55" s="574">
        <v>-29</v>
      </c>
      <c r="M55" s="80">
        <v>262</v>
      </c>
      <c r="N55" s="574">
        <v>343</v>
      </c>
      <c r="O55" s="80">
        <v>319</v>
      </c>
      <c r="P55" s="568">
        <v>372</v>
      </c>
    </row>
    <row r="56" spans="1:16" ht="15.75" customHeight="1" x14ac:dyDescent="0.2">
      <c r="A56" s="340" t="s">
        <v>58</v>
      </c>
      <c r="B56" s="545">
        <v>378</v>
      </c>
      <c r="C56" s="80">
        <v>160</v>
      </c>
      <c r="D56" s="568">
        <v>218</v>
      </c>
      <c r="E56" s="545">
        <v>9</v>
      </c>
      <c r="F56" s="574">
        <v>10</v>
      </c>
      <c r="G56" s="49">
        <v>116</v>
      </c>
      <c r="H56" s="574">
        <v>102</v>
      </c>
      <c r="I56" s="80">
        <v>107</v>
      </c>
      <c r="J56" s="595">
        <v>92</v>
      </c>
      <c r="K56" s="545">
        <v>151</v>
      </c>
      <c r="L56" s="574">
        <v>208</v>
      </c>
      <c r="M56" s="80">
        <v>657</v>
      </c>
      <c r="N56" s="574">
        <v>641</v>
      </c>
      <c r="O56" s="80">
        <v>506</v>
      </c>
      <c r="P56" s="568">
        <v>433</v>
      </c>
    </row>
    <row r="57" spans="1:16" ht="15.75" customHeight="1" x14ac:dyDescent="0.2">
      <c r="A57" s="340" t="s">
        <v>59</v>
      </c>
      <c r="B57" s="545">
        <v>447</v>
      </c>
      <c r="C57" s="80">
        <v>210</v>
      </c>
      <c r="D57" s="568">
        <v>237</v>
      </c>
      <c r="E57" s="545">
        <v>79</v>
      </c>
      <c r="F57" s="574">
        <v>98</v>
      </c>
      <c r="G57" s="49">
        <v>163</v>
      </c>
      <c r="H57" s="574">
        <v>175</v>
      </c>
      <c r="I57" s="80">
        <v>84</v>
      </c>
      <c r="J57" s="595">
        <v>77</v>
      </c>
      <c r="K57" s="545">
        <v>131</v>
      </c>
      <c r="L57" s="574">
        <v>139</v>
      </c>
      <c r="M57" s="80">
        <v>866</v>
      </c>
      <c r="N57" s="574">
        <v>802</v>
      </c>
      <c r="O57" s="80">
        <v>735</v>
      </c>
      <c r="P57" s="568">
        <v>663</v>
      </c>
    </row>
    <row r="58" spans="1:16" ht="15.75" customHeight="1" x14ac:dyDescent="0.2">
      <c r="A58" s="340" t="s">
        <v>63</v>
      </c>
      <c r="B58" s="545">
        <v>-54</v>
      </c>
      <c r="C58" s="80">
        <v>-33</v>
      </c>
      <c r="D58" s="568">
        <v>-21</v>
      </c>
      <c r="E58" s="545">
        <v>-12</v>
      </c>
      <c r="F58" s="574">
        <v>-6</v>
      </c>
      <c r="G58" s="49">
        <v>58</v>
      </c>
      <c r="H58" s="574">
        <v>66</v>
      </c>
      <c r="I58" s="80">
        <v>70</v>
      </c>
      <c r="J58" s="595">
        <v>72</v>
      </c>
      <c r="K58" s="545">
        <v>-21</v>
      </c>
      <c r="L58" s="574">
        <v>-15</v>
      </c>
      <c r="M58" s="80">
        <v>168</v>
      </c>
      <c r="N58" s="574">
        <v>192</v>
      </c>
      <c r="O58" s="80">
        <v>189</v>
      </c>
      <c r="P58" s="568">
        <v>207</v>
      </c>
    </row>
    <row r="59" spans="1:16" ht="15.75" customHeight="1" x14ac:dyDescent="0.2">
      <c r="A59" s="340" t="s">
        <v>64</v>
      </c>
      <c r="B59" s="545">
        <v>52</v>
      </c>
      <c r="C59" s="80">
        <v>-13</v>
      </c>
      <c r="D59" s="568">
        <v>65</v>
      </c>
      <c r="E59" s="545">
        <v>-11</v>
      </c>
      <c r="F59" s="574">
        <v>1</v>
      </c>
      <c r="G59" s="49">
        <v>89</v>
      </c>
      <c r="H59" s="574">
        <v>83</v>
      </c>
      <c r="I59" s="80">
        <v>100</v>
      </c>
      <c r="J59" s="595">
        <v>82</v>
      </c>
      <c r="K59" s="545">
        <v>-2</v>
      </c>
      <c r="L59" s="574">
        <v>64</v>
      </c>
      <c r="M59" s="80">
        <v>328</v>
      </c>
      <c r="N59" s="574">
        <v>466</v>
      </c>
      <c r="O59" s="80">
        <v>330</v>
      </c>
      <c r="P59" s="568">
        <v>402</v>
      </c>
    </row>
    <row r="60" spans="1:16" ht="15.75" customHeight="1" x14ac:dyDescent="0.2">
      <c r="A60" s="340" t="s">
        <v>220</v>
      </c>
      <c r="B60" s="545">
        <v>-16</v>
      </c>
      <c r="C60" s="80">
        <v>-16</v>
      </c>
      <c r="D60" s="568">
        <v>0</v>
      </c>
      <c r="E60" s="545">
        <v>10</v>
      </c>
      <c r="F60" s="574">
        <v>-3</v>
      </c>
      <c r="G60" s="49">
        <v>69</v>
      </c>
      <c r="H60" s="574">
        <v>71</v>
      </c>
      <c r="I60" s="80">
        <v>59</v>
      </c>
      <c r="J60" s="595">
        <v>74</v>
      </c>
      <c r="K60" s="545">
        <v>-26</v>
      </c>
      <c r="L60" s="574">
        <v>3</v>
      </c>
      <c r="M60" s="80">
        <v>189</v>
      </c>
      <c r="N60" s="574">
        <v>225</v>
      </c>
      <c r="O60" s="80">
        <v>215</v>
      </c>
      <c r="P60" s="568">
        <v>222</v>
      </c>
    </row>
    <row r="61" spans="1:16" ht="15.75" customHeight="1" x14ac:dyDescent="0.2">
      <c r="A61" s="340" t="s">
        <v>70</v>
      </c>
      <c r="B61" s="545">
        <v>1</v>
      </c>
      <c r="C61" s="80">
        <v>-9</v>
      </c>
      <c r="D61" s="568">
        <v>10</v>
      </c>
      <c r="E61" s="545">
        <v>22</v>
      </c>
      <c r="F61" s="574">
        <v>42</v>
      </c>
      <c r="G61" s="49">
        <v>144</v>
      </c>
      <c r="H61" s="574">
        <v>146</v>
      </c>
      <c r="I61" s="80">
        <v>122</v>
      </c>
      <c r="J61" s="595">
        <v>104</v>
      </c>
      <c r="K61" s="545">
        <v>-31</v>
      </c>
      <c r="L61" s="574">
        <v>-32</v>
      </c>
      <c r="M61" s="80">
        <v>743</v>
      </c>
      <c r="N61" s="574">
        <v>581</v>
      </c>
      <c r="O61" s="80">
        <v>774</v>
      </c>
      <c r="P61" s="568">
        <v>613</v>
      </c>
    </row>
    <row r="62" spans="1:16" ht="15.75" customHeight="1" x14ac:dyDescent="0.2">
      <c r="A62" s="340" t="s">
        <v>71</v>
      </c>
      <c r="B62" s="545">
        <v>-32</v>
      </c>
      <c r="C62" s="80">
        <v>12</v>
      </c>
      <c r="D62" s="568">
        <v>-44</v>
      </c>
      <c r="E62" s="545">
        <v>-15</v>
      </c>
      <c r="F62" s="574">
        <v>-9</v>
      </c>
      <c r="G62" s="49">
        <v>71</v>
      </c>
      <c r="H62" s="574">
        <v>76</v>
      </c>
      <c r="I62" s="80">
        <v>86</v>
      </c>
      <c r="J62" s="595">
        <v>85</v>
      </c>
      <c r="K62" s="545">
        <v>27</v>
      </c>
      <c r="L62" s="574">
        <v>-35</v>
      </c>
      <c r="M62" s="80">
        <v>276</v>
      </c>
      <c r="N62" s="574">
        <v>283</v>
      </c>
      <c r="O62" s="80">
        <v>249</v>
      </c>
      <c r="P62" s="568">
        <v>318</v>
      </c>
    </row>
    <row r="63" spans="1:16" ht="15.75" customHeight="1" x14ac:dyDescent="0.2">
      <c r="A63" s="340" t="s">
        <v>72</v>
      </c>
      <c r="B63" s="545">
        <v>-99</v>
      </c>
      <c r="C63" s="80">
        <v>-65</v>
      </c>
      <c r="D63" s="568">
        <v>-34</v>
      </c>
      <c r="E63" s="545">
        <v>-34</v>
      </c>
      <c r="F63" s="574">
        <v>-41</v>
      </c>
      <c r="G63" s="49">
        <v>100</v>
      </c>
      <c r="H63" s="574">
        <v>82</v>
      </c>
      <c r="I63" s="80">
        <v>134</v>
      </c>
      <c r="J63" s="595">
        <v>123</v>
      </c>
      <c r="K63" s="545">
        <v>-31</v>
      </c>
      <c r="L63" s="574">
        <v>7</v>
      </c>
      <c r="M63" s="80">
        <v>286</v>
      </c>
      <c r="N63" s="574">
        <v>358</v>
      </c>
      <c r="O63" s="80">
        <v>317</v>
      </c>
      <c r="P63" s="568">
        <v>351</v>
      </c>
    </row>
    <row r="64" spans="1:16" ht="15.75" customHeight="1" x14ac:dyDescent="0.2">
      <c r="A64" s="340" t="s">
        <v>221</v>
      </c>
      <c r="B64" s="545">
        <v>-164</v>
      </c>
      <c r="C64" s="80">
        <v>-69</v>
      </c>
      <c r="D64" s="568">
        <v>-95</v>
      </c>
      <c r="E64" s="545">
        <v>5</v>
      </c>
      <c r="F64" s="574">
        <v>-4</v>
      </c>
      <c r="G64" s="49">
        <v>139</v>
      </c>
      <c r="H64" s="574">
        <v>106</v>
      </c>
      <c r="I64" s="80">
        <v>134</v>
      </c>
      <c r="J64" s="595">
        <v>110</v>
      </c>
      <c r="K64" s="545">
        <v>-74</v>
      </c>
      <c r="L64" s="574">
        <v>-91</v>
      </c>
      <c r="M64" s="80">
        <v>309</v>
      </c>
      <c r="N64" s="574">
        <v>308</v>
      </c>
      <c r="O64" s="80">
        <v>383</v>
      </c>
      <c r="P64" s="568">
        <v>399</v>
      </c>
    </row>
    <row r="65" spans="1:16" ht="15.75" customHeight="1" thickBot="1" x14ac:dyDescent="0.25">
      <c r="A65" s="344" t="s">
        <v>222</v>
      </c>
      <c r="B65" s="546">
        <v>-100</v>
      </c>
      <c r="C65" s="363">
        <v>-75</v>
      </c>
      <c r="D65" s="569">
        <v>-25</v>
      </c>
      <c r="E65" s="546">
        <v>-37</v>
      </c>
      <c r="F65" s="575">
        <v>8</v>
      </c>
      <c r="G65" s="360">
        <v>82</v>
      </c>
      <c r="H65" s="575">
        <v>97</v>
      </c>
      <c r="I65" s="363">
        <v>119</v>
      </c>
      <c r="J65" s="596">
        <v>89</v>
      </c>
      <c r="K65" s="546">
        <v>-38</v>
      </c>
      <c r="L65" s="575">
        <v>-33</v>
      </c>
      <c r="M65" s="363">
        <v>268</v>
      </c>
      <c r="N65" s="575">
        <v>314</v>
      </c>
      <c r="O65" s="363">
        <v>306</v>
      </c>
      <c r="P65" s="569">
        <v>347</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78"/>
  <sheetViews>
    <sheetView workbookViewId="0">
      <pane xSplit="1" ySplit="4" topLeftCell="B5" activePane="bottomRight" state="frozen"/>
      <selection pane="topRight" activeCell="B1" sqref="B1"/>
      <selection pane="bottomLeft" activeCell="A5" sqref="A5"/>
      <selection pane="bottomRight" activeCell="E2" sqref="E2:J2"/>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466</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26987</v>
      </c>
      <c r="C5" s="538">
        <v>11656</v>
      </c>
      <c r="D5" s="562">
        <v>15331</v>
      </c>
      <c r="E5" s="345">
        <v>5478</v>
      </c>
      <c r="F5" s="87">
        <v>7346</v>
      </c>
      <c r="G5" s="58">
        <v>27190</v>
      </c>
      <c r="H5" s="87">
        <v>25831</v>
      </c>
      <c r="I5" s="538">
        <v>21712</v>
      </c>
      <c r="J5" s="59">
        <v>18485</v>
      </c>
      <c r="K5" s="345">
        <v>6178</v>
      </c>
      <c r="L5" s="87">
        <v>7985</v>
      </c>
      <c r="M5" s="538">
        <v>161895</v>
      </c>
      <c r="N5" s="87">
        <v>146210</v>
      </c>
      <c r="O5" s="538">
        <v>155717</v>
      </c>
      <c r="P5" s="562">
        <v>138225</v>
      </c>
    </row>
    <row r="6" spans="1:16" ht="15.75" customHeight="1" x14ac:dyDescent="0.2">
      <c r="A6" s="557" t="s">
        <v>291</v>
      </c>
      <c r="B6" s="346">
        <v>9694</v>
      </c>
      <c r="C6" s="539">
        <v>4029</v>
      </c>
      <c r="D6" s="563">
        <v>5665</v>
      </c>
      <c r="E6" s="346">
        <v>1139</v>
      </c>
      <c r="F6" s="571">
        <v>1681</v>
      </c>
      <c r="G6" s="335">
        <v>6971</v>
      </c>
      <c r="H6" s="571">
        <v>6658</v>
      </c>
      <c r="I6" s="539">
        <v>5832</v>
      </c>
      <c r="J6" s="593">
        <v>4977</v>
      </c>
      <c r="K6" s="346">
        <v>2890</v>
      </c>
      <c r="L6" s="571">
        <v>3984</v>
      </c>
      <c r="M6" s="539">
        <v>55090</v>
      </c>
      <c r="N6" s="571">
        <v>52286</v>
      </c>
      <c r="O6" s="539">
        <v>52200</v>
      </c>
      <c r="P6" s="563">
        <v>48302</v>
      </c>
    </row>
    <row r="7" spans="1:16" ht="15.75" customHeight="1" x14ac:dyDescent="0.2">
      <c r="A7" s="340" t="s">
        <v>9</v>
      </c>
      <c r="B7" s="345">
        <v>-2328</v>
      </c>
      <c r="C7" s="538">
        <v>-1876</v>
      </c>
      <c r="D7" s="562">
        <v>-452</v>
      </c>
      <c r="E7" s="345">
        <v>1278</v>
      </c>
      <c r="F7" s="87">
        <v>1812</v>
      </c>
      <c r="G7" s="58">
        <v>5124</v>
      </c>
      <c r="H7" s="87">
        <v>4895</v>
      </c>
      <c r="I7" s="538">
        <v>3846</v>
      </c>
      <c r="J7" s="59">
        <v>3083</v>
      </c>
      <c r="K7" s="345">
        <v>-3154</v>
      </c>
      <c r="L7" s="87">
        <v>-2264</v>
      </c>
      <c r="M7" s="538">
        <v>31966</v>
      </c>
      <c r="N7" s="87">
        <v>27246</v>
      </c>
      <c r="O7" s="538">
        <v>35120</v>
      </c>
      <c r="P7" s="562">
        <v>29510</v>
      </c>
    </row>
    <row r="8" spans="1:16" ht="15.75" customHeight="1" x14ac:dyDescent="0.2">
      <c r="A8" s="340" t="s">
        <v>10</v>
      </c>
      <c r="B8" s="345">
        <v>10303</v>
      </c>
      <c r="C8" s="538">
        <v>4945</v>
      </c>
      <c r="D8" s="562">
        <v>5358</v>
      </c>
      <c r="E8" s="345">
        <v>1360</v>
      </c>
      <c r="F8" s="87">
        <v>1452</v>
      </c>
      <c r="G8" s="58">
        <v>3333</v>
      </c>
      <c r="H8" s="87">
        <v>3118</v>
      </c>
      <c r="I8" s="538">
        <v>1973</v>
      </c>
      <c r="J8" s="59">
        <v>1666</v>
      </c>
      <c r="K8" s="345">
        <v>3585</v>
      </c>
      <c r="L8" s="87">
        <v>3906</v>
      </c>
      <c r="M8" s="538">
        <v>23988</v>
      </c>
      <c r="N8" s="87">
        <v>21919</v>
      </c>
      <c r="O8" s="538">
        <v>20403</v>
      </c>
      <c r="P8" s="562">
        <v>18013</v>
      </c>
    </row>
    <row r="9" spans="1:16" ht="15.75" customHeight="1" x14ac:dyDescent="0.2">
      <c r="A9" s="340" t="s">
        <v>11</v>
      </c>
      <c r="B9" s="345">
        <v>6587</v>
      </c>
      <c r="C9" s="538">
        <v>3409</v>
      </c>
      <c r="D9" s="562">
        <v>3178</v>
      </c>
      <c r="E9" s="345">
        <v>1227</v>
      </c>
      <c r="F9" s="87">
        <v>1467</v>
      </c>
      <c r="G9" s="58">
        <v>3644</v>
      </c>
      <c r="H9" s="87">
        <v>3464</v>
      </c>
      <c r="I9" s="538">
        <v>2417</v>
      </c>
      <c r="J9" s="59">
        <v>1997</v>
      </c>
      <c r="K9" s="345">
        <v>2182</v>
      </c>
      <c r="L9" s="87">
        <v>1711</v>
      </c>
      <c r="M9" s="538">
        <v>19552</v>
      </c>
      <c r="N9" s="87">
        <v>15980</v>
      </c>
      <c r="O9" s="538">
        <v>17370</v>
      </c>
      <c r="P9" s="562">
        <v>14269</v>
      </c>
    </row>
    <row r="10" spans="1:16" ht="15.75" customHeight="1" x14ac:dyDescent="0.2">
      <c r="A10" s="340" t="s">
        <v>12</v>
      </c>
      <c r="B10" s="345">
        <v>813</v>
      </c>
      <c r="C10" s="538">
        <v>386</v>
      </c>
      <c r="D10" s="562">
        <v>427</v>
      </c>
      <c r="E10" s="345">
        <v>144</v>
      </c>
      <c r="F10" s="87">
        <v>102</v>
      </c>
      <c r="G10" s="58">
        <v>1407</v>
      </c>
      <c r="H10" s="87">
        <v>1277</v>
      </c>
      <c r="I10" s="538">
        <v>1263</v>
      </c>
      <c r="J10" s="59">
        <v>1175</v>
      </c>
      <c r="K10" s="345">
        <v>242</v>
      </c>
      <c r="L10" s="87">
        <v>325</v>
      </c>
      <c r="M10" s="538">
        <v>6112</v>
      </c>
      <c r="N10" s="87">
        <v>5568</v>
      </c>
      <c r="O10" s="538">
        <v>5870</v>
      </c>
      <c r="P10" s="562">
        <v>5243</v>
      </c>
    </row>
    <row r="11" spans="1:16" ht="15.75" customHeight="1" x14ac:dyDescent="0.2">
      <c r="A11" s="340" t="s">
        <v>13</v>
      </c>
      <c r="B11" s="345">
        <v>2825</v>
      </c>
      <c r="C11" s="538">
        <v>1302</v>
      </c>
      <c r="D11" s="562">
        <v>1523</v>
      </c>
      <c r="E11" s="345">
        <v>855</v>
      </c>
      <c r="F11" s="87">
        <v>1114</v>
      </c>
      <c r="G11" s="58">
        <v>3206</v>
      </c>
      <c r="H11" s="87">
        <v>3036</v>
      </c>
      <c r="I11" s="538">
        <v>2351</v>
      </c>
      <c r="J11" s="59">
        <v>1922</v>
      </c>
      <c r="K11" s="345">
        <v>447</v>
      </c>
      <c r="L11" s="87">
        <v>409</v>
      </c>
      <c r="M11" s="538">
        <v>11732</v>
      </c>
      <c r="N11" s="87">
        <v>9802</v>
      </c>
      <c r="O11" s="538">
        <v>11285</v>
      </c>
      <c r="P11" s="562">
        <v>9393</v>
      </c>
    </row>
    <row r="12" spans="1:16" ht="15.75" customHeight="1" x14ac:dyDescent="0.2">
      <c r="A12" s="340" t="s">
        <v>14</v>
      </c>
      <c r="B12" s="345">
        <v>-213</v>
      </c>
      <c r="C12" s="538">
        <v>-114</v>
      </c>
      <c r="D12" s="562">
        <v>-99</v>
      </c>
      <c r="E12" s="345">
        <v>-106</v>
      </c>
      <c r="F12" s="87">
        <v>-57</v>
      </c>
      <c r="G12" s="58">
        <v>1292</v>
      </c>
      <c r="H12" s="87">
        <v>1240</v>
      </c>
      <c r="I12" s="538">
        <v>1398</v>
      </c>
      <c r="J12" s="59">
        <v>1297</v>
      </c>
      <c r="K12" s="345">
        <v>-8</v>
      </c>
      <c r="L12" s="87">
        <v>-42</v>
      </c>
      <c r="M12" s="538">
        <v>4885</v>
      </c>
      <c r="N12" s="87">
        <v>4666</v>
      </c>
      <c r="O12" s="538">
        <v>4893</v>
      </c>
      <c r="P12" s="562">
        <v>4708</v>
      </c>
    </row>
    <row r="13" spans="1:16" ht="15.75" customHeight="1" x14ac:dyDescent="0.2">
      <c r="A13" s="340" t="s">
        <v>15</v>
      </c>
      <c r="B13" s="345">
        <v>-550</v>
      </c>
      <c r="C13" s="538">
        <v>-288</v>
      </c>
      <c r="D13" s="562">
        <v>-262</v>
      </c>
      <c r="E13" s="345">
        <v>-63</v>
      </c>
      <c r="F13" s="87">
        <v>24</v>
      </c>
      <c r="G13" s="58">
        <v>973</v>
      </c>
      <c r="H13" s="87">
        <v>953</v>
      </c>
      <c r="I13" s="538">
        <v>1036</v>
      </c>
      <c r="J13" s="59">
        <v>929</v>
      </c>
      <c r="K13" s="345">
        <v>-225</v>
      </c>
      <c r="L13" s="87">
        <v>-286</v>
      </c>
      <c r="M13" s="538">
        <v>3275</v>
      </c>
      <c r="N13" s="87">
        <v>3445</v>
      </c>
      <c r="O13" s="538">
        <v>3500</v>
      </c>
      <c r="P13" s="562">
        <v>3731</v>
      </c>
    </row>
    <row r="14" spans="1:16" ht="15.75" customHeight="1" x14ac:dyDescent="0.2">
      <c r="A14" s="340" t="s">
        <v>16</v>
      </c>
      <c r="B14" s="345">
        <v>574</v>
      </c>
      <c r="C14" s="538">
        <v>242</v>
      </c>
      <c r="D14" s="562">
        <v>332</v>
      </c>
      <c r="E14" s="345">
        <v>-98</v>
      </c>
      <c r="F14" s="87">
        <v>-74</v>
      </c>
      <c r="G14" s="58">
        <v>545</v>
      </c>
      <c r="H14" s="87">
        <v>523</v>
      </c>
      <c r="I14" s="538">
        <v>643</v>
      </c>
      <c r="J14" s="59">
        <v>597</v>
      </c>
      <c r="K14" s="345">
        <v>340</v>
      </c>
      <c r="L14" s="87">
        <v>406</v>
      </c>
      <c r="M14" s="538">
        <v>2455</v>
      </c>
      <c r="N14" s="87">
        <v>2484</v>
      </c>
      <c r="O14" s="538">
        <v>2115</v>
      </c>
      <c r="P14" s="562">
        <v>2078</v>
      </c>
    </row>
    <row r="15" spans="1:16" ht="15.75" customHeight="1" x14ac:dyDescent="0.2">
      <c r="A15" s="558" t="s">
        <v>17</v>
      </c>
      <c r="B15" s="347">
        <v>-718</v>
      </c>
      <c r="C15" s="540">
        <v>-379</v>
      </c>
      <c r="D15" s="564">
        <v>-339</v>
      </c>
      <c r="E15" s="347">
        <v>-258</v>
      </c>
      <c r="F15" s="572">
        <v>-175</v>
      </c>
      <c r="G15" s="330">
        <v>695</v>
      </c>
      <c r="H15" s="572">
        <v>667</v>
      </c>
      <c r="I15" s="540">
        <v>953</v>
      </c>
      <c r="J15" s="594">
        <v>842</v>
      </c>
      <c r="K15" s="347">
        <v>-121</v>
      </c>
      <c r="L15" s="572">
        <v>-164</v>
      </c>
      <c r="M15" s="540">
        <v>2840</v>
      </c>
      <c r="N15" s="572">
        <v>2814</v>
      </c>
      <c r="O15" s="540">
        <v>2961</v>
      </c>
      <c r="P15" s="564">
        <v>2978</v>
      </c>
    </row>
    <row r="16" spans="1:16" ht="15.75" customHeight="1" x14ac:dyDescent="0.2">
      <c r="A16" s="341" t="s">
        <v>185</v>
      </c>
      <c r="B16" s="542">
        <v>9694</v>
      </c>
      <c r="C16" s="500">
        <v>4029</v>
      </c>
      <c r="D16" s="565">
        <v>5665</v>
      </c>
      <c r="E16" s="542">
        <v>1139</v>
      </c>
      <c r="F16" s="573">
        <v>1681</v>
      </c>
      <c r="G16" s="417">
        <v>6971</v>
      </c>
      <c r="H16" s="573">
        <v>6658</v>
      </c>
      <c r="I16" s="500">
        <v>5832</v>
      </c>
      <c r="J16" s="506">
        <v>4977</v>
      </c>
      <c r="K16" s="542">
        <v>2890</v>
      </c>
      <c r="L16" s="573">
        <v>3984</v>
      </c>
      <c r="M16" s="500">
        <v>55090</v>
      </c>
      <c r="N16" s="573">
        <v>52286</v>
      </c>
      <c r="O16" s="500">
        <v>52200</v>
      </c>
      <c r="P16" s="565">
        <v>48302</v>
      </c>
    </row>
    <row r="17" spans="1:16" s="70" customFormat="1" ht="15.75" customHeight="1" x14ac:dyDescent="0.2">
      <c r="A17" s="342" t="s">
        <v>19</v>
      </c>
      <c r="B17" s="707"/>
      <c r="C17" s="708"/>
      <c r="D17" s="709"/>
      <c r="E17" s="707"/>
      <c r="F17" s="710"/>
      <c r="G17" s="711"/>
      <c r="H17" s="710"/>
      <c r="I17" s="708"/>
      <c r="J17" s="712"/>
      <c r="K17" s="707"/>
      <c r="L17" s="710"/>
      <c r="M17" s="708"/>
      <c r="N17" s="710"/>
      <c r="O17" s="708"/>
      <c r="P17" s="709"/>
    </row>
    <row r="18" spans="1:16" s="70" customFormat="1" ht="15.75" customHeight="1" x14ac:dyDescent="0.2">
      <c r="A18" s="342" t="s">
        <v>126</v>
      </c>
      <c r="B18" s="707"/>
      <c r="C18" s="708"/>
      <c r="D18" s="709"/>
      <c r="E18" s="707"/>
      <c r="F18" s="710"/>
      <c r="G18" s="711"/>
      <c r="H18" s="710"/>
      <c r="I18" s="708"/>
      <c r="J18" s="712"/>
      <c r="K18" s="707"/>
      <c r="L18" s="710"/>
      <c r="M18" s="708"/>
      <c r="N18" s="710"/>
      <c r="O18" s="708"/>
      <c r="P18" s="709"/>
    </row>
    <row r="19" spans="1:16" s="70" customFormat="1" ht="15.75" customHeight="1" x14ac:dyDescent="0.2">
      <c r="A19" s="342" t="s">
        <v>186</v>
      </c>
      <c r="B19" s="707"/>
      <c r="C19" s="708"/>
      <c r="D19" s="709"/>
      <c r="E19" s="707"/>
      <c r="F19" s="710"/>
      <c r="G19" s="711"/>
      <c r="H19" s="710"/>
      <c r="I19" s="708"/>
      <c r="J19" s="712"/>
      <c r="K19" s="707"/>
      <c r="L19" s="710"/>
      <c r="M19" s="708"/>
      <c r="N19" s="710"/>
      <c r="O19" s="708"/>
      <c r="P19" s="709"/>
    </row>
    <row r="20" spans="1:16" s="70" customFormat="1" ht="15.75" customHeight="1" x14ac:dyDescent="0.2">
      <c r="A20" s="342" t="s">
        <v>187</v>
      </c>
      <c r="B20" s="707"/>
      <c r="C20" s="708"/>
      <c r="D20" s="709"/>
      <c r="E20" s="707"/>
      <c r="F20" s="710"/>
      <c r="G20" s="711"/>
      <c r="H20" s="710"/>
      <c r="I20" s="708"/>
      <c r="J20" s="712"/>
      <c r="K20" s="707"/>
      <c r="L20" s="710"/>
      <c r="M20" s="708"/>
      <c r="N20" s="710"/>
      <c r="O20" s="708"/>
      <c r="P20" s="709"/>
    </row>
    <row r="21" spans="1:16" s="70" customFormat="1" ht="15.75" customHeight="1" x14ac:dyDescent="0.2">
      <c r="A21" s="342" t="s">
        <v>188</v>
      </c>
      <c r="B21" s="707"/>
      <c r="C21" s="708"/>
      <c r="D21" s="709"/>
      <c r="E21" s="707"/>
      <c r="F21" s="710"/>
      <c r="G21" s="711"/>
      <c r="H21" s="710"/>
      <c r="I21" s="708"/>
      <c r="J21" s="712"/>
      <c r="K21" s="707"/>
      <c r="L21" s="710"/>
      <c r="M21" s="708"/>
      <c r="N21" s="710"/>
      <c r="O21" s="708"/>
      <c r="P21" s="709"/>
    </row>
    <row r="22" spans="1:16" s="70" customFormat="1" ht="15.75" customHeight="1" x14ac:dyDescent="0.2">
      <c r="A22" s="342" t="s">
        <v>189</v>
      </c>
      <c r="B22" s="707"/>
      <c r="C22" s="708"/>
      <c r="D22" s="709"/>
      <c r="E22" s="707"/>
      <c r="F22" s="710"/>
      <c r="G22" s="711"/>
      <c r="H22" s="710"/>
      <c r="I22" s="708"/>
      <c r="J22" s="712"/>
      <c r="K22" s="707"/>
      <c r="L22" s="710"/>
      <c r="M22" s="708"/>
      <c r="N22" s="710"/>
      <c r="O22" s="708"/>
      <c r="P22" s="709"/>
    </row>
    <row r="23" spans="1:16" s="70" customFormat="1" ht="15.75" customHeight="1" x14ac:dyDescent="0.2">
      <c r="A23" s="342" t="s">
        <v>190</v>
      </c>
      <c r="B23" s="707"/>
      <c r="C23" s="708"/>
      <c r="D23" s="709"/>
      <c r="E23" s="707"/>
      <c r="F23" s="710"/>
      <c r="G23" s="711"/>
      <c r="H23" s="710"/>
      <c r="I23" s="708"/>
      <c r="J23" s="712"/>
      <c r="K23" s="707"/>
      <c r="L23" s="710"/>
      <c r="M23" s="708"/>
      <c r="N23" s="710"/>
      <c r="O23" s="708"/>
      <c r="P23" s="709"/>
    </row>
    <row r="24" spans="1:16" s="70" customFormat="1" ht="15.75" customHeight="1" x14ac:dyDescent="0.2">
      <c r="A24" s="342" t="s">
        <v>190</v>
      </c>
      <c r="B24" s="707"/>
      <c r="C24" s="708"/>
      <c r="D24" s="709"/>
      <c r="E24" s="707"/>
      <c r="F24" s="710"/>
      <c r="G24" s="711"/>
      <c r="H24" s="710"/>
      <c r="I24" s="708"/>
      <c r="J24" s="712"/>
      <c r="K24" s="707"/>
      <c r="L24" s="710"/>
      <c r="M24" s="708"/>
      <c r="N24" s="710"/>
      <c r="O24" s="708"/>
      <c r="P24" s="709"/>
    </row>
    <row r="25" spans="1:16" s="70" customFormat="1" ht="15.75" customHeight="1" x14ac:dyDescent="0.2">
      <c r="A25" s="343" t="s">
        <v>190</v>
      </c>
      <c r="B25" s="713"/>
      <c r="C25" s="714"/>
      <c r="D25" s="715"/>
      <c r="E25" s="713"/>
      <c r="F25" s="716"/>
      <c r="G25" s="717"/>
      <c r="H25" s="716"/>
      <c r="I25" s="714"/>
      <c r="J25" s="718"/>
      <c r="K25" s="713"/>
      <c r="L25" s="716"/>
      <c r="M25" s="714"/>
      <c r="N25" s="716"/>
      <c r="O25" s="714"/>
      <c r="P25" s="715"/>
    </row>
    <row r="26" spans="1:16" ht="15.75" customHeight="1" x14ac:dyDescent="0.2">
      <c r="A26" s="340" t="s">
        <v>192</v>
      </c>
      <c r="B26" s="545">
        <v>2947</v>
      </c>
      <c r="C26" s="80">
        <v>1362</v>
      </c>
      <c r="D26" s="568">
        <v>1585</v>
      </c>
      <c r="E26" s="545">
        <v>868</v>
      </c>
      <c r="F26" s="574">
        <v>1136</v>
      </c>
      <c r="G26" s="49">
        <v>2974</v>
      </c>
      <c r="H26" s="574">
        <v>2822</v>
      </c>
      <c r="I26" s="80">
        <v>2106</v>
      </c>
      <c r="J26" s="595">
        <v>1686</v>
      </c>
      <c r="K26" s="545">
        <v>494</v>
      </c>
      <c r="L26" s="574">
        <v>449</v>
      </c>
      <c r="M26" s="80">
        <v>11032</v>
      </c>
      <c r="N26" s="574">
        <v>8935</v>
      </c>
      <c r="O26" s="80">
        <v>10538</v>
      </c>
      <c r="P26" s="568">
        <v>8486</v>
      </c>
    </row>
    <row r="27" spans="1:16" ht="15.75" customHeight="1" x14ac:dyDescent="0.2">
      <c r="A27" s="340" t="s">
        <v>193</v>
      </c>
      <c r="B27" s="545">
        <v>-1389</v>
      </c>
      <c r="C27" s="80">
        <v>-981</v>
      </c>
      <c r="D27" s="568">
        <v>-408</v>
      </c>
      <c r="E27" s="545">
        <v>574</v>
      </c>
      <c r="F27" s="574">
        <v>920</v>
      </c>
      <c r="G27" s="49">
        <v>2635</v>
      </c>
      <c r="H27" s="574">
        <v>2508</v>
      </c>
      <c r="I27" s="80">
        <v>2061</v>
      </c>
      <c r="J27" s="595">
        <v>1588</v>
      </c>
      <c r="K27" s="545">
        <v>-1555</v>
      </c>
      <c r="L27" s="574">
        <v>-1328</v>
      </c>
      <c r="M27" s="80">
        <v>13524</v>
      </c>
      <c r="N27" s="574">
        <v>10939</v>
      </c>
      <c r="O27" s="80">
        <v>15079</v>
      </c>
      <c r="P27" s="568">
        <v>12267</v>
      </c>
    </row>
    <row r="28" spans="1:16" ht="15.75" customHeight="1" x14ac:dyDescent="0.2">
      <c r="A28" s="340" t="s">
        <v>194</v>
      </c>
      <c r="B28" s="545">
        <v>2586</v>
      </c>
      <c r="C28" s="80">
        <v>1317</v>
      </c>
      <c r="D28" s="568">
        <v>1269</v>
      </c>
      <c r="E28" s="545">
        <v>604</v>
      </c>
      <c r="F28" s="574">
        <v>693</v>
      </c>
      <c r="G28" s="49">
        <v>1582</v>
      </c>
      <c r="H28" s="574">
        <v>1494</v>
      </c>
      <c r="I28" s="80">
        <v>978</v>
      </c>
      <c r="J28" s="595">
        <v>801</v>
      </c>
      <c r="K28" s="545">
        <v>713</v>
      </c>
      <c r="L28" s="574">
        <v>576</v>
      </c>
      <c r="M28" s="80">
        <v>8584</v>
      </c>
      <c r="N28" s="574">
        <v>7335</v>
      </c>
      <c r="O28" s="80">
        <v>7871</v>
      </c>
      <c r="P28" s="568">
        <v>6759</v>
      </c>
    </row>
    <row r="29" spans="1:16" ht="15.75" customHeight="1" x14ac:dyDescent="0.2">
      <c r="A29" s="340" t="s">
        <v>195</v>
      </c>
      <c r="B29" s="545">
        <v>-776</v>
      </c>
      <c r="C29" s="80">
        <v>-784</v>
      </c>
      <c r="D29" s="568">
        <v>8</v>
      </c>
      <c r="E29" s="545">
        <v>581</v>
      </c>
      <c r="F29" s="574">
        <v>784</v>
      </c>
      <c r="G29" s="49">
        <v>2043</v>
      </c>
      <c r="H29" s="574">
        <v>2003</v>
      </c>
      <c r="I29" s="80">
        <v>1462</v>
      </c>
      <c r="J29" s="595">
        <v>1219</v>
      </c>
      <c r="K29" s="545">
        <v>-1365</v>
      </c>
      <c r="L29" s="574">
        <v>-776</v>
      </c>
      <c r="M29" s="80">
        <v>14976</v>
      </c>
      <c r="N29" s="574">
        <v>13144</v>
      </c>
      <c r="O29" s="80">
        <v>16341</v>
      </c>
      <c r="P29" s="568">
        <v>13920</v>
      </c>
    </row>
    <row r="30" spans="1:16" ht="15.75" customHeight="1" x14ac:dyDescent="0.2">
      <c r="A30" s="340" t="s">
        <v>196</v>
      </c>
      <c r="B30" s="545">
        <v>-331</v>
      </c>
      <c r="C30" s="80">
        <v>-224</v>
      </c>
      <c r="D30" s="568">
        <v>-107</v>
      </c>
      <c r="E30" s="545">
        <v>-67</v>
      </c>
      <c r="F30" s="574">
        <v>-40</v>
      </c>
      <c r="G30" s="49">
        <v>246</v>
      </c>
      <c r="H30" s="574">
        <v>210</v>
      </c>
      <c r="I30" s="80">
        <v>313</v>
      </c>
      <c r="J30" s="595">
        <v>250</v>
      </c>
      <c r="K30" s="545">
        <v>-157</v>
      </c>
      <c r="L30" s="574">
        <v>-67</v>
      </c>
      <c r="M30" s="80">
        <v>982</v>
      </c>
      <c r="N30" s="574">
        <v>987</v>
      </c>
      <c r="O30" s="80">
        <v>1139</v>
      </c>
      <c r="P30" s="568">
        <v>1054</v>
      </c>
    </row>
    <row r="31" spans="1:16" ht="15.75" customHeight="1" x14ac:dyDescent="0.2">
      <c r="A31" s="340" t="s">
        <v>197</v>
      </c>
      <c r="B31" s="545">
        <v>-163</v>
      </c>
      <c r="C31" s="80">
        <v>-111</v>
      </c>
      <c r="D31" s="568">
        <v>-52</v>
      </c>
      <c r="E31" s="545">
        <v>123</v>
      </c>
      <c r="F31" s="574">
        <v>108</v>
      </c>
      <c r="G31" s="49">
        <v>446</v>
      </c>
      <c r="H31" s="574">
        <v>384</v>
      </c>
      <c r="I31" s="80">
        <v>323</v>
      </c>
      <c r="J31" s="595">
        <v>276</v>
      </c>
      <c r="K31" s="545">
        <v>-234</v>
      </c>
      <c r="L31" s="574">
        <v>-160</v>
      </c>
      <c r="M31" s="80">
        <v>3466</v>
      </c>
      <c r="N31" s="574">
        <v>3163</v>
      </c>
      <c r="O31" s="80">
        <v>3700</v>
      </c>
      <c r="P31" s="568">
        <v>3323</v>
      </c>
    </row>
    <row r="32" spans="1:16" ht="15.75" customHeight="1" x14ac:dyDescent="0.2">
      <c r="A32" s="340" t="s">
        <v>198</v>
      </c>
      <c r="B32" s="545">
        <v>1484</v>
      </c>
      <c r="C32" s="80">
        <v>689</v>
      </c>
      <c r="D32" s="568">
        <v>795</v>
      </c>
      <c r="E32" s="545">
        <v>574</v>
      </c>
      <c r="F32" s="574">
        <v>612</v>
      </c>
      <c r="G32" s="49">
        <v>1172</v>
      </c>
      <c r="H32" s="574">
        <v>1079</v>
      </c>
      <c r="I32" s="80">
        <v>598</v>
      </c>
      <c r="J32" s="595">
        <v>467</v>
      </c>
      <c r="K32" s="545">
        <v>115</v>
      </c>
      <c r="L32" s="574">
        <v>183</v>
      </c>
      <c r="M32" s="80">
        <v>6607</v>
      </c>
      <c r="N32" s="574">
        <v>5364</v>
      </c>
      <c r="O32" s="80">
        <v>6492</v>
      </c>
      <c r="P32" s="568">
        <v>5181</v>
      </c>
    </row>
    <row r="33" spans="1:16" ht="15.75" customHeight="1" x14ac:dyDescent="0.2">
      <c r="A33" s="340" t="s">
        <v>199</v>
      </c>
      <c r="B33" s="545">
        <v>-251</v>
      </c>
      <c r="C33" s="80">
        <v>-79</v>
      </c>
      <c r="D33" s="568">
        <v>-172</v>
      </c>
      <c r="E33" s="545">
        <v>-22</v>
      </c>
      <c r="F33" s="574">
        <v>-16</v>
      </c>
      <c r="G33" s="49">
        <v>168</v>
      </c>
      <c r="H33" s="574">
        <v>155</v>
      </c>
      <c r="I33" s="80">
        <v>190</v>
      </c>
      <c r="J33" s="595">
        <v>171</v>
      </c>
      <c r="K33" s="545">
        <v>-57</v>
      </c>
      <c r="L33" s="574">
        <v>-156</v>
      </c>
      <c r="M33" s="80">
        <v>640</v>
      </c>
      <c r="N33" s="574">
        <v>512</v>
      </c>
      <c r="O33" s="80">
        <v>697</v>
      </c>
      <c r="P33" s="568">
        <v>668</v>
      </c>
    </row>
    <row r="34" spans="1:16" ht="15.75" customHeight="1" x14ac:dyDescent="0.2">
      <c r="A34" s="340" t="s">
        <v>200</v>
      </c>
      <c r="B34" s="545">
        <v>-22</v>
      </c>
      <c r="C34" s="80">
        <v>-11</v>
      </c>
      <c r="D34" s="568">
        <v>-11</v>
      </c>
      <c r="E34" s="545">
        <v>13</v>
      </c>
      <c r="F34" s="574">
        <v>38</v>
      </c>
      <c r="G34" s="49">
        <v>451</v>
      </c>
      <c r="H34" s="574">
        <v>448</v>
      </c>
      <c r="I34" s="80">
        <v>438</v>
      </c>
      <c r="J34" s="595">
        <v>410</v>
      </c>
      <c r="K34" s="545">
        <v>-24</v>
      </c>
      <c r="L34" s="574">
        <v>-49</v>
      </c>
      <c r="M34" s="80">
        <v>1593</v>
      </c>
      <c r="N34" s="574">
        <v>1704</v>
      </c>
      <c r="O34" s="80">
        <v>1617</v>
      </c>
      <c r="P34" s="568">
        <v>1753</v>
      </c>
    </row>
    <row r="35" spans="1:16" ht="15.75" customHeight="1" x14ac:dyDescent="0.2">
      <c r="A35" s="340" t="s">
        <v>37</v>
      </c>
      <c r="B35" s="545">
        <v>2578</v>
      </c>
      <c r="C35" s="80">
        <v>1402</v>
      </c>
      <c r="D35" s="568">
        <v>1176</v>
      </c>
      <c r="E35" s="545">
        <v>400</v>
      </c>
      <c r="F35" s="574">
        <v>455</v>
      </c>
      <c r="G35" s="49">
        <v>1279</v>
      </c>
      <c r="H35" s="574">
        <v>1179</v>
      </c>
      <c r="I35" s="80">
        <v>879</v>
      </c>
      <c r="J35" s="595">
        <v>724</v>
      </c>
      <c r="K35" s="545">
        <v>1002</v>
      </c>
      <c r="L35" s="574">
        <v>721</v>
      </c>
      <c r="M35" s="80">
        <v>6026</v>
      </c>
      <c r="N35" s="574">
        <v>5329</v>
      </c>
      <c r="O35" s="80">
        <v>5024</v>
      </c>
      <c r="P35" s="568">
        <v>4608</v>
      </c>
    </row>
    <row r="36" spans="1:16" ht="15.75" customHeight="1" x14ac:dyDescent="0.2">
      <c r="A36" s="340" t="s">
        <v>201</v>
      </c>
      <c r="B36" s="545">
        <v>133</v>
      </c>
      <c r="C36" s="80">
        <v>72</v>
      </c>
      <c r="D36" s="568">
        <v>61</v>
      </c>
      <c r="E36" s="545">
        <v>-10</v>
      </c>
      <c r="F36" s="574">
        <v>14</v>
      </c>
      <c r="G36" s="49">
        <v>227</v>
      </c>
      <c r="H36" s="574">
        <v>224</v>
      </c>
      <c r="I36" s="80">
        <v>237</v>
      </c>
      <c r="J36" s="595">
        <v>210</v>
      </c>
      <c r="K36" s="545">
        <v>82</v>
      </c>
      <c r="L36" s="574">
        <v>47</v>
      </c>
      <c r="M36" s="80">
        <v>862</v>
      </c>
      <c r="N36" s="574">
        <v>710</v>
      </c>
      <c r="O36" s="80">
        <v>780</v>
      </c>
      <c r="P36" s="568">
        <v>663</v>
      </c>
    </row>
    <row r="37" spans="1:16" ht="15.75" customHeight="1" x14ac:dyDescent="0.2">
      <c r="A37" s="340" t="s">
        <v>202</v>
      </c>
      <c r="B37" s="545">
        <v>123</v>
      </c>
      <c r="C37" s="80">
        <v>118</v>
      </c>
      <c r="D37" s="568">
        <v>5</v>
      </c>
      <c r="E37" s="545">
        <v>46</v>
      </c>
      <c r="F37" s="574">
        <v>1</v>
      </c>
      <c r="G37" s="49">
        <v>228</v>
      </c>
      <c r="H37" s="574">
        <v>219</v>
      </c>
      <c r="I37" s="80">
        <v>182</v>
      </c>
      <c r="J37" s="595">
        <v>218</v>
      </c>
      <c r="K37" s="545">
        <v>72</v>
      </c>
      <c r="L37" s="574">
        <v>4</v>
      </c>
      <c r="M37" s="80">
        <v>912</v>
      </c>
      <c r="N37" s="574">
        <v>818</v>
      </c>
      <c r="O37" s="80">
        <v>840</v>
      </c>
      <c r="P37" s="568">
        <v>814</v>
      </c>
    </row>
    <row r="38" spans="1:16" ht="15.75" customHeight="1" x14ac:dyDescent="0.2">
      <c r="A38" s="340" t="s">
        <v>203</v>
      </c>
      <c r="B38" s="545">
        <v>648</v>
      </c>
      <c r="C38" s="80">
        <v>317</v>
      </c>
      <c r="D38" s="568">
        <v>331</v>
      </c>
      <c r="E38" s="545">
        <v>473</v>
      </c>
      <c r="F38" s="574">
        <v>464</v>
      </c>
      <c r="G38" s="49">
        <v>1075</v>
      </c>
      <c r="H38" s="574">
        <v>1038</v>
      </c>
      <c r="I38" s="80">
        <v>602</v>
      </c>
      <c r="J38" s="595">
        <v>574</v>
      </c>
      <c r="K38" s="545">
        <v>-156</v>
      </c>
      <c r="L38" s="574">
        <v>-133</v>
      </c>
      <c r="M38" s="80">
        <v>7033</v>
      </c>
      <c r="N38" s="574">
        <v>6604</v>
      </c>
      <c r="O38" s="80">
        <v>7189</v>
      </c>
      <c r="P38" s="568">
        <v>6737</v>
      </c>
    </row>
    <row r="39" spans="1:16" ht="15.75" customHeight="1" x14ac:dyDescent="0.2">
      <c r="A39" s="340" t="s">
        <v>204</v>
      </c>
      <c r="B39" s="545">
        <v>-98</v>
      </c>
      <c r="C39" s="80">
        <v>-106</v>
      </c>
      <c r="D39" s="568">
        <v>8</v>
      </c>
      <c r="E39" s="545">
        <v>0</v>
      </c>
      <c r="F39" s="574">
        <v>20</v>
      </c>
      <c r="G39" s="49">
        <v>337</v>
      </c>
      <c r="H39" s="574">
        <v>290</v>
      </c>
      <c r="I39" s="80">
        <v>337</v>
      </c>
      <c r="J39" s="595">
        <v>270</v>
      </c>
      <c r="K39" s="545">
        <v>-106</v>
      </c>
      <c r="L39" s="574">
        <v>-12</v>
      </c>
      <c r="M39" s="80">
        <v>1502</v>
      </c>
      <c r="N39" s="574">
        <v>1515</v>
      </c>
      <c r="O39" s="80">
        <v>1608</v>
      </c>
      <c r="P39" s="568">
        <v>1527</v>
      </c>
    </row>
    <row r="40" spans="1:16" ht="15.75" customHeight="1" x14ac:dyDescent="0.2">
      <c r="A40" s="340" t="s">
        <v>205</v>
      </c>
      <c r="B40" s="545">
        <v>723</v>
      </c>
      <c r="C40" s="80">
        <v>405</v>
      </c>
      <c r="D40" s="568">
        <v>318</v>
      </c>
      <c r="E40" s="545">
        <v>195</v>
      </c>
      <c r="F40" s="574">
        <v>234</v>
      </c>
      <c r="G40" s="49">
        <v>526</v>
      </c>
      <c r="H40" s="574">
        <v>508</v>
      </c>
      <c r="I40" s="80">
        <v>331</v>
      </c>
      <c r="J40" s="595">
        <v>274</v>
      </c>
      <c r="K40" s="545">
        <v>210</v>
      </c>
      <c r="L40" s="574">
        <v>84</v>
      </c>
      <c r="M40" s="80">
        <v>3315</v>
      </c>
      <c r="N40" s="574">
        <v>1801</v>
      </c>
      <c r="O40" s="80">
        <v>3105</v>
      </c>
      <c r="P40" s="568">
        <v>1717</v>
      </c>
    </row>
    <row r="41" spans="1:16" ht="15.75" customHeight="1" x14ac:dyDescent="0.2">
      <c r="A41" s="340" t="s">
        <v>206</v>
      </c>
      <c r="B41" s="545">
        <v>968</v>
      </c>
      <c r="C41" s="80">
        <v>342</v>
      </c>
      <c r="D41" s="568">
        <v>626</v>
      </c>
      <c r="E41" s="545">
        <v>1</v>
      </c>
      <c r="F41" s="574">
        <v>122</v>
      </c>
      <c r="G41" s="49">
        <v>487</v>
      </c>
      <c r="H41" s="574">
        <v>493</v>
      </c>
      <c r="I41" s="80">
        <v>486</v>
      </c>
      <c r="J41" s="595">
        <v>371</v>
      </c>
      <c r="K41" s="545">
        <v>341</v>
      </c>
      <c r="L41" s="574">
        <v>504</v>
      </c>
      <c r="M41" s="80">
        <v>4664</v>
      </c>
      <c r="N41" s="574">
        <v>4289</v>
      </c>
      <c r="O41" s="80">
        <v>4323</v>
      </c>
      <c r="P41" s="568">
        <v>3785</v>
      </c>
    </row>
    <row r="42" spans="1:16" ht="15.75" customHeight="1" x14ac:dyDescent="0.2">
      <c r="A42" s="340" t="s">
        <v>207</v>
      </c>
      <c r="B42" s="545">
        <v>368</v>
      </c>
      <c r="C42" s="80">
        <v>190</v>
      </c>
      <c r="D42" s="568">
        <v>178</v>
      </c>
      <c r="E42" s="545">
        <v>51</v>
      </c>
      <c r="F42" s="574">
        <v>44</v>
      </c>
      <c r="G42" s="49">
        <v>235</v>
      </c>
      <c r="H42" s="574">
        <v>219</v>
      </c>
      <c r="I42" s="80">
        <v>184</v>
      </c>
      <c r="J42" s="595">
        <v>175</v>
      </c>
      <c r="K42" s="545">
        <v>139</v>
      </c>
      <c r="L42" s="574">
        <v>134</v>
      </c>
      <c r="M42" s="80">
        <v>1068</v>
      </c>
      <c r="N42" s="574">
        <v>914</v>
      </c>
      <c r="O42" s="80">
        <v>929</v>
      </c>
      <c r="P42" s="568">
        <v>780</v>
      </c>
    </row>
    <row r="43" spans="1:16" ht="15.75" customHeight="1" x14ac:dyDescent="0.2">
      <c r="A43" s="340" t="s">
        <v>208</v>
      </c>
      <c r="B43" s="545">
        <v>5846</v>
      </c>
      <c r="C43" s="80">
        <v>2906</v>
      </c>
      <c r="D43" s="568">
        <v>2940</v>
      </c>
      <c r="E43" s="545">
        <v>258</v>
      </c>
      <c r="F43" s="574">
        <v>233</v>
      </c>
      <c r="G43" s="49">
        <v>481</v>
      </c>
      <c r="H43" s="574">
        <v>421</v>
      </c>
      <c r="I43" s="80">
        <v>223</v>
      </c>
      <c r="J43" s="595">
        <v>188</v>
      </c>
      <c r="K43" s="545">
        <v>2648</v>
      </c>
      <c r="L43" s="574">
        <v>2707</v>
      </c>
      <c r="M43" s="80">
        <v>4462</v>
      </c>
      <c r="N43" s="574">
        <v>4450</v>
      </c>
      <c r="O43" s="80">
        <v>1814</v>
      </c>
      <c r="P43" s="568">
        <v>1743</v>
      </c>
    </row>
    <row r="44" spans="1:16" ht="15.75" customHeight="1" x14ac:dyDescent="0.2">
      <c r="A44" s="340" t="s">
        <v>209</v>
      </c>
      <c r="B44" s="545">
        <v>153</v>
      </c>
      <c r="C44" s="80">
        <v>56</v>
      </c>
      <c r="D44" s="568">
        <v>97</v>
      </c>
      <c r="E44" s="545">
        <v>2</v>
      </c>
      <c r="F44" s="574">
        <v>-4</v>
      </c>
      <c r="G44" s="49">
        <v>260</v>
      </c>
      <c r="H44" s="574">
        <v>217</v>
      </c>
      <c r="I44" s="80">
        <v>258</v>
      </c>
      <c r="J44" s="595">
        <v>221</v>
      </c>
      <c r="K44" s="545">
        <v>54</v>
      </c>
      <c r="L44" s="574">
        <v>101</v>
      </c>
      <c r="M44" s="80">
        <v>968</v>
      </c>
      <c r="N44" s="574">
        <v>809</v>
      </c>
      <c r="O44" s="80">
        <v>914</v>
      </c>
      <c r="P44" s="568">
        <v>708</v>
      </c>
    </row>
    <row r="45" spans="1:16" ht="15.75" customHeight="1" x14ac:dyDescent="0.2">
      <c r="A45" s="340" t="s">
        <v>210</v>
      </c>
      <c r="B45" s="545">
        <v>308</v>
      </c>
      <c r="C45" s="80">
        <v>151</v>
      </c>
      <c r="D45" s="568">
        <v>157</v>
      </c>
      <c r="E45" s="545">
        <v>-31</v>
      </c>
      <c r="F45" s="574">
        <v>-53</v>
      </c>
      <c r="G45" s="49">
        <v>197</v>
      </c>
      <c r="H45" s="574">
        <v>163</v>
      </c>
      <c r="I45" s="80">
        <v>228</v>
      </c>
      <c r="J45" s="595">
        <v>216</v>
      </c>
      <c r="K45" s="545">
        <v>182</v>
      </c>
      <c r="L45" s="574">
        <v>210</v>
      </c>
      <c r="M45" s="80">
        <v>976</v>
      </c>
      <c r="N45" s="574">
        <v>1001</v>
      </c>
      <c r="O45" s="80">
        <v>794</v>
      </c>
      <c r="P45" s="568">
        <v>791</v>
      </c>
    </row>
    <row r="46" spans="1:16" ht="15.75" customHeight="1" x14ac:dyDescent="0.2">
      <c r="A46" s="340" t="s">
        <v>211</v>
      </c>
      <c r="B46" s="545">
        <v>-134</v>
      </c>
      <c r="C46" s="80">
        <v>-83</v>
      </c>
      <c r="D46" s="568">
        <v>-51</v>
      </c>
      <c r="E46" s="545">
        <v>-50</v>
      </c>
      <c r="F46" s="574">
        <v>-25</v>
      </c>
      <c r="G46" s="49">
        <v>119</v>
      </c>
      <c r="H46" s="574">
        <v>124</v>
      </c>
      <c r="I46" s="80">
        <v>169</v>
      </c>
      <c r="J46" s="595">
        <v>149</v>
      </c>
      <c r="K46" s="545">
        <v>-33</v>
      </c>
      <c r="L46" s="574">
        <v>-26</v>
      </c>
      <c r="M46" s="80">
        <v>464</v>
      </c>
      <c r="N46" s="574">
        <v>523</v>
      </c>
      <c r="O46" s="80">
        <v>497</v>
      </c>
      <c r="P46" s="568">
        <v>549</v>
      </c>
    </row>
    <row r="47" spans="1:16" ht="15.75" customHeight="1" x14ac:dyDescent="0.2">
      <c r="A47" s="340" t="s">
        <v>212</v>
      </c>
      <c r="B47" s="545">
        <v>266</v>
      </c>
      <c r="C47" s="80">
        <v>91</v>
      </c>
      <c r="D47" s="568">
        <v>175</v>
      </c>
      <c r="E47" s="545">
        <v>-67</v>
      </c>
      <c r="F47" s="574">
        <v>-21</v>
      </c>
      <c r="G47" s="49">
        <v>348</v>
      </c>
      <c r="H47" s="574">
        <v>360</v>
      </c>
      <c r="I47" s="80">
        <v>415</v>
      </c>
      <c r="J47" s="595">
        <v>381</v>
      </c>
      <c r="K47" s="545">
        <v>158</v>
      </c>
      <c r="L47" s="574">
        <v>196</v>
      </c>
      <c r="M47" s="80">
        <v>1479</v>
      </c>
      <c r="N47" s="574">
        <v>1483</v>
      </c>
      <c r="O47" s="80">
        <v>1321</v>
      </c>
      <c r="P47" s="568">
        <v>1287</v>
      </c>
    </row>
    <row r="48" spans="1:16" ht="15.75" customHeight="1" x14ac:dyDescent="0.2">
      <c r="A48" s="340" t="s">
        <v>213</v>
      </c>
      <c r="B48" s="545">
        <v>-287</v>
      </c>
      <c r="C48" s="80">
        <v>-96</v>
      </c>
      <c r="D48" s="568">
        <v>-191</v>
      </c>
      <c r="E48" s="545">
        <v>-82</v>
      </c>
      <c r="F48" s="574">
        <v>-30</v>
      </c>
      <c r="G48" s="49">
        <v>224</v>
      </c>
      <c r="H48" s="574">
        <v>251</v>
      </c>
      <c r="I48" s="80">
        <v>306</v>
      </c>
      <c r="J48" s="595">
        <v>281</v>
      </c>
      <c r="K48" s="545">
        <v>-14</v>
      </c>
      <c r="L48" s="574">
        <v>-161</v>
      </c>
      <c r="M48" s="80">
        <v>890</v>
      </c>
      <c r="N48" s="574">
        <v>776</v>
      </c>
      <c r="O48" s="80">
        <v>904</v>
      </c>
      <c r="P48" s="568">
        <v>937</v>
      </c>
    </row>
    <row r="49" spans="1:16" ht="15.75" customHeight="1" x14ac:dyDescent="0.2">
      <c r="A49" s="340" t="s">
        <v>214</v>
      </c>
      <c r="B49" s="545">
        <v>-116</v>
      </c>
      <c r="C49" s="80">
        <v>-67</v>
      </c>
      <c r="D49" s="568">
        <v>-49</v>
      </c>
      <c r="E49" s="545">
        <v>-30</v>
      </c>
      <c r="F49" s="574">
        <v>-9</v>
      </c>
      <c r="G49" s="49">
        <v>180</v>
      </c>
      <c r="H49" s="574">
        <v>157</v>
      </c>
      <c r="I49" s="80">
        <v>210</v>
      </c>
      <c r="J49" s="595">
        <v>166</v>
      </c>
      <c r="K49" s="545">
        <v>-37</v>
      </c>
      <c r="L49" s="574">
        <v>-40</v>
      </c>
      <c r="M49" s="80">
        <v>641</v>
      </c>
      <c r="N49" s="574">
        <v>647</v>
      </c>
      <c r="O49" s="80">
        <v>678</v>
      </c>
      <c r="P49" s="568">
        <v>687</v>
      </c>
    </row>
    <row r="50" spans="1:16" ht="15.75" customHeight="1" x14ac:dyDescent="0.2">
      <c r="A50" s="340" t="s">
        <v>215</v>
      </c>
      <c r="B50" s="545">
        <v>-100</v>
      </c>
      <c r="C50" s="80">
        <v>-59</v>
      </c>
      <c r="D50" s="568">
        <v>-41</v>
      </c>
      <c r="E50" s="545">
        <v>-109</v>
      </c>
      <c r="F50" s="574">
        <v>-105</v>
      </c>
      <c r="G50" s="49">
        <v>225</v>
      </c>
      <c r="H50" s="574">
        <v>206</v>
      </c>
      <c r="I50" s="80">
        <v>334</v>
      </c>
      <c r="J50" s="595">
        <v>311</v>
      </c>
      <c r="K50" s="545">
        <v>50</v>
      </c>
      <c r="L50" s="574">
        <v>64</v>
      </c>
      <c r="M50" s="80">
        <v>968</v>
      </c>
      <c r="N50" s="574">
        <v>1051</v>
      </c>
      <c r="O50" s="80">
        <v>918</v>
      </c>
      <c r="P50" s="568">
        <v>987</v>
      </c>
    </row>
    <row r="51" spans="1:16" s="81" customFormat="1" ht="15.75" customHeight="1" x14ac:dyDescent="0.2">
      <c r="A51" s="340" t="s">
        <v>216</v>
      </c>
      <c r="B51" s="545">
        <v>-242</v>
      </c>
      <c r="C51" s="80">
        <v>-132</v>
      </c>
      <c r="D51" s="568">
        <v>-110</v>
      </c>
      <c r="E51" s="545">
        <v>-11</v>
      </c>
      <c r="F51" s="574">
        <v>-58</v>
      </c>
      <c r="G51" s="49">
        <v>239</v>
      </c>
      <c r="H51" s="574">
        <v>197</v>
      </c>
      <c r="I51" s="80">
        <v>250</v>
      </c>
      <c r="J51" s="595">
        <v>255</v>
      </c>
      <c r="K51" s="545">
        <v>-121</v>
      </c>
      <c r="L51" s="574">
        <v>-52</v>
      </c>
      <c r="M51" s="80">
        <v>611</v>
      </c>
      <c r="N51" s="574">
        <v>726</v>
      </c>
      <c r="O51" s="80">
        <v>732</v>
      </c>
      <c r="P51" s="568">
        <v>778</v>
      </c>
    </row>
    <row r="52" spans="1:16" ht="15.75" customHeight="1" x14ac:dyDescent="0.2">
      <c r="A52" s="340" t="s">
        <v>217</v>
      </c>
      <c r="B52" s="545">
        <v>274</v>
      </c>
      <c r="C52" s="80">
        <v>142</v>
      </c>
      <c r="D52" s="568">
        <v>132</v>
      </c>
      <c r="E52" s="545">
        <v>73</v>
      </c>
      <c r="F52" s="574">
        <v>67</v>
      </c>
      <c r="G52" s="49">
        <v>221</v>
      </c>
      <c r="H52" s="574">
        <v>219</v>
      </c>
      <c r="I52" s="80">
        <v>148</v>
      </c>
      <c r="J52" s="595">
        <v>152</v>
      </c>
      <c r="K52" s="545">
        <v>69</v>
      </c>
      <c r="L52" s="574">
        <v>65</v>
      </c>
      <c r="M52" s="80">
        <v>1332</v>
      </c>
      <c r="N52" s="574">
        <v>1130</v>
      </c>
      <c r="O52" s="80">
        <v>1263</v>
      </c>
      <c r="P52" s="568">
        <v>1065</v>
      </c>
    </row>
    <row r="53" spans="1:16" ht="15.75" customHeight="1" x14ac:dyDescent="0.2">
      <c r="A53" s="340" t="s">
        <v>218</v>
      </c>
      <c r="B53" s="545">
        <v>-36</v>
      </c>
      <c r="C53" s="80">
        <v>-96</v>
      </c>
      <c r="D53" s="568">
        <v>60</v>
      </c>
      <c r="E53" s="545">
        <v>-26</v>
      </c>
      <c r="F53" s="574">
        <v>-3</v>
      </c>
      <c r="G53" s="49">
        <v>348</v>
      </c>
      <c r="H53" s="574">
        <v>353</v>
      </c>
      <c r="I53" s="80">
        <v>374</v>
      </c>
      <c r="J53" s="595">
        <v>356</v>
      </c>
      <c r="K53" s="545">
        <v>-70</v>
      </c>
      <c r="L53" s="574">
        <v>63</v>
      </c>
      <c r="M53" s="80">
        <v>1321</v>
      </c>
      <c r="N53" s="574">
        <v>1375</v>
      </c>
      <c r="O53" s="80">
        <v>1391</v>
      </c>
      <c r="P53" s="568">
        <v>1312</v>
      </c>
    </row>
    <row r="54" spans="1:16" ht="15.75" customHeight="1" x14ac:dyDescent="0.2">
      <c r="A54" s="340" t="s">
        <v>49</v>
      </c>
      <c r="B54" s="545">
        <v>1357</v>
      </c>
      <c r="C54" s="80">
        <v>691</v>
      </c>
      <c r="D54" s="568">
        <v>666</v>
      </c>
      <c r="E54" s="545">
        <v>54</v>
      </c>
      <c r="F54" s="574">
        <v>21</v>
      </c>
      <c r="G54" s="49">
        <v>118</v>
      </c>
      <c r="H54" s="574">
        <v>87</v>
      </c>
      <c r="I54" s="80">
        <v>64</v>
      </c>
      <c r="J54" s="595">
        <v>66</v>
      </c>
      <c r="K54" s="545">
        <v>637</v>
      </c>
      <c r="L54" s="574">
        <v>645</v>
      </c>
      <c r="M54" s="80">
        <v>1222</v>
      </c>
      <c r="N54" s="574">
        <v>1212</v>
      </c>
      <c r="O54" s="80">
        <v>585</v>
      </c>
      <c r="P54" s="568">
        <v>567</v>
      </c>
    </row>
    <row r="55" spans="1:16" ht="15.75" customHeight="1" x14ac:dyDescent="0.2">
      <c r="A55" s="340" t="s">
        <v>219</v>
      </c>
      <c r="B55" s="545">
        <v>-7</v>
      </c>
      <c r="C55" s="80">
        <v>-14</v>
      </c>
      <c r="D55" s="568">
        <v>7</v>
      </c>
      <c r="E55" s="545">
        <v>-28</v>
      </c>
      <c r="F55" s="574">
        <v>-26</v>
      </c>
      <c r="G55" s="49">
        <v>126</v>
      </c>
      <c r="H55" s="574">
        <v>113</v>
      </c>
      <c r="I55" s="80">
        <v>154</v>
      </c>
      <c r="J55" s="595">
        <v>139</v>
      </c>
      <c r="K55" s="545">
        <v>14</v>
      </c>
      <c r="L55" s="574">
        <v>33</v>
      </c>
      <c r="M55" s="80">
        <v>330</v>
      </c>
      <c r="N55" s="574">
        <v>382</v>
      </c>
      <c r="O55" s="80">
        <v>316</v>
      </c>
      <c r="P55" s="568">
        <v>349</v>
      </c>
    </row>
    <row r="56" spans="1:16" ht="15.75" customHeight="1" x14ac:dyDescent="0.2">
      <c r="A56" s="340" t="s">
        <v>58</v>
      </c>
      <c r="B56" s="545">
        <v>138</v>
      </c>
      <c r="C56" s="80">
        <v>45</v>
      </c>
      <c r="D56" s="568">
        <v>93</v>
      </c>
      <c r="E56" s="545">
        <v>-19</v>
      </c>
      <c r="F56" s="574">
        <v>4</v>
      </c>
      <c r="G56" s="49">
        <v>108</v>
      </c>
      <c r="H56" s="574">
        <v>104</v>
      </c>
      <c r="I56" s="80">
        <v>127</v>
      </c>
      <c r="J56" s="595">
        <v>100</v>
      </c>
      <c r="K56" s="545">
        <v>64</v>
      </c>
      <c r="L56" s="574">
        <v>89</v>
      </c>
      <c r="M56" s="80">
        <v>551</v>
      </c>
      <c r="N56" s="574">
        <v>521</v>
      </c>
      <c r="O56" s="80">
        <v>487</v>
      </c>
      <c r="P56" s="568">
        <v>432</v>
      </c>
    </row>
    <row r="57" spans="1:16" ht="15.75" customHeight="1" x14ac:dyDescent="0.2">
      <c r="A57" s="340" t="s">
        <v>59</v>
      </c>
      <c r="B57" s="545">
        <v>562</v>
      </c>
      <c r="C57" s="80">
        <v>240</v>
      </c>
      <c r="D57" s="568">
        <v>322</v>
      </c>
      <c r="E57" s="545">
        <v>47</v>
      </c>
      <c r="F57" s="574">
        <v>81</v>
      </c>
      <c r="G57" s="49">
        <v>149</v>
      </c>
      <c r="H57" s="574">
        <v>179</v>
      </c>
      <c r="I57" s="80">
        <v>102</v>
      </c>
      <c r="J57" s="595">
        <v>98</v>
      </c>
      <c r="K57" s="545">
        <v>193</v>
      </c>
      <c r="L57" s="574">
        <v>241</v>
      </c>
      <c r="M57" s="80">
        <v>1076</v>
      </c>
      <c r="N57" s="574">
        <v>994</v>
      </c>
      <c r="O57" s="80">
        <v>883</v>
      </c>
      <c r="P57" s="568">
        <v>753</v>
      </c>
    </row>
    <row r="58" spans="1:16" ht="15.75" customHeight="1" x14ac:dyDescent="0.2">
      <c r="A58" s="340" t="s">
        <v>63</v>
      </c>
      <c r="B58" s="545">
        <v>-97</v>
      </c>
      <c r="C58" s="80">
        <v>-62</v>
      </c>
      <c r="D58" s="568">
        <v>-35</v>
      </c>
      <c r="E58" s="545">
        <v>-15</v>
      </c>
      <c r="F58" s="574">
        <v>-6</v>
      </c>
      <c r="G58" s="49">
        <v>62</v>
      </c>
      <c r="H58" s="574">
        <v>61</v>
      </c>
      <c r="I58" s="80">
        <v>77</v>
      </c>
      <c r="J58" s="595">
        <v>67</v>
      </c>
      <c r="K58" s="545">
        <v>-47</v>
      </c>
      <c r="L58" s="574">
        <v>-29</v>
      </c>
      <c r="M58" s="80">
        <v>191</v>
      </c>
      <c r="N58" s="574">
        <v>195</v>
      </c>
      <c r="O58" s="80">
        <v>238</v>
      </c>
      <c r="P58" s="568">
        <v>224</v>
      </c>
    </row>
    <row r="59" spans="1:16" ht="15.75" customHeight="1" x14ac:dyDescent="0.2">
      <c r="A59" s="340" t="s">
        <v>64</v>
      </c>
      <c r="B59" s="545">
        <v>-29</v>
      </c>
      <c r="C59" s="80">
        <v>-11</v>
      </c>
      <c r="D59" s="568">
        <v>-18</v>
      </c>
      <c r="E59" s="545">
        <v>0</v>
      </c>
      <c r="F59" s="574">
        <v>-4</v>
      </c>
      <c r="G59" s="49">
        <v>98</v>
      </c>
      <c r="H59" s="574">
        <v>91</v>
      </c>
      <c r="I59" s="80">
        <v>98</v>
      </c>
      <c r="J59" s="595">
        <v>95</v>
      </c>
      <c r="K59" s="545">
        <v>-11</v>
      </c>
      <c r="L59" s="574">
        <v>-14</v>
      </c>
      <c r="M59" s="80">
        <v>324</v>
      </c>
      <c r="N59" s="574">
        <v>444</v>
      </c>
      <c r="O59" s="80">
        <v>335</v>
      </c>
      <c r="P59" s="568">
        <v>458</v>
      </c>
    </row>
    <row r="60" spans="1:16" ht="15.75" customHeight="1" x14ac:dyDescent="0.2">
      <c r="A60" s="340" t="s">
        <v>220</v>
      </c>
      <c r="B60" s="545">
        <v>4</v>
      </c>
      <c r="C60" s="80">
        <v>13</v>
      </c>
      <c r="D60" s="568">
        <v>-9</v>
      </c>
      <c r="E60" s="545">
        <v>2</v>
      </c>
      <c r="F60" s="574">
        <v>-12</v>
      </c>
      <c r="G60" s="49">
        <v>72</v>
      </c>
      <c r="H60" s="574">
        <v>62</v>
      </c>
      <c r="I60" s="80">
        <v>70</v>
      </c>
      <c r="J60" s="595">
        <v>74</v>
      </c>
      <c r="K60" s="545">
        <v>11</v>
      </c>
      <c r="L60" s="574">
        <v>3</v>
      </c>
      <c r="M60" s="80">
        <v>185</v>
      </c>
      <c r="N60" s="574">
        <v>228</v>
      </c>
      <c r="O60" s="80">
        <v>174</v>
      </c>
      <c r="P60" s="568">
        <v>225</v>
      </c>
    </row>
    <row r="61" spans="1:16" ht="15.75" customHeight="1" x14ac:dyDescent="0.2">
      <c r="A61" s="340" t="s">
        <v>70</v>
      </c>
      <c r="B61" s="545">
        <v>308</v>
      </c>
      <c r="C61" s="80">
        <v>180</v>
      </c>
      <c r="D61" s="568">
        <v>128</v>
      </c>
      <c r="E61" s="545">
        <v>38</v>
      </c>
      <c r="F61" s="574">
        <v>54</v>
      </c>
      <c r="G61" s="49">
        <v>149</v>
      </c>
      <c r="H61" s="574">
        <v>139</v>
      </c>
      <c r="I61" s="80">
        <v>111</v>
      </c>
      <c r="J61" s="595">
        <v>85</v>
      </c>
      <c r="K61" s="545">
        <v>142</v>
      </c>
      <c r="L61" s="574">
        <v>74</v>
      </c>
      <c r="M61" s="80">
        <v>813</v>
      </c>
      <c r="N61" s="574">
        <v>664</v>
      </c>
      <c r="O61" s="80">
        <v>671</v>
      </c>
      <c r="P61" s="568">
        <v>590</v>
      </c>
    </row>
    <row r="62" spans="1:16" ht="15.75" customHeight="1" x14ac:dyDescent="0.2">
      <c r="A62" s="340" t="s">
        <v>71</v>
      </c>
      <c r="B62" s="545">
        <v>54</v>
      </c>
      <c r="C62" s="80">
        <v>34</v>
      </c>
      <c r="D62" s="568">
        <v>20</v>
      </c>
      <c r="E62" s="545">
        <v>-25</v>
      </c>
      <c r="F62" s="574">
        <v>7</v>
      </c>
      <c r="G62" s="49">
        <v>68</v>
      </c>
      <c r="H62" s="574">
        <v>67</v>
      </c>
      <c r="I62" s="80">
        <v>93</v>
      </c>
      <c r="J62" s="595">
        <v>60</v>
      </c>
      <c r="K62" s="545">
        <v>59</v>
      </c>
      <c r="L62" s="574">
        <v>13</v>
      </c>
      <c r="M62" s="80">
        <v>343</v>
      </c>
      <c r="N62" s="574">
        <v>312</v>
      </c>
      <c r="O62" s="80">
        <v>284</v>
      </c>
      <c r="P62" s="568">
        <v>299</v>
      </c>
    </row>
    <row r="63" spans="1:16" ht="15.75" customHeight="1" x14ac:dyDescent="0.2">
      <c r="A63" s="340" t="s">
        <v>72</v>
      </c>
      <c r="B63" s="545">
        <v>-179</v>
      </c>
      <c r="C63" s="80">
        <v>-93</v>
      </c>
      <c r="D63" s="568">
        <v>-86</v>
      </c>
      <c r="E63" s="545">
        <v>-50</v>
      </c>
      <c r="F63" s="574">
        <v>-55</v>
      </c>
      <c r="G63" s="49">
        <v>93</v>
      </c>
      <c r="H63" s="574">
        <v>105</v>
      </c>
      <c r="I63" s="80">
        <v>143</v>
      </c>
      <c r="J63" s="595">
        <v>160</v>
      </c>
      <c r="K63" s="545">
        <v>-43</v>
      </c>
      <c r="L63" s="574">
        <v>-31</v>
      </c>
      <c r="M63" s="80">
        <v>295</v>
      </c>
      <c r="N63" s="574">
        <v>367</v>
      </c>
      <c r="O63" s="80">
        <v>338</v>
      </c>
      <c r="P63" s="568">
        <v>398</v>
      </c>
    </row>
    <row r="64" spans="1:16" ht="15.75" customHeight="1" x14ac:dyDescent="0.2">
      <c r="A64" s="340" t="s">
        <v>221</v>
      </c>
      <c r="B64" s="545">
        <v>-127</v>
      </c>
      <c r="C64" s="80">
        <v>-57</v>
      </c>
      <c r="D64" s="568">
        <v>-70</v>
      </c>
      <c r="E64" s="545">
        <v>-2</v>
      </c>
      <c r="F64" s="574">
        <v>9</v>
      </c>
      <c r="G64" s="49">
        <v>121</v>
      </c>
      <c r="H64" s="574">
        <v>122</v>
      </c>
      <c r="I64" s="80">
        <v>123</v>
      </c>
      <c r="J64" s="595">
        <v>113</v>
      </c>
      <c r="K64" s="545">
        <v>-55</v>
      </c>
      <c r="L64" s="574">
        <v>-79</v>
      </c>
      <c r="M64" s="80">
        <v>306</v>
      </c>
      <c r="N64" s="574">
        <v>313</v>
      </c>
      <c r="O64" s="80">
        <v>361</v>
      </c>
      <c r="P64" s="568">
        <v>392</v>
      </c>
    </row>
    <row r="65" spans="1:16" ht="15.75" customHeight="1" thickBot="1" x14ac:dyDescent="0.25">
      <c r="A65" s="344" t="s">
        <v>222</v>
      </c>
      <c r="B65" s="546">
        <v>-151</v>
      </c>
      <c r="C65" s="363">
        <v>-70</v>
      </c>
      <c r="D65" s="569">
        <v>-81</v>
      </c>
      <c r="E65" s="546">
        <v>6</v>
      </c>
      <c r="F65" s="575">
        <v>11</v>
      </c>
      <c r="G65" s="360">
        <v>102</v>
      </c>
      <c r="H65" s="575">
        <v>102</v>
      </c>
      <c r="I65" s="363">
        <v>96</v>
      </c>
      <c r="J65" s="596">
        <v>91</v>
      </c>
      <c r="K65" s="546">
        <v>-76</v>
      </c>
      <c r="L65" s="575">
        <v>-92</v>
      </c>
      <c r="M65" s="363">
        <v>271</v>
      </c>
      <c r="N65" s="575">
        <v>258</v>
      </c>
      <c r="O65" s="363">
        <v>347</v>
      </c>
      <c r="P65" s="569">
        <v>350</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78"/>
  <sheetViews>
    <sheetView workbookViewId="0">
      <pane xSplit="1" ySplit="4" topLeftCell="B5" activePane="bottomRight" state="frozen"/>
      <selection pane="topRight" activeCell="B1" sqref="B1"/>
      <selection pane="bottomLeft" activeCell="A5" sqref="A5"/>
      <selection pane="bottomRight" activeCell="B17" sqref="B17"/>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465</v>
      </c>
      <c r="B1" s="1"/>
      <c r="C1" s="3"/>
      <c r="D1" s="3"/>
      <c r="E1" s="3"/>
      <c r="F1" s="3"/>
      <c r="G1" s="3" t="s">
        <v>296</v>
      </c>
      <c r="H1" s="3"/>
      <c r="I1" s="3"/>
      <c r="J1" s="3"/>
      <c r="K1" s="3"/>
      <c r="L1" s="4"/>
      <c r="M1" s="4" t="s">
        <v>260</v>
      </c>
      <c r="N1" s="3"/>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27210</v>
      </c>
      <c r="C5" s="538">
        <v>12068</v>
      </c>
      <c r="D5" s="562">
        <v>15142</v>
      </c>
      <c r="E5" s="345">
        <v>7154</v>
      </c>
      <c r="F5" s="87">
        <v>8618</v>
      </c>
      <c r="G5" s="58">
        <v>28599</v>
      </c>
      <c r="H5" s="87">
        <v>27060</v>
      </c>
      <c r="I5" s="538">
        <v>21445</v>
      </c>
      <c r="J5" s="59">
        <v>18442</v>
      </c>
      <c r="K5" s="345">
        <v>4914</v>
      </c>
      <c r="L5" s="87">
        <v>6524</v>
      </c>
      <c r="M5" s="538">
        <v>168125</v>
      </c>
      <c r="N5" s="87">
        <v>152902</v>
      </c>
      <c r="O5" s="538">
        <v>163211</v>
      </c>
      <c r="P5" s="562">
        <v>146378</v>
      </c>
    </row>
    <row r="6" spans="1:16" ht="15.75" customHeight="1" x14ac:dyDescent="0.2">
      <c r="A6" s="557" t="s">
        <v>291</v>
      </c>
      <c r="B6" s="346">
        <v>9470</v>
      </c>
      <c r="C6" s="539">
        <v>3955</v>
      </c>
      <c r="D6" s="563">
        <v>5515</v>
      </c>
      <c r="E6" s="346">
        <v>1376</v>
      </c>
      <c r="F6" s="571">
        <v>2011</v>
      </c>
      <c r="G6" s="335">
        <v>7268</v>
      </c>
      <c r="H6" s="571">
        <v>6899</v>
      </c>
      <c r="I6" s="539">
        <v>5892</v>
      </c>
      <c r="J6" s="593">
        <v>4888</v>
      </c>
      <c r="K6" s="346">
        <v>2579</v>
      </c>
      <c r="L6" s="571">
        <v>3504</v>
      </c>
      <c r="M6" s="539">
        <v>58068</v>
      </c>
      <c r="N6" s="571">
        <v>55221</v>
      </c>
      <c r="O6" s="539">
        <v>55489</v>
      </c>
      <c r="P6" s="563">
        <v>51717</v>
      </c>
    </row>
    <row r="7" spans="1:16" ht="15.75" customHeight="1" x14ac:dyDescent="0.2">
      <c r="A7" s="340" t="s">
        <v>9</v>
      </c>
      <c r="B7" s="345">
        <v>-4097</v>
      </c>
      <c r="C7" s="538">
        <v>-2292</v>
      </c>
      <c r="D7" s="562">
        <v>-1805</v>
      </c>
      <c r="E7" s="345">
        <v>1506</v>
      </c>
      <c r="F7" s="87">
        <v>2038</v>
      </c>
      <c r="G7" s="58">
        <v>5347</v>
      </c>
      <c r="H7" s="87">
        <v>5138</v>
      </c>
      <c r="I7" s="538">
        <v>3841</v>
      </c>
      <c r="J7" s="59">
        <v>3100</v>
      </c>
      <c r="K7" s="345">
        <v>-3798</v>
      </c>
      <c r="L7" s="87">
        <v>-3843</v>
      </c>
      <c r="M7" s="538">
        <v>32362</v>
      </c>
      <c r="N7" s="87">
        <v>27595</v>
      </c>
      <c r="O7" s="538">
        <v>36160</v>
      </c>
      <c r="P7" s="562">
        <v>31438</v>
      </c>
    </row>
    <row r="8" spans="1:16" ht="15.75" customHeight="1" x14ac:dyDescent="0.2">
      <c r="A8" s="340" t="s">
        <v>10</v>
      </c>
      <c r="B8" s="345">
        <v>11720</v>
      </c>
      <c r="C8" s="538">
        <v>5240</v>
      </c>
      <c r="D8" s="562">
        <v>6480</v>
      </c>
      <c r="E8" s="345">
        <v>1577</v>
      </c>
      <c r="F8" s="87">
        <v>1633</v>
      </c>
      <c r="G8" s="58">
        <v>3573</v>
      </c>
      <c r="H8" s="87">
        <v>3335</v>
      </c>
      <c r="I8" s="538">
        <v>1996</v>
      </c>
      <c r="J8" s="59">
        <v>1702</v>
      </c>
      <c r="K8" s="345">
        <v>3663</v>
      </c>
      <c r="L8" s="87">
        <v>4847</v>
      </c>
      <c r="M8" s="538">
        <v>25609</v>
      </c>
      <c r="N8" s="87">
        <v>24063</v>
      </c>
      <c r="O8" s="538">
        <v>21946</v>
      </c>
      <c r="P8" s="562">
        <v>19216</v>
      </c>
    </row>
    <row r="9" spans="1:16" ht="15.75" customHeight="1" x14ac:dyDescent="0.2">
      <c r="A9" s="340" t="s">
        <v>11</v>
      </c>
      <c r="B9" s="345">
        <v>6003</v>
      </c>
      <c r="C9" s="538">
        <v>3038</v>
      </c>
      <c r="D9" s="562">
        <v>2965</v>
      </c>
      <c r="E9" s="345">
        <v>1555</v>
      </c>
      <c r="F9" s="87">
        <v>1652</v>
      </c>
      <c r="G9" s="58">
        <v>3868</v>
      </c>
      <c r="H9" s="87">
        <v>3671</v>
      </c>
      <c r="I9" s="538">
        <v>2313</v>
      </c>
      <c r="J9" s="59">
        <v>2019</v>
      </c>
      <c r="K9" s="345">
        <v>1483</v>
      </c>
      <c r="L9" s="87">
        <v>1313</v>
      </c>
      <c r="M9" s="538">
        <v>20336</v>
      </c>
      <c r="N9" s="87">
        <v>16887</v>
      </c>
      <c r="O9" s="538">
        <v>18853</v>
      </c>
      <c r="P9" s="562">
        <v>15574</v>
      </c>
    </row>
    <row r="10" spans="1:16" ht="15.75" customHeight="1" x14ac:dyDescent="0.2">
      <c r="A10" s="340" t="s">
        <v>12</v>
      </c>
      <c r="B10" s="345">
        <v>908</v>
      </c>
      <c r="C10" s="538">
        <v>416</v>
      </c>
      <c r="D10" s="562">
        <v>492</v>
      </c>
      <c r="E10" s="345">
        <v>155</v>
      </c>
      <c r="F10" s="87">
        <v>214</v>
      </c>
      <c r="G10" s="58">
        <v>1408</v>
      </c>
      <c r="H10" s="87">
        <v>1351</v>
      </c>
      <c r="I10" s="538">
        <v>1253</v>
      </c>
      <c r="J10" s="59">
        <v>1137</v>
      </c>
      <c r="K10" s="345">
        <v>261</v>
      </c>
      <c r="L10" s="87">
        <v>278</v>
      </c>
      <c r="M10" s="538">
        <v>6133</v>
      </c>
      <c r="N10" s="87">
        <v>5515</v>
      </c>
      <c r="O10" s="538">
        <v>5872</v>
      </c>
      <c r="P10" s="562">
        <v>5237</v>
      </c>
    </row>
    <row r="11" spans="1:16" ht="15.75" customHeight="1" x14ac:dyDescent="0.2">
      <c r="A11" s="340" t="s">
        <v>13</v>
      </c>
      <c r="B11" s="345">
        <v>3180</v>
      </c>
      <c r="C11" s="538">
        <v>1544</v>
      </c>
      <c r="D11" s="562">
        <v>1636</v>
      </c>
      <c r="E11" s="345">
        <v>1199</v>
      </c>
      <c r="F11" s="87">
        <v>1231</v>
      </c>
      <c r="G11" s="58">
        <v>3431</v>
      </c>
      <c r="H11" s="87">
        <v>3101</v>
      </c>
      <c r="I11" s="538">
        <v>2232</v>
      </c>
      <c r="J11" s="59">
        <v>1870</v>
      </c>
      <c r="K11" s="345">
        <v>345</v>
      </c>
      <c r="L11" s="87">
        <v>405</v>
      </c>
      <c r="M11" s="538">
        <v>11790</v>
      </c>
      <c r="N11" s="87">
        <v>9918</v>
      </c>
      <c r="O11" s="538">
        <v>11445</v>
      </c>
      <c r="P11" s="562">
        <v>9513</v>
      </c>
    </row>
    <row r="12" spans="1:16" ht="15.75" customHeight="1" x14ac:dyDescent="0.2">
      <c r="A12" s="340" t="s">
        <v>14</v>
      </c>
      <c r="B12" s="345">
        <v>-198</v>
      </c>
      <c r="C12" s="538">
        <v>-27</v>
      </c>
      <c r="D12" s="562">
        <v>-171</v>
      </c>
      <c r="E12" s="345">
        <v>68</v>
      </c>
      <c r="F12" s="87">
        <v>17</v>
      </c>
      <c r="G12" s="58">
        <v>1400</v>
      </c>
      <c r="H12" s="87">
        <v>1262</v>
      </c>
      <c r="I12" s="538">
        <v>1332</v>
      </c>
      <c r="J12" s="59">
        <v>1245</v>
      </c>
      <c r="K12" s="345">
        <v>-95</v>
      </c>
      <c r="L12" s="87">
        <v>-188</v>
      </c>
      <c r="M12" s="538">
        <v>4960</v>
      </c>
      <c r="N12" s="87">
        <v>4762</v>
      </c>
      <c r="O12" s="538">
        <v>5055</v>
      </c>
      <c r="P12" s="562">
        <v>4950</v>
      </c>
    </row>
    <row r="13" spans="1:16" ht="15.75" customHeight="1" x14ac:dyDescent="0.2">
      <c r="A13" s="340" t="s">
        <v>15</v>
      </c>
      <c r="B13" s="345">
        <v>-184</v>
      </c>
      <c r="C13" s="538">
        <v>-1</v>
      </c>
      <c r="D13" s="562">
        <v>-183</v>
      </c>
      <c r="E13" s="345">
        <v>-22</v>
      </c>
      <c r="F13" s="87">
        <v>25</v>
      </c>
      <c r="G13" s="58">
        <v>1000</v>
      </c>
      <c r="H13" s="87">
        <v>1007</v>
      </c>
      <c r="I13" s="538">
        <v>1022</v>
      </c>
      <c r="J13" s="59">
        <v>982</v>
      </c>
      <c r="K13" s="345">
        <v>21</v>
      </c>
      <c r="L13" s="87">
        <v>-208</v>
      </c>
      <c r="M13" s="538">
        <v>3474</v>
      </c>
      <c r="N13" s="87">
        <v>3587</v>
      </c>
      <c r="O13" s="538">
        <v>3453</v>
      </c>
      <c r="P13" s="562">
        <v>3795</v>
      </c>
    </row>
    <row r="14" spans="1:16" ht="15.75" customHeight="1" x14ac:dyDescent="0.2">
      <c r="A14" s="340" t="s">
        <v>16</v>
      </c>
      <c r="B14" s="345">
        <v>720</v>
      </c>
      <c r="C14" s="538">
        <v>368</v>
      </c>
      <c r="D14" s="562">
        <v>352</v>
      </c>
      <c r="E14" s="345">
        <v>-88</v>
      </c>
      <c r="F14" s="87">
        <v>-123</v>
      </c>
      <c r="G14" s="58">
        <v>573</v>
      </c>
      <c r="H14" s="87">
        <v>528</v>
      </c>
      <c r="I14" s="538">
        <v>661</v>
      </c>
      <c r="J14" s="59">
        <v>651</v>
      </c>
      <c r="K14" s="345">
        <v>456</v>
      </c>
      <c r="L14" s="87">
        <v>475</v>
      </c>
      <c r="M14" s="538">
        <v>2649</v>
      </c>
      <c r="N14" s="87">
        <v>2587</v>
      </c>
      <c r="O14" s="538">
        <v>2193</v>
      </c>
      <c r="P14" s="562">
        <v>2112</v>
      </c>
    </row>
    <row r="15" spans="1:16" ht="15.75" customHeight="1" x14ac:dyDescent="0.2">
      <c r="A15" s="558" t="s">
        <v>17</v>
      </c>
      <c r="B15" s="347">
        <v>-312</v>
      </c>
      <c r="C15" s="540">
        <v>-173</v>
      </c>
      <c r="D15" s="564">
        <v>-139</v>
      </c>
      <c r="E15" s="347">
        <v>-172</v>
      </c>
      <c r="F15" s="572">
        <v>-80</v>
      </c>
      <c r="G15" s="330">
        <v>731</v>
      </c>
      <c r="H15" s="572">
        <v>768</v>
      </c>
      <c r="I15" s="540">
        <v>903</v>
      </c>
      <c r="J15" s="594">
        <v>848</v>
      </c>
      <c r="K15" s="347">
        <v>-1</v>
      </c>
      <c r="L15" s="572">
        <v>-59</v>
      </c>
      <c r="M15" s="540">
        <v>2744</v>
      </c>
      <c r="N15" s="572">
        <v>2767</v>
      </c>
      <c r="O15" s="540">
        <v>2745</v>
      </c>
      <c r="P15" s="564">
        <v>2826</v>
      </c>
    </row>
    <row r="16" spans="1:16" ht="15.75" customHeight="1" x14ac:dyDescent="0.2">
      <c r="A16" s="341" t="s">
        <v>185</v>
      </c>
      <c r="B16" s="542">
        <v>9470</v>
      </c>
      <c r="C16" s="500">
        <v>3955</v>
      </c>
      <c r="D16" s="565">
        <v>5515</v>
      </c>
      <c r="E16" s="542">
        <v>1376</v>
      </c>
      <c r="F16" s="573">
        <v>2011</v>
      </c>
      <c r="G16" s="417">
        <v>7268</v>
      </c>
      <c r="H16" s="573">
        <v>6899</v>
      </c>
      <c r="I16" s="500">
        <v>5892</v>
      </c>
      <c r="J16" s="506">
        <v>4888</v>
      </c>
      <c r="K16" s="542">
        <v>2579</v>
      </c>
      <c r="L16" s="573">
        <v>3504</v>
      </c>
      <c r="M16" s="500">
        <v>58068</v>
      </c>
      <c r="N16" s="573">
        <v>55221</v>
      </c>
      <c r="O16" s="500">
        <v>55489</v>
      </c>
      <c r="P16" s="565">
        <v>51717</v>
      </c>
    </row>
    <row r="17" spans="1:16" s="70" customFormat="1" ht="15.75" customHeight="1" x14ac:dyDescent="0.2">
      <c r="A17" s="342" t="s">
        <v>19</v>
      </c>
      <c r="B17" s="543">
        <v>-297</v>
      </c>
      <c r="C17" s="74">
        <v>-358</v>
      </c>
      <c r="D17" s="566">
        <v>61</v>
      </c>
      <c r="E17" s="543">
        <v>241</v>
      </c>
      <c r="F17" s="642">
        <v>376</v>
      </c>
      <c r="G17" s="71">
        <v>912</v>
      </c>
      <c r="H17" s="642">
        <v>917</v>
      </c>
      <c r="I17" s="74">
        <v>671</v>
      </c>
      <c r="J17" s="576">
        <v>541</v>
      </c>
      <c r="K17" s="543">
        <v>-599</v>
      </c>
      <c r="L17" s="642">
        <v>-315</v>
      </c>
      <c r="M17" s="74">
        <v>7776</v>
      </c>
      <c r="N17" s="642">
        <v>6992</v>
      </c>
      <c r="O17" s="74">
        <v>8375</v>
      </c>
      <c r="P17" s="566">
        <v>7307</v>
      </c>
    </row>
    <row r="18" spans="1:16" s="70" customFormat="1" ht="15.75" customHeight="1" x14ac:dyDescent="0.2">
      <c r="A18" s="342" t="s">
        <v>126</v>
      </c>
      <c r="B18" s="543">
        <v>-1437</v>
      </c>
      <c r="C18" s="74">
        <v>-745</v>
      </c>
      <c r="D18" s="566">
        <v>-692</v>
      </c>
      <c r="E18" s="543">
        <v>-53</v>
      </c>
      <c r="F18" s="642">
        <v>-28</v>
      </c>
      <c r="G18" s="71">
        <v>503</v>
      </c>
      <c r="H18" s="642">
        <v>467</v>
      </c>
      <c r="I18" s="74">
        <v>556</v>
      </c>
      <c r="J18" s="576">
        <v>495</v>
      </c>
      <c r="K18" s="543">
        <v>-692</v>
      </c>
      <c r="L18" s="642">
        <v>-664</v>
      </c>
      <c r="M18" s="74">
        <v>4422</v>
      </c>
      <c r="N18" s="642">
        <v>3891</v>
      </c>
      <c r="O18" s="74">
        <v>5114</v>
      </c>
      <c r="P18" s="566">
        <v>4555</v>
      </c>
    </row>
    <row r="19" spans="1:16" s="70" customFormat="1" ht="15.75" customHeight="1" x14ac:dyDescent="0.2">
      <c r="A19" s="342" t="s">
        <v>186</v>
      </c>
      <c r="B19" s="543">
        <v>-1853</v>
      </c>
      <c r="C19" s="74">
        <v>-913</v>
      </c>
      <c r="D19" s="566">
        <v>-940</v>
      </c>
      <c r="E19" s="543">
        <v>-325</v>
      </c>
      <c r="F19" s="642">
        <v>-194</v>
      </c>
      <c r="G19" s="71">
        <v>411</v>
      </c>
      <c r="H19" s="642">
        <v>403</v>
      </c>
      <c r="I19" s="74">
        <v>736</v>
      </c>
      <c r="J19" s="576">
        <v>597</v>
      </c>
      <c r="K19" s="543">
        <v>-588</v>
      </c>
      <c r="L19" s="642">
        <v>-746</v>
      </c>
      <c r="M19" s="74">
        <v>3707</v>
      </c>
      <c r="N19" s="642">
        <v>3122</v>
      </c>
      <c r="O19" s="74">
        <v>4295</v>
      </c>
      <c r="P19" s="566">
        <v>3868</v>
      </c>
    </row>
    <row r="20" spans="1:16" s="70" customFormat="1" ht="15.75" customHeight="1" x14ac:dyDescent="0.2">
      <c r="A20" s="342" t="s">
        <v>187</v>
      </c>
      <c r="B20" s="543">
        <v>-2106</v>
      </c>
      <c r="C20" s="74">
        <v>-1083</v>
      </c>
      <c r="D20" s="566">
        <v>-1023</v>
      </c>
      <c r="E20" s="543">
        <v>-197</v>
      </c>
      <c r="F20" s="642">
        <v>-206</v>
      </c>
      <c r="G20" s="71">
        <v>520</v>
      </c>
      <c r="H20" s="642">
        <v>480</v>
      </c>
      <c r="I20" s="74">
        <v>717</v>
      </c>
      <c r="J20" s="576">
        <v>686</v>
      </c>
      <c r="K20" s="543">
        <v>-886</v>
      </c>
      <c r="L20" s="642">
        <v>-817</v>
      </c>
      <c r="M20" s="74">
        <v>3136</v>
      </c>
      <c r="N20" s="642">
        <v>2980</v>
      </c>
      <c r="O20" s="74">
        <v>4022</v>
      </c>
      <c r="P20" s="566">
        <v>3797</v>
      </c>
    </row>
    <row r="21" spans="1:16" s="70" customFormat="1" ht="15.75" customHeight="1" x14ac:dyDescent="0.2">
      <c r="A21" s="342" t="s">
        <v>188</v>
      </c>
      <c r="B21" s="543">
        <v>574</v>
      </c>
      <c r="C21" s="74">
        <v>254</v>
      </c>
      <c r="D21" s="566">
        <v>320</v>
      </c>
      <c r="E21" s="543">
        <v>249</v>
      </c>
      <c r="F21" s="642">
        <v>380</v>
      </c>
      <c r="G21" s="71">
        <v>922</v>
      </c>
      <c r="H21" s="642">
        <v>877</v>
      </c>
      <c r="I21" s="74">
        <v>673</v>
      </c>
      <c r="J21" s="576">
        <v>497</v>
      </c>
      <c r="K21" s="543">
        <v>5</v>
      </c>
      <c r="L21" s="642">
        <v>-60</v>
      </c>
      <c r="M21" s="74">
        <v>6691</v>
      </c>
      <c r="N21" s="642">
        <v>6779</v>
      </c>
      <c r="O21" s="74">
        <v>6686</v>
      </c>
      <c r="P21" s="566">
        <v>6839</v>
      </c>
    </row>
    <row r="22" spans="1:16" s="70" customFormat="1" ht="15.75" customHeight="1" x14ac:dyDescent="0.2">
      <c r="A22" s="342" t="s">
        <v>189</v>
      </c>
      <c r="B22" s="543">
        <v>-141</v>
      </c>
      <c r="C22" s="74">
        <v>-121</v>
      </c>
      <c r="D22" s="566">
        <v>-20</v>
      </c>
      <c r="E22" s="543">
        <v>710</v>
      </c>
      <c r="F22" s="642">
        <v>688</v>
      </c>
      <c r="G22" s="71">
        <v>1454</v>
      </c>
      <c r="H22" s="642">
        <v>1288</v>
      </c>
      <c r="I22" s="74">
        <v>744</v>
      </c>
      <c r="J22" s="576">
        <v>600</v>
      </c>
      <c r="K22" s="543">
        <v>-831</v>
      </c>
      <c r="L22" s="642">
        <v>-708</v>
      </c>
      <c r="M22" s="74">
        <v>7654</v>
      </c>
      <c r="N22" s="642">
        <v>6963</v>
      </c>
      <c r="O22" s="74">
        <v>8485</v>
      </c>
      <c r="P22" s="566">
        <v>7671</v>
      </c>
    </row>
    <row r="23" spans="1:16" s="70" customFormat="1" ht="15.75" customHeight="1" x14ac:dyDescent="0.2">
      <c r="A23" s="342" t="s">
        <v>190</v>
      </c>
      <c r="B23" s="543">
        <v>5921</v>
      </c>
      <c r="C23" s="74">
        <v>2816</v>
      </c>
      <c r="D23" s="566">
        <v>3105</v>
      </c>
      <c r="E23" s="543">
        <v>354</v>
      </c>
      <c r="F23" s="642">
        <v>400</v>
      </c>
      <c r="G23" s="71">
        <v>1048</v>
      </c>
      <c r="H23" s="642">
        <v>969</v>
      </c>
      <c r="I23" s="74">
        <v>694</v>
      </c>
      <c r="J23" s="576">
        <v>569</v>
      </c>
      <c r="K23" s="543">
        <v>2462</v>
      </c>
      <c r="L23" s="642">
        <v>2705</v>
      </c>
      <c r="M23" s="74">
        <v>8806</v>
      </c>
      <c r="N23" s="642">
        <v>9069</v>
      </c>
      <c r="O23" s="74">
        <v>6344</v>
      </c>
      <c r="P23" s="566">
        <v>6364</v>
      </c>
    </row>
    <row r="24" spans="1:16" s="70" customFormat="1" ht="15.75" customHeight="1" x14ac:dyDescent="0.2">
      <c r="A24" s="342" t="s">
        <v>190</v>
      </c>
      <c r="B24" s="543">
        <v>-1284</v>
      </c>
      <c r="C24" s="74">
        <v>-726</v>
      </c>
      <c r="D24" s="566">
        <v>-558</v>
      </c>
      <c r="E24" s="543">
        <v>-127</v>
      </c>
      <c r="F24" s="642">
        <v>-3</v>
      </c>
      <c r="G24" s="71">
        <v>450</v>
      </c>
      <c r="H24" s="642">
        <v>468</v>
      </c>
      <c r="I24" s="74">
        <v>577</v>
      </c>
      <c r="J24" s="576">
        <v>471</v>
      </c>
      <c r="K24" s="543">
        <v>-599</v>
      </c>
      <c r="L24" s="642">
        <v>-555</v>
      </c>
      <c r="M24" s="74">
        <v>4973</v>
      </c>
      <c r="N24" s="642">
        <v>4963</v>
      </c>
      <c r="O24" s="74">
        <v>5572</v>
      </c>
      <c r="P24" s="566">
        <v>5518</v>
      </c>
    </row>
    <row r="25" spans="1:16" s="70" customFormat="1" ht="15.75" customHeight="1" x14ac:dyDescent="0.2">
      <c r="A25" s="343" t="s">
        <v>190</v>
      </c>
      <c r="B25" s="544">
        <v>10093</v>
      </c>
      <c r="C25" s="528">
        <v>4831</v>
      </c>
      <c r="D25" s="567">
        <v>5262</v>
      </c>
      <c r="E25" s="544">
        <v>524</v>
      </c>
      <c r="F25" s="643">
        <v>598</v>
      </c>
      <c r="G25" s="420">
        <v>1048</v>
      </c>
      <c r="H25" s="643">
        <v>1030</v>
      </c>
      <c r="I25" s="528">
        <v>524</v>
      </c>
      <c r="J25" s="577">
        <v>432</v>
      </c>
      <c r="K25" s="544">
        <v>4307</v>
      </c>
      <c r="L25" s="643">
        <v>4664</v>
      </c>
      <c r="M25" s="528">
        <v>10903</v>
      </c>
      <c r="N25" s="643">
        <v>10462</v>
      </c>
      <c r="O25" s="528">
        <v>6596</v>
      </c>
      <c r="P25" s="567">
        <v>5798</v>
      </c>
    </row>
    <row r="26" spans="1:16" ht="15.75" customHeight="1" x14ac:dyDescent="0.2">
      <c r="A26" s="340" t="s">
        <v>192</v>
      </c>
      <c r="B26" s="545">
        <v>3137</v>
      </c>
      <c r="C26" s="80">
        <v>1556</v>
      </c>
      <c r="D26" s="568">
        <v>1581</v>
      </c>
      <c r="E26" s="545">
        <v>1204</v>
      </c>
      <c r="F26" s="574">
        <v>1190</v>
      </c>
      <c r="G26" s="49">
        <v>3204</v>
      </c>
      <c r="H26" s="574">
        <v>2869</v>
      </c>
      <c r="I26" s="80">
        <v>2000</v>
      </c>
      <c r="J26" s="595">
        <v>1679</v>
      </c>
      <c r="K26" s="545">
        <v>352</v>
      </c>
      <c r="L26" s="574">
        <v>391</v>
      </c>
      <c r="M26" s="80">
        <v>11099</v>
      </c>
      <c r="N26" s="574">
        <v>9109</v>
      </c>
      <c r="O26" s="80">
        <v>10747</v>
      </c>
      <c r="P26" s="568">
        <v>8718</v>
      </c>
    </row>
    <row r="27" spans="1:16" ht="15.75" customHeight="1" x14ac:dyDescent="0.2">
      <c r="A27" s="340" t="s">
        <v>193</v>
      </c>
      <c r="B27" s="545">
        <v>-3101</v>
      </c>
      <c r="C27" s="80">
        <v>-1669</v>
      </c>
      <c r="D27" s="568">
        <v>-1432</v>
      </c>
      <c r="E27" s="545">
        <v>794</v>
      </c>
      <c r="F27" s="574">
        <v>1029</v>
      </c>
      <c r="G27" s="49">
        <v>2781</v>
      </c>
      <c r="H27" s="574">
        <v>2641</v>
      </c>
      <c r="I27" s="80">
        <v>1987</v>
      </c>
      <c r="J27" s="595">
        <v>1612</v>
      </c>
      <c r="K27" s="545">
        <v>-2463</v>
      </c>
      <c r="L27" s="574">
        <v>-2461</v>
      </c>
      <c r="M27" s="80">
        <v>13331</v>
      </c>
      <c r="N27" s="574">
        <v>10922</v>
      </c>
      <c r="O27" s="80">
        <v>15794</v>
      </c>
      <c r="P27" s="568">
        <v>13383</v>
      </c>
    </row>
    <row r="28" spans="1:16" ht="15.75" customHeight="1" x14ac:dyDescent="0.2">
      <c r="A28" s="340" t="s">
        <v>194</v>
      </c>
      <c r="B28" s="545">
        <v>2252</v>
      </c>
      <c r="C28" s="80">
        <v>1094</v>
      </c>
      <c r="D28" s="568">
        <v>1158</v>
      </c>
      <c r="E28" s="545">
        <v>660</v>
      </c>
      <c r="F28" s="574">
        <v>731</v>
      </c>
      <c r="G28" s="49">
        <v>1649</v>
      </c>
      <c r="H28" s="574">
        <v>1578</v>
      </c>
      <c r="I28" s="80">
        <v>989</v>
      </c>
      <c r="J28" s="595">
        <v>847</v>
      </c>
      <c r="K28" s="545">
        <v>434</v>
      </c>
      <c r="L28" s="574">
        <v>427</v>
      </c>
      <c r="M28" s="80">
        <v>9026</v>
      </c>
      <c r="N28" s="574">
        <v>7798</v>
      </c>
      <c r="O28" s="80">
        <v>8592</v>
      </c>
      <c r="P28" s="568">
        <v>7371</v>
      </c>
    </row>
    <row r="29" spans="1:16" ht="15.75" customHeight="1" x14ac:dyDescent="0.2">
      <c r="A29" s="340" t="s">
        <v>195</v>
      </c>
      <c r="B29" s="545">
        <v>-733</v>
      </c>
      <c r="C29" s="80">
        <v>-419</v>
      </c>
      <c r="D29" s="568">
        <v>-314</v>
      </c>
      <c r="E29" s="545">
        <v>575</v>
      </c>
      <c r="F29" s="574">
        <v>865</v>
      </c>
      <c r="G29" s="49">
        <v>2120</v>
      </c>
      <c r="H29" s="574">
        <v>2102</v>
      </c>
      <c r="I29" s="80">
        <v>1545</v>
      </c>
      <c r="J29" s="595">
        <v>1237</v>
      </c>
      <c r="K29" s="545">
        <v>-994</v>
      </c>
      <c r="L29" s="574">
        <v>-1179</v>
      </c>
      <c r="M29" s="80">
        <v>15541</v>
      </c>
      <c r="N29" s="574">
        <v>13337</v>
      </c>
      <c r="O29" s="80">
        <v>16535</v>
      </c>
      <c r="P29" s="568">
        <v>14516</v>
      </c>
    </row>
    <row r="30" spans="1:16" ht="15.75" customHeight="1" x14ac:dyDescent="0.2">
      <c r="A30" s="340" t="s">
        <v>196</v>
      </c>
      <c r="B30" s="545">
        <v>74</v>
      </c>
      <c r="C30" s="80">
        <v>42</v>
      </c>
      <c r="D30" s="568">
        <v>32</v>
      </c>
      <c r="E30" s="545">
        <v>-32</v>
      </c>
      <c r="F30" s="574">
        <v>8</v>
      </c>
      <c r="G30" s="49">
        <v>241</v>
      </c>
      <c r="H30" s="574">
        <v>255</v>
      </c>
      <c r="I30" s="80">
        <v>273</v>
      </c>
      <c r="J30" s="595">
        <v>247</v>
      </c>
      <c r="K30" s="545">
        <v>74</v>
      </c>
      <c r="L30" s="574">
        <v>24</v>
      </c>
      <c r="M30" s="80">
        <v>1029</v>
      </c>
      <c r="N30" s="574">
        <v>986</v>
      </c>
      <c r="O30" s="80">
        <v>955</v>
      </c>
      <c r="P30" s="568">
        <v>962</v>
      </c>
    </row>
    <row r="31" spans="1:16" ht="15.75" customHeight="1" x14ac:dyDescent="0.2">
      <c r="A31" s="340" t="s">
        <v>197</v>
      </c>
      <c r="B31" s="545">
        <v>-263</v>
      </c>
      <c r="C31" s="80">
        <v>-204</v>
      </c>
      <c r="D31" s="568">
        <v>-59</v>
      </c>
      <c r="E31" s="545">
        <v>137</v>
      </c>
      <c r="F31" s="574">
        <v>144</v>
      </c>
      <c r="G31" s="49">
        <v>446</v>
      </c>
      <c r="H31" s="574">
        <v>395</v>
      </c>
      <c r="I31" s="80">
        <v>309</v>
      </c>
      <c r="J31" s="595">
        <v>251</v>
      </c>
      <c r="K31" s="545">
        <v>-341</v>
      </c>
      <c r="L31" s="574">
        <v>-203</v>
      </c>
      <c r="M31" s="80">
        <v>3490</v>
      </c>
      <c r="N31" s="574">
        <v>3336</v>
      </c>
      <c r="O31" s="80">
        <v>3831</v>
      </c>
      <c r="P31" s="568">
        <v>3539</v>
      </c>
    </row>
    <row r="32" spans="1:16" ht="15.75" customHeight="1" x14ac:dyDescent="0.2">
      <c r="A32" s="340" t="s">
        <v>198</v>
      </c>
      <c r="B32" s="545">
        <v>1241</v>
      </c>
      <c r="C32" s="80">
        <v>380</v>
      </c>
      <c r="D32" s="568">
        <v>861</v>
      </c>
      <c r="E32" s="545">
        <v>606</v>
      </c>
      <c r="F32" s="574">
        <v>712</v>
      </c>
      <c r="G32" s="49">
        <v>1215</v>
      </c>
      <c r="H32" s="574">
        <v>1181</v>
      </c>
      <c r="I32" s="80">
        <v>609</v>
      </c>
      <c r="J32" s="595">
        <v>469</v>
      </c>
      <c r="K32" s="545">
        <v>-226</v>
      </c>
      <c r="L32" s="574">
        <v>149</v>
      </c>
      <c r="M32" s="80">
        <v>6739</v>
      </c>
      <c r="N32" s="574">
        <v>5697</v>
      </c>
      <c r="O32" s="80">
        <v>6965</v>
      </c>
      <c r="P32" s="568">
        <v>5548</v>
      </c>
    </row>
    <row r="33" spans="1:16" ht="15.75" customHeight="1" x14ac:dyDescent="0.2">
      <c r="A33" s="340" t="s">
        <v>199</v>
      </c>
      <c r="B33" s="545">
        <v>-256</v>
      </c>
      <c r="C33" s="80">
        <v>-96</v>
      </c>
      <c r="D33" s="568">
        <v>-160</v>
      </c>
      <c r="E33" s="545">
        <v>7</v>
      </c>
      <c r="F33" s="574">
        <v>-11</v>
      </c>
      <c r="G33" s="49">
        <v>174</v>
      </c>
      <c r="H33" s="574">
        <v>144</v>
      </c>
      <c r="I33" s="80">
        <v>167</v>
      </c>
      <c r="J33" s="595">
        <v>155</v>
      </c>
      <c r="K33" s="545">
        <v>-103</v>
      </c>
      <c r="L33" s="574">
        <v>-149</v>
      </c>
      <c r="M33" s="80">
        <v>560</v>
      </c>
      <c r="N33" s="574">
        <v>501</v>
      </c>
      <c r="O33" s="80">
        <v>663</v>
      </c>
      <c r="P33" s="568">
        <v>650</v>
      </c>
    </row>
    <row r="34" spans="1:16" ht="15.75" customHeight="1" x14ac:dyDescent="0.2">
      <c r="A34" s="340" t="s">
        <v>200</v>
      </c>
      <c r="B34" s="545">
        <v>49</v>
      </c>
      <c r="C34" s="80">
        <v>19</v>
      </c>
      <c r="D34" s="568">
        <v>30</v>
      </c>
      <c r="E34" s="545">
        <v>28</v>
      </c>
      <c r="F34" s="574">
        <v>33</v>
      </c>
      <c r="G34" s="49">
        <v>469</v>
      </c>
      <c r="H34" s="574">
        <v>465</v>
      </c>
      <c r="I34" s="80">
        <v>441</v>
      </c>
      <c r="J34" s="595">
        <v>432</v>
      </c>
      <c r="K34" s="545">
        <v>-9</v>
      </c>
      <c r="L34" s="574">
        <v>-3</v>
      </c>
      <c r="M34" s="80">
        <v>1634</v>
      </c>
      <c r="N34" s="574">
        <v>1754</v>
      </c>
      <c r="O34" s="80">
        <v>1643</v>
      </c>
      <c r="P34" s="568">
        <v>1757</v>
      </c>
    </row>
    <row r="35" spans="1:16" ht="15.75" customHeight="1" x14ac:dyDescent="0.2">
      <c r="A35" s="340" t="s">
        <v>37</v>
      </c>
      <c r="B35" s="545">
        <v>2676</v>
      </c>
      <c r="C35" s="80">
        <v>1459</v>
      </c>
      <c r="D35" s="568">
        <v>1217</v>
      </c>
      <c r="E35" s="545">
        <v>602</v>
      </c>
      <c r="F35" s="574">
        <v>525</v>
      </c>
      <c r="G35" s="49">
        <v>1382</v>
      </c>
      <c r="H35" s="574">
        <v>1258</v>
      </c>
      <c r="I35" s="80">
        <v>780</v>
      </c>
      <c r="J35" s="595">
        <v>733</v>
      </c>
      <c r="K35" s="545">
        <v>857</v>
      </c>
      <c r="L35" s="574">
        <v>692</v>
      </c>
      <c r="M35" s="80">
        <v>6197</v>
      </c>
      <c r="N35" s="574">
        <v>5604</v>
      </c>
      <c r="O35" s="80">
        <v>5340</v>
      </c>
      <c r="P35" s="568">
        <v>4912</v>
      </c>
    </row>
    <row r="36" spans="1:16" ht="15.75" customHeight="1" x14ac:dyDescent="0.2">
      <c r="A36" s="340" t="s">
        <v>201</v>
      </c>
      <c r="B36" s="545">
        <v>-32</v>
      </c>
      <c r="C36" s="80">
        <v>37</v>
      </c>
      <c r="D36" s="568">
        <v>-69</v>
      </c>
      <c r="E36" s="545">
        <v>33</v>
      </c>
      <c r="F36" s="574">
        <v>49</v>
      </c>
      <c r="G36" s="49">
        <v>257</v>
      </c>
      <c r="H36" s="574">
        <v>234</v>
      </c>
      <c r="I36" s="80">
        <v>224</v>
      </c>
      <c r="J36" s="595">
        <v>185</v>
      </c>
      <c r="K36" s="545">
        <v>4</v>
      </c>
      <c r="L36" s="574">
        <v>-118</v>
      </c>
      <c r="M36" s="80">
        <v>833</v>
      </c>
      <c r="N36" s="574">
        <v>648</v>
      </c>
      <c r="O36" s="80">
        <v>829</v>
      </c>
      <c r="P36" s="568">
        <v>766</v>
      </c>
    </row>
    <row r="37" spans="1:16" ht="15.75" customHeight="1" x14ac:dyDescent="0.2">
      <c r="A37" s="340" t="s">
        <v>202</v>
      </c>
      <c r="B37" s="545">
        <v>-89</v>
      </c>
      <c r="C37" s="80">
        <v>-23</v>
      </c>
      <c r="D37" s="568">
        <v>-66</v>
      </c>
      <c r="E37" s="545">
        <v>-3</v>
      </c>
      <c r="F37" s="574">
        <v>31</v>
      </c>
      <c r="G37" s="49">
        <v>227</v>
      </c>
      <c r="H37" s="574">
        <v>236</v>
      </c>
      <c r="I37" s="80">
        <v>230</v>
      </c>
      <c r="J37" s="595">
        <v>205</v>
      </c>
      <c r="K37" s="545">
        <v>-20</v>
      </c>
      <c r="L37" s="574">
        <v>-97</v>
      </c>
      <c r="M37" s="80">
        <v>829</v>
      </c>
      <c r="N37" s="574">
        <v>691</v>
      </c>
      <c r="O37" s="80">
        <v>849</v>
      </c>
      <c r="P37" s="568">
        <v>788</v>
      </c>
    </row>
    <row r="38" spans="1:16" ht="15.75" customHeight="1" x14ac:dyDescent="0.2">
      <c r="A38" s="340" t="s">
        <v>203</v>
      </c>
      <c r="B38" s="545">
        <v>1209</v>
      </c>
      <c r="C38" s="80">
        <v>552</v>
      </c>
      <c r="D38" s="568">
        <v>657</v>
      </c>
      <c r="E38" s="545">
        <v>529</v>
      </c>
      <c r="F38" s="574">
        <v>451</v>
      </c>
      <c r="G38" s="49">
        <v>1136</v>
      </c>
      <c r="H38" s="574">
        <v>1022</v>
      </c>
      <c r="I38" s="80">
        <v>607</v>
      </c>
      <c r="J38" s="595">
        <v>571</v>
      </c>
      <c r="K38" s="545">
        <v>23</v>
      </c>
      <c r="L38" s="574">
        <v>206</v>
      </c>
      <c r="M38" s="80">
        <v>7573</v>
      </c>
      <c r="N38" s="574">
        <v>7227</v>
      </c>
      <c r="O38" s="80">
        <v>7550</v>
      </c>
      <c r="P38" s="568">
        <v>7021</v>
      </c>
    </row>
    <row r="39" spans="1:16" ht="15.75" customHeight="1" x14ac:dyDescent="0.2">
      <c r="A39" s="340" t="s">
        <v>204</v>
      </c>
      <c r="B39" s="545">
        <v>248</v>
      </c>
      <c r="C39" s="80">
        <v>114</v>
      </c>
      <c r="D39" s="568">
        <v>134</v>
      </c>
      <c r="E39" s="545">
        <v>4</v>
      </c>
      <c r="F39" s="574">
        <v>9</v>
      </c>
      <c r="G39" s="49">
        <v>327</v>
      </c>
      <c r="H39" s="574">
        <v>295</v>
      </c>
      <c r="I39" s="80">
        <v>323</v>
      </c>
      <c r="J39" s="595">
        <v>286</v>
      </c>
      <c r="K39" s="545">
        <v>110</v>
      </c>
      <c r="L39" s="574">
        <v>125</v>
      </c>
      <c r="M39" s="80">
        <v>1702</v>
      </c>
      <c r="N39" s="574">
        <v>1666</v>
      </c>
      <c r="O39" s="80">
        <v>1592</v>
      </c>
      <c r="P39" s="568">
        <v>1541</v>
      </c>
    </row>
    <row r="40" spans="1:16" ht="15.75" customHeight="1" x14ac:dyDescent="0.2">
      <c r="A40" s="340" t="s">
        <v>205</v>
      </c>
      <c r="B40" s="545">
        <v>571</v>
      </c>
      <c r="C40" s="80">
        <v>299</v>
      </c>
      <c r="D40" s="568">
        <v>272</v>
      </c>
      <c r="E40" s="545">
        <v>238</v>
      </c>
      <c r="F40" s="574">
        <v>263</v>
      </c>
      <c r="G40" s="49">
        <v>550</v>
      </c>
      <c r="H40" s="574">
        <v>521</v>
      </c>
      <c r="I40" s="80">
        <v>312</v>
      </c>
      <c r="J40" s="595">
        <v>258</v>
      </c>
      <c r="K40" s="545">
        <v>61</v>
      </c>
      <c r="L40" s="574">
        <v>9</v>
      </c>
      <c r="M40" s="80">
        <v>3476</v>
      </c>
      <c r="N40" s="574">
        <v>1896</v>
      </c>
      <c r="O40" s="80">
        <v>3415</v>
      </c>
      <c r="P40" s="568">
        <v>1887</v>
      </c>
    </row>
    <row r="41" spans="1:16" ht="15.75" customHeight="1" x14ac:dyDescent="0.2">
      <c r="A41" s="340" t="s">
        <v>206</v>
      </c>
      <c r="B41" s="545">
        <v>844</v>
      </c>
      <c r="C41" s="80">
        <v>210</v>
      </c>
      <c r="D41" s="568">
        <v>634</v>
      </c>
      <c r="E41" s="545">
        <v>145</v>
      </c>
      <c r="F41" s="574">
        <v>118</v>
      </c>
      <c r="G41" s="49">
        <v>601</v>
      </c>
      <c r="H41" s="574">
        <v>516</v>
      </c>
      <c r="I41" s="80">
        <v>456</v>
      </c>
      <c r="J41" s="595">
        <v>398</v>
      </c>
      <c r="K41" s="545">
        <v>65</v>
      </c>
      <c r="L41" s="574">
        <v>516</v>
      </c>
      <c r="M41" s="80">
        <v>4740</v>
      </c>
      <c r="N41" s="574">
        <v>4509</v>
      </c>
      <c r="O41" s="80">
        <v>4675</v>
      </c>
      <c r="P41" s="568">
        <v>3993</v>
      </c>
    </row>
    <row r="42" spans="1:16" ht="15.75" customHeight="1" x14ac:dyDescent="0.2">
      <c r="A42" s="340" t="s">
        <v>207</v>
      </c>
      <c r="B42" s="545">
        <v>534</v>
      </c>
      <c r="C42" s="80">
        <v>314</v>
      </c>
      <c r="D42" s="568">
        <v>220</v>
      </c>
      <c r="E42" s="545">
        <v>17</v>
      </c>
      <c r="F42" s="574">
        <v>74</v>
      </c>
      <c r="G42" s="49">
        <v>227</v>
      </c>
      <c r="H42" s="574">
        <v>237</v>
      </c>
      <c r="I42" s="80">
        <v>210</v>
      </c>
      <c r="J42" s="595">
        <v>163</v>
      </c>
      <c r="K42" s="545">
        <v>297</v>
      </c>
      <c r="L42" s="574">
        <v>146</v>
      </c>
      <c r="M42" s="80">
        <v>1157</v>
      </c>
      <c r="N42" s="574">
        <v>918</v>
      </c>
      <c r="O42" s="80">
        <v>860</v>
      </c>
      <c r="P42" s="568">
        <v>772</v>
      </c>
    </row>
    <row r="43" spans="1:16" ht="15.75" customHeight="1" x14ac:dyDescent="0.2">
      <c r="A43" s="340" t="s">
        <v>208</v>
      </c>
      <c r="B43" s="545">
        <v>7058</v>
      </c>
      <c r="C43" s="80">
        <v>3465</v>
      </c>
      <c r="D43" s="568">
        <v>3593</v>
      </c>
      <c r="E43" s="545">
        <v>276</v>
      </c>
      <c r="F43" s="574">
        <v>285</v>
      </c>
      <c r="G43" s="49">
        <v>525</v>
      </c>
      <c r="H43" s="574">
        <v>493</v>
      </c>
      <c r="I43" s="80">
        <v>249</v>
      </c>
      <c r="J43" s="595">
        <v>208</v>
      </c>
      <c r="K43" s="545">
        <v>3189</v>
      </c>
      <c r="L43" s="574">
        <v>3308</v>
      </c>
      <c r="M43" s="80">
        <v>5261</v>
      </c>
      <c r="N43" s="574">
        <v>5337</v>
      </c>
      <c r="O43" s="80">
        <v>2072</v>
      </c>
      <c r="P43" s="568">
        <v>2029</v>
      </c>
    </row>
    <row r="44" spans="1:16" ht="15.75" customHeight="1" x14ac:dyDescent="0.2">
      <c r="A44" s="340" t="s">
        <v>209</v>
      </c>
      <c r="B44" s="545">
        <v>36</v>
      </c>
      <c r="C44" s="80">
        <v>-76</v>
      </c>
      <c r="D44" s="568">
        <v>112</v>
      </c>
      <c r="E44" s="545">
        <v>46</v>
      </c>
      <c r="F44" s="574">
        <v>29</v>
      </c>
      <c r="G44" s="49">
        <v>264</v>
      </c>
      <c r="H44" s="574">
        <v>224</v>
      </c>
      <c r="I44" s="80">
        <v>218</v>
      </c>
      <c r="J44" s="595">
        <v>195</v>
      </c>
      <c r="K44" s="545">
        <v>-122</v>
      </c>
      <c r="L44" s="574">
        <v>83</v>
      </c>
      <c r="M44" s="80">
        <v>908</v>
      </c>
      <c r="N44" s="574">
        <v>822</v>
      </c>
      <c r="O44" s="80">
        <v>1030</v>
      </c>
      <c r="P44" s="568">
        <v>739</v>
      </c>
    </row>
    <row r="45" spans="1:16" ht="15.75" customHeight="1" x14ac:dyDescent="0.2">
      <c r="A45" s="340" t="s">
        <v>210</v>
      </c>
      <c r="B45" s="545">
        <v>691</v>
      </c>
      <c r="C45" s="80">
        <v>347</v>
      </c>
      <c r="D45" s="568">
        <v>344</v>
      </c>
      <c r="E45" s="545">
        <v>-22</v>
      </c>
      <c r="F45" s="574">
        <v>-82</v>
      </c>
      <c r="G45" s="49">
        <v>216</v>
      </c>
      <c r="H45" s="574">
        <v>157</v>
      </c>
      <c r="I45" s="80">
        <v>238</v>
      </c>
      <c r="J45" s="595">
        <v>239</v>
      </c>
      <c r="K45" s="545">
        <v>369</v>
      </c>
      <c r="L45" s="574">
        <v>426</v>
      </c>
      <c r="M45" s="80">
        <v>1153</v>
      </c>
      <c r="N45" s="574">
        <v>1181</v>
      </c>
      <c r="O45" s="80">
        <v>784</v>
      </c>
      <c r="P45" s="568">
        <v>755</v>
      </c>
    </row>
    <row r="46" spans="1:16" ht="15.75" customHeight="1" x14ac:dyDescent="0.2">
      <c r="A46" s="340" t="s">
        <v>211</v>
      </c>
      <c r="B46" s="545">
        <v>-106</v>
      </c>
      <c r="C46" s="80">
        <v>-2</v>
      </c>
      <c r="D46" s="568">
        <v>-104</v>
      </c>
      <c r="E46" s="545">
        <v>-16</v>
      </c>
      <c r="F46" s="574">
        <v>-19</v>
      </c>
      <c r="G46" s="49">
        <v>146</v>
      </c>
      <c r="H46" s="574">
        <v>148</v>
      </c>
      <c r="I46" s="80">
        <v>162</v>
      </c>
      <c r="J46" s="595">
        <v>167</v>
      </c>
      <c r="K46" s="545">
        <v>14</v>
      </c>
      <c r="L46" s="574">
        <v>-85</v>
      </c>
      <c r="M46" s="80">
        <v>486</v>
      </c>
      <c r="N46" s="574">
        <v>490</v>
      </c>
      <c r="O46" s="80">
        <v>472</v>
      </c>
      <c r="P46" s="568">
        <v>575</v>
      </c>
    </row>
    <row r="47" spans="1:16" ht="15.75" customHeight="1" x14ac:dyDescent="0.2">
      <c r="A47" s="340" t="s">
        <v>212</v>
      </c>
      <c r="B47" s="545">
        <v>29</v>
      </c>
      <c r="C47" s="80">
        <v>21</v>
      </c>
      <c r="D47" s="568">
        <v>8</v>
      </c>
      <c r="E47" s="545">
        <v>-66</v>
      </c>
      <c r="F47" s="574">
        <v>-41</v>
      </c>
      <c r="G47" s="49">
        <v>357</v>
      </c>
      <c r="H47" s="574">
        <v>371</v>
      </c>
      <c r="I47" s="80">
        <v>423</v>
      </c>
      <c r="J47" s="595">
        <v>412</v>
      </c>
      <c r="K47" s="545">
        <v>87</v>
      </c>
      <c r="L47" s="574">
        <v>49</v>
      </c>
      <c r="M47" s="80">
        <v>1496</v>
      </c>
      <c r="N47" s="574">
        <v>1406</v>
      </c>
      <c r="O47" s="80">
        <v>1409</v>
      </c>
      <c r="P47" s="568">
        <v>1357</v>
      </c>
    </row>
    <row r="48" spans="1:16" ht="15.75" customHeight="1" x14ac:dyDescent="0.2">
      <c r="A48" s="340" t="s">
        <v>213</v>
      </c>
      <c r="B48" s="545">
        <v>-119</v>
      </c>
      <c r="C48" s="80">
        <v>-102</v>
      </c>
      <c r="D48" s="568">
        <v>-17</v>
      </c>
      <c r="E48" s="545">
        <v>-28</v>
      </c>
      <c r="F48" s="574">
        <v>5</v>
      </c>
      <c r="G48" s="49">
        <v>268</v>
      </c>
      <c r="H48" s="574">
        <v>277</v>
      </c>
      <c r="I48" s="80">
        <v>296</v>
      </c>
      <c r="J48" s="595">
        <v>272</v>
      </c>
      <c r="K48" s="545">
        <v>-74</v>
      </c>
      <c r="L48" s="574">
        <v>-22</v>
      </c>
      <c r="M48" s="80">
        <v>836</v>
      </c>
      <c r="N48" s="574">
        <v>898</v>
      </c>
      <c r="O48" s="80">
        <v>910</v>
      </c>
      <c r="P48" s="568">
        <v>920</v>
      </c>
    </row>
    <row r="49" spans="1:16" ht="15.75" customHeight="1" x14ac:dyDescent="0.2">
      <c r="A49" s="340" t="s">
        <v>214</v>
      </c>
      <c r="B49" s="545">
        <v>63</v>
      </c>
      <c r="C49" s="80">
        <v>80</v>
      </c>
      <c r="D49" s="568">
        <v>-17</v>
      </c>
      <c r="E49" s="545">
        <v>3</v>
      </c>
      <c r="F49" s="574">
        <v>-8</v>
      </c>
      <c r="G49" s="49">
        <v>180</v>
      </c>
      <c r="H49" s="574">
        <v>177</v>
      </c>
      <c r="I49" s="80">
        <v>177</v>
      </c>
      <c r="J49" s="595">
        <v>185</v>
      </c>
      <c r="K49" s="545">
        <v>77</v>
      </c>
      <c r="L49" s="574">
        <v>-9</v>
      </c>
      <c r="M49" s="80">
        <v>778</v>
      </c>
      <c r="N49" s="574">
        <v>719</v>
      </c>
      <c r="O49" s="80">
        <v>701</v>
      </c>
      <c r="P49" s="568">
        <v>728</v>
      </c>
    </row>
    <row r="50" spans="1:16" ht="15.75" customHeight="1" x14ac:dyDescent="0.2">
      <c r="A50" s="340" t="s">
        <v>215</v>
      </c>
      <c r="B50" s="545">
        <v>-267</v>
      </c>
      <c r="C50" s="80">
        <v>-113</v>
      </c>
      <c r="D50" s="568">
        <v>-154</v>
      </c>
      <c r="E50" s="545">
        <v>-112</v>
      </c>
      <c r="F50" s="574">
        <v>-93</v>
      </c>
      <c r="G50" s="49">
        <v>222</v>
      </c>
      <c r="H50" s="574">
        <v>236</v>
      </c>
      <c r="I50" s="80">
        <v>334</v>
      </c>
      <c r="J50" s="595">
        <v>329</v>
      </c>
      <c r="K50" s="545">
        <v>-1</v>
      </c>
      <c r="L50" s="574">
        <v>-61</v>
      </c>
      <c r="M50" s="80">
        <v>879</v>
      </c>
      <c r="N50" s="574">
        <v>883</v>
      </c>
      <c r="O50" s="80">
        <v>880</v>
      </c>
      <c r="P50" s="568">
        <v>944</v>
      </c>
    </row>
    <row r="51" spans="1:16" s="81" customFormat="1" ht="15.75" customHeight="1" x14ac:dyDescent="0.2">
      <c r="A51" s="340" t="s">
        <v>216</v>
      </c>
      <c r="B51" s="545">
        <v>-169</v>
      </c>
      <c r="C51" s="80">
        <v>-84</v>
      </c>
      <c r="D51" s="568">
        <v>-85</v>
      </c>
      <c r="E51" s="545">
        <v>-11</v>
      </c>
      <c r="F51" s="574">
        <v>-39</v>
      </c>
      <c r="G51" s="49">
        <v>246</v>
      </c>
      <c r="H51" s="574">
        <v>213</v>
      </c>
      <c r="I51" s="80">
        <v>257</v>
      </c>
      <c r="J51" s="595">
        <v>252</v>
      </c>
      <c r="K51" s="545">
        <v>-73</v>
      </c>
      <c r="L51" s="574">
        <v>-46</v>
      </c>
      <c r="M51" s="80">
        <v>712</v>
      </c>
      <c r="N51" s="574">
        <v>830</v>
      </c>
      <c r="O51" s="80">
        <v>785</v>
      </c>
      <c r="P51" s="568">
        <v>876</v>
      </c>
    </row>
    <row r="52" spans="1:16" ht="15.75" customHeight="1" x14ac:dyDescent="0.2">
      <c r="A52" s="340" t="s">
        <v>217</v>
      </c>
      <c r="B52" s="545">
        <v>315</v>
      </c>
      <c r="C52" s="80">
        <v>129</v>
      </c>
      <c r="D52" s="568">
        <v>186</v>
      </c>
      <c r="E52" s="545">
        <v>73</v>
      </c>
      <c r="F52" s="574">
        <v>82</v>
      </c>
      <c r="G52" s="49">
        <v>228</v>
      </c>
      <c r="H52" s="574">
        <v>227</v>
      </c>
      <c r="I52" s="80">
        <v>155</v>
      </c>
      <c r="J52" s="595">
        <v>145</v>
      </c>
      <c r="K52" s="545">
        <v>56</v>
      </c>
      <c r="L52" s="574">
        <v>104</v>
      </c>
      <c r="M52" s="80">
        <v>1239</v>
      </c>
      <c r="N52" s="574">
        <v>1090</v>
      </c>
      <c r="O52" s="80">
        <v>1183</v>
      </c>
      <c r="P52" s="568">
        <v>986</v>
      </c>
    </row>
    <row r="53" spans="1:16" ht="15.75" customHeight="1" x14ac:dyDescent="0.2">
      <c r="A53" s="340" t="s">
        <v>218</v>
      </c>
      <c r="B53" s="545">
        <v>101</v>
      </c>
      <c r="C53" s="80">
        <v>65</v>
      </c>
      <c r="D53" s="568">
        <v>36</v>
      </c>
      <c r="E53" s="545">
        <v>22</v>
      </c>
      <c r="F53" s="574">
        <v>-16</v>
      </c>
      <c r="G53" s="49">
        <v>375</v>
      </c>
      <c r="H53" s="574">
        <v>334</v>
      </c>
      <c r="I53" s="80">
        <v>353</v>
      </c>
      <c r="J53" s="595">
        <v>350</v>
      </c>
      <c r="K53" s="545">
        <v>43</v>
      </c>
      <c r="L53" s="574">
        <v>52</v>
      </c>
      <c r="M53" s="80">
        <v>1396</v>
      </c>
      <c r="N53" s="574">
        <v>1372</v>
      </c>
      <c r="O53" s="80">
        <v>1353</v>
      </c>
      <c r="P53" s="568">
        <v>1320</v>
      </c>
    </row>
    <row r="54" spans="1:16" ht="15.75" customHeight="1" x14ac:dyDescent="0.2">
      <c r="A54" s="340" t="s">
        <v>49</v>
      </c>
      <c r="B54" s="545">
        <v>1368</v>
      </c>
      <c r="C54" s="80">
        <v>633</v>
      </c>
      <c r="D54" s="568">
        <v>735</v>
      </c>
      <c r="E54" s="545">
        <v>21</v>
      </c>
      <c r="F54" s="574">
        <v>67</v>
      </c>
      <c r="G54" s="49">
        <v>96</v>
      </c>
      <c r="H54" s="574">
        <v>123</v>
      </c>
      <c r="I54" s="80">
        <v>75</v>
      </c>
      <c r="J54" s="595">
        <v>56</v>
      </c>
      <c r="K54" s="545">
        <v>612</v>
      </c>
      <c r="L54" s="574">
        <v>668</v>
      </c>
      <c r="M54" s="80">
        <v>1296</v>
      </c>
      <c r="N54" s="574">
        <v>1293</v>
      </c>
      <c r="O54" s="80">
        <v>684</v>
      </c>
      <c r="P54" s="568">
        <v>625</v>
      </c>
    </row>
    <row r="55" spans="1:16" ht="15.75" customHeight="1" x14ac:dyDescent="0.2">
      <c r="A55" s="340" t="s">
        <v>219</v>
      </c>
      <c r="B55" s="545">
        <v>-136</v>
      </c>
      <c r="C55" s="80">
        <v>-42</v>
      </c>
      <c r="D55" s="568">
        <v>-94</v>
      </c>
      <c r="E55" s="545">
        <v>18</v>
      </c>
      <c r="F55" s="574">
        <v>-11</v>
      </c>
      <c r="G55" s="49">
        <v>135</v>
      </c>
      <c r="H55" s="574">
        <v>132</v>
      </c>
      <c r="I55" s="80">
        <v>117</v>
      </c>
      <c r="J55" s="595">
        <v>143</v>
      </c>
      <c r="K55" s="545">
        <v>-60</v>
      </c>
      <c r="L55" s="574">
        <v>-83</v>
      </c>
      <c r="M55" s="80">
        <v>298</v>
      </c>
      <c r="N55" s="574">
        <v>328</v>
      </c>
      <c r="O55" s="80">
        <v>358</v>
      </c>
      <c r="P55" s="568">
        <v>411</v>
      </c>
    </row>
    <row r="56" spans="1:16" ht="15.75" customHeight="1" x14ac:dyDescent="0.2">
      <c r="A56" s="340" t="s">
        <v>58</v>
      </c>
      <c r="B56" s="545">
        <v>192</v>
      </c>
      <c r="C56" s="80">
        <v>37</v>
      </c>
      <c r="D56" s="568">
        <v>155</v>
      </c>
      <c r="E56" s="545">
        <v>-33</v>
      </c>
      <c r="F56" s="574">
        <v>19</v>
      </c>
      <c r="G56" s="49">
        <v>89</v>
      </c>
      <c r="H56" s="574">
        <v>121</v>
      </c>
      <c r="I56" s="80">
        <v>122</v>
      </c>
      <c r="J56" s="595">
        <v>102</v>
      </c>
      <c r="K56" s="545">
        <v>70</v>
      </c>
      <c r="L56" s="574">
        <v>136</v>
      </c>
      <c r="M56" s="80">
        <v>663</v>
      </c>
      <c r="N56" s="574">
        <v>655</v>
      </c>
      <c r="O56" s="80">
        <v>593</v>
      </c>
      <c r="P56" s="568">
        <v>519</v>
      </c>
    </row>
    <row r="57" spans="1:16" ht="15.75" customHeight="1" x14ac:dyDescent="0.2">
      <c r="A57" s="340" t="s">
        <v>59</v>
      </c>
      <c r="B57" s="545">
        <v>312</v>
      </c>
      <c r="C57" s="80">
        <v>149</v>
      </c>
      <c r="D57" s="568">
        <v>163</v>
      </c>
      <c r="E57" s="545">
        <v>88</v>
      </c>
      <c r="F57" s="574">
        <v>114</v>
      </c>
      <c r="G57" s="49">
        <v>198</v>
      </c>
      <c r="H57" s="574">
        <v>193</v>
      </c>
      <c r="I57" s="80">
        <v>110</v>
      </c>
      <c r="J57" s="595">
        <v>79</v>
      </c>
      <c r="K57" s="545">
        <v>61</v>
      </c>
      <c r="L57" s="574">
        <v>49</v>
      </c>
      <c r="M57" s="80">
        <v>974</v>
      </c>
      <c r="N57" s="574">
        <v>934</v>
      </c>
      <c r="O57" s="80">
        <v>913</v>
      </c>
      <c r="P57" s="568">
        <v>885</v>
      </c>
    </row>
    <row r="58" spans="1:16" ht="15.75" customHeight="1" x14ac:dyDescent="0.2">
      <c r="A58" s="340" t="s">
        <v>63</v>
      </c>
      <c r="B58" s="545">
        <v>71</v>
      </c>
      <c r="C58" s="80">
        <v>37</v>
      </c>
      <c r="D58" s="568">
        <v>34</v>
      </c>
      <c r="E58" s="545">
        <v>-2</v>
      </c>
      <c r="F58" s="574">
        <v>14</v>
      </c>
      <c r="G58" s="49">
        <v>62</v>
      </c>
      <c r="H58" s="574">
        <v>64</v>
      </c>
      <c r="I58" s="80">
        <v>64</v>
      </c>
      <c r="J58" s="595">
        <v>50</v>
      </c>
      <c r="K58" s="545">
        <v>39</v>
      </c>
      <c r="L58" s="574">
        <v>20</v>
      </c>
      <c r="M58" s="80">
        <v>228</v>
      </c>
      <c r="N58" s="574">
        <v>221</v>
      </c>
      <c r="O58" s="80">
        <v>189</v>
      </c>
      <c r="P58" s="568">
        <v>201</v>
      </c>
    </row>
    <row r="59" spans="1:16" ht="15.75" customHeight="1" x14ac:dyDescent="0.2">
      <c r="A59" s="340" t="s">
        <v>64</v>
      </c>
      <c r="B59" s="545">
        <v>48</v>
      </c>
      <c r="C59" s="80">
        <v>-13</v>
      </c>
      <c r="D59" s="568">
        <v>61</v>
      </c>
      <c r="E59" s="545">
        <v>7</v>
      </c>
      <c r="F59" s="574">
        <v>22</v>
      </c>
      <c r="G59" s="49">
        <v>105</v>
      </c>
      <c r="H59" s="574">
        <v>99</v>
      </c>
      <c r="I59" s="80">
        <v>98</v>
      </c>
      <c r="J59" s="595">
        <v>77</v>
      </c>
      <c r="K59" s="545">
        <v>-20</v>
      </c>
      <c r="L59" s="574">
        <v>39</v>
      </c>
      <c r="M59" s="80">
        <v>289</v>
      </c>
      <c r="N59" s="574">
        <v>409</v>
      </c>
      <c r="O59" s="80">
        <v>309</v>
      </c>
      <c r="P59" s="568">
        <v>370</v>
      </c>
    </row>
    <row r="60" spans="1:16" ht="15.75" customHeight="1" x14ac:dyDescent="0.2">
      <c r="A60" s="340" t="s">
        <v>220</v>
      </c>
      <c r="B60" s="545">
        <v>-76</v>
      </c>
      <c r="C60" s="80">
        <v>-36</v>
      </c>
      <c r="D60" s="568">
        <v>-40</v>
      </c>
      <c r="E60" s="545">
        <v>-10</v>
      </c>
      <c r="F60" s="574">
        <v>5</v>
      </c>
      <c r="G60" s="49">
        <v>60</v>
      </c>
      <c r="H60" s="574">
        <v>69</v>
      </c>
      <c r="I60" s="80">
        <v>70</v>
      </c>
      <c r="J60" s="595">
        <v>64</v>
      </c>
      <c r="K60" s="545">
        <v>-26</v>
      </c>
      <c r="L60" s="574">
        <v>-45</v>
      </c>
      <c r="M60" s="80">
        <v>174</v>
      </c>
      <c r="N60" s="574">
        <v>179</v>
      </c>
      <c r="O60" s="80">
        <v>200</v>
      </c>
      <c r="P60" s="568">
        <v>224</v>
      </c>
    </row>
    <row r="61" spans="1:16" ht="15.75" customHeight="1" x14ac:dyDescent="0.2">
      <c r="A61" s="340" t="s">
        <v>70</v>
      </c>
      <c r="B61" s="545">
        <v>220</v>
      </c>
      <c r="C61" s="80">
        <v>108</v>
      </c>
      <c r="D61" s="568">
        <v>112</v>
      </c>
      <c r="E61" s="545">
        <v>103</v>
      </c>
      <c r="F61" s="574">
        <v>79</v>
      </c>
      <c r="G61" s="49">
        <v>187</v>
      </c>
      <c r="H61" s="574">
        <v>164</v>
      </c>
      <c r="I61" s="80">
        <v>84</v>
      </c>
      <c r="J61" s="595">
        <v>85</v>
      </c>
      <c r="K61" s="545">
        <v>5</v>
      </c>
      <c r="L61" s="574">
        <v>33</v>
      </c>
      <c r="M61" s="80">
        <v>789</v>
      </c>
      <c r="N61" s="574">
        <v>705</v>
      </c>
      <c r="O61" s="80">
        <v>784</v>
      </c>
      <c r="P61" s="568">
        <v>672</v>
      </c>
    </row>
    <row r="62" spans="1:16" ht="15.75" customHeight="1" x14ac:dyDescent="0.2">
      <c r="A62" s="340" t="s">
        <v>71</v>
      </c>
      <c r="B62" s="545">
        <v>0</v>
      </c>
      <c r="C62" s="80">
        <v>-5</v>
      </c>
      <c r="D62" s="568">
        <v>5</v>
      </c>
      <c r="E62" s="545">
        <v>-25</v>
      </c>
      <c r="F62" s="574">
        <v>-7</v>
      </c>
      <c r="G62" s="49">
        <v>70</v>
      </c>
      <c r="H62" s="574">
        <v>77</v>
      </c>
      <c r="I62" s="80">
        <v>95</v>
      </c>
      <c r="J62" s="595">
        <v>84</v>
      </c>
      <c r="K62" s="545">
        <v>20</v>
      </c>
      <c r="L62" s="574">
        <v>12</v>
      </c>
      <c r="M62" s="80">
        <v>331</v>
      </c>
      <c r="N62" s="574">
        <v>309</v>
      </c>
      <c r="O62" s="80">
        <v>311</v>
      </c>
      <c r="P62" s="568">
        <v>297</v>
      </c>
    </row>
    <row r="63" spans="1:16" ht="15.75" customHeight="1" x14ac:dyDescent="0.2">
      <c r="A63" s="340" t="s">
        <v>72</v>
      </c>
      <c r="B63" s="545">
        <v>-62</v>
      </c>
      <c r="C63" s="80">
        <v>-52</v>
      </c>
      <c r="D63" s="568">
        <v>-10</v>
      </c>
      <c r="E63" s="545">
        <v>-61</v>
      </c>
      <c r="F63" s="574">
        <v>-38</v>
      </c>
      <c r="G63" s="49">
        <v>91</v>
      </c>
      <c r="H63" s="574">
        <v>96</v>
      </c>
      <c r="I63" s="80">
        <v>152</v>
      </c>
      <c r="J63" s="595">
        <v>134</v>
      </c>
      <c r="K63" s="545">
        <v>9</v>
      </c>
      <c r="L63" s="574">
        <v>28</v>
      </c>
      <c r="M63" s="80">
        <v>339</v>
      </c>
      <c r="N63" s="574">
        <v>397</v>
      </c>
      <c r="O63" s="80">
        <v>330</v>
      </c>
      <c r="P63" s="568">
        <v>369</v>
      </c>
    </row>
    <row r="64" spans="1:16" ht="15.75" customHeight="1" x14ac:dyDescent="0.2">
      <c r="A64" s="340" t="s">
        <v>221</v>
      </c>
      <c r="B64" s="545">
        <v>-62</v>
      </c>
      <c r="C64" s="80">
        <v>-36</v>
      </c>
      <c r="D64" s="568">
        <v>-26</v>
      </c>
      <c r="E64" s="545">
        <v>-6</v>
      </c>
      <c r="F64" s="574">
        <v>7</v>
      </c>
      <c r="G64" s="49">
        <v>122</v>
      </c>
      <c r="H64" s="574">
        <v>119</v>
      </c>
      <c r="I64" s="80">
        <v>128</v>
      </c>
      <c r="J64" s="595">
        <v>112</v>
      </c>
      <c r="K64" s="545">
        <v>-30</v>
      </c>
      <c r="L64" s="574">
        <v>-33</v>
      </c>
      <c r="M64" s="80">
        <v>288</v>
      </c>
      <c r="N64" s="574">
        <v>302</v>
      </c>
      <c r="O64" s="80">
        <v>318</v>
      </c>
      <c r="P64" s="568">
        <v>335</v>
      </c>
    </row>
    <row r="65" spans="1:16" ht="15.75" customHeight="1" thickBot="1" x14ac:dyDescent="0.25">
      <c r="A65" s="344" t="s">
        <v>222</v>
      </c>
      <c r="B65" s="546">
        <v>-128</v>
      </c>
      <c r="C65" s="363">
        <v>-62</v>
      </c>
      <c r="D65" s="569">
        <v>-66</v>
      </c>
      <c r="E65" s="546">
        <v>-31</v>
      </c>
      <c r="F65" s="575">
        <v>12</v>
      </c>
      <c r="G65" s="360">
        <v>83</v>
      </c>
      <c r="H65" s="575">
        <v>98</v>
      </c>
      <c r="I65" s="363">
        <v>114</v>
      </c>
      <c r="J65" s="596">
        <v>86</v>
      </c>
      <c r="K65" s="546">
        <v>-31</v>
      </c>
      <c r="L65" s="575">
        <v>-78</v>
      </c>
      <c r="M65" s="363">
        <v>288</v>
      </c>
      <c r="N65" s="575">
        <v>322</v>
      </c>
      <c r="O65" s="363">
        <v>319</v>
      </c>
      <c r="P65" s="569">
        <v>400</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FN76"/>
  <sheetViews>
    <sheetView workbookViewId="0">
      <pane xSplit="3" ySplit="4" topLeftCell="AC5" activePane="bottomRight" state="frozen"/>
      <selection pane="topRight" activeCell="D1" sqref="D1"/>
      <selection pane="bottomLeft" activeCell="A7" sqref="A7"/>
      <selection pane="bottomRight" activeCell="AK29" sqref="AK29"/>
    </sheetView>
  </sheetViews>
  <sheetFormatPr defaultColWidth="11.90625" defaultRowHeight="13" x14ac:dyDescent="0.2"/>
  <cols>
    <col min="1" max="2" width="3.90625" style="1" customWidth="1"/>
    <col min="3" max="3" width="11.453125" style="1" customWidth="1"/>
    <col min="4" max="15" width="10.08984375" style="1" customWidth="1"/>
    <col min="16" max="32" width="10.08984375" style="86" customWidth="1"/>
    <col min="33" max="33" width="10.08984375" style="91" customWidth="1"/>
    <col min="34" max="34" width="10.08984375" customWidth="1"/>
    <col min="35" max="39" width="10" customWidth="1"/>
    <col min="171" max="366" width="11.90625" style="1"/>
    <col min="367" max="368" width="3.90625" style="1" customWidth="1"/>
    <col min="369" max="369" width="9" style="1" bestFit="1" customWidth="1"/>
    <col min="370" max="372" width="6.7265625" style="1" bestFit="1" customWidth="1"/>
    <col min="373" max="373" width="7.453125" style="1" bestFit="1" customWidth="1"/>
    <col min="374" max="375" width="6.7265625" style="1" bestFit="1" customWidth="1"/>
    <col min="376" max="380" width="5.453125" style="1" bestFit="1" customWidth="1"/>
    <col min="381" max="382" width="4.08984375" style="1" bestFit="1" customWidth="1"/>
    <col min="383" max="387" width="6" style="1" bestFit="1" customWidth="1"/>
    <col min="388" max="389" width="4.26953125" style="1" bestFit="1" customWidth="1"/>
    <col min="390" max="390" width="7.453125" style="1" bestFit="1" customWidth="1"/>
    <col min="391" max="392" width="6.7265625" style="1" bestFit="1" customWidth="1"/>
    <col min="393" max="396" width="6.26953125" style="1" bestFit="1" customWidth="1"/>
    <col min="397" max="397" width="5.453125" style="1" bestFit="1" customWidth="1"/>
    <col min="398" max="399" width="5.26953125" style="1" bestFit="1" customWidth="1"/>
    <col min="400" max="401" width="4.7265625" style="1" bestFit="1" customWidth="1"/>
    <col min="402" max="405" width="6.26953125" style="1" bestFit="1" customWidth="1"/>
    <col min="406" max="406" width="5.453125" style="1" bestFit="1" customWidth="1"/>
    <col min="407" max="408" width="5.26953125" style="1" bestFit="1" customWidth="1"/>
    <col min="409" max="410" width="4.7265625" style="1" bestFit="1" customWidth="1"/>
    <col min="411" max="622" width="11.90625" style="1"/>
    <col min="623" max="624" width="3.90625" style="1" customWidth="1"/>
    <col min="625" max="625" width="9" style="1" bestFit="1" customWidth="1"/>
    <col min="626" max="628" width="6.7265625" style="1" bestFit="1" customWidth="1"/>
    <col min="629" max="629" width="7.453125" style="1" bestFit="1" customWidth="1"/>
    <col min="630" max="631" width="6.7265625" style="1" bestFit="1" customWidth="1"/>
    <col min="632" max="636" width="5.453125" style="1" bestFit="1" customWidth="1"/>
    <col min="637" max="638" width="4.08984375" style="1" bestFit="1" customWidth="1"/>
    <col min="639" max="643" width="6" style="1" bestFit="1" customWidth="1"/>
    <col min="644" max="645" width="4.26953125" style="1" bestFit="1" customWidth="1"/>
    <col min="646" max="646" width="7.453125" style="1" bestFit="1" customWidth="1"/>
    <col min="647" max="648" width="6.7265625" style="1" bestFit="1" customWidth="1"/>
    <col min="649" max="652" width="6.26953125" style="1" bestFit="1" customWidth="1"/>
    <col min="653" max="653" width="5.453125" style="1" bestFit="1" customWidth="1"/>
    <col min="654" max="655" width="5.26953125" style="1" bestFit="1" customWidth="1"/>
    <col min="656" max="657" width="4.7265625" style="1" bestFit="1" customWidth="1"/>
    <col min="658" max="661" width="6.26953125" style="1" bestFit="1" customWidth="1"/>
    <col min="662" max="662" width="5.453125" style="1" bestFit="1" customWidth="1"/>
    <col min="663" max="664" width="5.26953125" style="1" bestFit="1" customWidth="1"/>
    <col min="665" max="666" width="4.7265625" style="1" bestFit="1" customWidth="1"/>
    <col min="667" max="878" width="11.90625" style="1"/>
    <col min="879" max="880" width="3.90625" style="1" customWidth="1"/>
    <col min="881" max="881" width="9" style="1" bestFit="1" customWidth="1"/>
    <col min="882" max="884" width="6.7265625" style="1" bestFit="1" customWidth="1"/>
    <col min="885" max="885" width="7.453125" style="1" bestFit="1" customWidth="1"/>
    <col min="886" max="887" width="6.7265625" style="1" bestFit="1" customWidth="1"/>
    <col min="888" max="892" width="5.453125" style="1" bestFit="1" customWidth="1"/>
    <col min="893" max="894" width="4.08984375" style="1" bestFit="1" customWidth="1"/>
    <col min="895" max="899" width="6" style="1" bestFit="1" customWidth="1"/>
    <col min="900" max="901" width="4.26953125" style="1" bestFit="1" customWidth="1"/>
    <col min="902" max="902" width="7.453125" style="1" bestFit="1" customWidth="1"/>
    <col min="903" max="904" width="6.7265625" style="1" bestFit="1" customWidth="1"/>
    <col min="905" max="908" width="6.26953125" style="1" bestFit="1" customWidth="1"/>
    <col min="909" max="909" width="5.453125" style="1" bestFit="1" customWidth="1"/>
    <col min="910" max="911" width="5.26953125" style="1" bestFit="1" customWidth="1"/>
    <col min="912" max="913" width="4.7265625" style="1" bestFit="1" customWidth="1"/>
    <col min="914" max="917" width="6.26953125" style="1" bestFit="1" customWidth="1"/>
    <col min="918" max="918" width="5.453125" style="1" bestFit="1" customWidth="1"/>
    <col min="919" max="920" width="5.26953125" style="1" bestFit="1" customWidth="1"/>
    <col min="921" max="922" width="4.7265625" style="1" bestFit="1" customWidth="1"/>
    <col min="923" max="1134" width="11.90625" style="1"/>
    <col min="1135" max="1136" width="3.90625" style="1" customWidth="1"/>
    <col min="1137" max="1137" width="9" style="1" bestFit="1" customWidth="1"/>
    <col min="1138" max="1140" width="6.7265625" style="1" bestFit="1" customWidth="1"/>
    <col min="1141" max="1141" width="7.453125" style="1" bestFit="1" customWidth="1"/>
    <col min="1142" max="1143" width="6.7265625" style="1" bestFit="1" customWidth="1"/>
    <col min="1144" max="1148" width="5.453125" style="1" bestFit="1" customWidth="1"/>
    <col min="1149" max="1150" width="4.08984375" style="1" bestFit="1" customWidth="1"/>
    <col min="1151" max="1155" width="6" style="1" bestFit="1" customWidth="1"/>
    <col min="1156" max="1157" width="4.26953125" style="1" bestFit="1" customWidth="1"/>
    <col min="1158" max="1158" width="7.453125" style="1" bestFit="1" customWidth="1"/>
    <col min="1159" max="1160" width="6.7265625" style="1" bestFit="1" customWidth="1"/>
    <col min="1161" max="1164" width="6.26953125" style="1" bestFit="1" customWidth="1"/>
    <col min="1165" max="1165" width="5.453125" style="1" bestFit="1" customWidth="1"/>
    <col min="1166" max="1167" width="5.26953125" style="1" bestFit="1" customWidth="1"/>
    <col min="1168" max="1169" width="4.7265625" style="1" bestFit="1" customWidth="1"/>
    <col min="1170" max="1173" width="6.26953125" style="1" bestFit="1" customWidth="1"/>
    <col min="1174" max="1174" width="5.453125" style="1" bestFit="1" customWidth="1"/>
    <col min="1175" max="1176" width="5.26953125" style="1" bestFit="1" customWidth="1"/>
    <col min="1177" max="1178" width="4.7265625" style="1" bestFit="1" customWidth="1"/>
    <col min="1179" max="1390" width="11.90625" style="1"/>
    <col min="1391" max="1392" width="3.90625" style="1" customWidth="1"/>
    <col min="1393" max="1393" width="9" style="1" bestFit="1" customWidth="1"/>
    <col min="1394" max="1396" width="6.7265625" style="1" bestFit="1" customWidth="1"/>
    <col min="1397" max="1397" width="7.453125" style="1" bestFit="1" customWidth="1"/>
    <col min="1398" max="1399" width="6.7265625" style="1" bestFit="1" customWidth="1"/>
    <col min="1400" max="1404" width="5.453125" style="1" bestFit="1" customWidth="1"/>
    <col min="1405" max="1406" width="4.08984375" style="1" bestFit="1" customWidth="1"/>
    <col min="1407" max="1411" width="6" style="1" bestFit="1" customWidth="1"/>
    <col min="1412" max="1413" width="4.26953125" style="1" bestFit="1" customWidth="1"/>
    <col min="1414" max="1414" width="7.453125" style="1" bestFit="1" customWidth="1"/>
    <col min="1415" max="1416" width="6.7265625" style="1" bestFit="1" customWidth="1"/>
    <col min="1417" max="1420" width="6.26953125" style="1" bestFit="1" customWidth="1"/>
    <col min="1421" max="1421" width="5.453125" style="1" bestFit="1" customWidth="1"/>
    <col min="1422" max="1423" width="5.26953125" style="1" bestFit="1" customWidth="1"/>
    <col min="1424" max="1425" width="4.7265625" style="1" bestFit="1" customWidth="1"/>
    <col min="1426" max="1429" width="6.26953125" style="1" bestFit="1" customWidth="1"/>
    <col min="1430" max="1430" width="5.453125" style="1" bestFit="1" customWidth="1"/>
    <col min="1431" max="1432" width="5.26953125" style="1" bestFit="1" customWidth="1"/>
    <col min="1433" max="1434" width="4.7265625" style="1" bestFit="1" customWidth="1"/>
    <col min="1435" max="1646" width="11.90625" style="1"/>
    <col min="1647" max="1648" width="3.90625" style="1" customWidth="1"/>
    <col min="1649" max="1649" width="9" style="1" bestFit="1" customWidth="1"/>
    <col min="1650" max="1652" width="6.7265625" style="1" bestFit="1" customWidth="1"/>
    <col min="1653" max="1653" width="7.453125" style="1" bestFit="1" customWidth="1"/>
    <col min="1654" max="1655" width="6.7265625" style="1" bestFit="1" customWidth="1"/>
    <col min="1656" max="1660" width="5.453125" style="1" bestFit="1" customWidth="1"/>
    <col min="1661" max="1662" width="4.08984375" style="1" bestFit="1" customWidth="1"/>
    <col min="1663" max="1667" width="6" style="1" bestFit="1" customWidth="1"/>
    <col min="1668" max="1669" width="4.26953125" style="1" bestFit="1" customWidth="1"/>
    <col min="1670" max="1670" width="7.453125" style="1" bestFit="1" customWidth="1"/>
    <col min="1671" max="1672" width="6.7265625" style="1" bestFit="1" customWidth="1"/>
    <col min="1673" max="1676" width="6.26953125" style="1" bestFit="1" customWidth="1"/>
    <col min="1677" max="1677" width="5.453125" style="1" bestFit="1" customWidth="1"/>
    <col min="1678" max="1679" width="5.26953125" style="1" bestFit="1" customWidth="1"/>
    <col min="1680" max="1681" width="4.7265625" style="1" bestFit="1" customWidth="1"/>
    <col min="1682" max="1685" width="6.26953125" style="1" bestFit="1" customWidth="1"/>
    <col min="1686" max="1686" width="5.453125" style="1" bestFit="1" customWidth="1"/>
    <col min="1687" max="1688" width="5.26953125" style="1" bestFit="1" customWidth="1"/>
    <col min="1689" max="1690" width="4.7265625" style="1" bestFit="1" customWidth="1"/>
    <col min="1691" max="1902" width="11.90625" style="1"/>
    <col min="1903" max="1904" width="3.90625" style="1" customWidth="1"/>
    <col min="1905" max="1905" width="9" style="1" bestFit="1" customWidth="1"/>
    <col min="1906" max="1908" width="6.7265625" style="1" bestFit="1" customWidth="1"/>
    <col min="1909" max="1909" width="7.453125" style="1" bestFit="1" customWidth="1"/>
    <col min="1910" max="1911" width="6.7265625" style="1" bestFit="1" customWidth="1"/>
    <col min="1912" max="1916" width="5.453125" style="1" bestFit="1" customWidth="1"/>
    <col min="1917" max="1918" width="4.08984375" style="1" bestFit="1" customWidth="1"/>
    <col min="1919" max="1923" width="6" style="1" bestFit="1" customWidth="1"/>
    <col min="1924" max="1925" width="4.26953125" style="1" bestFit="1" customWidth="1"/>
    <col min="1926" max="1926" width="7.453125" style="1" bestFit="1" customWidth="1"/>
    <col min="1927" max="1928" width="6.7265625" style="1" bestFit="1" customWidth="1"/>
    <col min="1929" max="1932" width="6.26953125" style="1" bestFit="1" customWidth="1"/>
    <col min="1933" max="1933" width="5.453125" style="1" bestFit="1" customWidth="1"/>
    <col min="1934" max="1935" width="5.26953125" style="1" bestFit="1" customWidth="1"/>
    <col min="1936" max="1937" width="4.7265625" style="1" bestFit="1" customWidth="1"/>
    <col min="1938" max="1941" width="6.26953125" style="1" bestFit="1" customWidth="1"/>
    <col min="1942" max="1942" width="5.453125" style="1" bestFit="1" customWidth="1"/>
    <col min="1943" max="1944" width="5.26953125" style="1" bestFit="1" customWidth="1"/>
    <col min="1945" max="1946" width="4.7265625" style="1" bestFit="1" customWidth="1"/>
    <col min="1947" max="2158" width="11.90625" style="1"/>
    <col min="2159" max="2160" width="3.90625" style="1" customWidth="1"/>
    <col min="2161" max="2161" width="9" style="1" bestFit="1" customWidth="1"/>
    <col min="2162" max="2164" width="6.7265625" style="1" bestFit="1" customWidth="1"/>
    <col min="2165" max="2165" width="7.453125" style="1" bestFit="1" customWidth="1"/>
    <col min="2166" max="2167" width="6.7265625" style="1" bestFit="1" customWidth="1"/>
    <col min="2168" max="2172" width="5.453125" style="1" bestFit="1" customWidth="1"/>
    <col min="2173" max="2174" width="4.08984375" style="1" bestFit="1" customWidth="1"/>
    <col min="2175" max="2179" width="6" style="1" bestFit="1" customWidth="1"/>
    <col min="2180" max="2181" width="4.26953125" style="1" bestFit="1" customWidth="1"/>
    <col min="2182" max="2182" width="7.453125" style="1" bestFit="1" customWidth="1"/>
    <col min="2183" max="2184" width="6.7265625" style="1" bestFit="1" customWidth="1"/>
    <col min="2185" max="2188" width="6.26953125" style="1" bestFit="1" customWidth="1"/>
    <col min="2189" max="2189" width="5.453125" style="1" bestFit="1" customWidth="1"/>
    <col min="2190" max="2191" width="5.26953125" style="1" bestFit="1" customWidth="1"/>
    <col min="2192" max="2193" width="4.7265625" style="1" bestFit="1" customWidth="1"/>
    <col min="2194" max="2197" width="6.26953125" style="1" bestFit="1" customWidth="1"/>
    <col min="2198" max="2198" width="5.453125" style="1" bestFit="1" customWidth="1"/>
    <col min="2199" max="2200" width="5.26953125" style="1" bestFit="1" customWidth="1"/>
    <col min="2201" max="2202" width="4.7265625" style="1" bestFit="1" customWidth="1"/>
    <col min="2203" max="2414" width="11.90625" style="1"/>
    <col min="2415" max="2416" width="3.90625" style="1" customWidth="1"/>
    <col min="2417" max="2417" width="9" style="1" bestFit="1" customWidth="1"/>
    <col min="2418" max="2420" width="6.7265625" style="1" bestFit="1" customWidth="1"/>
    <col min="2421" max="2421" width="7.453125" style="1" bestFit="1" customWidth="1"/>
    <col min="2422" max="2423" width="6.7265625" style="1" bestFit="1" customWidth="1"/>
    <col min="2424" max="2428" width="5.453125" style="1" bestFit="1" customWidth="1"/>
    <col min="2429" max="2430" width="4.08984375" style="1" bestFit="1" customWidth="1"/>
    <col min="2431" max="2435" width="6" style="1" bestFit="1" customWidth="1"/>
    <col min="2436" max="2437" width="4.26953125" style="1" bestFit="1" customWidth="1"/>
    <col min="2438" max="2438" width="7.453125" style="1" bestFit="1" customWidth="1"/>
    <col min="2439" max="2440" width="6.7265625" style="1" bestFit="1" customWidth="1"/>
    <col min="2441" max="2444" width="6.26953125" style="1" bestFit="1" customWidth="1"/>
    <col min="2445" max="2445" width="5.453125" style="1" bestFit="1" customWidth="1"/>
    <col min="2446" max="2447" width="5.26953125" style="1" bestFit="1" customWidth="1"/>
    <col min="2448" max="2449" width="4.7265625" style="1" bestFit="1" customWidth="1"/>
    <col min="2450" max="2453" width="6.26953125" style="1" bestFit="1" customWidth="1"/>
    <col min="2454" max="2454" width="5.453125" style="1" bestFit="1" customWidth="1"/>
    <col min="2455" max="2456" width="5.26953125" style="1" bestFit="1" customWidth="1"/>
    <col min="2457" max="2458" width="4.7265625" style="1" bestFit="1" customWidth="1"/>
    <col min="2459" max="2670" width="11.90625" style="1"/>
    <col min="2671" max="2672" width="3.90625" style="1" customWidth="1"/>
    <col min="2673" max="2673" width="9" style="1" bestFit="1" customWidth="1"/>
    <col min="2674" max="2676" width="6.7265625" style="1" bestFit="1" customWidth="1"/>
    <col min="2677" max="2677" width="7.453125" style="1" bestFit="1" customWidth="1"/>
    <col min="2678" max="2679" width="6.7265625" style="1" bestFit="1" customWidth="1"/>
    <col min="2680" max="2684" width="5.453125" style="1" bestFit="1" customWidth="1"/>
    <col min="2685" max="2686" width="4.08984375" style="1" bestFit="1" customWidth="1"/>
    <col min="2687" max="2691" width="6" style="1" bestFit="1" customWidth="1"/>
    <col min="2692" max="2693" width="4.26953125" style="1" bestFit="1" customWidth="1"/>
    <col min="2694" max="2694" width="7.453125" style="1" bestFit="1" customWidth="1"/>
    <col min="2695" max="2696" width="6.7265625" style="1" bestFit="1" customWidth="1"/>
    <col min="2697" max="2700" width="6.26953125" style="1" bestFit="1" customWidth="1"/>
    <col min="2701" max="2701" width="5.453125" style="1" bestFit="1" customWidth="1"/>
    <col min="2702" max="2703" width="5.26953125" style="1" bestFit="1" customWidth="1"/>
    <col min="2704" max="2705" width="4.7265625" style="1" bestFit="1" customWidth="1"/>
    <col min="2706" max="2709" width="6.26953125" style="1" bestFit="1" customWidth="1"/>
    <col min="2710" max="2710" width="5.453125" style="1" bestFit="1" customWidth="1"/>
    <col min="2711" max="2712" width="5.26953125" style="1" bestFit="1" customWidth="1"/>
    <col min="2713" max="2714" width="4.7265625" style="1" bestFit="1" customWidth="1"/>
    <col min="2715" max="2926" width="11.90625" style="1"/>
    <col min="2927" max="2928" width="3.90625" style="1" customWidth="1"/>
    <col min="2929" max="2929" width="9" style="1" bestFit="1" customWidth="1"/>
    <col min="2930" max="2932" width="6.7265625" style="1" bestFit="1" customWidth="1"/>
    <col min="2933" max="2933" width="7.453125" style="1" bestFit="1" customWidth="1"/>
    <col min="2934" max="2935" width="6.7265625" style="1" bestFit="1" customWidth="1"/>
    <col min="2936" max="2940" width="5.453125" style="1" bestFit="1" customWidth="1"/>
    <col min="2941" max="2942" width="4.08984375" style="1" bestFit="1" customWidth="1"/>
    <col min="2943" max="2947" width="6" style="1" bestFit="1" customWidth="1"/>
    <col min="2948" max="2949" width="4.26953125" style="1" bestFit="1" customWidth="1"/>
    <col min="2950" max="2950" width="7.453125" style="1" bestFit="1" customWidth="1"/>
    <col min="2951" max="2952" width="6.7265625" style="1" bestFit="1" customWidth="1"/>
    <col min="2953" max="2956" width="6.26953125" style="1" bestFit="1" customWidth="1"/>
    <col min="2957" max="2957" width="5.453125" style="1" bestFit="1" customWidth="1"/>
    <col min="2958" max="2959" width="5.26953125" style="1" bestFit="1" customWidth="1"/>
    <col min="2960" max="2961" width="4.7265625" style="1" bestFit="1" customWidth="1"/>
    <col min="2962" max="2965" width="6.26953125" style="1" bestFit="1" customWidth="1"/>
    <col min="2966" max="2966" width="5.453125" style="1" bestFit="1" customWidth="1"/>
    <col min="2967" max="2968" width="5.26953125" style="1" bestFit="1" customWidth="1"/>
    <col min="2969" max="2970" width="4.7265625" style="1" bestFit="1" customWidth="1"/>
    <col min="2971" max="3182" width="11.90625" style="1"/>
    <col min="3183" max="3184" width="3.90625" style="1" customWidth="1"/>
    <col min="3185" max="3185" width="9" style="1" bestFit="1" customWidth="1"/>
    <col min="3186" max="3188" width="6.7265625" style="1" bestFit="1" customWidth="1"/>
    <col min="3189" max="3189" width="7.453125" style="1" bestFit="1" customWidth="1"/>
    <col min="3190" max="3191" width="6.7265625" style="1" bestFit="1" customWidth="1"/>
    <col min="3192" max="3196" width="5.453125" style="1" bestFit="1" customWidth="1"/>
    <col min="3197" max="3198" width="4.08984375" style="1" bestFit="1" customWidth="1"/>
    <col min="3199" max="3203" width="6" style="1" bestFit="1" customWidth="1"/>
    <col min="3204" max="3205" width="4.26953125" style="1" bestFit="1" customWidth="1"/>
    <col min="3206" max="3206" width="7.453125" style="1" bestFit="1" customWidth="1"/>
    <col min="3207" max="3208" width="6.7265625" style="1" bestFit="1" customWidth="1"/>
    <col min="3209" max="3212" width="6.26953125" style="1" bestFit="1" customWidth="1"/>
    <col min="3213" max="3213" width="5.453125" style="1" bestFit="1" customWidth="1"/>
    <col min="3214" max="3215" width="5.26953125" style="1" bestFit="1" customWidth="1"/>
    <col min="3216" max="3217" width="4.7265625" style="1" bestFit="1" customWidth="1"/>
    <col min="3218" max="3221" width="6.26953125" style="1" bestFit="1" customWidth="1"/>
    <col min="3222" max="3222" width="5.453125" style="1" bestFit="1" customWidth="1"/>
    <col min="3223" max="3224" width="5.26953125" style="1" bestFit="1" customWidth="1"/>
    <col min="3225" max="3226" width="4.7265625" style="1" bestFit="1" customWidth="1"/>
    <col min="3227" max="3438" width="11.90625" style="1"/>
    <col min="3439" max="3440" width="3.90625" style="1" customWidth="1"/>
    <col min="3441" max="3441" width="9" style="1" bestFit="1" customWidth="1"/>
    <col min="3442" max="3444" width="6.7265625" style="1" bestFit="1" customWidth="1"/>
    <col min="3445" max="3445" width="7.453125" style="1" bestFit="1" customWidth="1"/>
    <col min="3446" max="3447" width="6.7265625" style="1" bestFit="1" customWidth="1"/>
    <col min="3448" max="3452" width="5.453125" style="1" bestFit="1" customWidth="1"/>
    <col min="3453" max="3454" width="4.08984375" style="1" bestFit="1" customWidth="1"/>
    <col min="3455" max="3459" width="6" style="1" bestFit="1" customWidth="1"/>
    <col min="3460" max="3461" width="4.26953125" style="1" bestFit="1" customWidth="1"/>
    <col min="3462" max="3462" width="7.453125" style="1" bestFit="1" customWidth="1"/>
    <col min="3463" max="3464" width="6.7265625" style="1" bestFit="1" customWidth="1"/>
    <col min="3465" max="3468" width="6.26953125" style="1" bestFit="1" customWidth="1"/>
    <col min="3469" max="3469" width="5.453125" style="1" bestFit="1" customWidth="1"/>
    <col min="3470" max="3471" width="5.26953125" style="1" bestFit="1" customWidth="1"/>
    <col min="3472" max="3473" width="4.7265625" style="1" bestFit="1" customWidth="1"/>
    <col min="3474" max="3477" width="6.26953125" style="1" bestFit="1" customWidth="1"/>
    <col min="3478" max="3478" width="5.453125" style="1" bestFit="1" customWidth="1"/>
    <col min="3479" max="3480" width="5.26953125" style="1" bestFit="1" customWidth="1"/>
    <col min="3481" max="3482" width="4.7265625" style="1" bestFit="1" customWidth="1"/>
    <col min="3483" max="3694" width="11.90625" style="1"/>
    <col min="3695" max="3696" width="3.90625" style="1" customWidth="1"/>
    <col min="3697" max="3697" width="9" style="1" bestFit="1" customWidth="1"/>
    <col min="3698" max="3700" width="6.7265625" style="1" bestFit="1" customWidth="1"/>
    <col min="3701" max="3701" width="7.453125" style="1" bestFit="1" customWidth="1"/>
    <col min="3702" max="3703" width="6.7265625" style="1" bestFit="1" customWidth="1"/>
    <col min="3704" max="3708" width="5.453125" style="1" bestFit="1" customWidth="1"/>
    <col min="3709" max="3710" width="4.08984375" style="1" bestFit="1" customWidth="1"/>
    <col min="3711" max="3715" width="6" style="1" bestFit="1" customWidth="1"/>
    <col min="3716" max="3717" width="4.26953125" style="1" bestFit="1" customWidth="1"/>
    <col min="3718" max="3718" width="7.453125" style="1" bestFit="1" customWidth="1"/>
    <col min="3719" max="3720" width="6.7265625" style="1" bestFit="1" customWidth="1"/>
    <col min="3721" max="3724" width="6.26953125" style="1" bestFit="1" customWidth="1"/>
    <col min="3725" max="3725" width="5.453125" style="1" bestFit="1" customWidth="1"/>
    <col min="3726" max="3727" width="5.26953125" style="1" bestFit="1" customWidth="1"/>
    <col min="3728" max="3729" width="4.7265625" style="1" bestFit="1" customWidth="1"/>
    <col min="3730" max="3733" width="6.26953125" style="1" bestFit="1" customWidth="1"/>
    <col min="3734" max="3734" width="5.453125" style="1" bestFit="1" customWidth="1"/>
    <col min="3735" max="3736" width="5.26953125" style="1" bestFit="1" customWidth="1"/>
    <col min="3737" max="3738" width="4.7265625" style="1" bestFit="1" customWidth="1"/>
    <col min="3739" max="3950" width="11.90625" style="1"/>
    <col min="3951" max="3952" width="3.90625" style="1" customWidth="1"/>
    <col min="3953" max="3953" width="9" style="1" bestFit="1" customWidth="1"/>
    <col min="3954" max="3956" width="6.7265625" style="1" bestFit="1" customWidth="1"/>
    <col min="3957" max="3957" width="7.453125" style="1" bestFit="1" customWidth="1"/>
    <col min="3958" max="3959" width="6.7265625" style="1" bestFit="1" customWidth="1"/>
    <col min="3960" max="3964" width="5.453125" style="1" bestFit="1" customWidth="1"/>
    <col min="3965" max="3966" width="4.08984375" style="1" bestFit="1" customWidth="1"/>
    <col min="3967" max="3971" width="6" style="1" bestFit="1" customWidth="1"/>
    <col min="3972" max="3973" width="4.26953125" style="1" bestFit="1" customWidth="1"/>
    <col min="3974" max="3974" width="7.453125" style="1" bestFit="1" customWidth="1"/>
    <col min="3975" max="3976" width="6.7265625" style="1" bestFit="1" customWidth="1"/>
    <col min="3977" max="3980" width="6.26953125" style="1" bestFit="1" customWidth="1"/>
    <col min="3981" max="3981" width="5.453125" style="1" bestFit="1" customWidth="1"/>
    <col min="3982" max="3983" width="5.26953125" style="1" bestFit="1" customWidth="1"/>
    <col min="3984" max="3985" width="4.7265625" style="1" bestFit="1" customWidth="1"/>
    <col min="3986" max="3989" width="6.26953125" style="1" bestFit="1" customWidth="1"/>
    <col min="3990" max="3990" width="5.453125" style="1" bestFit="1" customWidth="1"/>
    <col min="3991" max="3992" width="5.26953125" style="1" bestFit="1" customWidth="1"/>
    <col min="3993" max="3994" width="4.7265625" style="1" bestFit="1" customWidth="1"/>
    <col min="3995" max="4206" width="11.90625" style="1"/>
    <col min="4207" max="4208" width="3.90625" style="1" customWidth="1"/>
    <col min="4209" max="4209" width="9" style="1" bestFit="1" customWidth="1"/>
    <col min="4210" max="4212" width="6.7265625" style="1" bestFit="1" customWidth="1"/>
    <col min="4213" max="4213" width="7.453125" style="1" bestFit="1" customWidth="1"/>
    <col min="4214" max="4215" width="6.7265625" style="1" bestFit="1" customWidth="1"/>
    <col min="4216" max="4220" width="5.453125" style="1" bestFit="1" customWidth="1"/>
    <col min="4221" max="4222" width="4.08984375" style="1" bestFit="1" customWidth="1"/>
    <col min="4223" max="4227" width="6" style="1" bestFit="1" customWidth="1"/>
    <col min="4228" max="4229" width="4.26953125" style="1" bestFit="1" customWidth="1"/>
    <col min="4230" max="4230" width="7.453125" style="1" bestFit="1" customWidth="1"/>
    <col min="4231" max="4232" width="6.7265625" style="1" bestFit="1" customWidth="1"/>
    <col min="4233" max="4236" width="6.26953125" style="1" bestFit="1" customWidth="1"/>
    <col min="4237" max="4237" width="5.453125" style="1" bestFit="1" customWidth="1"/>
    <col min="4238" max="4239" width="5.26953125" style="1" bestFit="1" customWidth="1"/>
    <col min="4240" max="4241" width="4.7265625" style="1" bestFit="1" customWidth="1"/>
    <col min="4242" max="4245" width="6.26953125" style="1" bestFit="1" customWidth="1"/>
    <col min="4246" max="4246" width="5.453125" style="1" bestFit="1" customWidth="1"/>
    <col min="4247" max="4248" width="5.26953125" style="1" bestFit="1" customWidth="1"/>
    <col min="4249" max="4250" width="4.7265625" style="1" bestFit="1" customWidth="1"/>
    <col min="4251" max="4462" width="11.90625" style="1"/>
    <col min="4463" max="4464" width="3.90625" style="1" customWidth="1"/>
    <col min="4465" max="4465" width="9" style="1" bestFit="1" customWidth="1"/>
    <col min="4466" max="4468" width="6.7265625" style="1" bestFit="1" customWidth="1"/>
    <col min="4469" max="4469" width="7.453125" style="1" bestFit="1" customWidth="1"/>
    <col min="4470" max="4471" width="6.7265625" style="1" bestFit="1" customWidth="1"/>
    <col min="4472" max="4476" width="5.453125" style="1" bestFit="1" customWidth="1"/>
    <col min="4477" max="4478" width="4.08984375" style="1" bestFit="1" customWidth="1"/>
    <col min="4479" max="4483" width="6" style="1" bestFit="1" customWidth="1"/>
    <col min="4484" max="4485" width="4.26953125" style="1" bestFit="1" customWidth="1"/>
    <col min="4486" max="4486" width="7.453125" style="1" bestFit="1" customWidth="1"/>
    <col min="4487" max="4488" width="6.7265625" style="1" bestFit="1" customWidth="1"/>
    <col min="4489" max="4492" width="6.26953125" style="1" bestFit="1" customWidth="1"/>
    <col min="4493" max="4493" width="5.453125" style="1" bestFit="1" customWidth="1"/>
    <col min="4494" max="4495" width="5.26953125" style="1" bestFit="1" customWidth="1"/>
    <col min="4496" max="4497" width="4.7265625" style="1" bestFit="1" customWidth="1"/>
    <col min="4498" max="4501" width="6.26953125" style="1" bestFit="1" customWidth="1"/>
    <col min="4502" max="4502" width="5.453125" style="1" bestFit="1" customWidth="1"/>
    <col min="4503" max="4504" width="5.26953125" style="1" bestFit="1" customWidth="1"/>
    <col min="4505" max="4506" width="4.7265625" style="1" bestFit="1" customWidth="1"/>
    <col min="4507" max="4718" width="11.90625" style="1"/>
    <col min="4719" max="4720" width="3.90625" style="1" customWidth="1"/>
    <col min="4721" max="4721" width="9" style="1" bestFit="1" customWidth="1"/>
    <col min="4722" max="4724" width="6.7265625" style="1" bestFit="1" customWidth="1"/>
    <col min="4725" max="4725" width="7.453125" style="1" bestFit="1" customWidth="1"/>
    <col min="4726" max="4727" width="6.7265625" style="1" bestFit="1" customWidth="1"/>
    <col min="4728" max="4732" width="5.453125" style="1" bestFit="1" customWidth="1"/>
    <col min="4733" max="4734" width="4.08984375" style="1" bestFit="1" customWidth="1"/>
    <col min="4735" max="4739" width="6" style="1" bestFit="1" customWidth="1"/>
    <col min="4740" max="4741" width="4.26953125" style="1" bestFit="1" customWidth="1"/>
    <col min="4742" max="4742" width="7.453125" style="1" bestFit="1" customWidth="1"/>
    <col min="4743" max="4744" width="6.7265625" style="1" bestFit="1" customWidth="1"/>
    <col min="4745" max="4748" width="6.26953125" style="1" bestFit="1" customWidth="1"/>
    <col min="4749" max="4749" width="5.453125" style="1" bestFit="1" customWidth="1"/>
    <col min="4750" max="4751" width="5.26953125" style="1" bestFit="1" customWidth="1"/>
    <col min="4752" max="4753" width="4.7265625" style="1" bestFit="1" customWidth="1"/>
    <col min="4754" max="4757" width="6.26953125" style="1" bestFit="1" customWidth="1"/>
    <col min="4758" max="4758" width="5.453125" style="1" bestFit="1" customWidth="1"/>
    <col min="4759" max="4760" width="5.26953125" style="1" bestFit="1" customWidth="1"/>
    <col min="4761" max="4762" width="4.7265625" style="1" bestFit="1" customWidth="1"/>
    <col min="4763" max="4974" width="11.90625" style="1"/>
    <col min="4975" max="4976" width="3.90625" style="1" customWidth="1"/>
    <col min="4977" max="4977" width="9" style="1" bestFit="1" customWidth="1"/>
    <col min="4978" max="4980" width="6.7265625" style="1" bestFit="1" customWidth="1"/>
    <col min="4981" max="4981" width="7.453125" style="1" bestFit="1" customWidth="1"/>
    <col min="4982" max="4983" width="6.7265625" style="1" bestFit="1" customWidth="1"/>
    <col min="4984" max="4988" width="5.453125" style="1" bestFit="1" customWidth="1"/>
    <col min="4989" max="4990" width="4.08984375" style="1" bestFit="1" customWidth="1"/>
    <col min="4991" max="4995" width="6" style="1" bestFit="1" customWidth="1"/>
    <col min="4996" max="4997" width="4.26953125" style="1" bestFit="1" customWidth="1"/>
    <col min="4998" max="4998" width="7.453125" style="1" bestFit="1" customWidth="1"/>
    <col min="4999" max="5000" width="6.7265625" style="1" bestFit="1" customWidth="1"/>
    <col min="5001" max="5004" width="6.26953125" style="1" bestFit="1" customWidth="1"/>
    <col min="5005" max="5005" width="5.453125" style="1" bestFit="1" customWidth="1"/>
    <col min="5006" max="5007" width="5.26953125" style="1" bestFit="1" customWidth="1"/>
    <col min="5008" max="5009" width="4.7265625" style="1" bestFit="1" customWidth="1"/>
    <col min="5010" max="5013" width="6.26953125" style="1" bestFit="1" customWidth="1"/>
    <col min="5014" max="5014" width="5.453125" style="1" bestFit="1" customWidth="1"/>
    <col min="5015" max="5016" width="5.26953125" style="1" bestFit="1" customWidth="1"/>
    <col min="5017" max="5018" width="4.7265625" style="1" bestFit="1" customWidth="1"/>
    <col min="5019" max="5230" width="11.90625" style="1"/>
    <col min="5231" max="5232" width="3.90625" style="1" customWidth="1"/>
    <col min="5233" max="5233" width="9" style="1" bestFit="1" customWidth="1"/>
    <col min="5234" max="5236" width="6.7265625" style="1" bestFit="1" customWidth="1"/>
    <col min="5237" max="5237" width="7.453125" style="1" bestFit="1" customWidth="1"/>
    <col min="5238" max="5239" width="6.7265625" style="1" bestFit="1" customWidth="1"/>
    <col min="5240" max="5244" width="5.453125" style="1" bestFit="1" customWidth="1"/>
    <col min="5245" max="5246" width="4.08984375" style="1" bestFit="1" customWidth="1"/>
    <col min="5247" max="5251" width="6" style="1" bestFit="1" customWidth="1"/>
    <col min="5252" max="5253" width="4.26953125" style="1" bestFit="1" customWidth="1"/>
    <col min="5254" max="5254" width="7.453125" style="1" bestFit="1" customWidth="1"/>
    <col min="5255" max="5256" width="6.7265625" style="1" bestFit="1" customWidth="1"/>
    <col min="5257" max="5260" width="6.26953125" style="1" bestFit="1" customWidth="1"/>
    <col min="5261" max="5261" width="5.453125" style="1" bestFit="1" customWidth="1"/>
    <col min="5262" max="5263" width="5.26953125" style="1" bestFit="1" customWidth="1"/>
    <col min="5264" max="5265" width="4.7265625" style="1" bestFit="1" customWidth="1"/>
    <col min="5266" max="5269" width="6.26953125" style="1" bestFit="1" customWidth="1"/>
    <col min="5270" max="5270" width="5.453125" style="1" bestFit="1" customWidth="1"/>
    <col min="5271" max="5272" width="5.26953125" style="1" bestFit="1" customWidth="1"/>
    <col min="5273" max="5274" width="4.7265625" style="1" bestFit="1" customWidth="1"/>
    <col min="5275" max="5486" width="11.90625" style="1"/>
    <col min="5487" max="5488" width="3.90625" style="1" customWidth="1"/>
    <col min="5489" max="5489" width="9" style="1" bestFit="1" customWidth="1"/>
    <col min="5490" max="5492" width="6.7265625" style="1" bestFit="1" customWidth="1"/>
    <col min="5493" max="5493" width="7.453125" style="1" bestFit="1" customWidth="1"/>
    <col min="5494" max="5495" width="6.7265625" style="1" bestFit="1" customWidth="1"/>
    <col min="5496" max="5500" width="5.453125" style="1" bestFit="1" customWidth="1"/>
    <col min="5501" max="5502" width="4.08984375" style="1" bestFit="1" customWidth="1"/>
    <col min="5503" max="5507" width="6" style="1" bestFit="1" customWidth="1"/>
    <col min="5508" max="5509" width="4.26953125" style="1" bestFit="1" customWidth="1"/>
    <col min="5510" max="5510" width="7.453125" style="1" bestFit="1" customWidth="1"/>
    <col min="5511" max="5512" width="6.7265625" style="1" bestFit="1" customWidth="1"/>
    <col min="5513" max="5516" width="6.26953125" style="1" bestFit="1" customWidth="1"/>
    <col min="5517" max="5517" width="5.453125" style="1" bestFit="1" customWidth="1"/>
    <col min="5518" max="5519" width="5.26953125" style="1" bestFit="1" customWidth="1"/>
    <col min="5520" max="5521" width="4.7265625" style="1" bestFit="1" customWidth="1"/>
    <col min="5522" max="5525" width="6.26953125" style="1" bestFit="1" customWidth="1"/>
    <col min="5526" max="5526" width="5.453125" style="1" bestFit="1" customWidth="1"/>
    <col min="5527" max="5528" width="5.26953125" style="1" bestFit="1" customWidth="1"/>
    <col min="5529" max="5530" width="4.7265625" style="1" bestFit="1" customWidth="1"/>
    <col min="5531" max="5742" width="11.90625" style="1"/>
    <col min="5743" max="5744" width="3.90625" style="1" customWidth="1"/>
    <col min="5745" max="5745" width="9" style="1" bestFit="1" customWidth="1"/>
    <col min="5746" max="5748" width="6.7265625" style="1" bestFit="1" customWidth="1"/>
    <col min="5749" max="5749" width="7.453125" style="1" bestFit="1" customWidth="1"/>
    <col min="5750" max="5751" width="6.7265625" style="1" bestFit="1" customWidth="1"/>
    <col min="5752" max="5756" width="5.453125" style="1" bestFit="1" customWidth="1"/>
    <col min="5757" max="5758" width="4.08984375" style="1" bestFit="1" customWidth="1"/>
    <col min="5759" max="5763" width="6" style="1" bestFit="1" customWidth="1"/>
    <col min="5764" max="5765" width="4.26953125" style="1" bestFit="1" customWidth="1"/>
    <col min="5766" max="5766" width="7.453125" style="1" bestFit="1" customWidth="1"/>
    <col min="5767" max="5768" width="6.7265625" style="1" bestFit="1" customWidth="1"/>
    <col min="5769" max="5772" width="6.26953125" style="1" bestFit="1" customWidth="1"/>
    <col min="5773" max="5773" width="5.453125" style="1" bestFit="1" customWidth="1"/>
    <col min="5774" max="5775" width="5.26953125" style="1" bestFit="1" customWidth="1"/>
    <col min="5776" max="5777" width="4.7265625" style="1" bestFit="1" customWidth="1"/>
    <col min="5778" max="5781" width="6.26953125" style="1" bestFit="1" customWidth="1"/>
    <col min="5782" max="5782" width="5.453125" style="1" bestFit="1" customWidth="1"/>
    <col min="5783" max="5784" width="5.26953125" style="1" bestFit="1" customWidth="1"/>
    <col min="5785" max="5786" width="4.7265625" style="1" bestFit="1" customWidth="1"/>
    <col min="5787" max="5998" width="11.90625" style="1"/>
    <col min="5999" max="6000" width="3.90625" style="1" customWidth="1"/>
    <col min="6001" max="6001" width="9" style="1" bestFit="1" customWidth="1"/>
    <col min="6002" max="6004" width="6.7265625" style="1" bestFit="1" customWidth="1"/>
    <col min="6005" max="6005" width="7.453125" style="1" bestFit="1" customWidth="1"/>
    <col min="6006" max="6007" width="6.7265625" style="1" bestFit="1" customWidth="1"/>
    <col min="6008" max="6012" width="5.453125" style="1" bestFit="1" customWidth="1"/>
    <col min="6013" max="6014" width="4.08984375" style="1" bestFit="1" customWidth="1"/>
    <col min="6015" max="6019" width="6" style="1" bestFit="1" customWidth="1"/>
    <col min="6020" max="6021" width="4.26953125" style="1" bestFit="1" customWidth="1"/>
    <col min="6022" max="6022" width="7.453125" style="1" bestFit="1" customWidth="1"/>
    <col min="6023" max="6024" width="6.7265625" style="1" bestFit="1" customWidth="1"/>
    <col min="6025" max="6028" width="6.26953125" style="1" bestFit="1" customWidth="1"/>
    <col min="6029" max="6029" width="5.453125" style="1" bestFit="1" customWidth="1"/>
    <col min="6030" max="6031" width="5.26953125" style="1" bestFit="1" customWidth="1"/>
    <col min="6032" max="6033" width="4.7265625" style="1" bestFit="1" customWidth="1"/>
    <col min="6034" max="6037" width="6.26953125" style="1" bestFit="1" customWidth="1"/>
    <col min="6038" max="6038" width="5.453125" style="1" bestFit="1" customWidth="1"/>
    <col min="6039" max="6040" width="5.26953125" style="1" bestFit="1" customWidth="1"/>
    <col min="6041" max="6042" width="4.7265625" style="1" bestFit="1" customWidth="1"/>
    <col min="6043" max="6254" width="11.90625" style="1"/>
    <col min="6255" max="6256" width="3.90625" style="1" customWidth="1"/>
    <col min="6257" max="6257" width="9" style="1" bestFit="1" customWidth="1"/>
    <col min="6258" max="6260" width="6.7265625" style="1" bestFit="1" customWidth="1"/>
    <col min="6261" max="6261" width="7.453125" style="1" bestFit="1" customWidth="1"/>
    <col min="6262" max="6263" width="6.7265625" style="1" bestFit="1" customWidth="1"/>
    <col min="6264" max="6268" width="5.453125" style="1" bestFit="1" customWidth="1"/>
    <col min="6269" max="6270" width="4.08984375" style="1" bestFit="1" customWidth="1"/>
    <col min="6271" max="6275" width="6" style="1" bestFit="1" customWidth="1"/>
    <col min="6276" max="6277" width="4.26953125" style="1" bestFit="1" customWidth="1"/>
    <col min="6278" max="6278" width="7.453125" style="1" bestFit="1" customWidth="1"/>
    <col min="6279" max="6280" width="6.7265625" style="1" bestFit="1" customWidth="1"/>
    <col min="6281" max="6284" width="6.26953125" style="1" bestFit="1" customWidth="1"/>
    <col min="6285" max="6285" width="5.453125" style="1" bestFit="1" customWidth="1"/>
    <col min="6286" max="6287" width="5.26953125" style="1" bestFit="1" customWidth="1"/>
    <col min="6288" max="6289" width="4.7265625" style="1" bestFit="1" customWidth="1"/>
    <col min="6290" max="6293" width="6.26953125" style="1" bestFit="1" customWidth="1"/>
    <col min="6294" max="6294" width="5.453125" style="1" bestFit="1" customWidth="1"/>
    <col min="6295" max="6296" width="5.26953125" style="1" bestFit="1" customWidth="1"/>
    <col min="6297" max="6298" width="4.7265625" style="1" bestFit="1" customWidth="1"/>
    <col min="6299" max="6510" width="11.90625" style="1"/>
    <col min="6511" max="6512" width="3.90625" style="1" customWidth="1"/>
    <col min="6513" max="6513" width="9" style="1" bestFit="1" customWidth="1"/>
    <col min="6514" max="6516" width="6.7265625" style="1" bestFit="1" customWidth="1"/>
    <col min="6517" max="6517" width="7.453125" style="1" bestFit="1" customWidth="1"/>
    <col min="6518" max="6519" width="6.7265625" style="1" bestFit="1" customWidth="1"/>
    <col min="6520" max="6524" width="5.453125" style="1" bestFit="1" customWidth="1"/>
    <col min="6525" max="6526" width="4.08984375" style="1" bestFit="1" customWidth="1"/>
    <col min="6527" max="6531" width="6" style="1" bestFit="1" customWidth="1"/>
    <col min="6532" max="6533" width="4.26953125" style="1" bestFit="1" customWidth="1"/>
    <col min="6534" max="6534" width="7.453125" style="1" bestFit="1" customWidth="1"/>
    <col min="6535" max="6536" width="6.7265625" style="1" bestFit="1" customWidth="1"/>
    <col min="6537" max="6540" width="6.26953125" style="1" bestFit="1" customWidth="1"/>
    <col min="6541" max="6541" width="5.453125" style="1" bestFit="1" customWidth="1"/>
    <col min="6542" max="6543" width="5.26953125" style="1" bestFit="1" customWidth="1"/>
    <col min="6544" max="6545" width="4.7265625" style="1" bestFit="1" customWidth="1"/>
    <col min="6546" max="6549" width="6.26953125" style="1" bestFit="1" customWidth="1"/>
    <col min="6550" max="6550" width="5.453125" style="1" bestFit="1" customWidth="1"/>
    <col min="6551" max="6552" width="5.26953125" style="1" bestFit="1" customWidth="1"/>
    <col min="6553" max="6554" width="4.7265625" style="1" bestFit="1" customWidth="1"/>
    <col min="6555" max="6766" width="11.90625" style="1"/>
    <col min="6767" max="6768" width="3.90625" style="1" customWidth="1"/>
    <col min="6769" max="6769" width="9" style="1" bestFit="1" customWidth="1"/>
    <col min="6770" max="6772" width="6.7265625" style="1" bestFit="1" customWidth="1"/>
    <col min="6773" max="6773" width="7.453125" style="1" bestFit="1" customWidth="1"/>
    <col min="6774" max="6775" width="6.7265625" style="1" bestFit="1" customWidth="1"/>
    <col min="6776" max="6780" width="5.453125" style="1" bestFit="1" customWidth="1"/>
    <col min="6781" max="6782" width="4.08984375" style="1" bestFit="1" customWidth="1"/>
    <col min="6783" max="6787" width="6" style="1" bestFit="1" customWidth="1"/>
    <col min="6788" max="6789" width="4.26953125" style="1" bestFit="1" customWidth="1"/>
    <col min="6790" max="6790" width="7.453125" style="1" bestFit="1" customWidth="1"/>
    <col min="6791" max="6792" width="6.7265625" style="1" bestFit="1" customWidth="1"/>
    <col min="6793" max="6796" width="6.26953125" style="1" bestFit="1" customWidth="1"/>
    <col min="6797" max="6797" width="5.453125" style="1" bestFit="1" customWidth="1"/>
    <col min="6798" max="6799" width="5.26953125" style="1" bestFit="1" customWidth="1"/>
    <col min="6800" max="6801" width="4.7265625" style="1" bestFit="1" customWidth="1"/>
    <col min="6802" max="6805" width="6.26953125" style="1" bestFit="1" customWidth="1"/>
    <col min="6806" max="6806" width="5.453125" style="1" bestFit="1" customWidth="1"/>
    <col min="6807" max="6808" width="5.26953125" style="1" bestFit="1" customWidth="1"/>
    <col min="6809" max="6810" width="4.7265625" style="1" bestFit="1" customWidth="1"/>
    <col min="6811" max="7022" width="11.90625" style="1"/>
    <col min="7023" max="7024" width="3.90625" style="1" customWidth="1"/>
    <col min="7025" max="7025" width="9" style="1" bestFit="1" customWidth="1"/>
    <col min="7026" max="7028" width="6.7265625" style="1" bestFit="1" customWidth="1"/>
    <col min="7029" max="7029" width="7.453125" style="1" bestFit="1" customWidth="1"/>
    <col min="7030" max="7031" width="6.7265625" style="1" bestFit="1" customWidth="1"/>
    <col min="7032" max="7036" width="5.453125" style="1" bestFit="1" customWidth="1"/>
    <col min="7037" max="7038" width="4.08984375" style="1" bestFit="1" customWidth="1"/>
    <col min="7039" max="7043" width="6" style="1" bestFit="1" customWidth="1"/>
    <col min="7044" max="7045" width="4.26953125" style="1" bestFit="1" customWidth="1"/>
    <col min="7046" max="7046" width="7.453125" style="1" bestFit="1" customWidth="1"/>
    <col min="7047" max="7048" width="6.7265625" style="1" bestFit="1" customWidth="1"/>
    <col min="7049" max="7052" width="6.26953125" style="1" bestFit="1" customWidth="1"/>
    <col min="7053" max="7053" width="5.453125" style="1" bestFit="1" customWidth="1"/>
    <col min="7054" max="7055" width="5.26953125" style="1" bestFit="1" customWidth="1"/>
    <col min="7056" max="7057" width="4.7265625" style="1" bestFit="1" customWidth="1"/>
    <col min="7058" max="7061" width="6.26953125" style="1" bestFit="1" customWidth="1"/>
    <col min="7062" max="7062" width="5.453125" style="1" bestFit="1" customWidth="1"/>
    <col min="7063" max="7064" width="5.26953125" style="1" bestFit="1" customWidth="1"/>
    <col min="7065" max="7066" width="4.7265625" style="1" bestFit="1" customWidth="1"/>
    <col min="7067" max="7278" width="11.90625" style="1"/>
    <col min="7279" max="7280" width="3.90625" style="1" customWidth="1"/>
    <col min="7281" max="7281" width="9" style="1" bestFit="1" customWidth="1"/>
    <col min="7282" max="7284" width="6.7265625" style="1" bestFit="1" customWidth="1"/>
    <col min="7285" max="7285" width="7.453125" style="1" bestFit="1" customWidth="1"/>
    <col min="7286" max="7287" width="6.7265625" style="1" bestFit="1" customWidth="1"/>
    <col min="7288" max="7292" width="5.453125" style="1" bestFit="1" customWidth="1"/>
    <col min="7293" max="7294" width="4.08984375" style="1" bestFit="1" customWidth="1"/>
    <col min="7295" max="7299" width="6" style="1" bestFit="1" customWidth="1"/>
    <col min="7300" max="7301" width="4.26953125" style="1" bestFit="1" customWidth="1"/>
    <col min="7302" max="7302" width="7.453125" style="1" bestFit="1" customWidth="1"/>
    <col min="7303" max="7304" width="6.7265625" style="1" bestFit="1" customWidth="1"/>
    <col min="7305" max="7308" width="6.26953125" style="1" bestFit="1" customWidth="1"/>
    <col min="7309" max="7309" width="5.453125" style="1" bestFit="1" customWidth="1"/>
    <col min="7310" max="7311" width="5.26953125" style="1" bestFit="1" customWidth="1"/>
    <col min="7312" max="7313" width="4.7265625" style="1" bestFit="1" customWidth="1"/>
    <col min="7314" max="7317" width="6.26953125" style="1" bestFit="1" customWidth="1"/>
    <col min="7318" max="7318" width="5.453125" style="1" bestFit="1" customWidth="1"/>
    <col min="7319" max="7320" width="5.26953125" style="1" bestFit="1" customWidth="1"/>
    <col min="7321" max="7322" width="4.7265625" style="1" bestFit="1" customWidth="1"/>
    <col min="7323" max="7534" width="11.90625" style="1"/>
    <col min="7535" max="7536" width="3.90625" style="1" customWidth="1"/>
    <col min="7537" max="7537" width="9" style="1" bestFit="1" customWidth="1"/>
    <col min="7538" max="7540" width="6.7265625" style="1" bestFit="1" customWidth="1"/>
    <col min="7541" max="7541" width="7.453125" style="1" bestFit="1" customWidth="1"/>
    <col min="7542" max="7543" width="6.7265625" style="1" bestFit="1" customWidth="1"/>
    <col min="7544" max="7548" width="5.453125" style="1" bestFit="1" customWidth="1"/>
    <col min="7549" max="7550" width="4.08984375" style="1" bestFit="1" customWidth="1"/>
    <col min="7551" max="7555" width="6" style="1" bestFit="1" customWidth="1"/>
    <col min="7556" max="7557" width="4.26953125" style="1" bestFit="1" customWidth="1"/>
    <col min="7558" max="7558" width="7.453125" style="1" bestFit="1" customWidth="1"/>
    <col min="7559" max="7560" width="6.7265625" style="1" bestFit="1" customWidth="1"/>
    <col min="7561" max="7564" width="6.26953125" style="1" bestFit="1" customWidth="1"/>
    <col min="7565" max="7565" width="5.453125" style="1" bestFit="1" customWidth="1"/>
    <col min="7566" max="7567" width="5.26953125" style="1" bestFit="1" customWidth="1"/>
    <col min="7568" max="7569" width="4.7265625" style="1" bestFit="1" customWidth="1"/>
    <col min="7570" max="7573" width="6.26953125" style="1" bestFit="1" customWidth="1"/>
    <col min="7574" max="7574" width="5.453125" style="1" bestFit="1" customWidth="1"/>
    <col min="7575" max="7576" width="5.26953125" style="1" bestFit="1" customWidth="1"/>
    <col min="7577" max="7578" width="4.7265625" style="1" bestFit="1" customWidth="1"/>
    <col min="7579" max="7790" width="11.90625" style="1"/>
    <col min="7791" max="7792" width="3.90625" style="1" customWidth="1"/>
    <col min="7793" max="7793" width="9" style="1" bestFit="1" customWidth="1"/>
    <col min="7794" max="7796" width="6.7265625" style="1" bestFit="1" customWidth="1"/>
    <col min="7797" max="7797" width="7.453125" style="1" bestFit="1" customWidth="1"/>
    <col min="7798" max="7799" width="6.7265625" style="1" bestFit="1" customWidth="1"/>
    <col min="7800" max="7804" width="5.453125" style="1" bestFit="1" customWidth="1"/>
    <col min="7805" max="7806" width="4.08984375" style="1" bestFit="1" customWidth="1"/>
    <col min="7807" max="7811" width="6" style="1" bestFit="1" customWidth="1"/>
    <col min="7812" max="7813" width="4.26953125" style="1" bestFit="1" customWidth="1"/>
    <col min="7814" max="7814" width="7.453125" style="1" bestFit="1" customWidth="1"/>
    <col min="7815" max="7816" width="6.7265625" style="1" bestFit="1" customWidth="1"/>
    <col min="7817" max="7820" width="6.26953125" style="1" bestFit="1" customWidth="1"/>
    <col min="7821" max="7821" width="5.453125" style="1" bestFit="1" customWidth="1"/>
    <col min="7822" max="7823" width="5.26953125" style="1" bestFit="1" customWidth="1"/>
    <col min="7824" max="7825" width="4.7265625" style="1" bestFit="1" customWidth="1"/>
    <col min="7826" max="7829" width="6.26953125" style="1" bestFit="1" customWidth="1"/>
    <col min="7830" max="7830" width="5.453125" style="1" bestFit="1" customWidth="1"/>
    <col min="7831" max="7832" width="5.26953125" style="1" bestFit="1" customWidth="1"/>
    <col min="7833" max="7834" width="4.7265625" style="1" bestFit="1" customWidth="1"/>
    <col min="7835" max="8046" width="11.90625" style="1"/>
    <col min="8047" max="8048" width="3.90625" style="1" customWidth="1"/>
    <col min="8049" max="8049" width="9" style="1" bestFit="1" customWidth="1"/>
    <col min="8050" max="8052" width="6.7265625" style="1" bestFit="1" customWidth="1"/>
    <col min="8053" max="8053" width="7.453125" style="1" bestFit="1" customWidth="1"/>
    <col min="8054" max="8055" width="6.7265625" style="1" bestFit="1" customWidth="1"/>
    <col min="8056" max="8060" width="5.453125" style="1" bestFit="1" customWidth="1"/>
    <col min="8061" max="8062" width="4.08984375" style="1" bestFit="1" customWidth="1"/>
    <col min="8063" max="8067" width="6" style="1" bestFit="1" customWidth="1"/>
    <col min="8068" max="8069" width="4.26953125" style="1" bestFit="1" customWidth="1"/>
    <col min="8070" max="8070" width="7.453125" style="1" bestFit="1" customWidth="1"/>
    <col min="8071" max="8072" width="6.7265625" style="1" bestFit="1" customWidth="1"/>
    <col min="8073" max="8076" width="6.26953125" style="1" bestFit="1" customWidth="1"/>
    <col min="8077" max="8077" width="5.453125" style="1" bestFit="1" customWidth="1"/>
    <col min="8078" max="8079" width="5.26953125" style="1" bestFit="1" customWidth="1"/>
    <col min="8080" max="8081" width="4.7265625" style="1" bestFit="1" customWidth="1"/>
    <col min="8082" max="8085" width="6.26953125" style="1" bestFit="1" customWidth="1"/>
    <col min="8086" max="8086" width="5.453125" style="1" bestFit="1" customWidth="1"/>
    <col min="8087" max="8088" width="5.26953125" style="1" bestFit="1" customWidth="1"/>
    <col min="8089" max="8090" width="4.7265625" style="1" bestFit="1" customWidth="1"/>
    <col min="8091" max="8302" width="11.90625" style="1"/>
    <col min="8303" max="8304" width="3.90625" style="1" customWidth="1"/>
    <col min="8305" max="8305" width="9" style="1" bestFit="1" customWidth="1"/>
    <col min="8306" max="8308" width="6.7265625" style="1" bestFit="1" customWidth="1"/>
    <col min="8309" max="8309" width="7.453125" style="1" bestFit="1" customWidth="1"/>
    <col min="8310" max="8311" width="6.7265625" style="1" bestFit="1" customWidth="1"/>
    <col min="8312" max="8316" width="5.453125" style="1" bestFit="1" customWidth="1"/>
    <col min="8317" max="8318" width="4.08984375" style="1" bestFit="1" customWidth="1"/>
    <col min="8319" max="8323" width="6" style="1" bestFit="1" customWidth="1"/>
    <col min="8324" max="8325" width="4.26953125" style="1" bestFit="1" customWidth="1"/>
    <col min="8326" max="8326" width="7.453125" style="1" bestFit="1" customWidth="1"/>
    <col min="8327" max="8328" width="6.7265625" style="1" bestFit="1" customWidth="1"/>
    <col min="8329" max="8332" width="6.26953125" style="1" bestFit="1" customWidth="1"/>
    <col min="8333" max="8333" width="5.453125" style="1" bestFit="1" customWidth="1"/>
    <col min="8334" max="8335" width="5.26953125" style="1" bestFit="1" customWidth="1"/>
    <col min="8336" max="8337" width="4.7265625" style="1" bestFit="1" customWidth="1"/>
    <col min="8338" max="8341" width="6.26953125" style="1" bestFit="1" customWidth="1"/>
    <col min="8342" max="8342" width="5.453125" style="1" bestFit="1" customWidth="1"/>
    <col min="8343" max="8344" width="5.26953125" style="1" bestFit="1" customWidth="1"/>
    <col min="8345" max="8346" width="4.7265625" style="1" bestFit="1" customWidth="1"/>
    <col min="8347" max="8558" width="11.90625" style="1"/>
    <col min="8559" max="8560" width="3.90625" style="1" customWidth="1"/>
    <col min="8561" max="8561" width="9" style="1" bestFit="1" customWidth="1"/>
    <col min="8562" max="8564" width="6.7265625" style="1" bestFit="1" customWidth="1"/>
    <col min="8565" max="8565" width="7.453125" style="1" bestFit="1" customWidth="1"/>
    <col min="8566" max="8567" width="6.7265625" style="1" bestFit="1" customWidth="1"/>
    <col min="8568" max="8572" width="5.453125" style="1" bestFit="1" customWidth="1"/>
    <col min="8573" max="8574" width="4.08984375" style="1" bestFit="1" customWidth="1"/>
    <col min="8575" max="8579" width="6" style="1" bestFit="1" customWidth="1"/>
    <col min="8580" max="8581" width="4.26953125" style="1" bestFit="1" customWidth="1"/>
    <col min="8582" max="8582" width="7.453125" style="1" bestFit="1" customWidth="1"/>
    <col min="8583" max="8584" width="6.7265625" style="1" bestFit="1" customWidth="1"/>
    <col min="8585" max="8588" width="6.26953125" style="1" bestFit="1" customWidth="1"/>
    <col min="8589" max="8589" width="5.453125" style="1" bestFit="1" customWidth="1"/>
    <col min="8590" max="8591" width="5.26953125" style="1" bestFit="1" customWidth="1"/>
    <col min="8592" max="8593" width="4.7265625" style="1" bestFit="1" customWidth="1"/>
    <col min="8594" max="8597" width="6.26953125" style="1" bestFit="1" customWidth="1"/>
    <col min="8598" max="8598" width="5.453125" style="1" bestFit="1" customWidth="1"/>
    <col min="8599" max="8600" width="5.26953125" style="1" bestFit="1" customWidth="1"/>
    <col min="8601" max="8602" width="4.7265625" style="1" bestFit="1" customWidth="1"/>
    <col min="8603" max="8814" width="11.90625" style="1"/>
    <col min="8815" max="8816" width="3.90625" style="1" customWidth="1"/>
    <col min="8817" max="8817" width="9" style="1" bestFit="1" customWidth="1"/>
    <col min="8818" max="8820" width="6.7265625" style="1" bestFit="1" customWidth="1"/>
    <col min="8821" max="8821" width="7.453125" style="1" bestFit="1" customWidth="1"/>
    <col min="8822" max="8823" width="6.7265625" style="1" bestFit="1" customWidth="1"/>
    <col min="8824" max="8828" width="5.453125" style="1" bestFit="1" customWidth="1"/>
    <col min="8829" max="8830" width="4.08984375" style="1" bestFit="1" customWidth="1"/>
    <col min="8831" max="8835" width="6" style="1" bestFit="1" customWidth="1"/>
    <col min="8836" max="8837" width="4.26953125" style="1" bestFit="1" customWidth="1"/>
    <col min="8838" max="8838" width="7.453125" style="1" bestFit="1" customWidth="1"/>
    <col min="8839" max="8840" width="6.7265625" style="1" bestFit="1" customWidth="1"/>
    <col min="8841" max="8844" width="6.26953125" style="1" bestFit="1" customWidth="1"/>
    <col min="8845" max="8845" width="5.453125" style="1" bestFit="1" customWidth="1"/>
    <col min="8846" max="8847" width="5.26953125" style="1" bestFit="1" customWidth="1"/>
    <col min="8848" max="8849" width="4.7265625" style="1" bestFit="1" customWidth="1"/>
    <col min="8850" max="8853" width="6.26953125" style="1" bestFit="1" customWidth="1"/>
    <col min="8854" max="8854" width="5.453125" style="1" bestFit="1" customWidth="1"/>
    <col min="8855" max="8856" width="5.26953125" style="1" bestFit="1" customWidth="1"/>
    <col min="8857" max="8858" width="4.7265625" style="1" bestFit="1" customWidth="1"/>
    <col min="8859" max="9070" width="11.90625" style="1"/>
    <col min="9071" max="9072" width="3.90625" style="1" customWidth="1"/>
    <col min="9073" max="9073" width="9" style="1" bestFit="1" customWidth="1"/>
    <col min="9074" max="9076" width="6.7265625" style="1" bestFit="1" customWidth="1"/>
    <col min="9077" max="9077" width="7.453125" style="1" bestFit="1" customWidth="1"/>
    <col min="9078" max="9079" width="6.7265625" style="1" bestFit="1" customWidth="1"/>
    <col min="9080" max="9084" width="5.453125" style="1" bestFit="1" customWidth="1"/>
    <col min="9085" max="9086" width="4.08984375" style="1" bestFit="1" customWidth="1"/>
    <col min="9087" max="9091" width="6" style="1" bestFit="1" customWidth="1"/>
    <col min="9092" max="9093" width="4.26953125" style="1" bestFit="1" customWidth="1"/>
    <col min="9094" max="9094" width="7.453125" style="1" bestFit="1" customWidth="1"/>
    <col min="9095" max="9096" width="6.7265625" style="1" bestFit="1" customWidth="1"/>
    <col min="9097" max="9100" width="6.26953125" style="1" bestFit="1" customWidth="1"/>
    <col min="9101" max="9101" width="5.453125" style="1" bestFit="1" customWidth="1"/>
    <col min="9102" max="9103" width="5.26953125" style="1" bestFit="1" customWidth="1"/>
    <col min="9104" max="9105" width="4.7265625" style="1" bestFit="1" customWidth="1"/>
    <col min="9106" max="9109" width="6.26953125" style="1" bestFit="1" customWidth="1"/>
    <col min="9110" max="9110" width="5.453125" style="1" bestFit="1" customWidth="1"/>
    <col min="9111" max="9112" width="5.26953125" style="1" bestFit="1" customWidth="1"/>
    <col min="9113" max="9114" width="4.7265625" style="1" bestFit="1" customWidth="1"/>
    <col min="9115" max="9326" width="11.90625" style="1"/>
    <col min="9327" max="9328" width="3.90625" style="1" customWidth="1"/>
    <col min="9329" max="9329" width="9" style="1" bestFit="1" customWidth="1"/>
    <col min="9330" max="9332" width="6.7265625" style="1" bestFit="1" customWidth="1"/>
    <col min="9333" max="9333" width="7.453125" style="1" bestFit="1" customWidth="1"/>
    <col min="9334" max="9335" width="6.7265625" style="1" bestFit="1" customWidth="1"/>
    <col min="9336" max="9340" width="5.453125" style="1" bestFit="1" customWidth="1"/>
    <col min="9341" max="9342" width="4.08984375" style="1" bestFit="1" customWidth="1"/>
    <col min="9343" max="9347" width="6" style="1" bestFit="1" customWidth="1"/>
    <col min="9348" max="9349" width="4.26953125" style="1" bestFit="1" customWidth="1"/>
    <col min="9350" max="9350" width="7.453125" style="1" bestFit="1" customWidth="1"/>
    <col min="9351" max="9352" width="6.7265625" style="1" bestFit="1" customWidth="1"/>
    <col min="9353" max="9356" width="6.26953125" style="1" bestFit="1" customWidth="1"/>
    <col min="9357" max="9357" width="5.453125" style="1" bestFit="1" customWidth="1"/>
    <col min="9358" max="9359" width="5.26953125" style="1" bestFit="1" customWidth="1"/>
    <col min="9360" max="9361" width="4.7265625" style="1" bestFit="1" customWidth="1"/>
    <col min="9362" max="9365" width="6.26953125" style="1" bestFit="1" customWidth="1"/>
    <col min="9366" max="9366" width="5.453125" style="1" bestFit="1" customWidth="1"/>
    <col min="9367" max="9368" width="5.26953125" style="1" bestFit="1" customWidth="1"/>
    <col min="9369" max="9370" width="4.7265625" style="1" bestFit="1" customWidth="1"/>
    <col min="9371" max="9582" width="11.90625" style="1"/>
    <col min="9583" max="9584" width="3.90625" style="1" customWidth="1"/>
    <col min="9585" max="9585" width="9" style="1" bestFit="1" customWidth="1"/>
    <col min="9586" max="9588" width="6.7265625" style="1" bestFit="1" customWidth="1"/>
    <col min="9589" max="9589" width="7.453125" style="1" bestFit="1" customWidth="1"/>
    <col min="9590" max="9591" width="6.7265625" style="1" bestFit="1" customWidth="1"/>
    <col min="9592" max="9596" width="5.453125" style="1" bestFit="1" customWidth="1"/>
    <col min="9597" max="9598" width="4.08984375" style="1" bestFit="1" customWidth="1"/>
    <col min="9599" max="9603" width="6" style="1" bestFit="1" customWidth="1"/>
    <col min="9604" max="9605" width="4.26953125" style="1" bestFit="1" customWidth="1"/>
    <col min="9606" max="9606" width="7.453125" style="1" bestFit="1" customWidth="1"/>
    <col min="9607" max="9608" width="6.7265625" style="1" bestFit="1" customWidth="1"/>
    <col min="9609" max="9612" width="6.26953125" style="1" bestFit="1" customWidth="1"/>
    <col min="9613" max="9613" width="5.453125" style="1" bestFit="1" customWidth="1"/>
    <col min="9614" max="9615" width="5.26953125" style="1" bestFit="1" customWidth="1"/>
    <col min="9616" max="9617" width="4.7265625" style="1" bestFit="1" customWidth="1"/>
    <col min="9618" max="9621" width="6.26953125" style="1" bestFit="1" customWidth="1"/>
    <col min="9622" max="9622" width="5.453125" style="1" bestFit="1" customWidth="1"/>
    <col min="9623" max="9624" width="5.26953125" style="1" bestFit="1" customWidth="1"/>
    <col min="9625" max="9626" width="4.7265625" style="1" bestFit="1" customWidth="1"/>
    <col min="9627" max="9838" width="11.90625" style="1"/>
    <col min="9839" max="9840" width="3.90625" style="1" customWidth="1"/>
    <col min="9841" max="9841" width="9" style="1" bestFit="1" customWidth="1"/>
    <col min="9842" max="9844" width="6.7265625" style="1" bestFit="1" customWidth="1"/>
    <col min="9845" max="9845" width="7.453125" style="1" bestFit="1" customWidth="1"/>
    <col min="9846" max="9847" width="6.7265625" style="1" bestFit="1" customWidth="1"/>
    <col min="9848" max="9852" width="5.453125" style="1" bestFit="1" customWidth="1"/>
    <col min="9853" max="9854" width="4.08984375" style="1" bestFit="1" customWidth="1"/>
    <col min="9855" max="9859" width="6" style="1" bestFit="1" customWidth="1"/>
    <col min="9860" max="9861" width="4.26953125" style="1" bestFit="1" customWidth="1"/>
    <col min="9862" max="9862" width="7.453125" style="1" bestFit="1" customWidth="1"/>
    <col min="9863" max="9864" width="6.7265625" style="1" bestFit="1" customWidth="1"/>
    <col min="9865" max="9868" width="6.26953125" style="1" bestFit="1" customWidth="1"/>
    <col min="9869" max="9869" width="5.453125" style="1" bestFit="1" customWidth="1"/>
    <col min="9870" max="9871" width="5.26953125" style="1" bestFit="1" customWidth="1"/>
    <col min="9872" max="9873" width="4.7265625" style="1" bestFit="1" customWidth="1"/>
    <col min="9874" max="9877" width="6.26953125" style="1" bestFit="1" customWidth="1"/>
    <col min="9878" max="9878" width="5.453125" style="1" bestFit="1" customWidth="1"/>
    <col min="9879" max="9880" width="5.26953125" style="1" bestFit="1" customWidth="1"/>
    <col min="9881" max="9882" width="4.7265625" style="1" bestFit="1" customWidth="1"/>
    <col min="9883" max="10094" width="11.90625" style="1"/>
    <col min="10095" max="10096" width="3.90625" style="1" customWidth="1"/>
    <col min="10097" max="10097" width="9" style="1" bestFit="1" customWidth="1"/>
    <col min="10098" max="10100" width="6.7265625" style="1" bestFit="1" customWidth="1"/>
    <col min="10101" max="10101" width="7.453125" style="1" bestFit="1" customWidth="1"/>
    <col min="10102" max="10103" width="6.7265625" style="1" bestFit="1" customWidth="1"/>
    <col min="10104" max="10108" width="5.453125" style="1" bestFit="1" customWidth="1"/>
    <col min="10109" max="10110" width="4.08984375" style="1" bestFit="1" customWidth="1"/>
    <col min="10111" max="10115" width="6" style="1" bestFit="1" customWidth="1"/>
    <col min="10116" max="10117" width="4.26953125" style="1" bestFit="1" customWidth="1"/>
    <col min="10118" max="10118" width="7.453125" style="1" bestFit="1" customWidth="1"/>
    <col min="10119" max="10120" width="6.7265625" style="1" bestFit="1" customWidth="1"/>
    <col min="10121" max="10124" width="6.26953125" style="1" bestFit="1" customWidth="1"/>
    <col min="10125" max="10125" width="5.453125" style="1" bestFit="1" customWidth="1"/>
    <col min="10126" max="10127" width="5.26953125" style="1" bestFit="1" customWidth="1"/>
    <col min="10128" max="10129" width="4.7265625" style="1" bestFit="1" customWidth="1"/>
    <col min="10130" max="10133" width="6.26953125" style="1" bestFit="1" customWidth="1"/>
    <col min="10134" max="10134" width="5.453125" style="1" bestFit="1" customWidth="1"/>
    <col min="10135" max="10136" width="5.26953125" style="1" bestFit="1" customWidth="1"/>
    <col min="10137" max="10138" width="4.7265625" style="1" bestFit="1" customWidth="1"/>
    <col min="10139" max="10350" width="11.90625" style="1"/>
    <col min="10351" max="10352" width="3.90625" style="1" customWidth="1"/>
    <col min="10353" max="10353" width="9" style="1" bestFit="1" customWidth="1"/>
    <col min="10354" max="10356" width="6.7265625" style="1" bestFit="1" customWidth="1"/>
    <col min="10357" max="10357" width="7.453125" style="1" bestFit="1" customWidth="1"/>
    <col min="10358" max="10359" width="6.7265625" style="1" bestFit="1" customWidth="1"/>
    <col min="10360" max="10364" width="5.453125" style="1" bestFit="1" customWidth="1"/>
    <col min="10365" max="10366" width="4.08984375" style="1" bestFit="1" customWidth="1"/>
    <col min="10367" max="10371" width="6" style="1" bestFit="1" customWidth="1"/>
    <col min="10372" max="10373" width="4.26953125" style="1" bestFit="1" customWidth="1"/>
    <col min="10374" max="10374" width="7.453125" style="1" bestFit="1" customWidth="1"/>
    <col min="10375" max="10376" width="6.7265625" style="1" bestFit="1" customWidth="1"/>
    <col min="10377" max="10380" width="6.26953125" style="1" bestFit="1" customWidth="1"/>
    <col min="10381" max="10381" width="5.453125" style="1" bestFit="1" customWidth="1"/>
    <col min="10382" max="10383" width="5.26953125" style="1" bestFit="1" customWidth="1"/>
    <col min="10384" max="10385" width="4.7265625" style="1" bestFit="1" customWidth="1"/>
    <col min="10386" max="10389" width="6.26953125" style="1" bestFit="1" customWidth="1"/>
    <col min="10390" max="10390" width="5.453125" style="1" bestFit="1" customWidth="1"/>
    <col min="10391" max="10392" width="5.26953125" style="1" bestFit="1" customWidth="1"/>
    <col min="10393" max="10394" width="4.7265625" style="1" bestFit="1" customWidth="1"/>
    <col min="10395" max="10606" width="11.90625" style="1"/>
    <col min="10607" max="10608" width="3.90625" style="1" customWidth="1"/>
    <col min="10609" max="10609" width="9" style="1" bestFit="1" customWidth="1"/>
    <col min="10610" max="10612" width="6.7265625" style="1" bestFit="1" customWidth="1"/>
    <col min="10613" max="10613" width="7.453125" style="1" bestFit="1" customWidth="1"/>
    <col min="10614" max="10615" width="6.7265625" style="1" bestFit="1" customWidth="1"/>
    <col min="10616" max="10620" width="5.453125" style="1" bestFit="1" customWidth="1"/>
    <col min="10621" max="10622" width="4.08984375" style="1" bestFit="1" customWidth="1"/>
    <col min="10623" max="10627" width="6" style="1" bestFit="1" customWidth="1"/>
    <col min="10628" max="10629" width="4.26953125" style="1" bestFit="1" customWidth="1"/>
    <col min="10630" max="10630" width="7.453125" style="1" bestFit="1" customWidth="1"/>
    <col min="10631" max="10632" width="6.7265625" style="1" bestFit="1" customWidth="1"/>
    <col min="10633" max="10636" width="6.26953125" style="1" bestFit="1" customWidth="1"/>
    <col min="10637" max="10637" width="5.453125" style="1" bestFit="1" customWidth="1"/>
    <col min="10638" max="10639" width="5.26953125" style="1" bestFit="1" customWidth="1"/>
    <col min="10640" max="10641" width="4.7265625" style="1" bestFit="1" customWidth="1"/>
    <col min="10642" max="10645" width="6.26953125" style="1" bestFit="1" customWidth="1"/>
    <col min="10646" max="10646" width="5.453125" style="1" bestFit="1" customWidth="1"/>
    <col min="10647" max="10648" width="5.26953125" style="1" bestFit="1" customWidth="1"/>
    <col min="10649" max="10650" width="4.7265625" style="1" bestFit="1" customWidth="1"/>
    <col min="10651" max="10862" width="11.90625" style="1"/>
    <col min="10863" max="10864" width="3.90625" style="1" customWidth="1"/>
    <col min="10865" max="10865" width="9" style="1" bestFit="1" customWidth="1"/>
    <col min="10866" max="10868" width="6.7265625" style="1" bestFit="1" customWidth="1"/>
    <col min="10869" max="10869" width="7.453125" style="1" bestFit="1" customWidth="1"/>
    <col min="10870" max="10871" width="6.7265625" style="1" bestFit="1" customWidth="1"/>
    <col min="10872" max="10876" width="5.453125" style="1" bestFit="1" customWidth="1"/>
    <col min="10877" max="10878" width="4.08984375" style="1" bestFit="1" customWidth="1"/>
    <col min="10879" max="10883" width="6" style="1" bestFit="1" customWidth="1"/>
    <col min="10884" max="10885" width="4.26953125" style="1" bestFit="1" customWidth="1"/>
    <col min="10886" max="10886" width="7.453125" style="1" bestFit="1" customWidth="1"/>
    <col min="10887" max="10888" width="6.7265625" style="1" bestFit="1" customWidth="1"/>
    <col min="10889" max="10892" width="6.26953125" style="1" bestFit="1" customWidth="1"/>
    <col min="10893" max="10893" width="5.453125" style="1" bestFit="1" customWidth="1"/>
    <col min="10894" max="10895" width="5.26953125" style="1" bestFit="1" customWidth="1"/>
    <col min="10896" max="10897" width="4.7265625" style="1" bestFit="1" customWidth="1"/>
    <col min="10898" max="10901" width="6.26953125" style="1" bestFit="1" customWidth="1"/>
    <col min="10902" max="10902" width="5.453125" style="1" bestFit="1" customWidth="1"/>
    <col min="10903" max="10904" width="5.26953125" style="1" bestFit="1" customWidth="1"/>
    <col min="10905" max="10906" width="4.7265625" style="1" bestFit="1" customWidth="1"/>
    <col min="10907" max="11118" width="11.90625" style="1"/>
    <col min="11119" max="11120" width="3.90625" style="1" customWidth="1"/>
    <col min="11121" max="11121" width="9" style="1" bestFit="1" customWidth="1"/>
    <col min="11122" max="11124" width="6.7265625" style="1" bestFit="1" customWidth="1"/>
    <col min="11125" max="11125" width="7.453125" style="1" bestFit="1" customWidth="1"/>
    <col min="11126" max="11127" width="6.7265625" style="1" bestFit="1" customWidth="1"/>
    <col min="11128" max="11132" width="5.453125" style="1" bestFit="1" customWidth="1"/>
    <col min="11133" max="11134" width="4.08984375" style="1" bestFit="1" customWidth="1"/>
    <col min="11135" max="11139" width="6" style="1" bestFit="1" customWidth="1"/>
    <col min="11140" max="11141" width="4.26953125" style="1" bestFit="1" customWidth="1"/>
    <col min="11142" max="11142" width="7.453125" style="1" bestFit="1" customWidth="1"/>
    <col min="11143" max="11144" width="6.7265625" style="1" bestFit="1" customWidth="1"/>
    <col min="11145" max="11148" width="6.26953125" style="1" bestFit="1" customWidth="1"/>
    <col min="11149" max="11149" width="5.453125" style="1" bestFit="1" customWidth="1"/>
    <col min="11150" max="11151" width="5.26953125" style="1" bestFit="1" customWidth="1"/>
    <col min="11152" max="11153" width="4.7265625" style="1" bestFit="1" customWidth="1"/>
    <col min="11154" max="11157" width="6.26953125" style="1" bestFit="1" customWidth="1"/>
    <col min="11158" max="11158" width="5.453125" style="1" bestFit="1" customWidth="1"/>
    <col min="11159" max="11160" width="5.26953125" style="1" bestFit="1" customWidth="1"/>
    <col min="11161" max="11162" width="4.7265625" style="1" bestFit="1" customWidth="1"/>
    <col min="11163" max="11374" width="11.90625" style="1"/>
    <col min="11375" max="11376" width="3.90625" style="1" customWidth="1"/>
    <col min="11377" max="11377" width="9" style="1" bestFit="1" customWidth="1"/>
    <col min="11378" max="11380" width="6.7265625" style="1" bestFit="1" customWidth="1"/>
    <col min="11381" max="11381" width="7.453125" style="1" bestFit="1" customWidth="1"/>
    <col min="11382" max="11383" width="6.7265625" style="1" bestFit="1" customWidth="1"/>
    <col min="11384" max="11388" width="5.453125" style="1" bestFit="1" customWidth="1"/>
    <col min="11389" max="11390" width="4.08984375" style="1" bestFit="1" customWidth="1"/>
    <col min="11391" max="11395" width="6" style="1" bestFit="1" customWidth="1"/>
    <col min="11396" max="11397" width="4.26953125" style="1" bestFit="1" customWidth="1"/>
    <col min="11398" max="11398" width="7.453125" style="1" bestFit="1" customWidth="1"/>
    <col min="11399" max="11400" width="6.7265625" style="1" bestFit="1" customWidth="1"/>
    <col min="11401" max="11404" width="6.26953125" style="1" bestFit="1" customWidth="1"/>
    <col min="11405" max="11405" width="5.453125" style="1" bestFit="1" customWidth="1"/>
    <col min="11406" max="11407" width="5.26953125" style="1" bestFit="1" customWidth="1"/>
    <col min="11408" max="11409" width="4.7265625" style="1" bestFit="1" customWidth="1"/>
    <col min="11410" max="11413" width="6.26953125" style="1" bestFit="1" customWidth="1"/>
    <col min="11414" max="11414" width="5.453125" style="1" bestFit="1" customWidth="1"/>
    <col min="11415" max="11416" width="5.26953125" style="1" bestFit="1" customWidth="1"/>
    <col min="11417" max="11418" width="4.7265625" style="1" bestFit="1" customWidth="1"/>
    <col min="11419" max="11630" width="11.90625" style="1"/>
    <col min="11631" max="11632" width="3.90625" style="1" customWidth="1"/>
    <col min="11633" max="11633" width="9" style="1" bestFit="1" customWidth="1"/>
    <col min="11634" max="11636" width="6.7265625" style="1" bestFit="1" customWidth="1"/>
    <col min="11637" max="11637" width="7.453125" style="1" bestFit="1" customWidth="1"/>
    <col min="11638" max="11639" width="6.7265625" style="1" bestFit="1" customWidth="1"/>
    <col min="11640" max="11644" width="5.453125" style="1" bestFit="1" customWidth="1"/>
    <col min="11645" max="11646" width="4.08984375" style="1" bestFit="1" customWidth="1"/>
    <col min="11647" max="11651" width="6" style="1" bestFit="1" customWidth="1"/>
    <col min="11652" max="11653" width="4.26953125" style="1" bestFit="1" customWidth="1"/>
    <col min="11654" max="11654" width="7.453125" style="1" bestFit="1" customWidth="1"/>
    <col min="11655" max="11656" width="6.7265625" style="1" bestFit="1" customWidth="1"/>
    <col min="11657" max="11660" width="6.26953125" style="1" bestFit="1" customWidth="1"/>
    <col min="11661" max="11661" width="5.453125" style="1" bestFit="1" customWidth="1"/>
    <col min="11662" max="11663" width="5.26953125" style="1" bestFit="1" customWidth="1"/>
    <col min="11664" max="11665" width="4.7265625" style="1" bestFit="1" customWidth="1"/>
    <col min="11666" max="11669" width="6.26953125" style="1" bestFit="1" customWidth="1"/>
    <col min="11670" max="11670" width="5.453125" style="1" bestFit="1" customWidth="1"/>
    <col min="11671" max="11672" width="5.26953125" style="1" bestFit="1" customWidth="1"/>
    <col min="11673" max="11674" width="4.7265625" style="1" bestFit="1" customWidth="1"/>
    <col min="11675" max="11886" width="11.90625" style="1"/>
    <col min="11887" max="11888" width="3.90625" style="1" customWidth="1"/>
    <col min="11889" max="11889" width="9" style="1" bestFit="1" customWidth="1"/>
    <col min="11890" max="11892" width="6.7265625" style="1" bestFit="1" customWidth="1"/>
    <col min="11893" max="11893" width="7.453125" style="1" bestFit="1" customWidth="1"/>
    <col min="11894" max="11895" width="6.7265625" style="1" bestFit="1" customWidth="1"/>
    <col min="11896" max="11900" width="5.453125" style="1" bestFit="1" customWidth="1"/>
    <col min="11901" max="11902" width="4.08984375" style="1" bestFit="1" customWidth="1"/>
    <col min="11903" max="11907" width="6" style="1" bestFit="1" customWidth="1"/>
    <col min="11908" max="11909" width="4.26953125" style="1" bestFit="1" customWidth="1"/>
    <col min="11910" max="11910" width="7.453125" style="1" bestFit="1" customWidth="1"/>
    <col min="11911" max="11912" width="6.7265625" style="1" bestFit="1" customWidth="1"/>
    <col min="11913" max="11916" width="6.26953125" style="1" bestFit="1" customWidth="1"/>
    <col min="11917" max="11917" width="5.453125" style="1" bestFit="1" customWidth="1"/>
    <col min="11918" max="11919" width="5.26953125" style="1" bestFit="1" customWidth="1"/>
    <col min="11920" max="11921" width="4.7265625" style="1" bestFit="1" customWidth="1"/>
    <col min="11922" max="11925" width="6.26953125" style="1" bestFit="1" customWidth="1"/>
    <col min="11926" max="11926" width="5.453125" style="1" bestFit="1" customWidth="1"/>
    <col min="11927" max="11928" width="5.26953125" style="1" bestFit="1" customWidth="1"/>
    <col min="11929" max="11930" width="4.7265625" style="1" bestFit="1" customWidth="1"/>
    <col min="11931" max="12142" width="11.90625" style="1"/>
    <col min="12143" max="12144" width="3.90625" style="1" customWidth="1"/>
    <col min="12145" max="12145" width="9" style="1" bestFit="1" customWidth="1"/>
    <col min="12146" max="12148" width="6.7265625" style="1" bestFit="1" customWidth="1"/>
    <col min="12149" max="12149" width="7.453125" style="1" bestFit="1" customWidth="1"/>
    <col min="12150" max="12151" width="6.7265625" style="1" bestFit="1" customWidth="1"/>
    <col min="12152" max="12156" width="5.453125" style="1" bestFit="1" customWidth="1"/>
    <col min="12157" max="12158" width="4.08984375" style="1" bestFit="1" customWidth="1"/>
    <col min="12159" max="12163" width="6" style="1" bestFit="1" customWidth="1"/>
    <col min="12164" max="12165" width="4.26953125" style="1" bestFit="1" customWidth="1"/>
    <col min="12166" max="12166" width="7.453125" style="1" bestFit="1" customWidth="1"/>
    <col min="12167" max="12168" width="6.7265625" style="1" bestFit="1" customWidth="1"/>
    <col min="12169" max="12172" width="6.26953125" style="1" bestFit="1" customWidth="1"/>
    <col min="12173" max="12173" width="5.453125" style="1" bestFit="1" customWidth="1"/>
    <col min="12174" max="12175" width="5.26953125" style="1" bestFit="1" customWidth="1"/>
    <col min="12176" max="12177" width="4.7265625" style="1" bestFit="1" customWidth="1"/>
    <col min="12178" max="12181" width="6.26953125" style="1" bestFit="1" customWidth="1"/>
    <col min="12182" max="12182" width="5.453125" style="1" bestFit="1" customWidth="1"/>
    <col min="12183" max="12184" width="5.26953125" style="1" bestFit="1" customWidth="1"/>
    <col min="12185" max="12186" width="4.7265625" style="1" bestFit="1" customWidth="1"/>
    <col min="12187" max="12398" width="11.90625" style="1"/>
    <col min="12399" max="12400" width="3.90625" style="1" customWidth="1"/>
    <col min="12401" max="12401" width="9" style="1" bestFit="1" customWidth="1"/>
    <col min="12402" max="12404" width="6.7265625" style="1" bestFit="1" customWidth="1"/>
    <col min="12405" max="12405" width="7.453125" style="1" bestFit="1" customWidth="1"/>
    <col min="12406" max="12407" width="6.7265625" style="1" bestFit="1" customWidth="1"/>
    <col min="12408" max="12412" width="5.453125" style="1" bestFit="1" customWidth="1"/>
    <col min="12413" max="12414" width="4.08984375" style="1" bestFit="1" customWidth="1"/>
    <col min="12415" max="12419" width="6" style="1" bestFit="1" customWidth="1"/>
    <col min="12420" max="12421" width="4.26953125" style="1" bestFit="1" customWidth="1"/>
    <col min="12422" max="12422" width="7.453125" style="1" bestFit="1" customWidth="1"/>
    <col min="12423" max="12424" width="6.7265625" style="1" bestFit="1" customWidth="1"/>
    <col min="12425" max="12428" width="6.26953125" style="1" bestFit="1" customWidth="1"/>
    <col min="12429" max="12429" width="5.453125" style="1" bestFit="1" customWidth="1"/>
    <col min="12430" max="12431" width="5.26953125" style="1" bestFit="1" customWidth="1"/>
    <col min="12432" max="12433" width="4.7265625" style="1" bestFit="1" customWidth="1"/>
    <col min="12434" max="12437" width="6.26953125" style="1" bestFit="1" customWidth="1"/>
    <col min="12438" max="12438" width="5.453125" style="1" bestFit="1" customWidth="1"/>
    <col min="12439" max="12440" width="5.26953125" style="1" bestFit="1" customWidth="1"/>
    <col min="12441" max="12442" width="4.7265625" style="1" bestFit="1" customWidth="1"/>
    <col min="12443" max="12654" width="11.90625" style="1"/>
    <col min="12655" max="12656" width="3.90625" style="1" customWidth="1"/>
    <col min="12657" max="12657" width="9" style="1" bestFit="1" customWidth="1"/>
    <col min="12658" max="12660" width="6.7265625" style="1" bestFit="1" customWidth="1"/>
    <col min="12661" max="12661" width="7.453125" style="1" bestFit="1" customWidth="1"/>
    <col min="12662" max="12663" width="6.7265625" style="1" bestFit="1" customWidth="1"/>
    <col min="12664" max="12668" width="5.453125" style="1" bestFit="1" customWidth="1"/>
    <col min="12669" max="12670" width="4.08984375" style="1" bestFit="1" customWidth="1"/>
    <col min="12671" max="12675" width="6" style="1" bestFit="1" customWidth="1"/>
    <col min="12676" max="12677" width="4.26953125" style="1" bestFit="1" customWidth="1"/>
    <col min="12678" max="12678" width="7.453125" style="1" bestFit="1" customWidth="1"/>
    <col min="12679" max="12680" width="6.7265625" style="1" bestFit="1" customWidth="1"/>
    <col min="12681" max="12684" width="6.26953125" style="1" bestFit="1" customWidth="1"/>
    <col min="12685" max="12685" width="5.453125" style="1" bestFit="1" customWidth="1"/>
    <col min="12686" max="12687" width="5.26953125" style="1" bestFit="1" customWidth="1"/>
    <col min="12688" max="12689" width="4.7265625" style="1" bestFit="1" customWidth="1"/>
    <col min="12690" max="12693" width="6.26953125" style="1" bestFit="1" customWidth="1"/>
    <col min="12694" max="12694" width="5.453125" style="1" bestFit="1" customWidth="1"/>
    <col min="12695" max="12696" width="5.26953125" style="1" bestFit="1" customWidth="1"/>
    <col min="12697" max="12698" width="4.7265625" style="1" bestFit="1" customWidth="1"/>
    <col min="12699" max="12910" width="11.90625" style="1"/>
    <col min="12911" max="12912" width="3.90625" style="1" customWidth="1"/>
    <col min="12913" max="12913" width="9" style="1" bestFit="1" customWidth="1"/>
    <col min="12914" max="12916" width="6.7265625" style="1" bestFit="1" customWidth="1"/>
    <col min="12917" max="12917" width="7.453125" style="1" bestFit="1" customWidth="1"/>
    <col min="12918" max="12919" width="6.7265625" style="1" bestFit="1" customWidth="1"/>
    <col min="12920" max="12924" width="5.453125" style="1" bestFit="1" customWidth="1"/>
    <col min="12925" max="12926" width="4.08984375" style="1" bestFit="1" customWidth="1"/>
    <col min="12927" max="12931" width="6" style="1" bestFit="1" customWidth="1"/>
    <col min="12932" max="12933" width="4.26953125" style="1" bestFit="1" customWidth="1"/>
    <col min="12934" max="12934" width="7.453125" style="1" bestFit="1" customWidth="1"/>
    <col min="12935" max="12936" width="6.7265625" style="1" bestFit="1" customWidth="1"/>
    <col min="12937" max="12940" width="6.26953125" style="1" bestFit="1" customWidth="1"/>
    <col min="12941" max="12941" width="5.453125" style="1" bestFit="1" customWidth="1"/>
    <col min="12942" max="12943" width="5.26953125" style="1" bestFit="1" customWidth="1"/>
    <col min="12944" max="12945" width="4.7265625" style="1" bestFit="1" customWidth="1"/>
    <col min="12946" max="12949" width="6.26953125" style="1" bestFit="1" customWidth="1"/>
    <col min="12950" max="12950" width="5.453125" style="1" bestFit="1" customWidth="1"/>
    <col min="12951" max="12952" width="5.26953125" style="1" bestFit="1" customWidth="1"/>
    <col min="12953" max="12954" width="4.7265625" style="1" bestFit="1" customWidth="1"/>
    <col min="12955" max="13166" width="11.90625" style="1"/>
    <col min="13167" max="13168" width="3.90625" style="1" customWidth="1"/>
    <col min="13169" max="13169" width="9" style="1" bestFit="1" customWidth="1"/>
    <col min="13170" max="13172" width="6.7265625" style="1" bestFit="1" customWidth="1"/>
    <col min="13173" max="13173" width="7.453125" style="1" bestFit="1" customWidth="1"/>
    <col min="13174" max="13175" width="6.7265625" style="1" bestFit="1" customWidth="1"/>
    <col min="13176" max="13180" width="5.453125" style="1" bestFit="1" customWidth="1"/>
    <col min="13181" max="13182" width="4.08984375" style="1" bestFit="1" customWidth="1"/>
    <col min="13183" max="13187" width="6" style="1" bestFit="1" customWidth="1"/>
    <col min="13188" max="13189" width="4.26953125" style="1" bestFit="1" customWidth="1"/>
    <col min="13190" max="13190" width="7.453125" style="1" bestFit="1" customWidth="1"/>
    <col min="13191" max="13192" width="6.7265625" style="1" bestFit="1" customWidth="1"/>
    <col min="13193" max="13196" width="6.26953125" style="1" bestFit="1" customWidth="1"/>
    <col min="13197" max="13197" width="5.453125" style="1" bestFit="1" customWidth="1"/>
    <col min="13198" max="13199" width="5.26953125" style="1" bestFit="1" customWidth="1"/>
    <col min="13200" max="13201" width="4.7265625" style="1" bestFit="1" customWidth="1"/>
    <col min="13202" max="13205" width="6.26953125" style="1" bestFit="1" customWidth="1"/>
    <col min="13206" max="13206" width="5.453125" style="1" bestFit="1" customWidth="1"/>
    <col min="13207" max="13208" width="5.26953125" style="1" bestFit="1" customWidth="1"/>
    <col min="13209" max="13210" width="4.7265625" style="1" bestFit="1" customWidth="1"/>
    <col min="13211" max="13422" width="11.90625" style="1"/>
    <col min="13423" max="13424" width="3.90625" style="1" customWidth="1"/>
    <col min="13425" max="13425" width="9" style="1" bestFit="1" customWidth="1"/>
    <col min="13426" max="13428" width="6.7265625" style="1" bestFit="1" customWidth="1"/>
    <col min="13429" max="13429" width="7.453125" style="1" bestFit="1" customWidth="1"/>
    <col min="13430" max="13431" width="6.7265625" style="1" bestFit="1" customWidth="1"/>
    <col min="13432" max="13436" width="5.453125" style="1" bestFit="1" customWidth="1"/>
    <col min="13437" max="13438" width="4.08984375" style="1" bestFit="1" customWidth="1"/>
    <col min="13439" max="13443" width="6" style="1" bestFit="1" customWidth="1"/>
    <col min="13444" max="13445" width="4.26953125" style="1" bestFit="1" customWidth="1"/>
    <col min="13446" max="13446" width="7.453125" style="1" bestFit="1" customWidth="1"/>
    <col min="13447" max="13448" width="6.7265625" style="1" bestFit="1" customWidth="1"/>
    <col min="13449" max="13452" width="6.26953125" style="1" bestFit="1" customWidth="1"/>
    <col min="13453" max="13453" width="5.453125" style="1" bestFit="1" customWidth="1"/>
    <col min="13454" max="13455" width="5.26953125" style="1" bestFit="1" customWidth="1"/>
    <col min="13456" max="13457" width="4.7265625" style="1" bestFit="1" customWidth="1"/>
    <col min="13458" max="13461" width="6.26953125" style="1" bestFit="1" customWidth="1"/>
    <col min="13462" max="13462" width="5.453125" style="1" bestFit="1" customWidth="1"/>
    <col min="13463" max="13464" width="5.26953125" style="1" bestFit="1" customWidth="1"/>
    <col min="13465" max="13466" width="4.7265625" style="1" bestFit="1" customWidth="1"/>
    <col min="13467" max="13678" width="11.90625" style="1"/>
    <col min="13679" max="13680" width="3.90625" style="1" customWidth="1"/>
    <col min="13681" max="13681" width="9" style="1" bestFit="1" customWidth="1"/>
    <col min="13682" max="13684" width="6.7265625" style="1" bestFit="1" customWidth="1"/>
    <col min="13685" max="13685" width="7.453125" style="1" bestFit="1" customWidth="1"/>
    <col min="13686" max="13687" width="6.7265625" style="1" bestFit="1" customWidth="1"/>
    <col min="13688" max="13692" width="5.453125" style="1" bestFit="1" customWidth="1"/>
    <col min="13693" max="13694" width="4.08984375" style="1" bestFit="1" customWidth="1"/>
    <col min="13695" max="13699" width="6" style="1" bestFit="1" customWidth="1"/>
    <col min="13700" max="13701" width="4.26953125" style="1" bestFit="1" customWidth="1"/>
    <col min="13702" max="13702" width="7.453125" style="1" bestFit="1" customWidth="1"/>
    <col min="13703" max="13704" width="6.7265625" style="1" bestFit="1" customWidth="1"/>
    <col min="13705" max="13708" width="6.26953125" style="1" bestFit="1" customWidth="1"/>
    <col min="13709" max="13709" width="5.453125" style="1" bestFit="1" customWidth="1"/>
    <col min="13710" max="13711" width="5.26953125" style="1" bestFit="1" customWidth="1"/>
    <col min="13712" max="13713" width="4.7265625" style="1" bestFit="1" customWidth="1"/>
    <col min="13714" max="13717" width="6.26953125" style="1" bestFit="1" customWidth="1"/>
    <col min="13718" max="13718" width="5.453125" style="1" bestFit="1" customWidth="1"/>
    <col min="13719" max="13720" width="5.26953125" style="1" bestFit="1" customWidth="1"/>
    <col min="13721" max="13722" width="4.7265625" style="1" bestFit="1" customWidth="1"/>
    <col min="13723" max="13934" width="11.90625" style="1"/>
    <col min="13935" max="13936" width="3.90625" style="1" customWidth="1"/>
    <col min="13937" max="13937" width="9" style="1" bestFit="1" customWidth="1"/>
    <col min="13938" max="13940" width="6.7265625" style="1" bestFit="1" customWidth="1"/>
    <col min="13941" max="13941" width="7.453125" style="1" bestFit="1" customWidth="1"/>
    <col min="13942" max="13943" width="6.7265625" style="1" bestFit="1" customWidth="1"/>
    <col min="13944" max="13948" width="5.453125" style="1" bestFit="1" customWidth="1"/>
    <col min="13949" max="13950" width="4.08984375" style="1" bestFit="1" customWidth="1"/>
    <col min="13951" max="13955" width="6" style="1" bestFit="1" customWidth="1"/>
    <col min="13956" max="13957" width="4.26953125" style="1" bestFit="1" customWidth="1"/>
    <col min="13958" max="13958" width="7.453125" style="1" bestFit="1" customWidth="1"/>
    <col min="13959" max="13960" width="6.7265625" style="1" bestFit="1" customWidth="1"/>
    <col min="13961" max="13964" width="6.26953125" style="1" bestFit="1" customWidth="1"/>
    <col min="13965" max="13965" width="5.453125" style="1" bestFit="1" customWidth="1"/>
    <col min="13966" max="13967" width="5.26953125" style="1" bestFit="1" customWidth="1"/>
    <col min="13968" max="13969" width="4.7265625" style="1" bestFit="1" customWidth="1"/>
    <col min="13970" max="13973" width="6.26953125" style="1" bestFit="1" customWidth="1"/>
    <col min="13974" max="13974" width="5.453125" style="1" bestFit="1" customWidth="1"/>
    <col min="13975" max="13976" width="5.26953125" style="1" bestFit="1" customWidth="1"/>
    <col min="13977" max="13978" width="4.7265625" style="1" bestFit="1" customWidth="1"/>
    <col min="13979" max="14190" width="11.90625" style="1"/>
    <col min="14191" max="14192" width="3.90625" style="1" customWidth="1"/>
    <col min="14193" max="14193" width="9" style="1" bestFit="1" customWidth="1"/>
    <col min="14194" max="14196" width="6.7265625" style="1" bestFit="1" customWidth="1"/>
    <col min="14197" max="14197" width="7.453125" style="1" bestFit="1" customWidth="1"/>
    <col min="14198" max="14199" width="6.7265625" style="1" bestFit="1" customWidth="1"/>
    <col min="14200" max="14204" width="5.453125" style="1" bestFit="1" customWidth="1"/>
    <col min="14205" max="14206" width="4.08984375" style="1" bestFit="1" customWidth="1"/>
    <col min="14207" max="14211" width="6" style="1" bestFit="1" customWidth="1"/>
    <col min="14212" max="14213" width="4.26953125" style="1" bestFit="1" customWidth="1"/>
    <col min="14214" max="14214" width="7.453125" style="1" bestFit="1" customWidth="1"/>
    <col min="14215" max="14216" width="6.7265625" style="1" bestFit="1" customWidth="1"/>
    <col min="14217" max="14220" width="6.26953125" style="1" bestFit="1" customWidth="1"/>
    <col min="14221" max="14221" width="5.453125" style="1" bestFit="1" customWidth="1"/>
    <col min="14222" max="14223" width="5.26953125" style="1" bestFit="1" customWidth="1"/>
    <col min="14224" max="14225" width="4.7265625" style="1" bestFit="1" customWidth="1"/>
    <col min="14226" max="14229" width="6.26953125" style="1" bestFit="1" customWidth="1"/>
    <col min="14230" max="14230" width="5.453125" style="1" bestFit="1" customWidth="1"/>
    <col min="14231" max="14232" width="5.26953125" style="1" bestFit="1" customWidth="1"/>
    <col min="14233" max="14234" width="4.7265625" style="1" bestFit="1" customWidth="1"/>
    <col min="14235" max="14446" width="11.90625" style="1"/>
    <col min="14447" max="14448" width="3.90625" style="1" customWidth="1"/>
    <col min="14449" max="14449" width="9" style="1" bestFit="1" customWidth="1"/>
    <col min="14450" max="14452" width="6.7265625" style="1" bestFit="1" customWidth="1"/>
    <col min="14453" max="14453" width="7.453125" style="1" bestFit="1" customWidth="1"/>
    <col min="14454" max="14455" width="6.7265625" style="1" bestFit="1" customWidth="1"/>
    <col min="14456" max="14460" width="5.453125" style="1" bestFit="1" customWidth="1"/>
    <col min="14461" max="14462" width="4.08984375" style="1" bestFit="1" customWidth="1"/>
    <col min="14463" max="14467" width="6" style="1" bestFit="1" customWidth="1"/>
    <col min="14468" max="14469" width="4.26953125" style="1" bestFit="1" customWidth="1"/>
    <col min="14470" max="14470" width="7.453125" style="1" bestFit="1" customWidth="1"/>
    <col min="14471" max="14472" width="6.7265625" style="1" bestFit="1" customWidth="1"/>
    <col min="14473" max="14476" width="6.26953125" style="1" bestFit="1" customWidth="1"/>
    <col min="14477" max="14477" width="5.453125" style="1" bestFit="1" customWidth="1"/>
    <col min="14478" max="14479" width="5.26953125" style="1" bestFit="1" customWidth="1"/>
    <col min="14480" max="14481" width="4.7265625" style="1" bestFit="1" customWidth="1"/>
    <col min="14482" max="14485" width="6.26953125" style="1" bestFit="1" customWidth="1"/>
    <col min="14486" max="14486" width="5.453125" style="1" bestFit="1" customWidth="1"/>
    <col min="14487" max="14488" width="5.26953125" style="1" bestFit="1" customWidth="1"/>
    <col min="14489" max="14490" width="4.7265625" style="1" bestFit="1" customWidth="1"/>
    <col min="14491" max="14702" width="11.90625" style="1"/>
    <col min="14703" max="14704" width="3.90625" style="1" customWidth="1"/>
    <col min="14705" max="14705" width="9" style="1" bestFit="1" customWidth="1"/>
    <col min="14706" max="14708" width="6.7265625" style="1" bestFit="1" customWidth="1"/>
    <col min="14709" max="14709" width="7.453125" style="1" bestFit="1" customWidth="1"/>
    <col min="14710" max="14711" width="6.7265625" style="1" bestFit="1" customWidth="1"/>
    <col min="14712" max="14716" width="5.453125" style="1" bestFit="1" customWidth="1"/>
    <col min="14717" max="14718" width="4.08984375" style="1" bestFit="1" customWidth="1"/>
    <col min="14719" max="14723" width="6" style="1" bestFit="1" customWidth="1"/>
    <col min="14724" max="14725" width="4.26953125" style="1" bestFit="1" customWidth="1"/>
    <col min="14726" max="14726" width="7.453125" style="1" bestFit="1" customWidth="1"/>
    <col min="14727" max="14728" width="6.7265625" style="1" bestFit="1" customWidth="1"/>
    <col min="14729" max="14732" width="6.26953125" style="1" bestFit="1" customWidth="1"/>
    <col min="14733" max="14733" width="5.453125" style="1" bestFit="1" customWidth="1"/>
    <col min="14734" max="14735" width="5.26953125" style="1" bestFit="1" customWidth="1"/>
    <col min="14736" max="14737" width="4.7265625" style="1" bestFit="1" customWidth="1"/>
    <col min="14738" max="14741" width="6.26953125" style="1" bestFit="1" customWidth="1"/>
    <col min="14742" max="14742" width="5.453125" style="1" bestFit="1" customWidth="1"/>
    <col min="14743" max="14744" width="5.26953125" style="1" bestFit="1" customWidth="1"/>
    <col min="14745" max="14746" width="4.7265625" style="1" bestFit="1" customWidth="1"/>
    <col min="14747" max="14958" width="11.90625" style="1"/>
    <col min="14959" max="14960" width="3.90625" style="1" customWidth="1"/>
    <col min="14961" max="14961" width="9" style="1" bestFit="1" customWidth="1"/>
    <col min="14962" max="14964" width="6.7265625" style="1" bestFit="1" customWidth="1"/>
    <col min="14965" max="14965" width="7.453125" style="1" bestFit="1" customWidth="1"/>
    <col min="14966" max="14967" width="6.7265625" style="1" bestFit="1" customWidth="1"/>
    <col min="14968" max="14972" width="5.453125" style="1" bestFit="1" customWidth="1"/>
    <col min="14973" max="14974" width="4.08984375" style="1" bestFit="1" customWidth="1"/>
    <col min="14975" max="14979" width="6" style="1" bestFit="1" customWidth="1"/>
    <col min="14980" max="14981" width="4.26953125" style="1" bestFit="1" customWidth="1"/>
    <col min="14982" max="14982" width="7.453125" style="1" bestFit="1" customWidth="1"/>
    <col min="14983" max="14984" width="6.7265625" style="1" bestFit="1" customWidth="1"/>
    <col min="14985" max="14988" width="6.26953125" style="1" bestFit="1" customWidth="1"/>
    <col min="14989" max="14989" width="5.453125" style="1" bestFit="1" customWidth="1"/>
    <col min="14990" max="14991" width="5.26953125" style="1" bestFit="1" customWidth="1"/>
    <col min="14992" max="14993" width="4.7265625" style="1" bestFit="1" customWidth="1"/>
    <col min="14994" max="14997" width="6.26953125" style="1" bestFit="1" customWidth="1"/>
    <col min="14998" max="14998" width="5.453125" style="1" bestFit="1" customWidth="1"/>
    <col min="14999" max="15000" width="5.26953125" style="1" bestFit="1" customWidth="1"/>
    <col min="15001" max="15002" width="4.7265625" style="1" bestFit="1" customWidth="1"/>
    <col min="15003" max="15214" width="11.90625" style="1"/>
    <col min="15215" max="15216" width="3.90625" style="1" customWidth="1"/>
    <col min="15217" max="15217" width="9" style="1" bestFit="1" customWidth="1"/>
    <col min="15218" max="15220" width="6.7265625" style="1" bestFit="1" customWidth="1"/>
    <col min="15221" max="15221" width="7.453125" style="1" bestFit="1" customWidth="1"/>
    <col min="15222" max="15223" width="6.7265625" style="1" bestFit="1" customWidth="1"/>
    <col min="15224" max="15228" width="5.453125" style="1" bestFit="1" customWidth="1"/>
    <col min="15229" max="15230" width="4.08984375" style="1" bestFit="1" customWidth="1"/>
    <col min="15231" max="15235" width="6" style="1" bestFit="1" customWidth="1"/>
    <col min="15236" max="15237" width="4.26953125" style="1" bestFit="1" customWidth="1"/>
    <col min="15238" max="15238" width="7.453125" style="1" bestFit="1" customWidth="1"/>
    <col min="15239" max="15240" width="6.7265625" style="1" bestFit="1" customWidth="1"/>
    <col min="15241" max="15244" width="6.26953125" style="1" bestFit="1" customWidth="1"/>
    <col min="15245" max="15245" width="5.453125" style="1" bestFit="1" customWidth="1"/>
    <col min="15246" max="15247" width="5.26953125" style="1" bestFit="1" customWidth="1"/>
    <col min="15248" max="15249" width="4.7265625" style="1" bestFit="1" customWidth="1"/>
    <col min="15250" max="15253" width="6.26953125" style="1" bestFit="1" customWidth="1"/>
    <col min="15254" max="15254" width="5.453125" style="1" bestFit="1" customWidth="1"/>
    <col min="15255" max="15256" width="5.26953125" style="1" bestFit="1" customWidth="1"/>
    <col min="15257" max="15258" width="4.7265625" style="1" bestFit="1" customWidth="1"/>
    <col min="15259" max="15470" width="11.90625" style="1"/>
    <col min="15471" max="15472" width="3.90625" style="1" customWidth="1"/>
    <col min="15473" max="15473" width="9" style="1" bestFit="1" customWidth="1"/>
    <col min="15474" max="15476" width="6.7265625" style="1" bestFit="1" customWidth="1"/>
    <col min="15477" max="15477" width="7.453125" style="1" bestFit="1" customWidth="1"/>
    <col min="15478" max="15479" width="6.7265625" style="1" bestFit="1" customWidth="1"/>
    <col min="15480" max="15484" width="5.453125" style="1" bestFit="1" customWidth="1"/>
    <col min="15485" max="15486" width="4.08984375" style="1" bestFit="1" customWidth="1"/>
    <col min="15487" max="15491" width="6" style="1" bestFit="1" customWidth="1"/>
    <col min="15492" max="15493" width="4.26953125" style="1" bestFit="1" customWidth="1"/>
    <col min="15494" max="15494" width="7.453125" style="1" bestFit="1" customWidth="1"/>
    <col min="15495" max="15496" width="6.7265625" style="1" bestFit="1" customWidth="1"/>
    <col min="15497" max="15500" width="6.26953125" style="1" bestFit="1" customWidth="1"/>
    <col min="15501" max="15501" width="5.453125" style="1" bestFit="1" customWidth="1"/>
    <col min="15502" max="15503" width="5.26953125" style="1" bestFit="1" customWidth="1"/>
    <col min="15504" max="15505" width="4.7265625" style="1" bestFit="1" customWidth="1"/>
    <col min="15506" max="15509" width="6.26953125" style="1" bestFit="1" customWidth="1"/>
    <col min="15510" max="15510" width="5.453125" style="1" bestFit="1" customWidth="1"/>
    <col min="15511" max="15512" width="5.26953125" style="1" bestFit="1" customWidth="1"/>
    <col min="15513" max="15514" width="4.7265625" style="1" bestFit="1" customWidth="1"/>
    <col min="15515" max="15726" width="11.90625" style="1"/>
    <col min="15727" max="15728" width="3.90625" style="1" customWidth="1"/>
    <col min="15729" max="15729" width="9" style="1" bestFit="1" customWidth="1"/>
    <col min="15730" max="15732" width="6.7265625" style="1" bestFit="1" customWidth="1"/>
    <col min="15733" max="15733" width="7.453125" style="1" bestFit="1" customWidth="1"/>
    <col min="15734" max="15735" width="6.7265625" style="1" bestFit="1" customWidth="1"/>
    <col min="15736" max="15740" width="5.453125" style="1" bestFit="1" customWidth="1"/>
    <col min="15741" max="15742" width="4.08984375" style="1" bestFit="1" customWidth="1"/>
    <col min="15743" max="15747" width="6" style="1" bestFit="1" customWidth="1"/>
    <col min="15748" max="15749" width="4.26953125" style="1" bestFit="1" customWidth="1"/>
    <col min="15750" max="15750" width="7.453125" style="1" bestFit="1" customWidth="1"/>
    <col min="15751" max="15752" width="6.7265625" style="1" bestFit="1" customWidth="1"/>
    <col min="15753" max="15756" width="6.26953125" style="1" bestFit="1" customWidth="1"/>
    <col min="15757" max="15757" width="5.453125" style="1" bestFit="1" customWidth="1"/>
    <col min="15758" max="15759" width="5.26953125" style="1" bestFit="1" customWidth="1"/>
    <col min="15760" max="15761" width="4.7265625" style="1" bestFit="1" customWidth="1"/>
    <col min="15762" max="15765" width="6.26953125" style="1" bestFit="1" customWidth="1"/>
    <col min="15766" max="15766" width="5.453125" style="1" bestFit="1" customWidth="1"/>
    <col min="15767" max="15768" width="5.26953125" style="1" bestFit="1" customWidth="1"/>
    <col min="15769" max="15770" width="4.7265625" style="1" bestFit="1" customWidth="1"/>
    <col min="15771" max="15982" width="11.90625" style="1"/>
    <col min="15983" max="15984" width="3.90625" style="1" customWidth="1"/>
    <col min="15985" max="15985" width="9" style="1" bestFit="1" customWidth="1"/>
    <col min="15986" max="15988" width="6.7265625" style="1" bestFit="1" customWidth="1"/>
    <col min="15989" max="15989" width="7.453125" style="1" bestFit="1" customWidth="1"/>
    <col min="15990" max="15991" width="6.7265625" style="1" bestFit="1" customWidth="1"/>
    <col min="15992" max="15996" width="5.453125" style="1" bestFit="1" customWidth="1"/>
    <col min="15997" max="15998" width="4.08984375" style="1" bestFit="1" customWidth="1"/>
    <col min="15999" max="16003" width="6" style="1" bestFit="1" customWidth="1"/>
    <col min="16004" max="16005" width="4.26953125" style="1" bestFit="1" customWidth="1"/>
    <col min="16006" max="16006" width="7.453125" style="1" bestFit="1" customWidth="1"/>
    <col min="16007" max="16008" width="6.7265625" style="1" bestFit="1" customWidth="1"/>
    <col min="16009" max="16012" width="6.26953125" style="1" bestFit="1" customWidth="1"/>
    <col min="16013" max="16013" width="5.453125" style="1" bestFit="1" customWidth="1"/>
    <col min="16014" max="16015" width="5.26953125" style="1" bestFit="1" customWidth="1"/>
    <col min="16016" max="16017" width="4.7265625" style="1" bestFit="1" customWidth="1"/>
    <col min="16018" max="16021" width="6.26953125" style="1" bestFit="1" customWidth="1"/>
    <col min="16022" max="16022" width="5.453125" style="1" bestFit="1" customWidth="1"/>
    <col min="16023" max="16024" width="5.26953125" style="1" bestFit="1" customWidth="1"/>
    <col min="16025" max="16026" width="4.7265625" style="1" bestFit="1" customWidth="1"/>
    <col min="16027" max="16238" width="11.90625" style="1"/>
    <col min="16239" max="16240" width="3.90625" style="1" customWidth="1"/>
    <col min="16241" max="16241" width="9" style="1" bestFit="1" customWidth="1"/>
    <col min="16242" max="16244" width="6.7265625" style="1" bestFit="1" customWidth="1"/>
    <col min="16245" max="16245" width="7.453125" style="1" bestFit="1" customWidth="1"/>
    <col min="16246" max="16247" width="6.7265625" style="1" bestFit="1" customWidth="1"/>
    <col min="16248" max="16252" width="5.453125" style="1" bestFit="1" customWidth="1"/>
    <col min="16253" max="16254" width="4.08984375" style="1" bestFit="1" customWidth="1"/>
    <col min="16255" max="16259" width="6" style="1" bestFit="1" customWidth="1"/>
    <col min="16260" max="16261" width="4.26953125" style="1" bestFit="1" customWidth="1"/>
    <col min="16262" max="16262" width="7.453125" style="1" bestFit="1" customWidth="1"/>
    <col min="16263" max="16264" width="6.7265625" style="1" bestFit="1" customWidth="1"/>
    <col min="16265" max="16268" width="6.26953125" style="1" bestFit="1" customWidth="1"/>
    <col min="16269" max="16269" width="5.453125" style="1" bestFit="1" customWidth="1"/>
    <col min="16270" max="16271" width="5.26953125" style="1" bestFit="1" customWidth="1"/>
    <col min="16272" max="16273" width="4.7265625" style="1" bestFit="1" customWidth="1"/>
    <col min="16274" max="16277" width="6.26953125" style="1" bestFit="1" customWidth="1"/>
    <col min="16278" max="16278" width="5.453125" style="1" bestFit="1" customWidth="1"/>
    <col min="16279" max="16280" width="5.26953125" style="1" bestFit="1" customWidth="1"/>
    <col min="16281" max="16282" width="4.7265625" style="1" bestFit="1" customWidth="1"/>
    <col min="16283" max="16384" width="11.90625" style="1"/>
  </cols>
  <sheetData>
    <row r="1" spans="1:39" x14ac:dyDescent="0.2">
      <c r="C1" s="2" t="s">
        <v>338</v>
      </c>
      <c r="D1" s="2"/>
      <c r="E1" s="2"/>
      <c r="F1" s="2"/>
      <c r="G1" s="2"/>
      <c r="H1" s="2"/>
      <c r="I1" s="2"/>
      <c r="J1" s="2"/>
      <c r="K1" s="2"/>
      <c r="L1" s="2"/>
      <c r="M1" s="2"/>
      <c r="N1" s="2"/>
      <c r="O1" s="2"/>
      <c r="P1" s="1"/>
      <c r="Q1" s="1"/>
      <c r="R1" s="1"/>
      <c r="S1" s="1"/>
      <c r="T1" s="1"/>
      <c r="U1" s="1"/>
      <c r="V1" s="1"/>
      <c r="W1" s="1"/>
      <c r="X1" s="1"/>
      <c r="Y1" s="1"/>
      <c r="Z1" s="1"/>
      <c r="AA1" s="1"/>
      <c r="AB1" s="1"/>
      <c r="AC1" s="1"/>
      <c r="AD1" s="1"/>
      <c r="AF1" s="735" t="s">
        <v>478</v>
      </c>
      <c r="AG1" s="1005">
        <f>目次!F1</f>
        <v>45691</v>
      </c>
      <c r="AI1" s="1" t="s">
        <v>483</v>
      </c>
    </row>
    <row r="2" spans="1:39" s="7" customFormat="1" ht="14.25" customHeight="1" x14ac:dyDescent="0.2">
      <c r="C2" s="1368"/>
      <c r="D2" s="1190" t="s">
        <v>165</v>
      </c>
      <c r="E2" s="1191"/>
      <c r="F2" s="1191"/>
      <c r="G2" s="1191"/>
      <c r="H2" s="1191"/>
      <c r="I2" s="1191"/>
      <c r="J2" s="26"/>
      <c r="K2" s="26"/>
      <c r="L2" s="26"/>
      <c r="M2" s="26"/>
      <c r="N2" s="26"/>
      <c r="O2" s="26"/>
      <c r="P2" s="111" t="s">
        <v>380</v>
      </c>
      <c r="Q2" s="111"/>
      <c r="R2" s="111"/>
      <c r="S2" s="111"/>
      <c r="T2" s="111"/>
      <c r="U2" s="111"/>
      <c r="V2" s="111"/>
      <c r="W2" s="111"/>
      <c r="X2" s="111"/>
      <c r="Y2" s="111"/>
      <c r="Z2" s="111"/>
      <c r="AA2" s="111"/>
      <c r="AB2" s="111"/>
      <c r="AC2" s="111"/>
      <c r="AD2" s="111"/>
      <c r="AE2" s="111"/>
      <c r="AF2" s="111"/>
      <c r="AG2" s="26"/>
      <c r="AH2" s="26"/>
      <c r="AI2" s="26"/>
      <c r="AJ2" s="26"/>
      <c r="AK2" s="682"/>
      <c r="AL2" s="1256"/>
      <c r="AM2" s="1256"/>
    </row>
    <row r="3" spans="1:39" s="7" customFormat="1" ht="12.5" x14ac:dyDescent="0.2">
      <c r="C3" s="1369"/>
      <c r="D3" s="1192"/>
      <c r="E3" s="688"/>
      <c r="F3" s="688"/>
      <c r="G3" s="688"/>
      <c r="H3" s="688"/>
      <c r="I3" s="688"/>
      <c r="J3" s="108"/>
      <c r="K3" s="108"/>
      <c r="L3" s="108"/>
      <c r="M3" s="108"/>
      <c r="N3" s="108"/>
      <c r="O3" s="108"/>
      <c r="P3" s="28"/>
      <c r="Q3" s="28"/>
      <c r="R3" s="28"/>
      <c r="S3" s="28"/>
      <c r="T3" s="28"/>
      <c r="U3" s="28"/>
      <c r="V3" s="28"/>
      <c r="W3" s="28"/>
      <c r="X3" s="28"/>
      <c r="Y3" s="28"/>
      <c r="Z3" s="28"/>
      <c r="AA3" s="28"/>
      <c r="AB3" s="28"/>
      <c r="AC3" s="28"/>
      <c r="AD3" s="28"/>
      <c r="AE3" s="28"/>
      <c r="AF3" s="28"/>
      <c r="AG3" s="108"/>
      <c r="AH3" s="108"/>
      <c r="AI3" s="108"/>
      <c r="AJ3" s="108"/>
      <c r="AK3" s="1193"/>
      <c r="AL3" s="1257"/>
      <c r="AM3" s="1257"/>
    </row>
    <row r="4" spans="1:39" s="7" customFormat="1" ht="17.149999999999999" customHeight="1" x14ac:dyDescent="0.2">
      <c r="C4" s="1370"/>
      <c r="D4" s="1194" t="s">
        <v>459</v>
      </c>
      <c r="E4" s="1194" t="s">
        <v>460</v>
      </c>
      <c r="F4" s="1194" t="s">
        <v>461</v>
      </c>
      <c r="G4" s="1194" t="s">
        <v>462</v>
      </c>
      <c r="H4" s="1194" t="s">
        <v>463</v>
      </c>
      <c r="I4" s="1194" t="s">
        <v>464</v>
      </c>
      <c r="J4" s="1195" t="s">
        <v>366</v>
      </c>
      <c r="K4" s="1194" t="s">
        <v>367</v>
      </c>
      <c r="L4" s="1194" t="s">
        <v>368</v>
      </c>
      <c r="M4" s="1194" t="s">
        <v>369</v>
      </c>
      <c r="N4" s="1194" t="s">
        <v>370</v>
      </c>
      <c r="O4" s="1194" t="s">
        <v>371</v>
      </c>
      <c r="P4" s="1196" t="s">
        <v>298</v>
      </c>
      <c r="Q4" s="1197" t="s">
        <v>299</v>
      </c>
      <c r="R4" s="1197" t="s">
        <v>300</v>
      </c>
      <c r="S4" s="1197" t="s">
        <v>301</v>
      </c>
      <c r="T4" s="1197" t="s">
        <v>302</v>
      </c>
      <c r="U4" s="1197" t="s">
        <v>303</v>
      </c>
      <c r="V4" s="1197" t="s">
        <v>304</v>
      </c>
      <c r="W4" s="1197" t="s">
        <v>305</v>
      </c>
      <c r="X4" s="1197" t="s">
        <v>306</v>
      </c>
      <c r="Y4" s="1197" t="s">
        <v>307</v>
      </c>
      <c r="Z4" s="1197" t="s">
        <v>308</v>
      </c>
      <c r="AA4" s="1197" t="s">
        <v>309</v>
      </c>
      <c r="AB4" s="1197" t="s">
        <v>310</v>
      </c>
      <c r="AC4" s="1197" t="s">
        <v>311</v>
      </c>
      <c r="AD4" s="1197" t="s">
        <v>312</v>
      </c>
      <c r="AE4" s="1198" t="s">
        <v>313</v>
      </c>
      <c r="AF4" s="1198" t="s">
        <v>365</v>
      </c>
      <c r="AG4" s="1198" t="s">
        <v>458</v>
      </c>
      <c r="AH4" s="1199" t="s">
        <v>479</v>
      </c>
      <c r="AI4" s="1199" t="s">
        <v>484</v>
      </c>
      <c r="AJ4" s="1188" t="s">
        <v>567</v>
      </c>
      <c r="AK4" s="1188" t="s">
        <v>581</v>
      </c>
      <c r="AL4" s="25" t="s">
        <v>588</v>
      </c>
      <c r="AM4" s="1254" t="s">
        <v>592</v>
      </c>
    </row>
    <row r="5" spans="1:39" ht="15.75" customHeight="1" x14ac:dyDescent="0.2">
      <c r="C5" s="1200" t="s">
        <v>184</v>
      </c>
      <c r="D5" s="1208">
        <f>h1_2!B5</f>
        <v>32824</v>
      </c>
      <c r="E5" s="722">
        <f>h2_2!B5</f>
        <v>33505</v>
      </c>
      <c r="F5" s="722">
        <f>h3_2!B5</f>
        <v>30614</v>
      </c>
      <c r="G5" s="722">
        <f>h4_2!B5</f>
        <v>28753</v>
      </c>
      <c r="H5" s="722">
        <f>h5_2!B5</f>
        <v>26987</v>
      </c>
      <c r="I5" s="723">
        <f>h6_2!B5</f>
        <v>27210</v>
      </c>
      <c r="J5" s="641">
        <f>h7_2!B5</f>
        <v>-123308</v>
      </c>
      <c r="K5" s="616">
        <f>h8_2!B5</f>
        <v>20528</v>
      </c>
      <c r="L5" s="616">
        <f>h9_2!B5</f>
        <v>25473</v>
      </c>
      <c r="M5" s="616">
        <f>h10_2!B5</f>
        <v>26983</v>
      </c>
      <c r="N5" s="616">
        <f>h11_2!B5</f>
        <v>24047</v>
      </c>
      <c r="O5" s="616">
        <f>h12_2!B5</f>
        <v>15370</v>
      </c>
      <c r="P5" s="540">
        <f>h13_2!B5</f>
        <v>17272</v>
      </c>
      <c r="Q5" s="330">
        <f>h14_2!B5</f>
        <v>11419</v>
      </c>
      <c r="R5" s="330">
        <f>h15_2!B5</f>
        <v>6748</v>
      </c>
      <c r="S5" s="330">
        <f>h16_2!B5</f>
        <v>4384</v>
      </c>
      <c r="T5" s="330">
        <f>h17_2!B5</f>
        <v>3346</v>
      </c>
      <c r="U5" s="330">
        <f>'H18'!C7</f>
        <v>2341</v>
      </c>
      <c r="V5" s="330">
        <f>'H19'!C7</f>
        <v>286</v>
      </c>
      <c r="W5" s="330">
        <f>'H20'!C7</f>
        <v>1516</v>
      </c>
      <c r="X5" s="330">
        <f>'H21'!C8</f>
        <v>1207</v>
      </c>
      <c r="Y5" s="330">
        <f>'H22'!D7</f>
        <v>-6762</v>
      </c>
      <c r="Z5" s="330">
        <f>'H23'!D7</f>
        <v>-5753</v>
      </c>
      <c r="AA5" s="330">
        <f>'H24'!D7</f>
        <v>-10991</v>
      </c>
      <c r="AB5" s="330">
        <f>'H25'!D7</f>
        <v>-15365</v>
      </c>
      <c r="AC5" s="330">
        <f>'H26'!D7</f>
        <v>-17193</v>
      </c>
      <c r="AD5" s="330">
        <f>'H27'!D7</f>
        <v>-16327</v>
      </c>
      <c r="AE5" s="349">
        <f>'H28'!D7</f>
        <v>-15275</v>
      </c>
      <c r="AF5" s="349">
        <f>'H29'!D7</f>
        <v>-17078</v>
      </c>
      <c r="AG5" s="774">
        <f>'H30'!D7</f>
        <v>-19107</v>
      </c>
      <c r="AH5" s="774">
        <f>'R1'!M8</f>
        <v>-20013</v>
      </c>
      <c r="AI5" s="1081">
        <f>'R2'!L8</f>
        <v>-25833</v>
      </c>
      <c r="AJ5" s="1103">
        <f>'R3'!L8</f>
        <v>-34914</v>
      </c>
      <c r="AK5" s="1360">
        <f>'R4'!J8</f>
        <v>-28796</v>
      </c>
      <c r="AL5" s="979">
        <f>'R5'!J8</f>
        <v>-32972</v>
      </c>
      <c r="AM5" s="1255">
        <f>'R6'!J8</f>
        <v>-33307</v>
      </c>
    </row>
    <row r="6" spans="1:39" ht="15.75" customHeight="1" x14ac:dyDescent="0.2">
      <c r="A6" s="303">
        <v>1</v>
      </c>
      <c r="C6" s="1201" t="s">
        <v>291</v>
      </c>
      <c r="D6" s="687">
        <f>h1_2!B6</f>
        <v>13845</v>
      </c>
      <c r="E6" s="730">
        <f>h2_2!B6</f>
        <v>11740</v>
      </c>
      <c r="F6" s="730">
        <f>h3_2!B6</f>
        <v>10946</v>
      </c>
      <c r="G6" s="730">
        <f>h4_2!B6</f>
        <v>10380</v>
      </c>
      <c r="H6" s="730">
        <f>h5_2!B6</f>
        <v>9694</v>
      </c>
      <c r="I6" s="731">
        <f>h6_2!B6</f>
        <v>9470</v>
      </c>
      <c r="J6" s="619">
        <f>h7_2!B6</f>
        <v>-98817</v>
      </c>
      <c r="K6" s="612">
        <f>h8_2!B6</f>
        <v>-1153</v>
      </c>
      <c r="L6" s="612">
        <f>h9_2!B6</f>
        <v>6357</v>
      </c>
      <c r="M6" s="612">
        <f>h10_2!B6</f>
        <v>5756</v>
      </c>
      <c r="N6" s="612">
        <f>h11_2!B6</f>
        <v>7751</v>
      </c>
      <c r="O6" s="612">
        <f>h12_2!B6</f>
        <v>8921</v>
      </c>
      <c r="P6" s="560">
        <f>h13_2!B6</f>
        <v>9562</v>
      </c>
      <c r="Q6" s="389">
        <f>h14_2!B6</f>
        <v>6179</v>
      </c>
      <c r="R6" s="389">
        <f>h15_2!B6</f>
        <v>5327</v>
      </c>
      <c r="S6" s="389">
        <f>h16_2!B6</f>
        <v>4228</v>
      </c>
      <c r="T6" s="389">
        <f>h17_2!B6</f>
        <v>4945</v>
      </c>
      <c r="U6" s="389">
        <f>'H18'!C8</f>
        <v>3075</v>
      </c>
      <c r="V6" s="389">
        <f>'H19'!C8</f>
        <v>980</v>
      </c>
      <c r="W6" s="389">
        <f>'H20'!C8</f>
        <v>3310</v>
      </c>
      <c r="X6" s="389">
        <f>'H21'!C9</f>
        <v>3436</v>
      </c>
      <c r="Y6" s="389">
        <f>'H22'!D8</f>
        <v>842</v>
      </c>
      <c r="Z6" s="389">
        <f>'H23'!D8</f>
        <v>501</v>
      </c>
      <c r="AA6" s="389">
        <f>'H24'!D8</f>
        <v>-2846</v>
      </c>
      <c r="AB6" s="389">
        <f>'H25'!D8</f>
        <v>-1507</v>
      </c>
      <c r="AC6" s="389">
        <f>'H26'!D8</f>
        <v>-3005</v>
      </c>
      <c r="AD6" s="389">
        <f>'H27'!D8</f>
        <v>-2121</v>
      </c>
      <c r="AE6" s="394">
        <f>'H28'!D8</f>
        <v>-2320</v>
      </c>
      <c r="AF6" s="394">
        <f>'H29'!D8</f>
        <v>-3470</v>
      </c>
      <c r="AG6" s="775">
        <f>'H30'!D8</f>
        <v>-5052</v>
      </c>
      <c r="AH6" s="1004">
        <f>'R1'!J9</f>
        <v>-4366</v>
      </c>
      <c r="AI6" s="1082">
        <f>'R2'!L9</f>
        <v>-6683</v>
      </c>
      <c r="AJ6" s="1107">
        <f>'R3'!L9</f>
        <v>-9090</v>
      </c>
      <c r="AK6" s="1361">
        <f>'R4'!J9</f>
        <v>-6806</v>
      </c>
      <c r="AL6" s="979">
        <f>'R5'!J9</f>
        <v>-10406</v>
      </c>
      <c r="AM6" s="1255">
        <f>'R6'!J9</f>
        <v>-6906</v>
      </c>
    </row>
    <row r="7" spans="1:39" ht="15.75" customHeight="1" x14ac:dyDescent="0.2">
      <c r="A7" s="303">
        <v>2</v>
      </c>
      <c r="C7" s="1201" t="s">
        <v>9</v>
      </c>
      <c r="D7" s="394">
        <f>h1_2!B7</f>
        <v>-358</v>
      </c>
      <c r="E7" s="611">
        <f>h2_2!B7</f>
        <v>-585</v>
      </c>
      <c r="F7" s="611">
        <f>h3_2!B7</f>
        <v>-2081</v>
      </c>
      <c r="G7" s="611">
        <f>h4_2!B7</f>
        <v>-2129</v>
      </c>
      <c r="H7" s="611">
        <f>h5_2!B7</f>
        <v>-2328</v>
      </c>
      <c r="I7" s="619">
        <f>h6_2!B7</f>
        <v>-4097</v>
      </c>
      <c r="J7" s="619">
        <f>h7_2!B7</f>
        <v>-51487</v>
      </c>
      <c r="K7" s="612">
        <f>h8_2!B7</f>
        <v>-610</v>
      </c>
      <c r="L7" s="612">
        <f>h9_2!B7</f>
        <v>3499</v>
      </c>
      <c r="M7" s="612">
        <f>h10_2!B7</f>
        <v>8923</v>
      </c>
      <c r="N7" s="612">
        <f>h11_2!B7</f>
        <v>8435</v>
      </c>
      <c r="O7" s="612">
        <f>h12_2!B7</f>
        <v>4694</v>
      </c>
      <c r="P7" s="560">
        <f>h13_2!B7</f>
        <v>8324</v>
      </c>
      <c r="Q7" s="389">
        <f>h14_2!B7</f>
        <v>6668</v>
      </c>
      <c r="R7" s="389">
        <f>h15_2!B7</f>
        <v>5132</v>
      </c>
      <c r="S7" s="389">
        <f>h16_2!B7</f>
        <v>3596</v>
      </c>
      <c r="T7" s="389">
        <f>h17_2!B7</f>
        <v>4822</v>
      </c>
      <c r="U7" s="389">
        <f>'H18'!C9</f>
        <v>6419</v>
      </c>
      <c r="V7" s="389">
        <f>'H19'!C9</f>
        <v>3978</v>
      </c>
      <c r="W7" s="389">
        <f>'H20'!C9</f>
        <v>3469</v>
      </c>
      <c r="X7" s="389">
        <f>'H21'!C10</f>
        <v>2824</v>
      </c>
      <c r="Y7" s="389">
        <f>'H22'!D9</f>
        <v>612</v>
      </c>
      <c r="Z7" s="389">
        <f>'H23'!D9</f>
        <v>-416</v>
      </c>
      <c r="AA7" s="389">
        <f>'H24'!D9</f>
        <v>669</v>
      </c>
      <c r="AB7" s="389">
        <f>'H25'!D9</f>
        <v>-582</v>
      </c>
      <c r="AC7" s="389">
        <f>'H26'!D9</f>
        <v>-688</v>
      </c>
      <c r="AD7" s="389">
        <f>'H27'!D9</f>
        <v>-179</v>
      </c>
      <c r="AE7" s="394">
        <f>'H28'!D9</f>
        <v>-386</v>
      </c>
      <c r="AF7" s="394">
        <f>'H29'!D9</f>
        <v>-893</v>
      </c>
      <c r="AG7" s="775">
        <f>'H30'!D9</f>
        <v>95</v>
      </c>
      <c r="AH7" s="1004">
        <f>'R1'!J10</f>
        <v>-1001</v>
      </c>
      <c r="AI7" s="1082">
        <f>'R2'!L10</f>
        <v>-755</v>
      </c>
      <c r="AJ7" s="1108">
        <f>'R3'!L10</f>
        <v>-3668</v>
      </c>
      <c r="AK7" s="1362">
        <f>'R4'!J10</f>
        <v>-1902</v>
      </c>
      <c r="AL7" s="973">
        <f>'R5'!J10</f>
        <v>-1648</v>
      </c>
      <c r="AM7" s="1103">
        <f>'R6'!J10</f>
        <v>-3086</v>
      </c>
    </row>
    <row r="8" spans="1:39" ht="15.75" customHeight="1" x14ac:dyDescent="0.2">
      <c r="A8" s="303">
        <v>3</v>
      </c>
      <c r="C8" s="1201" t="s">
        <v>10</v>
      </c>
      <c r="D8" s="394">
        <f>h1_2!B8</f>
        <v>10852</v>
      </c>
      <c r="E8" s="611">
        <f>h2_2!B8</f>
        <v>10437</v>
      </c>
      <c r="F8" s="611">
        <f>h3_2!B8</f>
        <v>9206</v>
      </c>
      <c r="G8" s="611">
        <f>h4_2!B8</f>
        <v>9704</v>
      </c>
      <c r="H8" s="611">
        <f>h5_2!B8</f>
        <v>10303</v>
      </c>
      <c r="I8" s="619">
        <f>h6_2!B8</f>
        <v>11720</v>
      </c>
      <c r="J8" s="619">
        <f>h7_2!B8</f>
        <v>3587</v>
      </c>
      <c r="K8" s="612">
        <f>h8_2!B8</f>
        <v>12328</v>
      </c>
      <c r="L8" s="612">
        <f>h9_2!B8</f>
        <v>9077</v>
      </c>
      <c r="M8" s="612">
        <f>h10_2!B8</f>
        <v>9646</v>
      </c>
      <c r="N8" s="612">
        <f>h11_2!B8</f>
        <v>7642</v>
      </c>
      <c r="O8" s="612">
        <f>h12_2!B8</f>
        <v>3419</v>
      </c>
      <c r="P8" s="560">
        <f>h13_2!B8</f>
        <v>3772</v>
      </c>
      <c r="Q8" s="389">
        <f>h14_2!B8</f>
        <v>3735</v>
      </c>
      <c r="R8" s="389">
        <f>h15_2!B8</f>
        <v>3400</v>
      </c>
      <c r="S8" s="389">
        <f>h16_2!B8</f>
        <v>3268</v>
      </c>
      <c r="T8" s="389">
        <f>h17_2!B8</f>
        <v>2383</v>
      </c>
      <c r="U8" s="389">
        <f>'H18'!C10</f>
        <v>1468</v>
      </c>
      <c r="V8" s="389">
        <f>'H19'!C10</f>
        <v>3337</v>
      </c>
      <c r="W8" s="389">
        <f>'H20'!C10</f>
        <v>2844</v>
      </c>
      <c r="X8" s="389">
        <f>'H21'!C11</f>
        <v>3181</v>
      </c>
      <c r="Y8" s="389">
        <f>'H22'!D10</f>
        <v>1720</v>
      </c>
      <c r="Z8" s="389">
        <f>'H23'!D10</f>
        <v>1965</v>
      </c>
      <c r="AA8" s="389">
        <f>'H24'!D10</f>
        <v>1422</v>
      </c>
      <c r="AB8" s="389">
        <f>'H25'!D10</f>
        <v>-523</v>
      </c>
      <c r="AC8" s="389">
        <f>'H26'!D10</f>
        <v>-924</v>
      </c>
      <c r="AD8" s="389">
        <f>'H27'!D10</f>
        <v>-1117</v>
      </c>
      <c r="AE8" s="394">
        <f>'H28'!D10</f>
        <v>-487</v>
      </c>
      <c r="AF8" s="394">
        <f>'H29'!D10</f>
        <v>-739</v>
      </c>
      <c r="AG8" s="775">
        <f>'H30'!D10</f>
        <v>-1091</v>
      </c>
      <c r="AH8" s="1004">
        <f>'R1'!J11</f>
        <v>-1789</v>
      </c>
      <c r="AI8" s="1082">
        <f>'R2'!L11</f>
        <v>-3179</v>
      </c>
      <c r="AJ8" s="1108">
        <f>'R3'!L11</f>
        <v>-3882</v>
      </c>
      <c r="AK8" s="1362">
        <f>'R4'!J11</f>
        <v>-4304</v>
      </c>
      <c r="AL8" s="973">
        <f>'R5'!J11</f>
        <v>-5694</v>
      </c>
      <c r="AM8" s="1103">
        <f>'R6'!J11</f>
        <v>-4719</v>
      </c>
    </row>
    <row r="9" spans="1:39" ht="15.75" customHeight="1" x14ac:dyDescent="0.2">
      <c r="A9" s="303">
        <v>4</v>
      </c>
      <c r="C9" s="1201" t="s">
        <v>11</v>
      </c>
      <c r="D9" s="394">
        <f>h1_2!B9</f>
        <v>7955</v>
      </c>
      <c r="E9" s="611">
        <f>h2_2!B9</f>
        <v>9817</v>
      </c>
      <c r="F9" s="611">
        <f>h3_2!B9</f>
        <v>9043</v>
      </c>
      <c r="G9" s="611">
        <f>h4_2!B9</f>
        <v>7950</v>
      </c>
      <c r="H9" s="611">
        <f>h5_2!B9</f>
        <v>6587</v>
      </c>
      <c r="I9" s="619">
        <f>h6_2!B9</f>
        <v>6003</v>
      </c>
      <c r="J9" s="619">
        <f>h7_2!B9</f>
        <v>15579</v>
      </c>
      <c r="K9" s="612">
        <f>h8_2!B9</f>
        <v>6995</v>
      </c>
      <c r="L9" s="612">
        <f>h9_2!B9</f>
        <v>5333</v>
      </c>
      <c r="M9" s="612">
        <f>h10_2!B9</f>
        <v>3245</v>
      </c>
      <c r="N9" s="612">
        <f>h11_2!B9</f>
        <v>956</v>
      </c>
      <c r="O9" s="612">
        <f>h12_2!B9</f>
        <v>506</v>
      </c>
      <c r="P9" s="560">
        <f>h13_2!B9</f>
        <v>-325</v>
      </c>
      <c r="Q9" s="389">
        <f>h14_2!B9</f>
        <v>-438</v>
      </c>
      <c r="R9" s="389">
        <f>h15_2!B9</f>
        <v>-1017</v>
      </c>
      <c r="S9" s="389">
        <f>h16_2!B9</f>
        <v>175</v>
      </c>
      <c r="T9" s="389">
        <f>h17_2!B9</f>
        <v>-1192</v>
      </c>
      <c r="U9" s="389">
        <f>'H18'!C11</f>
        <v>-272</v>
      </c>
      <c r="V9" s="389">
        <f>'H19'!C11</f>
        <v>1026</v>
      </c>
      <c r="W9" s="389">
        <f>'H20'!C11</f>
        <v>351</v>
      </c>
      <c r="X9" s="389">
        <f>'H21'!C12</f>
        <v>1011</v>
      </c>
      <c r="Y9" s="389">
        <f>'H22'!D11</f>
        <v>-340</v>
      </c>
      <c r="Z9" s="389">
        <f>'H23'!D11</f>
        <v>710</v>
      </c>
      <c r="AA9" s="389">
        <f>'H24'!D11</f>
        <v>-514</v>
      </c>
      <c r="AB9" s="389">
        <f>'H25'!D11</f>
        <v>-910</v>
      </c>
      <c r="AC9" s="389">
        <f>'H26'!D11</f>
        <v>-980</v>
      </c>
      <c r="AD9" s="389">
        <f>'H27'!D11</f>
        <v>-1101</v>
      </c>
      <c r="AE9" s="394">
        <f>'H28'!D11</f>
        <v>-1036</v>
      </c>
      <c r="AF9" s="394">
        <f>'H29'!D11</f>
        <v>-25</v>
      </c>
      <c r="AG9" s="775">
        <f>'H30'!D11</f>
        <v>-486</v>
      </c>
      <c r="AH9" s="1004">
        <f>'R1'!J12</f>
        <v>-1425</v>
      </c>
      <c r="AI9" s="1082">
        <f>'R2'!L12</f>
        <v>-1512</v>
      </c>
      <c r="AJ9" s="1108">
        <f>'R3'!L12</f>
        <v>-1814</v>
      </c>
      <c r="AK9" s="1362">
        <f>'R4'!J12</f>
        <v>-2052</v>
      </c>
      <c r="AL9" s="973">
        <f>'R5'!J12</f>
        <v>-597</v>
      </c>
      <c r="AM9" s="1103">
        <f>'R6'!J12</f>
        <v>-2198</v>
      </c>
    </row>
    <row r="10" spans="1:39" ht="15.75" customHeight="1" x14ac:dyDescent="0.2">
      <c r="A10" s="303">
        <v>5</v>
      </c>
      <c r="C10" s="1201" t="s">
        <v>12</v>
      </c>
      <c r="D10" s="394">
        <f>h1_2!B10</f>
        <v>1531</v>
      </c>
      <c r="E10" s="611">
        <f>h2_2!B10</f>
        <v>1212</v>
      </c>
      <c r="F10" s="611">
        <f>h3_2!B10</f>
        <v>1219</v>
      </c>
      <c r="G10" s="611">
        <f>h4_2!B10</f>
        <v>898</v>
      </c>
      <c r="H10" s="611">
        <f>h5_2!B10</f>
        <v>813</v>
      </c>
      <c r="I10" s="619">
        <f>h6_2!B10</f>
        <v>908</v>
      </c>
      <c r="J10" s="619">
        <f>h7_2!B10</f>
        <v>2038</v>
      </c>
      <c r="K10" s="612">
        <f>h8_2!B10</f>
        <v>1313</v>
      </c>
      <c r="L10" s="612">
        <f>h9_2!B10</f>
        <v>872</v>
      </c>
      <c r="M10" s="612">
        <f>h10_2!B10</f>
        <v>78</v>
      </c>
      <c r="N10" s="612">
        <f>h11_2!B10</f>
        <v>-409</v>
      </c>
      <c r="O10" s="612">
        <f>h12_2!B10</f>
        <v>-915</v>
      </c>
      <c r="P10" s="560">
        <f>h13_2!B10</f>
        <v>-865</v>
      </c>
      <c r="Q10" s="389">
        <f>h14_2!B10</f>
        <v>-871</v>
      </c>
      <c r="R10" s="389">
        <f>h15_2!B10</f>
        <v>-1030</v>
      </c>
      <c r="S10" s="389">
        <f>h16_2!B10</f>
        <v>-1298</v>
      </c>
      <c r="T10" s="389">
        <f>h17_2!B10</f>
        <v>-1333</v>
      </c>
      <c r="U10" s="389">
        <f>'H18'!C12</f>
        <v>-1877</v>
      </c>
      <c r="V10" s="389">
        <f>'H19'!C12</f>
        <v>-1536</v>
      </c>
      <c r="W10" s="389">
        <f>'H20'!C12</f>
        <v>-1277</v>
      </c>
      <c r="X10" s="389">
        <f>'H21'!C13</f>
        <v>-2064</v>
      </c>
      <c r="Y10" s="389">
        <f>'H22'!D12</f>
        <v>-2272</v>
      </c>
      <c r="Z10" s="389">
        <f>'H23'!D12</f>
        <v>-1614</v>
      </c>
      <c r="AA10" s="389">
        <f>'H24'!D12</f>
        <v>-2031</v>
      </c>
      <c r="AB10" s="389">
        <f>'H25'!D12</f>
        <v>-2613</v>
      </c>
      <c r="AC10" s="389">
        <f>'H26'!D12</f>
        <v>-2578</v>
      </c>
      <c r="AD10" s="389">
        <f>'H27'!D12</f>
        <v>-2056</v>
      </c>
      <c r="AE10" s="394">
        <f>'H28'!D12</f>
        <v>-1353</v>
      </c>
      <c r="AF10" s="394">
        <f>'H29'!D12</f>
        <v>-1808</v>
      </c>
      <c r="AG10" s="775">
        <f>'H30'!D12</f>
        <v>-1783</v>
      </c>
      <c r="AH10" s="1004">
        <f>'R1'!J13</f>
        <v>-1973</v>
      </c>
      <c r="AI10" s="1082">
        <f>'R2'!L13</f>
        <v>-2598</v>
      </c>
      <c r="AJ10" s="1108">
        <f>'R3'!L13</f>
        <v>-3543</v>
      </c>
      <c r="AK10" s="1362">
        <f>'R4'!J13</f>
        <v>-2454</v>
      </c>
      <c r="AL10" s="973">
        <f>'R5'!J13</f>
        <v>-2523</v>
      </c>
      <c r="AM10" s="1103">
        <f>'R6'!J13</f>
        <v>-2901</v>
      </c>
    </row>
    <row r="11" spans="1:39" ht="15.75" customHeight="1" x14ac:dyDescent="0.2">
      <c r="A11" s="303">
        <v>6</v>
      </c>
      <c r="C11" s="1201" t="s">
        <v>13</v>
      </c>
      <c r="D11" s="394">
        <f>h1_2!B11</f>
        <v>1045</v>
      </c>
      <c r="E11" s="611">
        <f>h2_2!B11</f>
        <v>2397</v>
      </c>
      <c r="F11" s="611">
        <f>h3_2!B11</f>
        <v>3939</v>
      </c>
      <c r="G11" s="611">
        <f>h4_2!B11</f>
        <v>3286</v>
      </c>
      <c r="H11" s="611">
        <f>h5_2!B11</f>
        <v>2825</v>
      </c>
      <c r="I11" s="619">
        <f>h6_2!B11</f>
        <v>3180</v>
      </c>
      <c r="J11" s="619">
        <f>h7_2!B11</f>
        <v>4750</v>
      </c>
      <c r="K11" s="612">
        <f>h8_2!B11</f>
        <v>2309</v>
      </c>
      <c r="L11" s="612">
        <f>h9_2!B11</f>
        <v>1575</v>
      </c>
      <c r="M11" s="612">
        <f>h10_2!B11</f>
        <v>1621</v>
      </c>
      <c r="N11" s="612">
        <f>h11_2!B11</f>
        <v>1486</v>
      </c>
      <c r="O11" s="612">
        <f>h12_2!B11</f>
        <v>989</v>
      </c>
      <c r="P11" s="560">
        <f>h13_2!B11</f>
        <v>650</v>
      </c>
      <c r="Q11" s="389">
        <f>h14_2!B11</f>
        <v>296</v>
      </c>
      <c r="R11" s="389">
        <f>h15_2!B11</f>
        <v>100</v>
      </c>
      <c r="S11" s="389">
        <f>h16_2!B11</f>
        <v>-524</v>
      </c>
      <c r="T11" s="389">
        <f>h17_2!B11</f>
        <v>-288</v>
      </c>
      <c r="U11" s="389">
        <f>'H18'!C13</f>
        <v>-391</v>
      </c>
      <c r="V11" s="389">
        <f>'H19'!C13</f>
        <v>-527</v>
      </c>
      <c r="W11" s="389">
        <f>'H20'!C13</f>
        <v>-128</v>
      </c>
      <c r="X11" s="389">
        <f>'H21'!C14</f>
        <v>-544</v>
      </c>
      <c r="Y11" s="389">
        <f>'H22'!D13</f>
        <v>-520</v>
      </c>
      <c r="Z11" s="389">
        <f>'H23'!D13</f>
        <v>-403</v>
      </c>
      <c r="AA11" s="389">
        <f>'H24'!D13</f>
        <v>-390</v>
      </c>
      <c r="AB11" s="389">
        <f>'H25'!D13</f>
        <v>-1108</v>
      </c>
      <c r="AC11" s="389">
        <f>'H26'!D13</f>
        <v>-1262</v>
      </c>
      <c r="AD11" s="389">
        <f>'H27'!D13</f>
        <v>-1911</v>
      </c>
      <c r="AE11" s="394">
        <f>'H28'!D13</f>
        <v>-1842</v>
      </c>
      <c r="AF11" s="394">
        <f>'H29'!D13</f>
        <v>-2079</v>
      </c>
      <c r="AG11" s="775">
        <f>'H30'!D13</f>
        <v>-1862</v>
      </c>
      <c r="AH11" s="1004">
        <f>'R1'!J14</f>
        <v>-1703</v>
      </c>
      <c r="AI11" s="1082">
        <f>'R2'!L14</f>
        <v>-2518</v>
      </c>
      <c r="AJ11" s="1108">
        <f>'R3'!L14</f>
        <v>-3872</v>
      </c>
      <c r="AK11" s="1362">
        <f>'R4'!J14</f>
        <v>-3071</v>
      </c>
      <c r="AL11" s="973">
        <f>'R5'!J14</f>
        <v>-3087</v>
      </c>
      <c r="AM11" s="1103">
        <f>'R6'!J14</f>
        <v>-3392</v>
      </c>
    </row>
    <row r="12" spans="1:39" ht="15.75" customHeight="1" x14ac:dyDescent="0.2">
      <c r="A12" s="303">
        <v>7</v>
      </c>
      <c r="C12" s="1201" t="s">
        <v>14</v>
      </c>
      <c r="D12" s="394">
        <f>h1_2!B12</f>
        <v>-969</v>
      </c>
      <c r="E12" s="611">
        <f>h2_2!B12</f>
        <v>-627</v>
      </c>
      <c r="F12" s="611">
        <f>h3_2!B12</f>
        <v>-428</v>
      </c>
      <c r="G12" s="611">
        <f>h4_2!B12</f>
        <v>-654</v>
      </c>
      <c r="H12" s="611">
        <f>h5_2!B12</f>
        <v>-213</v>
      </c>
      <c r="I12" s="619">
        <f>h6_2!B12</f>
        <v>-198</v>
      </c>
      <c r="J12" s="619">
        <f>h7_2!B12</f>
        <v>1403</v>
      </c>
      <c r="K12" s="612">
        <f>h8_2!B12</f>
        <v>-286</v>
      </c>
      <c r="L12" s="612">
        <f>h9_2!B12</f>
        <v>-424</v>
      </c>
      <c r="M12" s="612">
        <f>h10_2!B12</f>
        <v>-520</v>
      </c>
      <c r="N12" s="612">
        <f>h11_2!B12</f>
        <v>-628</v>
      </c>
      <c r="O12" s="612">
        <f>h12_2!B12</f>
        <v>-1027</v>
      </c>
      <c r="P12" s="560">
        <f>h13_2!B12</f>
        <v>-1391</v>
      </c>
      <c r="Q12" s="389">
        <f>h14_2!B12</f>
        <v>-1002</v>
      </c>
      <c r="R12" s="389">
        <f>h15_2!B12</f>
        <v>-1358</v>
      </c>
      <c r="S12" s="389">
        <f>h16_2!B12</f>
        <v>-1411</v>
      </c>
      <c r="T12" s="389">
        <f>h17_2!B12</f>
        <v>-1542</v>
      </c>
      <c r="U12" s="389">
        <f>'H18'!C14</f>
        <v>-1183</v>
      </c>
      <c r="V12" s="389">
        <f>'H19'!C14</f>
        <v>-1773</v>
      </c>
      <c r="W12" s="389">
        <f>'H20'!C14</f>
        <v>-1876</v>
      </c>
      <c r="X12" s="389">
        <f>'H21'!C15</f>
        <v>-2053</v>
      </c>
      <c r="Y12" s="389">
        <f>'H22'!D14</f>
        <v>-2101</v>
      </c>
      <c r="Z12" s="389">
        <f>'H23'!D14</f>
        <v>-1942</v>
      </c>
      <c r="AA12" s="389">
        <f>'H24'!D14</f>
        <v>-2160</v>
      </c>
      <c r="AB12" s="389">
        <f>'H25'!D14</f>
        <v>-2680</v>
      </c>
      <c r="AC12" s="389">
        <f>'H26'!D14</f>
        <v>-2560</v>
      </c>
      <c r="AD12" s="389">
        <f>'H27'!D14</f>
        <v>-2535</v>
      </c>
      <c r="AE12" s="394">
        <f>'H28'!D14</f>
        <v>-2781</v>
      </c>
      <c r="AF12" s="394">
        <f>'H29'!D14</f>
        <v>-2802</v>
      </c>
      <c r="AG12" s="775">
        <f>'H30'!D14</f>
        <v>-3076</v>
      </c>
      <c r="AH12" s="1004">
        <f>'R1'!J15</f>
        <v>-2954</v>
      </c>
      <c r="AI12" s="1082">
        <f>'R2'!L15</f>
        <v>-3176</v>
      </c>
      <c r="AJ12" s="1108">
        <f>'R3'!L15</f>
        <v>-3368</v>
      </c>
      <c r="AK12" s="1362">
        <f>'R4'!J15</f>
        <v>-3041</v>
      </c>
      <c r="AL12" s="973">
        <f>'R5'!J15</f>
        <v>-3451</v>
      </c>
      <c r="AM12" s="1103">
        <f>'R6'!J15</f>
        <v>-3773</v>
      </c>
    </row>
    <row r="13" spans="1:39" ht="15.75" customHeight="1" x14ac:dyDescent="0.2">
      <c r="A13" s="303">
        <v>8</v>
      </c>
      <c r="C13" s="1201" t="s">
        <v>15</v>
      </c>
      <c r="D13" s="394">
        <f>h1_2!B13</f>
        <v>-968</v>
      </c>
      <c r="E13" s="611">
        <f>h2_2!B13</f>
        <v>-946</v>
      </c>
      <c r="F13" s="611">
        <f>h3_2!B13</f>
        <v>-981</v>
      </c>
      <c r="G13" s="611">
        <f>h4_2!B13</f>
        <v>-663</v>
      </c>
      <c r="H13" s="611">
        <f>h5_2!B13</f>
        <v>-550</v>
      </c>
      <c r="I13" s="619">
        <f>h6_2!B13</f>
        <v>-184</v>
      </c>
      <c r="J13" s="619">
        <f>h7_2!B13</f>
        <v>-36</v>
      </c>
      <c r="K13" s="612">
        <f>h8_2!B13</f>
        <v>-320</v>
      </c>
      <c r="L13" s="612">
        <f>h9_2!B13</f>
        <v>-666</v>
      </c>
      <c r="M13" s="612">
        <f>h10_2!B13</f>
        <v>-914</v>
      </c>
      <c r="N13" s="612">
        <f>h11_2!B13</f>
        <v>-859</v>
      </c>
      <c r="O13" s="612">
        <f>h12_2!B13</f>
        <v>-622</v>
      </c>
      <c r="P13" s="560">
        <f>h13_2!B13</f>
        <v>-1110</v>
      </c>
      <c r="Q13" s="389">
        <f>h14_2!B13</f>
        <v>-1468</v>
      </c>
      <c r="R13" s="389">
        <f>h15_2!B13</f>
        <v>-1862</v>
      </c>
      <c r="S13" s="389">
        <f>h16_2!B13</f>
        <v>-1625</v>
      </c>
      <c r="T13" s="389">
        <f>h17_2!B13</f>
        <v>-1881</v>
      </c>
      <c r="U13" s="389">
        <f>'H18'!C15</f>
        <v>-1915</v>
      </c>
      <c r="V13" s="389">
        <f>'H19'!C15</f>
        <v>-2373</v>
      </c>
      <c r="W13" s="389">
        <f>'H20'!C15</f>
        <v>-2362</v>
      </c>
      <c r="X13" s="389">
        <f>'H21'!C16</f>
        <v>-2079</v>
      </c>
      <c r="Y13" s="389">
        <f>'H22'!D15</f>
        <v>-2112</v>
      </c>
      <c r="Z13" s="389">
        <f>'H23'!D15</f>
        <v>-2051</v>
      </c>
      <c r="AA13" s="389">
        <f>'H24'!D15</f>
        <v>-2390</v>
      </c>
      <c r="AB13" s="389">
        <f>'H25'!D15</f>
        <v>-2406</v>
      </c>
      <c r="AC13" s="389">
        <f>'H26'!D15</f>
        <v>-2524</v>
      </c>
      <c r="AD13" s="389">
        <f>'H27'!D15</f>
        <v>-2472</v>
      </c>
      <c r="AE13" s="394">
        <f>'H28'!D15</f>
        <v>-2354</v>
      </c>
      <c r="AF13" s="394">
        <f>'H29'!D15</f>
        <v>-2492</v>
      </c>
      <c r="AG13" s="775">
        <f>'H30'!D15</f>
        <v>-2636</v>
      </c>
      <c r="AH13" s="1004">
        <f>'R1'!J16</f>
        <v>-2854</v>
      </c>
      <c r="AI13" s="1082">
        <f>'R2'!L16</f>
        <v>-2700</v>
      </c>
      <c r="AJ13" s="1108">
        <f>'R3'!L16</f>
        <v>-2827</v>
      </c>
      <c r="AK13" s="1362">
        <f>'R4'!J16</f>
        <v>-2660</v>
      </c>
      <c r="AL13" s="973">
        <f>'R5'!J16</f>
        <v>-2782</v>
      </c>
      <c r="AM13" s="1103">
        <f>'R6'!J16</f>
        <v>-2992</v>
      </c>
    </row>
    <row r="14" spans="1:39" ht="15.75" customHeight="1" x14ac:dyDescent="0.2">
      <c r="A14" s="303">
        <v>9</v>
      </c>
      <c r="C14" s="1201" t="s">
        <v>16</v>
      </c>
      <c r="D14" s="394">
        <f>h1_2!B14</f>
        <v>407</v>
      </c>
      <c r="E14" s="611">
        <f>h2_2!B14</f>
        <v>672</v>
      </c>
      <c r="F14" s="611">
        <f>h3_2!B14</f>
        <v>717</v>
      </c>
      <c r="G14" s="611">
        <f>h4_2!B14</f>
        <v>643</v>
      </c>
      <c r="H14" s="611">
        <f>h5_2!B14</f>
        <v>574</v>
      </c>
      <c r="I14" s="619">
        <f>h6_2!B14</f>
        <v>720</v>
      </c>
      <c r="J14" s="619">
        <f>h7_2!B14</f>
        <v>528</v>
      </c>
      <c r="K14" s="612">
        <f>h8_2!B14</f>
        <v>647</v>
      </c>
      <c r="L14" s="612">
        <f>h9_2!B14</f>
        <v>617</v>
      </c>
      <c r="M14" s="612">
        <f>h10_2!B14</f>
        <v>-77</v>
      </c>
      <c r="N14" s="612">
        <f>h11_2!B14</f>
        <v>-54</v>
      </c>
      <c r="O14" s="612">
        <f>h12_2!B14</f>
        <v>7</v>
      </c>
      <c r="P14" s="560">
        <f>h13_2!B14</f>
        <v>-229</v>
      </c>
      <c r="Q14" s="389">
        <f>h14_2!B14</f>
        <v>-471</v>
      </c>
      <c r="R14" s="389">
        <f>h15_2!B14</f>
        <v>-571</v>
      </c>
      <c r="S14" s="389">
        <f>h16_2!B14</f>
        <v>-476</v>
      </c>
      <c r="T14" s="389">
        <f>h17_2!B14</f>
        <v>-858</v>
      </c>
      <c r="U14" s="389">
        <f>'H18'!C16</f>
        <v>-1181</v>
      </c>
      <c r="V14" s="389">
        <f>'H19'!C16</f>
        <v>-1121</v>
      </c>
      <c r="W14" s="389">
        <f>'H20'!C16</f>
        <v>-1121</v>
      </c>
      <c r="X14" s="389">
        <f>'H21'!C17</f>
        <v>-1179</v>
      </c>
      <c r="Y14" s="389">
        <f>'H22'!D16</f>
        <v>-841</v>
      </c>
      <c r="Z14" s="389">
        <f>'H23'!D16</f>
        <v>-851</v>
      </c>
      <c r="AA14" s="389">
        <f>'H24'!D16</f>
        <v>-1063</v>
      </c>
      <c r="AB14" s="389">
        <f>'H25'!D16</f>
        <v>-1227</v>
      </c>
      <c r="AC14" s="389">
        <f>'H26'!D16</f>
        <v>-1132</v>
      </c>
      <c r="AD14" s="389">
        <f>'H27'!D16</f>
        <v>-1093</v>
      </c>
      <c r="AE14" s="394">
        <f>'H28'!D16</f>
        <v>-1083</v>
      </c>
      <c r="AF14" s="394">
        <f>'H29'!D16</f>
        <v>-1125</v>
      </c>
      <c r="AG14" s="775">
        <f>'H30'!D16</f>
        <v>-1091</v>
      </c>
      <c r="AH14" s="1004">
        <f>'R1'!J17</f>
        <v>-1196</v>
      </c>
      <c r="AI14" s="1082">
        <f>'R2'!L17</f>
        <v>-1221</v>
      </c>
      <c r="AJ14" s="1108">
        <f>'R3'!L17</f>
        <v>-1361</v>
      </c>
      <c r="AK14" s="1362">
        <f>'R4'!J17</f>
        <v>-1083</v>
      </c>
      <c r="AL14" s="973">
        <f>'R5'!J17</f>
        <v>-1101</v>
      </c>
      <c r="AM14" s="1103">
        <f>'R6'!J17</f>
        <v>-1429</v>
      </c>
    </row>
    <row r="15" spans="1:39" ht="15.75" customHeight="1" x14ac:dyDescent="0.2">
      <c r="A15" s="303">
        <v>10</v>
      </c>
      <c r="C15" s="1202" t="s">
        <v>17</v>
      </c>
      <c r="D15" s="398">
        <f>h1_2!B15</f>
        <v>-516</v>
      </c>
      <c r="E15" s="732">
        <f>h2_2!B15</f>
        <v>-612</v>
      </c>
      <c r="F15" s="732">
        <f>h3_2!B15</f>
        <v>-966</v>
      </c>
      <c r="G15" s="732">
        <f>h4_2!B15</f>
        <v>-662</v>
      </c>
      <c r="H15" s="732">
        <f>h5_2!B15</f>
        <v>-718</v>
      </c>
      <c r="I15" s="733">
        <f>h6_2!B15</f>
        <v>-312</v>
      </c>
      <c r="J15" s="619">
        <f>h7_2!B15</f>
        <v>-853</v>
      </c>
      <c r="K15" s="612">
        <f>h8_2!B15</f>
        <v>-695</v>
      </c>
      <c r="L15" s="612">
        <f>h9_2!B15</f>
        <v>-767</v>
      </c>
      <c r="M15" s="612">
        <f>h10_2!B15</f>
        <v>-775</v>
      </c>
      <c r="N15" s="612">
        <f>h11_2!B15</f>
        <v>-273</v>
      </c>
      <c r="O15" s="612">
        <f>h12_2!B15</f>
        <v>-602</v>
      </c>
      <c r="P15" s="561">
        <f>h13_2!B15</f>
        <v>-1116</v>
      </c>
      <c r="Q15" s="391">
        <f>h14_2!B15</f>
        <v>-1209</v>
      </c>
      <c r="R15" s="391">
        <f>h15_2!B15</f>
        <v>-1373</v>
      </c>
      <c r="S15" s="391">
        <f>h16_2!B15</f>
        <v>-1549</v>
      </c>
      <c r="T15" s="391">
        <f>h17_2!B15</f>
        <v>-1710</v>
      </c>
      <c r="U15" s="391">
        <f>'H18'!C17</f>
        <v>-1802</v>
      </c>
      <c r="V15" s="391">
        <f>'H19'!C17</f>
        <v>-1705</v>
      </c>
      <c r="W15" s="391">
        <f>'H20'!C17</f>
        <v>-1694</v>
      </c>
      <c r="X15" s="391">
        <f>'H21'!C18</f>
        <v>-1326</v>
      </c>
      <c r="Y15" s="391">
        <f>'H22'!D17</f>
        <v>-1750</v>
      </c>
      <c r="Z15" s="391">
        <f>'H23'!D17</f>
        <v>-1652</v>
      </c>
      <c r="AA15" s="391">
        <f>'H24'!D17</f>
        <v>-1688</v>
      </c>
      <c r="AB15" s="391">
        <f>'H25'!D17</f>
        <v>-1809</v>
      </c>
      <c r="AC15" s="391">
        <f>'H26'!D17</f>
        <v>-1540</v>
      </c>
      <c r="AD15" s="391">
        <f>'H27'!D17</f>
        <v>-1742</v>
      </c>
      <c r="AE15" s="398">
        <f>'H28'!D17</f>
        <v>-1633</v>
      </c>
      <c r="AF15" s="394">
        <f>'H29'!D17</f>
        <v>-1645</v>
      </c>
      <c r="AG15" s="775">
        <f>'H30'!D17</f>
        <v>-2125</v>
      </c>
      <c r="AH15" s="1004">
        <f>'R1'!J18</f>
        <v>-1770</v>
      </c>
      <c r="AI15" s="1082">
        <f>'R2'!L18</f>
        <v>-1491</v>
      </c>
      <c r="AJ15" s="1109">
        <f>'R3'!L18</f>
        <v>-1489</v>
      </c>
      <c r="AK15" s="1363">
        <f>'R4'!J18</f>
        <v>-1423</v>
      </c>
      <c r="AL15" s="1081">
        <f>'R5'!J18</f>
        <v>-1683</v>
      </c>
      <c r="AM15" s="1104">
        <f>'R6'!J18</f>
        <v>-1911</v>
      </c>
    </row>
    <row r="16" spans="1:39" ht="15.75" customHeight="1" x14ac:dyDescent="0.2">
      <c r="A16" s="303">
        <v>1</v>
      </c>
      <c r="B16" s="1">
        <v>100</v>
      </c>
      <c r="C16" s="1203" t="s">
        <v>185</v>
      </c>
      <c r="D16" s="1209">
        <f>h1_2!B16</f>
        <v>13845</v>
      </c>
      <c r="E16" s="725">
        <f>h2_2!B16</f>
        <v>11740</v>
      </c>
      <c r="F16" s="725">
        <f>h3_2!B16</f>
        <v>10946</v>
      </c>
      <c r="G16" s="725">
        <f>h4_2!B16</f>
        <v>10380</v>
      </c>
      <c r="H16" s="725">
        <f>h5_2!B16</f>
        <v>9694</v>
      </c>
      <c r="I16" s="726">
        <f>h6_2!B16</f>
        <v>9470</v>
      </c>
      <c r="J16" s="700">
        <f>h7_2!B16</f>
        <v>-98817</v>
      </c>
      <c r="K16" s="614">
        <f>h8_2!B16</f>
        <v>-1153</v>
      </c>
      <c r="L16" s="614">
        <f>h9_2!B16</f>
        <v>6357</v>
      </c>
      <c r="M16" s="614">
        <f>h10_2!B16</f>
        <v>5756</v>
      </c>
      <c r="N16" s="614">
        <f>h11_2!B16</f>
        <v>7751</v>
      </c>
      <c r="O16" s="620">
        <f>h12_2!B16</f>
        <v>8921</v>
      </c>
      <c r="P16" s="539">
        <f>h13_2!B16</f>
        <v>9562</v>
      </c>
      <c r="Q16" s="335">
        <f>h14_2!B16</f>
        <v>6179</v>
      </c>
      <c r="R16" s="335">
        <f>h15_2!B16</f>
        <v>5327</v>
      </c>
      <c r="S16" s="335">
        <f>h16_2!B16</f>
        <v>4228</v>
      </c>
      <c r="T16" s="335">
        <f>h17_2!B16</f>
        <v>4945</v>
      </c>
      <c r="U16" s="335">
        <f>'H18'!C18</f>
        <v>3075</v>
      </c>
      <c r="V16" s="335">
        <f>'H19'!C18</f>
        <v>980</v>
      </c>
      <c r="W16" s="335">
        <f>'H20'!C18</f>
        <v>3310</v>
      </c>
      <c r="X16" s="335">
        <f>'H21'!C19</f>
        <v>3436</v>
      </c>
      <c r="Y16" s="335">
        <f>'H22'!D18</f>
        <v>842</v>
      </c>
      <c r="Z16" s="335">
        <f>'H23'!D18</f>
        <v>501</v>
      </c>
      <c r="AA16" s="335">
        <f>'H24'!D18</f>
        <v>-2846</v>
      </c>
      <c r="AB16" s="335">
        <f>'H25'!D18</f>
        <v>-1507</v>
      </c>
      <c r="AC16" s="335">
        <f>'H26'!D18</f>
        <v>-3005</v>
      </c>
      <c r="AD16" s="335">
        <f>'H27'!D18</f>
        <v>-2121</v>
      </c>
      <c r="AE16" s="348">
        <f>'H28'!D18</f>
        <v>-2320</v>
      </c>
      <c r="AF16" s="681">
        <f>'H29'!D18</f>
        <v>-3470</v>
      </c>
      <c r="AG16" s="776">
        <f>'H30'!D18</f>
        <v>-5052</v>
      </c>
      <c r="AH16" s="1003">
        <f>'R1'!J19</f>
        <v>-4366</v>
      </c>
      <c r="AI16" s="975">
        <f>'R2'!L19</f>
        <v>-6683</v>
      </c>
      <c r="AJ16" s="1103">
        <f>'R3'!L19</f>
        <v>-9090</v>
      </c>
      <c r="AK16" s="1364">
        <f>'R4'!J19</f>
        <v>-6806</v>
      </c>
      <c r="AL16" s="973">
        <f>'R5'!J19</f>
        <v>-10406</v>
      </c>
      <c r="AM16" s="1103">
        <f>'R6'!J19</f>
        <v>-6906</v>
      </c>
    </row>
    <row r="17" spans="1:39" s="70" customFormat="1" ht="15.75" customHeight="1" x14ac:dyDescent="0.2">
      <c r="A17" s="304"/>
      <c r="B17" s="70">
        <v>101</v>
      </c>
      <c r="C17" s="1204" t="s">
        <v>19</v>
      </c>
      <c r="D17" s="1210"/>
      <c r="E17" s="727"/>
      <c r="F17" s="727"/>
      <c r="G17" s="727"/>
      <c r="H17" s="727"/>
      <c r="I17" s="721">
        <f>h6_2!B17</f>
        <v>-297</v>
      </c>
      <c r="J17" s="702">
        <f>h7_2!B17</f>
        <v>-34924</v>
      </c>
      <c r="K17" s="614">
        <f>h8_2!B17</f>
        <v>521</v>
      </c>
      <c r="L17" s="702">
        <f>h9_2!B17</f>
        <v>5826</v>
      </c>
      <c r="M17" s="614">
        <f>h10_2!B17</f>
        <v>4076</v>
      </c>
      <c r="N17" s="700">
        <f>h11_2!B17</f>
        <v>2990</v>
      </c>
      <c r="O17" s="700">
        <f>h12_2!B17</f>
        <v>4780</v>
      </c>
      <c r="P17" s="539">
        <f>h13_2!B17</f>
        <v>4638</v>
      </c>
      <c r="Q17" s="335">
        <f>h14_2!B17</f>
        <v>2263</v>
      </c>
      <c r="R17" s="335">
        <f>h15_2!B17</f>
        <v>2147</v>
      </c>
      <c r="S17" s="335">
        <f>h16_2!B17</f>
        <v>2737</v>
      </c>
      <c r="T17" s="335">
        <f>h17_2!B17</f>
        <v>1982</v>
      </c>
      <c r="U17" s="335">
        <f>'H18'!C19</f>
        <v>1114</v>
      </c>
      <c r="V17" s="335">
        <f>'H19'!C19</f>
        <v>-204</v>
      </c>
      <c r="W17" s="335">
        <f>'H20'!C19</f>
        <v>1279</v>
      </c>
      <c r="X17" s="335">
        <f>'H21'!C20</f>
        <v>532</v>
      </c>
      <c r="Y17" s="335">
        <f>'H22'!D19</f>
        <v>603</v>
      </c>
      <c r="Z17" s="335">
        <f>'H23'!D19</f>
        <v>839</v>
      </c>
      <c r="AA17" s="335">
        <f>'H24'!D19</f>
        <v>760</v>
      </c>
      <c r="AB17" s="335">
        <f>'H25'!D19</f>
        <v>986</v>
      </c>
      <c r="AC17" s="335">
        <f>'H26'!D19</f>
        <v>392</v>
      </c>
      <c r="AD17" s="335">
        <f>'H27'!D19</f>
        <v>820</v>
      </c>
      <c r="AE17" s="348">
        <f>'H28'!D19</f>
        <v>-73</v>
      </c>
      <c r="AF17" s="348">
        <f>'H29'!D19</f>
        <v>286</v>
      </c>
      <c r="AG17" s="777">
        <f>'H30'!D19</f>
        <v>-26</v>
      </c>
      <c r="AH17" s="1018">
        <f>'R1'!J20</f>
        <v>287</v>
      </c>
      <c r="AI17" s="1083">
        <f>'R2'!L20</f>
        <v>-900</v>
      </c>
      <c r="AJ17" s="1105">
        <f>'R3'!L20</f>
        <v>-834</v>
      </c>
      <c r="AK17" s="1364">
        <f>'R4'!J20</f>
        <v>-793</v>
      </c>
      <c r="AL17" s="979">
        <f>'R5'!J20</f>
        <v>-1386</v>
      </c>
      <c r="AM17" s="1255">
        <f>'R6'!J20</f>
        <v>-161</v>
      </c>
    </row>
    <row r="18" spans="1:39" s="70" customFormat="1" ht="15.75" customHeight="1" x14ac:dyDescent="0.2">
      <c r="A18" s="304"/>
      <c r="B18" s="70">
        <v>102</v>
      </c>
      <c r="C18" s="1205" t="s">
        <v>126</v>
      </c>
      <c r="D18" s="1211"/>
      <c r="E18" s="728"/>
      <c r="F18" s="728"/>
      <c r="G18" s="728"/>
      <c r="H18" s="728"/>
      <c r="I18" s="723">
        <f>h6_2!B18</f>
        <v>-1437</v>
      </c>
      <c r="J18" s="701">
        <f>h7_2!B18</f>
        <v>-28079</v>
      </c>
      <c r="K18" s="578">
        <f>h8_2!B18</f>
        <v>-729</v>
      </c>
      <c r="L18" s="701">
        <f>h9_2!B18</f>
        <v>1819</v>
      </c>
      <c r="M18" s="578">
        <f>h10_2!B18</f>
        <v>2731</v>
      </c>
      <c r="N18" s="627">
        <f>h11_2!B18</f>
        <v>1576</v>
      </c>
      <c r="O18" s="627">
        <f>h12_2!B18</f>
        <v>2417</v>
      </c>
      <c r="P18" s="538">
        <f>h13_2!B18</f>
        <v>1987</v>
      </c>
      <c r="Q18" s="58">
        <f>h14_2!B18</f>
        <v>1551</v>
      </c>
      <c r="R18" s="58">
        <f>h15_2!B18</f>
        <v>1067</v>
      </c>
      <c r="S18" s="58">
        <f>h16_2!B18</f>
        <v>1125</v>
      </c>
      <c r="T18" s="58">
        <f>h17_2!B18</f>
        <v>575</v>
      </c>
      <c r="U18" s="58">
        <f>'H18'!C20</f>
        <v>635</v>
      </c>
      <c r="V18" s="58">
        <f>'H19'!C20</f>
        <v>555</v>
      </c>
      <c r="W18" s="58">
        <f>'H20'!C20</f>
        <v>608</v>
      </c>
      <c r="X18" s="58">
        <f>'H21'!C21</f>
        <v>1171</v>
      </c>
      <c r="Y18" s="58">
        <f>'H22'!D20</f>
        <v>687</v>
      </c>
      <c r="Z18" s="58">
        <f>'H23'!D20</f>
        <v>704</v>
      </c>
      <c r="AA18" s="58">
        <f>'H24'!D20</f>
        <v>325</v>
      </c>
      <c r="AB18" s="58">
        <f>'H25'!D20</f>
        <v>451</v>
      </c>
      <c r="AC18" s="58">
        <f>'H26'!D20</f>
        <v>931</v>
      </c>
      <c r="AD18" s="58">
        <f>'H27'!D20</f>
        <v>258</v>
      </c>
      <c r="AE18" s="68">
        <f>'H28'!D20</f>
        <v>433</v>
      </c>
      <c r="AF18" s="68">
        <f>'H29'!D20</f>
        <v>363</v>
      </c>
      <c r="AG18" s="778">
        <f>'H30'!D20</f>
        <v>-295</v>
      </c>
      <c r="AH18" s="1019">
        <f>'R1'!J21</f>
        <v>146</v>
      </c>
      <c r="AI18" s="1084">
        <f>'R2'!L21</f>
        <v>-566</v>
      </c>
      <c r="AJ18" s="1101">
        <f>'R3'!L21</f>
        <v>-298</v>
      </c>
      <c r="AK18" s="1360">
        <f>'R4'!J21</f>
        <v>-15</v>
      </c>
      <c r="AL18" s="973">
        <f>'R5'!J21</f>
        <v>-547</v>
      </c>
      <c r="AM18" s="1103">
        <f>'R6'!J21</f>
        <v>71</v>
      </c>
    </row>
    <row r="19" spans="1:39" s="70" customFormat="1" ht="15.75" customHeight="1" x14ac:dyDescent="0.2">
      <c r="A19" s="304"/>
      <c r="B19" s="70">
        <v>105</v>
      </c>
      <c r="C19" s="1205" t="s">
        <v>186</v>
      </c>
      <c r="D19" s="1211"/>
      <c r="E19" s="728"/>
      <c r="F19" s="728"/>
      <c r="G19" s="728"/>
      <c r="H19" s="728"/>
      <c r="I19" s="723">
        <f>h6_2!B19</f>
        <v>-1853</v>
      </c>
      <c r="J19" s="701">
        <f>h7_2!B19</f>
        <v>-19590</v>
      </c>
      <c r="K19" s="578">
        <f>h8_2!B19</f>
        <v>-1333</v>
      </c>
      <c r="L19" s="701">
        <f>h9_2!B19</f>
        <v>-275</v>
      </c>
      <c r="M19" s="578">
        <f>h10_2!B19</f>
        <v>-305</v>
      </c>
      <c r="N19" s="627">
        <f>h11_2!B19</f>
        <v>241</v>
      </c>
      <c r="O19" s="627">
        <f>h12_2!B19</f>
        <v>861</v>
      </c>
      <c r="P19" s="538">
        <f>h13_2!B19</f>
        <v>413</v>
      </c>
      <c r="Q19" s="58">
        <f>h14_2!B19</f>
        <v>116</v>
      </c>
      <c r="R19" s="58">
        <f>h15_2!B19</f>
        <v>222</v>
      </c>
      <c r="S19" s="58">
        <f>h16_2!B19</f>
        <v>-525</v>
      </c>
      <c r="T19" s="58">
        <f>h17_2!B19</f>
        <v>-281</v>
      </c>
      <c r="U19" s="58">
        <f>'H18'!C21</f>
        <v>1840</v>
      </c>
      <c r="V19" s="58">
        <f>'H19'!C21</f>
        <v>663</v>
      </c>
      <c r="W19" s="58">
        <f>'H20'!C21</f>
        <v>1519</v>
      </c>
      <c r="X19" s="58">
        <f>'H21'!C22</f>
        <v>1423</v>
      </c>
      <c r="Y19" s="58">
        <f>'H22'!D21</f>
        <v>-317</v>
      </c>
      <c r="Z19" s="58">
        <f>'H23'!D21</f>
        <v>-491</v>
      </c>
      <c r="AA19" s="58">
        <f>'H24'!D21</f>
        <v>-873</v>
      </c>
      <c r="AB19" s="58">
        <f>'H25'!D21</f>
        <v>-216</v>
      </c>
      <c r="AC19" s="58">
        <f>'H26'!D21</f>
        <v>-242</v>
      </c>
      <c r="AD19" s="58">
        <f>'H27'!D21</f>
        <v>334</v>
      </c>
      <c r="AE19" s="68">
        <f>'H28'!D21</f>
        <v>-117</v>
      </c>
      <c r="AF19" s="68">
        <f>'H29'!D21</f>
        <v>86</v>
      </c>
      <c r="AG19" s="778">
        <f>'H30'!D21</f>
        <v>146</v>
      </c>
      <c r="AH19" s="1019">
        <f>'R1'!J22</f>
        <v>31</v>
      </c>
      <c r="AI19" s="1084">
        <f>'R2'!L22</f>
        <v>-232</v>
      </c>
      <c r="AJ19" s="1101">
        <f>'R3'!L22</f>
        <v>-468</v>
      </c>
      <c r="AK19" s="1360">
        <f>'R4'!J22</f>
        <v>896</v>
      </c>
      <c r="AL19" s="973">
        <f>'R5'!J22</f>
        <v>-75</v>
      </c>
      <c r="AM19" s="1103">
        <f>'R6'!J22</f>
        <v>677</v>
      </c>
    </row>
    <row r="20" spans="1:39" s="70" customFormat="1" ht="15.75" customHeight="1" x14ac:dyDescent="0.2">
      <c r="A20" s="304"/>
      <c r="B20" s="70">
        <v>106</v>
      </c>
      <c r="C20" s="1205" t="s">
        <v>187</v>
      </c>
      <c r="D20" s="1211"/>
      <c r="E20" s="728"/>
      <c r="F20" s="728"/>
      <c r="G20" s="728"/>
      <c r="H20" s="728"/>
      <c r="I20" s="723">
        <f>h6_2!B20</f>
        <v>-2106</v>
      </c>
      <c r="J20" s="701">
        <f>h7_2!B20</f>
        <v>-34870</v>
      </c>
      <c r="K20" s="578">
        <f>h8_2!B20</f>
        <v>-4052</v>
      </c>
      <c r="L20" s="701">
        <f>h9_2!B20</f>
        <v>-2884</v>
      </c>
      <c r="M20" s="578">
        <f>h10_2!B20</f>
        <v>-2395</v>
      </c>
      <c r="N20" s="627">
        <f>h11_2!B20</f>
        <v>-677</v>
      </c>
      <c r="O20" s="627">
        <f>h12_2!B20</f>
        <v>-480</v>
      </c>
      <c r="P20" s="538">
        <f>h13_2!B20</f>
        <v>-217</v>
      </c>
      <c r="Q20" s="58">
        <f>h14_2!B20</f>
        <v>-97</v>
      </c>
      <c r="R20" s="58">
        <f>h15_2!B20</f>
        <v>-561</v>
      </c>
      <c r="S20" s="58">
        <f>h16_2!B20</f>
        <v>-460</v>
      </c>
      <c r="T20" s="58">
        <f>h17_2!B20</f>
        <v>-280</v>
      </c>
      <c r="U20" s="58">
        <f>'H18'!C22</f>
        <v>227</v>
      </c>
      <c r="V20" s="58">
        <f>'H19'!C22</f>
        <v>-44</v>
      </c>
      <c r="W20" s="58">
        <f>'H20'!C22</f>
        <v>866</v>
      </c>
      <c r="X20" s="58">
        <f>'H21'!C23</f>
        <v>369</v>
      </c>
      <c r="Y20" s="58">
        <f>'H22'!D22</f>
        <v>263</v>
      </c>
      <c r="Z20" s="58">
        <f>'H23'!D22</f>
        <v>-595</v>
      </c>
      <c r="AA20" s="58">
        <f>'H24'!D22</f>
        <v>-1423</v>
      </c>
      <c r="AB20" s="58">
        <f>'H25'!D22</f>
        <v>-633</v>
      </c>
      <c r="AC20" s="58">
        <f>'H26'!D22</f>
        <v>-506</v>
      </c>
      <c r="AD20" s="58">
        <f>'H27'!D22</f>
        <v>-941</v>
      </c>
      <c r="AE20" s="68">
        <f>'H28'!D22</f>
        <v>-654</v>
      </c>
      <c r="AF20" s="68">
        <f>'H29'!D22</f>
        <v>-703</v>
      </c>
      <c r="AG20" s="778">
        <f>'H30'!D22</f>
        <v>-749</v>
      </c>
      <c r="AH20" s="1019">
        <f>'R1'!J23</f>
        <v>-553</v>
      </c>
      <c r="AI20" s="1084">
        <f>'R2'!L23</f>
        <v>-912</v>
      </c>
      <c r="AJ20" s="1101">
        <f>'R3'!L23</f>
        <v>-729</v>
      </c>
      <c r="AK20" s="1360">
        <f>'R4'!J23</f>
        <v>-380</v>
      </c>
      <c r="AL20" s="973">
        <f>'R5'!J23</f>
        <v>-675</v>
      </c>
      <c r="AM20" s="1103">
        <f>'R6'!J23</f>
        <v>-503</v>
      </c>
    </row>
    <row r="21" spans="1:39" s="70" customFormat="1" ht="15.75" customHeight="1" x14ac:dyDescent="0.2">
      <c r="A21" s="304"/>
      <c r="B21" s="70">
        <v>107</v>
      </c>
      <c r="C21" s="1205" t="s">
        <v>188</v>
      </c>
      <c r="D21" s="1211"/>
      <c r="E21" s="728"/>
      <c r="F21" s="728"/>
      <c r="G21" s="728"/>
      <c r="H21" s="728"/>
      <c r="I21" s="723">
        <f>h6_2!B21</f>
        <v>574</v>
      </c>
      <c r="J21" s="701">
        <f>h7_2!B21</f>
        <v>-13252</v>
      </c>
      <c r="K21" s="578">
        <f>h8_2!B21</f>
        <v>-1883</v>
      </c>
      <c r="L21" s="701">
        <f>h9_2!B21</f>
        <v>-1641</v>
      </c>
      <c r="M21" s="578">
        <f>h10_2!B21</f>
        <v>-1352</v>
      </c>
      <c r="N21" s="627">
        <f>h11_2!B21</f>
        <v>-1610</v>
      </c>
      <c r="O21" s="627">
        <f>h12_2!B21</f>
        <v>-1030</v>
      </c>
      <c r="P21" s="538">
        <f>h13_2!B21</f>
        <v>-54</v>
      </c>
      <c r="Q21" s="58">
        <f>h14_2!B21</f>
        <v>-654</v>
      </c>
      <c r="R21" s="58">
        <f>h15_2!B21</f>
        <v>-901</v>
      </c>
      <c r="S21" s="58">
        <f>h16_2!B21</f>
        <v>-872</v>
      </c>
      <c r="T21" s="58">
        <f>h17_2!B21</f>
        <v>-741</v>
      </c>
      <c r="U21" s="58">
        <f>'H18'!C23</f>
        <v>138</v>
      </c>
      <c r="V21" s="58">
        <f>'H19'!C23</f>
        <v>137</v>
      </c>
      <c r="W21" s="58">
        <f>'H20'!C23</f>
        <v>-170</v>
      </c>
      <c r="X21" s="58">
        <f>'H21'!C24</f>
        <v>380</v>
      </c>
      <c r="Y21" s="58">
        <f>'H22'!D23</f>
        <v>231</v>
      </c>
      <c r="Z21" s="58">
        <f>'H23'!D23</f>
        <v>-743</v>
      </c>
      <c r="AA21" s="58">
        <f>'H24'!D23</f>
        <v>-1532</v>
      </c>
      <c r="AB21" s="58">
        <f>'H25'!D23</f>
        <v>-545</v>
      </c>
      <c r="AC21" s="58">
        <f>'H26'!D23</f>
        <v>-412</v>
      </c>
      <c r="AD21" s="58">
        <f>'H27'!D23</f>
        <v>-1314</v>
      </c>
      <c r="AE21" s="68">
        <f>'H28'!D23</f>
        <v>-1178</v>
      </c>
      <c r="AF21" s="68">
        <f>'H29'!D23</f>
        <v>-1012</v>
      </c>
      <c r="AG21" s="778">
        <f>'H30'!D23</f>
        <v>-1002</v>
      </c>
      <c r="AH21" s="1019">
        <f>'R1'!J24</f>
        <v>-929</v>
      </c>
      <c r="AI21" s="1084">
        <f>'R2'!L24</f>
        <v>-547</v>
      </c>
      <c r="AJ21" s="1101">
        <f>'R3'!L24</f>
        <v>-980</v>
      </c>
      <c r="AK21" s="1360">
        <f>'R4'!J24</f>
        <v>-1263</v>
      </c>
      <c r="AL21" s="973">
        <f>'R5'!J24</f>
        <v>-1679</v>
      </c>
      <c r="AM21" s="1103">
        <f>'R6'!J24</f>
        <v>-1505</v>
      </c>
    </row>
    <row r="22" spans="1:39" s="70" customFormat="1" ht="15.75" customHeight="1" x14ac:dyDescent="0.2">
      <c r="A22" s="304"/>
      <c r="B22" s="70">
        <v>108</v>
      </c>
      <c r="C22" s="1205" t="s">
        <v>189</v>
      </c>
      <c r="D22" s="1211"/>
      <c r="E22" s="728"/>
      <c r="F22" s="728"/>
      <c r="G22" s="728"/>
      <c r="H22" s="728"/>
      <c r="I22" s="723">
        <f>h6_2!B22</f>
        <v>-141</v>
      </c>
      <c r="J22" s="701">
        <f>h7_2!B22</f>
        <v>2982</v>
      </c>
      <c r="K22" s="578">
        <f>h8_2!B22</f>
        <v>-2649</v>
      </c>
      <c r="L22" s="701">
        <f>h9_2!B22</f>
        <v>-3477</v>
      </c>
      <c r="M22" s="578">
        <f>h10_2!B22</f>
        <v>-1371</v>
      </c>
      <c r="N22" s="627">
        <f>h11_2!B22</f>
        <v>154</v>
      </c>
      <c r="O22" s="627">
        <f>h12_2!B22</f>
        <v>-1590</v>
      </c>
      <c r="P22" s="538">
        <f>h13_2!B22</f>
        <v>-581</v>
      </c>
      <c r="Q22" s="58">
        <f>h14_2!B22</f>
        <v>-449</v>
      </c>
      <c r="R22" s="58">
        <f>h15_2!B22</f>
        <v>-175</v>
      </c>
      <c r="S22" s="58">
        <f>h16_2!B22</f>
        <v>-1369</v>
      </c>
      <c r="T22" s="58">
        <f>h17_2!B22</f>
        <v>-1142</v>
      </c>
      <c r="U22" s="58">
        <f>'H18'!C24</f>
        <v>-486</v>
      </c>
      <c r="V22" s="58">
        <f>'H19'!C24</f>
        <v>-558</v>
      </c>
      <c r="W22" s="58">
        <f>'H20'!C24</f>
        <v>-594</v>
      </c>
      <c r="X22" s="58">
        <f>'H21'!C25</f>
        <v>-714</v>
      </c>
      <c r="Y22" s="58">
        <f>'H22'!D24</f>
        <v>937</v>
      </c>
      <c r="Z22" s="58">
        <f>'H23'!D24</f>
        <v>-114</v>
      </c>
      <c r="AA22" s="58">
        <f>'H24'!D24</f>
        <v>40</v>
      </c>
      <c r="AB22" s="58">
        <f>'H25'!D24</f>
        <v>-323</v>
      </c>
      <c r="AC22" s="58">
        <f>'H26'!D24</f>
        <v>-642</v>
      </c>
      <c r="AD22" s="58">
        <f>'H27'!D24</f>
        <v>13</v>
      </c>
      <c r="AE22" s="68">
        <f>'H28'!D24</f>
        <v>-531</v>
      </c>
      <c r="AF22" s="68">
        <f>'H29'!D24</f>
        <v>-751</v>
      </c>
      <c r="AG22" s="778">
        <f>'H30'!D24</f>
        <v>-1095</v>
      </c>
      <c r="AH22" s="1019">
        <f>'R1'!J25</f>
        <v>-1091</v>
      </c>
      <c r="AI22" s="1084">
        <f>'R2'!L25</f>
        <v>-1585</v>
      </c>
      <c r="AJ22" s="1101">
        <f>'R3'!L25</f>
        <v>-2165</v>
      </c>
      <c r="AK22" s="1360">
        <f>'R4'!J25</f>
        <v>-2558</v>
      </c>
      <c r="AL22" s="973">
        <f>'R5'!J25</f>
        <v>-2266</v>
      </c>
      <c r="AM22" s="1103">
        <f>'R6'!J25</f>
        <v>-1950</v>
      </c>
    </row>
    <row r="23" spans="1:39" s="70" customFormat="1" ht="15.75" customHeight="1" x14ac:dyDescent="0.2">
      <c r="A23" s="304"/>
      <c r="B23" s="70">
        <v>109</v>
      </c>
      <c r="C23" s="1205" t="s">
        <v>190</v>
      </c>
      <c r="D23" s="1211"/>
      <c r="E23" s="728"/>
      <c r="F23" s="728"/>
      <c r="G23" s="728"/>
      <c r="H23" s="728"/>
      <c r="I23" s="723">
        <f>h6_2!B23</f>
        <v>5921</v>
      </c>
      <c r="J23" s="701">
        <f>h7_2!B23</f>
        <v>14315</v>
      </c>
      <c r="K23" s="578">
        <f>h8_2!B23</f>
        <v>2541</v>
      </c>
      <c r="L23" s="701">
        <f>h9_2!B23</f>
        <v>377</v>
      </c>
      <c r="M23" s="578">
        <f>h10_2!B23</f>
        <v>23</v>
      </c>
      <c r="N23" s="627">
        <f>h11_2!B23</f>
        <v>-96</v>
      </c>
      <c r="O23" s="627">
        <f>h12_2!B23</f>
        <v>-678</v>
      </c>
      <c r="P23" s="538">
        <f>h13_2!B23</f>
        <v>-240</v>
      </c>
      <c r="Q23" s="58">
        <f>h14_2!B23</f>
        <v>11</v>
      </c>
      <c r="R23" s="58">
        <f>h15_2!B23</f>
        <v>434</v>
      </c>
      <c r="S23" s="58">
        <f>h16_2!B23</f>
        <v>435</v>
      </c>
      <c r="T23" s="58">
        <f>h17_2!B23</f>
        <v>671</v>
      </c>
      <c r="U23" s="58">
        <f>'H18'!C25</f>
        <v>-1561</v>
      </c>
      <c r="V23" s="58">
        <f>'H19'!C25</f>
        <v>-1037</v>
      </c>
      <c r="W23" s="58">
        <f>'H20'!C25</f>
        <v>-329</v>
      </c>
      <c r="X23" s="58">
        <f>'H21'!C26</f>
        <v>-66</v>
      </c>
      <c r="Y23" s="58">
        <f>'H22'!D25</f>
        <v>-1124</v>
      </c>
      <c r="Z23" s="58">
        <f>'H23'!D25</f>
        <v>-452</v>
      </c>
      <c r="AA23" s="58">
        <f>'H24'!D25</f>
        <v>-882</v>
      </c>
      <c r="AB23" s="58">
        <f>'H25'!D25</f>
        <v>-1478</v>
      </c>
      <c r="AC23" s="58">
        <f>'H26'!D25</f>
        <v>-1832</v>
      </c>
      <c r="AD23" s="58">
        <f>'H27'!D25</f>
        <v>-1992</v>
      </c>
      <c r="AE23" s="68">
        <f>'H28'!D25</f>
        <v>-1781</v>
      </c>
      <c r="AF23" s="68">
        <f>'H29'!D25</f>
        <v>-1921</v>
      </c>
      <c r="AG23" s="778">
        <f>'H30'!D25</f>
        <v>-2183</v>
      </c>
      <c r="AH23" s="1019">
        <f>'R1'!J26</f>
        <v>-1722</v>
      </c>
      <c r="AI23" s="1084">
        <f>'R2'!L26</f>
        <v>-1331</v>
      </c>
      <c r="AJ23" s="1101">
        <f>'R3'!L26</f>
        <v>-1087</v>
      </c>
      <c r="AK23" s="1360">
        <f>'R4'!J26</f>
        <v>-1500</v>
      </c>
      <c r="AL23" s="973">
        <f>'R5'!J26</f>
        <v>-2076</v>
      </c>
      <c r="AM23" s="1103">
        <f>'R6'!J26</f>
        <v>-1956</v>
      </c>
    </row>
    <row r="24" spans="1:39" s="70" customFormat="1" ht="15.75" customHeight="1" x14ac:dyDescent="0.2">
      <c r="A24" s="304"/>
      <c r="B24" s="70">
        <v>110</v>
      </c>
      <c r="C24" s="1205" t="s">
        <v>191</v>
      </c>
      <c r="D24" s="1211"/>
      <c r="E24" s="728"/>
      <c r="F24" s="728"/>
      <c r="G24" s="728"/>
      <c r="H24" s="728"/>
      <c r="I24" s="723">
        <f>h6_2!B24</f>
        <v>-1284</v>
      </c>
      <c r="J24" s="701">
        <f>h7_2!B24</f>
        <v>-8039</v>
      </c>
      <c r="K24" s="578">
        <f>h8_2!B24</f>
        <v>-1780</v>
      </c>
      <c r="L24" s="701">
        <f>h9_2!B24</f>
        <v>-304</v>
      </c>
      <c r="M24" s="578">
        <f>h10_2!B24</f>
        <v>826</v>
      </c>
      <c r="N24" s="627">
        <f>h11_2!B24</f>
        <v>1989</v>
      </c>
      <c r="O24" s="627">
        <f>h12_2!B24</f>
        <v>1590</v>
      </c>
      <c r="P24" s="538">
        <f>h13_2!B24</f>
        <v>1743</v>
      </c>
      <c r="Q24" s="58">
        <f>h14_2!B24</f>
        <v>1658</v>
      </c>
      <c r="R24" s="58">
        <f>h15_2!B24</f>
        <v>1917</v>
      </c>
      <c r="S24" s="58">
        <f>h16_2!B24</f>
        <v>1239</v>
      </c>
      <c r="T24" s="58">
        <f>h17_2!B24</f>
        <v>2615</v>
      </c>
      <c r="U24" s="58">
        <f>'H18'!C26</f>
        <v>-1142</v>
      </c>
      <c r="V24" s="58">
        <f>'H19'!C26</f>
        <v>-638</v>
      </c>
      <c r="W24" s="58">
        <f>'H20'!C26</f>
        <v>-436</v>
      </c>
      <c r="X24" s="58">
        <f>'H21'!C27</f>
        <v>162</v>
      </c>
      <c r="Y24" s="58">
        <f>'H22'!D26</f>
        <v>-515</v>
      </c>
      <c r="Z24" s="58">
        <f>'H23'!D26</f>
        <v>1167</v>
      </c>
      <c r="AA24" s="58">
        <f>'H24'!D26</f>
        <v>672</v>
      </c>
      <c r="AB24" s="58">
        <f>'H25'!D26</f>
        <v>1204</v>
      </c>
      <c r="AC24" s="58">
        <f>'H26'!D26</f>
        <v>811</v>
      </c>
      <c r="AD24" s="58">
        <f>'H27'!D26</f>
        <v>1704</v>
      </c>
      <c r="AE24" s="68">
        <f>'H28'!D26</f>
        <v>2449</v>
      </c>
      <c r="AF24" s="68">
        <f>'H29'!D26</f>
        <v>1736</v>
      </c>
      <c r="AG24" s="778">
        <f>'H30'!D26</f>
        <v>1576</v>
      </c>
      <c r="AH24" s="1019">
        <f>'R1'!J27</f>
        <v>1160</v>
      </c>
      <c r="AI24" s="1084">
        <f>'R2'!L27</f>
        <v>1132</v>
      </c>
      <c r="AJ24" s="1101">
        <f>'R3'!L27</f>
        <v>-387</v>
      </c>
      <c r="AK24" s="1360">
        <f>'R4'!J27</f>
        <v>742</v>
      </c>
      <c r="AL24" s="973">
        <f>'R5'!J27</f>
        <v>864</v>
      </c>
      <c r="AM24" s="1103">
        <f>'R6'!J27</f>
        <v>713</v>
      </c>
    </row>
    <row r="25" spans="1:39" s="70" customFormat="1" ht="15.75" customHeight="1" x14ac:dyDescent="0.2">
      <c r="A25" s="304"/>
      <c r="B25" s="70">
        <v>111</v>
      </c>
      <c r="C25" s="1206" t="s">
        <v>128</v>
      </c>
      <c r="D25" s="1212"/>
      <c r="E25" s="729"/>
      <c r="F25" s="729"/>
      <c r="G25" s="729"/>
      <c r="H25" s="729"/>
      <c r="I25" s="724">
        <f>h6_2!B25</f>
        <v>10093</v>
      </c>
      <c r="J25" s="703">
        <f>h7_2!B25</f>
        <v>22640</v>
      </c>
      <c r="K25" s="616">
        <f>h8_2!B25</f>
        <v>8211</v>
      </c>
      <c r="L25" s="703">
        <f>h9_2!B25</f>
        <v>6916</v>
      </c>
      <c r="M25" s="616">
        <f>h10_2!B25</f>
        <v>3523</v>
      </c>
      <c r="N25" s="641">
        <f>h11_2!B25</f>
        <v>3184</v>
      </c>
      <c r="O25" s="641">
        <f>h12_2!B25</f>
        <v>3051</v>
      </c>
      <c r="P25" s="540">
        <f>h13_2!B25</f>
        <v>1873</v>
      </c>
      <c r="Q25" s="330">
        <f>h14_2!B25</f>
        <v>1780</v>
      </c>
      <c r="R25" s="330">
        <f>h15_2!B25</f>
        <v>1177</v>
      </c>
      <c r="S25" s="330">
        <f>h16_2!B25</f>
        <v>1918</v>
      </c>
      <c r="T25" s="330">
        <f>h17_2!B25</f>
        <v>1546</v>
      </c>
      <c r="U25" s="330">
        <f>'H18'!C27</f>
        <v>2310</v>
      </c>
      <c r="V25" s="330">
        <f>'H19'!C27</f>
        <v>2106</v>
      </c>
      <c r="W25" s="330">
        <f>'H20'!C27</f>
        <v>567</v>
      </c>
      <c r="X25" s="330">
        <f>'H21'!C28</f>
        <v>179</v>
      </c>
      <c r="Y25" s="330">
        <f>'H22'!D27</f>
        <v>77</v>
      </c>
      <c r="Z25" s="330">
        <f>'H23'!D27</f>
        <v>186</v>
      </c>
      <c r="AA25" s="330">
        <f>'H24'!D27</f>
        <v>67</v>
      </c>
      <c r="AB25" s="330">
        <f>'H25'!D27</f>
        <v>-953</v>
      </c>
      <c r="AC25" s="330">
        <f>'H26'!D27</f>
        <v>-1505</v>
      </c>
      <c r="AD25" s="330">
        <f>'H27'!D27</f>
        <v>-1003</v>
      </c>
      <c r="AE25" s="349">
        <f>'H28'!D27</f>
        <v>-868</v>
      </c>
      <c r="AF25" s="349">
        <f>'H29'!D27</f>
        <v>-1554</v>
      </c>
      <c r="AG25" s="779">
        <f>'H30'!D27</f>
        <v>-1424</v>
      </c>
      <c r="AH25" s="1020">
        <f>'R1'!J28</f>
        <v>-1695</v>
      </c>
      <c r="AI25" s="1085">
        <f>'R2'!L28</f>
        <v>-1742</v>
      </c>
      <c r="AJ25" s="1106">
        <f>'R3'!L28</f>
        <v>-2142</v>
      </c>
      <c r="AK25" s="1365">
        <f>'R4'!J28</f>
        <v>-1935</v>
      </c>
      <c r="AL25" s="1081">
        <f>'R5'!J28</f>
        <v>-2566</v>
      </c>
      <c r="AM25" s="1104">
        <f>'R6'!J28</f>
        <v>-2292</v>
      </c>
    </row>
    <row r="26" spans="1:39" ht="15.75" customHeight="1" x14ac:dyDescent="0.2">
      <c r="A26" s="303">
        <v>6</v>
      </c>
      <c r="B26" s="1">
        <v>201</v>
      </c>
      <c r="C26" s="1207" t="s">
        <v>192</v>
      </c>
      <c r="D26" s="1208">
        <f>h1_2!B26</f>
        <v>1128</v>
      </c>
      <c r="E26" s="722">
        <f>h2_2!B26</f>
        <v>2445</v>
      </c>
      <c r="F26" s="722">
        <f>h3_2!B26</f>
        <v>3798</v>
      </c>
      <c r="G26" s="722">
        <f>h4_2!B26</f>
        <v>3304</v>
      </c>
      <c r="H26" s="722">
        <f>h5_2!B26</f>
        <v>2947</v>
      </c>
      <c r="I26" s="723">
        <f>h6_2!B26</f>
        <v>3137</v>
      </c>
      <c r="J26" s="627">
        <f>h7_2!B26</f>
        <v>5638</v>
      </c>
      <c r="K26" s="578">
        <f>h8_2!B26</f>
        <v>2372</v>
      </c>
      <c r="L26" s="578">
        <f>h9_2!B26</f>
        <v>1466</v>
      </c>
      <c r="M26" s="578">
        <f>h10_2!B26</f>
        <v>1681</v>
      </c>
      <c r="N26" s="578">
        <f>h11_2!B26</f>
        <v>1686</v>
      </c>
      <c r="O26" s="578">
        <f>h12_2!B26</f>
        <v>983</v>
      </c>
      <c r="P26" s="538">
        <f>h13_2!B26</f>
        <v>593</v>
      </c>
      <c r="Q26" s="58">
        <f>h14_2!B26</f>
        <v>417</v>
      </c>
      <c r="R26" s="58">
        <f>h15_2!B26</f>
        <v>252</v>
      </c>
      <c r="S26" s="58">
        <f>h16_2!B26</f>
        <v>-272</v>
      </c>
      <c r="T26" s="58">
        <f>h17_2!B26</f>
        <v>19</v>
      </c>
      <c r="U26" s="58">
        <f>'H18'!C28</f>
        <v>-144</v>
      </c>
      <c r="V26" s="58">
        <f>'H19'!C28</f>
        <v>-85</v>
      </c>
      <c r="W26" s="58">
        <f>'H20'!C28</f>
        <v>363</v>
      </c>
      <c r="X26" s="58">
        <f>'H21'!C29</f>
        <v>-152</v>
      </c>
      <c r="Y26" s="58">
        <f>'H22'!D28</f>
        <v>-29</v>
      </c>
      <c r="Z26" s="58">
        <f>'H23'!D28</f>
        <v>-42</v>
      </c>
      <c r="AA26" s="58">
        <f>'H24'!D28</f>
        <v>75</v>
      </c>
      <c r="AB26" s="58">
        <f>'H25'!D28</f>
        <v>-750</v>
      </c>
      <c r="AC26" s="58">
        <f>'H26'!D28</f>
        <v>-908</v>
      </c>
      <c r="AD26" s="58">
        <f>'H27'!D28</f>
        <v>-1586</v>
      </c>
      <c r="AE26" s="68">
        <f>'H28'!D28</f>
        <v>-1497</v>
      </c>
      <c r="AF26" s="68">
        <f>'H29'!D28</f>
        <v>-1512</v>
      </c>
      <c r="AG26" s="778">
        <f>'H30'!D28</f>
        <v>-1387</v>
      </c>
      <c r="AH26" s="1002">
        <f>'R1'!J29</f>
        <v>-1119</v>
      </c>
      <c r="AI26" s="973">
        <f>'R2'!L29</f>
        <v>-1855</v>
      </c>
      <c r="AJ26" s="1103">
        <f>'R3'!L29</f>
        <v>-3250</v>
      </c>
      <c r="AK26" s="1360">
        <f>'R4'!J29</f>
        <v>-2418</v>
      </c>
      <c r="AL26" s="973">
        <f>'R5'!J29</f>
        <v>-2575</v>
      </c>
      <c r="AM26" s="1103">
        <f>'R6'!J29</f>
        <v>-2703</v>
      </c>
    </row>
    <row r="27" spans="1:39" ht="15.75" customHeight="1" x14ac:dyDescent="0.2">
      <c r="A27" s="303">
        <v>2</v>
      </c>
      <c r="B27" s="1">
        <v>202</v>
      </c>
      <c r="C27" s="1207" t="s">
        <v>193</v>
      </c>
      <c r="D27" s="1208">
        <f>h1_2!B27</f>
        <v>-1879</v>
      </c>
      <c r="E27" s="722">
        <f>h2_2!B27</f>
        <v>-1971</v>
      </c>
      <c r="F27" s="722">
        <f>h3_2!B27</f>
        <v>-1138</v>
      </c>
      <c r="G27" s="722">
        <f>h4_2!B27</f>
        <v>-647</v>
      </c>
      <c r="H27" s="722">
        <f>h5_2!B27</f>
        <v>-1389</v>
      </c>
      <c r="I27" s="723">
        <f>h6_2!B27</f>
        <v>-3101</v>
      </c>
      <c r="J27" s="627">
        <f>h7_2!B27</f>
        <v>-5140</v>
      </c>
      <c r="K27" s="578">
        <f>h8_2!B27</f>
        <v>-2929</v>
      </c>
      <c r="L27" s="578">
        <f>h9_2!B27</f>
        <v>-4342</v>
      </c>
      <c r="M27" s="578">
        <f>h10_2!B27</f>
        <v>-2382</v>
      </c>
      <c r="N27" s="578">
        <f>h11_2!B27</f>
        <v>-3027</v>
      </c>
      <c r="O27" s="578">
        <f>h12_2!B27</f>
        <v>-3193</v>
      </c>
      <c r="P27" s="538">
        <f>h13_2!B27</f>
        <v>-849</v>
      </c>
      <c r="Q27" s="58">
        <f>h14_2!B27</f>
        <v>-742</v>
      </c>
      <c r="R27" s="58">
        <f>h15_2!B27</f>
        <v>-695</v>
      </c>
      <c r="S27" s="58">
        <f>h16_2!B27</f>
        <v>-1136</v>
      </c>
      <c r="T27" s="58">
        <f>h17_2!B27</f>
        <v>-1565</v>
      </c>
      <c r="U27" s="58">
        <f>'H18'!C29</f>
        <v>-553</v>
      </c>
      <c r="V27" s="58">
        <f>'H19'!C29</f>
        <v>-998</v>
      </c>
      <c r="W27" s="58">
        <f>'H20'!C29</f>
        <v>800</v>
      </c>
      <c r="X27" s="58">
        <f>'H21'!C30</f>
        <v>746</v>
      </c>
      <c r="Y27" s="58">
        <f>'H22'!D29</f>
        <v>-1221</v>
      </c>
      <c r="Z27" s="58">
        <f>'H23'!D29</f>
        <v>-1991</v>
      </c>
      <c r="AA27" s="58">
        <f>'H24'!D29</f>
        <v>-1449</v>
      </c>
      <c r="AB27" s="58">
        <f>'H25'!D29</f>
        <v>-1454</v>
      </c>
      <c r="AC27" s="58">
        <f>'H26'!D29</f>
        <v>-1889</v>
      </c>
      <c r="AD27" s="58">
        <f>'H27'!D29</f>
        <v>-1296</v>
      </c>
      <c r="AE27" s="68">
        <f>'H28'!D29</f>
        <v>-780</v>
      </c>
      <c r="AF27" s="68">
        <f>'H29'!D29</f>
        <v>-416</v>
      </c>
      <c r="AG27" s="778">
        <f>'H30'!D29</f>
        <v>442</v>
      </c>
      <c r="AH27" s="1002">
        <f>'R1'!J30</f>
        <v>76</v>
      </c>
      <c r="AI27" s="973">
        <f>'R2'!L30</f>
        <v>-442</v>
      </c>
      <c r="AJ27" s="1103">
        <f>'R3'!L30</f>
        <v>-2672</v>
      </c>
      <c r="AK27" s="1360">
        <f>'R4'!J30</f>
        <v>-1253</v>
      </c>
      <c r="AL27" s="973">
        <f>'R5'!J30</f>
        <v>-849</v>
      </c>
      <c r="AM27" s="1103">
        <f>'R6'!J30</f>
        <v>-538</v>
      </c>
    </row>
    <row r="28" spans="1:39" ht="15.75" customHeight="1" x14ac:dyDescent="0.2">
      <c r="A28" s="303">
        <v>4</v>
      </c>
      <c r="B28" s="1">
        <v>203</v>
      </c>
      <c r="C28" s="1207" t="s">
        <v>194</v>
      </c>
      <c r="D28" s="1208">
        <f>h1_2!B28</f>
        <v>4166</v>
      </c>
      <c r="E28" s="722">
        <f>h2_2!B28</f>
        <v>3814</v>
      </c>
      <c r="F28" s="722">
        <f>h3_2!B28</f>
        <v>4644</v>
      </c>
      <c r="G28" s="722">
        <f>h4_2!B28</f>
        <v>2566</v>
      </c>
      <c r="H28" s="722">
        <f>h5_2!B28</f>
        <v>2586</v>
      </c>
      <c r="I28" s="723">
        <f>h6_2!B28</f>
        <v>2252</v>
      </c>
      <c r="J28" s="627">
        <f>h7_2!B28</f>
        <v>4419</v>
      </c>
      <c r="K28" s="578">
        <f>h8_2!B28</f>
        <v>2051</v>
      </c>
      <c r="L28" s="578">
        <f>h9_2!B28</f>
        <v>3023</v>
      </c>
      <c r="M28" s="578">
        <f>h10_2!B28</f>
        <v>1864</v>
      </c>
      <c r="N28" s="578">
        <f>h11_2!B28</f>
        <v>143</v>
      </c>
      <c r="O28" s="578">
        <f>h12_2!B28</f>
        <v>296</v>
      </c>
      <c r="P28" s="538">
        <f>h13_2!B28</f>
        <v>-461</v>
      </c>
      <c r="Q28" s="58">
        <f>h14_2!B28</f>
        <v>-365</v>
      </c>
      <c r="R28" s="58">
        <f>h15_2!B28</f>
        <v>-319</v>
      </c>
      <c r="S28" s="58">
        <f>h16_2!B28</f>
        <v>355</v>
      </c>
      <c r="T28" s="58">
        <f>h17_2!B28</f>
        <v>-218</v>
      </c>
      <c r="U28" s="58">
        <f>'H18'!C30</f>
        <v>124</v>
      </c>
      <c r="V28" s="58">
        <f>'H19'!C30</f>
        <v>955</v>
      </c>
      <c r="W28" s="58">
        <f>'H20'!C30</f>
        <v>367</v>
      </c>
      <c r="X28" s="58">
        <f>'H21'!C31</f>
        <v>828</v>
      </c>
      <c r="Y28" s="58">
        <f>'H22'!D30</f>
        <v>-344</v>
      </c>
      <c r="Z28" s="58">
        <f>'H23'!D30</f>
        <v>-288</v>
      </c>
      <c r="AA28" s="58">
        <f>'H24'!D30</f>
        <v>-256</v>
      </c>
      <c r="AB28" s="58">
        <f>'H25'!D30</f>
        <v>456</v>
      </c>
      <c r="AC28" s="58">
        <f>'H26'!D30</f>
        <v>505</v>
      </c>
      <c r="AD28" s="58">
        <f>'H27'!D30</f>
        <v>496</v>
      </c>
      <c r="AE28" s="68">
        <f>'H28'!D30</f>
        <v>747</v>
      </c>
      <c r="AF28" s="68">
        <f>'H29'!D30</f>
        <v>2380</v>
      </c>
      <c r="AG28" s="778">
        <f>'H30'!D30</f>
        <v>1946</v>
      </c>
      <c r="AH28" s="1002">
        <f>'R1'!J31</f>
        <v>822</v>
      </c>
      <c r="AI28" s="973">
        <f>'R2'!L31</f>
        <v>429</v>
      </c>
      <c r="AJ28" s="1103">
        <f>'R3'!L31</f>
        <v>521</v>
      </c>
      <c r="AK28" s="1360">
        <f>'R4'!J31</f>
        <v>555</v>
      </c>
      <c r="AL28" s="973">
        <f>'R5'!J31</f>
        <v>1356</v>
      </c>
      <c r="AM28" s="1103">
        <f>'R6'!J31</f>
        <v>475</v>
      </c>
    </row>
    <row r="29" spans="1:39" ht="15.75" customHeight="1" x14ac:dyDescent="0.2">
      <c r="A29" s="303">
        <v>2</v>
      </c>
      <c r="B29" s="1">
        <v>204</v>
      </c>
      <c r="C29" s="1207" t="s">
        <v>195</v>
      </c>
      <c r="D29" s="1208">
        <f>h1_2!B29</f>
        <v>2160</v>
      </c>
      <c r="E29" s="722">
        <f>h2_2!B29</f>
        <v>1003</v>
      </c>
      <c r="F29" s="722">
        <f>h3_2!B29</f>
        <v>-760</v>
      </c>
      <c r="G29" s="722">
        <f>h4_2!B29</f>
        <v>-1104</v>
      </c>
      <c r="H29" s="722">
        <f>h5_2!B29</f>
        <v>-776</v>
      </c>
      <c r="I29" s="723">
        <f>h6_2!B29</f>
        <v>-733</v>
      </c>
      <c r="J29" s="627">
        <f>h7_2!B29</f>
        <v>-34291</v>
      </c>
      <c r="K29" s="578">
        <f>h8_2!B29</f>
        <v>2288</v>
      </c>
      <c r="L29" s="578">
        <f>h9_2!B29</f>
        <v>7372</v>
      </c>
      <c r="M29" s="578">
        <f>h10_2!B29</f>
        <v>9892</v>
      </c>
      <c r="N29" s="578">
        <f>h11_2!B29</f>
        <v>9863</v>
      </c>
      <c r="O29" s="578">
        <f>h12_2!B29</f>
        <v>6270</v>
      </c>
      <c r="P29" s="538">
        <f>h13_2!B29</f>
        <v>7441</v>
      </c>
      <c r="Q29" s="58">
        <f>h14_2!B29</f>
        <v>5088</v>
      </c>
      <c r="R29" s="58">
        <f>h15_2!B29</f>
        <v>4575</v>
      </c>
      <c r="S29" s="58">
        <f>h16_2!B29</f>
        <v>3973</v>
      </c>
      <c r="T29" s="58">
        <f>h17_2!B29</f>
        <v>5627</v>
      </c>
      <c r="U29" s="58">
        <f>'H18'!C31</f>
        <v>5963</v>
      </c>
      <c r="V29" s="58">
        <f>'H19'!C31</f>
        <v>4192</v>
      </c>
      <c r="W29" s="58">
        <f>'H20'!C31</f>
        <v>2254</v>
      </c>
      <c r="X29" s="58">
        <f>'H21'!C32</f>
        <v>1825</v>
      </c>
      <c r="Y29" s="58">
        <f>'H22'!D31</f>
        <v>1511</v>
      </c>
      <c r="Z29" s="58">
        <f>'H23'!D31</f>
        <v>1056</v>
      </c>
      <c r="AA29" s="58">
        <f>'H24'!D31</f>
        <v>1539</v>
      </c>
      <c r="AB29" s="58">
        <f>'H25'!D31</f>
        <v>915</v>
      </c>
      <c r="AC29" s="58">
        <f>'H26'!D31</f>
        <v>949</v>
      </c>
      <c r="AD29" s="58">
        <f>'H27'!D31</f>
        <v>1437</v>
      </c>
      <c r="AE29" s="68">
        <f>'H28'!D31</f>
        <v>896</v>
      </c>
      <c r="AF29" s="68">
        <f>'H29'!D31</f>
        <v>-563</v>
      </c>
      <c r="AG29" s="778">
        <f>'H30'!D31</f>
        <v>-36</v>
      </c>
      <c r="AH29" s="1002">
        <f>'R1'!J32</f>
        <v>-832</v>
      </c>
      <c r="AI29" s="973">
        <f>'R2'!L32</f>
        <v>-153</v>
      </c>
      <c r="AJ29" s="1103">
        <f>'R3'!L32</f>
        <v>-810</v>
      </c>
      <c r="AK29" s="1360">
        <f>'R4'!J32</f>
        <v>-597</v>
      </c>
      <c r="AL29" s="973">
        <f>'R5'!J32</f>
        <v>-201</v>
      </c>
      <c r="AM29" s="1103">
        <f>'R6'!J32</f>
        <v>-1775</v>
      </c>
    </row>
    <row r="30" spans="1:39" ht="15.75" customHeight="1" x14ac:dyDescent="0.2">
      <c r="A30" s="303">
        <v>10</v>
      </c>
      <c r="B30" s="1">
        <v>205</v>
      </c>
      <c r="C30" s="1207" t="s">
        <v>196</v>
      </c>
      <c r="D30" s="1208">
        <f>h1_2!B30</f>
        <v>-191</v>
      </c>
      <c r="E30" s="722">
        <f>h2_2!B30</f>
        <v>-272</v>
      </c>
      <c r="F30" s="722">
        <f>h3_2!B30</f>
        <v>-510</v>
      </c>
      <c r="G30" s="722">
        <f>h4_2!B30</f>
        <v>-164</v>
      </c>
      <c r="H30" s="722">
        <f>h5_2!B30</f>
        <v>-331</v>
      </c>
      <c r="I30" s="723">
        <f>h6_2!B30</f>
        <v>74</v>
      </c>
      <c r="J30" s="627">
        <f>h7_2!B30</f>
        <v>-230</v>
      </c>
      <c r="K30" s="578">
        <f>h8_2!B30</f>
        <v>-151</v>
      </c>
      <c r="L30" s="578">
        <f>h9_2!B30</f>
        <v>-71</v>
      </c>
      <c r="M30" s="578">
        <f>h10_2!B30</f>
        <v>-164</v>
      </c>
      <c r="N30" s="578">
        <f>h11_2!B30</f>
        <v>31</v>
      </c>
      <c r="O30" s="578">
        <f>h12_2!B30</f>
        <v>-28</v>
      </c>
      <c r="P30" s="538">
        <f>h13_2!B30</f>
        <v>-239</v>
      </c>
      <c r="Q30" s="58">
        <f>h14_2!B30</f>
        <v>-370</v>
      </c>
      <c r="R30" s="58">
        <f>h15_2!B30</f>
        <v>-416</v>
      </c>
      <c r="S30" s="58">
        <f>h16_2!B30</f>
        <v>-459</v>
      </c>
      <c r="T30" s="58">
        <f>h17_2!B30</f>
        <v>-564</v>
      </c>
      <c r="U30" s="58">
        <f>'H18'!C32</f>
        <v>-648</v>
      </c>
      <c r="V30" s="58">
        <f>'H19'!C32</f>
        <v>-694</v>
      </c>
      <c r="W30" s="58">
        <f>'H20'!C32</f>
        <v>-610</v>
      </c>
      <c r="X30" s="58">
        <f>'H21'!C33</f>
        <v>-473</v>
      </c>
      <c r="Y30" s="58">
        <f>'H22'!D32</f>
        <v>-539</v>
      </c>
      <c r="Z30" s="58">
        <f>'H23'!D32</f>
        <v>-685</v>
      </c>
      <c r="AA30" s="58">
        <f>'H24'!D32</f>
        <v>-562</v>
      </c>
      <c r="AB30" s="58">
        <f>'H25'!D32</f>
        <v>-687</v>
      </c>
      <c r="AC30" s="58">
        <f>'H26'!D32</f>
        <v>-507</v>
      </c>
      <c r="AD30" s="58">
        <f>'H27'!D32</f>
        <v>-614</v>
      </c>
      <c r="AE30" s="68">
        <f>'H28'!D32</f>
        <v>-540</v>
      </c>
      <c r="AF30" s="68">
        <f>'H29'!D32</f>
        <v>-587</v>
      </c>
      <c r="AG30" s="778">
        <f>'H30'!D32</f>
        <v>-754</v>
      </c>
      <c r="AH30" s="1002">
        <f>'R1'!J33</f>
        <v>-717</v>
      </c>
      <c r="AI30" s="973">
        <f>'R2'!L33</f>
        <v>-532</v>
      </c>
      <c r="AJ30" s="1103">
        <f>'R3'!L33</f>
        <v>-479</v>
      </c>
      <c r="AK30" s="1360">
        <f>'R4'!J33</f>
        <v>-475</v>
      </c>
      <c r="AL30" s="973">
        <f>'R5'!J33</f>
        <v>-491</v>
      </c>
      <c r="AM30" s="1103">
        <f>'R6'!J33</f>
        <v>-575</v>
      </c>
    </row>
    <row r="31" spans="1:39" ht="15.75" customHeight="1" x14ac:dyDescent="0.2">
      <c r="A31" s="303">
        <v>2</v>
      </c>
      <c r="B31" s="1">
        <v>206</v>
      </c>
      <c r="C31" s="1207" t="s">
        <v>197</v>
      </c>
      <c r="D31" s="1208">
        <f>h1_2!B31</f>
        <v>-639</v>
      </c>
      <c r="E31" s="722">
        <f>h2_2!B31</f>
        <v>383</v>
      </c>
      <c r="F31" s="722">
        <f>h3_2!B31</f>
        <v>-183</v>
      </c>
      <c r="G31" s="722">
        <f>h4_2!B31</f>
        <v>-378</v>
      </c>
      <c r="H31" s="722">
        <f>h5_2!B31</f>
        <v>-163</v>
      </c>
      <c r="I31" s="723">
        <f>h6_2!B31</f>
        <v>-263</v>
      </c>
      <c r="J31" s="627">
        <f>h7_2!B31</f>
        <v>-12056</v>
      </c>
      <c r="K31" s="578">
        <f>h8_2!B31</f>
        <v>31</v>
      </c>
      <c r="L31" s="578">
        <f>h9_2!B31</f>
        <v>469</v>
      </c>
      <c r="M31" s="578">
        <f>h10_2!B31</f>
        <v>1413</v>
      </c>
      <c r="N31" s="578">
        <f>h11_2!B31</f>
        <v>1599</v>
      </c>
      <c r="O31" s="578">
        <f>h12_2!B31</f>
        <v>1617</v>
      </c>
      <c r="P31" s="538">
        <f>h13_2!B31</f>
        <v>1732</v>
      </c>
      <c r="Q31" s="58">
        <f>h14_2!B31</f>
        <v>2322</v>
      </c>
      <c r="R31" s="58">
        <f>h15_2!B31</f>
        <v>1252</v>
      </c>
      <c r="S31" s="58">
        <f>h16_2!B31</f>
        <v>759</v>
      </c>
      <c r="T31" s="58">
        <f>h17_2!B31</f>
        <v>760</v>
      </c>
      <c r="U31" s="58">
        <f>'H18'!C33</f>
        <v>1009</v>
      </c>
      <c r="V31" s="58">
        <f>'H19'!C33</f>
        <v>784</v>
      </c>
      <c r="W31" s="58">
        <f>'H20'!C33</f>
        <v>415</v>
      </c>
      <c r="X31" s="58">
        <f>'H21'!C34</f>
        <v>253</v>
      </c>
      <c r="Y31" s="58">
        <f>'H22'!D33</f>
        <v>322</v>
      </c>
      <c r="Z31" s="58">
        <f>'H23'!D33</f>
        <v>519</v>
      </c>
      <c r="AA31" s="58">
        <f>'H24'!D33</f>
        <v>579</v>
      </c>
      <c r="AB31" s="58">
        <f>'H25'!D33</f>
        <v>-43</v>
      </c>
      <c r="AC31" s="58">
        <f>'H26'!D33</f>
        <v>252</v>
      </c>
      <c r="AD31" s="58">
        <f>'H27'!D33</f>
        <v>-320</v>
      </c>
      <c r="AE31" s="68">
        <f>'H28'!D33</f>
        <v>-502</v>
      </c>
      <c r="AF31" s="68">
        <f>'H29'!D33</f>
        <v>86</v>
      </c>
      <c r="AG31" s="778">
        <f>'H30'!D33</f>
        <v>-311</v>
      </c>
      <c r="AH31" s="1002">
        <f>'R1'!J34</f>
        <v>-245</v>
      </c>
      <c r="AI31" s="973">
        <f>'R2'!L34</f>
        <v>-160</v>
      </c>
      <c r="AJ31" s="1103">
        <f>'R3'!L34</f>
        <v>-186</v>
      </c>
      <c r="AK31" s="1360">
        <f>'R4'!J34</f>
        <v>-52</v>
      </c>
      <c r="AL31" s="973">
        <f>'R5'!J34</f>
        <v>-598</v>
      </c>
      <c r="AM31" s="1103">
        <f>'R6'!J34</f>
        <v>-773</v>
      </c>
    </row>
    <row r="32" spans="1:39" ht="15.75" customHeight="1" x14ac:dyDescent="0.2">
      <c r="A32" s="303">
        <v>3</v>
      </c>
      <c r="B32" s="1">
        <v>207</v>
      </c>
      <c r="C32" s="1207" t="s">
        <v>198</v>
      </c>
      <c r="D32" s="1208">
        <f>h1_2!B32</f>
        <v>336</v>
      </c>
      <c r="E32" s="722">
        <f>h2_2!B32</f>
        <v>-681</v>
      </c>
      <c r="F32" s="722">
        <f>h3_2!B32</f>
        <v>116</v>
      </c>
      <c r="G32" s="722">
        <f>h4_2!B32</f>
        <v>751</v>
      </c>
      <c r="H32" s="722">
        <f>h5_2!B32</f>
        <v>1484</v>
      </c>
      <c r="I32" s="723">
        <f>h6_2!B32</f>
        <v>1241</v>
      </c>
      <c r="J32" s="627">
        <f>h7_2!B32</f>
        <v>-619</v>
      </c>
      <c r="K32" s="578">
        <f>h8_2!B32</f>
        <v>1309</v>
      </c>
      <c r="L32" s="578">
        <f>h9_2!B32</f>
        <v>1192</v>
      </c>
      <c r="M32" s="578">
        <f>h10_2!B32</f>
        <v>1492</v>
      </c>
      <c r="N32" s="578">
        <f>h11_2!B32</f>
        <v>738</v>
      </c>
      <c r="O32" s="578">
        <f>h12_2!B32</f>
        <v>-524</v>
      </c>
      <c r="P32" s="538">
        <f>h13_2!B32</f>
        <v>-432</v>
      </c>
      <c r="Q32" s="58">
        <f>h14_2!B32</f>
        <v>220</v>
      </c>
      <c r="R32" s="58">
        <f>h15_2!B32</f>
        <v>932</v>
      </c>
      <c r="S32" s="58">
        <f>h16_2!B32</f>
        <v>554</v>
      </c>
      <c r="T32" s="58">
        <f>h17_2!B32</f>
        <v>222</v>
      </c>
      <c r="U32" s="58">
        <f>'H18'!C34</f>
        <v>437</v>
      </c>
      <c r="V32" s="58">
        <f>'H19'!C34</f>
        <v>1514</v>
      </c>
      <c r="W32" s="58">
        <f>'H20'!C34</f>
        <v>737</v>
      </c>
      <c r="X32" s="58">
        <f>'H21'!C35</f>
        <v>688</v>
      </c>
      <c r="Y32" s="58">
        <f>'H22'!D34</f>
        <v>235</v>
      </c>
      <c r="Z32" s="58">
        <f>'H23'!D34</f>
        <v>917</v>
      </c>
      <c r="AA32" s="58">
        <f>'H24'!D34</f>
        <v>378</v>
      </c>
      <c r="AB32" s="58">
        <f>'H25'!D34</f>
        <v>180</v>
      </c>
      <c r="AC32" s="58">
        <f>'H26'!D34</f>
        <v>152</v>
      </c>
      <c r="AD32" s="58">
        <f>'H27'!D34</f>
        <v>125</v>
      </c>
      <c r="AE32" s="68">
        <f>'H28'!D34</f>
        <v>-172</v>
      </c>
      <c r="AF32" s="68">
        <f>'H29'!D34</f>
        <v>328</v>
      </c>
      <c r="AG32" s="778">
        <f>'H30'!D34</f>
        <v>1068</v>
      </c>
      <c r="AH32" s="1002">
        <f>'R1'!J35</f>
        <v>278</v>
      </c>
      <c r="AI32" s="973">
        <f>'R2'!L35</f>
        <v>-30</v>
      </c>
      <c r="AJ32" s="1103">
        <f>'R3'!L35</f>
        <v>-531</v>
      </c>
      <c r="AK32" s="1360">
        <f>'R4'!J35</f>
        <v>-439</v>
      </c>
      <c r="AL32" s="973">
        <f>'R5'!J35</f>
        <v>-1156</v>
      </c>
      <c r="AM32" s="1103">
        <f>'R6'!J35</f>
        <v>-1099</v>
      </c>
    </row>
    <row r="33" spans="1:39" ht="15.75" customHeight="1" x14ac:dyDescent="0.2">
      <c r="A33" s="303">
        <v>7</v>
      </c>
      <c r="B33" s="1">
        <v>208</v>
      </c>
      <c r="C33" s="1207" t="s">
        <v>199</v>
      </c>
      <c r="D33" s="1208">
        <f>h1_2!B33</f>
        <v>-453</v>
      </c>
      <c r="E33" s="722">
        <f>h2_2!B33</f>
        <v>-440</v>
      </c>
      <c r="F33" s="722">
        <f>h3_2!B33</f>
        <v>-201</v>
      </c>
      <c r="G33" s="722">
        <f>h4_2!B33</f>
        <v>-287</v>
      </c>
      <c r="H33" s="722">
        <f>h5_2!B33</f>
        <v>-251</v>
      </c>
      <c r="I33" s="723">
        <f>h6_2!B33</f>
        <v>-256</v>
      </c>
      <c r="J33" s="627">
        <f>h7_2!B33</f>
        <v>239</v>
      </c>
      <c r="K33" s="578">
        <f>h8_2!B33</f>
        <v>-318</v>
      </c>
      <c r="L33" s="578">
        <f>h9_2!B33</f>
        <v>-258</v>
      </c>
      <c r="M33" s="578">
        <f>h10_2!B33</f>
        <v>-337</v>
      </c>
      <c r="N33" s="578">
        <f>h11_2!B33</f>
        <v>-395</v>
      </c>
      <c r="O33" s="578">
        <f>h12_2!B33</f>
        <v>-238</v>
      </c>
      <c r="P33" s="538">
        <f>h13_2!B33</f>
        <v>-333</v>
      </c>
      <c r="Q33" s="58">
        <f>h14_2!B33</f>
        <v>-386</v>
      </c>
      <c r="R33" s="58">
        <f>h15_2!B33</f>
        <v>-380</v>
      </c>
      <c r="S33" s="58">
        <f>h16_2!B33</f>
        <v>-349</v>
      </c>
      <c r="T33" s="58">
        <f>h17_2!B33</f>
        <v>-168</v>
      </c>
      <c r="U33" s="58">
        <f>'H18'!C35</f>
        <v>-218</v>
      </c>
      <c r="V33" s="58">
        <f>'H19'!C35</f>
        <v>-309</v>
      </c>
      <c r="W33" s="58">
        <f>'H20'!C35</f>
        <v>-278</v>
      </c>
      <c r="X33" s="58">
        <f>'H21'!C36</f>
        <v>-402</v>
      </c>
      <c r="Y33" s="58">
        <f>'H22'!D35</f>
        <v>-374</v>
      </c>
      <c r="Z33" s="58">
        <f>'H23'!D35</f>
        <v>-318</v>
      </c>
      <c r="AA33" s="58">
        <f>'H24'!D35</f>
        <v>-229</v>
      </c>
      <c r="AB33" s="58">
        <f>'H25'!D35</f>
        <v>-221</v>
      </c>
      <c r="AC33" s="58">
        <f>'H26'!D35</f>
        <v>-265</v>
      </c>
      <c r="AD33" s="58">
        <f>'H27'!D35</f>
        <v>-210</v>
      </c>
      <c r="AE33" s="68">
        <f>'H28'!D35</f>
        <v>-189</v>
      </c>
      <c r="AF33" s="68">
        <f>'H29'!D35</f>
        <v>-157</v>
      </c>
      <c r="AG33" s="778">
        <f>'H30'!D35</f>
        <v>-441</v>
      </c>
      <c r="AH33" s="1002">
        <f>'R1'!J36</f>
        <v>-451</v>
      </c>
      <c r="AI33" s="973">
        <f>'R2'!L36</f>
        <v>-412</v>
      </c>
      <c r="AJ33" s="1103">
        <f>'R3'!L36</f>
        <v>-394</v>
      </c>
      <c r="AK33" s="1360">
        <f>'R4'!J36</f>
        <v>-436</v>
      </c>
      <c r="AL33" s="973">
        <f>'R5'!J36</f>
        <v>-506</v>
      </c>
      <c r="AM33" s="1103">
        <f>'R6'!J36</f>
        <v>-409</v>
      </c>
    </row>
    <row r="34" spans="1:39" ht="15.75" customHeight="1" x14ac:dyDescent="0.2">
      <c r="A34" s="303">
        <v>8</v>
      </c>
      <c r="B34" s="1">
        <v>209</v>
      </c>
      <c r="C34" s="1207" t="s">
        <v>200</v>
      </c>
      <c r="D34" s="1208">
        <f>h1_2!B34</f>
        <v>-250</v>
      </c>
      <c r="E34" s="722">
        <f>h2_2!B34</f>
        <v>-191</v>
      </c>
      <c r="F34" s="722">
        <f>h3_2!B34</f>
        <v>-173</v>
      </c>
      <c r="G34" s="722">
        <f>h4_2!B34</f>
        <v>-276</v>
      </c>
      <c r="H34" s="722">
        <f>h5_2!B34</f>
        <v>-22</v>
      </c>
      <c r="I34" s="723">
        <f>h6_2!B34</f>
        <v>49</v>
      </c>
      <c r="J34" s="627">
        <f>h7_2!B34</f>
        <v>30</v>
      </c>
      <c r="K34" s="578">
        <f>h8_2!B34</f>
        <v>100</v>
      </c>
      <c r="L34" s="578">
        <f>h9_2!B34</f>
        <v>-49</v>
      </c>
      <c r="M34" s="578">
        <f>h10_2!B34</f>
        <v>-149</v>
      </c>
      <c r="N34" s="578">
        <f>h11_2!B34</f>
        <v>-156</v>
      </c>
      <c r="O34" s="578">
        <f>h12_2!B34</f>
        <v>48</v>
      </c>
      <c r="P34" s="538">
        <f>h13_2!B34</f>
        <v>-317</v>
      </c>
      <c r="Q34" s="58">
        <f>h14_2!B34</f>
        <v>-622</v>
      </c>
      <c r="R34" s="58">
        <f>h15_2!B34</f>
        <v>-765</v>
      </c>
      <c r="S34" s="58">
        <f>h16_2!B34</f>
        <v>-587</v>
      </c>
      <c r="T34" s="58">
        <f>h17_2!B34</f>
        <v>-674</v>
      </c>
      <c r="U34" s="58">
        <f>'H18'!C36</f>
        <v>-675</v>
      </c>
      <c r="V34" s="58">
        <f>'H19'!C36</f>
        <v>-938</v>
      </c>
      <c r="W34" s="58">
        <f>'H20'!C36</f>
        <v>-822</v>
      </c>
      <c r="X34" s="58">
        <f>'H21'!C37</f>
        <v>-566</v>
      </c>
      <c r="Y34" s="58">
        <f>'H22'!D36</f>
        <v>-736</v>
      </c>
      <c r="Z34" s="58">
        <f>'H23'!D36</f>
        <v>-661</v>
      </c>
      <c r="AA34" s="58">
        <f>'H24'!D36</f>
        <v>-760</v>
      </c>
      <c r="AB34" s="58">
        <f>'H25'!D36</f>
        <v>-784</v>
      </c>
      <c r="AC34" s="58">
        <f>'H26'!D36</f>
        <v>-931</v>
      </c>
      <c r="AD34" s="58">
        <f>'H27'!D36</f>
        <v>-931</v>
      </c>
      <c r="AE34" s="68">
        <f>'H28'!D36</f>
        <v>-885</v>
      </c>
      <c r="AF34" s="68">
        <f>'H29'!D36</f>
        <v>-764</v>
      </c>
      <c r="AG34" s="778">
        <f>'H30'!D36</f>
        <v>-1136</v>
      </c>
      <c r="AH34" s="1002">
        <f>'R1'!J37</f>
        <v>-1091</v>
      </c>
      <c r="AI34" s="973">
        <f>'R2'!L37</f>
        <v>-1046</v>
      </c>
      <c r="AJ34" s="1103">
        <f>'R3'!L37</f>
        <v>-1033</v>
      </c>
      <c r="AK34" s="1360">
        <f>'R4'!J37</f>
        <v>-1107</v>
      </c>
      <c r="AL34" s="973">
        <f>'R5'!J37</f>
        <v>-1179</v>
      </c>
      <c r="AM34" s="1103">
        <f>'R6'!J37</f>
        <v>-1397</v>
      </c>
    </row>
    <row r="35" spans="1:39" ht="15.75" customHeight="1" x14ac:dyDescent="0.2">
      <c r="A35" s="303">
        <v>4</v>
      </c>
      <c r="B35" s="1">
        <v>210</v>
      </c>
      <c r="C35" s="1207" t="s">
        <v>37</v>
      </c>
      <c r="D35" s="1208">
        <f>h1_2!B35</f>
        <v>2028</v>
      </c>
      <c r="E35" s="722">
        <f>h2_2!B35</f>
        <v>3689</v>
      </c>
      <c r="F35" s="722">
        <f>h3_2!B35</f>
        <v>3151</v>
      </c>
      <c r="G35" s="722">
        <f>h4_2!B35</f>
        <v>3668</v>
      </c>
      <c r="H35" s="722">
        <f>h5_2!B35</f>
        <v>2578</v>
      </c>
      <c r="I35" s="723">
        <f>h6_2!B35</f>
        <v>2676</v>
      </c>
      <c r="J35" s="627">
        <f>h7_2!B35</f>
        <v>8952</v>
      </c>
      <c r="K35" s="578">
        <f>h8_2!B35</f>
        <v>3401</v>
      </c>
      <c r="L35" s="578">
        <f>h9_2!B35</f>
        <v>1739</v>
      </c>
      <c r="M35" s="578">
        <f>h10_2!B35</f>
        <v>1740</v>
      </c>
      <c r="N35" s="578">
        <f>h11_2!B35</f>
        <v>1221</v>
      </c>
      <c r="O35" s="578">
        <f>h12_2!B35</f>
        <v>226</v>
      </c>
      <c r="P35" s="538">
        <f>h13_2!B35</f>
        <v>25</v>
      </c>
      <c r="Q35" s="58">
        <f>h14_2!B35</f>
        <v>169</v>
      </c>
      <c r="R35" s="58">
        <f>h15_2!B35</f>
        <v>-62</v>
      </c>
      <c r="S35" s="58">
        <f>h16_2!B35</f>
        <v>281</v>
      </c>
      <c r="T35" s="58">
        <f>h17_2!B35</f>
        <v>-157</v>
      </c>
      <c r="U35" s="58">
        <f>'H18'!C37</f>
        <v>-120</v>
      </c>
      <c r="V35" s="58">
        <f>'H19'!C37</f>
        <v>558</v>
      </c>
      <c r="W35" s="58">
        <f>'H20'!C37</f>
        <v>195</v>
      </c>
      <c r="X35" s="58">
        <f>'H21'!C38</f>
        <v>506</v>
      </c>
      <c r="Y35" s="58">
        <f>'H22'!D37</f>
        <v>800</v>
      </c>
      <c r="Z35" s="58">
        <f>'H23'!D37</f>
        <v>1157</v>
      </c>
      <c r="AA35" s="58">
        <f>'H24'!D37</f>
        <v>200</v>
      </c>
      <c r="AB35" s="58">
        <f>'H25'!D37</f>
        <v>-629</v>
      </c>
      <c r="AC35" s="58">
        <f>'H26'!D37</f>
        <v>-837</v>
      </c>
      <c r="AD35" s="58">
        <f>'H27'!D37</f>
        <v>-1034</v>
      </c>
      <c r="AE35" s="68">
        <f>'H28'!D37</f>
        <v>-1014</v>
      </c>
      <c r="AF35" s="68">
        <f>'H29'!D37</f>
        <v>-1390</v>
      </c>
      <c r="AG35" s="778">
        <f>'H30'!D37</f>
        <v>-1435</v>
      </c>
      <c r="AH35" s="1002">
        <f>'R1'!J38</f>
        <v>-1352</v>
      </c>
      <c r="AI35" s="973">
        <f>'R2'!L38</f>
        <v>-1230</v>
      </c>
      <c r="AJ35" s="1103">
        <f>'R3'!L38</f>
        <v>-1473</v>
      </c>
      <c r="AK35" s="1360">
        <f>'R4'!J38</f>
        <v>-1777</v>
      </c>
      <c r="AL35" s="973">
        <f>'R5'!J38</f>
        <v>-1193</v>
      </c>
      <c r="AM35" s="1103">
        <f>'R6'!J38</f>
        <v>-1488</v>
      </c>
    </row>
    <row r="36" spans="1:39" ht="15.75" customHeight="1" x14ac:dyDescent="0.2">
      <c r="A36" s="303">
        <v>7</v>
      </c>
      <c r="B36" s="1">
        <v>212</v>
      </c>
      <c r="C36" s="1207" t="s">
        <v>201</v>
      </c>
      <c r="D36" s="1208">
        <f>h1_2!B36</f>
        <v>-180</v>
      </c>
      <c r="E36" s="722">
        <f>h2_2!B36</f>
        <v>-148</v>
      </c>
      <c r="F36" s="722">
        <f>h3_2!B36</f>
        <v>-100</v>
      </c>
      <c r="G36" s="722">
        <f>h4_2!B36</f>
        <v>-34</v>
      </c>
      <c r="H36" s="722">
        <f>h5_2!B36</f>
        <v>133</v>
      </c>
      <c r="I36" s="723">
        <f>h6_2!B36</f>
        <v>-32</v>
      </c>
      <c r="J36" s="627">
        <f>h7_2!B36</f>
        <v>437</v>
      </c>
      <c r="K36" s="578">
        <f>h8_2!B36</f>
        <v>186</v>
      </c>
      <c r="L36" s="578">
        <f>h9_2!B36</f>
        <v>292</v>
      </c>
      <c r="M36" s="578">
        <f>h10_2!B36</f>
        <v>233</v>
      </c>
      <c r="N36" s="578">
        <f>h11_2!B36</f>
        <v>166</v>
      </c>
      <c r="O36" s="578">
        <f>h12_2!B36</f>
        <v>-3</v>
      </c>
      <c r="P36" s="538">
        <f>h13_2!B36</f>
        <v>-21</v>
      </c>
      <c r="Q36" s="58">
        <f>h14_2!B36</f>
        <v>-75</v>
      </c>
      <c r="R36" s="58">
        <f>h15_2!B36</f>
        <v>-104</v>
      </c>
      <c r="S36" s="58">
        <f>h16_2!B36</f>
        <v>-151</v>
      </c>
      <c r="T36" s="58">
        <f>h17_2!B36</f>
        <v>-214</v>
      </c>
      <c r="U36" s="58">
        <f>'H18'!C38</f>
        <v>-225</v>
      </c>
      <c r="V36" s="58">
        <f>'H19'!C38</f>
        <v>-237</v>
      </c>
      <c r="W36" s="58">
        <f>'H20'!C38</f>
        <v>-212</v>
      </c>
      <c r="X36" s="58">
        <f>'H21'!C39</f>
        <v>-289</v>
      </c>
      <c r="Y36" s="58">
        <f>'H22'!D38</f>
        <v>-281</v>
      </c>
      <c r="Z36" s="58">
        <f>'H23'!D38</f>
        <v>-306</v>
      </c>
      <c r="AA36" s="58">
        <f>'H24'!D38</f>
        <v>-362</v>
      </c>
      <c r="AB36" s="58">
        <f>'H25'!D38</f>
        <v>-403</v>
      </c>
      <c r="AC36" s="58">
        <f>'H26'!D38</f>
        <v>-354</v>
      </c>
      <c r="AD36" s="58">
        <f>'H27'!D38</f>
        <v>-328</v>
      </c>
      <c r="AE36" s="68">
        <f>'H28'!D38</f>
        <v>-526</v>
      </c>
      <c r="AF36" s="68">
        <f>'H29'!D38</f>
        <v>-652</v>
      </c>
      <c r="AG36" s="778">
        <f>'H30'!D38</f>
        <v>-609</v>
      </c>
      <c r="AH36" s="1002">
        <f>'R1'!J39</f>
        <v>-443</v>
      </c>
      <c r="AI36" s="973">
        <f>'R2'!L39</f>
        <v>-698</v>
      </c>
      <c r="AJ36" s="1103">
        <f>'R3'!L39</f>
        <v>-654</v>
      </c>
      <c r="AK36" s="1360">
        <f>'R4'!J39</f>
        <v>-599</v>
      </c>
      <c r="AL36" s="973">
        <f>'R5'!J39</f>
        <v>-624</v>
      </c>
      <c r="AM36" s="1103">
        <f>'R6'!J39</f>
        <v>-637</v>
      </c>
    </row>
    <row r="37" spans="1:39" ht="15.75" customHeight="1" x14ac:dyDescent="0.2">
      <c r="A37" s="303">
        <v>5</v>
      </c>
      <c r="B37" s="1">
        <v>213</v>
      </c>
      <c r="C37" s="1207" t="s">
        <v>202</v>
      </c>
      <c r="D37" s="1208">
        <f>h1_2!B37</f>
        <v>-79</v>
      </c>
      <c r="E37" s="722">
        <f>h2_2!B37</f>
        <v>-72</v>
      </c>
      <c r="F37" s="722">
        <f>h3_2!B37</f>
        <v>34</v>
      </c>
      <c r="G37" s="722">
        <f>h4_2!B37</f>
        <v>50</v>
      </c>
      <c r="H37" s="722">
        <f>h5_2!B37</f>
        <v>123</v>
      </c>
      <c r="I37" s="723">
        <f>h6_2!B37</f>
        <v>-89</v>
      </c>
      <c r="J37" s="627">
        <f>h7_2!B37</f>
        <v>93</v>
      </c>
      <c r="K37" s="578">
        <f>h8_2!B37</f>
        <v>11</v>
      </c>
      <c r="L37" s="578">
        <f>h9_2!B37</f>
        <v>43</v>
      </c>
      <c r="M37" s="578">
        <f>h10_2!B37</f>
        <v>-50</v>
      </c>
      <c r="N37" s="578">
        <f>h11_2!B37</f>
        <v>-129</v>
      </c>
      <c r="O37" s="578">
        <f>h12_2!B37</f>
        <v>-242</v>
      </c>
      <c r="P37" s="538">
        <f>h13_2!B37</f>
        <v>-201</v>
      </c>
      <c r="Q37" s="58">
        <f>h14_2!B37</f>
        <v>-293</v>
      </c>
      <c r="R37" s="58">
        <f>h15_2!B37</f>
        <v>-225</v>
      </c>
      <c r="S37" s="58">
        <f>h16_2!B37</f>
        <v>-284</v>
      </c>
      <c r="T37" s="58">
        <f>h17_2!B37</f>
        <v>-169</v>
      </c>
      <c r="U37" s="58">
        <f>'H18'!C39</f>
        <v>-367</v>
      </c>
      <c r="V37" s="58">
        <f>'H19'!C39</f>
        <v>-425</v>
      </c>
      <c r="W37" s="58">
        <f>'H20'!C39</f>
        <v>-280</v>
      </c>
      <c r="X37" s="58">
        <f>'H21'!C40</f>
        <v>-320</v>
      </c>
      <c r="Y37" s="58">
        <f>'H22'!D39</f>
        <v>-361</v>
      </c>
      <c r="Z37" s="58">
        <f>'H23'!D39</f>
        <v>-326</v>
      </c>
      <c r="AA37" s="58">
        <f>'H24'!D39</f>
        <v>-425</v>
      </c>
      <c r="AB37" s="58">
        <f>'H25'!D39</f>
        <v>-388</v>
      </c>
      <c r="AC37" s="58">
        <f>'H26'!D39</f>
        <v>-528</v>
      </c>
      <c r="AD37" s="58">
        <f>'H27'!D39</f>
        <v>-438</v>
      </c>
      <c r="AE37" s="68">
        <f>'H28'!D39</f>
        <v>-428</v>
      </c>
      <c r="AF37" s="68">
        <f>'H29'!D39</f>
        <v>-477</v>
      </c>
      <c r="AG37" s="778">
        <f>'H30'!D39</f>
        <v>-310</v>
      </c>
      <c r="AH37" s="1002">
        <f>'R1'!J40</f>
        <v>-455</v>
      </c>
      <c r="AI37" s="973">
        <f>'R2'!L40</f>
        <v>-541</v>
      </c>
      <c r="AJ37" s="1103">
        <f>'R3'!L40</f>
        <v>-668</v>
      </c>
      <c r="AK37" s="1360">
        <f>'R4'!J40</f>
        <v>-487</v>
      </c>
      <c r="AL37" s="973">
        <f>'R5'!J40</f>
        <v>-531</v>
      </c>
      <c r="AM37" s="1103">
        <f>'R6'!J40</f>
        <v>-497</v>
      </c>
    </row>
    <row r="38" spans="1:39" ht="15.75" customHeight="1" x14ac:dyDescent="0.2">
      <c r="A38" s="303">
        <v>3</v>
      </c>
      <c r="B38" s="1">
        <v>214</v>
      </c>
      <c r="C38" s="1207" t="s">
        <v>203</v>
      </c>
      <c r="D38" s="1208">
        <f>h1_2!B38</f>
        <v>417</v>
      </c>
      <c r="E38" s="722">
        <f>h2_2!B38</f>
        <v>1129</v>
      </c>
      <c r="F38" s="722">
        <f>h3_2!B38</f>
        <v>1782</v>
      </c>
      <c r="G38" s="722">
        <f>h4_2!B38</f>
        <v>983</v>
      </c>
      <c r="H38" s="722">
        <f>h5_2!B38</f>
        <v>648</v>
      </c>
      <c r="I38" s="723">
        <f>h6_2!B38</f>
        <v>1209</v>
      </c>
      <c r="J38" s="627">
        <f>h7_2!B38</f>
        <v>-3896</v>
      </c>
      <c r="K38" s="578">
        <f>h8_2!B38</f>
        <v>1570</v>
      </c>
      <c r="L38" s="578">
        <f>h9_2!B38</f>
        <v>1934</v>
      </c>
      <c r="M38" s="578">
        <f>h10_2!B38</f>
        <v>2873</v>
      </c>
      <c r="N38" s="578">
        <f>h11_2!B38</f>
        <v>2177</v>
      </c>
      <c r="O38" s="578">
        <f>h12_2!B38</f>
        <v>1547</v>
      </c>
      <c r="P38" s="538">
        <f>h13_2!B38</f>
        <v>2369</v>
      </c>
      <c r="Q38" s="58">
        <f>h14_2!B38</f>
        <v>1169</v>
      </c>
      <c r="R38" s="58">
        <f>h15_2!B38</f>
        <v>1638</v>
      </c>
      <c r="S38" s="58">
        <f>h16_2!B38</f>
        <v>1398</v>
      </c>
      <c r="T38" s="58">
        <f>h17_2!B38</f>
        <v>1601</v>
      </c>
      <c r="U38" s="58">
        <f>'H18'!C40</f>
        <v>330</v>
      </c>
      <c r="V38" s="58">
        <f>'H19'!C40</f>
        <v>1335</v>
      </c>
      <c r="W38" s="58">
        <f>'H20'!C40</f>
        <v>1188</v>
      </c>
      <c r="X38" s="58">
        <f>'H21'!C41</f>
        <v>1794</v>
      </c>
      <c r="Y38" s="58">
        <f>'H22'!D40</f>
        <v>1237</v>
      </c>
      <c r="Z38" s="58">
        <f>'H23'!D40</f>
        <v>1536</v>
      </c>
      <c r="AA38" s="58">
        <f>'H24'!D40</f>
        <v>908</v>
      </c>
      <c r="AB38" s="58">
        <f>'H25'!D40</f>
        <v>-167</v>
      </c>
      <c r="AC38" s="58">
        <f>'H26'!D40</f>
        <v>-451</v>
      </c>
      <c r="AD38" s="58">
        <f>'H27'!D40</f>
        <v>-29</v>
      </c>
      <c r="AE38" s="68">
        <f>'H28'!D40</f>
        <v>382</v>
      </c>
      <c r="AF38" s="68">
        <f>'H29'!D40</f>
        <v>287</v>
      </c>
      <c r="AG38" s="778">
        <f>'H30'!D40</f>
        <v>-426</v>
      </c>
      <c r="AH38" s="1002">
        <f>'R1'!J41</f>
        <v>-174</v>
      </c>
      <c r="AI38" s="973">
        <f>'R2'!L41</f>
        <v>-512</v>
      </c>
      <c r="AJ38" s="1103">
        <f>'R3'!L41</f>
        <v>-1335</v>
      </c>
      <c r="AK38" s="1360">
        <f>'R4'!J41</f>
        <v>-1377</v>
      </c>
      <c r="AL38" s="973">
        <f>'R5'!J41</f>
        <v>-1868</v>
      </c>
      <c r="AM38" s="1103">
        <f>'R6'!J41</f>
        <v>-1285</v>
      </c>
    </row>
    <row r="39" spans="1:39" ht="15.75" customHeight="1" x14ac:dyDescent="0.2">
      <c r="A39" s="303">
        <v>5</v>
      </c>
      <c r="B39" s="1">
        <v>215</v>
      </c>
      <c r="C39" s="1207" t="s">
        <v>204</v>
      </c>
      <c r="D39" s="1208">
        <f>h1_2!B39</f>
        <v>1312</v>
      </c>
      <c r="E39" s="722">
        <f>h2_2!B39</f>
        <v>715</v>
      </c>
      <c r="F39" s="722">
        <f>h3_2!B39</f>
        <v>616</v>
      </c>
      <c r="G39" s="722">
        <f>h4_2!B39</f>
        <v>252</v>
      </c>
      <c r="H39" s="722">
        <f>h5_2!B39</f>
        <v>-98</v>
      </c>
      <c r="I39" s="723">
        <f>h6_2!B39</f>
        <v>248</v>
      </c>
      <c r="J39" s="627">
        <f>h7_2!B39</f>
        <v>1330</v>
      </c>
      <c r="K39" s="578">
        <f>h8_2!B39</f>
        <v>674</v>
      </c>
      <c r="L39" s="578">
        <f>h9_2!B39</f>
        <v>343</v>
      </c>
      <c r="M39" s="578">
        <f>h10_2!B39</f>
        <v>-167</v>
      </c>
      <c r="N39" s="578">
        <f>h11_2!B39</f>
        <v>-403</v>
      </c>
      <c r="O39" s="578">
        <f>h12_2!B39</f>
        <v>-458</v>
      </c>
      <c r="P39" s="538">
        <f>h13_2!B39</f>
        <v>-490</v>
      </c>
      <c r="Q39" s="58">
        <f>h14_2!B39</f>
        <v>-320</v>
      </c>
      <c r="R39" s="58">
        <f>h15_2!B39</f>
        <v>-466</v>
      </c>
      <c r="S39" s="58">
        <f>h16_2!B39</f>
        <v>-317</v>
      </c>
      <c r="T39" s="58">
        <f>h17_2!B39</f>
        <v>-522</v>
      </c>
      <c r="U39" s="58">
        <f>'H18'!C41</f>
        <v>-404</v>
      </c>
      <c r="V39" s="58">
        <f>'H19'!C41</f>
        <v>-653</v>
      </c>
      <c r="W39" s="58">
        <f>'H20'!C41</f>
        <v>-278</v>
      </c>
      <c r="X39" s="58">
        <f>'H21'!C42</f>
        <v>-697</v>
      </c>
      <c r="Y39" s="58">
        <f>'H22'!D41</f>
        <v>-631</v>
      </c>
      <c r="Z39" s="58">
        <f>'H23'!D41</f>
        <v>-554</v>
      </c>
      <c r="AA39" s="58">
        <f>'H24'!D41</f>
        <v>-525</v>
      </c>
      <c r="AB39" s="58">
        <f>'H25'!D41</f>
        <v>-913</v>
      </c>
      <c r="AC39" s="58">
        <f>'H26'!D41</f>
        <v>-623</v>
      </c>
      <c r="AD39" s="58">
        <f>'H27'!D41</f>
        <v>-486</v>
      </c>
      <c r="AE39" s="68">
        <f>'H28'!D41</f>
        <v>-479</v>
      </c>
      <c r="AF39" s="68">
        <f>'H29'!D41</f>
        <v>-389</v>
      </c>
      <c r="AG39" s="778">
        <f>'H30'!D41</f>
        <v>-541</v>
      </c>
      <c r="AH39" s="1002">
        <f>'R1'!J42</f>
        <v>-635</v>
      </c>
      <c r="AI39" s="973">
        <f>'R2'!L42</f>
        <v>-673</v>
      </c>
      <c r="AJ39" s="1103">
        <f>'R3'!L42</f>
        <v>-994</v>
      </c>
      <c r="AK39" s="1360">
        <f>'R4'!J42</f>
        <v>-699</v>
      </c>
      <c r="AL39" s="973">
        <f>'R5'!J42</f>
        <v>-844</v>
      </c>
      <c r="AM39" s="1103">
        <f>'R6'!J42</f>
        <v>-944</v>
      </c>
    </row>
    <row r="40" spans="1:39" ht="15.75" customHeight="1" x14ac:dyDescent="0.2">
      <c r="A40" s="303">
        <v>4</v>
      </c>
      <c r="B40" s="1">
        <v>216</v>
      </c>
      <c r="C40" s="1207" t="s">
        <v>205</v>
      </c>
      <c r="D40" s="1208">
        <f>h1_2!B40</f>
        <v>997</v>
      </c>
      <c r="E40" s="722">
        <f>h2_2!B40</f>
        <v>896</v>
      </c>
      <c r="F40" s="722">
        <f>h3_2!B40</f>
        <v>663</v>
      </c>
      <c r="G40" s="722">
        <f>h4_2!B40</f>
        <v>891</v>
      </c>
      <c r="H40" s="722">
        <f>h5_2!B40</f>
        <v>723</v>
      </c>
      <c r="I40" s="723">
        <f>h6_2!B40</f>
        <v>571</v>
      </c>
      <c r="J40" s="627">
        <f>h7_2!B40</f>
        <v>1315</v>
      </c>
      <c r="K40" s="578">
        <f>h8_2!B40</f>
        <v>280</v>
      </c>
      <c r="L40" s="578">
        <f>h9_2!B40</f>
        <v>231</v>
      </c>
      <c r="M40" s="578">
        <f>h10_2!B40</f>
        <v>-183</v>
      </c>
      <c r="N40" s="578">
        <f>h11_2!B40</f>
        <v>-424</v>
      </c>
      <c r="O40" s="578">
        <f>h12_2!B40</f>
        <v>59</v>
      </c>
      <c r="P40" s="538">
        <f>h13_2!B40</f>
        <v>-127</v>
      </c>
      <c r="Q40" s="58">
        <f>h14_2!B40</f>
        <v>-19</v>
      </c>
      <c r="R40" s="58">
        <f>h15_2!B40</f>
        <v>-587</v>
      </c>
      <c r="S40" s="58">
        <f>h16_2!B40</f>
        <v>-325</v>
      </c>
      <c r="T40" s="58">
        <f>h17_2!B40</f>
        <v>-627</v>
      </c>
      <c r="U40" s="58">
        <f>'H18'!C42</f>
        <v>-126</v>
      </c>
      <c r="V40" s="58">
        <f>'H19'!C42</f>
        <v>-367</v>
      </c>
      <c r="W40" s="58">
        <f>'H20'!C42</f>
        <v>72</v>
      </c>
      <c r="X40" s="58">
        <f>'H21'!C43</f>
        <v>-29</v>
      </c>
      <c r="Y40" s="58">
        <f>'H22'!D42</f>
        <v>-686</v>
      </c>
      <c r="Z40" s="58">
        <f>'H23'!D42</f>
        <v>-599</v>
      </c>
      <c r="AA40" s="58">
        <f>'H24'!D42</f>
        <v>-597</v>
      </c>
      <c r="AB40" s="58">
        <f>'H25'!D42</f>
        <v>-688</v>
      </c>
      <c r="AC40" s="58">
        <f>'H26'!D42</f>
        <v>-526</v>
      </c>
      <c r="AD40" s="58">
        <f>'H27'!D42</f>
        <v>-399</v>
      </c>
      <c r="AE40" s="68">
        <f>'H28'!D42</f>
        <v>-587</v>
      </c>
      <c r="AF40" s="68">
        <f>'H29'!D42</f>
        <v>-750</v>
      </c>
      <c r="AG40" s="778">
        <f>'H30'!D42</f>
        <v>-861</v>
      </c>
      <c r="AH40" s="1002">
        <f>'R1'!J43</f>
        <v>-697</v>
      </c>
      <c r="AI40" s="973">
        <f>'R2'!L43</f>
        <v>-696</v>
      </c>
      <c r="AJ40" s="1103">
        <f>'R3'!L43</f>
        <v>-794</v>
      </c>
      <c r="AK40" s="1360">
        <f>'R4'!J43</f>
        <v>-802</v>
      </c>
      <c r="AL40" s="973">
        <f>'R5'!J43</f>
        <v>-806</v>
      </c>
      <c r="AM40" s="1103">
        <f>'R6'!J43</f>
        <v>-848</v>
      </c>
    </row>
    <row r="41" spans="1:39" ht="15.75" customHeight="1" x14ac:dyDescent="0.2">
      <c r="A41" s="303">
        <v>3</v>
      </c>
      <c r="B41" s="1">
        <v>217</v>
      </c>
      <c r="C41" s="1207" t="s">
        <v>206</v>
      </c>
      <c r="D41" s="1208">
        <f>h1_2!B41</f>
        <v>308</v>
      </c>
      <c r="E41" s="722">
        <f>h2_2!B41</f>
        <v>277</v>
      </c>
      <c r="F41" s="722">
        <f>h3_2!B41</f>
        <v>66</v>
      </c>
      <c r="G41" s="722">
        <f>h4_2!B41</f>
        <v>496</v>
      </c>
      <c r="H41" s="722">
        <f>h5_2!B41</f>
        <v>968</v>
      </c>
      <c r="I41" s="723">
        <f>h6_2!B41</f>
        <v>844</v>
      </c>
      <c r="J41" s="627">
        <f>h7_2!B41</f>
        <v>1329</v>
      </c>
      <c r="K41" s="578">
        <f>h8_2!B41</f>
        <v>3505</v>
      </c>
      <c r="L41" s="578">
        <f>h9_2!B41</f>
        <v>1901</v>
      </c>
      <c r="M41" s="578">
        <f>h10_2!B41</f>
        <v>1655</v>
      </c>
      <c r="N41" s="578">
        <f>h11_2!B41</f>
        <v>1981</v>
      </c>
      <c r="O41" s="578">
        <f>h12_2!B41</f>
        <v>896</v>
      </c>
      <c r="P41" s="538">
        <f>h13_2!B41</f>
        <v>773</v>
      </c>
      <c r="Q41" s="58">
        <f>h14_2!B41</f>
        <v>1741</v>
      </c>
      <c r="R41" s="58">
        <f>h15_2!B41</f>
        <v>630</v>
      </c>
      <c r="S41" s="58">
        <f>h16_2!B41</f>
        <v>683</v>
      </c>
      <c r="T41" s="58">
        <f>h17_2!B41</f>
        <v>249</v>
      </c>
      <c r="U41" s="58">
        <f>'H18'!C43</f>
        <v>-182</v>
      </c>
      <c r="V41" s="58">
        <f>'H19'!C43</f>
        <v>-89</v>
      </c>
      <c r="W41" s="58">
        <f>'H20'!C43</f>
        <v>217</v>
      </c>
      <c r="X41" s="58">
        <f>'H21'!C44</f>
        <v>387</v>
      </c>
      <c r="Y41" s="58">
        <f>'H22'!D43</f>
        <v>-283</v>
      </c>
      <c r="Z41" s="58">
        <f>'H23'!D43</f>
        <v>-384</v>
      </c>
      <c r="AA41" s="58">
        <f>'H24'!D43</f>
        <v>369</v>
      </c>
      <c r="AB41" s="58">
        <f>'H25'!D43</f>
        <v>-125</v>
      </c>
      <c r="AC41" s="58">
        <f>'H26'!D43</f>
        <v>-247</v>
      </c>
      <c r="AD41" s="58">
        <f>'H27'!D43</f>
        <v>-522</v>
      </c>
      <c r="AE41" s="68">
        <f>'H28'!D43</f>
        <v>-486</v>
      </c>
      <c r="AF41" s="68">
        <f>'H29'!D43</f>
        <v>-795</v>
      </c>
      <c r="AG41" s="778">
        <f>'H30'!D43</f>
        <v>-870</v>
      </c>
      <c r="AH41" s="1002">
        <f>'R1'!J44</f>
        <v>-571</v>
      </c>
      <c r="AI41" s="973">
        <f>'R2'!L44</f>
        <v>-1228</v>
      </c>
      <c r="AJ41" s="1103">
        <f>'R3'!L44</f>
        <v>-378</v>
      </c>
      <c r="AK41" s="1360">
        <f>'R4'!J44</f>
        <v>-728</v>
      </c>
      <c r="AL41" s="973">
        <f>'R5'!J44</f>
        <v>-1027</v>
      </c>
      <c r="AM41" s="1103">
        <f>'R6'!J44</f>
        <v>-1157</v>
      </c>
    </row>
    <row r="42" spans="1:39" ht="15.75" customHeight="1" x14ac:dyDescent="0.2">
      <c r="A42" s="303">
        <v>5</v>
      </c>
      <c r="B42" s="1">
        <v>218</v>
      </c>
      <c r="C42" s="1207" t="s">
        <v>207</v>
      </c>
      <c r="D42" s="1208">
        <f>h1_2!B42</f>
        <v>221</v>
      </c>
      <c r="E42" s="722">
        <f>h2_2!B42</f>
        <v>213</v>
      </c>
      <c r="F42" s="722">
        <f>h3_2!B42</f>
        <v>250</v>
      </c>
      <c r="G42" s="722">
        <f>h4_2!B42</f>
        <v>626</v>
      </c>
      <c r="H42" s="722">
        <f>h5_2!B42</f>
        <v>368</v>
      </c>
      <c r="I42" s="723">
        <f>h6_2!B42</f>
        <v>534</v>
      </c>
      <c r="J42" s="627">
        <f>h7_2!B42</f>
        <v>375</v>
      </c>
      <c r="K42" s="578">
        <f>h8_2!B42</f>
        <v>393</v>
      </c>
      <c r="L42" s="578">
        <f>h9_2!B42</f>
        <v>392</v>
      </c>
      <c r="M42" s="578">
        <f>h10_2!B42</f>
        <v>331</v>
      </c>
      <c r="N42" s="578">
        <f>h11_2!B42</f>
        <v>375</v>
      </c>
      <c r="O42" s="578">
        <f>h12_2!B42</f>
        <v>183</v>
      </c>
      <c r="P42" s="538">
        <f>h13_2!B42</f>
        <v>34</v>
      </c>
      <c r="Q42" s="58">
        <f>h14_2!B42</f>
        <v>47</v>
      </c>
      <c r="R42" s="58">
        <f>h15_2!B42</f>
        <v>156</v>
      </c>
      <c r="S42" s="58">
        <f>h16_2!B42</f>
        <v>-12</v>
      </c>
      <c r="T42" s="58">
        <f>h17_2!B42</f>
        <v>-45</v>
      </c>
      <c r="U42" s="58">
        <f>'H18'!C44</f>
        <v>-110</v>
      </c>
      <c r="V42" s="58">
        <f>'H19'!C44</f>
        <v>0</v>
      </c>
      <c r="W42" s="58">
        <f>'H20'!C44</f>
        <v>-6</v>
      </c>
      <c r="X42" s="58">
        <f>'H21'!C45</f>
        <v>70</v>
      </c>
      <c r="Y42" s="58">
        <f>'H22'!D44</f>
        <v>-125</v>
      </c>
      <c r="Z42" s="58">
        <f>'H23'!D44</f>
        <v>43</v>
      </c>
      <c r="AA42" s="58">
        <f>'H24'!D44</f>
        <v>-221</v>
      </c>
      <c r="AB42" s="58">
        <f>'H25'!D44</f>
        <v>-243</v>
      </c>
      <c r="AC42" s="58">
        <f>'H26'!D44</f>
        <v>-352</v>
      </c>
      <c r="AD42" s="58">
        <f>'H27'!D44</f>
        <v>-387</v>
      </c>
      <c r="AE42" s="68">
        <f>'H28'!D44</f>
        <v>-228</v>
      </c>
      <c r="AF42" s="68">
        <f>'H29'!D44</f>
        <v>-147</v>
      </c>
      <c r="AG42" s="778">
        <f>'H30'!D44</f>
        <v>-189</v>
      </c>
      <c r="AH42" s="1002">
        <f>'R1'!J45</f>
        <v>-256</v>
      </c>
      <c r="AI42" s="973">
        <f>'R2'!L45</f>
        <v>-340</v>
      </c>
      <c r="AJ42" s="1103">
        <f>'R3'!L45</f>
        <v>-313</v>
      </c>
      <c r="AK42" s="1360">
        <f>'R4'!J45</f>
        <v>-382</v>
      </c>
      <c r="AL42" s="973">
        <f>'R5'!J45</f>
        <v>-285</v>
      </c>
      <c r="AM42" s="1103">
        <f>'R6'!J45</f>
        <v>-341</v>
      </c>
    </row>
    <row r="43" spans="1:39" ht="15.75" customHeight="1" x14ac:dyDescent="0.2">
      <c r="A43" s="303">
        <v>3</v>
      </c>
      <c r="B43" s="1">
        <v>219</v>
      </c>
      <c r="C43" s="1207" t="s">
        <v>208</v>
      </c>
      <c r="D43" s="1208">
        <f>h1_2!B43</f>
        <v>7240</v>
      </c>
      <c r="E43" s="722">
        <f>h2_2!B43</f>
        <v>8565</v>
      </c>
      <c r="F43" s="722">
        <f>h3_2!B43</f>
        <v>6148</v>
      </c>
      <c r="G43" s="722">
        <f>h4_2!B43</f>
        <v>6451</v>
      </c>
      <c r="H43" s="722">
        <f>h5_2!B43</f>
        <v>5846</v>
      </c>
      <c r="I43" s="723">
        <f>h6_2!B43</f>
        <v>7058</v>
      </c>
      <c r="J43" s="627">
        <f>h7_2!B43</f>
        <v>6128</v>
      </c>
      <c r="K43" s="578">
        <f>h8_2!B43</f>
        <v>5503</v>
      </c>
      <c r="L43" s="578">
        <f>h9_2!B43</f>
        <v>3570</v>
      </c>
      <c r="M43" s="578">
        <f>h10_2!B43</f>
        <v>3070</v>
      </c>
      <c r="N43" s="578">
        <f>h11_2!B43</f>
        <v>2308</v>
      </c>
      <c r="O43" s="578">
        <f>h12_2!B43</f>
        <v>1337</v>
      </c>
      <c r="P43" s="538">
        <f>h13_2!B43</f>
        <v>1060</v>
      </c>
      <c r="Q43" s="58">
        <f>h14_2!B43</f>
        <v>515</v>
      </c>
      <c r="R43" s="58">
        <f>h15_2!B43</f>
        <v>346</v>
      </c>
      <c r="S43" s="58">
        <f>h16_2!B43</f>
        <v>-53</v>
      </c>
      <c r="T43" s="58">
        <f>h17_2!B43</f>
        <v>-376</v>
      </c>
      <c r="U43" s="58">
        <f>'H18'!C45</f>
        <v>204</v>
      </c>
      <c r="V43" s="58">
        <f>'H19'!C45</f>
        <v>-69</v>
      </c>
      <c r="W43" s="58">
        <f>'H20'!C45</f>
        <v>406</v>
      </c>
      <c r="X43" s="58">
        <f>'H21'!C46</f>
        <v>176</v>
      </c>
      <c r="Y43" s="58">
        <f>'H22'!D45</f>
        <v>560</v>
      </c>
      <c r="Z43" s="58">
        <f>'H23'!D45</f>
        <v>136</v>
      </c>
      <c r="AA43" s="58">
        <f>'H24'!D45</f>
        <v>-27</v>
      </c>
      <c r="AB43" s="58">
        <f>'H25'!D45</f>
        <v>-153</v>
      </c>
      <c r="AC43" s="58">
        <f>'H26'!D45</f>
        <v>-253</v>
      </c>
      <c r="AD43" s="58">
        <f>'H27'!D45</f>
        <v>-624</v>
      </c>
      <c r="AE43" s="68">
        <f>'H28'!D45</f>
        <v>-202</v>
      </c>
      <c r="AF43" s="68">
        <f>'H29'!D45</f>
        <v>-321</v>
      </c>
      <c r="AG43" s="778">
        <f>'H30'!D45</f>
        <v>-657</v>
      </c>
      <c r="AH43" s="1002">
        <f>'R1'!J46</f>
        <v>-873</v>
      </c>
      <c r="AI43" s="973">
        <f>'R2'!L46</f>
        <v>-1080</v>
      </c>
      <c r="AJ43" s="1103">
        <f>'R3'!L46</f>
        <v>-1150</v>
      </c>
      <c r="AK43" s="1360">
        <f>'R4'!J46</f>
        <v>-1320</v>
      </c>
      <c r="AL43" s="973">
        <f>'R5'!J46</f>
        <v>-1173</v>
      </c>
      <c r="AM43" s="1103">
        <f>'R6'!J46</f>
        <v>-722</v>
      </c>
    </row>
    <row r="44" spans="1:39" ht="15.75" customHeight="1" x14ac:dyDescent="0.2">
      <c r="A44" s="303">
        <v>5</v>
      </c>
      <c r="B44" s="1">
        <v>220</v>
      </c>
      <c r="C44" s="1207" t="s">
        <v>209</v>
      </c>
      <c r="D44" s="1208">
        <f>h1_2!B44</f>
        <v>-131</v>
      </c>
      <c r="E44" s="722">
        <f>h2_2!B44</f>
        <v>-37</v>
      </c>
      <c r="F44" s="722">
        <f>h3_2!B44</f>
        <v>-10</v>
      </c>
      <c r="G44" s="722">
        <f>h4_2!B44</f>
        <v>-88</v>
      </c>
      <c r="H44" s="722">
        <f>h5_2!B44</f>
        <v>153</v>
      </c>
      <c r="I44" s="723">
        <f>h6_2!B44</f>
        <v>36</v>
      </c>
      <c r="J44" s="627">
        <f>h7_2!B44</f>
        <v>-170</v>
      </c>
      <c r="K44" s="578">
        <f>h8_2!B44</f>
        <v>-36</v>
      </c>
      <c r="L44" s="578">
        <f>h9_2!B44</f>
        <v>-94</v>
      </c>
      <c r="M44" s="578">
        <f>h10_2!B44</f>
        <v>-150</v>
      </c>
      <c r="N44" s="578">
        <f>h11_2!B44</f>
        <v>-273</v>
      </c>
      <c r="O44" s="578">
        <f>h12_2!B44</f>
        <v>-352</v>
      </c>
      <c r="P44" s="538">
        <f>h13_2!B44</f>
        <v>-141</v>
      </c>
      <c r="Q44" s="58">
        <f>h14_2!B44</f>
        <v>-223</v>
      </c>
      <c r="R44" s="58">
        <f>h15_2!B44</f>
        <v>-344</v>
      </c>
      <c r="S44" s="58">
        <f>h16_2!B44</f>
        <v>-363</v>
      </c>
      <c r="T44" s="58">
        <f>h17_2!B44</f>
        <v>-332</v>
      </c>
      <c r="U44" s="58">
        <f>'H18'!C46</f>
        <v>-563</v>
      </c>
      <c r="V44" s="58">
        <f>'H19'!C46</f>
        <v>-313</v>
      </c>
      <c r="W44" s="58">
        <f>'H20'!C46</f>
        <v>-500</v>
      </c>
      <c r="X44" s="58">
        <f>'H21'!C47</f>
        <v>-676</v>
      </c>
      <c r="Y44" s="58">
        <f>'H22'!D46</f>
        <v>-737</v>
      </c>
      <c r="Z44" s="58">
        <f>'H23'!D46</f>
        <v>-432</v>
      </c>
      <c r="AA44" s="58">
        <f>'H24'!D46</f>
        <v>-506</v>
      </c>
      <c r="AB44" s="58">
        <f>'H25'!D46</f>
        <v>-589</v>
      </c>
      <c r="AC44" s="58">
        <f>'H26'!D46</f>
        <v>-550</v>
      </c>
      <c r="AD44" s="58">
        <f>'H27'!D46</f>
        <v>-498</v>
      </c>
      <c r="AE44" s="68">
        <f>'H28'!D46</f>
        <v>-242</v>
      </c>
      <c r="AF44" s="68">
        <f>'H29'!D46</f>
        <v>-444</v>
      </c>
      <c r="AG44" s="778">
        <f>'H30'!D46</f>
        <v>-152</v>
      </c>
      <c r="AH44" s="1002">
        <f>'R1'!J47</f>
        <v>-427</v>
      </c>
      <c r="AI44" s="973">
        <f>'R2'!L47</f>
        <v>-586</v>
      </c>
      <c r="AJ44" s="1103">
        <f>'R3'!L47</f>
        <v>-762</v>
      </c>
      <c r="AK44" s="1360">
        <f>'R4'!J47</f>
        <v>-460</v>
      </c>
      <c r="AL44" s="973">
        <f>'R5'!J47</f>
        <v>-328</v>
      </c>
      <c r="AM44" s="1103">
        <f>'R6'!J47</f>
        <v>-490</v>
      </c>
    </row>
    <row r="45" spans="1:39" ht="15.75" customHeight="1" x14ac:dyDescent="0.2">
      <c r="A45" s="303">
        <v>9</v>
      </c>
      <c r="B45" s="1">
        <v>221</v>
      </c>
      <c r="C45" s="1207" t="s">
        <v>210</v>
      </c>
      <c r="D45" s="1208">
        <f>h1_2!B45</f>
        <v>512</v>
      </c>
      <c r="E45" s="722">
        <f>h2_2!B45</f>
        <v>590</v>
      </c>
      <c r="F45" s="722">
        <f>h3_2!B45</f>
        <v>550</v>
      </c>
      <c r="G45" s="722">
        <f>h4_2!B45</f>
        <v>657</v>
      </c>
      <c r="H45" s="722">
        <f>h5_2!B45</f>
        <v>308</v>
      </c>
      <c r="I45" s="723">
        <f>h6_2!B45</f>
        <v>691</v>
      </c>
      <c r="J45" s="627">
        <f>h7_2!B45</f>
        <v>805</v>
      </c>
      <c r="K45" s="578">
        <f>h8_2!B45</f>
        <v>543</v>
      </c>
      <c r="L45" s="578">
        <f>h9_2!B45</f>
        <v>685</v>
      </c>
      <c r="M45" s="578">
        <f>h10_2!B45</f>
        <v>174</v>
      </c>
      <c r="N45" s="578">
        <f>h11_2!B45</f>
        <v>252</v>
      </c>
      <c r="O45" s="578">
        <f>h12_2!B45</f>
        <v>43</v>
      </c>
      <c r="P45" s="538">
        <f>h13_2!B45</f>
        <v>95</v>
      </c>
      <c r="Q45" s="58">
        <f>h14_2!B45</f>
        <v>-59</v>
      </c>
      <c r="R45" s="58">
        <f>h15_2!B45</f>
        <v>-182</v>
      </c>
      <c r="S45" s="58">
        <f>h16_2!B45</f>
        <v>-196</v>
      </c>
      <c r="T45" s="58">
        <f>h17_2!B45</f>
        <v>-334</v>
      </c>
      <c r="U45" s="58">
        <f>'H18'!C47</f>
        <v>-387</v>
      </c>
      <c r="V45" s="58">
        <f>'H19'!C47</f>
        <v>-478</v>
      </c>
      <c r="W45" s="58">
        <f>'H20'!C47</f>
        <v>-550</v>
      </c>
      <c r="X45" s="58">
        <f>'H21'!C48</f>
        <v>-428</v>
      </c>
      <c r="Y45" s="58">
        <f>'H22'!D47</f>
        <v>-309</v>
      </c>
      <c r="Z45" s="58">
        <f>'H23'!D47</f>
        <v>-351</v>
      </c>
      <c r="AA45" s="58">
        <f>'H24'!D47</f>
        <v>-320</v>
      </c>
      <c r="AB45" s="58">
        <f>'H25'!D47</f>
        <v>-468</v>
      </c>
      <c r="AC45" s="58">
        <f>'H26'!D47</f>
        <v>-437</v>
      </c>
      <c r="AD45" s="58">
        <f>'H27'!D47</f>
        <v>-410</v>
      </c>
      <c r="AE45" s="68">
        <f>'H28'!D47</f>
        <v>-330</v>
      </c>
      <c r="AF45" s="68">
        <f>'H29'!D47</f>
        <v>-478</v>
      </c>
      <c r="AG45" s="778">
        <f>'H30'!D47</f>
        <v>-338</v>
      </c>
      <c r="AH45" s="1002">
        <f>'R1'!J48</f>
        <v>-438</v>
      </c>
      <c r="AI45" s="973">
        <f>'R2'!L48</f>
        <v>-514</v>
      </c>
      <c r="AJ45" s="1103">
        <f>'R3'!L48</f>
        <v>-536</v>
      </c>
      <c r="AK45" s="1360">
        <f>'R4'!J48</f>
        <v>-392</v>
      </c>
      <c r="AL45" s="973">
        <f>'R5'!J48</f>
        <v>-276</v>
      </c>
      <c r="AM45" s="1103">
        <f>'R6'!J48</f>
        <v>-566</v>
      </c>
    </row>
    <row r="46" spans="1:39" ht="15.75" customHeight="1" x14ac:dyDescent="0.2">
      <c r="A46" s="303">
        <v>8</v>
      </c>
      <c r="B46" s="1">
        <v>222</v>
      </c>
      <c r="C46" s="1207" t="s">
        <v>211</v>
      </c>
      <c r="D46" s="1208">
        <f>h1_2!B46</f>
        <v>-318</v>
      </c>
      <c r="E46" s="722">
        <f>h2_2!B46</f>
        <v>-217</v>
      </c>
      <c r="F46" s="722">
        <f>h3_2!B46</f>
        <v>-329</v>
      </c>
      <c r="G46" s="722">
        <f>h4_2!B46</f>
        <v>-156</v>
      </c>
      <c r="H46" s="722">
        <f>h5_2!B46</f>
        <v>-134</v>
      </c>
      <c r="I46" s="723">
        <f>h6_2!B46</f>
        <v>-106</v>
      </c>
      <c r="J46" s="627">
        <f>h7_2!B46</f>
        <v>-27</v>
      </c>
      <c r="K46" s="578">
        <f>h8_2!B46</f>
        <v>-107</v>
      </c>
      <c r="L46" s="578">
        <f>h9_2!B46</f>
        <v>-154</v>
      </c>
      <c r="M46" s="578">
        <f>h10_2!B46</f>
        <v>-186</v>
      </c>
      <c r="N46" s="578">
        <f>h11_2!B46</f>
        <v>-272</v>
      </c>
      <c r="O46" s="578">
        <f>h12_2!B46</f>
        <v>-281</v>
      </c>
      <c r="P46" s="538">
        <f>h13_2!B46</f>
        <v>-243</v>
      </c>
      <c r="Q46" s="58">
        <f>h14_2!B46</f>
        <v>-283</v>
      </c>
      <c r="R46" s="58">
        <f>h15_2!B46</f>
        <v>-297</v>
      </c>
      <c r="S46" s="58">
        <f>h16_2!B46</f>
        <v>-315</v>
      </c>
      <c r="T46" s="58">
        <f>h17_2!B46</f>
        <v>-330</v>
      </c>
      <c r="U46" s="58">
        <f>'H18'!C48</f>
        <v>-430</v>
      </c>
      <c r="V46" s="58">
        <f>'H19'!C48</f>
        <v>-403</v>
      </c>
      <c r="W46" s="58">
        <f>'H20'!C48</f>
        <v>-401</v>
      </c>
      <c r="X46" s="58">
        <f>'H21'!C49</f>
        <v>-440</v>
      </c>
      <c r="Y46" s="58">
        <f>'H22'!D48</f>
        <v>-318</v>
      </c>
      <c r="Z46" s="58">
        <f>'H23'!D48</f>
        <v>-471</v>
      </c>
      <c r="AA46" s="58">
        <f>'H24'!D48</f>
        <v>-592</v>
      </c>
      <c r="AB46" s="58">
        <f>'H25'!D48</f>
        <v>-442</v>
      </c>
      <c r="AC46" s="58">
        <f>'H26'!D48</f>
        <v>-433</v>
      </c>
      <c r="AD46" s="58">
        <f>'H27'!D48</f>
        <v>-427</v>
      </c>
      <c r="AE46" s="68">
        <f>'H28'!D48</f>
        <v>-359</v>
      </c>
      <c r="AF46" s="68">
        <f>'H29'!D48</f>
        <v>-533</v>
      </c>
      <c r="AG46" s="778">
        <f>'H30'!D48</f>
        <v>-525</v>
      </c>
      <c r="AH46" s="1002">
        <f>'R1'!J49</f>
        <v>-500</v>
      </c>
      <c r="AI46" s="973">
        <f>'R2'!L49</f>
        <v>-405</v>
      </c>
      <c r="AJ46" s="1103">
        <f>'R3'!L49</f>
        <v>-435</v>
      </c>
      <c r="AK46" s="1360">
        <f>'R4'!J49</f>
        <v>-419</v>
      </c>
      <c r="AL46" s="973">
        <f>'R5'!J49</f>
        <v>-480</v>
      </c>
      <c r="AM46" s="1103">
        <f>'R6'!J49</f>
        <v>-484</v>
      </c>
    </row>
    <row r="47" spans="1:39" ht="15.75" customHeight="1" x14ac:dyDescent="0.2">
      <c r="A47" s="303">
        <v>9</v>
      </c>
      <c r="B47" s="1">
        <v>223</v>
      </c>
      <c r="C47" s="1207" t="s">
        <v>212</v>
      </c>
      <c r="D47" s="1208">
        <f>h1_2!B47</f>
        <v>-105</v>
      </c>
      <c r="E47" s="722">
        <f>h2_2!B47</f>
        <v>82</v>
      </c>
      <c r="F47" s="722">
        <f>h3_2!B47</f>
        <v>167</v>
      </c>
      <c r="G47" s="722">
        <f>h4_2!B47</f>
        <v>-14</v>
      </c>
      <c r="H47" s="722">
        <f>h5_2!B47</f>
        <v>266</v>
      </c>
      <c r="I47" s="723">
        <f>h6_2!B47</f>
        <v>29</v>
      </c>
      <c r="J47" s="627">
        <f>h7_2!B47</f>
        <v>-277</v>
      </c>
      <c r="K47" s="578">
        <f>h8_2!B47</f>
        <v>104</v>
      </c>
      <c r="L47" s="578">
        <f>h9_2!B47</f>
        <v>-68</v>
      </c>
      <c r="M47" s="578">
        <f>h10_2!B47</f>
        <v>-251</v>
      </c>
      <c r="N47" s="578">
        <f>h11_2!B47</f>
        <v>-306</v>
      </c>
      <c r="O47" s="578">
        <f>h12_2!B47</f>
        <v>-36</v>
      </c>
      <c r="P47" s="538">
        <f>h13_2!B47</f>
        <v>-324</v>
      </c>
      <c r="Q47" s="58">
        <f>h14_2!B47</f>
        <v>-412</v>
      </c>
      <c r="R47" s="58">
        <f>h15_2!B47</f>
        <v>-389</v>
      </c>
      <c r="S47" s="58">
        <f>h16_2!B47</f>
        <v>-280</v>
      </c>
      <c r="T47" s="58">
        <f>h17_2!B47</f>
        <v>-524</v>
      </c>
      <c r="U47" s="58">
        <f>'H18'!C49</f>
        <v>-794</v>
      </c>
      <c r="V47" s="58">
        <f>'H19'!C49</f>
        <v>-643</v>
      </c>
      <c r="W47" s="58">
        <f>'H20'!C49</f>
        <v>-571</v>
      </c>
      <c r="X47" s="58">
        <f>'H21'!C50</f>
        <v>-751</v>
      </c>
      <c r="Y47" s="58">
        <f>'H22'!D49</f>
        <v>-532</v>
      </c>
      <c r="Z47" s="58">
        <f>'H23'!D49</f>
        <v>-500</v>
      </c>
      <c r="AA47" s="58">
        <f>'H24'!D49</f>
        <v>-743</v>
      </c>
      <c r="AB47" s="58">
        <f>'H25'!D49</f>
        <v>-759</v>
      </c>
      <c r="AC47" s="58">
        <f>'H26'!D49</f>
        <v>-695</v>
      </c>
      <c r="AD47" s="58">
        <f>'H27'!D49</f>
        <v>-683</v>
      </c>
      <c r="AE47" s="68">
        <f>'H28'!D49</f>
        <v>-753</v>
      </c>
      <c r="AF47" s="68">
        <f>'H29'!D49</f>
        <v>-647</v>
      </c>
      <c r="AG47" s="778">
        <f>'H30'!D49</f>
        <v>-753</v>
      </c>
      <c r="AH47" s="1002">
        <f>'R1'!J50</f>
        <v>-758</v>
      </c>
      <c r="AI47" s="973">
        <f>'R2'!L50</f>
        <v>-707</v>
      </c>
      <c r="AJ47" s="1103">
        <f>'R3'!L50</f>
        <v>-825</v>
      </c>
      <c r="AK47" s="1360">
        <f>'R4'!J50</f>
        <v>-691</v>
      </c>
      <c r="AL47" s="973">
        <f>'R5'!J50</f>
        <v>-825</v>
      </c>
      <c r="AM47" s="1103">
        <f>'R6'!J50</f>
        <v>-863</v>
      </c>
    </row>
    <row r="48" spans="1:39" ht="15.75" customHeight="1" x14ac:dyDescent="0.2">
      <c r="A48" s="303">
        <v>10</v>
      </c>
      <c r="B48" s="1">
        <v>224</v>
      </c>
      <c r="C48" s="1207" t="s">
        <v>213</v>
      </c>
      <c r="D48" s="1208">
        <f>h1_2!B48</f>
        <v>-66</v>
      </c>
      <c r="E48" s="722">
        <f>h2_2!B48</f>
        <v>64</v>
      </c>
      <c r="F48" s="722">
        <f>h3_2!B48</f>
        <v>-153</v>
      </c>
      <c r="G48" s="722">
        <f>h4_2!B48</f>
        <v>-214</v>
      </c>
      <c r="H48" s="722">
        <f>h5_2!B48</f>
        <v>-287</v>
      </c>
      <c r="I48" s="723">
        <f>h6_2!B48</f>
        <v>-119</v>
      </c>
      <c r="J48" s="627">
        <f>h7_2!B48</f>
        <v>-144</v>
      </c>
      <c r="K48" s="578">
        <f>h8_2!B48</f>
        <v>-295</v>
      </c>
      <c r="L48" s="578">
        <f>h9_2!B48</f>
        <v>-326</v>
      </c>
      <c r="M48" s="578">
        <f>h10_2!B48</f>
        <v>-348</v>
      </c>
      <c r="N48" s="578">
        <f>h11_2!B48</f>
        <v>-229</v>
      </c>
      <c r="O48" s="578">
        <f>h12_2!B48</f>
        <v>-326</v>
      </c>
      <c r="P48" s="538">
        <f>h13_2!B48</f>
        <v>-387</v>
      </c>
      <c r="Q48" s="58">
        <f>h14_2!B48</f>
        <v>-426</v>
      </c>
      <c r="R48" s="58">
        <f>h15_2!B48</f>
        <v>-518</v>
      </c>
      <c r="S48" s="58">
        <f>h16_2!B48</f>
        <v>-474</v>
      </c>
      <c r="T48" s="58">
        <f>h17_2!B48</f>
        <v>-533</v>
      </c>
      <c r="U48" s="58">
        <f>'H18'!C50</f>
        <v>-565</v>
      </c>
      <c r="V48" s="58">
        <f>'H19'!C50</f>
        <v>-483</v>
      </c>
      <c r="W48" s="58">
        <f>'H20'!C50</f>
        <v>-486</v>
      </c>
      <c r="X48" s="58">
        <f>'H21'!C51</f>
        <v>-425</v>
      </c>
      <c r="Y48" s="58">
        <f>'H22'!D50</f>
        <v>-579</v>
      </c>
      <c r="Z48" s="58">
        <f>'H23'!D50</f>
        <v>-442</v>
      </c>
      <c r="AA48" s="58">
        <f>'H24'!D50</f>
        <v>-516</v>
      </c>
      <c r="AB48" s="58">
        <f>'H25'!D50</f>
        <v>-557</v>
      </c>
      <c r="AC48" s="58">
        <f>'H26'!D50</f>
        <v>-497</v>
      </c>
      <c r="AD48" s="58">
        <f>'H27'!D50</f>
        <v>-582</v>
      </c>
      <c r="AE48" s="68">
        <f>'H28'!D50</f>
        <v>-532</v>
      </c>
      <c r="AF48" s="68">
        <f>'H29'!D50</f>
        <v>-594</v>
      </c>
      <c r="AG48" s="778">
        <f>'H30'!D50</f>
        <v>-587</v>
      </c>
      <c r="AH48" s="1002">
        <f>'R1'!J51</f>
        <v>-576</v>
      </c>
      <c r="AI48" s="973">
        <f>'R2'!L51</f>
        <v>-530</v>
      </c>
      <c r="AJ48" s="1103">
        <f>'R3'!L51</f>
        <v>-600</v>
      </c>
      <c r="AK48" s="1360">
        <f>'R4'!J51</f>
        <v>-664</v>
      </c>
      <c r="AL48" s="973">
        <f>'R5'!J51</f>
        <v>-724</v>
      </c>
      <c r="AM48" s="1103">
        <f>'R6'!J51</f>
        <v>-731</v>
      </c>
    </row>
    <row r="49" spans="1:39" ht="15.75" customHeight="1" x14ac:dyDescent="0.2">
      <c r="A49" s="303">
        <v>8</v>
      </c>
      <c r="B49" s="1">
        <v>225</v>
      </c>
      <c r="C49" s="1207" t="s">
        <v>214</v>
      </c>
      <c r="D49" s="1208">
        <f>h1_2!B49</f>
        <v>-90</v>
      </c>
      <c r="E49" s="722">
        <f>h2_2!B49</f>
        <v>-63</v>
      </c>
      <c r="F49" s="722">
        <f>h3_2!B49</f>
        <v>-132</v>
      </c>
      <c r="G49" s="722">
        <f>h4_2!B49</f>
        <v>33</v>
      </c>
      <c r="H49" s="722">
        <f>h5_2!B49</f>
        <v>-116</v>
      </c>
      <c r="I49" s="723">
        <f>h6_2!B49</f>
        <v>63</v>
      </c>
      <c r="J49" s="627">
        <f>h7_2!B49</f>
        <v>288</v>
      </c>
      <c r="K49" s="578">
        <f>h8_2!B49</f>
        <v>-86</v>
      </c>
      <c r="L49" s="578">
        <f>h9_2!B49</f>
        <v>6</v>
      </c>
      <c r="M49" s="578">
        <f>h10_2!B49</f>
        <v>-226</v>
      </c>
      <c r="N49" s="578">
        <f>h11_2!B49</f>
        <v>-40</v>
      </c>
      <c r="O49" s="578">
        <f>h12_2!B49</f>
        <v>42</v>
      </c>
      <c r="P49" s="538">
        <f>h13_2!B49</f>
        <v>-73</v>
      </c>
      <c r="Q49" s="58">
        <f>h14_2!B49</f>
        <v>-47</v>
      </c>
      <c r="R49" s="58">
        <f>h15_2!B49</f>
        <v>-210</v>
      </c>
      <c r="S49" s="58">
        <f>h16_2!B49</f>
        <v>-176</v>
      </c>
      <c r="T49" s="58">
        <f>h17_2!B49</f>
        <v>-342</v>
      </c>
      <c r="U49" s="58">
        <f>'H18'!C51</f>
        <v>-227</v>
      </c>
      <c r="V49" s="58">
        <f>'H19'!C51</f>
        <v>-439</v>
      </c>
      <c r="W49" s="58">
        <f>'H20'!C51</f>
        <v>-483</v>
      </c>
      <c r="X49" s="58">
        <f>'H21'!C52</f>
        <v>-453</v>
      </c>
      <c r="Y49" s="58">
        <f>'H22'!D51</f>
        <v>-409</v>
      </c>
      <c r="Z49" s="58">
        <f>'H23'!D51</f>
        <v>-308</v>
      </c>
      <c r="AA49" s="58">
        <f>'H24'!D51</f>
        <v>-387</v>
      </c>
      <c r="AB49" s="58">
        <f>'H25'!D51</f>
        <v>-535</v>
      </c>
      <c r="AC49" s="58">
        <f>'H26'!D51</f>
        <v>-483</v>
      </c>
      <c r="AD49" s="58">
        <f>'H27'!D51</f>
        <v>-425</v>
      </c>
      <c r="AE49" s="68">
        <f>'H28'!D51</f>
        <v>-373</v>
      </c>
      <c r="AF49" s="68">
        <f>'H29'!D51</f>
        <v>-428</v>
      </c>
      <c r="AG49" s="778">
        <f>'H30'!D51</f>
        <v>-364</v>
      </c>
      <c r="AH49" s="1002">
        <f>'R1'!J52</f>
        <v>-471</v>
      </c>
      <c r="AI49" s="973">
        <f>'R2'!L52</f>
        <v>-475</v>
      </c>
      <c r="AJ49" s="1103">
        <f>'R3'!L52</f>
        <v>-578</v>
      </c>
      <c r="AK49" s="1360">
        <f>'R4'!J52</f>
        <v>-489</v>
      </c>
      <c r="AL49" s="973">
        <f>'R5'!J52</f>
        <v>-437</v>
      </c>
      <c r="AM49" s="1103">
        <f>'R6'!J52</f>
        <v>-487</v>
      </c>
    </row>
    <row r="50" spans="1:39" ht="15.75" customHeight="1" x14ac:dyDescent="0.2">
      <c r="A50" s="303">
        <v>10</v>
      </c>
      <c r="B50" s="1">
        <v>226</v>
      </c>
      <c r="C50" s="1207" t="s">
        <v>215</v>
      </c>
      <c r="D50" s="1208">
        <f>h1_2!B50</f>
        <v>-259</v>
      </c>
      <c r="E50" s="722">
        <f>h2_2!B50</f>
        <v>-404</v>
      </c>
      <c r="F50" s="722">
        <f>h3_2!B50</f>
        <v>-303</v>
      </c>
      <c r="G50" s="722">
        <f>h4_2!B50</f>
        <v>-284</v>
      </c>
      <c r="H50" s="722">
        <f>h5_2!B50</f>
        <v>-100</v>
      </c>
      <c r="I50" s="723">
        <f>h6_2!B50</f>
        <v>-267</v>
      </c>
      <c r="J50" s="627">
        <f>h7_2!B50</f>
        <v>-479</v>
      </c>
      <c r="K50" s="578">
        <f>h8_2!B50</f>
        <v>-249</v>
      </c>
      <c r="L50" s="578">
        <f>h9_2!B50</f>
        <v>-370</v>
      </c>
      <c r="M50" s="578">
        <f>h10_2!B50</f>
        <v>-263</v>
      </c>
      <c r="N50" s="578">
        <f>h11_2!B50</f>
        <v>-75</v>
      </c>
      <c r="O50" s="578">
        <f>h12_2!B50</f>
        <v>-248</v>
      </c>
      <c r="P50" s="538">
        <f>h13_2!B50</f>
        <v>-490</v>
      </c>
      <c r="Q50" s="58">
        <f>h14_2!B50</f>
        <v>-413</v>
      </c>
      <c r="R50" s="58">
        <f>h15_2!B50</f>
        <v>-439</v>
      </c>
      <c r="S50" s="58">
        <f>h16_2!B50</f>
        <v>-616</v>
      </c>
      <c r="T50" s="58">
        <f>h17_2!B50</f>
        <v>-613</v>
      </c>
      <c r="U50" s="58">
        <f>'H18'!C52</f>
        <v>-589</v>
      </c>
      <c r="V50" s="58">
        <f>'H19'!C52</f>
        <v>-528</v>
      </c>
      <c r="W50" s="58">
        <f>'H20'!C52</f>
        <v>-598</v>
      </c>
      <c r="X50" s="58">
        <f>'H21'!C53</f>
        <v>-428</v>
      </c>
      <c r="Y50" s="58">
        <f>'H22'!D52</f>
        <v>-632</v>
      </c>
      <c r="Z50" s="58">
        <f>'H23'!D52</f>
        <v>-525</v>
      </c>
      <c r="AA50" s="58">
        <f>'H24'!D52</f>
        <v>-610</v>
      </c>
      <c r="AB50" s="58">
        <f>'H25'!D52</f>
        <v>-565</v>
      </c>
      <c r="AC50" s="58">
        <f>'H26'!D52</f>
        <v>-536</v>
      </c>
      <c r="AD50" s="58">
        <f>'H27'!D52</f>
        <v>-546</v>
      </c>
      <c r="AE50" s="68">
        <f>'H28'!D52</f>
        <v>-561</v>
      </c>
      <c r="AF50" s="68">
        <f>'H29'!D52</f>
        <v>-464</v>
      </c>
      <c r="AG50" s="778">
        <f>'H30'!D52</f>
        <v>-784</v>
      </c>
      <c r="AH50" s="1002">
        <f>'R1'!J53</f>
        <v>-477</v>
      </c>
      <c r="AI50" s="973">
        <f>'R2'!L53</f>
        <v>-429</v>
      </c>
      <c r="AJ50" s="1103">
        <f>'R3'!L53</f>
        <v>-410</v>
      </c>
      <c r="AK50" s="1360">
        <f>'R4'!J53</f>
        <v>-284</v>
      </c>
      <c r="AL50" s="973">
        <f>'R5'!J53</f>
        <v>-468</v>
      </c>
      <c r="AM50" s="1103">
        <f>'R6'!J53</f>
        <v>-605</v>
      </c>
    </row>
    <row r="51" spans="1:39" s="81" customFormat="1" ht="15.75" customHeight="1" x14ac:dyDescent="0.2">
      <c r="A51" s="303">
        <v>7</v>
      </c>
      <c r="B51" s="1">
        <v>227</v>
      </c>
      <c r="C51" s="1207" t="s">
        <v>216</v>
      </c>
      <c r="D51" s="1208">
        <f>h1_2!B51</f>
        <v>-244</v>
      </c>
      <c r="E51" s="722">
        <f>h2_2!B51</f>
        <v>-144</v>
      </c>
      <c r="F51" s="722">
        <f>h3_2!B51</f>
        <v>-140</v>
      </c>
      <c r="G51" s="722">
        <f>h4_2!B51</f>
        <v>-212</v>
      </c>
      <c r="H51" s="722">
        <f>h5_2!B51</f>
        <v>-242</v>
      </c>
      <c r="I51" s="723">
        <f>h6_2!B51</f>
        <v>-169</v>
      </c>
      <c r="J51" s="627">
        <f>h7_2!B51</f>
        <v>-26</v>
      </c>
      <c r="K51" s="578">
        <f>h8_2!B51</f>
        <v>-313</v>
      </c>
      <c r="L51" s="578">
        <f>h9_2!B51</f>
        <v>-243</v>
      </c>
      <c r="M51" s="578">
        <f>h10_2!B51</f>
        <v>-396</v>
      </c>
      <c r="N51" s="578">
        <f>h11_2!B51</f>
        <v>-338</v>
      </c>
      <c r="O51" s="578">
        <f>h12_2!B51</f>
        <v>-315</v>
      </c>
      <c r="P51" s="538">
        <f>h13_2!B51</f>
        <v>-332</v>
      </c>
      <c r="Q51" s="58">
        <f>h14_2!B51</f>
        <v>-428</v>
      </c>
      <c r="R51" s="58">
        <f>h15_2!B51</f>
        <v>-309</v>
      </c>
      <c r="S51" s="58">
        <f>h16_2!B51</f>
        <v>-444</v>
      </c>
      <c r="T51" s="58">
        <f>h17_2!B51</f>
        <v>-447</v>
      </c>
      <c r="U51" s="58">
        <f>'H18'!C53</f>
        <v>-465</v>
      </c>
      <c r="V51" s="58">
        <f>'H19'!C53</f>
        <v>-506</v>
      </c>
      <c r="W51" s="58">
        <f>'H20'!C53</f>
        <v>-531</v>
      </c>
      <c r="X51" s="58">
        <f>'H21'!C54</f>
        <v>-498</v>
      </c>
      <c r="Y51" s="58">
        <f>'H22'!D53</f>
        <v>-579</v>
      </c>
      <c r="Z51" s="58">
        <f>'H23'!D53</f>
        <v>-511</v>
      </c>
      <c r="AA51" s="58">
        <f>'H24'!D53</f>
        <v>-599</v>
      </c>
      <c r="AB51" s="58">
        <f>'H25'!D53</f>
        <v>-605</v>
      </c>
      <c r="AC51" s="58">
        <f>'H26'!D53</f>
        <v>-695</v>
      </c>
      <c r="AD51" s="58">
        <f>'H27'!D53</f>
        <v>-687</v>
      </c>
      <c r="AE51" s="68">
        <f>'H28'!D53</f>
        <v>-709</v>
      </c>
      <c r="AF51" s="68">
        <f>'H29'!D53</f>
        <v>-681</v>
      </c>
      <c r="AG51" s="778">
        <f>'H30'!D53</f>
        <v>-654</v>
      </c>
      <c r="AH51" s="1002">
        <f>'R1'!J54</f>
        <v>-683</v>
      </c>
      <c r="AI51" s="973">
        <f>'R2'!L54</f>
        <v>-651</v>
      </c>
      <c r="AJ51" s="791">
        <f>'R3'!L54</f>
        <v>-670</v>
      </c>
      <c r="AK51" s="1360">
        <f>'R4'!J54</f>
        <v>-701</v>
      </c>
      <c r="AL51" s="973">
        <f>'R5'!J54</f>
        <v>-737</v>
      </c>
      <c r="AM51" s="1103">
        <f>'R6'!J54</f>
        <v>-826</v>
      </c>
    </row>
    <row r="52" spans="1:39" ht="15.75" customHeight="1" x14ac:dyDescent="0.2">
      <c r="A52" s="303">
        <v>5</v>
      </c>
      <c r="B52" s="1">
        <v>228</v>
      </c>
      <c r="C52" s="1207" t="s">
        <v>217</v>
      </c>
      <c r="D52" s="1208">
        <f>h1_2!B52</f>
        <v>375</v>
      </c>
      <c r="E52" s="722">
        <f>h2_2!B52</f>
        <v>491</v>
      </c>
      <c r="F52" s="722">
        <f>h3_2!B52</f>
        <v>422</v>
      </c>
      <c r="G52" s="722">
        <f>h4_2!B52</f>
        <v>130</v>
      </c>
      <c r="H52" s="722">
        <f>h5_2!B52</f>
        <v>274</v>
      </c>
      <c r="I52" s="723">
        <f>h6_2!B52</f>
        <v>315</v>
      </c>
      <c r="J52" s="627">
        <f>h7_2!B52</f>
        <v>391</v>
      </c>
      <c r="K52" s="578">
        <f>h8_2!B52</f>
        <v>358</v>
      </c>
      <c r="L52" s="578">
        <f>h9_2!B52</f>
        <v>270</v>
      </c>
      <c r="M52" s="578">
        <f>h10_2!B52</f>
        <v>110</v>
      </c>
      <c r="N52" s="578">
        <f>h11_2!B52</f>
        <v>13</v>
      </c>
      <c r="O52" s="578">
        <f>h12_2!B52</f>
        <v>37</v>
      </c>
      <c r="P52" s="538">
        <f>h13_2!B52</f>
        <v>-38</v>
      </c>
      <c r="Q52" s="58">
        <f>h14_2!B52</f>
        <v>-64</v>
      </c>
      <c r="R52" s="58">
        <f>h15_2!B52</f>
        <v>-75</v>
      </c>
      <c r="S52" s="58">
        <f>h16_2!B52</f>
        <v>-186</v>
      </c>
      <c r="T52" s="58">
        <f>h17_2!B52</f>
        <v>-33</v>
      </c>
      <c r="U52" s="58">
        <f>'H18'!C54</f>
        <v>-187</v>
      </c>
      <c r="V52" s="58">
        <f>'H19'!C54</f>
        <v>96</v>
      </c>
      <c r="W52" s="58">
        <f>'H20'!C54</f>
        <v>111</v>
      </c>
      <c r="X52" s="58">
        <f>'H21'!C55</f>
        <v>-129</v>
      </c>
      <c r="Y52" s="58">
        <f>'H22'!D54</f>
        <v>-112</v>
      </c>
      <c r="Z52" s="58">
        <f>'H23'!D54</f>
        <v>23</v>
      </c>
      <c r="AA52" s="58">
        <f>'H24'!D54</f>
        <v>-38</v>
      </c>
      <c r="AB52" s="58">
        <f>'H25'!D54</f>
        <v>-128</v>
      </c>
      <c r="AC52" s="58">
        <f>'H26'!D54</f>
        <v>-234</v>
      </c>
      <c r="AD52" s="58">
        <f>'H27'!D54</f>
        <v>165</v>
      </c>
      <c r="AE52" s="68">
        <f>'H28'!D54</f>
        <v>358</v>
      </c>
      <c r="AF52" s="68">
        <f>'H29'!D54</f>
        <v>-36</v>
      </c>
      <c r="AG52" s="778">
        <f>'H30'!D54</f>
        <v>-109</v>
      </c>
      <c r="AH52" s="1002">
        <f>'R1'!J55</f>
        <v>161</v>
      </c>
      <c r="AI52" s="973">
        <f>'R2'!L55</f>
        <v>-83</v>
      </c>
      <c r="AJ52" s="1103">
        <f>'R3'!L55</f>
        <v>-423</v>
      </c>
      <c r="AK52" s="1360">
        <f>'R4'!J55</f>
        <v>-123</v>
      </c>
      <c r="AL52" s="973">
        <f>'R5'!J55</f>
        <v>-38</v>
      </c>
      <c r="AM52" s="1103">
        <f>'R6'!J55</f>
        <v>-268</v>
      </c>
    </row>
    <row r="53" spans="1:39" ht="15.75" customHeight="1" x14ac:dyDescent="0.2">
      <c r="A53" s="303">
        <v>7</v>
      </c>
      <c r="B53" s="1">
        <v>229</v>
      </c>
      <c r="C53" s="1207" t="s">
        <v>218</v>
      </c>
      <c r="D53" s="1208">
        <f>h1_2!B53</f>
        <v>-213</v>
      </c>
      <c r="E53" s="722">
        <f>h2_2!B53</f>
        <v>-73</v>
      </c>
      <c r="F53" s="722">
        <f>h3_2!B53</f>
        <v>-148</v>
      </c>
      <c r="G53" s="722">
        <f>h4_2!B53</f>
        <v>9</v>
      </c>
      <c r="H53" s="722">
        <f>h5_2!B53</f>
        <v>-36</v>
      </c>
      <c r="I53" s="723">
        <f>h6_2!B53</f>
        <v>101</v>
      </c>
      <c r="J53" s="627">
        <f>h7_2!B53</f>
        <v>410</v>
      </c>
      <c r="K53" s="578">
        <f>h8_2!B53</f>
        <v>86</v>
      </c>
      <c r="L53" s="578">
        <f>h9_2!B53</f>
        <v>-246</v>
      </c>
      <c r="M53" s="578">
        <f>h10_2!B53</f>
        <v>41</v>
      </c>
      <c r="N53" s="578">
        <f>h11_2!B53</f>
        <v>-24</v>
      </c>
      <c r="O53" s="578">
        <f>h12_2!B53</f>
        <v>-133</v>
      </c>
      <c r="P53" s="538">
        <f>h13_2!B53</f>
        <v>-397</v>
      </c>
      <c r="Q53" s="58">
        <f>h14_2!B53</f>
        <v>-171</v>
      </c>
      <c r="R53" s="58">
        <f>h15_2!B53</f>
        <v>-214</v>
      </c>
      <c r="S53" s="58">
        <f>h16_2!B53</f>
        <v>-53</v>
      </c>
      <c r="T53" s="58">
        <f>h17_2!B53</f>
        <v>-345</v>
      </c>
      <c r="U53" s="58">
        <f>'H18'!C55</f>
        <v>-207</v>
      </c>
      <c r="V53" s="58">
        <f>'H19'!C55</f>
        <v>-386</v>
      </c>
      <c r="W53" s="58">
        <f>'H20'!C55</f>
        <v>-507</v>
      </c>
      <c r="X53" s="58">
        <f>'H21'!C56</f>
        <v>-178</v>
      </c>
      <c r="Y53" s="58">
        <f>'H22'!D55</f>
        <v>-361</v>
      </c>
      <c r="Z53" s="58">
        <f>'H23'!D55</f>
        <v>-451</v>
      </c>
      <c r="AA53" s="58">
        <f>'H24'!D55</f>
        <v>-513</v>
      </c>
      <c r="AB53" s="58">
        <f>'H25'!D55</f>
        <v>-613</v>
      </c>
      <c r="AC53" s="58">
        <f>'H26'!D55</f>
        <v>-535</v>
      </c>
      <c r="AD53" s="58">
        <f>'H27'!D55</f>
        <v>-515</v>
      </c>
      <c r="AE53" s="68">
        <f>'H28'!D55</f>
        <v>-601</v>
      </c>
      <c r="AF53" s="68">
        <f>'H29'!D55</f>
        <v>-731</v>
      </c>
      <c r="AG53" s="778">
        <f>'H30'!D55</f>
        <v>-590</v>
      </c>
      <c r="AH53" s="1002">
        <f>'R1'!J56</f>
        <v>-633</v>
      </c>
      <c r="AI53" s="973">
        <f>'R2'!L56</f>
        <v>-722</v>
      </c>
      <c r="AJ53" s="1103">
        <f>'R3'!L56</f>
        <v>-804</v>
      </c>
      <c r="AK53" s="1360">
        <f>'R4'!J56</f>
        <v>-669</v>
      </c>
      <c r="AL53" s="973">
        <f>'R5'!J56</f>
        <v>-880</v>
      </c>
      <c r="AM53" s="1103">
        <f>'R6'!J56</f>
        <v>-930</v>
      </c>
    </row>
    <row r="54" spans="1:39" ht="15.75" customHeight="1" x14ac:dyDescent="0.2">
      <c r="A54" s="303">
        <v>3</v>
      </c>
      <c r="B54" s="1">
        <v>301</v>
      </c>
      <c r="C54" s="1207" t="s">
        <v>49</v>
      </c>
      <c r="D54" s="1208">
        <f>h1_2!B54</f>
        <v>2551</v>
      </c>
      <c r="E54" s="722">
        <f>h2_2!B54</f>
        <v>1147</v>
      </c>
      <c r="F54" s="722">
        <f>h3_2!B54</f>
        <v>1094</v>
      </c>
      <c r="G54" s="722">
        <f>h4_2!B54</f>
        <v>1023</v>
      </c>
      <c r="H54" s="722">
        <f>h5_2!B54</f>
        <v>1357</v>
      </c>
      <c r="I54" s="723">
        <f>h6_2!B54</f>
        <v>1368</v>
      </c>
      <c r="J54" s="627">
        <f>h7_2!B54</f>
        <v>645</v>
      </c>
      <c r="K54" s="578">
        <f>h8_2!B54</f>
        <v>441</v>
      </c>
      <c r="L54" s="578">
        <f>h9_2!B54</f>
        <v>480</v>
      </c>
      <c r="M54" s="578">
        <f>h10_2!B54</f>
        <v>556</v>
      </c>
      <c r="N54" s="578">
        <f>h11_2!B54</f>
        <v>438</v>
      </c>
      <c r="O54" s="578">
        <f>h12_2!B54</f>
        <v>163</v>
      </c>
      <c r="P54" s="538">
        <f>h13_2!B54</f>
        <v>2</v>
      </c>
      <c r="Q54" s="58">
        <f>h14_2!B54</f>
        <v>90</v>
      </c>
      <c r="R54" s="58">
        <f>h15_2!B54</f>
        <v>-146</v>
      </c>
      <c r="S54" s="58">
        <f>h16_2!B54</f>
        <v>686</v>
      </c>
      <c r="T54" s="58">
        <f>h17_2!B54</f>
        <v>687</v>
      </c>
      <c r="U54" s="58">
        <f>'H18'!C56</f>
        <v>679</v>
      </c>
      <c r="V54" s="58">
        <f>'H19'!C56</f>
        <v>646</v>
      </c>
      <c r="W54" s="58">
        <f>'H20'!C56</f>
        <v>296</v>
      </c>
      <c r="X54" s="58">
        <f>'H21'!C57</f>
        <v>136</v>
      </c>
      <c r="Y54" s="58">
        <f>'H22'!D56</f>
        <v>-29</v>
      </c>
      <c r="Z54" s="58">
        <f>'H23'!D56</f>
        <v>-240</v>
      </c>
      <c r="AA54" s="58">
        <f>'H24'!D56</f>
        <v>-206</v>
      </c>
      <c r="AB54" s="58">
        <f>'H25'!D56</f>
        <v>-258</v>
      </c>
      <c r="AC54" s="58">
        <f>'H26'!D56</f>
        <v>-125</v>
      </c>
      <c r="AD54" s="58">
        <f>'H27'!D56</f>
        <v>-67</v>
      </c>
      <c r="AE54" s="68">
        <f>'H28'!D56</f>
        <v>-9</v>
      </c>
      <c r="AF54" s="68">
        <f>'H29'!D56</f>
        <v>-238</v>
      </c>
      <c r="AG54" s="778">
        <f>'H30'!D56</f>
        <v>-206</v>
      </c>
      <c r="AH54" s="1002">
        <f>'R1'!J57</f>
        <v>-449</v>
      </c>
      <c r="AI54" s="973">
        <f>'R2'!L57</f>
        <v>-329</v>
      </c>
      <c r="AJ54" s="1103">
        <f>'R3'!L57</f>
        <v>-488</v>
      </c>
      <c r="AK54" s="1360">
        <f>'R4'!J57</f>
        <v>-440</v>
      </c>
      <c r="AL54" s="973">
        <f>'R5'!J57</f>
        <v>-470</v>
      </c>
      <c r="AM54" s="1103">
        <f>'R6'!J57</f>
        <v>-456</v>
      </c>
    </row>
    <row r="55" spans="1:39" ht="15.75" customHeight="1" x14ac:dyDescent="0.2">
      <c r="A55" s="303">
        <v>5</v>
      </c>
      <c r="B55" s="1">
        <v>365</v>
      </c>
      <c r="C55" s="1207" t="s">
        <v>219</v>
      </c>
      <c r="D55" s="1208">
        <f>h1_2!B55</f>
        <v>-167</v>
      </c>
      <c r="E55" s="722">
        <f>h2_2!B55</f>
        <v>-98</v>
      </c>
      <c r="F55" s="722">
        <f>h3_2!B55</f>
        <v>-93</v>
      </c>
      <c r="G55" s="722">
        <f>h4_2!B55</f>
        <v>-72</v>
      </c>
      <c r="H55" s="722">
        <f>h5_2!B55</f>
        <v>-7</v>
      </c>
      <c r="I55" s="723">
        <f>h6_2!B55</f>
        <v>-136</v>
      </c>
      <c r="J55" s="627">
        <f>h7_2!B55</f>
        <v>19</v>
      </c>
      <c r="K55" s="578">
        <f>h8_2!B55</f>
        <v>-87</v>
      </c>
      <c r="L55" s="578">
        <f>h9_2!B55</f>
        <v>-82</v>
      </c>
      <c r="M55" s="578">
        <f>h10_2!B55</f>
        <v>4</v>
      </c>
      <c r="N55" s="578">
        <f>h11_2!B55</f>
        <v>8</v>
      </c>
      <c r="O55" s="578">
        <f>h12_2!B55</f>
        <v>-83</v>
      </c>
      <c r="P55" s="538">
        <f>h13_2!B55</f>
        <v>-29</v>
      </c>
      <c r="Q55" s="58">
        <f>h14_2!B55</f>
        <v>-18</v>
      </c>
      <c r="R55" s="58">
        <f>h15_2!B55</f>
        <v>-76</v>
      </c>
      <c r="S55" s="58">
        <f>h16_2!B55</f>
        <v>-136</v>
      </c>
      <c r="T55" s="58">
        <f>h17_2!B55</f>
        <v>-232</v>
      </c>
      <c r="U55" s="58">
        <f>'H18'!C57</f>
        <v>-246</v>
      </c>
      <c r="V55" s="58">
        <f>'H19'!C57</f>
        <v>-241</v>
      </c>
      <c r="W55" s="58">
        <f>'H20'!C57</f>
        <v>-324</v>
      </c>
      <c r="X55" s="58">
        <f>'H21'!C58</f>
        <v>-312</v>
      </c>
      <c r="Y55" s="58">
        <f>'H22'!D57</f>
        <v>-306</v>
      </c>
      <c r="Z55" s="58">
        <f>'H23'!D57</f>
        <v>-368</v>
      </c>
      <c r="AA55" s="58">
        <f>'H24'!D57</f>
        <v>-316</v>
      </c>
      <c r="AB55" s="58">
        <f>'H25'!D57</f>
        <v>-352</v>
      </c>
      <c r="AC55" s="58">
        <f>'H26'!D57</f>
        <v>-291</v>
      </c>
      <c r="AD55" s="58">
        <f>'H27'!D57</f>
        <v>-412</v>
      </c>
      <c r="AE55" s="68">
        <f>'H28'!D57</f>
        <v>-334</v>
      </c>
      <c r="AF55" s="68">
        <f>'H29'!D57</f>
        <v>-315</v>
      </c>
      <c r="AG55" s="778">
        <f>'H30'!D57</f>
        <v>-482</v>
      </c>
      <c r="AH55" s="1002">
        <f>'R1'!J58</f>
        <v>-361</v>
      </c>
      <c r="AI55" s="973">
        <f>'R2'!L58</f>
        <v>-375</v>
      </c>
      <c r="AJ55" s="1103">
        <f>'R3'!L58</f>
        <v>-488</v>
      </c>
      <c r="AK55" s="1360">
        <f>'R4'!J58</f>
        <v>-303</v>
      </c>
      <c r="AL55" s="973">
        <f>'R5'!J58</f>
        <v>-497</v>
      </c>
      <c r="AM55" s="1103">
        <f>'R6'!J58</f>
        <v>-361</v>
      </c>
    </row>
    <row r="56" spans="1:39" ht="15.75" customHeight="1" x14ac:dyDescent="0.2">
      <c r="A56" s="303">
        <v>4</v>
      </c>
      <c r="B56" s="1">
        <v>381</v>
      </c>
      <c r="C56" s="1207" t="s">
        <v>58</v>
      </c>
      <c r="D56" s="1208">
        <f>h1_2!B56</f>
        <v>220</v>
      </c>
      <c r="E56" s="722">
        <f>h2_2!B56</f>
        <v>467</v>
      </c>
      <c r="F56" s="722">
        <f>h3_2!B56</f>
        <v>85</v>
      </c>
      <c r="G56" s="722">
        <f>h4_2!B56</f>
        <v>378</v>
      </c>
      <c r="H56" s="722">
        <f>h5_2!B56</f>
        <v>138</v>
      </c>
      <c r="I56" s="723">
        <f>h6_2!B56</f>
        <v>192</v>
      </c>
      <c r="J56" s="627">
        <f>h7_2!B56</f>
        <v>-35</v>
      </c>
      <c r="K56" s="578">
        <f>h8_2!B56</f>
        <v>288</v>
      </c>
      <c r="L56" s="578">
        <f>h9_2!B56</f>
        <v>151</v>
      </c>
      <c r="M56" s="578">
        <f>h10_2!B56</f>
        <v>-16</v>
      </c>
      <c r="N56" s="578">
        <f>h11_2!B56</f>
        <v>184</v>
      </c>
      <c r="O56" s="578">
        <f>h12_2!B56</f>
        <v>184</v>
      </c>
      <c r="P56" s="538">
        <f>h13_2!B56</f>
        <v>202</v>
      </c>
      <c r="Q56" s="58">
        <f>h14_2!B56</f>
        <v>-117</v>
      </c>
      <c r="R56" s="58">
        <f>h15_2!B56</f>
        <v>52</v>
      </c>
      <c r="S56" s="58">
        <f>h16_2!B56</f>
        <v>-32</v>
      </c>
      <c r="T56" s="58">
        <f>h17_2!B56</f>
        <v>-132</v>
      </c>
      <c r="U56" s="58">
        <f>'H18'!C58</f>
        <v>-163</v>
      </c>
      <c r="V56" s="58">
        <f>'H19'!C58</f>
        <v>-154</v>
      </c>
      <c r="W56" s="58">
        <f>'H20'!C58</f>
        <v>-174</v>
      </c>
      <c r="X56" s="58">
        <f>'H21'!C59</f>
        <v>-229</v>
      </c>
      <c r="Y56" s="58">
        <f>'H22'!D58</f>
        <v>-170</v>
      </c>
      <c r="Z56" s="58">
        <f>'H23'!D58</f>
        <v>25</v>
      </c>
      <c r="AA56" s="58">
        <f>'H24'!D58</f>
        <v>-50</v>
      </c>
      <c r="AB56" s="58">
        <f>'H25'!D58</f>
        <v>-56</v>
      </c>
      <c r="AC56" s="58">
        <f>'H26'!D58</f>
        <v>-63</v>
      </c>
      <c r="AD56" s="58">
        <f>'H27'!D58</f>
        <v>-118</v>
      </c>
      <c r="AE56" s="68">
        <f>'H28'!D58</f>
        <v>-160</v>
      </c>
      <c r="AF56" s="68">
        <f>'H29'!D58</f>
        <v>-168</v>
      </c>
      <c r="AG56" s="778">
        <f>'H30'!D58</f>
        <v>-160</v>
      </c>
      <c r="AH56" s="1002">
        <f>'R1'!J59</f>
        <v>-81</v>
      </c>
      <c r="AI56" s="973">
        <f>'R2'!L59</f>
        <v>-207</v>
      </c>
      <c r="AJ56" s="1103">
        <f>'R3'!L59</f>
        <v>-383</v>
      </c>
      <c r="AK56" s="1360">
        <f>'R4'!J59</f>
        <v>-46</v>
      </c>
      <c r="AL56" s="973">
        <f>'R5'!J59</f>
        <v>-59</v>
      </c>
      <c r="AM56" s="1103">
        <f>'R6'!J59</f>
        <v>-108</v>
      </c>
    </row>
    <row r="57" spans="1:39" ht="15.75" customHeight="1" x14ac:dyDescent="0.2">
      <c r="A57" s="303">
        <v>4</v>
      </c>
      <c r="B57" s="1">
        <v>382</v>
      </c>
      <c r="C57" s="1207" t="s">
        <v>59</v>
      </c>
      <c r="D57" s="1208">
        <f>h1_2!B57</f>
        <v>544</v>
      </c>
      <c r="E57" s="722">
        <f>h2_2!B57</f>
        <v>951</v>
      </c>
      <c r="F57" s="722">
        <f>h3_2!B57</f>
        <v>500</v>
      </c>
      <c r="G57" s="722">
        <f>h4_2!B57</f>
        <v>447</v>
      </c>
      <c r="H57" s="722">
        <f>h5_2!B57</f>
        <v>562</v>
      </c>
      <c r="I57" s="723">
        <f>h6_2!B57</f>
        <v>312</v>
      </c>
      <c r="J57" s="627">
        <f>h7_2!B57</f>
        <v>928</v>
      </c>
      <c r="K57" s="578">
        <f>h8_2!B57</f>
        <v>975</v>
      </c>
      <c r="L57" s="578">
        <f>h9_2!B57</f>
        <v>189</v>
      </c>
      <c r="M57" s="578">
        <f>h10_2!B57</f>
        <v>-160</v>
      </c>
      <c r="N57" s="578">
        <f>h11_2!B57</f>
        <v>-168</v>
      </c>
      <c r="O57" s="578">
        <f>h12_2!B57</f>
        <v>-259</v>
      </c>
      <c r="P57" s="538">
        <f>h13_2!B57</f>
        <v>36</v>
      </c>
      <c r="Q57" s="58">
        <f>h14_2!B57</f>
        <v>-106</v>
      </c>
      <c r="R57" s="58">
        <f>h15_2!B57</f>
        <v>-101</v>
      </c>
      <c r="S57" s="58">
        <f>h16_2!B57</f>
        <v>-104</v>
      </c>
      <c r="T57" s="58">
        <f>h17_2!B57</f>
        <v>-58</v>
      </c>
      <c r="U57" s="58">
        <f>'H18'!C59</f>
        <v>13</v>
      </c>
      <c r="V57" s="58">
        <f>'H19'!C59</f>
        <v>34</v>
      </c>
      <c r="W57" s="58">
        <f>'H20'!C59</f>
        <v>-109</v>
      </c>
      <c r="X57" s="58">
        <f>'H21'!C60</f>
        <v>-65</v>
      </c>
      <c r="Y57" s="58">
        <f>'H22'!D59</f>
        <v>60</v>
      </c>
      <c r="Z57" s="58">
        <f>'H23'!D59</f>
        <v>415</v>
      </c>
      <c r="AA57" s="58">
        <f>'H24'!D59</f>
        <v>189</v>
      </c>
      <c r="AB57" s="58">
        <f>'H25'!D59</f>
        <v>7</v>
      </c>
      <c r="AC57" s="58">
        <f>'H26'!D59</f>
        <v>-59</v>
      </c>
      <c r="AD57" s="58">
        <f>'H27'!D59</f>
        <v>-46</v>
      </c>
      <c r="AE57" s="68">
        <f>'H28'!D59</f>
        <v>-22</v>
      </c>
      <c r="AF57" s="68">
        <f>'H29'!D59</f>
        <v>-97</v>
      </c>
      <c r="AG57" s="778">
        <f>'H30'!D59</f>
        <v>24</v>
      </c>
      <c r="AH57" s="1002">
        <f>'R1'!J60</f>
        <v>-117</v>
      </c>
      <c r="AI57" s="973">
        <f>'R2'!L60</f>
        <v>192</v>
      </c>
      <c r="AJ57" s="1103">
        <f>'R3'!L60</f>
        <v>-383</v>
      </c>
      <c r="AK57" s="1360">
        <f>'R4'!J60</f>
        <v>18</v>
      </c>
      <c r="AL57" s="973">
        <f>'R5'!J60</f>
        <v>105</v>
      </c>
      <c r="AM57" s="1103">
        <f>'R6'!J60</f>
        <v>-229</v>
      </c>
    </row>
    <row r="58" spans="1:39" ht="15.75" customHeight="1" x14ac:dyDescent="0.2">
      <c r="A58" s="303">
        <v>6</v>
      </c>
      <c r="B58" s="1">
        <v>442</v>
      </c>
      <c r="C58" s="1207" t="s">
        <v>63</v>
      </c>
      <c r="D58" s="1208">
        <f>h1_2!B58</f>
        <v>-49</v>
      </c>
      <c r="E58" s="722">
        <f>h2_2!B58</f>
        <v>-54</v>
      </c>
      <c r="F58" s="722">
        <f>h3_2!B58</f>
        <v>130</v>
      </c>
      <c r="G58" s="722">
        <f>h4_2!B58</f>
        <v>-54</v>
      </c>
      <c r="H58" s="722">
        <f>h5_2!B58</f>
        <v>-97</v>
      </c>
      <c r="I58" s="723">
        <f>h6_2!B58</f>
        <v>71</v>
      </c>
      <c r="J58" s="627">
        <f>h7_2!B58</f>
        <v>-128</v>
      </c>
      <c r="K58" s="578">
        <f>h8_2!B58</f>
        <v>-28</v>
      </c>
      <c r="L58" s="578">
        <f>h9_2!B58</f>
        <v>52</v>
      </c>
      <c r="M58" s="578">
        <f>h10_2!B58</f>
        <v>-117</v>
      </c>
      <c r="N58" s="578">
        <f>h11_2!B58</f>
        <v>-91</v>
      </c>
      <c r="O58" s="578">
        <f>h12_2!B58</f>
        <v>-5</v>
      </c>
      <c r="P58" s="538">
        <f>h13_2!B58</f>
        <v>-85</v>
      </c>
      <c r="Q58" s="58">
        <f>h14_2!B58</f>
        <v>-181</v>
      </c>
      <c r="R58" s="58">
        <f>h15_2!B58</f>
        <v>-80</v>
      </c>
      <c r="S58" s="58">
        <f>h16_2!B58</f>
        <v>-158</v>
      </c>
      <c r="T58" s="58">
        <f>h17_2!B58</f>
        <v>-113</v>
      </c>
      <c r="U58" s="58">
        <f>'H18'!C60</f>
        <v>-169</v>
      </c>
      <c r="V58" s="58">
        <f>'H19'!C60</f>
        <v>-212</v>
      </c>
      <c r="W58" s="58">
        <f>'H20'!C60</f>
        <v>-200</v>
      </c>
      <c r="X58" s="58">
        <f>'H21'!C61</f>
        <v>-219</v>
      </c>
      <c r="Y58" s="58">
        <f>'H22'!D60</f>
        <v>-170</v>
      </c>
      <c r="Z58" s="58">
        <f>'H23'!D60</f>
        <v>-189</v>
      </c>
      <c r="AA58" s="58">
        <f>'H24'!D60</f>
        <v>-246</v>
      </c>
      <c r="AB58" s="58">
        <f>'H25'!D60</f>
        <v>-124</v>
      </c>
      <c r="AC58" s="58">
        <f>'H26'!D60</f>
        <v>-165</v>
      </c>
      <c r="AD58" s="58">
        <f>'H27'!D60</f>
        <v>-197</v>
      </c>
      <c r="AE58" s="68">
        <f>'H28'!D60</f>
        <v>-179</v>
      </c>
      <c r="AF58" s="68">
        <f>'H29'!D60</f>
        <v>-212</v>
      </c>
      <c r="AG58" s="778">
        <f>'H30'!D60</f>
        <v>-271</v>
      </c>
      <c r="AH58" s="1002">
        <f>'R1'!J61</f>
        <v>-245</v>
      </c>
      <c r="AI58" s="973">
        <f>'R2'!L61</f>
        <v>-285</v>
      </c>
      <c r="AJ58" s="1103">
        <f>'R3'!L61</f>
        <v>-68</v>
      </c>
      <c r="AK58" s="1360">
        <f>'R4'!J61</f>
        <v>-307</v>
      </c>
      <c r="AL58" s="973">
        <f>'R5'!J61</f>
        <v>-224</v>
      </c>
      <c r="AM58" s="1103">
        <f>'R6'!J61</f>
        <v>-237</v>
      </c>
    </row>
    <row r="59" spans="1:39" ht="15.75" customHeight="1" x14ac:dyDescent="0.2">
      <c r="A59" s="303">
        <v>6</v>
      </c>
      <c r="B59" s="1">
        <v>443</v>
      </c>
      <c r="C59" s="1207" t="s">
        <v>64</v>
      </c>
      <c r="D59" s="1208">
        <f>h1_2!B59</f>
        <v>-24</v>
      </c>
      <c r="E59" s="722">
        <f>h2_2!B59</f>
        <v>157</v>
      </c>
      <c r="F59" s="722">
        <f>h3_2!B59</f>
        <v>18</v>
      </c>
      <c r="G59" s="722">
        <f>h4_2!B59</f>
        <v>52</v>
      </c>
      <c r="H59" s="722">
        <f>h5_2!B59</f>
        <v>-29</v>
      </c>
      <c r="I59" s="723">
        <f>h6_2!B59</f>
        <v>48</v>
      </c>
      <c r="J59" s="627">
        <f>h7_2!B59</f>
        <v>-255</v>
      </c>
      <c r="K59" s="578">
        <f>h8_2!B59</f>
        <v>31</v>
      </c>
      <c r="L59" s="578">
        <f>h9_2!B59</f>
        <v>101</v>
      </c>
      <c r="M59" s="578">
        <f>h10_2!B59</f>
        <v>113</v>
      </c>
      <c r="N59" s="578">
        <f>h11_2!B59</f>
        <v>-72</v>
      </c>
      <c r="O59" s="578">
        <f>h12_2!B59</f>
        <v>98</v>
      </c>
      <c r="P59" s="538">
        <f>h13_2!B59</f>
        <v>150</v>
      </c>
      <c r="Q59" s="58">
        <f>h14_2!B59</f>
        <v>95</v>
      </c>
      <c r="R59" s="58">
        <f>h15_2!B59</f>
        <v>-27</v>
      </c>
      <c r="S59" s="58">
        <f>h16_2!B59</f>
        <v>42</v>
      </c>
      <c r="T59" s="58">
        <f>h17_2!B59</f>
        <v>-60</v>
      </c>
      <c r="U59" s="58">
        <f>'H18'!C61</f>
        <v>85</v>
      </c>
      <c r="V59" s="58">
        <f>'H19'!C61</f>
        <v>-39</v>
      </c>
      <c r="W59" s="58">
        <f>'H20'!C61</f>
        <v>-94</v>
      </c>
      <c r="X59" s="58">
        <f>'H21'!C62</f>
        <v>-109</v>
      </c>
      <c r="Y59" s="58">
        <f>'H22'!D61</f>
        <v>-127</v>
      </c>
      <c r="Z59" s="58">
        <f>'H23'!D61</f>
        <v>7</v>
      </c>
      <c r="AA59" s="58">
        <f>'H24'!D61</f>
        <v>-33</v>
      </c>
      <c r="AB59" s="58">
        <f>'H25'!D61</f>
        <v>-88</v>
      </c>
      <c r="AC59" s="58">
        <f>'H26'!D61</f>
        <v>55</v>
      </c>
      <c r="AD59" s="58">
        <f>'H27'!D61</f>
        <v>-25</v>
      </c>
      <c r="AE59" s="68">
        <f>'H28'!D61</f>
        <v>-40</v>
      </c>
      <c r="AF59" s="68">
        <f>'H29'!D61</f>
        <v>-144</v>
      </c>
      <c r="AG59" s="778">
        <f>'H30'!D61</f>
        <v>-35</v>
      </c>
      <c r="AH59" s="1002">
        <f>'R1'!J62</f>
        <v>-152</v>
      </c>
      <c r="AI59" s="973">
        <f>'R2'!L62</f>
        <v>-207</v>
      </c>
      <c r="AJ59" s="1103">
        <f>'R3'!L62</f>
        <v>-150</v>
      </c>
      <c r="AK59" s="1360">
        <f>'R4'!J62</f>
        <v>-123</v>
      </c>
      <c r="AL59" s="973">
        <f>'R5'!J62</f>
        <v>-18</v>
      </c>
      <c r="AM59" s="1103">
        <f>'R6'!J62</f>
        <v>-205</v>
      </c>
    </row>
    <row r="60" spans="1:39" ht="15.75" customHeight="1" x14ac:dyDescent="0.2">
      <c r="A60" s="303">
        <v>6</v>
      </c>
      <c r="B60" s="1">
        <v>446</v>
      </c>
      <c r="C60" s="1207" t="s">
        <v>220</v>
      </c>
      <c r="D60" s="1208">
        <f>h1_2!B60</f>
        <v>-10</v>
      </c>
      <c r="E60" s="722">
        <f>h2_2!B60</f>
        <v>-151</v>
      </c>
      <c r="F60" s="722">
        <f>h3_2!B60</f>
        <v>-7</v>
      </c>
      <c r="G60" s="722">
        <f>h4_2!B60</f>
        <v>-16</v>
      </c>
      <c r="H60" s="722">
        <f>h5_2!B60</f>
        <v>4</v>
      </c>
      <c r="I60" s="723">
        <f>h6_2!B60</f>
        <v>-76</v>
      </c>
      <c r="J60" s="627">
        <f>h7_2!B60</f>
        <v>-505</v>
      </c>
      <c r="K60" s="578">
        <f>h8_2!B60</f>
        <v>-66</v>
      </c>
      <c r="L60" s="578">
        <f>h9_2!B60</f>
        <v>-44</v>
      </c>
      <c r="M60" s="578">
        <f>h10_2!B60</f>
        <v>-56</v>
      </c>
      <c r="N60" s="578">
        <f>h11_2!B60</f>
        <v>-37</v>
      </c>
      <c r="O60" s="578">
        <f>h12_2!B60</f>
        <v>-87</v>
      </c>
      <c r="P60" s="538">
        <f>h13_2!B60</f>
        <v>-8</v>
      </c>
      <c r="Q60" s="58">
        <f>h14_2!B60</f>
        <v>-35</v>
      </c>
      <c r="R60" s="58">
        <f>h15_2!B60</f>
        <v>-45</v>
      </c>
      <c r="S60" s="58">
        <f>h16_2!B60</f>
        <v>-136</v>
      </c>
      <c r="T60" s="58">
        <f>h17_2!B60</f>
        <v>-134</v>
      </c>
      <c r="U60" s="58">
        <f>'H18'!C62</f>
        <v>-163</v>
      </c>
      <c r="V60" s="58">
        <f>'H19'!C62</f>
        <v>-191</v>
      </c>
      <c r="W60" s="58">
        <f>'H20'!C62</f>
        <v>-197</v>
      </c>
      <c r="X60" s="58">
        <f>'H21'!C63</f>
        <v>-64</v>
      </c>
      <c r="Y60" s="58">
        <f>'H22'!D62</f>
        <v>-194</v>
      </c>
      <c r="Z60" s="58">
        <f>'H23'!D62</f>
        <v>-179</v>
      </c>
      <c r="AA60" s="58">
        <f>'H24'!D62</f>
        <v>-186</v>
      </c>
      <c r="AB60" s="58">
        <f>'H25'!D62</f>
        <v>-146</v>
      </c>
      <c r="AC60" s="58">
        <f>'H26'!D62</f>
        <v>-244</v>
      </c>
      <c r="AD60" s="58">
        <f>'H27'!D62</f>
        <v>-103</v>
      </c>
      <c r="AE60" s="68">
        <f>'H28'!D62</f>
        <v>-126</v>
      </c>
      <c r="AF60" s="68">
        <f>'H29'!D62</f>
        <v>-211</v>
      </c>
      <c r="AG60" s="778">
        <f>'H30'!D62</f>
        <v>-169</v>
      </c>
      <c r="AH60" s="1002">
        <f>'R1'!J63</f>
        <v>-187</v>
      </c>
      <c r="AI60" s="973">
        <f>'R2'!L63</f>
        <v>-171</v>
      </c>
      <c r="AJ60" s="1103">
        <f>'R3'!L63</f>
        <v>82</v>
      </c>
      <c r="AK60" s="1360">
        <f>'R4'!J63</f>
        <v>-223</v>
      </c>
      <c r="AL60" s="973">
        <f>'R5'!J63</f>
        <v>-270</v>
      </c>
      <c r="AM60" s="1103">
        <f>'R6'!J63</f>
        <v>-247</v>
      </c>
    </row>
    <row r="61" spans="1:39" ht="15.75" customHeight="1" x14ac:dyDescent="0.2">
      <c r="A61" s="303">
        <v>7</v>
      </c>
      <c r="B61" s="1">
        <v>464</v>
      </c>
      <c r="C61" s="1207" t="s">
        <v>70</v>
      </c>
      <c r="D61" s="1208">
        <f>h1_2!B61</f>
        <v>294</v>
      </c>
      <c r="E61" s="722">
        <f>h2_2!B61</f>
        <v>415</v>
      </c>
      <c r="F61" s="722">
        <f>h3_2!B61</f>
        <v>307</v>
      </c>
      <c r="G61" s="722">
        <f>h4_2!B61</f>
        <v>1</v>
      </c>
      <c r="H61" s="722">
        <f>h5_2!B61</f>
        <v>308</v>
      </c>
      <c r="I61" s="723">
        <f>h6_2!B61</f>
        <v>220</v>
      </c>
      <c r="J61" s="627">
        <f>h7_2!B61</f>
        <v>255</v>
      </c>
      <c r="K61" s="578">
        <f>h8_2!B61</f>
        <v>195</v>
      </c>
      <c r="L61" s="578">
        <f>h9_2!B61</f>
        <v>254</v>
      </c>
      <c r="M61" s="578">
        <f>h10_2!B61</f>
        <v>199</v>
      </c>
      <c r="N61" s="578">
        <f>h11_2!B61</f>
        <v>137</v>
      </c>
      <c r="O61" s="578">
        <f>h12_2!B61</f>
        <v>86</v>
      </c>
      <c r="P61" s="538">
        <f>h13_2!B61</f>
        <v>129</v>
      </c>
      <c r="Q61" s="58">
        <f>h14_2!B61</f>
        <v>299</v>
      </c>
      <c r="R61" s="58">
        <f>h15_2!B61</f>
        <v>73</v>
      </c>
      <c r="S61" s="58">
        <f>h16_2!B61</f>
        <v>95</v>
      </c>
      <c r="T61" s="58">
        <f>h17_2!B61</f>
        <v>58</v>
      </c>
      <c r="U61" s="58">
        <f>'H18'!C63</f>
        <v>294</v>
      </c>
      <c r="V61" s="58">
        <f>'H19'!C63</f>
        <v>216</v>
      </c>
      <c r="W61" s="58">
        <f>'H20'!C63</f>
        <v>268</v>
      </c>
      <c r="X61" s="58">
        <f>'H21'!C64</f>
        <v>-46</v>
      </c>
      <c r="Y61" s="58">
        <f>'H22'!D63</f>
        <v>129</v>
      </c>
      <c r="Z61" s="58">
        <f>'H23'!D63</f>
        <v>204</v>
      </c>
      <c r="AA61" s="58">
        <f>'H24'!D63</f>
        <v>91</v>
      </c>
      <c r="AB61" s="58">
        <f>'H25'!D63</f>
        <v>-84</v>
      </c>
      <c r="AC61" s="58">
        <f>'H26'!D63</f>
        <v>-78</v>
      </c>
      <c r="AD61" s="58">
        <f>'H27'!D63</f>
        <v>-101</v>
      </c>
      <c r="AE61" s="68">
        <f>'H28'!D63</f>
        <v>-90</v>
      </c>
      <c r="AF61" s="68">
        <f>'H29'!D63</f>
        <v>74</v>
      </c>
      <c r="AG61" s="778">
        <f>'H30'!D63</f>
        <v>-138</v>
      </c>
      <c r="AH61" s="1002">
        <f>'R1'!J64</f>
        <v>-152</v>
      </c>
      <c r="AI61" s="973">
        <f>'R2'!L64</f>
        <v>-121</v>
      </c>
      <c r="AJ61" s="1103">
        <f>'R3'!L64</f>
        <v>-622</v>
      </c>
      <c r="AK61" s="1360">
        <f>'R4'!J64</f>
        <v>-42</v>
      </c>
      <c r="AL61" s="973">
        <f>'R5'!J64</f>
        <v>-196</v>
      </c>
      <c r="AM61" s="1103">
        <f>'R6'!J64</f>
        <v>-163</v>
      </c>
    </row>
    <row r="62" spans="1:39" ht="15.75" customHeight="1" x14ac:dyDescent="0.2">
      <c r="A62" s="303">
        <v>7</v>
      </c>
      <c r="B62" s="1">
        <v>481</v>
      </c>
      <c r="C62" s="1207" t="s">
        <v>71</v>
      </c>
      <c r="D62" s="1208">
        <f>h1_2!B62</f>
        <v>-42</v>
      </c>
      <c r="E62" s="722">
        <f>h2_2!B62</f>
        <v>-30</v>
      </c>
      <c r="F62" s="722">
        <f>h3_2!B62</f>
        <v>45</v>
      </c>
      <c r="G62" s="722">
        <f>h4_2!B62</f>
        <v>-32</v>
      </c>
      <c r="H62" s="722">
        <f>h5_2!B62</f>
        <v>54</v>
      </c>
      <c r="I62" s="723">
        <f>h6_2!B62</f>
        <v>0</v>
      </c>
      <c r="J62" s="627">
        <f>h7_2!B62</f>
        <v>-11</v>
      </c>
      <c r="K62" s="578">
        <f>h8_2!B62</f>
        <v>26</v>
      </c>
      <c r="L62" s="578">
        <f>h9_2!B62</f>
        <v>-58</v>
      </c>
      <c r="M62" s="578">
        <f>h10_2!B62</f>
        <v>-55</v>
      </c>
      <c r="N62" s="578">
        <f>h11_2!B62</f>
        <v>-114</v>
      </c>
      <c r="O62" s="578">
        <f>h12_2!B62</f>
        <v>-159</v>
      </c>
      <c r="P62" s="538">
        <f>h13_2!B62</f>
        <v>-150</v>
      </c>
      <c r="Q62" s="58">
        <f>h14_2!B62</f>
        <v>-58</v>
      </c>
      <c r="R62" s="58">
        <f>h15_2!B62</f>
        <v>-165</v>
      </c>
      <c r="S62" s="58">
        <f>h16_2!B62</f>
        <v>-183</v>
      </c>
      <c r="T62" s="58">
        <f>h17_2!B62</f>
        <v>-149</v>
      </c>
      <c r="U62" s="58">
        <f>'H18'!C64</f>
        <v>-155</v>
      </c>
      <c r="V62" s="58">
        <f>'H19'!C64</f>
        <v>-226</v>
      </c>
      <c r="W62" s="58">
        <f>'H20'!C64</f>
        <v>-217</v>
      </c>
      <c r="X62" s="58">
        <f>'H21'!C65</f>
        <v>-210</v>
      </c>
      <c r="Y62" s="58">
        <f>'H22'!D64</f>
        <v>-340</v>
      </c>
      <c r="Z62" s="58">
        <f>'H23'!D64</f>
        <v>-274</v>
      </c>
      <c r="AA62" s="58">
        <f>'H24'!D64</f>
        <v>-157</v>
      </c>
      <c r="AB62" s="58">
        <f>'H25'!D64</f>
        <v>-357</v>
      </c>
      <c r="AC62" s="58">
        <f>'H26'!D64</f>
        <v>-243</v>
      </c>
      <c r="AD62" s="58">
        <f>'H27'!D64</f>
        <v>-339</v>
      </c>
      <c r="AE62" s="68">
        <f>'H28'!D64</f>
        <v>-229</v>
      </c>
      <c r="AF62" s="68">
        <f>'H29'!D64</f>
        <v>-293</v>
      </c>
      <c r="AG62" s="778">
        <f>'H30'!D64</f>
        <v>-267</v>
      </c>
      <c r="AH62" s="1002">
        <f>'R1'!J65</f>
        <v>-257</v>
      </c>
      <c r="AI62" s="973">
        <f>'R2'!L65</f>
        <v>-227</v>
      </c>
      <c r="AJ62" s="1103">
        <f>'R3'!L65</f>
        <v>-246</v>
      </c>
      <c r="AK62" s="1360">
        <f>'R4'!J65</f>
        <v>-223</v>
      </c>
      <c r="AL62" s="973">
        <f>'R5'!J65</f>
        <v>-177</v>
      </c>
      <c r="AM62" s="1103">
        <f>'R6'!J65</f>
        <v>-372</v>
      </c>
    </row>
    <row r="63" spans="1:39" ht="15.75" customHeight="1" x14ac:dyDescent="0.2">
      <c r="A63" s="303">
        <v>7</v>
      </c>
      <c r="B63" s="1">
        <v>501</v>
      </c>
      <c r="C63" s="1207" t="s">
        <v>72</v>
      </c>
      <c r="D63" s="1208">
        <f>h1_2!B63</f>
        <v>-131</v>
      </c>
      <c r="E63" s="722">
        <f>h2_2!B63</f>
        <v>-207</v>
      </c>
      <c r="F63" s="722">
        <f>h3_2!B63</f>
        <v>-191</v>
      </c>
      <c r="G63" s="722">
        <f>h4_2!B63</f>
        <v>-99</v>
      </c>
      <c r="H63" s="722">
        <f>h5_2!B63</f>
        <v>-179</v>
      </c>
      <c r="I63" s="723">
        <f>h6_2!B63</f>
        <v>-62</v>
      </c>
      <c r="J63" s="627">
        <f>h7_2!B63</f>
        <v>99</v>
      </c>
      <c r="K63" s="578">
        <f>h8_2!B63</f>
        <v>-148</v>
      </c>
      <c r="L63" s="578">
        <f>h9_2!B63</f>
        <v>-165</v>
      </c>
      <c r="M63" s="578">
        <f>h10_2!B63</f>
        <v>-205</v>
      </c>
      <c r="N63" s="578">
        <f>h11_2!B63</f>
        <v>-60</v>
      </c>
      <c r="O63" s="578">
        <f>h12_2!B63</f>
        <v>-265</v>
      </c>
      <c r="P63" s="538">
        <f>h13_2!B63</f>
        <v>-287</v>
      </c>
      <c r="Q63" s="58">
        <f>h14_2!B63</f>
        <v>-183</v>
      </c>
      <c r="R63" s="58">
        <f>h15_2!B63</f>
        <v>-259</v>
      </c>
      <c r="S63" s="58">
        <f>h16_2!B63</f>
        <v>-326</v>
      </c>
      <c r="T63" s="58">
        <f>h17_2!B63</f>
        <v>-277</v>
      </c>
      <c r="U63" s="58">
        <f>'H18'!C65</f>
        <v>-207</v>
      </c>
      <c r="V63" s="58">
        <f>'H19'!C65</f>
        <v>-325</v>
      </c>
      <c r="W63" s="58">
        <f>'H20'!C65</f>
        <v>-399</v>
      </c>
      <c r="X63" s="58">
        <f>'H21'!C66</f>
        <v>-430</v>
      </c>
      <c r="Y63" s="58">
        <f>'H22'!D65</f>
        <v>-295</v>
      </c>
      <c r="Z63" s="58">
        <f>'H23'!D65</f>
        <v>-286</v>
      </c>
      <c r="AA63" s="58">
        <f>'H24'!D65</f>
        <v>-391</v>
      </c>
      <c r="AB63" s="58">
        <f>'H25'!D65</f>
        <v>-397</v>
      </c>
      <c r="AC63" s="58">
        <f>'H26'!D65</f>
        <v>-390</v>
      </c>
      <c r="AD63" s="58">
        <f>'H27'!D65</f>
        <v>-355</v>
      </c>
      <c r="AE63" s="68">
        <f>'H28'!D65</f>
        <v>-437</v>
      </c>
      <c r="AF63" s="68">
        <f>'H29'!D65</f>
        <v>-362</v>
      </c>
      <c r="AG63" s="778">
        <f>'H30'!D65</f>
        <v>-377</v>
      </c>
      <c r="AH63" s="1002">
        <f>'R1'!J66</f>
        <v>-335</v>
      </c>
      <c r="AI63" s="973">
        <f>'R2'!L66</f>
        <v>-345</v>
      </c>
      <c r="AJ63" s="1103">
        <f>'R3'!L66</f>
        <v>-145</v>
      </c>
      <c r="AK63" s="1360">
        <f>'R4'!J66</f>
        <v>-371</v>
      </c>
      <c r="AL63" s="973">
        <f>'R5'!J66</f>
        <v>-331</v>
      </c>
      <c r="AM63" s="1103">
        <f>'R6'!J66</f>
        <v>-436</v>
      </c>
    </row>
    <row r="64" spans="1:39" ht="15.75" customHeight="1" x14ac:dyDescent="0.2">
      <c r="A64" s="303">
        <v>8</v>
      </c>
      <c r="B64" s="1">
        <v>585</v>
      </c>
      <c r="C64" s="1207" t="s">
        <v>221</v>
      </c>
      <c r="D64" s="1208">
        <f>h1_2!B64</f>
        <v>-136</v>
      </c>
      <c r="E64" s="722">
        <f>h2_2!B64</f>
        <v>-202</v>
      </c>
      <c r="F64" s="722">
        <f>h3_2!B64</f>
        <v>-257</v>
      </c>
      <c r="G64" s="722">
        <f>h4_2!B64</f>
        <v>-164</v>
      </c>
      <c r="H64" s="722">
        <f>h5_2!B64</f>
        <v>-127</v>
      </c>
      <c r="I64" s="723">
        <f>h6_2!B64</f>
        <v>-62</v>
      </c>
      <c r="J64" s="627">
        <f>h7_2!B64</f>
        <v>-218</v>
      </c>
      <c r="K64" s="578">
        <f>h8_2!B64</f>
        <v>-112</v>
      </c>
      <c r="L64" s="578">
        <f>h9_2!B64</f>
        <v>-280</v>
      </c>
      <c r="M64" s="578">
        <f>h10_2!B64</f>
        <v>-178</v>
      </c>
      <c r="N64" s="578">
        <f>h11_2!B64</f>
        <v>-236</v>
      </c>
      <c r="O64" s="578">
        <f>h12_2!B64</f>
        <v>-194</v>
      </c>
      <c r="P64" s="538">
        <f>h13_2!B64</f>
        <v>-250</v>
      </c>
      <c r="Q64" s="58">
        <f>h14_2!B64</f>
        <v>-293</v>
      </c>
      <c r="R64" s="58">
        <f>h15_2!B64</f>
        <v>-351</v>
      </c>
      <c r="S64" s="58">
        <f>h16_2!B64</f>
        <v>-318</v>
      </c>
      <c r="T64" s="58">
        <f>h17_2!B64</f>
        <v>-333</v>
      </c>
      <c r="U64" s="58">
        <f>'H18'!C66</f>
        <v>-326</v>
      </c>
      <c r="V64" s="58">
        <f>'H19'!C66</f>
        <v>-280</v>
      </c>
      <c r="W64" s="58">
        <f>'H20'!C66</f>
        <v>-341</v>
      </c>
      <c r="X64" s="58">
        <f>'H21'!C67</f>
        <v>-337</v>
      </c>
      <c r="Y64" s="58">
        <f>'H22'!D66</f>
        <v>-372</v>
      </c>
      <c r="Z64" s="58">
        <f>'H23'!D66</f>
        <v>-343</v>
      </c>
      <c r="AA64" s="58">
        <f>'H24'!D66</f>
        <v>-383</v>
      </c>
      <c r="AB64" s="58">
        <f>'H25'!D66</f>
        <v>-381</v>
      </c>
      <c r="AC64" s="58">
        <f>'H26'!D66</f>
        <v>-395</v>
      </c>
      <c r="AD64" s="58">
        <f>'H27'!D66</f>
        <v>-370</v>
      </c>
      <c r="AE64" s="68">
        <f>'H28'!D66</f>
        <v>-461</v>
      </c>
      <c r="AF64" s="68">
        <f>'H29'!D66</f>
        <v>-461</v>
      </c>
      <c r="AG64" s="778">
        <f>'H30'!D66</f>
        <v>-332</v>
      </c>
      <c r="AH64" s="1002">
        <f>'R1'!J67</f>
        <v>-503</v>
      </c>
      <c r="AI64" s="973">
        <f>'R2'!L67</f>
        <v>-445</v>
      </c>
      <c r="AJ64" s="1103">
        <f>'R3'!L67</f>
        <v>-231</v>
      </c>
      <c r="AK64" s="1360">
        <f>'R4'!J67</f>
        <v>-428</v>
      </c>
      <c r="AL64" s="973">
        <f>'R5'!J67</f>
        <v>-364</v>
      </c>
      <c r="AM64" s="1103">
        <f>'R6'!J67</f>
        <v>-359</v>
      </c>
    </row>
    <row r="65" spans="1:39" ht="15.75" customHeight="1" x14ac:dyDescent="0.2">
      <c r="A65" s="305">
        <v>8</v>
      </c>
      <c r="B65" s="306">
        <v>586</v>
      </c>
      <c r="C65" s="1200" t="s">
        <v>222</v>
      </c>
      <c r="D65" s="1213">
        <f>h1_2!B65</f>
        <v>-174</v>
      </c>
      <c r="E65" s="1214">
        <f>h2_2!B65</f>
        <v>-273</v>
      </c>
      <c r="F65" s="1214">
        <f>h3_2!B65</f>
        <v>-90</v>
      </c>
      <c r="G65" s="1214">
        <f>h4_2!B65</f>
        <v>-100</v>
      </c>
      <c r="H65" s="1214">
        <f>h5_2!B65</f>
        <v>-151</v>
      </c>
      <c r="I65" s="724">
        <f>h6_2!B65</f>
        <v>-128</v>
      </c>
      <c r="J65" s="641">
        <f>h7_2!B65</f>
        <v>-109</v>
      </c>
      <c r="K65" s="616">
        <f>h8_2!B65</f>
        <v>-115</v>
      </c>
      <c r="L65" s="616">
        <f>h9_2!B65</f>
        <v>-189</v>
      </c>
      <c r="M65" s="616">
        <f>h10_2!B65</f>
        <v>-175</v>
      </c>
      <c r="N65" s="616">
        <f>h11_2!B65</f>
        <v>-155</v>
      </c>
      <c r="O65" s="616">
        <f>h12_2!B65</f>
        <v>-237</v>
      </c>
      <c r="P65" s="540">
        <f>h13_2!B65</f>
        <v>-227</v>
      </c>
      <c r="Q65" s="330">
        <f>h14_2!B65</f>
        <v>-223</v>
      </c>
      <c r="R65" s="330">
        <f>h15_2!B65</f>
        <v>-239</v>
      </c>
      <c r="S65" s="330">
        <f>h16_2!B65</f>
        <v>-229</v>
      </c>
      <c r="T65" s="330">
        <f>h17_2!B65</f>
        <v>-202</v>
      </c>
      <c r="U65" s="330">
        <f>'H18'!C67</f>
        <v>-257</v>
      </c>
      <c r="V65" s="330">
        <f>'H19'!C67</f>
        <v>-313</v>
      </c>
      <c r="W65" s="330">
        <f>'H20'!C67</f>
        <v>-315</v>
      </c>
      <c r="X65" s="330">
        <f>'H21'!C68</f>
        <v>-283</v>
      </c>
      <c r="Y65" s="330">
        <f>'H22'!D67</f>
        <v>-277</v>
      </c>
      <c r="Z65" s="330">
        <f>'H23'!D67</f>
        <v>-268</v>
      </c>
      <c r="AA65" s="330">
        <f>'H24'!D67</f>
        <v>-268</v>
      </c>
      <c r="AB65" s="330">
        <f>'H25'!D67</f>
        <v>-264</v>
      </c>
      <c r="AC65" s="330">
        <f>'H26'!D67</f>
        <v>-282</v>
      </c>
      <c r="AD65" s="330">
        <f>'H27'!D67</f>
        <v>-319</v>
      </c>
      <c r="AE65" s="349">
        <f>'H28'!D67</f>
        <v>-276</v>
      </c>
      <c r="AF65" s="349">
        <f>'H29'!D67</f>
        <v>-306</v>
      </c>
      <c r="AG65" s="779">
        <f>'H30'!D67</f>
        <v>-279</v>
      </c>
      <c r="AH65" s="774">
        <f>'R1'!J68</f>
        <v>-289</v>
      </c>
      <c r="AI65" s="1081">
        <f>'R2'!L68</f>
        <v>-329</v>
      </c>
      <c r="AJ65" s="1104">
        <f>'R3'!L68</f>
        <v>-192</v>
      </c>
      <c r="AK65" s="1365">
        <f>'R4'!J68</f>
        <v>-217</v>
      </c>
      <c r="AL65" s="1081">
        <f>'R5'!J68</f>
        <v>-322</v>
      </c>
      <c r="AM65" s="1104">
        <f>'R6'!J68</f>
        <v>-265</v>
      </c>
    </row>
    <row r="66" spans="1:39" x14ac:dyDescent="0.2">
      <c r="A66" s="1" t="s">
        <v>339</v>
      </c>
    </row>
    <row r="71" spans="1:39" x14ac:dyDescent="0.2">
      <c r="P71" s="83"/>
      <c r="Q71" s="83"/>
      <c r="R71" s="83"/>
      <c r="S71" s="83"/>
      <c r="T71" s="83"/>
      <c r="U71" s="83"/>
      <c r="V71" s="83"/>
      <c r="W71" s="83"/>
      <c r="X71" s="83"/>
      <c r="Y71" s="83"/>
      <c r="Z71" s="83"/>
      <c r="AA71" s="83"/>
      <c r="AB71" s="83"/>
      <c r="AC71" s="83"/>
      <c r="AD71" s="83"/>
      <c r="AE71" s="83"/>
      <c r="AF71" s="83"/>
    </row>
    <row r="72" spans="1:39" x14ac:dyDescent="0.2">
      <c r="P72" s="83"/>
      <c r="Q72" s="83"/>
      <c r="R72" s="83"/>
      <c r="S72" s="83"/>
      <c r="T72" s="83"/>
      <c r="U72" s="83"/>
      <c r="V72" s="83"/>
      <c r="W72" s="83"/>
      <c r="X72" s="83"/>
      <c r="Y72" s="83"/>
      <c r="Z72" s="83"/>
      <c r="AA72" s="83"/>
      <c r="AB72" s="83"/>
      <c r="AC72" s="83"/>
      <c r="AD72" s="83"/>
      <c r="AE72" s="83"/>
      <c r="AF72" s="83"/>
    </row>
    <row r="73" spans="1:39" x14ac:dyDescent="0.2">
      <c r="P73" s="83"/>
      <c r="Q73" s="83"/>
      <c r="R73" s="83"/>
      <c r="S73" s="83"/>
      <c r="T73" s="83"/>
      <c r="U73" s="83"/>
      <c r="V73" s="83"/>
      <c r="W73" s="83"/>
      <c r="X73" s="83"/>
      <c r="Y73" s="83"/>
      <c r="Z73" s="83"/>
      <c r="AA73" s="83"/>
      <c r="AB73" s="83"/>
      <c r="AC73" s="83"/>
      <c r="AD73" s="83"/>
      <c r="AE73" s="83"/>
      <c r="AF73" s="83"/>
    </row>
    <row r="74" spans="1:39" x14ac:dyDescent="0.2">
      <c r="P74" s="83"/>
      <c r="Q74" s="83"/>
      <c r="R74" s="83"/>
      <c r="S74" s="83"/>
      <c r="T74" s="83"/>
      <c r="U74" s="83"/>
      <c r="V74" s="83"/>
      <c r="W74" s="83"/>
      <c r="X74" s="83"/>
      <c r="Y74" s="83"/>
      <c r="Z74" s="83"/>
      <c r="AA74" s="83"/>
      <c r="AB74" s="83"/>
      <c r="AC74" s="83"/>
      <c r="AD74" s="83"/>
      <c r="AE74" s="83"/>
      <c r="AF74" s="83"/>
    </row>
    <row r="75" spans="1:39" x14ac:dyDescent="0.2">
      <c r="P75" s="83"/>
      <c r="Q75" s="83"/>
      <c r="R75" s="83"/>
      <c r="S75" s="83"/>
      <c r="T75" s="83"/>
      <c r="U75" s="83"/>
      <c r="V75" s="83"/>
      <c r="W75" s="83"/>
      <c r="X75" s="83"/>
      <c r="Y75" s="83"/>
      <c r="Z75" s="83"/>
      <c r="AA75" s="83"/>
      <c r="AB75" s="83"/>
      <c r="AC75" s="83"/>
      <c r="AD75" s="83"/>
      <c r="AE75" s="83"/>
      <c r="AF75" s="83"/>
    </row>
    <row r="76" spans="1:39" x14ac:dyDescent="0.2">
      <c r="P76" s="83"/>
      <c r="Q76" s="83"/>
      <c r="R76" s="83"/>
      <c r="S76" s="83"/>
      <c r="T76" s="83"/>
      <c r="U76" s="83"/>
      <c r="V76" s="83"/>
      <c r="W76" s="83"/>
      <c r="X76" s="83"/>
      <c r="Y76" s="83"/>
      <c r="Z76" s="83"/>
      <c r="AA76" s="83"/>
      <c r="AB76" s="83"/>
      <c r="AC76" s="83"/>
      <c r="AD76" s="83"/>
      <c r="AE76" s="83"/>
      <c r="AF76" s="83"/>
    </row>
  </sheetData>
  <mergeCells count="1">
    <mergeCell ref="C2:C4"/>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T78"/>
  <sheetViews>
    <sheetView workbookViewId="0">
      <pane xSplit="1" ySplit="4" topLeftCell="B11" activePane="bottomRight" state="frozen"/>
      <selection pane="topRight" activeCell="B1" sqref="B1"/>
      <selection pane="bottomLeft" activeCell="A5" sqref="A5"/>
      <selection pane="bottomRight" activeCell="P1" sqref="P1"/>
    </sheetView>
  </sheetViews>
  <sheetFormatPr defaultColWidth="11.90625" defaultRowHeight="12.5" x14ac:dyDescent="0.2"/>
  <cols>
    <col min="1" max="1" width="11.453125" style="1" customWidth="1"/>
    <col min="2" max="4" width="8.453125" style="86" customWidth="1"/>
    <col min="5" max="11" width="8.08984375" style="86" customWidth="1"/>
    <col min="12" max="12" width="9.7265625" style="86" customWidth="1"/>
    <col min="13" max="18" width="8.08984375" style="86" customWidth="1"/>
    <col min="19" max="19" width="6.90625" style="1" customWidth="1"/>
    <col min="20" max="225" width="11.90625" style="1"/>
    <col min="226" max="227" width="3.90625" style="1" customWidth="1"/>
    <col min="228" max="228" width="9" style="1" bestFit="1" customWidth="1"/>
    <col min="229" max="231" width="6.7265625" style="1" bestFit="1" customWidth="1"/>
    <col min="232" max="232" width="7.453125" style="1" bestFit="1" customWidth="1"/>
    <col min="233" max="234" width="6.7265625" style="1" bestFit="1" customWidth="1"/>
    <col min="235" max="239" width="5.453125" style="1" bestFit="1" customWidth="1"/>
    <col min="240" max="241" width="4.08984375" style="1" bestFit="1" customWidth="1"/>
    <col min="242" max="246" width="6" style="1" bestFit="1" customWidth="1"/>
    <col min="247" max="248" width="4.26953125" style="1" bestFit="1" customWidth="1"/>
    <col min="249" max="249" width="7.453125" style="1" bestFit="1" customWidth="1"/>
    <col min="250" max="251" width="6.7265625" style="1" bestFit="1" customWidth="1"/>
    <col min="252" max="255" width="6.26953125" style="1" bestFit="1" customWidth="1"/>
    <col min="256" max="256" width="5.453125" style="1" bestFit="1" customWidth="1"/>
    <col min="257" max="258" width="5.26953125" style="1" bestFit="1" customWidth="1"/>
    <col min="259" max="260" width="4.7265625" style="1" bestFit="1" customWidth="1"/>
    <col min="261" max="264" width="6.26953125" style="1" bestFit="1" customWidth="1"/>
    <col min="265" max="265" width="5.453125" style="1" bestFit="1" customWidth="1"/>
    <col min="266" max="267" width="5.26953125" style="1" bestFit="1" customWidth="1"/>
    <col min="268" max="269" width="4.7265625" style="1" bestFit="1" customWidth="1"/>
    <col min="270" max="481" width="11.90625" style="1"/>
    <col min="482" max="483" width="3.90625" style="1" customWidth="1"/>
    <col min="484" max="484" width="9" style="1" bestFit="1" customWidth="1"/>
    <col min="485" max="487" width="6.7265625" style="1" bestFit="1" customWidth="1"/>
    <col min="488" max="488" width="7.453125" style="1" bestFit="1" customWidth="1"/>
    <col min="489" max="490" width="6.7265625" style="1" bestFit="1" customWidth="1"/>
    <col min="491" max="495" width="5.453125" style="1" bestFit="1" customWidth="1"/>
    <col min="496" max="497" width="4.08984375" style="1" bestFit="1" customWidth="1"/>
    <col min="498" max="502" width="6" style="1" bestFit="1" customWidth="1"/>
    <col min="503" max="504" width="4.26953125" style="1" bestFit="1" customWidth="1"/>
    <col min="505" max="505" width="7.453125" style="1" bestFit="1" customWidth="1"/>
    <col min="506" max="507" width="6.7265625" style="1" bestFit="1" customWidth="1"/>
    <col min="508" max="511" width="6.26953125" style="1" bestFit="1" customWidth="1"/>
    <col min="512" max="512" width="5.453125" style="1" bestFit="1" customWidth="1"/>
    <col min="513" max="514" width="5.26953125" style="1" bestFit="1" customWidth="1"/>
    <col min="515" max="516" width="4.7265625" style="1" bestFit="1" customWidth="1"/>
    <col min="517" max="520" width="6.26953125" style="1" bestFit="1" customWidth="1"/>
    <col min="521" max="521" width="5.453125" style="1" bestFit="1" customWidth="1"/>
    <col min="522" max="523" width="5.26953125" style="1" bestFit="1" customWidth="1"/>
    <col min="524" max="525" width="4.7265625" style="1" bestFit="1" customWidth="1"/>
    <col min="526" max="737" width="11.90625" style="1"/>
    <col min="738" max="739" width="3.90625" style="1" customWidth="1"/>
    <col min="740" max="740" width="9" style="1" bestFit="1" customWidth="1"/>
    <col min="741" max="743" width="6.7265625" style="1" bestFit="1" customWidth="1"/>
    <col min="744" max="744" width="7.453125" style="1" bestFit="1" customWidth="1"/>
    <col min="745" max="746" width="6.7265625" style="1" bestFit="1" customWidth="1"/>
    <col min="747" max="751" width="5.453125" style="1" bestFit="1" customWidth="1"/>
    <col min="752" max="753" width="4.08984375" style="1" bestFit="1" customWidth="1"/>
    <col min="754" max="758" width="6" style="1" bestFit="1" customWidth="1"/>
    <col min="759" max="760" width="4.26953125" style="1" bestFit="1" customWidth="1"/>
    <col min="761" max="761" width="7.453125" style="1" bestFit="1" customWidth="1"/>
    <col min="762" max="763" width="6.7265625" style="1" bestFit="1" customWidth="1"/>
    <col min="764" max="767" width="6.26953125" style="1" bestFit="1" customWidth="1"/>
    <col min="768" max="768" width="5.453125" style="1" bestFit="1" customWidth="1"/>
    <col min="769" max="770" width="5.26953125" style="1" bestFit="1" customWidth="1"/>
    <col min="771" max="772" width="4.7265625" style="1" bestFit="1" customWidth="1"/>
    <col min="773" max="776" width="6.26953125" style="1" bestFit="1" customWidth="1"/>
    <col min="777" max="777" width="5.453125" style="1" bestFit="1" customWidth="1"/>
    <col min="778" max="779" width="5.26953125" style="1" bestFit="1" customWidth="1"/>
    <col min="780" max="781" width="4.7265625" style="1" bestFit="1" customWidth="1"/>
    <col min="782" max="993" width="11.90625" style="1"/>
    <col min="994" max="995" width="3.90625" style="1" customWidth="1"/>
    <col min="996" max="996" width="9" style="1" bestFit="1" customWidth="1"/>
    <col min="997" max="999" width="6.7265625" style="1" bestFit="1" customWidth="1"/>
    <col min="1000" max="1000" width="7.453125" style="1" bestFit="1" customWidth="1"/>
    <col min="1001" max="1002" width="6.7265625" style="1" bestFit="1" customWidth="1"/>
    <col min="1003" max="1007" width="5.453125" style="1" bestFit="1" customWidth="1"/>
    <col min="1008" max="1009" width="4.08984375" style="1" bestFit="1" customWidth="1"/>
    <col min="1010" max="1014" width="6" style="1" bestFit="1" customWidth="1"/>
    <col min="1015" max="1016" width="4.26953125" style="1" bestFit="1" customWidth="1"/>
    <col min="1017" max="1017" width="7.453125" style="1" bestFit="1" customWidth="1"/>
    <col min="1018" max="1019" width="6.7265625" style="1" bestFit="1" customWidth="1"/>
    <col min="1020" max="1023" width="6.26953125" style="1" bestFit="1" customWidth="1"/>
    <col min="1024" max="1024" width="5.453125" style="1" bestFit="1" customWidth="1"/>
    <col min="1025" max="1026" width="5.26953125" style="1" bestFit="1" customWidth="1"/>
    <col min="1027" max="1028" width="4.7265625" style="1" bestFit="1" customWidth="1"/>
    <col min="1029" max="1032" width="6.26953125" style="1" bestFit="1" customWidth="1"/>
    <col min="1033" max="1033" width="5.453125" style="1" bestFit="1" customWidth="1"/>
    <col min="1034" max="1035" width="5.26953125" style="1" bestFit="1" customWidth="1"/>
    <col min="1036" max="1037" width="4.7265625" style="1" bestFit="1" customWidth="1"/>
    <col min="1038" max="1249" width="11.90625" style="1"/>
    <col min="1250" max="1251" width="3.90625" style="1" customWidth="1"/>
    <col min="1252" max="1252" width="9" style="1" bestFit="1" customWidth="1"/>
    <col min="1253" max="1255" width="6.7265625" style="1" bestFit="1" customWidth="1"/>
    <col min="1256" max="1256" width="7.453125" style="1" bestFit="1" customWidth="1"/>
    <col min="1257" max="1258" width="6.7265625" style="1" bestFit="1" customWidth="1"/>
    <col min="1259" max="1263" width="5.453125" style="1" bestFit="1" customWidth="1"/>
    <col min="1264" max="1265" width="4.08984375" style="1" bestFit="1" customWidth="1"/>
    <col min="1266" max="1270" width="6" style="1" bestFit="1" customWidth="1"/>
    <col min="1271" max="1272" width="4.26953125" style="1" bestFit="1" customWidth="1"/>
    <col min="1273" max="1273" width="7.453125" style="1" bestFit="1" customWidth="1"/>
    <col min="1274" max="1275" width="6.7265625" style="1" bestFit="1" customWidth="1"/>
    <col min="1276" max="1279" width="6.26953125" style="1" bestFit="1" customWidth="1"/>
    <col min="1280" max="1280" width="5.453125" style="1" bestFit="1" customWidth="1"/>
    <col min="1281" max="1282" width="5.26953125" style="1" bestFit="1" customWidth="1"/>
    <col min="1283" max="1284" width="4.7265625" style="1" bestFit="1" customWidth="1"/>
    <col min="1285" max="1288" width="6.26953125" style="1" bestFit="1" customWidth="1"/>
    <col min="1289" max="1289" width="5.453125" style="1" bestFit="1" customWidth="1"/>
    <col min="1290" max="1291" width="5.26953125" style="1" bestFit="1" customWidth="1"/>
    <col min="1292" max="1293" width="4.7265625" style="1" bestFit="1" customWidth="1"/>
    <col min="1294" max="1505" width="11.90625" style="1"/>
    <col min="1506" max="1507" width="3.90625" style="1" customWidth="1"/>
    <col min="1508" max="1508" width="9" style="1" bestFit="1" customWidth="1"/>
    <col min="1509" max="1511" width="6.7265625" style="1" bestFit="1" customWidth="1"/>
    <col min="1512" max="1512" width="7.453125" style="1" bestFit="1" customWidth="1"/>
    <col min="1513" max="1514" width="6.7265625" style="1" bestFit="1" customWidth="1"/>
    <col min="1515" max="1519" width="5.453125" style="1" bestFit="1" customWidth="1"/>
    <col min="1520" max="1521" width="4.08984375" style="1" bestFit="1" customWidth="1"/>
    <col min="1522" max="1526" width="6" style="1" bestFit="1" customWidth="1"/>
    <col min="1527" max="1528" width="4.26953125" style="1" bestFit="1" customWidth="1"/>
    <col min="1529" max="1529" width="7.453125" style="1" bestFit="1" customWidth="1"/>
    <col min="1530" max="1531" width="6.7265625" style="1" bestFit="1" customWidth="1"/>
    <col min="1532" max="1535" width="6.26953125" style="1" bestFit="1" customWidth="1"/>
    <col min="1536" max="1536" width="5.453125" style="1" bestFit="1" customWidth="1"/>
    <col min="1537" max="1538" width="5.26953125" style="1" bestFit="1" customWidth="1"/>
    <col min="1539" max="1540" width="4.7265625" style="1" bestFit="1" customWidth="1"/>
    <col min="1541" max="1544" width="6.26953125" style="1" bestFit="1" customWidth="1"/>
    <col min="1545" max="1545" width="5.453125" style="1" bestFit="1" customWidth="1"/>
    <col min="1546" max="1547" width="5.26953125" style="1" bestFit="1" customWidth="1"/>
    <col min="1548" max="1549" width="4.7265625" style="1" bestFit="1" customWidth="1"/>
    <col min="1550" max="1761" width="11.90625" style="1"/>
    <col min="1762" max="1763" width="3.90625" style="1" customWidth="1"/>
    <col min="1764" max="1764" width="9" style="1" bestFit="1" customWidth="1"/>
    <col min="1765" max="1767" width="6.7265625" style="1" bestFit="1" customWidth="1"/>
    <col min="1768" max="1768" width="7.453125" style="1" bestFit="1" customWidth="1"/>
    <col min="1769" max="1770" width="6.7265625" style="1" bestFit="1" customWidth="1"/>
    <col min="1771" max="1775" width="5.453125" style="1" bestFit="1" customWidth="1"/>
    <col min="1776" max="1777" width="4.08984375" style="1" bestFit="1" customWidth="1"/>
    <col min="1778" max="1782" width="6" style="1" bestFit="1" customWidth="1"/>
    <col min="1783" max="1784" width="4.26953125" style="1" bestFit="1" customWidth="1"/>
    <col min="1785" max="1785" width="7.453125" style="1" bestFit="1" customWidth="1"/>
    <col min="1786" max="1787" width="6.7265625" style="1" bestFit="1" customWidth="1"/>
    <col min="1788" max="1791" width="6.26953125" style="1" bestFit="1" customWidth="1"/>
    <col min="1792" max="1792" width="5.453125" style="1" bestFit="1" customWidth="1"/>
    <col min="1793" max="1794" width="5.26953125" style="1" bestFit="1" customWidth="1"/>
    <col min="1795" max="1796" width="4.7265625" style="1" bestFit="1" customWidth="1"/>
    <col min="1797" max="1800" width="6.26953125" style="1" bestFit="1" customWidth="1"/>
    <col min="1801" max="1801" width="5.453125" style="1" bestFit="1" customWidth="1"/>
    <col min="1802" max="1803" width="5.26953125" style="1" bestFit="1" customWidth="1"/>
    <col min="1804" max="1805" width="4.7265625" style="1" bestFit="1" customWidth="1"/>
    <col min="1806" max="2017" width="11.90625" style="1"/>
    <col min="2018" max="2019" width="3.90625" style="1" customWidth="1"/>
    <col min="2020" max="2020" width="9" style="1" bestFit="1" customWidth="1"/>
    <col min="2021" max="2023" width="6.7265625" style="1" bestFit="1" customWidth="1"/>
    <col min="2024" max="2024" width="7.453125" style="1" bestFit="1" customWidth="1"/>
    <col min="2025" max="2026" width="6.7265625" style="1" bestFit="1" customWidth="1"/>
    <col min="2027" max="2031" width="5.453125" style="1" bestFit="1" customWidth="1"/>
    <col min="2032" max="2033" width="4.08984375" style="1" bestFit="1" customWidth="1"/>
    <col min="2034" max="2038" width="6" style="1" bestFit="1" customWidth="1"/>
    <col min="2039" max="2040" width="4.26953125" style="1" bestFit="1" customWidth="1"/>
    <col min="2041" max="2041" width="7.453125" style="1" bestFit="1" customWidth="1"/>
    <col min="2042" max="2043" width="6.7265625" style="1" bestFit="1" customWidth="1"/>
    <col min="2044" max="2047" width="6.26953125" style="1" bestFit="1" customWidth="1"/>
    <col min="2048" max="2048" width="5.453125" style="1" bestFit="1" customWidth="1"/>
    <col min="2049" max="2050" width="5.26953125" style="1" bestFit="1" customWidth="1"/>
    <col min="2051" max="2052" width="4.7265625" style="1" bestFit="1" customWidth="1"/>
    <col min="2053" max="2056" width="6.26953125" style="1" bestFit="1" customWidth="1"/>
    <col min="2057" max="2057" width="5.453125" style="1" bestFit="1" customWidth="1"/>
    <col min="2058" max="2059" width="5.26953125" style="1" bestFit="1" customWidth="1"/>
    <col min="2060" max="2061" width="4.7265625" style="1" bestFit="1" customWidth="1"/>
    <col min="2062" max="2273" width="11.90625" style="1"/>
    <col min="2274" max="2275" width="3.90625" style="1" customWidth="1"/>
    <col min="2276" max="2276" width="9" style="1" bestFit="1" customWidth="1"/>
    <col min="2277" max="2279" width="6.7265625" style="1" bestFit="1" customWidth="1"/>
    <col min="2280" max="2280" width="7.453125" style="1" bestFit="1" customWidth="1"/>
    <col min="2281" max="2282" width="6.7265625" style="1" bestFit="1" customWidth="1"/>
    <col min="2283" max="2287" width="5.453125" style="1" bestFit="1" customWidth="1"/>
    <col min="2288" max="2289" width="4.08984375" style="1" bestFit="1" customWidth="1"/>
    <col min="2290" max="2294" width="6" style="1" bestFit="1" customWidth="1"/>
    <col min="2295" max="2296" width="4.26953125" style="1" bestFit="1" customWidth="1"/>
    <col min="2297" max="2297" width="7.453125" style="1" bestFit="1" customWidth="1"/>
    <col min="2298" max="2299" width="6.7265625" style="1" bestFit="1" customWidth="1"/>
    <col min="2300" max="2303" width="6.26953125" style="1" bestFit="1" customWidth="1"/>
    <col min="2304" max="2304" width="5.453125" style="1" bestFit="1" customWidth="1"/>
    <col min="2305" max="2306" width="5.26953125" style="1" bestFit="1" customWidth="1"/>
    <col min="2307" max="2308" width="4.7265625" style="1" bestFit="1" customWidth="1"/>
    <col min="2309" max="2312" width="6.26953125" style="1" bestFit="1" customWidth="1"/>
    <col min="2313" max="2313" width="5.453125" style="1" bestFit="1" customWidth="1"/>
    <col min="2314" max="2315" width="5.26953125" style="1" bestFit="1" customWidth="1"/>
    <col min="2316" max="2317" width="4.7265625" style="1" bestFit="1" customWidth="1"/>
    <col min="2318" max="2529" width="11.90625" style="1"/>
    <col min="2530" max="2531" width="3.90625" style="1" customWidth="1"/>
    <col min="2532" max="2532" width="9" style="1" bestFit="1" customWidth="1"/>
    <col min="2533" max="2535" width="6.7265625" style="1" bestFit="1" customWidth="1"/>
    <col min="2536" max="2536" width="7.453125" style="1" bestFit="1" customWidth="1"/>
    <col min="2537" max="2538" width="6.7265625" style="1" bestFit="1" customWidth="1"/>
    <col min="2539" max="2543" width="5.453125" style="1" bestFit="1" customWidth="1"/>
    <col min="2544" max="2545" width="4.08984375" style="1" bestFit="1" customWidth="1"/>
    <col min="2546" max="2550" width="6" style="1" bestFit="1" customWidth="1"/>
    <col min="2551" max="2552" width="4.26953125" style="1" bestFit="1" customWidth="1"/>
    <col min="2553" max="2553" width="7.453125" style="1" bestFit="1" customWidth="1"/>
    <col min="2554" max="2555" width="6.7265625" style="1" bestFit="1" customWidth="1"/>
    <col min="2556" max="2559" width="6.26953125" style="1" bestFit="1" customWidth="1"/>
    <col min="2560" max="2560" width="5.453125" style="1" bestFit="1" customWidth="1"/>
    <col min="2561" max="2562" width="5.26953125" style="1" bestFit="1" customWidth="1"/>
    <col min="2563" max="2564" width="4.7265625" style="1" bestFit="1" customWidth="1"/>
    <col min="2565" max="2568" width="6.26953125" style="1" bestFit="1" customWidth="1"/>
    <col min="2569" max="2569" width="5.453125" style="1" bestFit="1" customWidth="1"/>
    <col min="2570" max="2571" width="5.26953125" style="1" bestFit="1" customWidth="1"/>
    <col min="2572" max="2573" width="4.7265625" style="1" bestFit="1" customWidth="1"/>
    <col min="2574" max="2785" width="11.90625" style="1"/>
    <col min="2786" max="2787" width="3.90625" style="1" customWidth="1"/>
    <col min="2788" max="2788" width="9" style="1" bestFit="1" customWidth="1"/>
    <col min="2789" max="2791" width="6.7265625" style="1" bestFit="1" customWidth="1"/>
    <col min="2792" max="2792" width="7.453125" style="1" bestFit="1" customWidth="1"/>
    <col min="2793" max="2794" width="6.7265625" style="1" bestFit="1" customWidth="1"/>
    <col min="2795" max="2799" width="5.453125" style="1" bestFit="1" customWidth="1"/>
    <col min="2800" max="2801" width="4.08984375" style="1" bestFit="1" customWidth="1"/>
    <col min="2802" max="2806" width="6" style="1" bestFit="1" customWidth="1"/>
    <col min="2807" max="2808" width="4.26953125" style="1" bestFit="1" customWidth="1"/>
    <col min="2809" max="2809" width="7.453125" style="1" bestFit="1" customWidth="1"/>
    <col min="2810" max="2811" width="6.7265625" style="1" bestFit="1" customWidth="1"/>
    <col min="2812" max="2815" width="6.26953125" style="1" bestFit="1" customWidth="1"/>
    <col min="2816" max="2816" width="5.453125" style="1" bestFit="1" customWidth="1"/>
    <col min="2817" max="2818" width="5.26953125" style="1" bestFit="1" customWidth="1"/>
    <col min="2819" max="2820" width="4.7265625" style="1" bestFit="1" customWidth="1"/>
    <col min="2821" max="2824" width="6.26953125" style="1" bestFit="1" customWidth="1"/>
    <col min="2825" max="2825" width="5.453125" style="1" bestFit="1" customWidth="1"/>
    <col min="2826" max="2827" width="5.26953125" style="1" bestFit="1" customWidth="1"/>
    <col min="2828" max="2829" width="4.7265625" style="1" bestFit="1" customWidth="1"/>
    <col min="2830" max="3041" width="11.90625" style="1"/>
    <col min="3042" max="3043" width="3.90625" style="1" customWidth="1"/>
    <col min="3044" max="3044" width="9" style="1" bestFit="1" customWidth="1"/>
    <col min="3045" max="3047" width="6.7265625" style="1" bestFit="1" customWidth="1"/>
    <col min="3048" max="3048" width="7.453125" style="1" bestFit="1" customWidth="1"/>
    <col min="3049" max="3050" width="6.7265625" style="1" bestFit="1" customWidth="1"/>
    <col min="3051" max="3055" width="5.453125" style="1" bestFit="1" customWidth="1"/>
    <col min="3056" max="3057" width="4.08984375" style="1" bestFit="1" customWidth="1"/>
    <col min="3058" max="3062" width="6" style="1" bestFit="1" customWidth="1"/>
    <col min="3063" max="3064" width="4.26953125" style="1" bestFit="1" customWidth="1"/>
    <col min="3065" max="3065" width="7.453125" style="1" bestFit="1" customWidth="1"/>
    <col min="3066" max="3067" width="6.7265625" style="1" bestFit="1" customWidth="1"/>
    <col min="3068" max="3071" width="6.26953125" style="1" bestFit="1" customWidth="1"/>
    <col min="3072" max="3072" width="5.453125" style="1" bestFit="1" customWidth="1"/>
    <col min="3073" max="3074" width="5.26953125" style="1" bestFit="1" customWidth="1"/>
    <col min="3075" max="3076" width="4.7265625" style="1" bestFit="1" customWidth="1"/>
    <col min="3077" max="3080" width="6.26953125" style="1" bestFit="1" customWidth="1"/>
    <col min="3081" max="3081" width="5.453125" style="1" bestFit="1" customWidth="1"/>
    <col min="3082" max="3083" width="5.26953125" style="1" bestFit="1" customWidth="1"/>
    <col min="3084" max="3085" width="4.7265625" style="1" bestFit="1" customWidth="1"/>
    <col min="3086" max="3297" width="11.90625" style="1"/>
    <col min="3298" max="3299" width="3.90625" style="1" customWidth="1"/>
    <col min="3300" max="3300" width="9" style="1" bestFit="1" customWidth="1"/>
    <col min="3301" max="3303" width="6.7265625" style="1" bestFit="1" customWidth="1"/>
    <col min="3304" max="3304" width="7.453125" style="1" bestFit="1" customWidth="1"/>
    <col min="3305" max="3306" width="6.7265625" style="1" bestFit="1" customWidth="1"/>
    <col min="3307" max="3311" width="5.453125" style="1" bestFit="1" customWidth="1"/>
    <col min="3312" max="3313" width="4.08984375" style="1" bestFit="1" customWidth="1"/>
    <col min="3314" max="3318" width="6" style="1" bestFit="1" customWidth="1"/>
    <col min="3319" max="3320" width="4.26953125" style="1" bestFit="1" customWidth="1"/>
    <col min="3321" max="3321" width="7.453125" style="1" bestFit="1" customWidth="1"/>
    <col min="3322" max="3323" width="6.7265625" style="1" bestFit="1" customWidth="1"/>
    <col min="3324" max="3327" width="6.26953125" style="1" bestFit="1" customWidth="1"/>
    <col min="3328" max="3328" width="5.453125" style="1" bestFit="1" customWidth="1"/>
    <col min="3329" max="3330" width="5.26953125" style="1" bestFit="1" customWidth="1"/>
    <col min="3331" max="3332" width="4.7265625" style="1" bestFit="1" customWidth="1"/>
    <col min="3333" max="3336" width="6.26953125" style="1" bestFit="1" customWidth="1"/>
    <col min="3337" max="3337" width="5.453125" style="1" bestFit="1" customWidth="1"/>
    <col min="3338" max="3339" width="5.26953125" style="1" bestFit="1" customWidth="1"/>
    <col min="3340" max="3341" width="4.7265625" style="1" bestFit="1" customWidth="1"/>
    <col min="3342" max="3553" width="11.90625" style="1"/>
    <col min="3554" max="3555" width="3.90625" style="1" customWidth="1"/>
    <col min="3556" max="3556" width="9" style="1" bestFit="1" customWidth="1"/>
    <col min="3557" max="3559" width="6.7265625" style="1" bestFit="1" customWidth="1"/>
    <col min="3560" max="3560" width="7.453125" style="1" bestFit="1" customWidth="1"/>
    <col min="3561" max="3562" width="6.7265625" style="1" bestFit="1" customWidth="1"/>
    <col min="3563" max="3567" width="5.453125" style="1" bestFit="1" customWidth="1"/>
    <col min="3568" max="3569" width="4.08984375" style="1" bestFit="1" customWidth="1"/>
    <col min="3570" max="3574" width="6" style="1" bestFit="1" customWidth="1"/>
    <col min="3575" max="3576" width="4.26953125" style="1" bestFit="1" customWidth="1"/>
    <col min="3577" max="3577" width="7.453125" style="1" bestFit="1" customWidth="1"/>
    <col min="3578" max="3579" width="6.7265625" style="1" bestFit="1" customWidth="1"/>
    <col min="3580" max="3583" width="6.26953125" style="1" bestFit="1" customWidth="1"/>
    <col min="3584" max="3584" width="5.453125" style="1" bestFit="1" customWidth="1"/>
    <col min="3585" max="3586" width="5.26953125" style="1" bestFit="1" customWidth="1"/>
    <col min="3587" max="3588" width="4.7265625" style="1" bestFit="1" customWidth="1"/>
    <col min="3589" max="3592" width="6.26953125" style="1" bestFit="1" customWidth="1"/>
    <col min="3593" max="3593" width="5.453125" style="1" bestFit="1" customWidth="1"/>
    <col min="3594" max="3595" width="5.26953125" style="1" bestFit="1" customWidth="1"/>
    <col min="3596" max="3597" width="4.7265625" style="1" bestFit="1" customWidth="1"/>
    <col min="3598" max="3809" width="11.90625" style="1"/>
    <col min="3810" max="3811" width="3.90625" style="1" customWidth="1"/>
    <col min="3812" max="3812" width="9" style="1" bestFit="1" customWidth="1"/>
    <col min="3813" max="3815" width="6.7265625" style="1" bestFit="1" customWidth="1"/>
    <col min="3816" max="3816" width="7.453125" style="1" bestFit="1" customWidth="1"/>
    <col min="3817" max="3818" width="6.7265625" style="1" bestFit="1" customWidth="1"/>
    <col min="3819" max="3823" width="5.453125" style="1" bestFit="1" customWidth="1"/>
    <col min="3824" max="3825" width="4.08984375" style="1" bestFit="1" customWidth="1"/>
    <col min="3826" max="3830" width="6" style="1" bestFit="1" customWidth="1"/>
    <col min="3831" max="3832" width="4.26953125" style="1" bestFit="1" customWidth="1"/>
    <col min="3833" max="3833" width="7.453125" style="1" bestFit="1" customWidth="1"/>
    <col min="3834" max="3835" width="6.7265625" style="1" bestFit="1" customWidth="1"/>
    <col min="3836" max="3839" width="6.26953125" style="1" bestFit="1" customWidth="1"/>
    <col min="3840" max="3840" width="5.453125" style="1" bestFit="1" customWidth="1"/>
    <col min="3841" max="3842" width="5.26953125" style="1" bestFit="1" customWidth="1"/>
    <col min="3843" max="3844" width="4.7265625" style="1" bestFit="1" customWidth="1"/>
    <col min="3845" max="3848" width="6.26953125" style="1" bestFit="1" customWidth="1"/>
    <col min="3849" max="3849" width="5.453125" style="1" bestFit="1" customWidth="1"/>
    <col min="3850" max="3851" width="5.26953125" style="1" bestFit="1" customWidth="1"/>
    <col min="3852" max="3853" width="4.7265625" style="1" bestFit="1" customWidth="1"/>
    <col min="3854" max="4065" width="11.90625" style="1"/>
    <col min="4066" max="4067" width="3.90625" style="1" customWidth="1"/>
    <col min="4068" max="4068" width="9" style="1" bestFit="1" customWidth="1"/>
    <col min="4069" max="4071" width="6.7265625" style="1" bestFit="1" customWidth="1"/>
    <col min="4072" max="4072" width="7.453125" style="1" bestFit="1" customWidth="1"/>
    <col min="4073" max="4074" width="6.7265625" style="1" bestFit="1" customWidth="1"/>
    <col min="4075" max="4079" width="5.453125" style="1" bestFit="1" customWidth="1"/>
    <col min="4080" max="4081" width="4.08984375" style="1" bestFit="1" customWidth="1"/>
    <col min="4082" max="4086" width="6" style="1" bestFit="1" customWidth="1"/>
    <col min="4087" max="4088" width="4.26953125" style="1" bestFit="1" customWidth="1"/>
    <col min="4089" max="4089" width="7.453125" style="1" bestFit="1" customWidth="1"/>
    <col min="4090" max="4091" width="6.7265625" style="1" bestFit="1" customWidth="1"/>
    <col min="4092" max="4095" width="6.26953125" style="1" bestFit="1" customWidth="1"/>
    <col min="4096" max="4096" width="5.453125" style="1" bestFit="1" customWidth="1"/>
    <col min="4097" max="4098" width="5.26953125" style="1" bestFit="1" customWidth="1"/>
    <col min="4099" max="4100" width="4.7265625" style="1" bestFit="1" customWidth="1"/>
    <col min="4101" max="4104" width="6.26953125" style="1" bestFit="1" customWidth="1"/>
    <col min="4105" max="4105" width="5.453125" style="1" bestFit="1" customWidth="1"/>
    <col min="4106" max="4107" width="5.26953125" style="1" bestFit="1" customWidth="1"/>
    <col min="4108" max="4109" width="4.7265625" style="1" bestFit="1" customWidth="1"/>
    <col min="4110" max="4321" width="11.90625" style="1"/>
    <col min="4322" max="4323" width="3.90625" style="1" customWidth="1"/>
    <col min="4324" max="4324" width="9" style="1" bestFit="1" customWidth="1"/>
    <col min="4325" max="4327" width="6.7265625" style="1" bestFit="1" customWidth="1"/>
    <col min="4328" max="4328" width="7.453125" style="1" bestFit="1" customWidth="1"/>
    <col min="4329" max="4330" width="6.7265625" style="1" bestFit="1" customWidth="1"/>
    <col min="4331" max="4335" width="5.453125" style="1" bestFit="1" customWidth="1"/>
    <col min="4336" max="4337" width="4.08984375" style="1" bestFit="1" customWidth="1"/>
    <col min="4338" max="4342" width="6" style="1" bestFit="1" customWidth="1"/>
    <col min="4343" max="4344" width="4.26953125" style="1" bestFit="1" customWidth="1"/>
    <col min="4345" max="4345" width="7.453125" style="1" bestFit="1" customWidth="1"/>
    <col min="4346" max="4347" width="6.7265625" style="1" bestFit="1" customWidth="1"/>
    <col min="4348" max="4351" width="6.26953125" style="1" bestFit="1" customWidth="1"/>
    <col min="4352" max="4352" width="5.453125" style="1" bestFit="1" customWidth="1"/>
    <col min="4353" max="4354" width="5.26953125" style="1" bestFit="1" customWidth="1"/>
    <col min="4355" max="4356" width="4.7265625" style="1" bestFit="1" customWidth="1"/>
    <col min="4357" max="4360" width="6.26953125" style="1" bestFit="1" customWidth="1"/>
    <col min="4361" max="4361" width="5.453125" style="1" bestFit="1" customWidth="1"/>
    <col min="4362" max="4363" width="5.26953125" style="1" bestFit="1" customWidth="1"/>
    <col min="4364" max="4365" width="4.7265625" style="1" bestFit="1" customWidth="1"/>
    <col min="4366" max="4577" width="11.90625" style="1"/>
    <col min="4578" max="4579" width="3.90625" style="1" customWidth="1"/>
    <col min="4580" max="4580" width="9" style="1" bestFit="1" customWidth="1"/>
    <col min="4581" max="4583" width="6.7265625" style="1" bestFit="1" customWidth="1"/>
    <col min="4584" max="4584" width="7.453125" style="1" bestFit="1" customWidth="1"/>
    <col min="4585" max="4586" width="6.7265625" style="1" bestFit="1" customWidth="1"/>
    <col min="4587" max="4591" width="5.453125" style="1" bestFit="1" customWidth="1"/>
    <col min="4592" max="4593" width="4.08984375" style="1" bestFit="1" customWidth="1"/>
    <col min="4594" max="4598" width="6" style="1" bestFit="1" customWidth="1"/>
    <col min="4599" max="4600" width="4.26953125" style="1" bestFit="1" customWidth="1"/>
    <col min="4601" max="4601" width="7.453125" style="1" bestFit="1" customWidth="1"/>
    <col min="4602" max="4603" width="6.7265625" style="1" bestFit="1" customWidth="1"/>
    <col min="4604" max="4607" width="6.26953125" style="1" bestFit="1" customWidth="1"/>
    <col min="4608" max="4608" width="5.453125" style="1" bestFit="1" customWidth="1"/>
    <col min="4609" max="4610" width="5.26953125" style="1" bestFit="1" customWidth="1"/>
    <col min="4611" max="4612" width="4.7265625" style="1" bestFit="1" customWidth="1"/>
    <col min="4613" max="4616" width="6.26953125" style="1" bestFit="1" customWidth="1"/>
    <col min="4617" max="4617" width="5.453125" style="1" bestFit="1" customWidth="1"/>
    <col min="4618" max="4619" width="5.26953125" style="1" bestFit="1" customWidth="1"/>
    <col min="4620" max="4621" width="4.7265625" style="1" bestFit="1" customWidth="1"/>
    <col min="4622" max="4833" width="11.90625" style="1"/>
    <col min="4834" max="4835" width="3.90625" style="1" customWidth="1"/>
    <col min="4836" max="4836" width="9" style="1" bestFit="1" customWidth="1"/>
    <col min="4837" max="4839" width="6.7265625" style="1" bestFit="1" customWidth="1"/>
    <col min="4840" max="4840" width="7.453125" style="1" bestFit="1" customWidth="1"/>
    <col min="4841" max="4842" width="6.7265625" style="1" bestFit="1" customWidth="1"/>
    <col min="4843" max="4847" width="5.453125" style="1" bestFit="1" customWidth="1"/>
    <col min="4848" max="4849" width="4.08984375" style="1" bestFit="1" customWidth="1"/>
    <col min="4850" max="4854" width="6" style="1" bestFit="1" customWidth="1"/>
    <col min="4855" max="4856" width="4.26953125" style="1" bestFit="1" customWidth="1"/>
    <col min="4857" max="4857" width="7.453125" style="1" bestFit="1" customWidth="1"/>
    <col min="4858" max="4859" width="6.7265625" style="1" bestFit="1" customWidth="1"/>
    <col min="4860" max="4863" width="6.26953125" style="1" bestFit="1" customWidth="1"/>
    <col min="4864" max="4864" width="5.453125" style="1" bestFit="1" customWidth="1"/>
    <col min="4865" max="4866" width="5.26953125" style="1" bestFit="1" customWidth="1"/>
    <col min="4867" max="4868" width="4.7265625" style="1" bestFit="1" customWidth="1"/>
    <col min="4869" max="4872" width="6.26953125" style="1" bestFit="1" customWidth="1"/>
    <col min="4873" max="4873" width="5.453125" style="1" bestFit="1" customWidth="1"/>
    <col min="4874" max="4875" width="5.26953125" style="1" bestFit="1" customWidth="1"/>
    <col min="4876" max="4877" width="4.7265625" style="1" bestFit="1" customWidth="1"/>
    <col min="4878" max="5089" width="11.90625" style="1"/>
    <col min="5090" max="5091" width="3.90625" style="1" customWidth="1"/>
    <col min="5092" max="5092" width="9" style="1" bestFit="1" customWidth="1"/>
    <col min="5093" max="5095" width="6.7265625" style="1" bestFit="1" customWidth="1"/>
    <col min="5096" max="5096" width="7.453125" style="1" bestFit="1" customWidth="1"/>
    <col min="5097" max="5098" width="6.7265625" style="1" bestFit="1" customWidth="1"/>
    <col min="5099" max="5103" width="5.453125" style="1" bestFit="1" customWidth="1"/>
    <col min="5104" max="5105" width="4.08984375" style="1" bestFit="1" customWidth="1"/>
    <col min="5106" max="5110" width="6" style="1" bestFit="1" customWidth="1"/>
    <col min="5111" max="5112" width="4.26953125" style="1" bestFit="1" customWidth="1"/>
    <col min="5113" max="5113" width="7.453125" style="1" bestFit="1" customWidth="1"/>
    <col min="5114" max="5115" width="6.7265625" style="1" bestFit="1" customWidth="1"/>
    <col min="5116" max="5119" width="6.26953125" style="1" bestFit="1" customWidth="1"/>
    <col min="5120" max="5120" width="5.453125" style="1" bestFit="1" customWidth="1"/>
    <col min="5121" max="5122" width="5.26953125" style="1" bestFit="1" customWidth="1"/>
    <col min="5123" max="5124" width="4.7265625" style="1" bestFit="1" customWidth="1"/>
    <col min="5125" max="5128" width="6.26953125" style="1" bestFit="1" customWidth="1"/>
    <col min="5129" max="5129" width="5.453125" style="1" bestFit="1" customWidth="1"/>
    <col min="5130" max="5131" width="5.26953125" style="1" bestFit="1" customWidth="1"/>
    <col min="5132" max="5133" width="4.7265625" style="1" bestFit="1" customWidth="1"/>
    <col min="5134" max="5345" width="11.90625" style="1"/>
    <col min="5346" max="5347" width="3.90625" style="1" customWidth="1"/>
    <col min="5348" max="5348" width="9" style="1" bestFit="1" customWidth="1"/>
    <col min="5349" max="5351" width="6.7265625" style="1" bestFit="1" customWidth="1"/>
    <col min="5352" max="5352" width="7.453125" style="1" bestFit="1" customWidth="1"/>
    <col min="5353" max="5354" width="6.7265625" style="1" bestFit="1" customWidth="1"/>
    <col min="5355" max="5359" width="5.453125" style="1" bestFit="1" customWidth="1"/>
    <col min="5360" max="5361" width="4.08984375" style="1" bestFit="1" customWidth="1"/>
    <col min="5362" max="5366" width="6" style="1" bestFit="1" customWidth="1"/>
    <col min="5367" max="5368" width="4.26953125" style="1" bestFit="1" customWidth="1"/>
    <col min="5369" max="5369" width="7.453125" style="1" bestFit="1" customWidth="1"/>
    <col min="5370" max="5371" width="6.7265625" style="1" bestFit="1" customWidth="1"/>
    <col min="5372" max="5375" width="6.26953125" style="1" bestFit="1" customWidth="1"/>
    <col min="5376" max="5376" width="5.453125" style="1" bestFit="1" customWidth="1"/>
    <col min="5377" max="5378" width="5.26953125" style="1" bestFit="1" customWidth="1"/>
    <col min="5379" max="5380" width="4.7265625" style="1" bestFit="1" customWidth="1"/>
    <col min="5381" max="5384" width="6.26953125" style="1" bestFit="1" customWidth="1"/>
    <col min="5385" max="5385" width="5.453125" style="1" bestFit="1" customWidth="1"/>
    <col min="5386" max="5387" width="5.26953125" style="1" bestFit="1" customWidth="1"/>
    <col min="5388" max="5389" width="4.7265625" style="1" bestFit="1" customWidth="1"/>
    <col min="5390" max="5601" width="11.90625" style="1"/>
    <col min="5602" max="5603" width="3.90625" style="1" customWidth="1"/>
    <col min="5604" max="5604" width="9" style="1" bestFit="1" customWidth="1"/>
    <col min="5605" max="5607" width="6.7265625" style="1" bestFit="1" customWidth="1"/>
    <col min="5608" max="5608" width="7.453125" style="1" bestFit="1" customWidth="1"/>
    <col min="5609" max="5610" width="6.7265625" style="1" bestFit="1" customWidth="1"/>
    <col min="5611" max="5615" width="5.453125" style="1" bestFit="1" customWidth="1"/>
    <col min="5616" max="5617" width="4.08984375" style="1" bestFit="1" customWidth="1"/>
    <col min="5618" max="5622" width="6" style="1" bestFit="1" customWidth="1"/>
    <col min="5623" max="5624" width="4.26953125" style="1" bestFit="1" customWidth="1"/>
    <col min="5625" max="5625" width="7.453125" style="1" bestFit="1" customWidth="1"/>
    <col min="5626" max="5627" width="6.7265625" style="1" bestFit="1" customWidth="1"/>
    <col min="5628" max="5631" width="6.26953125" style="1" bestFit="1" customWidth="1"/>
    <col min="5632" max="5632" width="5.453125" style="1" bestFit="1" customWidth="1"/>
    <col min="5633" max="5634" width="5.26953125" style="1" bestFit="1" customWidth="1"/>
    <col min="5635" max="5636" width="4.7265625" style="1" bestFit="1" customWidth="1"/>
    <col min="5637" max="5640" width="6.26953125" style="1" bestFit="1" customWidth="1"/>
    <col min="5641" max="5641" width="5.453125" style="1" bestFit="1" customWidth="1"/>
    <col min="5642" max="5643" width="5.26953125" style="1" bestFit="1" customWidth="1"/>
    <col min="5644" max="5645" width="4.7265625" style="1" bestFit="1" customWidth="1"/>
    <col min="5646" max="5857" width="11.90625" style="1"/>
    <col min="5858" max="5859" width="3.90625" style="1" customWidth="1"/>
    <col min="5860" max="5860" width="9" style="1" bestFit="1" customWidth="1"/>
    <col min="5861" max="5863" width="6.7265625" style="1" bestFit="1" customWidth="1"/>
    <col min="5864" max="5864" width="7.453125" style="1" bestFit="1" customWidth="1"/>
    <col min="5865" max="5866" width="6.7265625" style="1" bestFit="1" customWidth="1"/>
    <col min="5867" max="5871" width="5.453125" style="1" bestFit="1" customWidth="1"/>
    <col min="5872" max="5873" width="4.08984375" style="1" bestFit="1" customWidth="1"/>
    <col min="5874" max="5878" width="6" style="1" bestFit="1" customWidth="1"/>
    <col min="5879" max="5880" width="4.26953125" style="1" bestFit="1" customWidth="1"/>
    <col min="5881" max="5881" width="7.453125" style="1" bestFit="1" customWidth="1"/>
    <col min="5882" max="5883" width="6.7265625" style="1" bestFit="1" customWidth="1"/>
    <col min="5884" max="5887" width="6.26953125" style="1" bestFit="1" customWidth="1"/>
    <col min="5888" max="5888" width="5.453125" style="1" bestFit="1" customWidth="1"/>
    <col min="5889" max="5890" width="5.26953125" style="1" bestFit="1" customWidth="1"/>
    <col min="5891" max="5892" width="4.7265625" style="1" bestFit="1" customWidth="1"/>
    <col min="5893" max="5896" width="6.26953125" style="1" bestFit="1" customWidth="1"/>
    <col min="5897" max="5897" width="5.453125" style="1" bestFit="1" customWidth="1"/>
    <col min="5898" max="5899" width="5.26953125" style="1" bestFit="1" customWidth="1"/>
    <col min="5900" max="5901" width="4.7265625" style="1" bestFit="1" customWidth="1"/>
    <col min="5902" max="6113" width="11.90625" style="1"/>
    <col min="6114" max="6115" width="3.90625" style="1" customWidth="1"/>
    <col min="6116" max="6116" width="9" style="1" bestFit="1" customWidth="1"/>
    <col min="6117" max="6119" width="6.7265625" style="1" bestFit="1" customWidth="1"/>
    <col min="6120" max="6120" width="7.453125" style="1" bestFit="1" customWidth="1"/>
    <col min="6121" max="6122" width="6.7265625" style="1" bestFit="1" customWidth="1"/>
    <col min="6123" max="6127" width="5.453125" style="1" bestFit="1" customWidth="1"/>
    <col min="6128" max="6129" width="4.08984375" style="1" bestFit="1" customWidth="1"/>
    <col min="6130" max="6134" width="6" style="1" bestFit="1" customWidth="1"/>
    <col min="6135" max="6136" width="4.26953125" style="1" bestFit="1" customWidth="1"/>
    <col min="6137" max="6137" width="7.453125" style="1" bestFit="1" customWidth="1"/>
    <col min="6138" max="6139" width="6.7265625" style="1" bestFit="1" customWidth="1"/>
    <col min="6140" max="6143" width="6.26953125" style="1" bestFit="1" customWidth="1"/>
    <col min="6144" max="6144" width="5.453125" style="1" bestFit="1" customWidth="1"/>
    <col min="6145" max="6146" width="5.26953125" style="1" bestFit="1" customWidth="1"/>
    <col min="6147" max="6148" width="4.7265625" style="1" bestFit="1" customWidth="1"/>
    <col min="6149" max="6152" width="6.26953125" style="1" bestFit="1" customWidth="1"/>
    <col min="6153" max="6153" width="5.453125" style="1" bestFit="1" customWidth="1"/>
    <col min="6154" max="6155" width="5.26953125" style="1" bestFit="1" customWidth="1"/>
    <col min="6156" max="6157" width="4.7265625" style="1" bestFit="1" customWidth="1"/>
    <col min="6158" max="6369" width="11.90625" style="1"/>
    <col min="6370" max="6371" width="3.90625" style="1" customWidth="1"/>
    <col min="6372" max="6372" width="9" style="1" bestFit="1" customWidth="1"/>
    <col min="6373" max="6375" width="6.7265625" style="1" bestFit="1" customWidth="1"/>
    <col min="6376" max="6376" width="7.453125" style="1" bestFit="1" customWidth="1"/>
    <col min="6377" max="6378" width="6.7265625" style="1" bestFit="1" customWidth="1"/>
    <col min="6379" max="6383" width="5.453125" style="1" bestFit="1" customWidth="1"/>
    <col min="6384" max="6385" width="4.08984375" style="1" bestFit="1" customWidth="1"/>
    <col min="6386" max="6390" width="6" style="1" bestFit="1" customWidth="1"/>
    <col min="6391" max="6392" width="4.26953125" style="1" bestFit="1" customWidth="1"/>
    <col min="6393" max="6393" width="7.453125" style="1" bestFit="1" customWidth="1"/>
    <col min="6394" max="6395" width="6.7265625" style="1" bestFit="1" customWidth="1"/>
    <col min="6396" max="6399" width="6.26953125" style="1" bestFit="1" customWidth="1"/>
    <col min="6400" max="6400" width="5.453125" style="1" bestFit="1" customWidth="1"/>
    <col min="6401" max="6402" width="5.26953125" style="1" bestFit="1" customWidth="1"/>
    <col min="6403" max="6404" width="4.7265625" style="1" bestFit="1" customWidth="1"/>
    <col min="6405" max="6408" width="6.26953125" style="1" bestFit="1" customWidth="1"/>
    <col min="6409" max="6409" width="5.453125" style="1" bestFit="1" customWidth="1"/>
    <col min="6410" max="6411" width="5.26953125" style="1" bestFit="1" customWidth="1"/>
    <col min="6412" max="6413" width="4.7265625" style="1" bestFit="1" customWidth="1"/>
    <col min="6414" max="6625" width="11.90625" style="1"/>
    <col min="6626" max="6627" width="3.90625" style="1" customWidth="1"/>
    <col min="6628" max="6628" width="9" style="1" bestFit="1" customWidth="1"/>
    <col min="6629" max="6631" width="6.7265625" style="1" bestFit="1" customWidth="1"/>
    <col min="6632" max="6632" width="7.453125" style="1" bestFit="1" customWidth="1"/>
    <col min="6633" max="6634" width="6.7265625" style="1" bestFit="1" customWidth="1"/>
    <col min="6635" max="6639" width="5.453125" style="1" bestFit="1" customWidth="1"/>
    <col min="6640" max="6641" width="4.08984375" style="1" bestFit="1" customWidth="1"/>
    <col min="6642" max="6646" width="6" style="1" bestFit="1" customWidth="1"/>
    <col min="6647" max="6648" width="4.26953125" style="1" bestFit="1" customWidth="1"/>
    <col min="6649" max="6649" width="7.453125" style="1" bestFit="1" customWidth="1"/>
    <col min="6650" max="6651" width="6.7265625" style="1" bestFit="1" customWidth="1"/>
    <col min="6652" max="6655" width="6.26953125" style="1" bestFit="1" customWidth="1"/>
    <col min="6656" max="6656" width="5.453125" style="1" bestFit="1" customWidth="1"/>
    <col min="6657" max="6658" width="5.26953125" style="1" bestFit="1" customWidth="1"/>
    <col min="6659" max="6660" width="4.7265625" style="1" bestFit="1" customWidth="1"/>
    <col min="6661" max="6664" width="6.26953125" style="1" bestFit="1" customWidth="1"/>
    <col min="6665" max="6665" width="5.453125" style="1" bestFit="1" customWidth="1"/>
    <col min="6666" max="6667" width="5.26953125" style="1" bestFit="1" customWidth="1"/>
    <col min="6668" max="6669" width="4.7265625" style="1" bestFit="1" customWidth="1"/>
    <col min="6670" max="6881" width="11.90625" style="1"/>
    <col min="6882" max="6883" width="3.90625" style="1" customWidth="1"/>
    <col min="6884" max="6884" width="9" style="1" bestFit="1" customWidth="1"/>
    <col min="6885" max="6887" width="6.7265625" style="1" bestFit="1" customWidth="1"/>
    <col min="6888" max="6888" width="7.453125" style="1" bestFit="1" customWidth="1"/>
    <col min="6889" max="6890" width="6.7265625" style="1" bestFit="1" customWidth="1"/>
    <col min="6891" max="6895" width="5.453125" style="1" bestFit="1" customWidth="1"/>
    <col min="6896" max="6897" width="4.08984375" style="1" bestFit="1" customWidth="1"/>
    <col min="6898" max="6902" width="6" style="1" bestFit="1" customWidth="1"/>
    <col min="6903" max="6904" width="4.26953125" style="1" bestFit="1" customWidth="1"/>
    <col min="6905" max="6905" width="7.453125" style="1" bestFit="1" customWidth="1"/>
    <col min="6906" max="6907" width="6.7265625" style="1" bestFit="1" customWidth="1"/>
    <col min="6908" max="6911" width="6.26953125" style="1" bestFit="1" customWidth="1"/>
    <col min="6912" max="6912" width="5.453125" style="1" bestFit="1" customWidth="1"/>
    <col min="6913" max="6914" width="5.26953125" style="1" bestFit="1" customWidth="1"/>
    <col min="6915" max="6916" width="4.7265625" style="1" bestFit="1" customWidth="1"/>
    <col min="6917" max="6920" width="6.26953125" style="1" bestFit="1" customWidth="1"/>
    <col min="6921" max="6921" width="5.453125" style="1" bestFit="1" customWidth="1"/>
    <col min="6922" max="6923" width="5.26953125" style="1" bestFit="1" customWidth="1"/>
    <col min="6924" max="6925" width="4.7265625" style="1" bestFit="1" customWidth="1"/>
    <col min="6926" max="7137" width="11.90625" style="1"/>
    <col min="7138" max="7139" width="3.90625" style="1" customWidth="1"/>
    <col min="7140" max="7140" width="9" style="1" bestFit="1" customWidth="1"/>
    <col min="7141" max="7143" width="6.7265625" style="1" bestFit="1" customWidth="1"/>
    <col min="7144" max="7144" width="7.453125" style="1" bestFit="1" customWidth="1"/>
    <col min="7145" max="7146" width="6.7265625" style="1" bestFit="1" customWidth="1"/>
    <col min="7147" max="7151" width="5.453125" style="1" bestFit="1" customWidth="1"/>
    <col min="7152" max="7153" width="4.08984375" style="1" bestFit="1" customWidth="1"/>
    <col min="7154" max="7158" width="6" style="1" bestFit="1" customWidth="1"/>
    <col min="7159" max="7160" width="4.26953125" style="1" bestFit="1" customWidth="1"/>
    <col min="7161" max="7161" width="7.453125" style="1" bestFit="1" customWidth="1"/>
    <col min="7162" max="7163" width="6.7265625" style="1" bestFit="1" customWidth="1"/>
    <col min="7164" max="7167" width="6.26953125" style="1" bestFit="1" customWidth="1"/>
    <col min="7168" max="7168" width="5.453125" style="1" bestFit="1" customWidth="1"/>
    <col min="7169" max="7170" width="5.26953125" style="1" bestFit="1" customWidth="1"/>
    <col min="7171" max="7172" width="4.7265625" style="1" bestFit="1" customWidth="1"/>
    <col min="7173" max="7176" width="6.26953125" style="1" bestFit="1" customWidth="1"/>
    <col min="7177" max="7177" width="5.453125" style="1" bestFit="1" customWidth="1"/>
    <col min="7178" max="7179" width="5.26953125" style="1" bestFit="1" customWidth="1"/>
    <col min="7180" max="7181" width="4.7265625" style="1" bestFit="1" customWidth="1"/>
    <col min="7182" max="7393" width="11.90625" style="1"/>
    <col min="7394" max="7395" width="3.90625" style="1" customWidth="1"/>
    <col min="7396" max="7396" width="9" style="1" bestFit="1" customWidth="1"/>
    <col min="7397" max="7399" width="6.7265625" style="1" bestFit="1" customWidth="1"/>
    <col min="7400" max="7400" width="7.453125" style="1" bestFit="1" customWidth="1"/>
    <col min="7401" max="7402" width="6.7265625" style="1" bestFit="1" customWidth="1"/>
    <col min="7403" max="7407" width="5.453125" style="1" bestFit="1" customWidth="1"/>
    <col min="7408" max="7409" width="4.08984375" style="1" bestFit="1" customWidth="1"/>
    <col min="7410" max="7414" width="6" style="1" bestFit="1" customWidth="1"/>
    <col min="7415" max="7416" width="4.26953125" style="1" bestFit="1" customWidth="1"/>
    <col min="7417" max="7417" width="7.453125" style="1" bestFit="1" customWidth="1"/>
    <col min="7418" max="7419" width="6.7265625" style="1" bestFit="1" customWidth="1"/>
    <col min="7420" max="7423" width="6.26953125" style="1" bestFit="1" customWidth="1"/>
    <col min="7424" max="7424" width="5.453125" style="1" bestFit="1" customWidth="1"/>
    <col min="7425" max="7426" width="5.26953125" style="1" bestFit="1" customWidth="1"/>
    <col min="7427" max="7428" width="4.7265625" style="1" bestFit="1" customWidth="1"/>
    <col min="7429" max="7432" width="6.26953125" style="1" bestFit="1" customWidth="1"/>
    <col min="7433" max="7433" width="5.453125" style="1" bestFit="1" customWidth="1"/>
    <col min="7434" max="7435" width="5.26953125" style="1" bestFit="1" customWidth="1"/>
    <col min="7436" max="7437" width="4.7265625" style="1" bestFit="1" customWidth="1"/>
    <col min="7438" max="7649" width="11.90625" style="1"/>
    <col min="7650" max="7651" width="3.90625" style="1" customWidth="1"/>
    <col min="7652" max="7652" width="9" style="1" bestFit="1" customWidth="1"/>
    <col min="7653" max="7655" width="6.7265625" style="1" bestFit="1" customWidth="1"/>
    <col min="7656" max="7656" width="7.453125" style="1" bestFit="1" customWidth="1"/>
    <col min="7657" max="7658" width="6.7265625" style="1" bestFit="1" customWidth="1"/>
    <col min="7659" max="7663" width="5.453125" style="1" bestFit="1" customWidth="1"/>
    <col min="7664" max="7665" width="4.08984375" style="1" bestFit="1" customWidth="1"/>
    <col min="7666" max="7670" width="6" style="1" bestFit="1" customWidth="1"/>
    <col min="7671" max="7672" width="4.26953125" style="1" bestFit="1" customWidth="1"/>
    <col min="7673" max="7673" width="7.453125" style="1" bestFit="1" customWidth="1"/>
    <col min="7674" max="7675" width="6.7265625" style="1" bestFit="1" customWidth="1"/>
    <col min="7676" max="7679" width="6.26953125" style="1" bestFit="1" customWidth="1"/>
    <col min="7680" max="7680" width="5.453125" style="1" bestFit="1" customWidth="1"/>
    <col min="7681" max="7682" width="5.26953125" style="1" bestFit="1" customWidth="1"/>
    <col min="7683" max="7684" width="4.7265625" style="1" bestFit="1" customWidth="1"/>
    <col min="7685" max="7688" width="6.26953125" style="1" bestFit="1" customWidth="1"/>
    <col min="7689" max="7689" width="5.453125" style="1" bestFit="1" customWidth="1"/>
    <col min="7690" max="7691" width="5.26953125" style="1" bestFit="1" customWidth="1"/>
    <col min="7692" max="7693" width="4.7265625" style="1" bestFit="1" customWidth="1"/>
    <col min="7694" max="7905" width="11.90625" style="1"/>
    <col min="7906" max="7907" width="3.90625" style="1" customWidth="1"/>
    <col min="7908" max="7908" width="9" style="1" bestFit="1" customWidth="1"/>
    <col min="7909" max="7911" width="6.7265625" style="1" bestFit="1" customWidth="1"/>
    <col min="7912" max="7912" width="7.453125" style="1" bestFit="1" customWidth="1"/>
    <col min="7913" max="7914" width="6.7265625" style="1" bestFit="1" customWidth="1"/>
    <col min="7915" max="7919" width="5.453125" style="1" bestFit="1" customWidth="1"/>
    <col min="7920" max="7921" width="4.08984375" style="1" bestFit="1" customWidth="1"/>
    <col min="7922" max="7926" width="6" style="1" bestFit="1" customWidth="1"/>
    <col min="7927" max="7928" width="4.26953125" style="1" bestFit="1" customWidth="1"/>
    <col min="7929" max="7929" width="7.453125" style="1" bestFit="1" customWidth="1"/>
    <col min="7930" max="7931" width="6.7265625" style="1" bestFit="1" customWidth="1"/>
    <col min="7932" max="7935" width="6.26953125" style="1" bestFit="1" customWidth="1"/>
    <col min="7936" max="7936" width="5.453125" style="1" bestFit="1" customWidth="1"/>
    <col min="7937" max="7938" width="5.26953125" style="1" bestFit="1" customWidth="1"/>
    <col min="7939" max="7940" width="4.7265625" style="1" bestFit="1" customWidth="1"/>
    <col min="7941" max="7944" width="6.26953125" style="1" bestFit="1" customWidth="1"/>
    <col min="7945" max="7945" width="5.453125" style="1" bestFit="1" customWidth="1"/>
    <col min="7946" max="7947" width="5.26953125" style="1" bestFit="1" customWidth="1"/>
    <col min="7948" max="7949" width="4.7265625" style="1" bestFit="1" customWidth="1"/>
    <col min="7950" max="8161" width="11.90625" style="1"/>
    <col min="8162" max="8163" width="3.90625" style="1" customWidth="1"/>
    <col min="8164" max="8164" width="9" style="1" bestFit="1" customWidth="1"/>
    <col min="8165" max="8167" width="6.7265625" style="1" bestFit="1" customWidth="1"/>
    <col min="8168" max="8168" width="7.453125" style="1" bestFit="1" customWidth="1"/>
    <col min="8169" max="8170" width="6.7265625" style="1" bestFit="1" customWidth="1"/>
    <col min="8171" max="8175" width="5.453125" style="1" bestFit="1" customWidth="1"/>
    <col min="8176" max="8177" width="4.08984375" style="1" bestFit="1" customWidth="1"/>
    <col min="8178" max="8182" width="6" style="1" bestFit="1" customWidth="1"/>
    <col min="8183" max="8184" width="4.26953125" style="1" bestFit="1" customWidth="1"/>
    <col min="8185" max="8185" width="7.453125" style="1" bestFit="1" customWidth="1"/>
    <col min="8186" max="8187" width="6.7265625" style="1" bestFit="1" customWidth="1"/>
    <col min="8188" max="8191" width="6.26953125" style="1" bestFit="1" customWidth="1"/>
    <col min="8192" max="8192" width="5.453125" style="1" bestFit="1" customWidth="1"/>
    <col min="8193" max="8194" width="5.26953125" style="1" bestFit="1" customWidth="1"/>
    <col min="8195" max="8196" width="4.7265625" style="1" bestFit="1" customWidth="1"/>
    <col min="8197" max="8200" width="6.26953125" style="1" bestFit="1" customWidth="1"/>
    <col min="8201" max="8201" width="5.453125" style="1" bestFit="1" customWidth="1"/>
    <col min="8202" max="8203" width="5.26953125" style="1" bestFit="1" customWidth="1"/>
    <col min="8204" max="8205" width="4.7265625" style="1" bestFit="1" customWidth="1"/>
    <col min="8206" max="8417" width="11.90625" style="1"/>
    <col min="8418" max="8419" width="3.90625" style="1" customWidth="1"/>
    <col min="8420" max="8420" width="9" style="1" bestFit="1" customWidth="1"/>
    <col min="8421" max="8423" width="6.7265625" style="1" bestFit="1" customWidth="1"/>
    <col min="8424" max="8424" width="7.453125" style="1" bestFit="1" customWidth="1"/>
    <col min="8425" max="8426" width="6.7265625" style="1" bestFit="1" customWidth="1"/>
    <col min="8427" max="8431" width="5.453125" style="1" bestFit="1" customWidth="1"/>
    <col min="8432" max="8433" width="4.08984375" style="1" bestFit="1" customWidth="1"/>
    <col min="8434" max="8438" width="6" style="1" bestFit="1" customWidth="1"/>
    <col min="8439" max="8440" width="4.26953125" style="1" bestFit="1" customWidth="1"/>
    <col min="8441" max="8441" width="7.453125" style="1" bestFit="1" customWidth="1"/>
    <col min="8442" max="8443" width="6.7265625" style="1" bestFit="1" customWidth="1"/>
    <col min="8444" max="8447" width="6.26953125" style="1" bestFit="1" customWidth="1"/>
    <col min="8448" max="8448" width="5.453125" style="1" bestFit="1" customWidth="1"/>
    <col min="8449" max="8450" width="5.26953125" style="1" bestFit="1" customWidth="1"/>
    <col min="8451" max="8452" width="4.7265625" style="1" bestFit="1" customWidth="1"/>
    <col min="8453" max="8456" width="6.26953125" style="1" bestFit="1" customWidth="1"/>
    <col min="8457" max="8457" width="5.453125" style="1" bestFit="1" customWidth="1"/>
    <col min="8458" max="8459" width="5.26953125" style="1" bestFit="1" customWidth="1"/>
    <col min="8460" max="8461" width="4.7265625" style="1" bestFit="1" customWidth="1"/>
    <col min="8462" max="8673" width="11.90625" style="1"/>
    <col min="8674" max="8675" width="3.90625" style="1" customWidth="1"/>
    <col min="8676" max="8676" width="9" style="1" bestFit="1" customWidth="1"/>
    <col min="8677" max="8679" width="6.7265625" style="1" bestFit="1" customWidth="1"/>
    <col min="8680" max="8680" width="7.453125" style="1" bestFit="1" customWidth="1"/>
    <col min="8681" max="8682" width="6.7265625" style="1" bestFit="1" customWidth="1"/>
    <col min="8683" max="8687" width="5.453125" style="1" bestFit="1" customWidth="1"/>
    <col min="8688" max="8689" width="4.08984375" style="1" bestFit="1" customWidth="1"/>
    <col min="8690" max="8694" width="6" style="1" bestFit="1" customWidth="1"/>
    <col min="8695" max="8696" width="4.26953125" style="1" bestFit="1" customWidth="1"/>
    <col min="8697" max="8697" width="7.453125" style="1" bestFit="1" customWidth="1"/>
    <col min="8698" max="8699" width="6.7265625" style="1" bestFit="1" customWidth="1"/>
    <col min="8700" max="8703" width="6.26953125" style="1" bestFit="1" customWidth="1"/>
    <col min="8704" max="8704" width="5.453125" style="1" bestFit="1" customWidth="1"/>
    <col min="8705" max="8706" width="5.26953125" style="1" bestFit="1" customWidth="1"/>
    <col min="8707" max="8708" width="4.7265625" style="1" bestFit="1" customWidth="1"/>
    <col min="8709" max="8712" width="6.26953125" style="1" bestFit="1" customWidth="1"/>
    <col min="8713" max="8713" width="5.453125" style="1" bestFit="1" customWidth="1"/>
    <col min="8714" max="8715" width="5.26953125" style="1" bestFit="1" customWidth="1"/>
    <col min="8716" max="8717" width="4.7265625" style="1" bestFit="1" customWidth="1"/>
    <col min="8718" max="8929" width="11.90625" style="1"/>
    <col min="8930" max="8931" width="3.90625" style="1" customWidth="1"/>
    <col min="8932" max="8932" width="9" style="1" bestFit="1" customWidth="1"/>
    <col min="8933" max="8935" width="6.7265625" style="1" bestFit="1" customWidth="1"/>
    <col min="8936" max="8936" width="7.453125" style="1" bestFit="1" customWidth="1"/>
    <col min="8937" max="8938" width="6.7265625" style="1" bestFit="1" customWidth="1"/>
    <col min="8939" max="8943" width="5.453125" style="1" bestFit="1" customWidth="1"/>
    <col min="8944" max="8945" width="4.08984375" style="1" bestFit="1" customWidth="1"/>
    <col min="8946" max="8950" width="6" style="1" bestFit="1" customWidth="1"/>
    <col min="8951" max="8952" width="4.26953125" style="1" bestFit="1" customWidth="1"/>
    <col min="8953" max="8953" width="7.453125" style="1" bestFit="1" customWidth="1"/>
    <col min="8954" max="8955" width="6.7265625" style="1" bestFit="1" customWidth="1"/>
    <col min="8956" max="8959" width="6.26953125" style="1" bestFit="1" customWidth="1"/>
    <col min="8960" max="8960" width="5.453125" style="1" bestFit="1" customWidth="1"/>
    <col min="8961" max="8962" width="5.26953125" style="1" bestFit="1" customWidth="1"/>
    <col min="8963" max="8964" width="4.7265625" style="1" bestFit="1" customWidth="1"/>
    <col min="8965" max="8968" width="6.26953125" style="1" bestFit="1" customWidth="1"/>
    <col min="8969" max="8969" width="5.453125" style="1" bestFit="1" customWidth="1"/>
    <col min="8970" max="8971" width="5.26953125" style="1" bestFit="1" customWidth="1"/>
    <col min="8972" max="8973" width="4.7265625" style="1" bestFit="1" customWidth="1"/>
    <col min="8974" max="9185" width="11.90625" style="1"/>
    <col min="9186" max="9187" width="3.90625" style="1" customWidth="1"/>
    <col min="9188" max="9188" width="9" style="1" bestFit="1" customWidth="1"/>
    <col min="9189" max="9191" width="6.7265625" style="1" bestFit="1" customWidth="1"/>
    <col min="9192" max="9192" width="7.453125" style="1" bestFit="1" customWidth="1"/>
    <col min="9193" max="9194" width="6.7265625" style="1" bestFit="1" customWidth="1"/>
    <col min="9195" max="9199" width="5.453125" style="1" bestFit="1" customWidth="1"/>
    <col min="9200" max="9201" width="4.08984375" style="1" bestFit="1" customWidth="1"/>
    <col min="9202" max="9206" width="6" style="1" bestFit="1" customWidth="1"/>
    <col min="9207" max="9208" width="4.26953125" style="1" bestFit="1" customWidth="1"/>
    <col min="9209" max="9209" width="7.453125" style="1" bestFit="1" customWidth="1"/>
    <col min="9210" max="9211" width="6.7265625" style="1" bestFit="1" customWidth="1"/>
    <col min="9212" max="9215" width="6.26953125" style="1" bestFit="1" customWidth="1"/>
    <col min="9216" max="9216" width="5.453125" style="1" bestFit="1" customWidth="1"/>
    <col min="9217" max="9218" width="5.26953125" style="1" bestFit="1" customWidth="1"/>
    <col min="9219" max="9220" width="4.7265625" style="1" bestFit="1" customWidth="1"/>
    <col min="9221" max="9224" width="6.26953125" style="1" bestFit="1" customWidth="1"/>
    <col min="9225" max="9225" width="5.453125" style="1" bestFit="1" customWidth="1"/>
    <col min="9226" max="9227" width="5.26953125" style="1" bestFit="1" customWidth="1"/>
    <col min="9228" max="9229" width="4.7265625" style="1" bestFit="1" customWidth="1"/>
    <col min="9230" max="9441" width="11.90625" style="1"/>
    <col min="9442" max="9443" width="3.90625" style="1" customWidth="1"/>
    <col min="9444" max="9444" width="9" style="1" bestFit="1" customWidth="1"/>
    <col min="9445" max="9447" width="6.7265625" style="1" bestFit="1" customWidth="1"/>
    <col min="9448" max="9448" width="7.453125" style="1" bestFit="1" customWidth="1"/>
    <col min="9449" max="9450" width="6.7265625" style="1" bestFit="1" customWidth="1"/>
    <col min="9451" max="9455" width="5.453125" style="1" bestFit="1" customWidth="1"/>
    <col min="9456" max="9457" width="4.08984375" style="1" bestFit="1" customWidth="1"/>
    <col min="9458" max="9462" width="6" style="1" bestFit="1" customWidth="1"/>
    <col min="9463" max="9464" width="4.26953125" style="1" bestFit="1" customWidth="1"/>
    <col min="9465" max="9465" width="7.453125" style="1" bestFit="1" customWidth="1"/>
    <col min="9466" max="9467" width="6.7265625" style="1" bestFit="1" customWidth="1"/>
    <col min="9468" max="9471" width="6.26953125" style="1" bestFit="1" customWidth="1"/>
    <col min="9472" max="9472" width="5.453125" style="1" bestFit="1" customWidth="1"/>
    <col min="9473" max="9474" width="5.26953125" style="1" bestFit="1" customWidth="1"/>
    <col min="9475" max="9476" width="4.7265625" style="1" bestFit="1" customWidth="1"/>
    <col min="9477" max="9480" width="6.26953125" style="1" bestFit="1" customWidth="1"/>
    <col min="9481" max="9481" width="5.453125" style="1" bestFit="1" customWidth="1"/>
    <col min="9482" max="9483" width="5.26953125" style="1" bestFit="1" customWidth="1"/>
    <col min="9484" max="9485" width="4.7265625" style="1" bestFit="1" customWidth="1"/>
    <col min="9486" max="9697" width="11.90625" style="1"/>
    <col min="9698" max="9699" width="3.90625" style="1" customWidth="1"/>
    <col min="9700" max="9700" width="9" style="1" bestFit="1" customWidth="1"/>
    <col min="9701" max="9703" width="6.7265625" style="1" bestFit="1" customWidth="1"/>
    <col min="9704" max="9704" width="7.453125" style="1" bestFit="1" customWidth="1"/>
    <col min="9705" max="9706" width="6.7265625" style="1" bestFit="1" customWidth="1"/>
    <col min="9707" max="9711" width="5.453125" style="1" bestFit="1" customWidth="1"/>
    <col min="9712" max="9713" width="4.08984375" style="1" bestFit="1" customWidth="1"/>
    <col min="9714" max="9718" width="6" style="1" bestFit="1" customWidth="1"/>
    <col min="9719" max="9720" width="4.26953125" style="1" bestFit="1" customWidth="1"/>
    <col min="9721" max="9721" width="7.453125" style="1" bestFit="1" customWidth="1"/>
    <col min="9722" max="9723" width="6.7265625" style="1" bestFit="1" customWidth="1"/>
    <col min="9724" max="9727" width="6.26953125" style="1" bestFit="1" customWidth="1"/>
    <col min="9728" max="9728" width="5.453125" style="1" bestFit="1" customWidth="1"/>
    <col min="9729" max="9730" width="5.26953125" style="1" bestFit="1" customWidth="1"/>
    <col min="9731" max="9732" width="4.7265625" style="1" bestFit="1" customWidth="1"/>
    <col min="9733" max="9736" width="6.26953125" style="1" bestFit="1" customWidth="1"/>
    <col min="9737" max="9737" width="5.453125" style="1" bestFit="1" customWidth="1"/>
    <col min="9738" max="9739" width="5.26953125" style="1" bestFit="1" customWidth="1"/>
    <col min="9740" max="9741" width="4.7265625" style="1" bestFit="1" customWidth="1"/>
    <col min="9742" max="9953" width="11.90625" style="1"/>
    <col min="9954" max="9955" width="3.90625" style="1" customWidth="1"/>
    <col min="9956" max="9956" width="9" style="1" bestFit="1" customWidth="1"/>
    <col min="9957" max="9959" width="6.7265625" style="1" bestFit="1" customWidth="1"/>
    <col min="9960" max="9960" width="7.453125" style="1" bestFit="1" customWidth="1"/>
    <col min="9961" max="9962" width="6.7265625" style="1" bestFit="1" customWidth="1"/>
    <col min="9963" max="9967" width="5.453125" style="1" bestFit="1" customWidth="1"/>
    <col min="9968" max="9969" width="4.08984375" style="1" bestFit="1" customWidth="1"/>
    <col min="9970" max="9974" width="6" style="1" bestFit="1" customWidth="1"/>
    <col min="9975" max="9976" width="4.26953125" style="1" bestFit="1" customWidth="1"/>
    <col min="9977" max="9977" width="7.453125" style="1" bestFit="1" customWidth="1"/>
    <col min="9978" max="9979" width="6.7265625" style="1" bestFit="1" customWidth="1"/>
    <col min="9980" max="9983" width="6.26953125" style="1" bestFit="1" customWidth="1"/>
    <col min="9984" max="9984" width="5.453125" style="1" bestFit="1" customWidth="1"/>
    <col min="9985" max="9986" width="5.26953125" style="1" bestFit="1" customWidth="1"/>
    <col min="9987" max="9988" width="4.7265625" style="1" bestFit="1" customWidth="1"/>
    <col min="9989" max="9992" width="6.26953125" style="1" bestFit="1" customWidth="1"/>
    <col min="9993" max="9993" width="5.453125" style="1" bestFit="1" customWidth="1"/>
    <col min="9994" max="9995" width="5.26953125" style="1" bestFit="1" customWidth="1"/>
    <col min="9996" max="9997" width="4.7265625" style="1" bestFit="1" customWidth="1"/>
    <col min="9998" max="10209" width="11.90625" style="1"/>
    <col min="10210" max="10211" width="3.90625" style="1" customWidth="1"/>
    <col min="10212" max="10212" width="9" style="1" bestFit="1" customWidth="1"/>
    <col min="10213" max="10215" width="6.7265625" style="1" bestFit="1" customWidth="1"/>
    <col min="10216" max="10216" width="7.453125" style="1" bestFit="1" customWidth="1"/>
    <col min="10217" max="10218" width="6.7265625" style="1" bestFit="1" customWidth="1"/>
    <col min="10219" max="10223" width="5.453125" style="1" bestFit="1" customWidth="1"/>
    <col min="10224" max="10225" width="4.08984375" style="1" bestFit="1" customWidth="1"/>
    <col min="10226" max="10230" width="6" style="1" bestFit="1" customWidth="1"/>
    <col min="10231" max="10232" width="4.26953125" style="1" bestFit="1" customWidth="1"/>
    <col min="10233" max="10233" width="7.453125" style="1" bestFit="1" customWidth="1"/>
    <col min="10234" max="10235" width="6.7265625" style="1" bestFit="1" customWidth="1"/>
    <col min="10236" max="10239" width="6.26953125" style="1" bestFit="1" customWidth="1"/>
    <col min="10240" max="10240" width="5.453125" style="1" bestFit="1" customWidth="1"/>
    <col min="10241" max="10242" width="5.26953125" style="1" bestFit="1" customWidth="1"/>
    <col min="10243" max="10244" width="4.7265625" style="1" bestFit="1" customWidth="1"/>
    <col min="10245" max="10248" width="6.26953125" style="1" bestFit="1" customWidth="1"/>
    <col min="10249" max="10249" width="5.453125" style="1" bestFit="1" customWidth="1"/>
    <col min="10250" max="10251" width="5.26953125" style="1" bestFit="1" customWidth="1"/>
    <col min="10252" max="10253" width="4.7265625" style="1" bestFit="1" customWidth="1"/>
    <col min="10254" max="10465" width="11.90625" style="1"/>
    <col min="10466" max="10467" width="3.90625" style="1" customWidth="1"/>
    <col min="10468" max="10468" width="9" style="1" bestFit="1" customWidth="1"/>
    <col min="10469" max="10471" width="6.7265625" style="1" bestFit="1" customWidth="1"/>
    <col min="10472" max="10472" width="7.453125" style="1" bestFit="1" customWidth="1"/>
    <col min="10473" max="10474" width="6.7265625" style="1" bestFit="1" customWidth="1"/>
    <col min="10475" max="10479" width="5.453125" style="1" bestFit="1" customWidth="1"/>
    <col min="10480" max="10481" width="4.08984375" style="1" bestFit="1" customWidth="1"/>
    <col min="10482" max="10486" width="6" style="1" bestFit="1" customWidth="1"/>
    <col min="10487" max="10488" width="4.26953125" style="1" bestFit="1" customWidth="1"/>
    <col min="10489" max="10489" width="7.453125" style="1" bestFit="1" customWidth="1"/>
    <col min="10490" max="10491" width="6.7265625" style="1" bestFit="1" customWidth="1"/>
    <col min="10492" max="10495" width="6.26953125" style="1" bestFit="1" customWidth="1"/>
    <col min="10496" max="10496" width="5.453125" style="1" bestFit="1" customWidth="1"/>
    <col min="10497" max="10498" width="5.26953125" style="1" bestFit="1" customWidth="1"/>
    <col min="10499" max="10500" width="4.7265625" style="1" bestFit="1" customWidth="1"/>
    <col min="10501" max="10504" width="6.26953125" style="1" bestFit="1" customWidth="1"/>
    <col min="10505" max="10505" width="5.453125" style="1" bestFit="1" customWidth="1"/>
    <col min="10506" max="10507" width="5.26953125" style="1" bestFit="1" customWidth="1"/>
    <col min="10508" max="10509" width="4.7265625" style="1" bestFit="1" customWidth="1"/>
    <col min="10510" max="10721" width="11.90625" style="1"/>
    <col min="10722" max="10723" width="3.90625" style="1" customWidth="1"/>
    <col min="10724" max="10724" width="9" style="1" bestFit="1" customWidth="1"/>
    <col min="10725" max="10727" width="6.7265625" style="1" bestFit="1" customWidth="1"/>
    <col min="10728" max="10728" width="7.453125" style="1" bestFit="1" customWidth="1"/>
    <col min="10729" max="10730" width="6.7265625" style="1" bestFit="1" customWidth="1"/>
    <col min="10731" max="10735" width="5.453125" style="1" bestFit="1" customWidth="1"/>
    <col min="10736" max="10737" width="4.08984375" style="1" bestFit="1" customWidth="1"/>
    <col min="10738" max="10742" width="6" style="1" bestFit="1" customWidth="1"/>
    <col min="10743" max="10744" width="4.26953125" style="1" bestFit="1" customWidth="1"/>
    <col min="10745" max="10745" width="7.453125" style="1" bestFit="1" customWidth="1"/>
    <col min="10746" max="10747" width="6.7265625" style="1" bestFit="1" customWidth="1"/>
    <col min="10748" max="10751" width="6.26953125" style="1" bestFit="1" customWidth="1"/>
    <col min="10752" max="10752" width="5.453125" style="1" bestFit="1" customWidth="1"/>
    <col min="10753" max="10754" width="5.26953125" style="1" bestFit="1" customWidth="1"/>
    <col min="10755" max="10756" width="4.7265625" style="1" bestFit="1" customWidth="1"/>
    <col min="10757" max="10760" width="6.26953125" style="1" bestFit="1" customWidth="1"/>
    <col min="10761" max="10761" width="5.453125" style="1" bestFit="1" customWidth="1"/>
    <col min="10762" max="10763" width="5.26953125" style="1" bestFit="1" customWidth="1"/>
    <col min="10764" max="10765" width="4.7265625" style="1" bestFit="1" customWidth="1"/>
    <col min="10766" max="10977" width="11.90625" style="1"/>
    <col min="10978" max="10979" width="3.90625" style="1" customWidth="1"/>
    <col min="10980" max="10980" width="9" style="1" bestFit="1" customWidth="1"/>
    <col min="10981" max="10983" width="6.7265625" style="1" bestFit="1" customWidth="1"/>
    <col min="10984" max="10984" width="7.453125" style="1" bestFit="1" customWidth="1"/>
    <col min="10985" max="10986" width="6.7265625" style="1" bestFit="1" customWidth="1"/>
    <col min="10987" max="10991" width="5.453125" style="1" bestFit="1" customWidth="1"/>
    <col min="10992" max="10993" width="4.08984375" style="1" bestFit="1" customWidth="1"/>
    <col min="10994" max="10998" width="6" style="1" bestFit="1" customWidth="1"/>
    <col min="10999" max="11000" width="4.26953125" style="1" bestFit="1" customWidth="1"/>
    <col min="11001" max="11001" width="7.453125" style="1" bestFit="1" customWidth="1"/>
    <col min="11002" max="11003" width="6.7265625" style="1" bestFit="1" customWidth="1"/>
    <col min="11004" max="11007" width="6.26953125" style="1" bestFit="1" customWidth="1"/>
    <col min="11008" max="11008" width="5.453125" style="1" bestFit="1" customWidth="1"/>
    <col min="11009" max="11010" width="5.26953125" style="1" bestFit="1" customWidth="1"/>
    <col min="11011" max="11012" width="4.7265625" style="1" bestFit="1" customWidth="1"/>
    <col min="11013" max="11016" width="6.26953125" style="1" bestFit="1" customWidth="1"/>
    <col min="11017" max="11017" width="5.453125" style="1" bestFit="1" customWidth="1"/>
    <col min="11018" max="11019" width="5.26953125" style="1" bestFit="1" customWidth="1"/>
    <col min="11020" max="11021" width="4.7265625" style="1" bestFit="1" customWidth="1"/>
    <col min="11022" max="11233" width="11.90625" style="1"/>
    <col min="11234" max="11235" width="3.90625" style="1" customWidth="1"/>
    <col min="11236" max="11236" width="9" style="1" bestFit="1" customWidth="1"/>
    <col min="11237" max="11239" width="6.7265625" style="1" bestFit="1" customWidth="1"/>
    <col min="11240" max="11240" width="7.453125" style="1" bestFit="1" customWidth="1"/>
    <col min="11241" max="11242" width="6.7265625" style="1" bestFit="1" customWidth="1"/>
    <col min="11243" max="11247" width="5.453125" style="1" bestFit="1" customWidth="1"/>
    <col min="11248" max="11249" width="4.08984375" style="1" bestFit="1" customWidth="1"/>
    <col min="11250" max="11254" width="6" style="1" bestFit="1" customWidth="1"/>
    <col min="11255" max="11256" width="4.26953125" style="1" bestFit="1" customWidth="1"/>
    <col min="11257" max="11257" width="7.453125" style="1" bestFit="1" customWidth="1"/>
    <col min="11258" max="11259" width="6.7265625" style="1" bestFit="1" customWidth="1"/>
    <col min="11260" max="11263" width="6.26953125" style="1" bestFit="1" customWidth="1"/>
    <col min="11264" max="11264" width="5.453125" style="1" bestFit="1" customWidth="1"/>
    <col min="11265" max="11266" width="5.26953125" style="1" bestFit="1" customWidth="1"/>
    <col min="11267" max="11268" width="4.7265625" style="1" bestFit="1" customWidth="1"/>
    <col min="11269" max="11272" width="6.26953125" style="1" bestFit="1" customWidth="1"/>
    <col min="11273" max="11273" width="5.453125" style="1" bestFit="1" customWidth="1"/>
    <col min="11274" max="11275" width="5.26953125" style="1" bestFit="1" customWidth="1"/>
    <col min="11276" max="11277" width="4.7265625" style="1" bestFit="1" customWidth="1"/>
    <col min="11278" max="11489" width="11.90625" style="1"/>
    <col min="11490" max="11491" width="3.90625" style="1" customWidth="1"/>
    <col min="11492" max="11492" width="9" style="1" bestFit="1" customWidth="1"/>
    <col min="11493" max="11495" width="6.7265625" style="1" bestFit="1" customWidth="1"/>
    <col min="11496" max="11496" width="7.453125" style="1" bestFit="1" customWidth="1"/>
    <col min="11497" max="11498" width="6.7265625" style="1" bestFit="1" customWidth="1"/>
    <col min="11499" max="11503" width="5.453125" style="1" bestFit="1" customWidth="1"/>
    <col min="11504" max="11505" width="4.08984375" style="1" bestFit="1" customWidth="1"/>
    <col min="11506" max="11510" width="6" style="1" bestFit="1" customWidth="1"/>
    <col min="11511" max="11512" width="4.26953125" style="1" bestFit="1" customWidth="1"/>
    <col min="11513" max="11513" width="7.453125" style="1" bestFit="1" customWidth="1"/>
    <col min="11514" max="11515" width="6.7265625" style="1" bestFit="1" customWidth="1"/>
    <col min="11516" max="11519" width="6.26953125" style="1" bestFit="1" customWidth="1"/>
    <col min="11520" max="11520" width="5.453125" style="1" bestFit="1" customWidth="1"/>
    <col min="11521" max="11522" width="5.26953125" style="1" bestFit="1" customWidth="1"/>
    <col min="11523" max="11524" width="4.7265625" style="1" bestFit="1" customWidth="1"/>
    <col min="11525" max="11528" width="6.26953125" style="1" bestFit="1" customWidth="1"/>
    <col min="11529" max="11529" width="5.453125" style="1" bestFit="1" customWidth="1"/>
    <col min="11530" max="11531" width="5.26953125" style="1" bestFit="1" customWidth="1"/>
    <col min="11532" max="11533" width="4.7265625" style="1" bestFit="1" customWidth="1"/>
    <col min="11534" max="11745" width="11.90625" style="1"/>
    <col min="11746" max="11747" width="3.90625" style="1" customWidth="1"/>
    <col min="11748" max="11748" width="9" style="1" bestFit="1" customWidth="1"/>
    <col min="11749" max="11751" width="6.7265625" style="1" bestFit="1" customWidth="1"/>
    <col min="11752" max="11752" width="7.453125" style="1" bestFit="1" customWidth="1"/>
    <col min="11753" max="11754" width="6.7265625" style="1" bestFit="1" customWidth="1"/>
    <col min="11755" max="11759" width="5.453125" style="1" bestFit="1" customWidth="1"/>
    <col min="11760" max="11761" width="4.08984375" style="1" bestFit="1" customWidth="1"/>
    <col min="11762" max="11766" width="6" style="1" bestFit="1" customWidth="1"/>
    <col min="11767" max="11768" width="4.26953125" style="1" bestFit="1" customWidth="1"/>
    <col min="11769" max="11769" width="7.453125" style="1" bestFit="1" customWidth="1"/>
    <col min="11770" max="11771" width="6.7265625" style="1" bestFit="1" customWidth="1"/>
    <col min="11772" max="11775" width="6.26953125" style="1" bestFit="1" customWidth="1"/>
    <col min="11776" max="11776" width="5.453125" style="1" bestFit="1" customWidth="1"/>
    <col min="11777" max="11778" width="5.26953125" style="1" bestFit="1" customWidth="1"/>
    <col min="11779" max="11780" width="4.7265625" style="1" bestFit="1" customWidth="1"/>
    <col min="11781" max="11784" width="6.26953125" style="1" bestFit="1" customWidth="1"/>
    <col min="11785" max="11785" width="5.453125" style="1" bestFit="1" customWidth="1"/>
    <col min="11786" max="11787" width="5.26953125" style="1" bestFit="1" customWidth="1"/>
    <col min="11788" max="11789" width="4.7265625" style="1" bestFit="1" customWidth="1"/>
    <col min="11790" max="12001" width="11.90625" style="1"/>
    <col min="12002" max="12003" width="3.90625" style="1" customWidth="1"/>
    <col min="12004" max="12004" width="9" style="1" bestFit="1" customWidth="1"/>
    <col min="12005" max="12007" width="6.7265625" style="1" bestFit="1" customWidth="1"/>
    <col min="12008" max="12008" width="7.453125" style="1" bestFit="1" customWidth="1"/>
    <col min="12009" max="12010" width="6.7265625" style="1" bestFit="1" customWidth="1"/>
    <col min="12011" max="12015" width="5.453125" style="1" bestFit="1" customWidth="1"/>
    <col min="12016" max="12017" width="4.08984375" style="1" bestFit="1" customWidth="1"/>
    <col min="12018" max="12022" width="6" style="1" bestFit="1" customWidth="1"/>
    <col min="12023" max="12024" width="4.26953125" style="1" bestFit="1" customWidth="1"/>
    <col min="12025" max="12025" width="7.453125" style="1" bestFit="1" customWidth="1"/>
    <col min="12026" max="12027" width="6.7265625" style="1" bestFit="1" customWidth="1"/>
    <col min="12028" max="12031" width="6.26953125" style="1" bestFit="1" customWidth="1"/>
    <col min="12032" max="12032" width="5.453125" style="1" bestFit="1" customWidth="1"/>
    <col min="12033" max="12034" width="5.26953125" style="1" bestFit="1" customWidth="1"/>
    <col min="12035" max="12036" width="4.7265625" style="1" bestFit="1" customWidth="1"/>
    <col min="12037" max="12040" width="6.26953125" style="1" bestFit="1" customWidth="1"/>
    <col min="12041" max="12041" width="5.453125" style="1" bestFit="1" customWidth="1"/>
    <col min="12042" max="12043" width="5.26953125" style="1" bestFit="1" customWidth="1"/>
    <col min="12044" max="12045" width="4.7265625" style="1" bestFit="1" customWidth="1"/>
    <col min="12046" max="12257" width="11.90625" style="1"/>
    <col min="12258" max="12259" width="3.90625" style="1" customWidth="1"/>
    <col min="12260" max="12260" width="9" style="1" bestFit="1" customWidth="1"/>
    <col min="12261" max="12263" width="6.7265625" style="1" bestFit="1" customWidth="1"/>
    <col min="12264" max="12264" width="7.453125" style="1" bestFit="1" customWidth="1"/>
    <col min="12265" max="12266" width="6.7265625" style="1" bestFit="1" customWidth="1"/>
    <col min="12267" max="12271" width="5.453125" style="1" bestFit="1" customWidth="1"/>
    <col min="12272" max="12273" width="4.08984375" style="1" bestFit="1" customWidth="1"/>
    <col min="12274" max="12278" width="6" style="1" bestFit="1" customWidth="1"/>
    <col min="12279" max="12280" width="4.26953125" style="1" bestFit="1" customWidth="1"/>
    <col min="12281" max="12281" width="7.453125" style="1" bestFit="1" customWidth="1"/>
    <col min="12282" max="12283" width="6.7265625" style="1" bestFit="1" customWidth="1"/>
    <col min="12284" max="12287" width="6.26953125" style="1" bestFit="1" customWidth="1"/>
    <col min="12288" max="12288" width="5.453125" style="1" bestFit="1" customWidth="1"/>
    <col min="12289" max="12290" width="5.26953125" style="1" bestFit="1" customWidth="1"/>
    <col min="12291" max="12292" width="4.7265625" style="1" bestFit="1" customWidth="1"/>
    <col min="12293" max="12296" width="6.26953125" style="1" bestFit="1" customWidth="1"/>
    <col min="12297" max="12297" width="5.453125" style="1" bestFit="1" customWidth="1"/>
    <col min="12298" max="12299" width="5.26953125" style="1" bestFit="1" customWidth="1"/>
    <col min="12300" max="12301" width="4.7265625" style="1" bestFit="1" customWidth="1"/>
    <col min="12302" max="12513" width="11.90625" style="1"/>
    <col min="12514" max="12515" width="3.90625" style="1" customWidth="1"/>
    <col min="12516" max="12516" width="9" style="1" bestFit="1" customWidth="1"/>
    <col min="12517" max="12519" width="6.7265625" style="1" bestFit="1" customWidth="1"/>
    <col min="12520" max="12520" width="7.453125" style="1" bestFit="1" customWidth="1"/>
    <col min="12521" max="12522" width="6.7265625" style="1" bestFit="1" customWidth="1"/>
    <col min="12523" max="12527" width="5.453125" style="1" bestFit="1" customWidth="1"/>
    <col min="12528" max="12529" width="4.08984375" style="1" bestFit="1" customWidth="1"/>
    <col min="12530" max="12534" width="6" style="1" bestFit="1" customWidth="1"/>
    <col min="12535" max="12536" width="4.26953125" style="1" bestFit="1" customWidth="1"/>
    <col min="12537" max="12537" width="7.453125" style="1" bestFit="1" customWidth="1"/>
    <col min="12538" max="12539" width="6.7265625" style="1" bestFit="1" customWidth="1"/>
    <col min="12540" max="12543" width="6.26953125" style="1" bestFit="1" customWidth="1"/>
    <col min="12544" max="12544" width="5.453125" style="1" bestFit="1" customWidth="1"/>
    <col min="12545" max="12546" width="5.26953125" style="1" bestFit="1" customWidth="1"/>
    <col min="12547" max="12548" width="4.7265625" style="1" bestFit="1" customWidth="1"/>
    <col min="12549" max="12552" width="6.26953125" style="1" bestFit="1" customWidth="1"/>
    <col min="12553" max="12553" width="5.453125" style="1" bestFit="1" customWidth="1"/>
    <col min="12554" max="12555" width="5.26953125" style="1" bestFit="1" customWidth="1"/>
    <col min="12556" max="12557" width="4.7265625" style="1" bestFit="1" customWidth="1"/>
    <col min="12558" max="12769" width="11.90625" style="1"/>
    <col min="12770" max="12771" width="3.90625" style="1" customWidth="1"/>
    <col min="12772" max="12772" width="9" style="1" bestFit="1" customWidth="1"/>
    <col min="12773" max="12775" width="6.7265625" style="1" bestFit="1" customWidth="1"/>
    <col min="12776" max="12776" width="7.453125" style="1" bestFit="1" customWidth="1"/>
    <col min="12777" max="12778" width="6.7265625" style="1" bestFit="1" customWidth="1"/>
    <col min="12779" max="12783" width="5.453125" style="1" bestFit="1" customWidth="1"/>
    <col min="12784" max="12785" width="4.08984375" style="1" bestFit="1" customWidth="1"/>
    <col min="12786" max="12790" width="6" style="1" bestFit="1" customWidth="1"/>
    <col min="12791" max="12792" width="4.26953125" style="1" bestFit="1" customWidth="1"/>
    <col min="12793" max="12793" width="7.453125" style="1" bestFit="1" customWidth="1"/>
    <col min="12794" max="12795" width="6.7265625" style="1" bestFit="1" customWidth="1"/>
    <col min="12796" max="12799" width="6.26953125" style="1" bestFit="1" customWidth="1"/>
    <col min="12800" max="12800" width="5.453125" style="1" bestFit="1" customWidth="1"/>
    <col min="12801" max="12802" width="5.26953125" style="1" bestFit="1" customWidth="1"/>
    <col min="12803" max="12804" width="4.7265625" style="1" bestFit="1" customWidth="1"/>
    <col min="12805" max="12808" width="6.26953125" style="1" bestFit="1" customWidth="1"/>
    <col min="12809" max="12809" width="5.453125" style="1" bestFit="1" customWidth="1"/>
    <col min="12810" max="12811" width="5.26953125" style="1" bestFit="1" customWidth="1"/>
    <col min="12812" max="12813" width="4.7265625" style="1" bestFit="1" customWidth="1"/>
    <col min="12814" max="13025" width="11.90625" style="1"/>
    <col min="13026" max="13027" width="3.90625" style="1" customWidth="1"/>
    <col min="13028" max="13028" width="9" style="1" bestFit="1" customWidth="1"/>
    <col min="13029" max="13031" width="6.7265625" style="1" bestFit="1" customWidth="1"/>
    <col min="13032" max="13032" width="7.453125" style="1" bestFit="1" customWidth="1"/>
    <col min="13033" max="13034" width="6.7265625" style="1" bestFit="1" customWidth="1"/>
    <col min="13035" max="13039" width="5.453125" style="1" bestFit="1" customWidth="1"/>
    <col min="13040" max="13041" width="4.08984375" style="1" bestFit="1" customWidth="1"/>
    <col min="13042" max="13046" width="6" style="1" bestFit="1" customWidth="1"/>
    <col min="13047" max="13048" width="4.26953125" style="1" bestFit="1" customWidth="1"/>
    <col min="13049" max="13049" width="7.453125" style="1" bestFit="1" customWidth="1"/>
    <col min="13050" max="13051" width="6.7265625" style="1" bestFit="1" customWidth="1"/>
    <col min="13052" max="13055" width="6.26953125" style="1" bestFit="1" customWidth="1"/>
    <col min="13056" max="13056" width="5.453125" style="1" bestFit="1" customWidth="1"/>
    <col min="13057" max="13058" width="5.26953125" style="1" bestFit="1" customWidth="1"/>
    <col min="13059" max="13060" width="4.7265625" style="1" bestFit="1" customWidth="1"/>
    <col min="13061" max="13064" width="6.26953125" style="1" bestFit="1" customWidth="1"/>
    <col min="13065" max="13065" width="5.453125" style="1" bestFit="1" customWidth="1"/>
    <col min="13066" max="13067" width="5.26953125" style="1" bestFit="1" customWidth="1"/>
    <col min="13068" max="13069" width="4.7265625" style="1" bestFit="1" customWidth="1"/>
    <col min="13070" max="13281" width="11.90625" style="1"/>
    <col min="13282" max="13283" width="3.90625" style="1" customWidth="1"/>
    <col min="13284" max="13284" width="9" style="1" bestFit="1" customWidth="1"/>
    <col min="13285" max="13287" width="6.7265625" style="1" bestFit="1" customWidth="1"/>
    <col min="13288" max="13288" width="7.453125" style="1" bestFit="1" customWidth="1"/>
    <col min="13289" max="13290" width="6.7265625" style="1" bestFit="1" customWidth="1"/>
    <col min="13291" max="13295" width="5.453125" style="1" bestFit="1" customWidth="1"/>
    <col min="13296" max="13297" width="4.08984375" style="1" bestFit="1" customWidth="1"/>
    <col min="13298" max="13302" width="6" style="1" bestFit="1" customWidth="1"/>
    <col min="13303" max="13304" width="4.26953125" style="1" bestFit="1" customWidth="1"/>
    <col min="13305" max="13305" width="7.453125" style="1" bestFit="1" customWidth="1"/>
    <col min="13306" max="13307" width="6.7265625" style="1" bestFit="1" customWidth="1"/>
    <col min="13308" max="13311" width="6.26953125" style="1" bestFit="1" customWidth="1"/>
    <col min="13312" max="13312" width="5.453125" style="1" bestFit="1" customWidth="1"/>
    <col min="13313" max="13314" width="5.26953125" style="1" bestFit="1" customWidth="1"/>
    <col min="13315" max="13316" width="4.7265625" style="1" bestFit="1" customWidth="1"/>
    <col min="13317" max="13320" width="6.26953125" style="1" bestFit="1" customWidth="1"/>
    <col min="13321" max="13321" width="5.453125" style="1" bestFit="1" customWidth="1"/>
    <col min="13322" max="13323" width="5.26953125" style="1" bestFit="1" customWidth="1"/>
    <col min="13324" max="13325" width="4.7265625" style="1" bestFit="1" customWidth="1"/>
    <col min="13326" max="13537" width="11.90625" style="1"/>
    <col min="13538" max="13539" width="3.90625" style="1" customWidth="1"/>
    <col min="13540" max="13540" width="9" style="1" bestFit="1" customWidth="1"/>
    <col min="13541" max="13543" width="6.7265625" style="1" bestFit="1" customWidth="1"/>
    <col min="13544" max="13544" width="7.453125" style="1" bestFit="1" customWidth="1"/>
    <col min="13545" max="13546" width="6.7265625" style="1" bestFit="1" customWidth="1"/>
    <col min="13547" max="13551" width="5.453125" style="1" bestFit="1" customWidth="1"/>
    <col min="13552" max="13553" width="4.08984375" style="1" bestFit="1" customWidth="1"/>
    <col min="13554" max="13558" width="6" style="1" bestFit="1" customWidth="1"/>
    <col min="13559" max="13560" width="4.26953125" style="1" bestFit="1" customWidth="1"/>
    <col min="13561" max="13561" width="7.453125" style="1" bestFit="1" customWidth="1"/>
    <col min="13562" max="13563" width="6.7265625" style="1" bestFit="1" customWidth="1"/>
    <col min="13564" max="13567" width="6.26953125" style="1" bestFit="1" customWidth="1"/>
    <col min="13568" max="13568" width="5.453125" style="1" bestFit="1" customWidth="1"/>
    <col min="13569" max="13570" width="5.26953125" style="1" bestFit="1" customWidth="1"/>
    <col min="13571" max="13572" width="4.7265625" style="1" bestFit="1" customWidth="1"/>
    <col min="13573" max="13576" width="6.26953125" style="1" bestFit="1" customWidth="1"/>
    <col min="13577" max="13577" width="5.453125" style="1" bestFit="1" customWidth="1"/>
    <col min="13578" max="13579" width="5.26953125" style="1" bestFit="1" customWidth="1"/>
    <col min="13580" max="13581" width="4.7265625" style="1" bestFit="1" customWidth="1"/>
    <col min="13582" max="13793" width="11.90625" style="1"/>
    <col min="13794" max="13795" width="3.90625" style="1" customWidth="1"/>
    <col min="13796" max="13796" width="9" style="1" bestFit="1" customWidth="1"/>
    <col min="13797" max="13799" width="6.7265625" style="1" bestFit="1" customWidth="1"/>
    <col min="13800" max="13800" width="7.453125" style="1" bestFit="1" customWidth="1"/>
    <col min="13801" max="13802" width="6.7265625" style="1" bestFit="1" customWidth="1"/>
    <col min="13803" max="13807" width="5.453125" style="1" bestFit="1" customWidth="1"/>
    <col min="13808" max="13809" width="4.08984375" style="1" bestFit="1" customWidth="1"/>
    <col min="13810" max="13814" width="6" style="1" bestFit="1" customWidth="1"/>
    <col min="13815" max="13816" width="4.26953125" style="1" bestFit="1" customWidth="1"/>
    <col min="13817" max="13817" width="7.453125" style="1" bestFit="1" customWidth="1"/>
    <col min="13818" max="13819" width="6.7265625" style="1" bestFit="1" customWidth="1"/>
    <col min="13820" max="13823" width="6.26953125" style="1" bestFit="1" customWidth="1"/>
    <col min="13824" max="13824" width="5.453125" style="1" bestFit="1" customWidth="1"/>
    <col min="13825" max="13826" width="5.26953125" style="1" bestFit="1" customWidth="1"/>
    <col min="13827" max="13828" width="4.7265625" style="1" bestFit="1" customWidth="1"/>
    <col min="13829" max="13832" width="6.26953125" style="1" bestFit="1" customWidth="1"/>
    <col min="13833" max="13833" width="5.453125" style="1" bestFit="1" customWidth="1"/>
    <col min="13834" max="13835" width="5.26953125" style="1" bestFit="1" customWidth="1"/>
    <col min="13836" max="13837" width="4.7265625" style="1" bestFit="1" customWidth="1"/>
    <col min="13838" max="14049" width="11.90625" style="1"/>
    <col min="14050" max="14051" width="3.90625" style="1" customWidth="1"/>
    <col min="14052" max="14052" width="9" style="1" bestFit="1" customWidth="1"/>
    <col min="14053" max="14055" width="6.7265625" style="1" bestFit="1" customWidth="1"/>
    <col min="14056" max="14056" width="7.453125" style="1" bestFit="1" customWidth="1"/>
    <col min="14057" max="14058" width="6.7265625" style="1" bestFit="1" customWidth="1"/>
    <col min="14059" max="14063" width="5.453125" style="1" bestFit="1" customWidth="1"/>
    <col min="14064" max="14065" width="4.08984375" style="1" bestFit="1" customWidth="1"/>
    <col min="14066" max="14070" width="6" style="1" bestFit="1" customWidth="1"/>
    <col min="14071" max="14072" width="4.26953125" style="1" bestFit="1" customWidth="1"/>
    <col min="14073" max="14073" width="7.453125" style="1" bestFit="1" customWidth="1"/>
    <col min="14074" max="14075" width="6.7265625" style="1" bestFit="1" customWidth="1"/>
    <col min="14076" max="14079" width="6.26953125" style="1" bestFit="1" customWidth="1"/>
    <col min="14080" max="14080" width="5.453125" style="1" bestFit="1" customWidth="1"/>
    <col min="14081" max="14082" width="5.26953125" style="1" bestFit="1" customWidth="1"/>
    <col min="14083" max="14084" width="4.7265625" style="1" bestFit="1" customWidth="1"/>
    <col min="14085" max="14088" width="6.26953125" style="1" bestFit="1" customWidth="1"/>
    <col min="14089" max="14089" width="5.453125" style="1" bestFit="1" customWidth="1"/>
    <col min="14090" max="14091" width="5.26953125" style="1" bestFit="1" customWidth="1"/>
    <col min="14092" max="14093" width="4.7265625" style="1" bestFit="1" customWidth="1"/>
    <col min="14094" max="14305" width="11.90625" style="1"/>
    <col min="14306" max="14307" width="3.90625" style="1" customWidth="1"/>
    <col min="14308" max="14308" width="9" style="1" bestFit="1" customWidth="1"/>
    <col min="14309" max="14311" width="6.7265625" style="1" bestFit="1" customWidth="1"/>
    <col min="14312" max="14312" width="7.453125" style="1" bestFit="1" customWidth="1"/>
    <col min="14313" max="14314" width="6.7265625" style="1" bestFit="1" customWidth="1"/>
    <col min="14315" max="14319" width="5.453125" style="1" bestFit="1" customWidth="1"/>
    <col min="14320" max="14321" width="4.08984375" style="1" bestFit="1" customWidth="1"/>
    <col min="14322" max="14326" width="6" style="1" bestFit="1" customWidth="1"/>
    <col min="14327" max="14328" width="4.26953125" style="1" bestFit="1" customWidth="1"/>
    <col min="14329" max="14329" width="7.453125" style="1" bestFit="1" customWidth="1"/>
    <col min="14330" max="14331" width="6.7265625" style="1" bestFit="1" customWidth="1"/>
    <col min="14332" max="14335" width="6.26953125" style="1" bestFit="1" customWidth="1"/>
    <col min="14336" max="14336" width="5.453125" style="1" bestFit="1" customWidth="1"/>
    <col min="14337" max="14338" width="5.26953125" style="1" bestFit="1" customWidth="1"/>
    <col min="14339" max="14340" width="4.7265625" style="1" bestFit="1" customWidth="1"/>
    <col min="14341" max="14344" width="6.26953125" style="1" bestFit="1" customWidth="1"/>
    <col min="14345" max="14345" width="5.453125" style="1" bestFit="1" customWidth="1"/>
    <col min="14346" max="14347" width="5.26953125" style="1" bestFit="1" customWidth="1"/>
    <col min="14348" max="14349" width="4.7265625" style="1" bestFit="1" customWidth="1"/>
    <col min="14350" max="14561" width="11.90625" style="1"/>
    <col min="14562" max="14563" width="3.90625" style="1" customWidth="1"/>
    <col min="14564" max="14564" width="9" style="1" bestFit="1" customWidth="1"/>
    <col min="14565" max="14567" width="6.7265625" style="1" bestFit="1" customWidth="1"/>
    <col min="14568" max="14568" width="7.453125" style="1" bestFit="1" customWidth="1"/>
    <col min="14569" max="14570" width="6.7265625" style="1" bestFit="1" customWidth="1"/>
    <col min="14571" max="14575" width="5.453125" style="1" bestFit="1" customWidth="1"/>
    <col min="14576" max="14577" width="4.08984375" style="1" bestFit="1" customWidth="1"/>
    <col min="14578" max="14582" width="6" style="1" bestFit="1" customWidth="1"/>
    <col min="14583" max="14584" width="4.26953125" style="1" bestFit="1" customWidth="1"/>
    <col min="14585" max="14585" width="7.453125" style="1" bestFit="1" customWidth="1"/>
    <col min="14586" max="14587" width="6.7265625" style="1" bestFit="1" customWidth="1"/>
    <col min="14588" max="14591" width="6.26953125" style="1" bestFit="1" customWidth="1"/>
    <col min="14592" max="14592" width="5.453125" style="1" bestFit="1" customWidth="1"/>
    <col min="14593" max="14594" width="5.26953125" style="1" bestFit="1" customWidth="1"/>
    <col min="14595" max="14596" width="4.7265625" style="1" bestFit="1" customWidth="1"/>
    <col min="14597" max="14600" width="6.26953125" style="1" bestFit="1" customWidth="1"/>
    <col min="14601" max="14601" width="5.453125" style="1" bestFit="1" customWidth="1"/>
    <col min="14602" max="14603" width="5.26953125" style="1" bestFit="1" customWidth="1"/>
    <col min="14604" max="14605" width="4.7265625" style="1" bestFit="1" customWidth="1"/>
    <col min="14606" max="14817" width="11.90625" style="1"/>
    <col min="14818" max="14819" width="3.90625" style="1" customWidth="1"/>
    <col min="14820" max="14820" width="9" style="1" bestFit="1" customWidth="1"/>
    <col min="14821" max="14823" width="6.7265625" style="1" bestFit="1" customWidth="1"/>
    <col min="14824" max="14824" width="7.453125" style="1" bestFit="1" customWidth="1"/>
    <col min="14825" max="14826" width="6.7265625" style="1" bestFit="1" customWidth="1"/>
    <col min="14827" max="14831" width="5.453125" style="1" bestFit="1" customWidth="1"/>
    <col min="14832" max="14833" width="4.08984375" style="1" bestFit="1" customWidth="1"/>
    <col min="14834" max="14838" width="6" style="1" bestFit="1" customWidth="1"/>
    <col min="14839" max="14840" width="4.26953125" style="1" bestFit="1" customWidth="1"/>
    <col min="14841" max="14841" width="7.453125" style="1" bestFit="1" customWidth="1"/>
    <col min="14842" max="14843" width="6.7265625" style="1" bestFit="1" customWidth="1"/>
    <col min="14844" max="14847" width="6.26953125" style="1" bestFit="1" customWidth="1"/>
    <col min="14848" max="14848" width="5.453125" style="1" bestFit="1" customWidth="1"/>
    <col min="14849" max="14850" width="5.26953125" style="1" bestFit="1" customWidth="1"/>
    <col min="14851" max="14852" width="4.7265625" style="1" bestFit="1" customWidth="1"/>
    <col min="14853" max="14856" width="6.26953125" style="1" bestFit="1" customWidth="1"/>
    <col min="14857" max="14857" width="5.453125" style="1" bestFit="1" customWidth="1"/>
    <col min="14858" max="14859" width="5.26953125" style="1" bestFit="1" customWidth="1"/>
    <col min="14860" max="14861" width="4.7265625" style="1" bestFit="1" customWidth="1"/>
    <col min="14862" max="15073" width="11.90625" style="1"/>
    <col min="15074" max="15075" width="3.90625" style="1" customWidth="1"/>
    <col min="15076" max="15076" width="9" style="1" bestFit="1" customWidth="1"/>
    <col min="15077" max="15079" width="6.7265625" style="1" bestFit="1" customWidth="1"/>
    <col min="15080" max="15080" width="7.453125" style="1" bestFit="1" customWidth="1"/>
    <col min="15081" max="15082" width="6.7265625" style="1" bestFit="1" customWidth="1"/>
    <col min="15083" max="15087" width="5.453125" style="1" bestFit="1" customWidth="1"/>
    <col min="15088" max="15089" width="4.08984375" style="1" bestFit="1" customWidth="1"/>
    <col min="15090" max="15094" width="6" style="1" bestFit="1" customWidth="1"/>
    <col min="15095" max="15096" width="4.26953125" style="1" bestFit="1" customWidth="1"/>
    <col min="15097" max="15097" width="7.453125" style="1" bestFit="1" customWidth="1"/>
    <col min="15098" max="15099" width="6.7265625" style="1" bestFit="1" customWidth="1"/>
    <col min="15100" max="15103" width="6.26953125" style="1" bestFit="1" customWidth="1"/>
    <col min="15104" max="15104" width="5.453125" style="1" bestFit="1" customWidth="1"/>
    <col min="15105" max="15106" width="5.26953125" style="1" bestFit="1" customWidth="1"/>
    <col min="15107" max="15108" width="4.7265625" style="1" bestFit="1" customWidth="1"/>
    <col min="15109" max="15112" width="6.26953125" style="1" bestFit="1" customWidth="1"/>
    <col min="15113" max="15113" width="5.453125" style="1" bestFit="1" customWidth="1"/>
    <col min="15114" max="15115" width="5.26953125" style="1" bestFit="1" customWidth="1"/>
    <col min="15116" max="15117" width="4.7265625" style="1" bestFit="1" customWidth="1"/>
    <col min="15118" max="15329" width="11.90625" style="1"/>
    <col min="15330" max="15331" width="3.90625" style="1" customWidth="1"/>
    <col min="15332" max="15332" width="9" style="1" bestFit="1" customWidth="1"/>
    <col min="15333" max="15335" width="6.7265625" style="1" bestFit="1" customWidth="1"/>
    <col min="15336" max="15336" width="7.453125" style="1" bestFit="1" customWidth="1"/>
    <col min="15337" max="15338" width="6.7265625" style="1" bestFit="1" customWidth="1"/>
    <col min="15339" max="15343" width="5.453125" style="1" bestFit="1" customWidth="1"/>
    <col min="15344" max="15345" width="4.08984375" style="1" bestFit="1" customWidth="1"/>
    <col min="15346" max="15350" width="6" style="1" bestFit="1" customWidth="1"/>
    <col min="15351" max="15352" width="4.26953125" style="1" bestFit="1" customWidth="1"/>
    <col min="15353" max="15353" width="7.453125" style="1" bestFit="1" customWidth="1"/>
    <col min="15354" max="15355" width="6.7265625" style="1" bestFit="1" customWidth="1"/>
    <col min="15356" max="15359" width="6.26953125" style="1" bestFit="1" customWidth="1"/>
    <col min="15360" max="15360" width="5.453125" style="1" bestFit="1" customWidth="1"/>
    <col min="15361" max="15362" width="5.26953125" style="1" bestFit="1" customWidth="1"/>
    <col min="15363" max="15364" width="4.7265625" style="1" bestFit="1" customWidth="1"/>
    <col min="15365" max="15368" width="6.26953125" style="1" bestFit="1" customWidth="1"/>
    <col min="15369" max="15369" width="5.453125" style="1" bestFit="1" customWidth="1"/>
    <col min="15370" max="15371" width="5.26953125" style="1" bestFit="1" customWidth="1"/>
    <col min="15372" max="15373" width="4.7265625" style="1" bestFit="1" customWidth="1"/>
    <col min="15374" max="15585" width="11.90625" style="1"/>
    <col min="15586" max="15587" width="3.90625" style="1" customWidth="1"/>
    <col min="15588" max="15588" width="9" style="1" bestFit="1" customWidth="1"/>
    <col min="15589" max="15591" width="6.7265625" style="1" bestFit="1" customWidth="1"/>
    <col min="15592" max="15592" width="7.453125" style="1" bestFit="1" customWidth="1"/>
    <col min="15593" max="15594" width="6.7265625" style="1" bestFit="1" customWidth="1"/>
    <col min="15595" max="15599" width="5.453125" style="1" bestFit="1" customWidth="1"/>
    <col min="15600" max="15601" width="4.08984375" style="1" bestFit="1" customWidth="1"/>
    <col min="15602" max="15606" width="6" style="1" bestFit="1" customWidth="1"/>
    <col min="15607" max="15608" width="4.26953125" style="1" bestFit="1" customWidth="1"/>
    <col min="15609" max="15609" width="7.453125" style="1" bestFit="1" customWidth="1"/>
    <col min="15610" max="15611" width="6.7265625" style="1" bestFit="1" customWidth="1"/>
    <col min="15612" max="15615" width="6.26953125" style="1" bestFit="1" customWidth="1"/>
    <col min="15616" max="15616" width="5.453125" style="1" bestFit="1" customWidth="1"/>
    <col min="15617" max="15618" width="5.26953125" style="1" bestFit="1" customWidth="1"/>
    <col min="15619" max="15620" width="4.7265625" style="1" bestFit="1" customWidth="1"/>
    <col min="15621" max="15624" width="6.26953125" style="1" bestFit="1" customWidth="1"/>
    <col min="15625" max="15625" width="5.453125" style="1" bestFit="1" customWidth="1"/>
    <col min="15626" max="15627" width="5.26953125" style="1" bestFit="1" customWidth="1"/>
    <col min="15628" max="15629" width="4.7265625" style="1" bestFit="1" customWidth="1"/>
    <col min="15630" max="15841" width="11.90625" style="1"/>
    <col min="15842" max="15843" width="3.90625" style="1" customWidth="1"/>
    <col min="15844" max="15844" width="9" style="1" bestFit="1" customWidth="1"/>
    <col min="15845" max="15847" width="6.7265625" style="1" bestFit="1" customWidth="1"/>
    <col min="15848" max="15848" width="7.453125" style="1" bestFit="1" customWidth="1"/>
    <col min="15849" max="15850" width="6.7265625" style="1" bestFit="1" customWidth="1"/>
    <col min="15851" max="15855" width="5.453125" style="1" bestFit="1" customWidth="1"/>
    <col min="15856" max="15857" width="4.08984375" style="1" bestFit="1" customWidth="1"/>
    <col min="15858" max="15862" width="6" style="1" bestFit="1" customWidth="1"/>
    <col min="15863" max="15864" width="4.26953125" style="1" bestFit="1" customWidth="1"/>
    <col min="15865" max="15865" width="7.453125" style="1" bestFit="1" customWidth="1"/>
    <col min="15866" max="15867" width="6.7265625" style="1" bestFit="1" customWidth="1"/>
    <col min="15868" max="15871" width="6.26953125" style="1" bestFit="1" customWidth="1"/>
    <col min="15872" max="15872" width="5.453125" style="1" bestFit="1" customWidth="1"/>
    <col min="15873" max="15874" width="5.26953125" style="1" bestFit="1" customWidth="1"/>
    <col min="15875" max="15876" width="4.7265625" style="1" bestFit="1" customWidth="1"/>
    <col min="15877" max="15880" width="6.26953125" style="1" bestFit="1" customWidth="1"/>
    <col min="15881" max="15881" width="5.453125" style="1" bestFit="1" customWidth="1"/>
    <col min="15882" max="15883" width="5.26953125" style="1" bestFit="1" customWidth="1"/>
    <col min="15884" max="15885" width="4.7265625" style="1" bestFit="1" customWidth="1"/>
    <col min="15886" max="16097" width="11.90625" style="1"/>
    <col min="16098" max="16099" width="3.90625" style="1" customWidth="1"/>
    <col min="16100" max="16100" width="9" style="1" bestFit="1" customWidth="1"/>
    <col min="16101" max="16103" width="6.7265625" style="1" bestFit="1" customWidth="1"/>
    <col min="16104" max="16104" width="7.453125" style="1" bestFit="1" customWidth="1"/>
    <col min="16105" max="16106" width="6.7265625" style="1" bestFit="1" customWidth="1"/>
    <col min="16107" max="16111" width="5.453125" style="1" bestFit="1" customWidth="1"/>
    <col min="16112" max="16113" width="4.08984375" style="1" bestFit="1" customWidth="1"/>
    <col min="16114" max="16118" width="6" style="1" bestFit="1" customWidth="1"/>
    <col min="16119" max="16120" width="4.26953125" style="1" bestFit="1" customWidth="1"/>
    <col min="16121" max="16121" width="7.453125" style="1" bestFit="1" customWidth="1"/>
    <col min="16122" max="16123" width="6.7265625" style="1" bestFit="1" customWidth="1"/>
    <col min="16124" max="16127" width="6.26953125" style="1" bestFit="1" customWidth="1"/>
    <col min="16128" max="16128" width="5.453125" style="1" bestFit="1" customWidth="1"/>
    <col min="16129" max="16130" width="5.26953125" style="1" bestFit="1" customWidth="1"/>
    <col min="16131" max="16132" width="4.7265625" style="1" bestFit="1" customWidth="1"/>
    <col min="16133" max="16136" width="6.26953125" style="1" bestFit="1" customWidth="1"/>
    <col min="16137" max="16137" width="5.453125" style="1" bestFit="1" customWidth="1"/>
    <col min="16138" max="16139" width="5.26953125" style="1" bestFit="1" customWidth="1"/>
    <col min="16140" max="16141" width="4.7265625" style="1" bestFit="1" customWidth="1"/>
    <col min="16142" max="16384" width="11.90625" style="1"/>
  </cols>
  <sheetData>
    <row r="1" spans="1:20" ht="13" thickBot="1" x14ac:dyDescent="0.25">
      <c r="A1" s="2" t="s">
        <v>350</v>
      </c>
      <c r="B1" s="1"/>
      <c r="C1" s="3"/>
      <c r="D1" s="3"/>
      <c r="E1" s="1"/>
      <c r="F1" s="1"/>
      <c r="G1" s="1"/>
      <c r="H1" s="1"/>
      <c r="I1" s="1"/>
      <c r="J1" s="1"/>
      <c r="K1" s="1"/>
      <c r="L1" s="1"/>
      <c r="M1" s="1"/>
      <c r="N1" s="1"/>
      <c r="O1" s="1"/>
      <c r="P1" s="1" t="s">
        <v>471</v>
      </c>
      <c r="Q1" s="1"/>
      <c r="R1" s="1"/>
    </row>
    <row r="2" spans="1:20" s="7" customFormat="1" ht="13.5" customHeight="1" x14ac:dyDescent="0.2">
      <c r="A2" s="1405" t="s">
        <v>0</v>
      </c>
      <c r="B2" s="1408" t="s">
        <v>1</v>
      </c>
      <c r="C2" s="1409"/>
      <c r="D2" s="1409"/>
      <c r="E2" s="1415" t="s">
        <v>351</v>
      </c>
      <c r="F2" s="1414"/>
      <c r="G2" s="1414"/>
      <c r="H2" s="1414"/>
      <c r="I2" s="1414"/>
      <c r="J2" s="1414"/>
      <c r="K2" s="1416"/>
      <c r="L2" s="1415" t="s">
        <v>114</v>
      </c>
      <c r="M2" s="1414"/>
      <c r="N2" s="1414"/>
      <c r="O2" s="1414"/>
      <c r="P2" s="1414"/>
      <c r="Q2" s="1414"/>
      <c r="R2" s="1416"/>
    </row>
    <row r="3" spans="1:20" s="7" customFormat="1" ht="14.25" customHeight="1" x14ac:dyDescent="0.2">
      <c r="A3" s="1406"/>
      <c r="B3" s="1411"/>
      <c r="C3" s="1412"/>
      <c r="D3" s="1412"/>
      <c r="E3" s="1417" t="s">
        <v>353</v>
      </c>
      <c r="F3" s="1420"/>
      <c r="G3" s="1418"/>
      <c r="H3" s="1420" t="s">
        <v>352</v>
      </c>
      <c r="I3" s="1418"/>
      <c r="J3" s="1420" t="s">
        <v>354</v>
      </c>
      <c r="K3" s="1421"/>
      <c r="L3" s="1417" t="s">
        <v>355</v>
      </c>
      <c r="M3" s="1420"/>
      <c r="N3" s="1418"/>
      <c r="O3" s="1419" t="s">
        <v>357</v>
      </c>
      <c r="P3" s="1418"/>
      <c r="Q3" s="1419" t="s">
        <v>356</v>
      </c>
      <c r="R3" s="1421"/>
    </row>
    <row r="4" spans="1:20" s="7" customFormat="1" ht="24" customHeight="1" thickBot="1" x14ac:dyDescent="0.25">
      <c r="A4" s="1407"/>
      <c r="B4" s="555" t="s">
        <v>5</v>
      </c>
      <c r="C4" s="556" t="s">
        <v>6</v>
      </c>
      <c r="D4" s="290" t="s">
        <v>7</v>
      </c>
      <c r="E4" s="555" t="s">
        <v>5</v>
      </c>
      <c r="F4" s="556" t="s">
        <v>6</v>
      </c>
      <c r="G4" s="556" t="s">
        <v>7</v>
      </c>
      <c r="H4" s="556" t="s">
        <v>6</v>
      </c>
      <c r="I4" s="554" t="s">
        <v>7</v>
      </c>
      <c r="J4" s="556" t="s">
        <v>6</v>
      </c>
      <c r="K4" s="291" t="s">
        <v>7</v>
      </c>
      <c r="L4" s="555" t="s">
        <v>5</v>
      </c>
      <c r="M4" s="556" t="s">
        <v>6</v>
      </c>
      <c r="N4" s="556" t="s">
        <v>7</v>
      </c>
      <c r="O4" s="556" t="s">
        <v>6</v>
      </c>
      <c r="P4" s="556" t="s">
        <v>7</v>
      </c>
      <c r="Q4" s="556" t="s">
        <v>6</v>
      </c>
      <c r="R4" s="291" t="s">
        <v>7</v>
      </c>
    </row>
    <row r="5" spans="1:20" ht="15.75" customHeight="1" x14ac:dyDescent="0.2">
      <c r="A5" s="340" t="s">
        <v>184</v>
      </c>
      <c r="B5" s="599">
        <v>-123308</v>
      </c>
      <c r="C5" s="605">
        <v>-60560</v>
      </c>
      <c r="D5" s="538">
        <v>-62748</v>
      </c>
      <c r="E5" s="599">
        <v>5171</v>
      </c>
      <c r="F5" s="605">
        <v>2406</v>
      </c>
      <c r="G5" s="605">
        <v>2765</v>
      </c>
      <c r="H5" s="605">
        <v>27066</v>
      </c>
      <c r="I5" s="87">
        <v>25681</v>
      </c>
      <c r="J5" s="605">
        <v>24660</v>
      </c>
      <c r="K5" s="538">
        <v>22916</v>
      </c>
      <c r="L5" s="599">
        <v>-128479</v>
      </c>
      <c r="M5" s="605">
        <v>-62966</v>
      </c>
      <c r="N5" s="605">
        <v>-65513</v>
      </c>
      <c r="O5" s="605">
        <v>187186</v>
      </c>
      <c r="P5" s="605">
        <v>175921</v>
      </c>
      <c r="Q5" s="605">
        <v>250152</v>
      </c>
      <c r="R5" s="562">
        <v>241434</v>
      </c>
    </row>
    <row r="6" spans="1:20" ht="15.75" customHeight="1" x14ac:dyDescent="0.2">
      <c r="A6" s="557" t="s">
        <v>291</v>
      </c>
      <c r="B6" s="600">
        <v>-98817</v>
      </c>
      <c r="C6" s="606">
        <v>-48588</v>
      </c>
      <c r="D6" s="539">
        <v>-50229</v>
      </c>
      <c r="E6" s="600">
        <v>-2488</v>
      </c>
      <c r="F6" s="606">
        <v>-1084</v>
      </c>
      <c r="G6" s="606">
        <v>-1404</v>
      </c>
      <c r="H6" s="606">
        <v>6625</v>
      </c>
      <c r="I6" s="571">
        <v>6238</v>
      </c>
      <c r="J6" s="606">
        <v>7709</v>
      </c>
      <c r="K6" s="539">
        <v>7642</v>
      </c>
      <c r="L6" s="600">
        <v>-96329</v>
      </c>
      <c r="M6" s="606">
        <v>-47504</v>
      </c>
      <c r="N6" s="606">
        <v>-48825</v>
      </c>
      <c r="O6" s="606">
        <v>67934</v>
      </c>
      <c r="P6" s="606">
        <v>69217</v>
      </c>
      <c r="Q6" s="606">
        <v>115438</v>
      </c>
      <c r="R6" s="563">
        <v>118042</v>
      </c>
    </row>
    <row r="7" spans="1:20" ht="15.75" customHeight="1" x14ac:dyDescent="0.2">
      <c r="A7" s="340" t="s">
        <v>9</v>
      </c>
      <c r="B7" s="599">
        <v>-51487</v>
      </c>
      <c r="C7" s="605">
        <v>-24547</v>
      </c>
      <c r="D7" s="538">
        <v>-26940</v>
      </c>
      <c r="E7" s="599">
        <v>963</v>
      </c>
      <c r="F7" s="605">
        <v>510</v>
      </c>
      <c r="G7" s="605">
        <v>453</v>
      </c>
      <c r="H7" s="605">
        <v>4888</v>
      </c>
      <c r="I7" s="87">
        <v>4510</v>
      </c>
      <c r="J7" s="605">
        <v>4378</v>
      </c>
      <c r="K7" s="538">
        <v>4057</v>
      </c>
      <c r="L7" s="599">
        <v>-52450</v>
      </c>
      <c r="M7" s="605">
        <v>-25057</v>
      </c>
      <c r="N7" s="605">
        <v>-27393</v>
      </c>
      <c r="O7" s="605">
        <v>31245</v>
      </c>
      <c r="P7" s="605">
        <v>26604</v>
      </c>
      <c r="Q7" s="605">
        <v>56302</v>
      </c>
      <c r="R7" s="562">
        <v>53997</v>
      </c>
    </row>
    <row r="8" spans="1:20" ht="15.75" customHeight="1" x14ac:dyDescent="0.2">
      <c r="A8" s="340" t="s">
        <v>10</v>
      </c>
      <c r="B8" s="599">
        <v>3587</v>
      </c>
      <c r="C8" s="605">
        <v>1117</v>
      </c>
      <c r="D8" s="538">
        <v>2470</v>
      </c>
      <c r="E8" s="599">
        <v>2593</v>
      </c>
      <c r="F8" s="605">
        <v>1230</v>
      </c>
      <c r="G8" s="605">
        <v>1363</v>
      </c>
      <c r="H8" s="605">
        <v>3477</v>
      </c>
      <c r="I8" s="87">
        <v>3263</v>
      </c>
      <c r="J8" s="605">
        <v>2247</v>
      </c>
      <c r="K8" s="538">
        <v>1900</v>
      </c>
      <c r="L8" s="599">
        <v>994</v>
      </c>
      <c r="M8" s="605">
        <v>-113</v>
      </c>
      <c r="N8" s="605">
        <v>1107</v>
      </c>
      <c r="O8" s="605">
        <v>25195</v>
      </c>
      <c r="P8" s="605">
        <v>23393</v>
      </c>
      <c r="Q8" s="605">
        <v>25308</v>
      </c>
      <c r="R8" s="562">
        <v>22286</v>
      </c>
    </row>
    <row r="9" spans="1:20" ht="15.75" customHeight="1" x14ac:dyDescent="0.2">
      <c r="A9" s="340" t="s">
        <v>11</v>
      </c>
      <c r="B9" s="599">
        <v>15579</v>
      </c>
      <c r="C9" s="605">
        <v>6971</v>
      </c>
      <c r="D9" s="538">
        <v>8608</v>
      </c>
      <c r="E9" s="599">
        <v>3027</v>
      </c>
      <c r="F9" s="605">
        <v>1434</v>
      </c>
      <c r="G9" s="605">
        <v>1593</v>
      </c>
      <c r="H9" s="605">
        <v>3865</v>
      </c>
      <c r="I9" s="87">
        <v>3702</v>
      </c>
      <c r="J9" s="605">
        <v>2431</v>
      </c>
      <c r="K9" s="538">
        <v>2109</v>
      </c>
      <c r="L9" s="599">
        <v>12552</v>
      </c>
      <c r="M9" s="605">
        <v>5537</v>
      </c>
      <c r="N9" s="605">
        <v>7015</v>
      </c>
      <c r="O9" s="605">
        <v>24383</v>
      </c>
      <c r="P9" s="605">
        <v>22606</v>
      </c>
      <c r="Q9" s="605">
        <v>18846</v>
      </c>
      <c r="R9" s="562">
        <v>15591</v>
      </c>
    </row>
    <row r="10" spans="1:20" ht="15.75" customHeight="1" x14ac:dyDescent="0.2">
      <c r="A10" s="340" t="s">
        <v>12</v>
      </c>
      <c r="B10" s="599">
        <v>2038</v>
      </c>
      <c r="C10" s="605">
        <v>833</v>
      </c>
      <c r="D10" s="538">
        <v>1205</v>
      </c>
      <c r="E10" s="599">
        <v>194</v>
      </c>
      <c r="F10" s="605">
        <v>74</v>
      </c>
      <c r="G10" s="605">
        <v>120</v>
      </c>
      <c r="H10" s="605">
        <v>1472</v>
      </c>
      <c r="I10" s="87">
        <v>1332</v>
      </c>
      <c r="J10" s="605">
        <v>1398</v>
      </c>
      <c r="K10" s="538">
        <v>1212</v>
      </c>
      <c r="L10" s="599">
        <v>1844</v>
      </c>
      <c r="M10" s="605">
        <v>759</v>
      </c>
      <c r="N10" s="605">
        <v>1085</v>
      </c>
      <c r="O10" s="605">
        <v>7207</v>
      </c>
      <c r="P10" s="605">
        <v>6681</v>
      </c>
      <c r="Q10" s="605">
        <v>6448</v>
      </c>
      <c r="R10" s="562">
        <v>5596</v>
      </c>
    </row>
    <row r="11" spans="1:20" ht="15.75" customHeight="1" x14ac:dyDescent="0.2">
      <c r="A11" s="340" t="s">
        <v>13</v>
      </c>
      <c r="B11" s="599">
        <v>4750</v>
      </c>
      <c r="C11" s="605">
        <v>1900</v>
      </c>
      <c r="D11" s="538">
        <v>2850</v>
      </c>
      <c r="E11" s="599">
        <v>1976</v>
      </c>
      <c r="F11" s="605">
        <v>821</v>
      </c>
      <c r="G11" s="605">
        <v>1155</v>
      </c>
      <c r="H11" s="605">
        <v>3146</v>
      </c>
      <c r="I11" s="87">
        <v>3153</v>
      </c>
      <c r="J11" s="605">
        <v>2325</v>
      </c>
      <c r="K11" s="538">
        <v>1998</v>
      </c>
      <c r="L11" s="599">
        <v>2774</v>
      </c>
      <c r="M11" s="605">
        <v>1079</v>
      </c>
      <c r="N11" s="605">
        <v>1695</v>
      </c>
      <c r="O11" s="605">
        <v>13486</v>
      </c>
      <c r="P11" s="605">
        <v>11916</v>
      </c>
      <c r="Q11" s="605">
        <v>12407</v>
      </c>
      <c r="R11" s="562">
        <v>10221</v>
      </c>
    </row>
    <row r="12" spans="1:20" ht="15.75" customHeight="1" x14ac:dyDescent="0.2">
      <c r="A12" s="340" t="s">
        <v>14</v>
      </c>
      <c r="B12" s="599">
        <v>1403</v>
      </c>
      <c r="C12" s="605">
        <v>844</v>
      </c>
      <c r="D12" s="538">
        <v>559</v>
      </c>
      <c r="E12" s="599">
        <v>-76</v>
      </c>
      <c r="F12" s="605">
        <v>-63</v>
      </c>
      <c r="G12" s="605">
        <v>-13</v>
      </c>
      <c r="H12" s="605">
        <v>1367</v>
      </c>
      <c r="I12" s="87">
        <v>1297</v>
      </c>
      <c r="J12" s="605">
        <v>1430</v>
      </c>
      <c r="K12" s="538">
        <v>1310</v>
      </c>
      <c r="L12" s="599">
        <v>1479</v>
      </c>
      <c r="M12" s="605">
        <v>907</v>
      </c>
      <c r="N12" s="605">
        <v>572</v>
      </c>
      <c r="O12" s="605">
        <v>6358</v>
      </c>
      <c r="P12" s="605">
        <v>5830</v>
      </c>
      <c r="Q12" s="605">
        <v>5451</v>
      </c>
      <c r="R12" s="562">
        <v>5258</v>
      </c>
      <c r="T12" s="1" t="s">
        <v>358</v>
      </c>
    </row>
    <row r="13" spans="1:20" ht="15.75" customHeight="1" x14ac:dyDescent="0.2">
      <c r="A13" s="340" t="s">
        <v>15</v>
      </c>
      <c r="B13" s="599">
        <v>-36</v>
      </c>
      <c r="C13" s="605">
        <v>320</v>
      </c>
      <c r="D13" s="538">
        <v>-356</v>
      </c>
      <c r="E13" s="599">
        <v>-236</v>
      </c>
      <c r="F13" s="605">
        <v>-153</v>
      </c>
      <c r="G13" s="605">
        <v>-83</v>
      </c>
      <c r="H13" s="605">
        <v>945</v>
      </c>
      <c r="I13" s="87">
        <v>965</v>
      </c>
      <c r="J13" s="605">
        <v>1098</v>
      </c>
      <c r="K13" s="538">
        <v>1048</v>
      </c>
      <c r="L13" s="599">
        <v>200</v>
      </c>
      <c r="M13" s="605">
        <v>473</v>
      </c>
      <c r="N13" s="605">
        <v>-273</v>
      </c>
      <c r="O13" s="605">
        <v>4436</v>
      </c>
      <c r="P13" s="605">
        <v>3913</v>
      </c>
      <c r="Q13" s="605">
        <v>3963</v>
      </c>
      <c r="R13" s="562">
        <v>4186</v>
      </c>
    </row>
    <row r="14" spans="1:20" ht="15.75" customHeight="1" x14ac:dyDescent="0.2">
      <c r="A14" s="340" t="s">
        <v>16</v>
      </c>
      <c r="B14" s="599">
        <v>528</v>
      </c>
      <c r="C14" s="605">
        <v>550</v>
      </c>
      <c r="D14" s="538">
        <v>-22</v>
      </c>
      <c r="E14" s="599">
        <v>-282</v>
      </c>
      <c r="F14" s="605">
        <v>-121</v>
      </c>
      <c r="G14" s="605">
        <v>-161</v>
      </c>
      <c r="H14" s="605">
        <v>555</v>
      </c>
      <c r="I14" s="87">
        <v>502</v>
      </c>
      <c r="J14" s="605">
        <v>676</v>
      </c>
      <c r="K14" s="538">
        <v>663</v>
      </c>
      <c r="L14" s="599">
        <v>810</v>
      </c>
      <c r="M14" s="605">
        <v>671</v>
      </c>
      <c r="N14" s="605">
        <v>139</v>
      </c>
      <c r="O14" s="605">
        <v>3420</v>
      </c>
      <c r="P14" s="605">
        <v>2824</v>
      </c>
      <c r="Q14" s="605">
        <v>2749</v>
      </c>
      <c r="R14" s="562">
        <v>2685</v>
      </c>
    </row>
    <row r="15" spans="1:20" ht="15.75" customHeight="1" x14ac:dyDescent="0.2">
      <c r="A15" s="558" t="s">
        <v>17</v>
      </c>
      <c r="B15" s="601">
        <v>-853</v>
      </c>
      <c r="C15" s="607">
        <v>40</v>
      </c>
      <c r="D15" s="540">
        <v>-893</v>
      </c>
      <c r="E15" s="601">
        <v>-500</v>
      </c>
      <c r="F15" s="607">
        <v>-242</v>
      </c>
      <c r="G15" s="607">
        <v>-258</v>
      </c>
      <c r="H15" s="607">
        <v>726</v>
      </c>
      <c r="I15" s="572">
        <v>719</v>
      </c>
      <c r="J15" s="607">
        <v>968</v>
      </c>
      <c r="K15" s="540">
        <v>977</v>
      </c>
      <c r="L15" s="601">
        <v>-353</v>
      </c>
      <c r="M15" s="607">
        <v>282</v>
      </c>
      <c r="N15" s="607">
        <v>-635</v>
      </c>
      <c r="O15" s="607">
        <v>3522</v>
      </c>
      <c r="P15" s="607">
        <v>2937</v>
      </c>
      <c r="Q15" s="607">
        <v>3240</v>
      </c>
      <c r="R15" s="564">
        <v>3572</v>
      </c>
    </row>
    <row r="16" spans="1:20" ht="15.75" customHeight="1" x14ac:dyDescent="0.2">
      <c r="A16" s="341" t="s">
        <v>185</v>
      </c>
      <c r="B16" s="602">
        <v>-98817</v>
      </c>
      <c r="C16" s="608">
        <v>-48588</v>
      </c>
      <c r="D16" s="500">
        <v>-50229</v>
      </c>
      <c r="E16" s="602">
        <v>-2488</v>
      </c>
      <c r="F16" s="608">
        <v>-1084</v>
      </c>
      <c r="G16" s="608">
        <v>-1404</v>
      </c>
      <c r="H16" s="608">
        <v>6625</v>
      </c>
      <c r="I16" s="573">
        <v>6238</v>
      </c>
      <c r="J16" s="608">
        <v>7709</v>
      </c>
      <c r="K16" s="500">
        <v>7642</v>
      </c>
      <c r="L16" s="602">
        <v>-96329</v>
      </c>
      <c r="M16" s="608">
        <v>-47504</v>
      </c>
      <c r="N16" s="608">
        <v>-48825</v>
      </c>
      <c r="O16" s="608">
        <v>67934</v>
      </c>
      <c r="P16" s="608">
        <v>69217</v>
      </c>
      <c r="Q16" s="608">
        <v>115438</v>
      </c>
      <c r="R16" s="565">
        <v>118042</v>
      </c>
    </row>
    <row r="17" spans="1:18" s="70" customFormat="1" ht="15.75" customHeight="1" x14ac:dyDescent="0.2">
      <c r="A17" s="342" t="s">
        <v>19</v>
      </c>
      <c r="B17" s="597">
        <f>C17+D17</f>
        <v>-34924</v>
      </c>
      <c r="C17" s="587">
        <f>F17+M17</f>
        <v>-17056</v>
      </c>
      <c r="D17" s="581">
        <f>G17+N17</f>
        <v>-17868</v>
      </c>
      <c r="E17" s="597">
        <f>F17+G17</f>
        <v>-972</v>
      </c>
      <c r="F17" s="587">
        <f>H17-J17</f>
        <v>-392</v>
      </c>
      <c r="G17" s="587">
        <f>I17-K17</f>
        <v>-580</v>
      </c>
      <c r="H17" s="587">
        <v>762</v>
      </c>
      <c r="I17" s="584">
        <v>771</v>
      </c>
      <c r="J17" s="587">
        <v>1154</v>
      </c>
      <c r="K17" s="581">
        <v>1351</v>
      </c>
      <c r="L17" s="597">
        <f>M17+N17</f>
        <v>-33952</v>
      </c>
      <c r="M17" s="587">
        <f>O17-Q17</f>
        <v>-16664</v>
      </c>
      <c r="N17" s="587">
        <f>P17-R17</f>
        <v>-17288</v>
      </c>
      <c r="O17" s="587">
        <v>6763</v>
      </c>
      <c r="P17" s="587">
        <v>6063</v>
      </c>
      <c r="Q17" s="587">
        <v>23427</v>
      </c>
      <c r="R17" s="583">
        <v>23351</v>
      </c>
    </row>
    <row r="18" spans="1:18" s="70" customFormat="1" ht="15.75" customHeight="1" x14ac:dyDescent="0.2">
      <c r="A18" s="342" t="s">
        <v>126</v>
      </c>
      <c r="B18" s="597">
        <f t="shared" ref="B18:B25" si="0">C18+D18</f>
        <v>-28079</v>
      </c>
      <c r="C18" s="587">
        <f t="shared" ref="C18:C25" si="1">F18+M18</f>
        <v>-13260</v>
      </c>
      <c r="D18" s="581">
        <f t="shared" ref="D18:D25" si="2">G18+N18</f>
        <v>-14819</v>
      </c>
      <c r="E18" s="597">
        <f t="shared" ref="E18:E25" si="3">F18+G18</f>
        <v>-1087</v>
      </c>
      <c r="F18" s="587">
        <f t="shared" ref="F18:F25" si="4">H18-J18</f>
        <v>-455</v>
      </c>
      <c r="G18" s="587">
        <f t="shared" ref="G18:G25" si="5">I18-K18</f>
        <v>-632</v>
      </c>
      <c r="H18" s="587">
        <v>399</v>
      </c>
      <c r="I18" s="584">
        <v>375</v>
      </c>
      <c r="J18" s="587">
        <v>854</v>
      </c>
      <c r="K18" s="581">
        <v>1007</v>
      </c>
      <c r="L18" s="597">
        <f t="shared" ref="L18:L25" si="6">M18+N18</f>
        <v>-26992</v>
      </c>
      <c r="M18" s="587">
        <f t="shared" ref="M18:M25" si="7">O18-Q18</f>
        <v>-12805</v>
      </c>
      <c r="N18" s="587">
        <f t="shared" ref="N18:N25" si="8">P18-R18</f>
        <v>-14187</v>
      </c>
      <c r="O18" s="587">
        <v>4061</v>
      </c>
      <c r="P18" s="587">
        <v>3817</v>
      </c>
      <c r="Q18" s="587">
        <v>16866</v>
      </c>
      <c r="R18" s="583">
        <v>18004</v>
      </c>
    </row>
    <row r="19" spans="1:18" s="70" customFormat="1" ht="15.75" customHeight="1" x14ac:dyDescent="0.2">
      <c r="A19" s="342" t="s">
        <v>186</v>
      </c>
      <c r="B19" s="597">
        <f t="shared" si="0"/>
        <v>-19590</v>
      </c>
      <c r="C19" s="587">
        <f t="shared" si="1"/>
        <v>-9319</v>
      </c>
      <c r="D19" s="581">
        <f t="shared" si="2"/>
        <v>-10271</v>
      </c>
      <c r="E19" s="597">
        <f t="shared" si="3"/>
        <v>-1058</v>
      </c>
      <c r="F19" s="587">
        <f t="shared" si="4"/>
        <v>-548</v>
      </c>
      <c r="G19" s="587">
        <f t="shared" si="5"/>
        <v>-510</v>
      </c>
      <c r="H19" s="587">
        <v>391</v>
      </c>
      <c r="I19" s="584">
        <v>365</v>
      </c>
      <c r="J19" s="587">
        <v>939</v>
      </c>
      <c r="K19" s="581">
        <v>875</v>
      </c>
      <c r="L19" s="597">
        <f t="shared" si="6"/>
        <v>-18532</v>
      </c>
      <c r="M19" s="587">
        <f t="shared" si="7"/>
        <v>-8771</v>
      </c>
      <c r="N19" s="587">
        <f t="shared" si="8"/>
        <v>-9761</v>
      </c>
      <c r="O19" s="587">
        <v>3860</v>
      </c>
      <c r="P19" s="587">
        <v>3155</v>
      </c>
      <c r="Q19" s="587">
        <v>12631</v>
      </c>
      <c r="R19" s="583">
        <v>12916</v>
      </c>
    </row>
    <row r="20" spans="1:18" s="70" customFormat="1" ht="15.75" customHeight="1" x14ac:dyDescent="0.2">
      <c r="A20" s="342" t="s">
        <v>187</v>
      </c>
      <c r="B20" s="597">
        <f t="shared" si="0"/>
        <v>-34870</v>
      </c>
      <c r="C20" s="587">
        <f t="shared" si="1"/>
        <v>-16177</v>
      </c>
      <c r="D20" s="581">
        <f t="shared" si="2"/>
        <v>-18693</v>
      </c>
      <c r="E20" s="597">
        <f t="shared" si="3"/>
        <v>-1335</v>
      </c>
      <c r="F20" s="587">
        <f t="shared" si="4"/>
        <v>-623</v>
      </c>
      <c r="G20" s="587">
        <f t="shared" si="5"/>
        <v>-712</v>
      </c>
      <c r="H20" s="587">
        <v>440</v>
      </c>
      <c r="I20" s="584">
        <v>393</v>
      </c>
      <c r="J20" s="587">
        <v>1063</v>
      </c>
      <c r="K20" s="581">
        <v>1105</v>
      </c>
      <c r="L20" s="597">
        <f t="shared" si="6"/>
        <v>-33535</v>
      </c>
      <c r="M20" s="587">
        <f t="shared" si="7"/>
        <v>-15554</v>
      </c>
      <c r="N20" s="587">
        <f t="shared" si="8"/>
        <v>-17981</v>
      </c>
      <c r="O20" s="587">
        <v>3041</v>
      </c>
      <c r="P20" s="587">
        <v>2910</v>
      </c>
      <c r="Q20" s="587">
        <v>18595</v>
      </c>
      <c r="R20" s="583">
        <v>20891</v>
      </c>
    </row>
    <row r="21" spans="1:18" s="70" customFormat="1" ht="15.75" customHeight="1" x14ac:dyDescent="0.2">
      <c r="A21" s="342" t="s">
        <v>188</v>
      </c>
      <c r="B21" s="597">
        <f t="shared" si="0"/>
        <v>-13252</v>
      </c>
      <c r="C21" s="587">
        <f t="shared" si="1"/>
        <v>-6799</v>
      </c>
      <c r="D21" s="581">
        <f t="shared" si="2"/>
        <v>-6453</v>
      </c>
      <c r="E21" s="597">
        <f t="shared" si="3"/>
        <v>-8</v>
      </c>
      <c r="F21" s="587">
        <f t="shared" si="4"/>
        <v>17</v>
      </c>
      <c r="G21" s="587">
        <f t="shared" si="5"/>
        <v>-25</v>
      </c>
      <c r="H21" s="587">
        <v>855</v>
      </c>
      <c r="I21" s="584">
        <v>779</v>
      </c>
      <c r="J21" s="587">
        <v>838</v>
      </c>
      <c r="K21" s="581">
        <v>804</v>
      </c>
      <c r="L21" s="597">
        <f t="shared" si="6"/>
        <v>-13244</v>
      </c>
      <c r="M21" s="587">
        <f t="shared" si="7"/>
        <v>-6816</v>
      </c>
      <c r="N21" s="587">
        <f t="shared" si="8"/>
        <v>-6428</v>
      </c>
      <c r="O21" s="587">
        <v>6013</v>
      </c>
      <c r="P21" s="587">
        <v>6451</v>
      </c>
      <c r="Q21" s="587">
        <v>12829</v>
      </c>
      <c r="R21" s="583">
        <v>12879</v>
      </c>
    </row>
    <row r="22" spans="1:18" s="70" customFormat="1" ht="15.75" customHeight="1" x14ac:dyDescent="0.2">
      <c r="A22" s="342" t="s">
        <v>189</v>
      </c>
      <c r="B22" s="597">
        <f t="shared" si="0"/>
        <v>2982</v>
      </c>
      <c r="C22" s="587">
        <f t="shared" si="1"/>
        <v>790</v>
      </c>
      <c r="D22" s="581">
        <f t="shared" si="2"/>
        <v>2192</v>
      </c>
      <c r="E22" s="597">
        <f t="shared" si="3"/>
        <v>960</v>
      </c>
      <c r="F22" s="587">
        <f t="shared" si="4"/>
        <v>414</v>
      </c>
      <c r="G22" s="587">
        <f t="shared" si="5"/>
        <v>546</v>
      </c>
      <c r="H22" s="587">
        <v>1276</v>
      </c>
      <c r="I22" s="584">
        <v>1207</v>
      </c>
      <c r="J22" s="587">
        <v>862</v>
      </c>
      <c r="K22" s="581">
        <v>661</v>
      </c>
      <c r="L22" s="597">
        <f t="shared" si="6"/>
        <v>2022</v>
      </c>
      <c r="M22" s="587">
        <f t="shared" si="7"/>
        <v>376</v>
      </c>
      <c r="N22" s="587">
        <f t="shared" si="8"/>
        <v>1646</v>
      </c>
      <c r="O22" s="587">
        <v>9095</v>
      </c>
      <c r="P22" s="587">
        <v>9635</v>
      </c>
      <c r="Q22" s="587">
        <v>8719</v>
      </c>
      <c r="R22" s="583">
        <v>7989</v>
      </c>
    </row>
    <row r="23" spans="1:18" s="70" customFormat="1" ht="15.75" customHeight="1" x14ac:dyDescent="0.2">
      <c r="A23" s="342" t="s">
        <v>190</v>
      </c>
      <c r="B23" s="597">
        <f t="shared" si="0"/>
        <v>14315</v>
      </c>
      <c r="C23" s="587">
        <f t="shared" si="1"/>
        <v>6540</v>
      </c>
      <c r="D23" s="581">
        <f t="shared" si="2"/>
        <v>7775</v>
      </c>
      <c r="E23" s="597">
        <f t="shared" si="3"/>
        <v>619</v>
      </c>
      <c r="F23" s="587">
        <f t="shared" si="4"/>
        <v>349</v>
      </c>
      <c r="G23" s="587">
        <f t="shared" si="5"/>
        <v>270</v>
      </c>
      <c r="H23" s="587">
        <v>1092</v>
      </c>
      <c r="I23" s="584">
        <v>987</v>
      </c>
      <c r="J23" s="587">
        <v>743</v>
      </c>
      <c r="K23" s="581">
        <v>717</v>
      </c>
      <c r="L23" s="597">
        <f t="shared" si="6"/>
        <v>13696</v>
      </c>
      <c r="M23" s="587">
        <f t="shared" si="7"/>
        <v>6191</v>
      </c>
      <c r="N23" s="587">
        <f t="shared" si="8"/>
        <v>7505</v>
      </c>
      <c r="O23" s="587">
        <v>12956</v>
      </c>
      <c r="P23" s="587">
        <v>14351</v>
      </c>
      <c r="Q23" s="587">
        <v>6765</v>
      </c>
      <c r="R23" s="583">
        <v>6846</v>
      </c>
    </row>
    <row r="24" spans="1:18" s="70" customFormat="1" ht="15.75" customHeight="1" x14ac:dyDescent="0.2">
      <c r="A24" s="342" t="s">
        <v>191</v>
      </c>
      <c r="B24" s="597">
        <f t="shared" si="0"/>
        <v>-8039</v>
      </c>
      <c r="C24" s="587">
        <f t="shared" si="1"/>
        <v>-3328</v>
      </c>
      <c r="D24" s="581">
        <f t="shared" si="2"/>
        <v>-4711</v>
      </c>
      <c r="E24" s="597">
        <f t="shared" si="3"/>
        <v>-534</v>
      </c>
      <c r="F24" s="587">
        <f t="shared" si="4"/>
        <v>-290</v>
      </c>
      <c r="G24" s="587">
        <f t="shared" si="5"/>
        <v>-244</v>
      </c>
      <c r="H24" s="587">
        <v>372</v>
      </c>
      <c r="I24" s="584">
        <v>338</v>
      </c>
      <c r="J24" s="587">
        <v>662</v>
      </c>
      <c r="K24" s="581">
        <v>582</v>
      </c>
      <c r="L24" s="597">
        <f t="shared" si="6"/>
        <v>-7505</v>
      </c>
      <c r="M24" s="587">
        <f t="shared" si="7"/>
        <v>-3038</v>
      </c>
      <c r="N24" s="587">
        <f t="shared" si="8"/>
        <v>-4467</v>
      </c>
      <c r="O24" s="587">
        <v>5430</v>
      </c>
      <c r="P24" s="587">
        <v>4749</v>
      </c>
      <c r="Q24" s="587">
        <v>8468</v>
      </c>
      <c r="R24" s="583">
        <v>9216</v>
      </c>
    </row>
    <row r="25" spans="1:18" s="70" customFormat="1" ht="15.75" customHeight="1" x14ac:dyDescent="0.2">
      <c r="A25" s="343" t="s">
        <v>128</v>
      </c>
      <c r="B25" s="598">
        <f t="shared" si="0"/>
        <v>22640</v>
      </c>
      <c r="C25" s="590">
        <f t="shared" si="1"/>
        <v>10021</v>
      </c>
      <c r="D25" s="585">
        <f t="shared" si="2"/>
        <v>12619</v>
      </c>
      <c r="E25" s="598">
        <f t="shared" si="3"/>
        <v>927</v>
      </c>
      <c r="F25" s="590">
        <f t="shared" si="4"/>
        <v>444</v>
      </c>
      <c r="G25" s="590">
        <f t="shared" si="5"/>
        <v>483</v>
      </c>
      <c r="H25" s="590">
        <v>1038</v>
      </c>
      <c r="I25" s="586">
        <v>1023</v>
      </c>
      <c r="J25" s="590">
        <v>594</v>
      </c>
      <c r="K25" s="582">
        <v>540</v>
      </c>
      <c r="L25" s="598">
        <f t="shared" si="6"/>
        <v>21713</v>
      </c>
      <c r="M25" s="590">
        <f t="shared" si="7"/>
        <v>9577</v>
      </c>
      <c r="N25" s="590">
        <f t="shared" si="8"/>
        <v>12136</v>
      </c>
      <c r="O25" s="590">
        <v>16715</v>
      </c>
      <c r="P25" s="590">
        <v>18086</v>
      </c>
      <c r="Q25" s="590">
        <v>7138</v>
      </c>
      <c r="R25" s="585">
        <v>5950</v>
      </c>
    </row>
    <row r="26" spans="1:18" ht="15.75" customHeight="1" x14ac:dyDescent="0.2">
      <c r="A26" s="340" t="s">
        <v>192</v>
      </c>
      <c r="B26" s="603">
        <v>5638</v>
      </c>
      <c r="C26" s="609">
        <v>2522</v>
      </c>
      <c r="D26" s="80">
        <v>3116</v>
      </c>
      <c r="E26" s="603">
        <v>2080</v>
      </c>
      <c r="F26" s="609">
        <v>900</v>
      </c>
      <c r="G26" s="609">
        <v>1180</v>
      </c>
      <c r="H26" s="609">
        <v>2959</v>
      </c>
      <c r="I26" s="574">
        <v>2951</v>
      </c>
      <c r="J26" s="609">
        <v>2059</v>
      </c>
      <c r="K26" s="80">
        <v>1771</v>
      </c>
      <c r="L26" s="603">
        <v>3558</v>
      </c>
      <c r="M26" s="609">
        <v>1622</v>
      </c>
      <c r="N26" s="609">
        <v>1936</v>
      </c>
      <c r="O26" s="609">
        <v>12686</v>
      </c>
      <c r="P26" s="609">
        <v>11000</v>
      </c>
      <c r="Q26" s="609">
        <v>11064</v>
      </c>
      <c r="R26" s="568">
        <v>9064</v>
      </c>
    </row>
    <row r="27" spans="1:18" ht="15.75" customHeight="1" x14ac:dyDescent="0.2">
      <c r="A27" s="340" t="s">
        <v>193</v>
      </c>
      <c r="B27" s="603">
        <v>-5140</v>
      </c>
      <c r="C27" s="609">
        <v>-2559</v>
      </c>
      <c r="D27" s="80">
        <v>-2581</v>
      </c>
      <c r="E27" s="603">
        <v>1450</v>
      </c>
      <c r="F27" s="609">
        <v>595</v>
      </c>
      <c r="G27" s="609">
        <v>855</v>
      </c>
      <c r="H27" s="609">
        <v>2632</v>
      </c>
      <c r="I27" s="574">
        <v>2483</v>
      </c>
      <c r="J27" s="609">
        <v>2037</v>
      </c>
      <c r="K27" s="80">
        <v>1628</v>
      </c>
      <c r="L27" s="603">
        <v>-6590</v>
      </c>
      <c r="M27" s="609">
        <v>-3154</v>
      </c>
      <c r="N27" s="609">
        <v>-3436</v>
      </c>
      <c r="O27" s="609">
        <v>14620</v>
      </c>
      <c r="P27" s="609">
        <v>12006</v>
      </c>
      <c r="Q27" s="609">
        <v>17774</v>
      </c>
      <c r="R27" s="568">
        <v>15442</v>
      </c>
    </row>
    <row r="28" spans="1:18" ht="15.75" customHeight="1" x14ac:dyDescent="0.2">
      <c r="A28" s="340" t="s">
        <v>194</v>
      </c>
      <c r="B28" s="603">
        <v>4419</v>
      </c>
      <c r="C28" s="609">
        <v>2022</v>
      </c>
      <c r="D28" s="80">
        <v>2397</v>
      </c>
      <c r="E28" s="603">
        <v>1400</v>
      </c>
      <c r="F28" s="609">
        <v>712</v>
      </c>
      <c r="G28" s="609">
        <v>688</v>
      </c>
      <c r="H28" s="609">
        <v>1681</v>
      </c>
      <c r="I28" s="574">
        <v>1572</v>
      </c>
      <c r="J28" s="609">
        <v>969</v>
      </c>
      <c r="K28" s="80">
        <v>884</v>
      </c>
      <c r="L28" s="603">
        <v>3019</v>
      </c>
      <c r="M28" s="609">
        <v>1310</v>
      </c>
      <c r="N28" s="609">
        <v>1709</v>
      </c>
      <c r="O28" s="609">
        <v>10442</v>
      </c>
      <c r="P28" s="609">
        <v>9308</v>
      </c>
      <c r="Q28" s="609">
        <v>9132</v>
      </c>
      <c r="R28" s="568">
        <v>7599</v>
      </c>
    </row>
    <row r="29" spans="1:18" ht="15.75" customHeight="1" x14ac:dyDescent="0.2">
      <c r="A29" s="340" t="s">
        <v>195</v>
      </c>
      <c r="B29" s="603">
        <v>-34291</v>
      </c>
      <c r="C29" s="609">
        <v>-16364</v>
      </c>
      <c r="D29" s="80">
        <v>-17927</v>
      </c>
      <c r="E29" s="603">
        <v>-139</v>
      </c>
      <c r="F29" s="609">
        <v>70</v>
      </c>
      <c r="G29" s="609">
        <v>-209</v>
      </c>
      <c r="H29" s="609">
        <v>1972</v>
      </c>
      <c r="I29" s="574">
        <v>1722</v>
      </c>
      <c r="J29" s="609">
        <v>1902</v>
      </c>
      <c r="K29" s="80">
        <v>1931</v>
      </c>
      <c r="L29" s="603">
        <v>-34152</v>
      </c>
      <c r="M29" s="609">
        <v>-16434</v>
      </c>
      <c r="N29" s="609">
        <v>-17718</v>
      </c>
      <c r="O29" s="609">
        <v>13347</v>
      </c>
      <c r="P29" s="609">
        <v>11625</v>
      </c>
      <c r="Q29" s="609">
        <v>29781</v>
      </c>
      <c r="R29" s="568">
        <v>29343</v>
      </c>
    </row>
    <row r="30" spans="1:18" ht="15.75" customHeight="1" x14ac:dyDescent="0.2">
      <c r="A30" s="340" t="s">
        <v>196</v>
      </c>
      <c r="B30" s="603">
        <v>-230</v>
      </c>
      <c r="C30" s="609">
        <v>-27</v>
      </c>
      <c r="D30" s="80">
        <v>-203</v>
      </c>
      <c r="E30" s="603">
        <v>-83</v>
      </c>
      <c r="F30" s="609">
        <v>-40</v>
      </c>
      <c r="G30" s="609">
        <v>-43</v>
      </c>
      <c r="H30" s="609">
        <v>241</v>
      </c>
      <c r="I30" s="574">
        <v>261</v>
      </c>
      <c r="J30" s="609">
        <v>281</v>
      </c>
      <c r="K30" s="80">
        <v>304</v>
      </c>
      <c r="L30" s="603">
        <v>-147</v>
      </c>
      <c r="M30" s="609">
        <v>13</v>
      </c>
      <c r="N30" s="609">
        <v>-160</v>
      </c>
      <c r="O30" s="609">
        <v>1186</v>
      </c>
      <c r="P30" s="609">
        <v>1014</v>
      </c>
      <c r="Q30" s="609">
        <v>1173</v>
      </c>
      <c r="R30" s="568">
        <v>1174</v>
      </c>
    </row>
    <row r="31" spans="1:18" ht="15.75" customHeight="1" x14ac:dyDescent="0.2">
      <c r="A31" s="340" t="s">
        <v>197</v>
      </c>
      <c r="B31" s="603">
        <v>-12056</v>
      </c>
      <c r="C31" s="609">
        <v>-5624</v>
      </c>
      <c r="D31" s="80">
        <v>-6432</v>
      </c>
      <c r="E31" s="603">
        <v>-348</v>
      </c>
      <c r="F31" s="609">
        <v>-155</v>
      </c>
      <c r="G31" s="609">
        <v>-193</v>
      </c>
      <c r="H31" s="609">
        <v>284</v>
      </c>
      <c r="I31" s="574">
        <v>305</v>
      </c>
      <c r="J31" s="609">
        <v>439</v>
      </c>
      <c r="K31" s="80">
        <v>498</v>
      </c>
      <c r="L31" s="603">
        <v>-11708</v>
      </c>
      <c r="M31" s="609">
        <v>-5469</v>
      </c>
      <c r="N31" s="609">
        <v>-6239</v>
      </c>
      <c r="O31" s="609">
        <v>3278</v>
      </c>
      <c r="P31" s="609">
        <v>2973</v>
      </c>
      <c r="Q31" s="609">
        <v>8747</v>
      </c>
      <c r="R31" s="568">
        <v>9212</v>
      </c>
    </row>
    <row r="32" spans="1:18" ht="15.75" customHeight="1" x14ac:dyDescent="0.2">
      <c r="A32" s="340" t="s">
        <v>198</v>
      </c>
      <c r="B32" s="603">
        <v>-619</v>
      </c>
      <c r="C32" s="609">
        <v>-652</v>
      </c>
      <c r="D32" s="80">
        <v>33</v>
      </c>
      <c r="E32" s="603">
        <v>1159</v>
      </c>
      <c r="F32" s="609">
        <v>529</v>
      </c>
      <c r="G32" s="609">
        <v>630</v>
      </c>
      <c r="H32" s="609">
        <v>1181</v>
      </c>
      <c r="I32" s="574">
        <v>1139</v>
      </c>
      <c r="J32" s="609">
        <v>652</v>
      </c>
      <c r="K32" s="80">
        <v>509</v>
      </c>
      <c r="L32" s="603">
        <v>-1778</v>
      </c>
      <c r="M32" s="609">
        <v>-1181</v>
      </c>
      <c r="N32" s="609">
        <v>-597</v>
      </c>
      <c r="O32" s="609">
        <v>6749</v>
      </c>
      <c r="P32" s="609">
        <v>5738</v>
      </c>
      <c r="Q32" s="609">
        <v>7930</v>
      </c>
      <c r="R32" s="568">
        <v>6335</v>
      </c>
    </row>
    <row r="33" spans="1:18" ht="15.75" customHeight="1" x14ac:dyDescent="0.2">
      <c r="A33" s="340" t="s">
        <v>199</v>
      </c>
      <c r="B33" s="603">
        <v>239</v>
      </c>
      <c r="C33" s="609">
        <v>227</v>
      </c>
      <c r="D33" s="80">
        <v>12</v>
      </c>
      <c r="E33" s="603">
        <v>-74</v>
      </c>
      <c r="F33" s="609">
        <v>-30</v>
      </c>
      <c r="G33" s="609">
        <v>-44</v>
      </c>
      <c r="H33" s="609">
        <v>158</v>
      </c>
      <c r="I33" s="574">
        <v>137</v>
      </c>
      <c r="J33" s="609">
        <v>188</v>
      </c>
      <c r="K33" s="80">
        <v>181</v>
      </c>
      <c r="L33" s="603">
        <v>313</v>
      </c>
      <c r="M33" s="609">
        <v>257</v>
      </c>
      <c r="N33" s="609">
        <v>56</v>
      </c>
      <c r="O33" s="609">
        <v>970</v>
      </c>
      <c r="P33" s="609">
        <v>755</v>
      </c>
      <c r="Q33" s="609">
        <v>713</v>
      </c>
      <c r="R33" s="568">
        <v>699</v>
      </c>
    </row>
    <row r="34" spans="1:18" ht="15.75" customHeight="1" x14ac:dyDescent="0.2">
      <c r="A34" s="340" t="s">
        <v>200</v>
      </c>
      <c r="B34" s="603">
        <v>30</v>
      </c>
      <c r="C34" s="609">
        <v>222</v>
      </c>
      <c r="D34" s="80">
        <v>-192</v>
      </c>
      <c r="E34" s="603">
        <v>-43</v>
      </c>
      <c r="F34" s="609">
        <v>-23</v>
      </c>
      <c r="G34" s="609">
        <v>-20</v>
      </c>
      <c r="H34" s="609">
        <v>445</v>
      </c>
      <c r="I34" s="574">
        <v>455</v>
      </c>
      <c r="J34" s="609">
        <v>468</v>
      </c>
      <c r="K34" s="80">
        <v>475</v>
      </c>
      <c r="L34" s="603">
        <v>73</v>
      </c>
      <c r="M34" s="609">
        <v>245</v>
      </c>
      <c r="N34" s="609">
        <v>-172</v>
      </c>
      <c r="O34" s="609">
        <v>1988</v>
      </c>
      <c r="P34" s="609">
        <v>1785</v>
      </c>
      <c r="Q34" s="609">
        <v>1743</v>
      </c>
      <c r="R34" s="568">
        <v>1957</v>
      </c>
    </row>
    <row r="35" spans="1:18" ht="15.75" customHeight="1" x14ac:dyDescent="0.2">
      <c r="A35" s="340" t="s">
        <v>37</v>
      </c>
      <c r="B35" s="603">
        <v>8952</v>
      </c>
      <c r="C35" s="609">
        <v>4051</v>
      </c>
      <c r="D35" s="80">
        <v>4901</v>
      </c>
      <c r="E35" s="603">
        <v>1128</v>
      </c>
      <c r="F35" s="609">
        <v>503</v>
      </c>
      <c r="G35" s="609">
        <v>625</v>
      </c>
      <c r="H35" s="609">
        <v>1403</v>
      </c>
      <c r="I35" s="574">
        <v>1358</v>
      </c>
      <c r="J35" s="609">
        <v>900</v>
      </c>
      <c r="K35" s="80">
        <v>733</v>
      </c>
      <c r="L35" s="603">
        <v>7824</v>
      </c>
      <c r="M35" s="609">
        <v>3548</v>
      </c>
      <c r="N35" s="609">
        <v>4276</v>
      </c>
      <c r="O35" s="609">
        <v>8988</v>
      </c>
      <c r="P35" s="609">
        <v>9069</v>
      </c>
      <c r="Q35" s="609">
        <v>5440</v>
      </c>
      <c r="R35" s="568">
        <v>4793</v>
      </c>
    </row>
    <row r="36" spans="1:18" ht="15.75" customHeight="1" x14ac:dyDescent="0.2">
      <c r="A36" s="340" t="s">
        <v>201</v>
      </c>
      <c r="B36" s="603">
        <v>437</v>
      </c>
      <c r="C36" s="609">
        <v>201</v>
      </c>
      <c r="D36" s="80">
        <v>236</v>
      </c>
      <c r="E36" s="603">
        <v>30</v>
      </c>
      <c r="F36" s="609">
        <v>-7</v>
      </c>
      <c r="G36" s="609">
        <v>37</v>
      </c>
      <c r="H36" s="609">
        <v>226</v>
      </c>
      <c r="I36" s="574">
        <v>251</v>
      </c>
      <c r="J36" s="609">
        <v>233</v>
      </c>
      <c r="K36" s="80">
        <v>214</v>
      </c>
      <c r="L36" s="603">
        <v>407</v>
      </c>
      <c r="M36" s="609">
        <v>208</v>
      </c>
      <c r="N36" s="609">
        <v>199</v>
      </c>
      <c r="O36" s="609">
        <v>979</v>
      </c>
      <c r="P36" s="609">
        <v>835</v>
      </c>
      <c r="Q36" s="609">
        <v>771</v>
      </c>
      <c r="R36" s="568">
        <v>636</v>
      </c>
    </row>
    <row r="37" spans="1:18" ht="15.75" customHeight="1" x14ac:dyDescent="0.2">
      <c r="A37" s="340" t="s">
        <v>202</v>
      </c>
      <c r="B37" s="603">
        <v>93</v>
      </c>
      <c r="C37" s="609">
        <v>115</v>
      </c>
      <c r="D37" s="80">
        <v>-22</v>
      </c>
      <c r="E37" s="603">
        <v>16</v>
      </c>
      <c r="F37" s="609">
        <v>26</v>
      </c>
      <c r="G37" s="609">
        <v>-10</v>
      </c>
      <c r="H37" s="609">
        <v>257</v>
      </c>
      <c r="I37" s="574">
        <v>200</v>
      </c>
      <c r="J37" s="609">
        <v>231</v>
      </c>
      <c r="K37" s="80">
        <v>210</v>
      </c>
      <c r="L37" s="603">
        <v>77</v>
      </c>
      <c r="M37" s="609">
        <v>89</v>
      </c>
      <c r="N37" s="609">
        <v>-12</v>
      </c>
      <c r="O37" s="609">
        <v>997</v>
      </c>
      <c r="P37" s="609">
        <v>825</v>
      </c>
      <c r="Q37" s="609">
        <v>908</v>
      </c>
      <c r="R37" s="568">
        <v>837</v>
      </c>
    </row>
    <row r="38" spans="1:18" ht="15.75" customHeight="1" x14ac:dyDescent="0.2">
      <c r="A38" s="340" t="s">
        <v>203</v>
      </c>
      <c r="B38" s="603">
        <v>-3896</v>
      </c>
      <c r="C38" s="609">
        <v>-1939</v>
      </c>
      <c r="D38" s="80">
        <v>-1957</v>
      </c>
      <c r="E38" s="603">
        <v>681</v>
      </c>
      <c r="F38" s="609">
        <v>346</v>
      </c>
      <c r="G38" s="609">
        <v>335</v>
      </c>
      <c r="H38" s="609">
        <v>1089</v>
      </c>
      <c r="I38" s="574">
        <v>972</v>
      </c>
      <c r="J38" s="609">
        <v>743</v>
      </c>
      <c r="K38" s="80">
        <v>637</v>
      </c>
      <c r="L38" s="603">
        <v>-4577</v>
      </c>
      <c r="M38" s="609">
        <v>-2285</v>
      </c>
      <c r="N38" s="609">
        <v>-2292</v>
      </c>
      <c r="O38" s="609">
        <v>7420</v>
      </c>
      <c r="P38" s="609">
        <v>6891</v>
      </c>
      <c r="Q38" s="609">
        <v>9705</v>
      </c>
      <c r="R38" s="568">
        <v>9183</v>
      </c>
    </row>
    <row r="39" spans="1:18" ht="15.75" customHeight="1" x14ac:dyDescent="0.2">
      <c r="A39" s="340" t="s">
        <v>204</v>
      </c>
      <c r="B39" s="603">
        <v>1330</v>
      </c>
      <c r="C39" s="609">
        <v>583</v>
      </c>
      <c r="D39" s="80">
        <v>747</v>
      </c>
      <c r="E39" s="603">
        <v>18</v>
      </c>
      <c r="F39" s="609">
        <v>-24</v>
      </c>
      <c r="G39" s="609">
        <v>42</v>
      </c>
      <c r="H39" s="609">
        <v>332</v>
      </c>
      <c r="I39" s="574">
        <v>317</v>
      </c>
      <c r="J39" s="609">
        <v>356</v>
      </c>
      <c r="K39" s="80">
        <v>275</v>
      </c>
      <c r="L39" s="603">
        <v>1312</v>
      </c>
      <c r="M39" s="609">
        <v>607</v>
      </c>
      <c r="N39" s="609">
        <v>705</v>
      </c>
      <c r="O39" s="609">
        <v>2240</v>
      </c>
      <c r="P39" s="609">
        <v>2151</v>
      </c>
      <c r="Q39" s="609">
        <v>1633</v>
      </c>
      <c r="R39" s="568">
        <v>1446</v>
      </c>
    </row>
    <row r="40" spans="1:18" ht="15.75" customHeight="1" x14ac:dyDescent="0.2">
      <c r="A40" s="340" t="s">
        <v>205</v>
      </c>
      <c r="B40" s="603">
        <v>1315</v>
      </c>
      <c r="C40" s="609">
        <v>562</v>
      </c>
      <c r="D40" s="80">
        <v>753</v>
      </c>
      <c r="E40" s="603">
        <v>361</v>
      </c>
      <c r="F40" s="609">
        <v>163</v>
      </c>
      <c r="G40" s="609">
        <v>198</v>
      </c>
      <c r="H40" s="609">
        <v>497</v>
      </c>
      <c r="I40" s="574">
        <v>481</v>
      </c>
      <c r="J40" s="609">
        <v>334</v>
      </c>
      <c r="K40" s="80">
        <v>283</v>
      </c>
      <c r="L40" s="603">
        <v>954</v>
      </c>
      <c r="M40" s="609">
        <v>399</v>
      </c>
      <c r="N40" s="609">
        <v>555</v>
      </c>
      <c r="O40" s="609">
        <v>3123</v>
      </c>
      <c r="P40" s="609">
        <v>2389</v>
      </c>
      <c r="Q40" s="609">
        <v>2724</v>
      </c>
      <c r="R40" s="568">
        <v>1834</v>
      </c>
    </row>
    <row r="41" spans="1:18" ht="15.75" customHeight="1" x14ac:dyDescent="0.2">
      <c r="A41" s="340" t="s">
        <v>206</v>
      </c>
      <c r="B41" s="603">
        <v>1329</v>
      </c>
      <c r="C41" s="609">
        <v>613</v>
      </c>
      <c r="D41" s="80">
        <v>716</v>
      </c>
      <c r="E41" s="603">
        <v>95</v>
      </c>
      <c r="F41" s="609">
        <v>18</v>
      </c>
      <c r="G41" s="609">
        <v>77</v>
      </c>
      <c r="H41" s="609">
        <v>558</v>
      </c>
      <c r="I41" s="574">
        <v>526</v>
      </c>
      <c r="J41" s="609">
        <v>540</v>
      </c>
      <c r="K41" s="80">
        <v>449</v>
      </c>
      <c r="L41" s="603">
        <v>1234</v>
      </c>
      <c r="M41" s="609">
        <v>595</v>
      </c>
      <c r="N41" s="609">
        <v>639</v>
      </c>
      <c r="O41" s="609">
        <v>5345</v>
      </c>
      <c r="P41" s="609">
        <v>4760</v>
      </c>
      <c r="Q41" s="609">
        <v>4750</v>
      </c>
      <c r="R41" s="568">
        <v>4121</v>
      </c>
    </row>
    <row r="42" spans="1:18" ht="15.75" customHeight="1" x14ac:dyDescent="0.2">
      <c r="A42" s="340" t="s">
        <v>207</v>
      </c>
      <c r="B42" s="603">
        <v>375</v>
      </c>
      <c r="C42" s="609">
        <v>126</v>
      </c>
      <c r="D42" s="80">
        <v>249</v>
      </c>
      <c r="E42" s="603">
        <v>78</v>
      </c>
      <c r="F42" s="609">
        <v>42</v>
      </c>
      <c r="G42" s="609">
        <v>36</v>
      </c>
      <c r="H42" s="609">
        <v>251</v>
      </c>
      <c r="I42" s="574">
        <v>236</v>
      </c>
      <c r="J42" s="609">
        <v>209</v>
      </c>
      <c r="K42" s="80">
        <v>200</v>
      </c>
      <c r="L42" s="603">
        <v>297</v>
      </c>
      <c r="M42" s="609">
        <v>84</v>
      </c>
      <c r="N42" s="609">
        <v>213</v>
      </c>
      <c r="O42" s="609">
        <v>1151</v>
      </c>
      <c r="P42" s="609">
        <v>1020</v>
      </c>
      <c r="Q42" s="609">
        <v>1067</v>
      </c>
      <c r="R42" s="568">
        <v>807</v>
      </c>
    </row>
    <row r="43" spans="1:18" ht="15.75" customHeight="1" x14ac:dyDescent="0.2">
      <c r="A43" s="340" t="s">
        <v>208</v>
      </c>
      <c r="B43" s="603">
        <v>6128</v>
      </c>
      <c r="C43" s="609">
        <v>2823</v>
      </c>
      <c r="D43" s="80">
        <v>3305</v>
      </c>
      <c r="E43" s="603">
        <v>591</v>
      </c>
      <c r="F43" s="609">
        <v>297</v>
      </c>
      <c r="G43" s="609">
        <v>294</v>
      </c>
      <c r="H43" s="609">
        <v>542</v>
      </c>
      <c r="I43" s="574">
        <v>528</v>
      </c>
      <c r="J43" s="609">
        <v>245</v>
      </c>
      <c r="K43" s="80">
        <v>234</v>
      </c>
      <c r="L43" s="603">
        <v>5537</v>
      </c>
      <c r="M43" s="609">
        <v>2526</v>
      </c>
      <c r="N43" s="609">
        <v>3011</v>
      </c>
      <c r="O43" s="609">
        <v>4633</v>
      </c>
      <c r="P43" s="609">
        <v>4964</v>
      </c>
      <c r="Q43" s="609">
        <v>2107</v>
      </c>
      <c r="R43" s="568">
        <v>1953</v>
      </c>
    </row>
    <row r="44" spans="1:18" ht="15.75" customHeight="1" x14ac:dyDescent="0.2">
      <c r="A44" s="340" t="s">
        <v>209</v>
      </c>
      <c r="B44" s="603">
        <v>-170</v>
      </c>
      <c r="C44" s="609">
        <v>-157</v>
      </c>
      <c r="D44" s="80">
        <v>-13</v>
      </c>
      <c r="E44" s="603">
        <v>20</v>
      </c>
      <c r="F44" s="609">
        <v>10</v>
      </c>
      <c r="G44" s="609">
        <v>10</v>
      </c>
      <c r="H44" s="609">
        <v>274</v>
      </c>
      <c r="I44" s="574">
        <v>252</v>
      </c>
      <c r="J44" s="609">
        <v>264</v>
      </c>
      <c r="K44" s="80">
        <v>242</v>
      </c>
      <c r="L44" s="603">
        <v>-190</v>
      </c>
      <c r="M44" s="609">
        <v>-167</v>
      </c>
      <c r="N44" s="609">
        <v>-23</v>
      </c>
      <c r="O44" s="609">
        <v>932</v>
      </c>
      <c r="P44" s="609">
        <v>829</v>
      </c>
      <c r="Q44" s="609">
        <v>1099</v>
      </c>
      <c r="R44" s="568">
        <v>852</v>
      </c>
    </row>
    <row r="45" spans="1:18" ht="15.75" customHeight="1" x14ac:dyDescent="0.2">
      <c r="A45" s="340" t="s">
        <v>210</v>
      </c>
      <c r="B45" s="603">
        <v>805</v>
      </c>
      <c r="C45" s="609">
        <v>436</v>
      </c>
      <c r="D45" s="80">
        <v>369</v>
      </c>
      <c r="E45" s="603">
        <v>-181</v>
      </c>
      <c r="F45" s="609">
        <v>-99</v>
      </c>
      <c r="G45" s="609">
        <v>-82</v>
      </c>
      <c r="H45" s="609">
        <v>175</v>
      </c>
      <c r="I45" s="574">
        <v>159</v>
      </c>
      <c r="J45" s="609">
        <v>274</v>
      </c>
      <c r="K45" s="80">
        <v>241</v>
      </c>
      <c r="L45" s="603">
        <v>986</v>
      </c>
      <c r="M45" s="609">
        <v>535</v>
      </c>
      <c r="N45" s="609">
        <v>451</v>
      </c>
      <c r="O45" s="609">
        <v>1429</v>
      </c>
      <c r="P45" s="609">
        <v>1256</v>
      </c>
      <c r="Q45" s="609">
        <v>894</v>
      </c>
      <c r="R45" s="568">
        <v>805</v>
      </c>
    </row>
    <row r="46" spans="1:18" ht="15.75" customHeight="1" x14ac:dyDescent="0.2">
      <c r="A46" s="340" t="s">
        <v>211</v>
      </c>
      <c r="B46" s="603">
        <v>-27</v>
      </c>
      <c r="C46" s="609">
        <v>-48</v>
      </c>
      <c r="D46" s="80">
        <v>21</v>
      </c>
      <c r="E46" s="603">
        <v>-72</v>
      </c>
      <c r="F46" s="609">
        <v>-49</v>
      </c>
      <c r="G46" s="609">
        <v>-23</v>
      </c>
      <c r="H46" s="609">
        <v>124</v>
      </c>
      <c r="I46" s="574">
        <v>138</v>
      </c>
      <c r="J46" s="609">
        <v>173</v>
      </c>
      <c r="K46" s="80">
        <v>161</v>
      </c>
      <c r="L46" s="603">
        <v>45</v>
      </c>
      <c r="M46" s="609">
        <v>1</v>
      </c>
      <c r="N46" s="609">
        <v>44</v>
      </c>
      <c r="O46" s="609">
        <v>592</v>
      </c>
      <c r="P46" s="609">
        <v>651</v>
      </c>
      <c r="Q46" s="609">
        <v>591</v>
      </c>
      <c r="R46" s="568">
        <v>607</v>
      </c>
    </row>
    <row r="47" spans="1:18" ht="15.75" customHeight="1" x14ac:dyDescent="0.2">
      <c r="A47" s="340" t="s">
        <v>212</v>
      </c>
      <c r="B47" s="603">
        <v>-277</v>
      </c>
      <c r="C47" s="609">
        <v>114</v>
      </c>
      <c r="D47" s="80">
        <v>-391</v>
      </c>
      <c r="E47" s="603">
        <v>-101</v>
      </c>
      <c r="F47" s="609">
        <v>-22</v>
      </c>
      <c r="G47" s="609">
        <v>-79</v>
      </c>
      <c r="H47" s="609">
        <v>380</v>
      </c>
      <c r="I47" s="574">
        <v>343</v>
      </c>
      <c r="J47" s="609">
        <v>402</v>
      </c>
      <c r="K47" s="80">
        <v>422</v>
      </c>
      <c r="L47" s="603">
        <v>-176</v>
      </c>
      <c r="M47" s="609">
        <v>136</v>
      </c>
      <c r="N47" s="609">
        <v>-312</v>
      </c>
      <c r="O47" s="609">
        <v>1991</v>
      </c>
      <c r="P47" s="609">
        <v>1568</v>
      </c>
      <c r="Q47" s="609">
        <v>1855</v>
      </c>
      <c r="R47" s="568">
        <v>1880</v>
      </c>
    </row>
    <row r="48" spans="1:18" ht="15.75" customHeight="1" x14ac:dyDescent="0.2">
      <c r="A48" s="340" t="s">
        <v>213</v>
      </c>
      <c r="B48" s="603">
        <v>-144</v>
      </c>
      <c r="C48" s="609">
        <v>-27</v>
      </c>
      <c r="D48" s="80">
        <v>-117</v>
      </c>
      <c r="E48" s="603">
        <v>-60</v>
      </c>
      <c r="F48" s="609">
        <v>-29</v>
      </c>
      <c r="G48" s="609">
        <v>-31</v>
      </c>
      <c r="H48" s="609">
        <v>270</v>
      </c>
      <c r="I48" s="574">
        <v>268</v>
      </c>
      <c r="J48" s="609">
        <v>299</v>
      </c>
      <c r="K48" s="80">
        <v>299</v>
      </c>
      <c r="L48" s="603">
        <v>-84</v>
      </c>
      <c r="M48" s="609">
        <v>2</v>
      </c>
      <c r="N48" s="609">
        <v>-86</v>
      </c>
      <c r="O48" s="609">
        <v>1039</v>
      </c>
      <c r="P48" s="609">
        <v>1029</v>
      </c>
      <c r="Q48" s="609">
        <v>1037</v>
      </c>
      <c r="R48" s="568">
        <v>1115</v>
      </c>
    </row>
    <row r="49" spans="1:18" ht="15.75" customHeight="1" x14ac:dyDescent="0.2">
      <c r="A49" s="340" t="s">
        <v>214</v>
      </c>
      <c r="B49" s="603">
        <v>288</v>
      </c>
      <c r="C49" s="609">
        <v>280</v>
      </c>
      <c r="D49" s="80">
        <v>8</v>
      </c>
      <c r="E49" s="603">
        <v>-58</v>
      </c>
      <c r="F49" s="609">
        <v>-48</v>
      </c>
      <c r="G49" s="609">
        <v>-10</v>
      </c>
      <c r="H49" s="609">
        <v>163</v>
      </c>
      <c r="I49" s="574">
        <v>169</v>
      </c>
      <c r="J49" s="609">
        <v>211</v>
      </c>
      <c r="K49" s="80">
        <v>179</v>
      </c>
      <c r="L49" s="603">
        <v>346</v>
      </c>
      <c r="M49" s="609">
        <v>328</v>
      </c>
      <c r="N49" s="609">
        <v>18</v>
      </c>
      <c r="O49" s="609">
        <v>1145</v>
      </c>
      <c r="P49" s="609">
        <v>748</v>
      </c>
      <c r="Q49" s="609">
        <v>817</v>
      </c>
      <c r="R49" s="568">
        <v>730</v>
      </c>
    </row>
    <row r="50" spans="1:18" ht="15.75" customHeight="1" x14ac:dyDescent="0.2">
      <c r="A50" s="340" t="s">
        <v>215</v>
      </c>
      <c r="B50" s="603">
        <v>-479</v>
      </c>
      <c r="C50" s="609">
        <v>94</v>
      </c>
      <c r="D50" s="80">
        <v>-573</v>
      </c>
      <c r="E50" s="603">
        <v>-357</v>
      </c>
      <c r="F50" s="609">
        <v>-173</v>
      </c>
      <c r="G50" s="609">
        <v>-184</v>
      </c>
      <c r="H50" s="609">
        <v>215</v>
      </c>
      <c r="I50" s="574">
        <v>190</v>
      </c>
      <c r="J50" s="609">
        <v>388</v>
      </c>
      <c r="K50" s="80">
        <v>374</v>
      </c>
      <c r="L50" s="603">
        <v>-122</v>
      </c>
      <c r="M50" s="609">
        <v>267</v>
      </c>
      <c r="N50" s="609">
        <v>-389</v>
      </c>
      <c r="O50" s="609">
        <v>1297</v>
      </c>
      <c r="P50" s="609">
        <v>894</v>
      </c>
      <c r="Q50" s="609">
        <v>1030</v>
      </c>
      <c r="R50" s="568">
        <v>1283</v>
      </c>
    </row>
    <row r="51" spans="1:18" s="81" customFormat="1" ht="15.75" customHeight="1" x14ac:dyDescent="0.2">
      <c r="A51" s="340" t="s">
        <v>216</v>
      </c>
      <c r="B51" s="603">
        <v>-26</v>
      </c>
      <c r="C51" s="609">
        <v>-80</v>
      </c>
      <c r="D51" s="80">
        <v>54</v>
      </c>
      <c r="E51" s="603">
        <v>-94</v>
      </c>
      <c r="F51" s="609">
        <v>-24</v>
      </c>
      <c r="G51" s="609">
        <v>-70</v>
      </c>
      <c r="H51" s="609">
        <v>233</v>
      </c>
      <c r="I51" s="574">
        <v>216</v>
      </c>
      <c r="J51" s="609">
        <v>257</v>
      </c>
      <c r="K51" s="80">
        <v>286</v>
      </c>
      <c r="L51" s="603">
        <v>68</v>
      </c>
      <c r="M51" s="609">
        <v>-56</v>
      </c>
      <c r="N51" s="609">
        <v>124</v>
      </c>
      <c r="O51" s="609">
        <v>900</v>
      </c>
      <c r="P51" s="609">
        <v>1023</v>
      </c>
      <c r="Q51" s="609">
        <v>956</v>
      </c>
      <c r="R51" s="568">
        <v>899</v>
      </c>
    </row>
    <row r="52" spans="1:18" ht="15.75" customHeight="1" x14ac:dyDescent="0.2">
      <c r="A52" s="340" t="s">
        <v>217</v>
      </c>
      <c r="B52" s="603">
        <v>391</v>
      </c>
      <c r="C52" s="609">
        <v>219</v>
      </c>
      <c r="D52" s="80">
        <v>172</v>
      </c>
      <c r="E52" s="603">
        <v>92</v>
      </c>
      <c r="F52" s="609">
        <v>40</v>
      </c>
      <c r="G52" s="609">
        <v>52</v>
      </c>
      <c r="H52" s="609">
        <v>224</v>
      </c>
      <c r="I52" s="574">
        <v>200</v>
      </c>
      <c r="J52" s="609">
        <v>184</v>
      </c>
      <c r="K52" s="80">
        <v>148</v>
      </c>
      <c r="L52" s="603">
        <v>299</v>
      </c>
      <c r="M52" s="609">
        <v>179</v>
      </c>
      <c r="N52" s="609">
        <v>120</v>
      </c>
      <c r="O52" s="609">
        <v>1478</v>
      </c>
      <c r="P52" s="609">
        <v>1307</v>
      </c>
      <c r="Q52" s="609">
        <v>1299</v>
      </c>
      <c r="R52" s="568">
        <v>1187</v>
      </c>
    </row>
    <row r="53" spans="1:18" ht="15.75" customHeight="1" x14ac:dyDescent="0.2">
      <c r="A53" s="340" t="s">
        <v>218</v>
      </c>
      <c r="B53" s="603">
        <v>410</v>
      </c>
      <c r="C53" s="609">
        <v>273</v>
      </c>
      <c r="D53" s="80">
        <v>137</v>
      </c>
      <c r="E53" s="603">
        <v>61</v>
      </c>
      <c r="F53" s="609">
        <v>13</v>
      </c>
      <c r="G53" s="609">
        <v>48</v>
      </c>
      <c r="H53" s="609">
        <v>388</v>
      </c>
      <c r="I53" s="574">
        <v>368</v>
      </c>
      <c r="J53" s="609">
        <v>375</v>
      </c>
      <c r="K53" s="80">
        <v>320</v>
      </c>
      <c r="L53" s="603">
        <v>349</v>
      </c>
      <c r="M53" s="609">
        <v>260</v>
      </c>
      <c r="N53" s="609">
        <v>89</v>
      </c>
      <c r="O53" s="609">
        <v>1767</v>
      </c>
      <c r="P53" s="609">
        <v>1705</v>
      </c>
      <c r="Q53" s="609">
        <v>1507</v>
      </c>
      <c r="R53" s="568">
        <v>1616</v>
      </c>
    </row>
    <row r="54" spans="1:18" ht="15.75" customHeight="1" x14ac:dyDescent="0.2">
      <c r="A54" s="340" t="s">
        <v>49</v>
      </c>
      <c r="B54" s="603">
        <v>645</v>
      </c>
      <c r="C54" s="609">
        <v>272</v>
      </c>
      <c r="D54" s="80">
        <v>373</v>
      </c>
      <c r="E54" s="603">
        <v>67</v>
      </c>
      <c r="F54" s="609">
        <v>40</v>
      </c>
      <c r="G54" s="609">
        <v>27</v>
      </c>
      <c r="H54" s="609">
        <v>107</v>
      </c>
      <c r="I54" s="574">
        <v>98</v>
      </c>
      <c r="J54" s="609">
        <v>67</v>
      </c>
      <c r="K54" s="80">
        <v>71</v>
      </c>
      <c r="L54" s="603">
        <v>578</v>
      </c>
      <c r="M54" s="609">
        <v>232</v>
      </c>
      <c r="N54" s="609">
        <v>346</v>
      </c>
      <c r="O54" s="609">
        <v>1048</v>
      </c>
      <c r="P54" s="609">
        <v>1040</v>
      </c>
      <c r="Q54" s="609">
        <v>816</v>
      </c>
      <c r="R54" s="568">
        <v>694</v>
      </c>
    </row>
    <row r="55" spans="1:18" ht="15.75" customHeight="1" x14ac:dyDescent="0.2">
      <c r="A55" s="340" t="s">
        <v>219</v>
      </c>
      <c r="B55" s="603">
        <v>19</v>
      </c>
      <c r="C55" s="609">
        <v>-53</v>
      </c>
      <c r="D55" s="80">
        <v>72</v>
      </c>
      <c r="E55" s="603">
        <v>-30</v>
      </c>
      <c r="F55" s="609">
        <v>-20</v>
      </c>
      <c r="G55" s="609">
        <v>-10</v>
      </c>
      <c r="H55" s="609">
        <v>134</v>
      </c>
      <c r="I55" s="574">
        <v>127</v>
      </c>
      <c r="J55" s="609">
        <v>154</v>
      </c>
      <c r="K55" s="80">
        <v>137</v>
      </c>
      <c r="L55" s="603">
        <v>49</v>
      </c>
      <c r="M55" s="609">
        <v>-33</v>
      </c>
      <c r="N55" s="609">
        <v>82</v>
      </c>
      <c r="O55" s="609">
        <v>409</v>
      </c>
      <c r="P55" s="609">
        <v>549</v>
      </c>
      <c r="Q55" s="609">
        <v>442</v>
      </c>
      <c r="R55" s="568">
        <v>467</v>
      </c>
    </row>
    <row r="56" spans="1:18" ht="15.75" customHeight="1" x14ac:dyDescent="0.2">
      <c r="A56" s="340" t="s">
        <v>58</v>
      </c>
      <c r="B56" s="603">
        <v>-35</v>
      </c>
      <c r="C56" s="609">
        <v>-46</v>
      </c>
      <c r="D56" s="80">
        <v>11</v>
      </c>
      <c r="E56" s="603">
        <v>-49</v>
      </c>
      <c r="F56" s="609">
        <v>-23</v>
      </c>
      <c r="G56" s="609">
        <v>-26</v>
      </c>
      <c r="H56" s="609">
        <v>105</v>
      </c>
      <c r="I56" s="574">
        <v>100</v>
      </c>
      <c r="J56" s="609">
        <v>128</v>
      </c>
      <c r="K56" s="80">
        <v>126</v>
      </c>
      <c r="L56" s="603">
        <v>14</v>
      </c>
      <c r="M56" s="609">
        <v>-23</v>
      </c>
      <c r="N56" s="609">
        <v>37</v>
      </c>
      <c r="O56" s="609">
        <v>656</v>
      </c>
      <c r="P56" s="609">
        <v>638</v>
      </c>
      <c r="Q56" s="609">
        <v>679</v>
      </c>
      <c r="R56" s="568">
        <v>601</v>
      </c>
    </row>
    <row r="57" spans="1:18" ht="15.75" customHeight="1" x14ac:dyDescent="0.2">
      <c r="A57" s="340" t="s">
        <v>59</v>
      </c>
      <c r="B57" s="603">
        <v>928</v>
      </c>
      <c r="C57" s="609">
        <v>382</v>
      </c>
      <c r="D57" s="80">
        <v>546</v>
      </c>
      <c r="E57" s="603">
        <v>187</v>
      </c>
      <c r="F57" s="609">
        <v>79</v>
      </c>
      <c r="G57" s="609">
        <v>108</v>
      </c>
      <c r="H57" s="609">
        <v>179</v>
      </c>
      <c r="I57" s="574">
        <v>191</v>
      </c>
      <c r="J57" s="609">
        <v>100</v>
      </c>
      <c r="K57" s="80">
        <v>83</v>
      </c>
      <c r="L57" s="603">
        <v>741</v>
      </c>
      <c r="M57" s="609">
        <v>303</v>
      </c>
      <c r="N57" s="609">
        <v>438</v>
      </c>
      <c r="O57" s="609">
        <v>1174</v>
      </c>
      <c r="P57" s="609">
        <v>1202</v>
      </c>
      <c r="Q57" s="609">
        <v>871</v>
      </c>
      <c r="R57" s="568">
        <v>764</v>
      </c>
    </row>
    <row r="58" spans="1:18" ht="15.75" customHeight="1" x14ac:dyDescent="0.2">
      <c r="A58" s="340" t="s">
        <v>63</v>
      </c>
      <c r="B58" s="603">
        <v>-128</v>
      </c>
      <c r="C58" s="609">
        <v>-108</v>
      </c>
      <c r="D58" s="80">
        <v>-20</v>
      </c>
      <c r="E58" s="603">
        <v>-68</v>
      </c>
      <c r="F58" s="609">
        <v>-44</v>
      </c>
      <c r="G58" s="609">
        <v>-24</v>
      </c>
      <c r="H58" s="609">
        <v>48</v>
      </c>
      <c r="I58" s="574">
        <v>54</v>
      </c>
      <c r="J58" s="609">
        <v>92</v>
      </c>
      <c r="K58" s="80">
        <v>78</v>
      </c>
      <c r="L58" s="603">
        <v>-60</v>
      </c>
      <c r="M58" s="609">
        <v>-64</v>
      </c>
      <c r="N58" s="609">
        <v>4</v>
      </c>
      <c r="O58" s="609">
        <v>231</v>
      </c>
      <c r="P58" s="609">
        <v>273</v>
      </c>
      <c r="Q58" s="609">
        <v>295</v>
      </c>
      <c r="R58" s="568">
        <v>269</v>
      </c>
    </row>
    <row r="59" spans="1:18" ht="15.75" customHeight="1" x14ac:dyDescent="0.2">
      <c r="A59" s="340" t="s">
        <v>64</v>
      </c>
      <c r="B59" s="603">
        <v>-255</v>
      </c>
      <c r="C59" s="609">
        <v>-10</v>
      </c>
      <c r="D59" s="80">
        <v>-245</v>
      </c>
      <c r="E59" s="603">
        <v>-17</v>
      </c>
      <c r="F59" s="609">
        <v>-9</v>
      </c>
      <c r="G59" s="609">
        <v>-8</v>
      </c>
      <c r="H59" s="609">
        <v>82</v>
      </c>
      <c r="I59" s="574">
        <v>74</v>
      </c>
      <c r="J59" s="609">
        <v>91</v>
      </c>
      <c r="K59" s="80">
        <v>82</v>
      </c>
      <c r="L59" s="603">
        <v>-238</v>
      </c>
      <c r="M59" s="609">
        <v>-1</v>
      </c>
      <c r="N59" s="609">
        <v>-237</v>
      </c>
      <c r="O59" s="609">
        <v>340</v>
      </c>
      <c r="P59" s="609">
        <v>388</v>
      </c>
      <c r="Q59" s="609">
        <v>341</v>
      </c>
      <c r="R59" s="568">
        <v>625</v>
      </c>
    </row>
    <row r="60" spans="1:18" ht="15.75" customHeight="1" x14ac:dyDescent="0.2">
      <c r="A60" s="340" t="s">
        <v>220</v>
      </c>
      <c r="B60" s="603">
        <v>-505</v>
      </c>
      <c r="C60" s="609">
        <v>-504</v>
      </c>
      <c r="D60" s="80">
        <v>-1</v>
      </c>
      <c r="E60" s="603">
        <v>-19</v>
      </c>
      <c r="F60" s="609">
        <v>-26</v>
      </c>
      <c r="G60" s="609">
        <v>7</v>
      </c>
      <c r="H60" s="609">
        <v>57</v>
      </c>
      <c r="I60" s="574">
        <v>74</v>
      </c>
      <c r="J60" s="609">
        <v>83</v>
      </c>
      <c r="K60" s="80">
        <v>67</v>
      </c>
      <c r="L60" s="603">
        <v>-486</v>
      </c>
      <c r="M60" s="609">
        <v>-478</v>
      </c>
      <c r="N60" s="609">
        <v>-8</v>
      </c>
      <c r="O60" s="609">
        <v>229</v>
      </c>
      <c r="P60" s="609">
        <v>255</v>
      </c>
      <c r="Q60" s="609">
        <v>707</v>
      </c>
      <c r="R60" s="568">
        <v>263</v>
      </c>
    </row>
    <row r="61" spans="1:18" ht="15.75" customHeight="1" x14ac:dyDescent="0.2">
      <c r="A61" s="340" t="s">
        <v>70</v>
      </c>
      <c r="B61" s="603">
        <v>255</v>
      </c>
      <c r="C61" s="609">
        <v>199</v>
      </c>
      <c r="D61" s="80">
        <v>56</v>
      </c>
      <c r="E61" s="603">
        <v>136</v>
      </c>
      <c r="F61" s="609">
        <v>78</v>
      </c>
      <c r="G61" s="609">
        <v>58</v>
      </c>
      <c r="H61" s="609">
        <v>180</v>
      </c>
      <c r="I61" s="574">
        <v>151</v>
      </c>
      <c r="J61" s="609">
        <v>102</v>
      </c>
      <c r="K61" s="80">
        <v>93</v>
      </c>
      <c r="L61" s="603">
        <v>119</v>
      </c>
      <c r="M61" s="609">
        <v>121</v>
      </c>
      <c r="N61" s="609">
        <v>-2</v>
      </c>
      <c r="O61" s="609">
        <v>923</v>
      </c>
      <c r="P61" s="609">
        <v>681</v>
      </c>
      <c r="Q61" s="609">
        <v>802</v>
      </c>
      <c r="R61" s="568">
        <v>683</v>
      </c>
    </row>
    <row r="62" spans="1:18" ht="15.75" customHeight="1" x14ac:dyDescent="0.2">
      <c r="A62" s="340" t="s">
        <v>71</v>
      </c>
      <c r="B62" s="603">
        <v>-11</v>
      </c>
      <c r="C62" s="609">
        <v>19</v>
      </c>
      <c r="D62" s="80">
        <v>-30</v>
      </c>
      <c r="E62" s="603">
        <v>-16</v>
      </c>
      <c r="F62" s="609">
        <v>-22</v>
      </c>
      <c r="G62" s="609">
        <v>6</v>
      </c>
      <c r="H62" s="609">
        <v>85</v>
      </c>
      <c r="I62" s="574">
        <v>80</v>
      </c>
      <c r="J62" s="609">
        <v>107</v>
      </c>
      <c r="K62" s="80">
        <v>74</v>
      </c>
      <c r="L62" s="603">
        <v>5</v>
      </c>
      <c r="M62" s="609">
        <v>41</v>
      </c>
      <c r="N62" s="609">
        <v>-36</v>
      </c>
      <c r="O62" s="609">
        <v>351</v>
      </c>
      <c r="P62" s="609">
        <v>326</v>
      </c>
      <c r="Q62" s="609">
        <v>310</v>
      </c>
      <c r="R62" s="568">
        <v>362</v>
      </c>
    </row>
    <row r="63" spans="1:18" ht="15.75" customHeight="1" x14ac:dyDescent="0.2">
      <c r="A63" s="340" t="s">
        <v>72</v>
      </c>
      <c r="B63" s="603">
        <v>99</v>
      </c>
      <c r="C63" s="609">
        <v>5</v>
      </c>
      <c r="D63" s="80">
        <v>94</v>
      </c>
      <c r="E63" s="603">
        <v>-119</v>
      </c>
      <c r="F63" s="609">
        <v>-71</v>
      </c>
      <c r="G63" s="609">
        <v>-48</v>
      </c>
      <c r="H63" s="609">
        <v>97</v>
      </c>
      <c r="I63" s="574">
        <v>94</v>
      </c>
      <c r="J63" s="609">
        <v>168</v>
      </c>
      <c r="K63" s="80">
        <v>142</v>
      </c>
      <c r="L63" s="603">
        <v>218</v>
      </c>
      <c r="M63" s="609">
        <v>76</v>
      </c>
      <c r="N63" s="609">
        <v>142</v>
      </c>
      <c r="O63" s="609">
        <v>468</v>
      </c>
      <c r="P63" s="609">
        <v>505</v>
      </c>
      <c r="Q63" s="609">
        <v>392</v>
      </c>
      <c r="R63" s="568">
        <v>363</v>
      </c>
    </row>
    <row r="64" spans="1:18" ht="15.75" customHeight="1" x14ac:dyDescent="0.2">
      <c r="A64" s="340" t="s">
        <v>221</v>
      </c>
      <c r="B64" s="603">
        <v>-218</v>
      </c>
      <c r="C64" s="609">
        <v>-118</v>
      </c>
      <c r="D64" s="80">
        <v>-100</v>
      </c>
      <c r="E64" s="603">
        <v>-12</v>
      </c>
      <c r="F64" s="609">
        <v>-4</v>
      </c>
      <c r="G64" s="609">
        <v>-8</v>
      </c>
      <c r="H64" s="609">
        <v>121</v>
      </c>
      <c r="I64" s="574">
        <v>110</v>
      </c>
      <c r="J64" s="609">
        <v>125</v>
      </c>
      <c r="K64" s="80">
        <v>118</v>
      </c>
      <c r="L64" s="603">
        <v>-206</v>
      </c>
      <c r="M64" s="609">
        <v>-114</v>
      </c>
      <c r="N64" s="609">
        <v>-92</v>
      </c>
      <c r="O64" s="609">
        <v>331</v>
      </c>
      <c r="P64" s="609">
        <v>341</v>
      </c>
      <c r="Q64" s="609">
        <v>445</v>
      </c>
      <c r="R64" s="568">
        <v>433</v>
      </c>
    </row>
    <row r="65" spans="1:18" ht="15.75" customHeight="1" thickBot="1" x14ac:dyDescent="0.25">
      <c r="A65" s="344" t="s">
        <v>222</v>
      </c>
      <c r="B65" s="604">
        <v>-109</v>
      </c>
      <c r="C65" s="610">
        <v>-16</v>
      </c>
      <c r="D65" s="363">
        <v>-93</v>
      </c>
      <c r="E65" s="604">
        <v>-51</v>
      </c>
      <c r="F65" s="610">
        <v>-29</v>
      </c>
      <c r="G65" s="610">
        <v>-22</v>
      </c>
      <c r="H65" s="610">
        <v>92</v>
      </c>
      <c r="I65" s="575">
        <v>93</v>
      </c>
      <c r="J65" s="610">
        <v>121</v>
      </c>
      <c r="K65" s="363">
        <v>115</v>
      </c>
      <c r="L65" s="604">
        <v>-58</v>
      </c>
      <c r="M65" s="610">
        <v>13</v>
      </c>
      <c r="N65" s="610">
        <v>-71</v>
      </c>
      <c r="O65" s="610">
        <v>380</v>
      </c>
      <c r="P65" s="610">
        <v>388</v>
      </c>
      <c r="Q65" s="610">
        <v>367</v>
      </c>
      <c r="R65" s="569">
        <v>459</v>
      </c>
    </row>
    <row r="66" spans="1:18" x14ac:dyDescent="0.2">
      <c r="A66" s="1" t="s">
        <v>339</v>
      </c>
    </row>
    <row r="67" spans="1:18" x14ac:dyDescent="0.2">
      <c r="F67" s="86" t="s">
        <v>295</v>
      </c>
    </row>
    <row r="72" spans="1:18" x14ac:dyDescent="0.2">
      <c r="B72" s="83"/>
      <c r="C72" s="83"/>
      <c r="D72" s="83"/>
      <c r="E72" s="83"/>
      <c r="F72" s="83"/>
      <c r="G72" s="83"/>
      <c r="H72" s="83"/>
      <c r="I72" s="83"/>
      <c r="J72" s="83"/>
      <c r="K72" s="83"/>
      <c r="L72" s="83"/>
      <c r="M72" s="83"/>
      <c r="N72" s="83"/>
      <c r="O72" s="83"/>
      <c r="P72" s="83"/>
      <c r="Q72" s="83"/>
      <c r="R72" s="83"/>
    </row>
    <row r="73" spans="1:18" x14ac:dyDescent="0.2">
      <c r="B73" s="83"/>
      <c r="C73" s="83"/>
      <c r="D73" s="83"/>
      <c r="E73" s="83"/>
      <c r="F73" s="83"/>
      <c r="G73" s="83"/>
      <c r="H73" s="83"/>
      <c r="I73" s="83"/>
      <c r="J73" s="83"/>
      <c r="K73" s="83"/>
      <c r="L73" s="83"/>
      <c r="M73" s="83"/>
      <c r="N73" s="83"/>
      <c r="O73" s="83"/>
      <c r="P73" s="83"/>
      <c r="Q73" s="83"/>
      <c r="R73" s="83"/>
    </row>
    <row r="74" spans="1:18" x14ac:dyDescent="0.2">
      <c r="B74" s="83"/>
      <c r="C74" s="83"/>
      <c r="D74" s="83"/>
      <c r="E74" s="83"/>
      <c r="F74" s="83"/>
      <c r="G74" s="83"/>
      <c r="H74" s="83"/>
      <c r="I74" s="83"/>
      <c r="J74" s="83"/>
      <c r="K74" s="83"/>
      <c r="L74" s="83"/>
      <c r="M74" s="83"/>
      <c r="N74" s="83"/>
      <c r="O74" s="83"/>
      <c r="P74" s="83"/>
      <c r="Q74" s="83"/>
      <c r="R74" s="83"/>
    </row>
    <row r="75" spans="1:18" x14ac:dyDescent="0.2">
      <c r="B75" s="83"/>
      <c r="C75" s="83"/>
      <c r="D75" s="83"/>
      <c r="E75" s="83"/>
      <c r="F75" s="83"/>
      <c r="G75" s="83"/>
      <c r="H75" s="83"/>
      <c r="I75" s="83"/>
      <c r="J75" s="83"/>
      <c r="K75" s="83"/>
      <c r="L75" s="83"/>
      <c r="M75" s="83"/>
      <c r="N75" s="83"/>
      <c r="O75" s="83"/>
      <c r="P75" s="83"/>
      <c r="Q75" s="83"/>
      <c r="R75" s="83"/>
    </row>
    <row r="76" spans="1:18" x14ac:dyDescent="0.2">
      <c r="B76" s="83"/>
      <c r="C76" s="83"/>
      <c r="D76" s="83"/>
      <c r="E76" s="83"/>
      <c r="F76" s="83"/>
      <c r="G76" s="83"/>
      <c r="H76" s="83"/>
      <c r="I76" s="83"/>
      <c r="J76" s="83"/>
      <c r="K76" s="83"/>
      <c r="L76" s="83"/>
      <c r="M76" s="83"/>
      <c r="N76" s="83"/>
      <c r="O76" s="83"/>
      <c r="P76" s="83"/>
      <c r="Q76" s="83"/>
      <c r="R76" s="83"/>
    </row>
    <row r="77" spans="1:18" x14ac:dyDescent="0.2">
      <c r="B77" s="83"/>
      <c r="C77" s="83"/>
      <c r="D77" s="83"/>
      <c r="E77" s="83"/>
      <c r="F77" s="83"/>
      <c r="G77" s="83"/>
      <c r="H77" s="83"/>
      <c r="I77" s="83"/>
      <c r="J77" s="83"/>
      <c r="K77" s="83"/>
      <c r="L77" s="83"/>
      <c r="M77" s="83"/>
      <c r="N77" s="83"/>
      <c r="O77" s="83"/>
      <c r="P77" s="83"/>
      <c r="Q77" s="83"/>
      <c r="R77" s="83"/>
    </row>
    <row r="78" spans="1:18" x14ac:dyDescent="0.2">
      <c r="E78" s="83"/>
      <c r="F78" s="83"/>
      <c r="G78" s="83"/>
      <c r="H78" s="83"/>
      <c r="I78" s="83"/>
      <c r="J78" s="83"/>
      <c r="K78" s="83"/>
      <c r="L78" s="83"/>
      <c r="M78" s="83"/>
      <c r="N78" s="83"/>
      <c r="O78" s="83"/>
      <c r="P78" s="83"/>
    </row>
  </sheetData>
  <mergeCells count="10">
    <mergeCell ref="L2:R2"/>
    <mergeCell ref="E3:G3"/>
    <mergeCell ref="L3:N3"/>
    <mergeCell ref="O3:P3"/>
    <mergeCell ref="Q3:R3"/>
    <mergeCell ref="A2:A4"/>
    <mergeCell ref="B2:D3"/>
    <mergeCell ref="E2:K2"/>
    <mergeCell ref="H3:I3"/>
    <mergeCell ref="J3:K3"/>
  </mergeCells>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R78"/>
  <sheetViews>
    <sheetView workbookViewId="0">
      <pane xSplit="1" ySplit="4" topLeftCell="B8" activePane="bottomRight" state="frozen"/>
      <selection pane="topRight" activeCell="B1" sqref="B1"/>
      <selection pane="bottomLeft" activeCell="A5" sqref="A5"/>
      <selection pane="bottomRight" activeCell="P1" sqref="P1"/>
    </sheetView>
  </sheetViews>
  <sheetFormatPr defaultColWidth="11.90625" defaultRowHeight="12.5" x14ac:dyDescent="0.2"/>
  <cols>
    <col min="1" max="1" width="11.453125" style="1" customWidth="1"/>
    <col min="2" max="18" width="8.08984375" style="86" customWidth="1"/>
    <col min="19" max="19" width="6.90625" style="1" customWidth="1"/>
    <col min="20" max="225" width="11.90625" style="1"/>
    <col min="226" max="227" width="3.90625" style="1" customWidth="1"/>
    <col min="228" max="228" width="9" style="1" bestFit="1" customWidth="1"/>
    <col min="229" max="231" width="6.7265625" style="1" bestFit="1" customWidth="1"/>
    <col min="232" max="232" width="7.453125" style="1" bestFit="1" customWidth="1"/>
    <col min="233" max="234" width="6.7265625" style="1" bestFit="1" customWidth="1"/>
    <col min="235" max="239" width="5.453125" style="1" bestFit="1" customWidth="1"/>
    <col min="240" max="241" width="4.08984375" style="1" bestFit="1" customWidth="1"/>
    <col min="242" max="246" width="6" style="1" bestFit="1" customWidth="1"/>
    <col min="247" max="248" width="4.26953125" style="1" bestFit="1" customWidth="1"/>
    <col min="249" max="249" width="7.453125" style="1" bestFit="1" customWidth="1"/>
    <col min="250" max="251" width="6.7265625" style="1" bestFit="1" customWidth="1"/>
    <col min="252" max="255" width="6.26953125" style="1" bestFit="1" customWidth="1"/>
    <col min="256" max="256" width="5.453125" style="1" bestFit="1" customWidth="1"/>
    <col min="257" max="258" width="5.26953125" style="1" bestFit="1" customWidth="1"/>
    <col min="259" max="260" width="4.7265625" style="1" bestFit="1" customWidth="1"/>
    <col min="261" max="264" width="6.26953125" style="1" bestFit="1" customWidth="1"/>
    <col min="265" max="265" width="5.453125" style="1" bestFit="1" customWidth="1"/>
    <col min="266" max="267" width="5.26953125" style="1" bestFit="1" customWidth="1"/>
    <col min="268" max="269" width="4.7265625" style="1" bestFit="1" customWidth="1"/>
    <col min="270" max="481" width="11.90625" style="1"/>
    <col min="482" max="483" width="3.90625" style="1" customWidth="1"/>
    <col min="484" max="484" width="9" style="1" bestFit="1" customWidth="1"/>
    <col min="485" max="487" width="6.7265625" style="1" bestFit="1" customWidth="1"/>
    <col min="488" max="488" width="7.453125" style="1" bestFit="1" customWidth="1"/>
    <col min="489" max="490" width="6.7265625" style="1" bestFit="1" customWidth="1"/>
    <col min="491" max="495" width="5.453125" style="1" bestFit="1" customWidth="1"/>
    <col min="496" max="497" width="4.08984375" style="1" bestFit="1" customWidth="1"/>
    <col min="498" max="502" width="6" style="1" bestFit="1" customWidth="1"/>
    <col min="503" max="504" width="4.26953125" style="1" bestFit="1" customWidth="1"/>
    <col min="505" max="505" width="7.453125" style="1" bestFit="1" customWidth="1"/>
    <col min="506" max="507" width="6.7265625" style="1" bestFit="1" customWidth="1"/>
    <col min="508" max="511" width="6.26953125" style="1" bestFit="1" customWidth="1"/>
    <col min="512" max="512" width="5.453125" style="1" bestFit="1" customWidth="1"/>
    <col min="513" max="514" width="5.26953125" style="1" bestFit="1" customWidth="1"/>
    <col min="515" max="516" width="4.7265625" style="1" bestFit="1" customWidth="1"/>
    <col min="517" max="520" width="6.26953125" style="1" bestFit="1" customWidth="1"/>
    <col min="521" max="521" width="5.453125" style="1" bestFit="1" customWidth="1"/>
    <col min="522" max="523" width="5.26953125" style="1" bestFit="1" customWidth="1"/>
    <col min="524" max="525" width="4.7265625" style="1" bestFit="1" customWidth="1"/>
    <col min="526" max="737" width="11.90625" style="1"/>
    <col min="738" max="739" width="3.90625" style="1" customWidth="1"/>
    <col min="740" max="740" width="9" style="1" bestFit="1" customWidth="1"/>
    <col min="741" max="743" width="6.7265625" style="1" bestFit="1" customWidth="1"/>
    <col min="744" max="744" width="7.453125" style="1" bestFit="1" customWidth="1"/>
    <col min="745" max="746" width="6.7265625" style="1" bestFit="1" customWidth="1"/>
    <col min="747" max="751" width="5.453125" style="1" bestFit="1" customWidth="1"/>
    <col min="752" max="753" width="4.08984375" style="1" bestFit="1" customWidth="1"/>
    <col min="754" max="758" width="6" style="1" bestFit="1" customWidth="1"/>
    <col min="759" max="760" width="4.26953125" style="1" bestFit="1" customWidth="1"/>
    <col min="761" max="761" width="7.453125" style="1" bestFit="1" customWidth="1"/>
    <col min="762" max="763" width="6.7265625" style="1" bestFit="1" customWidth="1"/>
    <col min="764" max="767" width="6.26953125" style="1" bestFit="1" customWidth="1"/>
    <col min="768" max="768" width="5.453125" style="1" bestFit="1" customWidth="1"/>
    <col min="769" max="770" width="5.26953125" style="1" bestFit="1" customWidth="1"/>
    <col min="771" max="772" width="4.7265625" style="1" bestFit="1" customWidth="1"/>
    <col min="773" max="776" width="6.26953125" style="1" bestFit="1" customWidth="1"/>
    <col min="777" max="777" width="5.453125" style="1" bestFit="1" customWidth="1"/>
    <col min="778" max="779" width="5.26953125" style="1" bestFit="1" customWidth="1"/>
    <col min="780" max="781" width="4.7265625" style="1" bestFit="1" customWidth="1"/>
    <col min="782" max="993" width="11.90625" style="1"/>
    <col min="994" max="995" width="3.90625" style="1" customWidth="1"/>
    <col min="996" max="996" width="9" style="1" bestFit="1" customWidth="1"/>
    <col min="997" max="999" width="6.7265625" style="1" bestFit="1" customWidth="1"/>
    <col min="1000" max="1000" width="7.453125" style="1" bestFit="1" customWidth="1"/>
    <col min="1001" max="1002" width="6.7265625" style="1" bestFit="1" customWidth="1"/>
    <col min="1003" max="1007" width="5.453125" style="1" bestFit="1" customWidth="1"/>
    <col min="1008" max="1009" width="4.08984375" style="1" bestFit="1" customWidth="1"/>
    <col min="1010" max="1014" width="6" style="1" bestFit="1" customWidth="1"/>
    <col min="1015" max="1016" width="4.26953125" style="1" bestFit="1" customWidth="1"/>
    <col min="1017" max="1017" width="7.453125" style="1" bestFit="1" customWidth="1"/>
    <col min="1018" max="1019" width="6.7265625" style="1" bestFit="1" customWidth="1"/>
    <col min="1020" max="1023" width="6.26953125" style="1" bestFit="1" customWidth="1"/>
    <col min="1024" max="1024" width="5.453125" style="1" bestFit="1" customWidth="1"/>
    <col min="1025" max="1026" width="5.26953125" style="1" bestFit="1" customWidth="1"/>
    <col min="1027" max="1028" width="4.7265625" style="1" bestFit="1" customWidth="1"/>
    <col min="1029" max="1032" width="6.26953125" style="1" bestFit="1" customWidth="1"/>
    <col min="1033" max="1033" width="5.453125" style="1" bestFit="1" customWidth="1"/>
    <col min="1034" max="1035" width="5.26953125" style="1" bestFit="1" customWidth="1"/>
    <col min="1036" max="1037" width="4.7265625" style="1" bestFit="1" customWidth="1"/>
    <col min="1038" max="1249" width="11.90625" style="1"/>
    <col min="1250" max="1251" width="3.90625" style="1" customWidth="1"/>
    <col min="1252" max="1252" width="9" style="1" bestFit="1" customWidth="1"/>
    <col min="1253" max="1255" width="6.7265625" style="1" bestFit="1" customWidth="1"/>
    <col min="1256" max="1256" width="7.453125" style="1" bestFit="1" customWidth="1"/>
    <col min="1257" max="1258" width="6.7265625" style="1" bestFit="1" customWidth="1"/>
    <col min="1259" max="1263" width="5.453125" style="1" bestFit="1" customWidth="1"/>
    <col min="1264" max="1265" width="4.08984375" style="1" bestFit="1" customWidth="1"/>
    <col min="1266" max="1270" width="6" style="1" bestFit="1" customWidth="1"/>
    <col min="1271" max="1272" width="4.26953125" style="1" bestFit="1" customWidth="1"/>
    <col min="1273" max="1273" width="7.453125" style="1" bestFit="1" customWidth="1"/>
    <col min="1274" max="1275" width="6.7265625" style="1" bestFit="1" customWidth="1"/>
    <col min="1276" max="1279" width="6.26953125" style="1" bestFit="1" customWidth="1"/>
    <col min="1280" max="1280" width="5.453125" style="1" bestFit="1" customWidth="1"/>
    <col min="1281" max="1282" width="5.26953125" style="1" bestFit="1" customWidth="1"/>
    <col min="1283" max="1284" width="4.7265625" style="1" bestFit="1" customWidth="1"/>
    <col min="1285" max="1288" width="6.26953125" style="1" bestFit="1" customWidth="1"/>
    <col min="1289" max="1289" width="5.453125" style="1" bestFit="1" customWidth="1"/>
    <col min="1290" max="1291" width="5.26953125" style="1" bestFit="1" customWidth="1"/>
    <col min="1292" max="1293" width="4.7265625" style="1" bestFit="1" customWidth="1"/>
    <col min="1294" max="1505" width="11.90625" style="1"/>
    <col min="1506" max="1507" width="3.90625" style="1" customWidth="1"/>
    <col min="1508" max="1508" width="9" style="1" bestFit="1" customWidth="1"/>
    <col min="1509" max="1511" width="6.7265625" style="1" bestFit="1" customWidth="1"/>
    <col min="1512" max="1512" width="7.453125" style="1" bestFit="1" customWidth="1"/>
    <col min="1513" max="1514" width="6.7265625" style="1" bestFit="1" customWidth="1"/>
    <col min="1515" max="1519" width="5.453125" style="1" bestFit="1" customWidth="1"/>
    <col min="1520" max="1521" width="4.08984375" style="1" bestFit="1" customWidth="1"/>
    <col min="1522" max="1526" width="6" style="1" bestFit="1" customWidth="1"/>
    <col min="1527" max="1528" width="4.26953125" style="1" bestFit="1" customWidth="1"/>
    <col min="1529" max="1529" width="7.453125" style="1" bestFit="1" customWidth="1"/>
    <col min="1530" max="1531" width="6.7265625" style="1" bestFit="1" customWidth="1"/>
    <col min="1532" max="1535" width="6.26953125" style="1" bestFit="1" customWidth="1"/>
    <col min="1536" max="1536" width="5.453125" style="1" bestFit="1" customWidth="1"/>
    <col min="1537" max="1538" width="5.26953125" style="1" bestFit="1" customWidth="1"/>
    <col min="1539" max="1540" width="4.7265625" style="1" bestFit="1" customWidth="1"/>
    <col min="1541" max="1544" width="6.26953125" style="1" bestFit="1" customWidth="1"/>
    <col min="1545" max="1545" width="5.453125" style="1" bestFit="1" customWidth="1"/>
    <col min="1546" max="1547" width="5.26953125" style="1" bestFit="1" customWidth="1"/>
    <col min="1548" max="1549" width="4.7265625" style="1" bestFit="1" customWidth="1"/>
    <col min="1550" max="1761" width="11.90625" style="1"/>
    <col min="1762" max="1763" width="3.90625" style="1" customWidth="1"/>
    <col min="1764" max="1764" width="9" style="1" bestFit="1" customWidth="1"/>
    <col min="1765" max="1767" width="6.7265625" style="1" bestFit="1" customWidth="1"/>
    <col min="1768" max="1768" width="7.453125" style="1" bestFit="1" customWidth="1"/>
    <col min="1769" max="1770" width="6.7265625" style="1" bestFit="1" customWidth="1"/>
    <col min="1771" max="1775" width="5.453125" style="1" bestFit="1" customWidth="1"/>
    <col min="1776" max="1777" width="4.08984375" style="1" bestFit="1" customWidth="1"/>
    <col min="1778" max="1782" width="6" style="1" bestFit="1" customWidth="1"/>
    <col min="1783" max="1784" width="4.26953125" style="1" bestFit="1" customWidth="1"/>
    <col min="1785" max="1785" width="7.453125" style="1" bestFit="1" customWidth="1"/>
    <col min="1786" max="1787" width="6.7265625" style="1" bestFit="1" customWidth="1"/>
    <col min="1788" max="1791" width="6.26953125" style="1" bestFit="1" customWidth="1"/>
    <col min="1792" max="1792" width="5.453125" style="1" bestFit="1" customWidth="1"/>
    <col min="1793" max="1794" width="5.26953125" style="1" bestFit="1" customWidth="1"/>
    <col min="1795" max="1796" width="4.7265625" style="1" bestFit="1" customWidth="1"/>
    <col min="1797" max="1800" width="6.26953125" style="1" bestFit="1" customWidth="1"/>
    <col min="1801" max="1801" width="5.453125" style="1" bestFit="1" customWidth="1"/>
    <col min="1802" max="1803" width="5.26953125" style="1" bestFit="1" customWidth="1"/>
    <col min="1804" max="1805" width="4.7265625" style="1" bestFit="1" customWidth="1"/>
    <col min="1806" max="2017" width="11.90625" style="1"/>
    <col min="2018" max="2019" width="3.90625" style="1" customWidth="1"/>
    <col min="2020" max="2020" width="9" style="1" bestFit="1" customWidth="1"/>
    <col min="2021" max="2023" width="6.7265625" style="1" bestFit="1" customWidth="1"/>
    <col min="2024" max="2024" width="7.453125" style="1" bestFit="1" customWidth="1"/>
    <col min="2025" max="2026" width="6.7265625" style="1" bestFit="1" customWidth="1"/>
    <col min="2027" max="2031" width="5.453125" style="1" bestFit="1" customWidth="1"/>
    <col min="2032" max="2033" width="4.08984375" style="1" bestFit="1" customWidth="1"/>
    <col min="2034" max="2038" width="6" style="1" bestFit="1" customWidth="1"/>
    <col min="2039" max="2040" width="4.26953125" style="1" bestFit="1" customWidth="1"/>
    <col min="2041" max="2041" width="7.453125" style="1" bestFit="1" customWidth="1"/>
    <col min="2042" max="2043" width="6.7265625" style="1" bestFit="1" customWidth="1"/>
    <col min="2044" max="2047" width="6.26953125" style="1" bestFit="1" customWidth="1"/>
    <col min="2048" max="2048" width="5.453125" style="1" bestFit="1" customWidth="1"/>
    <col min="2049" max="2050" width="5.26953125" style="1" bestFit="1" customWidth="1"/>
    <col min="2051" max="2052" width="4.7265625" style="1" bestFit="1" customWidth="1"/>
    <col min="2053" max="2056" width="6.26953125" style="1" bestFit="1" customWidth="1"/>
    <col min="2057" max="2057" width="5.453125" style="1" bestFit="1" customWidth="1"/>
    <col min="2058" max="2059" width="5.26953125" style="1" bestFit="1" customWidth="1"/>
    <col min="2060" max="2061" width="4.7265625" style="1" bestFit="1" customWidth="1"/>
    <col min="2062" max="2273" width="11.90625" style="1"/>
    <col min="2274" max="2275" width="3.90625" style="1" customWidth="1"/>
    <col min="2276" max="2276" width="9" style="1" bestFit="1" customWidth="1"/>
    <col min="2277" max="2279" width="6.7265625" style="1" bestFit="1" customWidth="1"/>
    <col min="2280" max="2280" width="7.453125" style="1" bestFit="1" customWidth="1"/>
    <col min="2281" max="2282" width="6.7265625" style="1" bestFit="1" customWidth="1"/>
    <col min="2283" max="2287" width="5.453125" style="1" bestFit="1" customWidth="1"/>
    <col min="2288" max="2289" width="4.08984375" style="1" bestFit="1" customWidth="1"/>
    <col min="2290" max="2294" width="6" style="1" bestFit="1" customWidth="1"/>
    <col min="2295" max="2296" width="4.26953125" style="1" bestFit="1" customWidth="1"/>
    <col min="2297" max="2297" width="7.453125" style="1" bestFit="1" customWidth="1"/>
    <col min="2298" max="2299" width="6.7265625" style="1" bestFit="1" customWidth="1"/>
    <col min="2300" max="2303" width="6.26953125" style="1" bestFit="1" customWidth="1"/>
    <col min="2304" max="2304" width="5.453125" style="1" bestFit="1" customWidth="1"/>
    <col min="2305" max="2306" width="5.26953125" style="1" bestFit="1" customWidth="1"/>
    <col min="2307" max="2308" width="4.7265625" style="1" bestFit="1" customWidth="1"/>
    <col min="2309" max="2312" width="6.26953125" style="1" bestFit="1" customWidth="1"/>
    <col min="2313" max="2313" width="5.453125" style="1" bestFit="1" customWidth="1"/>
    <col min="2314" max="2315" width="5.26953125" style="1" bestFit="1" customWidth="1"/>
    <col min="2316" max="2317" width="4.7265625" style="1" bestFit="1" customWidth="1"/>
    <col min="2318" max="2529" width="11.90625" style="1"/>
    <col min="2530" max="2531" width="3.90625" style="1" customWidth="1"/>
    <col min="2532" max="2532" width="9" style="1" bestFit="1" customWidth="1"/>
    <col min="2533" max="2535" width="6.7265625" style="1" bestFit="1" customWidth="1"/>
    <col min="2536" max="2536" width="7.453125" style="1" bestFit="1" customWidth="1"/>
    <col min="2537" max="2538" width="6.7265625" style="1" bestFit="1" customWidth="1"/>
    <col min="2539" max="2543" width="5.453125" style="1" bestFit="1" customWidth="1"/>
    <col min="2544" max="2545" width="4.08984375" style="1" bestFit="1" customWidth="1"/>
    <col min="2546" max="2550" width="6" style="1" bestFit="1" customWidth="1"/>
    <col min="2551" max="2552" width="4.26953125" style="1" bestFit="1" customWidth="1"/>
    <col min="2553" max="2553" width="7.453125" style="1" bestFit="1" customWidth="1"/>
    <col min="2554" max="2555" width="6.7265625" style="1" bestFit="1" customWidth="1"/>
    <col min="2556" max="2559" width="6.26953125" style="1" bestFit="1" customWidth="1"/>
    <col min="2560" max="2560" width="5.453125" style="1" bestFit="1" customWidth="1"/>
    <col min="2561" max="2562" width="5.26953125" style="1" bestFit="1" customWidth="1"/>
    <col min="2563" max="2564" width="4.7265625" style="1" bestFit="1" customWidth="1"/>
    <col min="2565" max="2568" width="6.26953125" style="1" bestFit="1" customWidth="1"/>
    <col min="2569" max="2569" width="5.453125" style="1" bestFit="1" customWidth="1"/>
    <col min="2570" max="2571" width="5.26953125" style="1" bestFit="1" customWidth="1"/>
    <col min="2572" max="2573" width="4.7265625" style="1" bestFit="1" customWidth="1"/>
    <col min="2574" max="2785" width="11.90625" style="1"/>
    <col min="2786" max="2787" width="3.90625" style="1" customWidth="1"/>
    <col min="2788" max="2788" width="9" style="1" bestFit="1" customWidth="1"/>
    <col min="2789" max="2791" width="6.7265625" style="1" bestFit="1" customWidth="1"/>
    <col min="2792" max="2792" width="7.453125" style="1" bestFit="1" customWidth="1"/>
    <col min="2793" max="2794" width="6.7265625" style="1" bestFit="1" customWidth="1"/>
    <col min="2795" max="2799" width="5.453125" style="1" bestFit="1" customWidth="1"/>
    <col min="2800" max="2801" width="4.08984375" style="1" bestFit="1" customWidth="1"/>
    <col min="2802" max="2806" width="6" style="1" bestFit="1" customWidth="1"/>
    <col min="2807" max="2808" width="4.26953125" style="1" bestFit="1" customWidth="1"/>
    <col min="2809" max="2809" width="7.453125" style="1" bestFit="1" customWidth="1"/>
    <col min="2810" max="2811" width="6.7265625" style="1" bestFit="1" customWidth="1"/>
    <col min="2812" max="2815" width="6.26953125" style="1" bestFit="1" customWidth="1"/>
    <col min="2816" max="2816" width="5.453125" style="1" bestFit="1" customWidth="1"/>
    <col min="2817" max="2818" width="5.26953125" style="1" bestFit="1" customWidth="1"/>
    <col min="2819" max="2820" width="4.7265625" style="1" bestFit="1" customWidth="1"/>
    <col min="2821" max="2824" width="6.26953125" style="1" bestFit="1" customWidth="1"/>
    <col min="2825" max="2825" width="5.453125" style="1" bestFit="1" customWidth="1"/>
    <col min="2826" max="2827" width="5.26953125" style="1" bestFit="1" customWidth="1"/>
    <col min="2828" max="2829" width="4.7265625" style="1" bestFit="1" customWidth="1"/>
    <col min="2830" max="3041" width="11.90625" style="1"/>
    <col min="3042" max="3043" width="3.90625" style="1" customWidth="1"/>
    <col min="3044" max="3044" width="9" style="1" bestFit="1" customWidth="1"/>
    <col min="3045" max="3047" width="6.7265625" style="1" bestFit="1" customWidth="1"/>
    <col min="3048" max="3048" width="7.453125" style="1" bestFit="1" customWidth="1"/>
    <col min="3049" max="3050" width="6.7265625" style="1" bestFit="1" customWidth="1"/>
    <col min="3051" max="3055" width="5.453125" style="1" bestFit="1" customWidth="1"/>
    <col min="3056" max="3057" width="4.08984375" style="1" bestFit="1" customWidth="1"/>
    <col min="3058" max="3062" width="6" style="1" bestFit="1" customWidth="1"/>
    <col min="3063" max="3064" width="4.26953125" style="1" bestFit="1" customWidth="1"/>
    <col min="3065" max="3065" width="7.453125" style="1" bestFit="1" customWidth="1"/>
    <col min="3066" max="3067" width="6.7265625" style="1" bestFit="1" customWidth="1"/>
    <col min="3068" max="3071" width="6.26953125" style="1" bestFit="1" customWidth="1"/>
    <col min="3072" max="3072" width="5.453125" style="1" bestFit="1" customWidth="1"/>
    <col min="3073" max="3074" width="5.26953125" style="1" bestFit="1" customWidth="1"/>
    <col min="3075" max="3076" width="4.7265625" style="1" bestFit="1" customWidth="1"/>
    <col min="3077" max="3080" width="6.26953125" style="1" bestFit="1" customWidth="1"/>
    <col min="3081" max="3081" width="5.453125" style="1" bestFit="1" customWidth="1"/>
    <col min="3082" max="3083" width="5.26953125" style="1" bestFit="1" customWidth="1"/>
    <col min="3084" max="3085" width="4.7265625" style="1" bestFit="1" customWidth="1"/>
    <col min="3086" max="3297" width="11.90625" style="1"/>
    <col min="3298" max="3299" width="3.90625" style="1" customWidth="1"/>
    <col min="3300" max="3300" width="9" style="1" bestFit="1" customWidth="1"/>
    <col min="3301" max="3303" width="6.7265625" style="1" bestFit="1" customWidth="1"/>
    <col min="3304" max="3304" width="7.453125" style="1" bestFit="1" customWidth="1"/>
    <col min="3305" max="3306" width="6.7265625" style="1" bestFit="1" customWidth="1"/>
    <col min="3307" max="3311" width="5.453125" style="1" bestFit="1" customWidth="1"/>
    <col min="3312" max="3313" width="4.08984375" style="1" bestFit="1" customWidth="1"/>
    <col min="3314" max="3318" width="6" style="1" bestFit="1" customWidth="1"/>
    <col min="3319" max="3320" width="4.26953125" style="1" bestFit="1" customWidth="1"/>
    <col min="3321" max="3321" width="7.453125" style="1" bestFit="1" customWidth="1"/>
    <col min="3322" max="3323" width="6.7265625" style="1" bestFit="1" customWidth="1"/>
    <col min="3324" max="3327" width="6.26953125" style="1" bestFit="1" customWidth="1"/>
    <col min="3328" max="3328" width="5.453125" style="1" bestFit="1" customWidth="1"/>
    <col min="3329" max="3330" width="5.26953125" style="1" bestFit="1" customWidth="1"/>
    <col min="3331" max="3332" width="4.7265625" style="1" bestFit="1" customWidth="1"/>
    <col min="3333" max="3336" width="6.26953125" style="1" bestFit="1" customWidth="1"/>
    <col min="3337" max="3337" width="5.453125" style="1" bestFit="1" customWidth="1"/>
    <col min="3338" max="3339" width="5.26953125" style="1" bestFit="1" customWidth="1"/>
    <col min="3340" max="3341" width="4.7265625" style="1" bestFit="1" customWidth="1"/>
    <col min="3342" max="3553" width="11.90625" style="1"/>
    <col min="3554" max="3555" width="3.90625" style="1" customWidth="1"/>
    <col min="3556" max="3556" width="9" style="1" bestFit="1" customWidth="1"/>
    <col min="3557" max="3559" width="6.7265625" style="1" bestFit="1" customWidth="1"/>
    <col min="3560" max="3560" width="7.453125" style="1" bestFit="1" customWidth="1"/>
    <col min="3561" max="3562" width="6.7265625" style="1" bestFit="1" customWidth="1"/>
    <col min="3563" max="3567" width="5.453125" style="1" bestFit="1" customWidth="1"/>
    <col min="3568" max="3569" width="4.08984375" style="1" bestFit="1" customWidth="1"/>
    <col min="3570" max="3574" width="6" style="1" bestFit="1" customWidth="1"/>
    <col min="3575" max="3576" width="4.26953125" style="1" bestFit="1" customWidth="1"/>
    <col min="3577" max="3577" width="7.453125" style="1" bestFit="1" customWidth="1"/>
    <col min="3578" max="3579" width="6.7265625" style="1" bestFit="1" customWidth="1"/>
    <col min="3580" max="3583" width="6.26953125" style="1" bestFit="1" customWidth="1"/>
    <col min="3584" max="3584" width="5.453125" style="1" bestFit="1" customWidth="1"/>
    <col min="3585" max="3586" width="5.26953125" style="1" bestFit="1" customWidth="1"/>
    <col min="3587" max="3588" width="4.7265625" style="1" bestFit="1" customWidth="1"/>
    <col min="3589" max="3592" width="6.26953125" style="1" bestFit="1" customWidth="1"/>
    <col min="3593" max="3593" width="5.453125" style="1" bestFit="1" customWidth="1"/>
    <col min="3594" max="3595" width="5.26953125" style="1" bestFit="1" customWidth="1"/>
    <col min="3596" max="3597" width="4.7265625" style="1" bestFit="1" customWidth="1"/>
    <col min="3598" max="3809" width="11.90625" style="1"/>
    <col min="3810" max="3811" width="3.90625" style="1" customWidth="1"/>
    <col min="3812" max="3812" width="9" style="1" bestFit="1" customWidth="1"/>
    <col min="3813" max="3815" width="6.7265625" style="1" bestFit="1" customWidth="1"/>
    <col min="3816" max="3816" width="7.453125" style="1" bestFit="1" customWidth="1"/>
    <col min="3817" max="3818" width="6.7265625" style="1" bestFit="1" customWidth="1"/>
    <col min="3819" max="3823" width="5.453125" style="1" bestFit="1" customWidth="1"/>
    <col min="3824" max="3825" width="4.08984375" style="1" bestFit="1" customWidth="1"/>
    <col min="3826" max="3830" width="6" style="1" bestFit="1" customWidth="1"/>
    <col min="3831" max="3832" width="4.26953125" style="1" bestFit="1" customWidth="1"/>
    <col min="3833" max="3833" width="7.453125" style="1" bestFit="1" customWidth="1"/>
    <col min="3834" max="3835" width="6.7265625" style="1" bestFit="1" customWidth="1"/>
    <col min="3836" max="3839" width="6.26953125" style="1" bestFit="1" customWidth="1"/>
    <col min="3840" max="3840" width="5.453125" style="1" bestFit="1" customWidth="1"/>
    <col min="3841" max="3842" width="5.26953125" style="1" bestFit="1" customWidth="1"/>
    <col min="3843" max="3844" width="4.7265625" style="1" bestFit="1" customWidth="1"/>
    <col min="3845" max="3848" width="6.26953125" style="1" bestFit="1" customWidth="1"/>
    <col min="3849" max="3849" width="5.453125" style="1" bestFit="1" customWidth="1"/>
    <col min="3850" max="3851" width="5.26953125" style="1" bestFit="1" customWidth="1"/>
    <col min="3852" max="3853" width="4.7265625" style="1" bestFit="1" customWidth="1"/>
    <col min="3854" max="4065" width="11.90625" style="1"/>
    <col min="4066" max="4067" width="3.90625" style="1" customWidth="1"/>
    <col min="4068" max="4068" width="9" style="1" bestFit="1" customWidth="1"/>
    <col min="4069" max="4071" width="6.7265625" style="1" bestFit="1" customWidth="1"/>
    <col min="4072" max="4072" width="7.453125" style="1" bestFit="1" customWidth="1"/>
    <col min="4073" max="4074" width="6.7265625" style="1" bestFit="1" customWidth="1"/>
    <col min="4075" max="4079" width="5.453125" style="1" bestFit="1" customWidth="1"/>
    <col min="4080" max="4081" width="4.08984375" style="1" bestFit="1" customWidth="1"/>
    <col min="4082" max="4086" width="6" style="1" bestFit="1" customWidth="1"/>
    <col min="4087" max="4088" width="4.26953125" style="1" bestFit="1" customWidth="1"/>
    <col min="4089" max="4089" width="7.453125" style="1" bestFit="1" customWidth="1"/>
    <col min="4090" max="4091" width="6.7265625" style="1" bestFit="1" customWidth="1"/>
    <col min="4092" max="4095" width="6.26953125" style="1" bestFit="1" customWidth="1"/>
    <col min="4096" max="4096" width="5.453125" style="1" bestFit="1" customWidth="1"/>
    <col min="4097" max="4098" width="5.26953125" style="1" bestFit="1" customWidth="1"/>
    <col min="4099" max="4100" width="4.7265625" style="1" bestFit="1" customWidth="1"/>
    <col min="4101" max="4104" width="6.26953125" style="1" bestFit="1" customWidth="1"/>
    <col min="4105" max="4105" width="5.453125" style="1" bestFit="1" customWidth="1"/>
    <col min="4106" max="4107" width="5.26953125" style="1" bestFit="1" customWidth="1"/>
    <col min="4108" max="4109" width="4.7265625" style="1" bestFit="1" customWidth="1"/>
    <col min="4110" max="4321" width="11.90625" style="1"/>
    <col min="4322" max="4323" width="3.90625" style="1" customWidth="1"/>
    <col min="4324" max="4324" width="9" style="1" bestFit="1" customWidth="1"/>
    <col min="4325" max="4327" width="6.7265625" style="1" bestFit="1" customWidth="1"/>
    <col min="4328" max="4328" width="7.453125" style="1" bestFit="1" customWidth="1"/>
    <col min="4329" max="4330" width="6.7265625" style="1" bestFit="1" customWidth="1"/>
    <col min="4331" max="4335" width="5.453125" style="1" bestFit="1" customWidth="1"/>
    <col min="4336" max="4337" width="4.08984375" style="1" bestFit="1" customWidth="1"/>
    <col min="4338" max="4342" width="6" style="1" bestFit="1" customWidth="1"/>
    <col min="4343" max="4344" width="4.26953125" style="1" bestFit="1" customWidth="1"/>
    <col min="4345" max="4345" width="7.453125" style="1" bestFit="1" customWidth="1"/>
    <col min="4346" max="4347" width="6.7265625" style="1" bestFit="1" customWidth="1"/>
    <col min="4348" max="4351" width="6.26953125" style="1" bestFit="1" customWidth="1"/>
    <col min="4352" max="4352" width="5.453125" style="1" bestFit="1" customWidth="1"/>
    <col min="4353" max="4354" width="5.26953125" style="1" bestFit="1" customWidth="1"/>
    <col min="4355" max="4356" width="4.7265625" style="1" bestFit="1" customWidth="1"/>
    <col min="4357" max="4360" width="6.26953125" style="1" bestFit="1" customWidth="1"/>
    <col min="4361" max="4361" width="5.453125" style="1" bestFit="1" customWidth="1"/>
    <col min="4362" max="4363" width="5.26953125" style="1" bestFit="1" customWidth="1"/>
    <col min="4364" max="4365" width="4.7265625" style="1" bestFit="1" customWidth="1"/>
    <col min="4366" max="4577" width="11.90625" style="1"/>
    <col min="4578" max="4579" width="3.90625" style="1" customWidth="1"/>
    <col min="4580" max="4580" width="9" style="1" bestFit="1" customWidth="1"/>
    <col min="4581" max="4583" width="6.7265625" style="1" bestFit="1" customWidth="1"/>
    <col min="4584" max="4584" width="7.453125" style="1" bestFit="1" customWidth="1"/>
    <col min="4585" max="4586" width="6.7265625" style="1" bestFit="1" customWidth="1"/>
    <col min="4587" max="4591" width="5.453125" style="1" bestFit="1" customWidth="1"/>
    <col min="4592" max="4593" width="4.08984375" style="1" bestFit="1" customWidth="1"/>
    <col min="4594" max="4598" width="6" style="1" bestFit="1" customWidth="1"/>
    <col min="4599" max="4600" width="4.26953125" style="1" bestFit="1" customWidth="1"/>
    <col min="4601" max="4601" width="7.453125" style="1" bestFit="1" customWidth="1"/>
    <col min="4602" max="4603" width="6.7265625" style="1" bestFit="1" customWidth="1"/>
    <col min="4604" max="4607" width="6.26953125" style="1" bestFit="1" customWidth="1"/>
    <col min="4608" max="4608" width="5.453125" style="1" bestFit="1" customWidth="1"/>
    <col min="4609" max="4610" width="5.26953125" style="1" bestFit="1" customWidth="1"/>
    <col min="4611" max="4612" width="4.7265625" style="1" bestFit="1" customWidth="1"/>
    <col min="4613" max="4616" width="6.26953125" style="1" bestFit="1" customWidth="1"/>
    <col min="4617" max="4617" width="5.453125" style="1" bestFit="1" customWidth="1"/>
    <col min="4618" max="4619" width="5.26953125" style="1" bestFit="1" customWidth="1"/>
    <col min="4620" max="4621" width="4.7265625" style="1" bestFit="1" customWidth="1"/>
    <col min="4622" max="4833" width="11.90625" style="1"/>
    <col min="4834" max="4835" width="3.90625" style="1" customWidth="1"/>
    <col min="4836" max="4836" width="9" style="1" bestFit="1" customWidth="1"/>
    <col min="4837" max="4839" width="6.7265625" style="1" bestFit="1" customWidth="1"/>
    <col min="4840" max="4840" width="7.453125" style="1" bestFit="1" customWidth="1"/>
    <col min="4841" max="4842" width="6.7265625" style="1" bestFit="1" customWidth="1"/>
    <col min="4843" max="4847" width="5.453125" style="1" bestFit="1" customWidth="1"/>
    <col min="4848" max="4849" width="4.08984375" style="1" bestFit="1" customWidth="1"/>
    <col min="4850" max="4854" width="6" style="1" bestFit="1" customWidth="1"/>
    <col min="4855" max="4856" width="4.26953125" style="1" bestFit="1" customWidth="1"/>
    <col min="4857" max="4857" width="7.453125" style="1" bestFit="1" customWidth="1"/>
    <col min="4858" max="4859" width="6.7265625" style="1" bestFit="1" customWidth="1"/>
    <col min="4860" max="4863" width="6.26953125" style="1" bestFit="1" customWidth="1"/>
    <col min="4864" max="4864" width="5.453125" style="1" bestFit="1" customWidth="1"/>
    <col min="4865" max="4866" width="5.26953125" style="1" bestFit="1" customWidth="1"/>
    <col min="4867" max="4868" width="4.7265625" style="1" bestFit="1" customWidth="1"/>
    <col min="4869" max="4872" width="6.26953125" style="1" bestFit="1" customWidth="1"/>
    <col min="4873" max="4873" width="5.453125" style="1" bestFit="1" customWidth="1"/>
    <col min="4874" max="4875" width="5.26953125" style="1" bestFit="1" customWidth="1"/>
    <col min="4876" max="4877" width="4.7265625" style="1" bestFit="1" customWidth="1"/>
    <col min="4878" max="5089" width="11.90625" style="1"/>
    <col min="5090" max="5091" width="3.90625" style="1" customWidth="1"/>
    <col min="5092" max="5092" width="9" style="1" bestFit="1" customWidth="1"/>
    <col min="5093" max="5095" width="6.7265625" style="1" bestFit="1" customWidth="1"/>
    <col min="5096" max="5096" width="7.453125" style="1" bestFit="1" customWidth="1"/>
    <col min="5097" max="5098" width="6.7265625" style="1" bestFit="1" customWidth="1"/>
    <col min="5099" max="5103" width="5.453125" style="1" bestFit="1" customWidth="1"/>
    <col min="5104" max="5105" width="4.08984375" style="1" bestFit="1" customWidth="1"/>
    <col min="5106" max="5110" width="6" style="1" bestFit="1" customWidth="1"/>
    <col min="5111" max="5112" width="4.26953125" style="1" bestFit="1" customWidth="1"/>
    <col min="5113" max="5113" width="7.453125" style="1" bestFit="1" customWidth="1"/>
    <col min="5114" max="5115" width="6.7265625" style="1" bestFit="1" customWidth="1"/>
    <col min="5116" max="5119" width="6.26953125" style="1" bestFit="1" customWidth="1"/>
    <col min="5120" max="5120" width="5.453125" style="1" bestFit="1" customWidth="1"/>
    <col min="5121" max="5122" width="5.26953125" style="1" bestFit="1" customWidth="1"/>
    <col min="5123" max="5124" width="4.7265625" style="1" bestFit="1" customWidth="1"/>
    <col min="5125" max="5128" width="6.26953125" style="1" bestFit="1" customWidth="1"/>
    <col min="5129" max="5129" width="5.453125" style="1" bestFit="1" customWidth="1"/>
    <col min="5130" max="5131" width="5.26953125" style="1" bestFit="1" customWidth="1"/>
    <col min="5132" max="5133" width="4.7265625" style="1" bestFit="1" customWidth="1"/>
    <col min="5134" max="5345" width="11.90625" style="1"/>
    <col min="5346" max="5347" width="3.90625" style="1" customWidth="1"/>
    <col min="5348" max="5348" width="9" style="1" bestFit="1" customWidth="1"/>
    <col min="5349" max="5351" width="6.7265625" style="1" bestFit="1" customWidth="1"/>
    <col min="5352" max="5352" width="7.453125" style="1" bestFit="1" customWidth="1"/>
    <col min="5353" max="5354" width="6.7265625" style="1" bestFit="1" customWidth="1"/>
    <col min="5355" max="5359" width="5.453125" style="1" bestFit="1" customWidth="1"/>
    <col min="5360" max="5361" width="4.08984375" style="1" bestFit="1" customWidth="1"/>
    <col min="5362" max="5366" width="6" style="1" bestFit="1" customWidth="1"/>
    <col min="5367" max="5368" width="4.26953125" style="1" bestFit="1" customWidth="1"/>
    <col min="5369" max="5369" width="7.453125" style="1" bestFit="1" customWidth="1"/>
    <col min="5370" max="5371" width="6.7265625" style="1" bestFit="1" customWidth="1"/>
    <col min="5372" max="5375" width="6.26953125" style="1" bestFit="1" customWidth="1"/>
    <col min="5376" max="5376" width="5.453125" style="1" bestFit="1" customWidth="1"/>
    <col min="5377" max="5378" width="5.26953125" style="1" bestFit="1" customWidth="1"/>
    <col min="5379" max="5380" width="4.7265625" style="1" bestFit="1" customWidth="1"/>
    <col min="5381" max="5384" width="6.26953125" style="1" bestFit="1" customWidth="1"/>
    <col min="5385" max="5385" width="5.453125" style="1" bestFit="1" customWidth="1"/>
    <col min="5386" max="5387" width="5.26953125" style="1" bestFit="1" customWidth="1"/>
    <col min="5388" max="5389" width="4.7265625" style="1" bestFit="1" customWidth="1"/>
    <col min="5390" max="5601" width="11.90625" style="1"/>
    <col min="5602" max="5603" width="3.90625" style="1" customWidth="1"/>
    <col min="5604" max="5604" width="9" style="1" bestFit="1" customWidth="1"/>
    <col min="5605" max="5607" width="6.7265625" style="1" bestFit="1" customWidth="1"/>
    <col min="5608" max="5608" width="7.453125" style="1" bestFit="1" customWidth="1"/>
    <col min="5609" max="5610" width="6.7265625" style="1" bestFit="1" customWidth="1"/>
    <col min="5611" max="5615" width="5.453125" style="1" bestFit="1" customWidth="1"/>
    <col min="5616" max="5617" width="4.08984375" style="1" bestFit="1" customWidth="1"/>
    <col min="5618" max="5622" width="6" style="1" bestFit="1" customWidth="1"/>
    <col min="5623" max="5624" width="4.26953125" style="1" bestFit="1" customWidth="1"/>
    <col min="5625" max="5625" width="7.453125" style="1" bestFit="1" customWidth="1"/>
    <col min="5626" max="5627" width="6.7265625" style="1" bestFit="1" customWidth="1"/>
    <col min="5628" max="5631" width="6.26953125" style="1" bestFit="1" customWidth="1"/>
    <col min="5632" max="5632" width="5.453125" style="1" bestFit="1" customWidth="1"/>
    <col min="5633" max="5634" width="5.26953125" style="1" bestFit="1" customWidth="1"/>
    <col min="5635" max="5636" width="4.7265625" style="1" bestFit="1" customWidth="1"/>
    <col min="5637" max="5640" width="6.26953125" style="1" bestFit="1" customWidth="1"/>
    <col min="5641" max="5641" width="5.453125" style="1" bestFit="1" customWidth="1"/>
    <col min="5642" max="5643" width="5.26953125" style="1" bestFit="1" customWidth="1"/>
    <col min="5644" max="5645" width="4.7265625" style="1" bestFit="1" customWidth="1"/>
    <col min="5646" max="5857" width="11.90625" style="1"/>
    <col min="5858" max="5859" width="3.90625" style="1" customWidth="1"/>
    <col min="5860" max="5860" width="9" style="1" bestFit="1" customWidth="1"/>
    <col min="5861" max="5863" width="6.7265625" style="1" bestFit="1" customWidth="1"/>
    <col min="5864" max="5864" width="7.453125" style="1" bestFit="1" customWidth="1"/>
    <col min="5865" max="5866" width="6.7265625" style="1" bestFit="1" customWidth="1"/>
    <col min="5867" max="5871" width="5.453125" style="1" bestFit="1" customWidth="1"/>
    <col min="5872" max="5873" width="4.08984375" style="1" bestFit="1" customWidth="1"/>
    <col min="5874" max="5878" width="6" style="1" bestFit="1" customWidth="1"/>
    <col min="5879" max="5880" width="4.26953125" style="1" bestFit="1" customWidth="1"/>
    <col min="5881" max="5881" width="7.453125" style="1" bestFit="1" customWidth="1"/>
    <col min="5882" max="5883" width="6.7265625" style="1" bestFit="1" customWidth="1"/>
    <col min="5884" max="5887" width="6.26953125" style="1" bestFit="1" customWidth="1"/>
    <col min="5888" max="5888" width="5.453125" style="1" bestFit="1" customWidth="1"/>
    <col min="5889" max="5890" width="5.26953125" style="1" bestFit="1" customWidth="1"/>
    <col min="5891" max="5892" width="4.7265625" style="1" bestFit="1" customWidth="1"/>
    <col min="5893" max="5896" width="6.26953125" style="1" bestFit="1" customWidth="1"/>
    <col min="5897" max="5897" width="5.453125" style="1" bestFit="1" customWidth="1"/>
    <col min="5898" max="5899" width="5.26953125" style="1" bestFit="1" customWidth="1"/>
    <col min="5900" max="5901" width="4.7265625" style="1" bestFit="1" customWidth="1"/>
    <col min="5902" max="6113" width="11.90625" style="1"/>
    <col min="6114" max="6115" width="3.90625" style="1" customWidth="1"/>
    <col min="6116" max="6116" width="9" style="1" bestFit="1" customWidth="1"/>
    <col min="6117" max="6119" width="6.7265625" style="1" bestFit="1" customWidth="1"/>
    <col min="6120" max="6120" width="7.453125" style="1" bestFit="1" customWidth="1"/>
    <col min="6121" max="6122" width="6.7265625" style="1" bestFit="1" customWidth="1"/>
    <col min="6123" max="6127" width="5.453125" style="1" bestFit="1" customWidth="1"/>
    <col min="6128" max="6129" width="4.08984375" style="1" bestFit="1" customWidth="1"/>
    <col min="6130" max="6134" width="6" style="1" bestFit="1" customWidth="1"/>
    <col min="6135" max="6136" width="4.26953125" style="1" bestFit="1" customWidth="1"/>
    <col min="6137" max="6137" width="7.453125" style="1" bestFit="1" customWidth="1"/>
    <col min="6138" max="6139" width="6.7265625" style="1" bestFit="1" customWidth="1"/>
    <col min="6140" max="6143" width="6.26953125" style="1" bestFit="1" customWidth="1"/>
    <col min="6144" max="6144" width="5.453125" style="1" bestFit="1" customWidth="1"/>
    <col min="6145" max="6146" width="5.26953125" style="1" bestFit="1" customWidth="1"/>
    <col min="6147" max="6148" width="4.7265625" style="1" bestFit="1" customWidth="1"/>
    <col min="6149" max="6152" width="6.26953125" style="1" bestFit="1" customWidth="1"/>
    <col min="6153" max="6153" width="5.453125" style="1" bestFit="1" customWidth="1"/>
    <col min="6154" max="6155" width="5.26953125" style="1" bestFit="1" customWidth="1"/>
    <col min="6156" max="6157" width="4.7265625" style="1" bestFit="1" customWidth="1"/>
    <col min="6158" max="6369" width="11.90625" style="1"/>
    <col min="6370" max="6371" width="3.90625" style="1" customWidth="1"/>
    <col min="6372" max="6372" width="9" style="1" bestFit="1" customWidth="1"/>
    <col min="6373" max="6375" width="6.7265625" style="1" bestFit="1" customWidth="1"/>
    <col min="6376" max="6376" width="7.453125" style="1" bestFit="1" customWidth="1"/>
    <col min="6377" max="6378" width="6.7265625" style="1" bestFit="1" customWidth="1"/>
    <col min="6379" max="6383" width="5.453125" style="1" bestFit="1" customWidth="1"/>
    <col min="6384" max="6385" width="4.08984375" style="1" bestFit="1" customWidth="1"/>
    <col min="6386" max="6390" width="6" style="1" bestFit="1" customWidth="1"/>
    <col min="6391" max="6392" width="4.26953125" style="1" bestFit="1" customWidth="1"/>
    <col min="6393" max="6393" width="7.453125" style="1" bestFit="1" customWidth="1"/>
    <col min="6394" max="6395" width="6.7265625" style="1" bestFit="1" customWidth="1"/>
    <col min="6396" max="6399" width="6.26953125" style="1" bestFit="1" customWidth="1"/>
    <col min="6400" max="6400" width="5.453125" style="1" bestFit="1" customWidth="1"/>
    <col min="6401" max="6402" width="5.26953125" style="1" bestFit="1" customWidth="1"/>
    <col min="6403" max="6404" width="4.7265625" style="1" bestFit="1" customWidth="1"/>
    <col min="6405" max="6408" width="6.26953125" style="1" bestFit="1" customWidth="1"/>
    <col min="6409" max="6409" width="5.453125" style="1" bestFit="1" customWidth="1"/>
    <col min="6410" max="6411" width="5.26953125" style="1" bestFit="1" customWidth="1"/>
    <col min="6412" max="6413" width="4.7265625" style="1" bestFit="1" customWidth="1"/>
    <col min="6414" max="6625" width="11.90625" style="1"/>
    <col min="6626" max="6627" width="3.90625" style="1" customWidth="1"/>
    <col min="6628" max="6628" width="9" style="1" bestFit="1" customWidth="1"/>
    <col min="6629" max="6631" width="6.7265625" style="1" bestFit="1" customWidth="1"/>
    <col min="6632" max="6632" width="7.453125" style="1" bestFit="1" customWidth="1"/>
    <col min="6633" max="6634" width="6.7265625" style="1" bestFit="1" customWidth="1"/>
    <col min="6635" max="6639" width="5.453125" style="1" bestFit="1" customWidth="1"/>
    <col min="6640" max="6641" width="4.08984375" style="1" bestFit="1" customWidth="1"/>
    <col min="6642" max="6646" width="6" style="1" bestFit="1" customWidth="1"/>
    <col min="6647" max="6648" width="4.26953125" style="1" bestFit="1" customWidth="1"/>
    <col min="6649" max="6649" width="7.453125" style="1" bestFit="1" customWidth="1"/>
    <col min="6650" max="6651" width="6.7265625" style="1" bestFit="1" customWidth="1"/>
    <col min="6652" max="6655" width="6.26953125" style="1" bestFit="1" customWidth="1"/>
    <col min="6656" max="6656" width="5.453125" style="1" bestFit="1" customWidth="1"/>
    <col min="6657" max="6658" width="5.26953125" style="1" bestFit="1" customWidth="1"/>
    <col min="6659" max="6660" width="4.7265625" style="1" bestFit="1" customWidth="1"/>
    <col min="6661" max="6664" width="6.26953125" style="1" bestFit="1" customWidth="1"/>
    <col min="6665" max="6665" width="5.453125" style="1" bestFit="1" customWidth="1"/>
    <col min="6666" max="6667" width="5.26953125" style="1" bestFit="1" customWidth="1"/>
    <col min="6668" max="6669" width="4.7265625" style="1" bestFit="1" customWidth="1"/>
    <col min="6670" max="6881" width="11.90625" style="1"/>
    <col min="6882" max="6883" width="3.90625" style="1" customWidth="1"/>
    <col min="6884" max="6884" width="9" style="1" bestFit="1" customWidth="1"/>
    <col min="6885" max="6887" width="6.7265625" style="1" bestFit="1" customWidth="1"/>
    <col min="6888" max="6888" width="7.453125" style="1" bestFit="1" customWidth="1"/>
    <col min="6889" max="6890" width="6.7265625" style="1" bestFit="1" customWidth="1"/>
    <col min="6891" max="6895" width="5.453125" style="1" bestFit="1" customWidth="1"/>
    <col min="6896" max="6897" width="4.08984375" style="1" bestFit="1" customWidth="1"/>
    <col min="6898" max="6902" width="6" style="1" bestFit="1" customWidth="1"/>
    <col min="6903" max="6904" width="4.26953125" style="1" bestFit="1" customWidth="1"/>
    <col min="6905" max="6905" width="7.453125" style="1" bestFit="1" customWidth="1"/>
    <col min="6906" max="6907" width="6.7265625" style="1" bestFit="1" customWidth="1"/>
    <col min="6908" max="6911" width="6.26953125" style="1" bestFit="1" customWidth="1"/>
    <col min="6912" max="6912" width="5.453125" style="1" bestFit="1" customWidth="1"/>
    <col min="6913" max="6914" width="5.26953125" style="1" bestFit="1" customWidth="1"/>
    <col min="6915" max="6916" width="4.7265625" style="1" bestFit="1" customWidth="1"/>
    <col min="6917" max="6920" width="6.26953125" style="1" bestFit="1" customWidth="1"/>
    <col min="6921" max="6921" width="5.453125" style="1" bestFit="1" customWidth="1"/>
    <col min="6922" max="6923" width="5.26953125" style="1" bestFit="1" customWidth="1"/>
    <col min="6924" max="6925" width="4.7265625" style="1" bestFit="1" customWidth="1"/>
    <col min="6926" max="7137" width="11.90625" style="1"/>
    <col min="7138" max="7139" width="3.90625" style="1" customWidth="1"/>
    <col min="7140" max="7140" width="9" style="1" bestFit="1" customWidth="1"/>
    <col min="7141" max="7143" width="6.7265625" style="1" bestFit="1" customWidth="1"/>
    <col min="7144" max="7144" width="7.453125" style="1" bestFit="1" customWidth="1"/>
    <col min="7145" max="7146" width="6.7265625" style="1" bestFit="1" customWidth="1"/>
    <col min="7147" max="7151" width="5.453125" style="1" bestFit="1" customWidth="1"/>
    <col min="7152" max="7153" width="4.08984375" style="1" bestFit="1" customWidth="1"/>
    <col min="7154" max="7158" width="6" style="1" bestFit="1" customWidth="1"/>
    <col min="7159" max="7160" width="4.26953125" style="1" bestFit="1" customWidth="1"/>
    <col min="7161" max="7161" width="7.453125" style="1" bestFit="1" customWidth="1"/>
    <col min="7162" max="7163" width="6.7265625" style="1" bestFit="1" customWidth="1"/>
    <col min="7164" max="7167" width="6.26953125" style="1" bestFit="1" customWidth="1"/>
    <col min="7168" max="7168" width="5.453125" style="1" bestFit="1" customWidth="1"/>
    <col min="7169" max="7170" width="5.26953125" style="1" bestFit="1" customWidth="1"/>
    <col min="7171" max="7172" width="4.7265625" style="1" bestFit="1" customWidth="1"/>
    <col min="7173" max="7176" width="6.26953125" style="1" bestFit="1" customWidth="1"/>
    <col min="7177" max="7177" width="5.453125" style="1" bestFit="1" customWidth="1"/>
    <col min="7178" max="7179" width="5.26953125" style="1" bestFit="1" customWidth="1"/>
    <col min="7180" max="7181" width="4.7265625" style="1" bestFit="1" customWidth="1"/>
    <col min="7182" max="7393" width="11.90625" style="1"/>
    <col min="7394" max="7395" width="3.90625" style="1" customWidth="1"/>
    <col min="7396" max="7396" width="9" style="1" bestFit="1" customWidth="1"/>
    <col min="7397" max="7399" width="6.7265625" style="1" bestFit="1" customWidth="1"/>
    <col min="7400" max="7400" width="7.453125" style="1" bestFit="1" customWidth="1"/>
    <col min="7401" max="7402" width="6.7265625" style="1" bestFit="1" customWidth="1"/>
    <col min="7403" max="7407" width="5.453125" style="1" bestFit="1" customWidth="1"/>
    <col min="7408" max="7409" width="4.08984375" style="1" bestFit="1" customWidth="1"/>
    <col min="7410" max="7414" width="6" style="1" bestFit="1" customWidth="1"/>
    <col min="7415" max="7416" width="4.26953125" style="1" bestFit="1" customWidth="1"/>
    <col min="7417" max="7417" width="7.453125" style="1" bestFit="1" customWidth="1"/>
    <col min="7418" max="7419" width="6.7265625" style="1" bestFit="1" customWidth="1"/>
    <col min="7420" max="7423" width="6.26953125" style="1" bestFit="1" customWidth="1"/>
    <col min="7424" max="7424" width="5.453125" style="1" bestFit="1" customWidth="1"/>
    <col min="7425" max="7426" width="5.26953125" style="1" bestFit="1" customWidth="1"/>
    <col min="7427" max="7428" width="4.7265625" style="1" bestFit="1" customWidth="1"/>
    <col min="7429" max="7432" width="6.26953125" style="1" bestFit="1" customWidth="1"/>
    <col min="7433" max="7433" width="5.453125" style="1" bestFit="1" customWidth="1"/>
    <col min="7434" max="7435" width="5.26953125" style="1" bestFit="1" customWidth="1"/>
    <col min="7436" max="7437" width="4.7265625" style="1" bestFit="1" customWidth="1"/>
    <col min="7438" max="7649" width="11.90625" style="1"/>
    <col min="7650" max="7651" width="3.90625" style="1" customWidth="1"/>
    <col min="7652" max="7652" width="9" style="1" bestFit="1" customWidth="1"/>
    <col min="7653" max="7655" width="6.7265625" style="1" bestFit="1" customWidth="1"/>
    <col min="7656" max="7656" width="7.453125" style="1" bestFit="1" customWidth="1"/>
    <col min="7657" max="7658" width="6.7265625" style="1" bestFit="1" customWidth="1"/>
    <col min="7659" max="7663" width="5.453125" style="1" bestFit="1" customWidth="1"/>
    <col min="7664" max="7665" width="4.08984375" style="1" bestFit="1" customWidth="1"/>
    <col min="7666" max="7670" width="6" style="1" bestFit="1" customWidth="1"/>
    <col min="7671" max="7672" width="4.26953125" style="1" bestFit="1" customWidth="1"/>
    <col min="7673" max="7673" width="7.453125" style="1" bestFit="1" customWidth="1"/>
    <col min="7674" max="7675" width="6.7265625" style="1" bestFit="1" customWidth="1"/>
    <col min="7676" max="7679" width="6.26953125" style="1" bestFit="1" customWidth="1"/>
    <col min="7680" max="7680" width="5.453125" style="1" bestFit="1" customWidth="1"/>
    <col min="7681" max="7682" width="5.26953125" style="1" bestFit="1" customWidth="1"/>
    <col min="7683" max="7684" width="4.7265625" style="1" bestFit="1" customWidth="1"/>
    <col min="7685" max="7688" width="6.26953125" style="1" bestFit="1" customWidth="1"/>
    <col min="7689" max="7689" width="5.453125" style="1" bestFit="1" customWidth="1"/>
    <col min="7690" max="7691" width="5.26953125" style="1" bestFit="1" customWidth="1"/>
    <col min="7692" max="7693" width="4.7265625" style="1" bestFit="1" customWidth="1"/>
    <col min="7694" max="7905" width="11.90625" style="1"/>
    <col min="7906" max="7907" width="3.90625" style="1" customWidth="1"/>
    <col min="7908" max="7908" width="9" style="1" bestFit="1" customWidth="1"/>
    <col min="7909" max="7911" width="6.7265625" style="1" bestFit="1" customWidth="1"/>
    <col min="7912" max="7912" width="7.453125" style="1" bestFit="1" customWidth="1"/>
    <col min="7913" max="7914" width="6.7265625" style="1" bestFit="1" customWidth="1"/>
    <col min="7915" max="7919" width="5.453125" style="1" bestFit="1" customWidth="1"/>
    <col min="7920" max="7921" width="4.08984375" style="1" bestFit="1" customWidth="1"/>
    <col min="7922" max="7926" width="6" style="1" bestFit="1" customWidth="1"/>
    <col min="7927" max="7928" width="4.26953125" style="1" bestFit="1" customWidth="1"/>
    <col min="7929" max="7929" width="7.453125" style="1" bestFit="1" customWidth="1"/>
    <col min="7930" max="7931" width="6.7265625" style="1" bestFit="1" customWidth="1"/>
    <col min="7932" max="7935" width="6.26953125" style="1" bestFit="1" customWidth="1"/>
    <col min="7936" max="7936" width="5.453125" style="1" bestFit="1" customWidth="1"/>
    <col min="7937" max="7938" width="5.26953125" style="1" bestFit="1" customWidth="1"/>
    <col min="7939" max="7940" width="4.7265625" style="1" bestFit="1" customWidth="1"/>
    <col min="7941" max="7944" width="6.26953125" style="1" bestFit="1" customWidth="1"/>
    <col min="7945" max="7945" width="5.453125" style="1" bestFit="1" customWidth="1"/>
    <col min="7946" max="7947" width="5.26953125" style="1" bestFit="1" customWidth="1"/>
    <col min="7948" max="7949" width="4.7265625" style="1" bestFit="1" customWidth="1"/>
    <col min="7950" max="8161" width="11.90625" style="1"/>
    <col min="8162" max="8163" width="3.90625" style="1" customWidth="1"/>
    <col min="8164" max="8164" width="9" style="1" bestFit="1" customWidth="1"/>
    <col min="8165" max="8167" width="6.7265625" style="1" bestFit="1" customWidth="1"/>
    <col min="8168" max="8168" width="7.453125" style="1" bestFit="1" customWidth="1"/>
    <col min="8169" max="8170" width="6.7265625" style="1" bestFit="1" customWidth="1"/>
    <col min="8171" max="8175" width="5.453125" style="1" bestFit="1" customWidth="1"/>
    <col min="8176" max="8177" width="4.08984375" style="1" bestFit="1" customWidth="1"/>
    <col min="8178" max="8182" width="6" style="1" bestFit="1" customWidth="1"/>
    <col min="8183" max="8184" width="4.26953125" style="1" bestFit="1" customWidth="1"/>
    <col min="8185" max="8185" width="7.453125" style="1" bestFit="1" customWidth="1"/>
    <col min="8186" max="8187" width="6.7265625" style="1" bestFit="1" customWidth="1"/>
    <col min="8188" max="8191" width="6.26953125" style="1" bestFit="1" customWidth="1"/>
    <col min="8192" max="8192" width="5.453125" style="1" bestFit="1" customWidth="1"/>
    <col min="8193" max="8194" width="5.26953125" style="1" bestFit="1" customWidth="1"/>
    <col min="8195" max="8196" width="4.7265625" style="1" bestFit="1" customWidth="1"/>
    <col min="8197" max="8200" width="6.26953125" style="1" bestFit="1" customWidth="1"/>
    <col min="8201" max="8201" width="5.453125" style="1" bestFit="1" customWidth="1"/>
    <col min="8202" max="8203" width="5.26953125" style="1" bestFit="1" customWidth="1"/>
    <col min="8204" max="8205" width="4.7265625" style="1" bestFit="1" customWidth="1"/>
    <col min="8206" max="8417" width="11.90625" style="1"/>
    <col min="8418" max="8419" width="3.90625" style="1" customWidth="1"/>
    <col min="8420" max="8420" width="9" style="1" bestFit="1" customWidth="1"/>
    <col min="8421" max="8423" width="6.7265625" style="1" bestFit="1" customWidth="1"/>
    <col min="8424" max="8424" width="7.453125" style="1" bestFit="1" customWidth="1"/>
    <col min="8425" max="8426" width="6.7265625" style="1" bestFit="1" customWidth="1"/>
    <col min="8427" max="8431" width="5.453125" style="1" bestFit="1" customWidth="1"/>
    <col min="8432" max="8433" width="4.08984375" style="1" bestFit="1" customWidth="1"/>
    <col min="8434" max="8438" width="6" style="1" bestFit="1" customWidth="1"/>
    <col min="8439" max="8440" width="4.26953125" style="1" bestFit="1" customWidth="1"/>
    <col min="8441" max="8441" width="7.453125" style="1" bestFit="1" customWidth="1"/>
    <col min="8442" max="8443" width="6.7265625" style="1" bestFit="1" customWidth="1"/>
    <col min="8444" max="8447" width="6.26953125" style="1" bestFit="1" customWidth="1"/>
    <col min="8448" max="8448" width="5.453125" style="1" bestFit="1" customWidth="1"/>
    <col min="8449" max="8450" width="5.26953125" style="1" bestFit="1" customWidth="1"/>
    <col min="8451" max="8452" width="4.7265625" style="1" bestFit="1" customWidth="1"/>
    <col min="8453" max="8456" width="6.26953125" style="1" bestFit="1" customWidth="1"/>
    <col min="8457" max="8457" width="5.453125" style="1" bestFit="1" customWidth="1"/>
    <col min="8458" max="8459" width="5.26953125" style="1" bestFit="1" customWidth="1"/>
    <col min="8460" max="8461" width="4.7265625" style="1" bestFit="1" customWidth="1"/>
    <col min="8462" max="8673" width="11.90625" style="1"/>
    <col min="8674" max="8675" width="3.90625" style="1" customWidth="1"/>
    <col min="8676" max="8676" width="9" style="1" bestFit="1" customWidth="1"/>
    <col min="8677" max="8679" width="6.7265625" style="1" bestFit="1" customWidth="1"/>
    <col min="8680" max="8680" width="7.453125" style="1" bestFit="1" customWidth="1"/>
    <col min="8681" max="8682" width="6.7265625" style="1" bestFit="1" customWidth="1"/>
    <col min="8683" max="8687" width="5.453125" style="1" bestFit="1" customWidth="1"/>
    <col min="8688" max="8689" width="4.08984375" style="1" bestFit="1" customWidth="1"/>
    <col min="8690" max="8694" width="6" style="1" bestFit="1" customWidth="1"/>
    <col min="8695" max="8696" width="4.26953125" style="1" bestFit="1" customWidth="1"/>
    <col min="8697" max="8697" width="7.453125" style="1" bestFit="1" customWidth="1"/>
    <col min="8698" max="8699" width="6.7265625" style="1" bestFit="1" customWidth="1"/>
    <col min="8700" max="8703" width="6.26953125" style="1" bestFit="1" customWidth="1"/>
    <col min="8704" max="8704" width="5.453125" style="1" bestFit="1" customWidth="1"/>
    <col min="8705" max="8706" width="5.26953125" style="1" bestFit="1" customWidth="1"/>
    <col min="8707" max="8708" width="4.7265625" style="1" bestFit="1" customWidth="1"/>
    <col min="8709" max="8712" width="6.26953125" style="1" bestFit="1" customWidth="1"/>
    <col min="8713" max="8713" width="5.453125" style="1" bestFit="1" customWidth="1"/>
    <col min="8714" max="8715" width="5.26953125" style="1" bestFit="1" customWidth="1"/>
    <col min="8716" max="8717" width="4.7265625" style="1" bestFit="1" customWidth="1"/>
    <col min="8718" max="8929" width="11.90625" style="1"/>
    <col min="8930" max="8931" width="3.90625" style="1" customWidth="1"/>
    <col min="8932" max="8932" width="9" style="1" bestFit="1" customWidth="1"/>
    <col min="8933" max="8935" width="6.7265625" style="1" bestFit="1" customWidth="1"/>
    <col min="8936" max="8936" width="7.453125" style="1" bestFit="1" customWidth="1"/>
    <col min="8937" max="8938" width="6.7265625" style="1" bestFit="1" customWidth="1"/>
    <col min="8939" max="8943" width="5.453125" style="1" bestFit="1" customWidth="1"/>
    <col min="8944" max="8945" width="4.08984375" style="1" bestFit="1" customWidth="1"/>
    <col min="8946" max="8950" width="6" style="1" bestFit="1" customWidth="1"/>
    <col min="8951" max="8952" width="4.26953125" style="1" bestFit="1" customWidth="1"/>
    <col min="8953" max="8953" width="7.453125" style="1" bestFit="1" customWidth="1"/>
    <col min="8954" max="8955" width="6.7265625" style="1" bestFit="1" customWidth="1"/>
    <col min="8956" max="8959" width="6.26953125" style="1" bestFit="1" customWidth="1"/>
    <col min="8960" max="8960" width="5.453125" style="1" bestFit="1" customWidth="1"/>
    <col min="8961" max="8962" width="5.26953125" style="1" bestFit="1" customWidth="1"/>
    <col min="8963" max="8964" width="4.7265625" style="1" bestFit="1" customWidth="1"/>
    <col min="8965" max="8968" width="6.26953125" style="1" bestFit="1" customWidth="1"/>
    <col min="8969" max="8969" width="5.453125" style="1" bestFit="1" customWidth="1"/>
    <col min="8970" max="8971" width="5.26953125" style="1" bestFit="1" customWidth="1"/>
    <col min="8972" max="8973" width="4.7265625" style="1" bestFit="1" customWidth="1"/>
    <col min="8974" max="9185" width="11.90625" style="1"/>
    <col min="9186" max="9187" width="3.90625" style="1" customWidth="1"/>
    <col min="9188" max="9188" width="9" style="1" bestFit="1" customWidth="1"/>
    <col min="9189" max="9191" width="6.7265625" style="1" bestFit="1" customWidth="1"/>
    <col min="9192" max="9192" width="7.453125" style="1" bestFit="1" customWidth="1"/>
    <col min="9193" max="9194" width="6.7265625" style="1" bestFit="1" customWidth="1"/>
    <col min="9195" max="9199" width="5.453125" style="1" bestFit="1" customWidth="1"/>
    <col min="9200" max="9201" width="4.08984375" style="1" bestFit="1" customWidth="1"/>
    <col min="9202" max="9206" width="6" style="1" bestFit="1" customWidth="1"/>
    <col min="9207" max="9208" width="4.26953125" style="1" bestFit="1" customWidth="1"/>
    <col min="9209" max="9209" width="7.453125" style="1" bestFit="1" customWidth="1"/>
    <col min="9210" max="9211" width="6.7265625" style="1" bestFit="1" customWidth="1"/>
    <col min="9212" max="9215" width="6.26953125" style="1" bestFit="1" customWidth="1"/>
    <col min="9216" max="9216" width="5.453125" style="1" bestFit="1" customWidth="1"/>
    <col min="9217" max="9218" width="5.26953125" style="1" bestFit="1" customWidth="1"/>
    <col min="9219" max="9220" width="4.7265625" style="1" bestFit="1" customWidth="1"/>
    <col min="9221" max="9224" width="6.26953125" style="1" bestFit="1" customWidth="1"/>
    <col min="9225" max="9225" width="5.453125" style="1" bestFit="1" customWidth="1"/>
    <col min="9226" max="9227" width="5.26953125" style="1" bestFit="1" customWidth="1"/>
    <col min="9228" max="9229" width="4.7265625" style="1" bestFit="1" customWidth="1"/>
    <col min="9230" max="9441" width="11.90625" style="1"/>
    <col min="9442" max="9443" width="3.90625" style="1" customWidth="1"/>
    <col min="9444" max="9444" width="9" style="1" bestFit="1" customWidth="1"/>
    <col min="9445" max="9447" width="6.7265625" style="1" bestFit="1" customWidth="1"/>
    <col min="9448" max="9448" width="7.453125" style="1" bestFit="1" customWidth="1"/>
    <col min="9449" max="9450" width="6.7265625" style="1" bestFit="1" customWidth="1"/>
    <col min="9451" max="9455" width="5.453125" style="1" bestFit="1" customWidth="1"/>
    <col min="9456" max="9457" width="4.08984375" style="1" bestFit="1" customWidth="1"/>
    <col min="9458" max="9462" width="6" style="1" bestFit="1" customWidth="1"/>
    <col min="9463" max="9464" width="4.26953125" style="1" bestFit="1" customWidth="1"/>
    <col min="9465" max="9465" width="7.453125" style="1" bestFit="1" customWidth="1"/>
    <col min="9466" max="9467" width="6.7265625" style="1" bestFit="1" customWidth="1"/>
    <col min="9468" max="9471" width="6.26953125" style="1" bestFit="1" customWidth="1"/>
    <col min="9472" max="9472" width="5.453125" style="1" bestFit="1" customWidth="1"/>
    <col min="9473" max="9474" width="5.26953125" style="1" bestFit="1" customWidth="1"/>
    <col min="9475" max="9476" width="4.7265625" style="1" bestFit="1" customWidth="1"/>
    <col min="9477" max="9480" width="6.26953125" style="1" bestFit="1" customWidth="1"/>
    <col min="9481" max="9481" width="5.453125" style="1" bestFit="1" customWidth="1"/>
    <col min="9482" max="9483" width="5.26953125" style="1" bestFit="1" customWidth="1"/>
    <col min="9484" max="9485" width="4.7265625" style="1" bestFit="1" customWidth="1"/>
    <col min="9486" max="9697" width="11.90625" style="1"/>
    <col min="9698" max="9699" width="3.90625" style="1" customWidth="1"/>
    <col min="9700" max="9700" width="9" style="1" bestFit="1" customWidth="1"/>
    <col min="9701" max="9703" width="6.7265625" style="1" bestFit="1" customWidth="1"/>
    <col min="9704" max="9704" width="7.453125" style="1" bestFit="1" customWidth="1"/>
    <col min="9705" max="9706" width="6.7265625" style="1" bestFit="1" customWidth="1"/>
    <col min="9707" max="9711" width="5.453125" style="1" bestFit="1" customWidth="1"/>
    <col min="9712" max="9713" width="4.08984375" style="1" bestFit="1" customWidth="1"/>
    <col min="9714" max="9718" width="6" style="1" bestFit="1" customWidth="1"/>
    <col min="9719" max="9720" width="4.26953125" style="1" bestFit="1" customWidth="1"/>
    <col min="9721" max="9721" width="7.453125" style="1" bestFit="1" customWidth="1"/>
    <col min="9722" max="9723" width="6.7265625" style="1" bestFit="1" customWidth="1"/>
    <col min="9724" max="9727" width="6.26953125" style="1" bestFit="1" customWidth="1"/>
    <col min="9728" max="9728" width="5.453125" style="1" bestFit="1" customWidth="1"/>
    <col min="9729" max="9730" width="5.26953125" style="1" bestFit="1" customWidth="1"/>
    <col min="9731" max="9732" width="4.7265625" style="1" bestFit="1" customWidth="1"/>
    <col min="9733" max="9736" width="6.26953125" style="1" bestFit="1" customWidth="1"/>
    <col min="9737" max="9737" width="5.453125" style="1" bestFit="1" customWidth="1"/>
    <col min="9738" max="9739" width="5.26953125" style="1" bestFit="1" customWidth="1"/>
    <col min="9740" max="9741" width="4.7265625" style="1" bestFit="1" customWidth="1"/>
    <col min="9742" max="9953" width="11.90625" style="1"/>
    <col min="9954" max="9955" width="3.90625" style="1" customWidth="1"/>
    <col min="9956" max="9956" width="9" style="1" bestFit="1" customWidth="1"/>
    <col min="9957" max="9959" width="6.7265625" style="1" bestFit="1" customWidth="1"/>
    <col min="9960" max="9960" width="7.453125" style="1" bestFit="1" customWidth="1"/>
    <col min="9961" max="9962" width="6.7265625" style="1" bestFit="1" customWidth="1"/>
    <col min="9963" max="9967" width="5.453125" style="1" bestFit="1" customWidth="1"/>
    <col min="9968" max="9969" width="4.08984375" style="1" bestFit="1" customWidth="1"/>
    <col min="9970" max="9974" width="6" style="1" bestFit="1" customWidth="1"/>
    <col min="9975" max="9976" width="4.26953125" style="1" bestFit="1" customWidth="1"/>
    <col min="9977" max="9977" width="7.453125" style="1" bestFit="1" customWidth="1"/>
    <col min="9978" max="9979" width="6.7265625" style="1" bestFit="1" customWidth="1"/>
    <col min="9980" max="9983" width="6.26953125" style="1" bestFit="1" customWidth="1"/>
    <col min="9984" max="9984" width="5.453125" style="1" bestFit="1" customWidth="1"/>
    <col min="9985" max="9986" width="5.26953125" style="1" bestFit="1" customWidth="1"/>
    <col min="9987" max="9988" width="4.7265625" style="1" bestFit="1" customWidth="1"/>
    <col min="9989" max="9992" width="6.26953125" style="1" bestFit="1" customWidth="1"/>
    <col min="9993" max="9993" width="5.453125" style="1" bestFit="1" customWidth="1"/>
    <col min="9994" max="9995" width="5.26953125" style="1" bestFit="1" customWidth="1"/>
    <col min="9996" max="9997" width="4.7265625" style="1" bestFit="1" customWidth="1"/>
    <col min="9998" max="10209" width="11.90625" style="1"/>
    <col min="10210" max="10211" width="3.90625" style="1" customWidth="1"/>
    <col min="10212" max="10212" width="9" style="1" bestFit="1" customWidth="1"/>
    <col min="10213" max="10215" width="6.7265625" style="1" bestFit="1" customWidth="1"/>
    <col min="10216" max="10216" width="7.453125" style="1" bestFit="1" customWidth="1"/>
    <col min="10217" max="10218" width="6.7265625" style="1" bestFit="1" customWidth="1"/>
    <col min="10219" max="10223" width="5.453125" style="1" bestFit="1" customWidth="1"/>
    <col min="10224" max="10225" width="4.08984375" style="1" bestFit="1" customWidth="1"/>
    <col min="10226" max="10230" width="6" style="1" bestFit="1" customWidth="1"/>
    <col min="10231" max="10232" width="4.26953125" style="1" bestFit="1" customWidth="1"/>
    <col min="10233" max="10233" width="7.453125" style="1" bestFit="1" customWidth="1"/>
    <col min="10234" max="10235" width="6.7265625" style="1" bestFit="1" customWidth="1"/>
    <col min="10236" max="10239" width="6.26953125" style="1" bestFit="1" customWidth="1"/>
    <col min="10240" max="10240" width="5.453125" style="1" bestFit="1" customWidth="1"/>
    <col min="10241" max="10242" width="5.26953125" style="1" bestFit="1" customWidth="1"/>
    <col min="10243" max="10244" width="4.7265625" style="1" bestFit="1" customWidth="1"/>
    <col min="10245" max="10248" width="6.26953125" style="1" bestFit="1" customWidth="1"/>
    <col min="10249" max="10249" width="5.453125" style="1" bestFit="1" customWidth="1"/>
    <col min="10250" max="10251" width="5.26953125" style="1" bestFit="1" customWidth="1"/>
    <col min="10252" max="10253" width="4.7265625" style="1" bestFit="1" customWidth="1"/>
    <col min="10254" max="10465" width="11.90625" style="1"/>
    <col min="10466" max="10467" width="3.90625" style="1" customWidth="1"/>
    <col min="10468" max="10468" width="9" style="1" bestFit="1" customWidth="1"/>
    <col min="10469" max="10471" width="6.7265625" style="1" bestFit="1" customWidth="1"/>
    <col min="10472" max="10472" width="7.453125" style="1" bestFit="1" customWidth="1"/>
    <col min="10473" max="10474" width="6.7265625" style="1" bestFit="1" customWidth="1"/>
    <col min="10475" max="10479" width="5.453125" style="1" bestFit="1" customWidth="1"/>
    <col min="10480" max="10481" width="4.08984375" style="1" bestFit="1" customWidth="1"/>
    <col min="10482" max="10486" width="6" style="1" bestFit="1" customWidth="1"/>
    <col min="10487" max="10488" width="4.26953125" style="1" bestFit="1" customWidth="1"/>
    <col min="10489" max="10489" width="7.453125" style="1" bestFit="1" customWidth="1"/>
    <col min="10490" max="10491" width="6.7265625" style="1" bestFit="1" customWidth="1"/>
    <col min="10492" max="10495" width="6.26953125" style="1" bestFit="1" customWidth="1"/>
    <col min="10496" max="10496" width="5.453125" style="1" bestFit="1" customWidth="1"/>
    <col min="10497" max="10498" width="5.26953125" style="1" bestFit="1" customWidth="1"/>
    <col min="10499" max="10500" width="4.7265625" style="1" bestFit="1" customWidth="1"/>
    <col min="10501" max="10504" width="6.26953125" style="1" bestFit="1" customWidth="1"/>
    <col min="10505" max="10505" width="5.453125" style="1" bestFit="1" customWidth="1"/>
    <col min="10506" max="10507" width="5.26953125" style="1" bestFit="1" customWidth="1"/>
    <col min="10508" max="10509" width="4.7265625" style="1" bestFit="1" customWidth="1"/>
    <col min="10510" max="10721" width="11.90625" style="1"/>
    <col min="10722" max="10723" width="3.90625" style="1" customWidth="1"/>
    <col min="10724" max="10724" width="9" style="1" bestFit="1" customWidth="1"/>
    <col min="10725" max="10727" width="6.7265625" style="1" bestFit="1" customWidth="1"/>
    <col min="10728" max="10728" width="7.453125" style="1" bestFit="1" customWidth="1"/>
    <col min="10729" max="10730" width="6.7265625" style="1" bestFit="1" customWidth="1"/>
    <col min="10731" max="10735" width="5.453125" style="1" bestFit="1" customWidth="1"/>
    <col min="10736" max="10737" width="4.08984375" style="1" bestFit="1" customWidth="1"/>
    <col min="10738" max="10742" width="6" style="1" bestFit="1" customWidth="1"/>
    <col min="10743" max="10744" width="4.26953125" style="1" bestFit="1" customWidth="1"/>
    <col min="10745" max="10745" width="7.453125" style="1" bestFit="1" customWidth="1"/>
    <col min="10746" max="10747" width="6.7265625" style="1" bestFit="1" customWidth="1"/>
    <col min="10748" max="10751" width="6.26953125" style="1" bestFit="1" customWidth="1"/>
    <col min="10752" max="10752" width="5.453125" style="1" bestFit="1" customWidth="1"/>
    <col min="10753" max="10754" width="5.26953125" style="1" bestFit="1" customWidth="1"/>
    <col min="10755" max="10756" width="4.7265625" style="1" bestFit="1" customWidth="1"/>
    <col min="10757" max="10760" width="6.26953125" style="1" bestFit="1" customWidth="1"/>
    <col min="10761" max="10761" width="5.453125" style="1" bestFit="1" customWidth="1"/>
    <col min="10762" max="10763" width="5.26953125" style="1" bestFit="1" customWidth="1"/>
    <col min="10764" max="10765" width="4.7265625" style="1" bestFit="1" customWidth="1"/>
    <col min="10766" max="10977" width="11.90625" style="1"/>
    <col min="10978" max="10979" width="3.90625" style="1" customWidth="1"/>
    <col min="10980" max="10980" width="9" style="1" bestFit="1" customWidth="1"/>
    <col min="10981" max="10983" width="6.7265625" style="1" bestFit="1" customWidth="1"/>
    <col min="10984" max="10984" width="7.453125" style="1" bestFit="1" customWidth="1"/>
    <col min="10985" max="10986" width="6.7265625" style="1" bestFit="1" customWidth="1"/>
    <col min="10987" max="10991" width="5.453125" style="1" bestFit="1" customWidth="1"/>
    <col min="10992" max="10993" width="4.08984375" style="1" bestFit="1" customWidth="1"/>
    <col min="10994" max="10998" width="6" style="1" bestFit="1" customWidth="1"/>
    <col min="10999" max="11000" width="4.26953125" style="1" bestFit="1" customWidth="1"/>
    <col min="11001" max="11001" width="7.453125" style="1" bestFit="1" customWidth="1"/>
    <col min="11002" max="11003" width="6.7265625" style="1" bestFit="1" customWidth="1"/>
    <col min="11004" max="11007" width="6.26953125" style="1" bestFit="1" customWidth="1"/>
    <col min="11008" max="11008" width="5.453125" style="1" bestFit="1" customWidth="1"/>
    <col min="11009" max="11010" width="5.26953125" style="1" bestFit="1" customWidth="1"/>
    <col min="11011" max="11012" width="4.7265625" style="1" bestFit="1" customWidth="1"/>
    <col min="11013" max="11016" width="6.26953125" style="1" bestFit="1" customWidth="1"/>
    <col min="11017" max="11017" width="5.453125" style="1" bestFit="1" customWidth="1"/>
    <col min="11018" max="11019" width="5.26953125" style="1" bestFit="1" customWidth="1"/>
    <col min="11020" max="11021" width="4.7265625" style="1" bestFit="1" customWidth="1"/>
    <col min="11022" max="11233" width="11.90625" style="1"/>
    <col min="11234" max="11235" width="3.90625" style="1" customWidth="1"/>
    <col min="11236" max="11236" width="9" style="1" bestFit="1" customWidth="1"/>
    <col min="11237" max="11239" width="6.7265625" style="1" bestFit="1" customWidth="1"/>
    <col min="11240" max="11240" width="7.453125" style="1" bestFit="1" customWidth="1"/>
    <col min="11241" max="11242" width="6.7265625" style="1" bestFit="1" customWidth="1"/>
    <col min="11243" max="11247" width="5.453125" style="1" bestFit="1" customWidth="1"/>
    <col min="11248" max="11249" width="4.08984375" style="1" bestFit="1" customWidth="1"/>
    <col min="11250" max="11254" width="6" style="1" bestFit="1" customWidth="1"/>
    <col min="11255" max="11256" width="4.26953125" style="1" bestFit="1" customWidth="1"/>
    <col min="11257" max="11257" width="7.453125" style="1" bestFit="1" customWidth="1"/>
    <col min="11258" max="11259" width="6.7265625" style="1" bestFit="1" customWidth="1"/>
    <col min="11260" max="11263" width="6.26953125" style="1" bestFit="1" customWidth="1"/>
    <col min="11264" max="11264" width="5.453125" style="1" bestFit="1" customWidth="1"/>
    <col min="11265" max="11266" width="5.26953125" style="1" bestFit="1" customWidth="1"/>
    <col min="11267" max="11268" width="4.7265625" style="1" bestFit="1" customWidth="1"/>
    <col min="11269" max="11272" width="6.26953125" style="1" bestFit="1" customWidth="1"/>
    <col min="11273" max="11273" width="5.453125" style="1" bestFit="1" customWidth="1"/>
    <col min="11274" max="11275" width="5.26953125" style="1" bestFit="1" customWidth="1"/>
    <col min="11276" max="11277" width="4.7265625" style="1" bestFit="1" customWidth="1"/>
    <col min="11278" max="11489" width="11.90625" style="1"/>
    <col min="11490" max="11491" width="3.90625" style="1" customWidth="1"/>
    <col min="11492" max="11492" width="9" style="1" bestFit="1" customWidth="1"/>
    <col min="11493" max="11495" width="6.7265625" style="1" bestFit="1" customWidth="1"/>
    <col min="11496" max="11496" width="7.453125" style="1" bestFit="1" customWidth="1"/>
    <col min="11497" max="11498" width="6.7265625" style="1" bestFit="1" customWidth="1"/>
    <col min="11499" max="11503" width="5.453125" style="1" bestFit="1" customWidth="1"/>
    <col min="11504" max="11505" width="4.08984375" style="1" bestFit="1" customWidth="1"/>
    <col min="11506" max="11510" width="6" style="1" bestFit="1" customWidth="1"/>
    <col min="11511" max="11512" width="4.26953125" style="1" bestFit="1" customWidth="1"/>
    <col min="11513" max="11513" width="7.453125" style="1" bestFit="1" customWidth="1"/>
    <col min="11514" max="11515" width="6.7265625" style="1" bestFit="1" customWidth="1"/>
    <col min="11516" max="11519" width="6.26953125" style="1" bestFit="1" customWidth="1"/>
    <col min="11520" max="11520" width="5.453125" style="1" bestFit="1" customWidth="1"/>
    <col min="11521" max="11522" width="5.26953125" style="1" bestFit="1" customWidth="1"/>
    <col min="11523" max="11524" width="4.7265625" style="1" bestFit="1" customWidth="1"/>
    <col min="11525" max="11528" width="6.26953125" style="1" bestFit="1" customWidth="1"/>
    <col min="11529" max="11529" width="5.453125" style="1" bestFit="1" customWidth="1"/>
    <col min="11530" max="11531" width="5.26953125" style="1" bestFit="1" customWidth="1"/>
    <col min="11532" max="11533" width="4.7265625" style="1" bestFit="1" customWidth="1"/>
    <col min="11534" max="11745" width="11.90625" style="1"/>
    <col min="11746" max="11747" width="3.90625" style="1" customWidth="1"/>
    <col min="11748" max="11748" width="9" style="1" bestFit="1" customWidth="1"/>
    <col min="11749" max="11751" width="6.7265625" style="1" bestFit="1" customWidth="1"/>
    <col min="11752" max="11752" width="7.453125" style="1" bestFit="1" customWidth="1"/>
    <col min="11753" max="11754" width="6.7265625" style="1" bestFit="1" customWidth="1"/>
    <col min="11755" max="11759" width="5.453125" style="1" bestFit="1" customWidth="1"/>
    <col min="11760" max="11761" width="4.08984375" style="1" bestFit="1" customWidth="1"/>
    <col min="11762" max="11766" width="6" style="1" bestFit="1" customWidth="1"/>
    <col min="11767" max="11768" width="4.26953125" style="1" bestFit="1" customWidth="1"/>
    <col min="11769" max="11769" width="7.453125" style="1" bestFit="1" customWidth="1"/>
    <col min="11770" max="11771" width="6.7265625" style="1" bestFit="1" customWidth="1"/>
    <col min="11772" max="11775" width="6.26953125" style="1" bestFit="1" customWidth="1"/>
    <col min="11776" max="11776" width="5.453125" style="1" bestFit="1" customWidth="1"/>
    <col min="11777" max="11778" width="5.26953125" style="1" bestFit="1" customWidth="1"/>
    <col min="11779" max="11780" width="4.7265625" style="1" bestFit="1" customWidth="1"/>
    <col min="11781" max="11784" width="6.26953125" style="1" bestFit="1" customWidth="1"/>
    <col min="11785" max="11785" width="5.453125" style="1" bestFit="1" customWidth="1"/>
    <col min="11786" max="11787" width="5.26953125" style="1" bestFit="1" customWidth="1"/>
    <col min="11788" max="11789" width="4.7265625" style="1" bestFit="1" customWidth="1"/>
    <col min="11790" max="12001" width="11.90625" style="1"/>
    <col min="12002" max="12003" width="3.90625" style="1" customWidth="1"/>
    <col min="12004" max="12004" width="9" style="1" bestFit="1" customWidth="1"/>
    <col min="12005" max="12007" width="6.7265625" style="1" bestFit="1" customWidth="1"/>
    <col min="12008" max="12008" width="7.453125" style="1" bestFit="1" customWidth="1"/>
    <col min="12009" max="12010" width="6.7265625" style="1" bestFit="1" customWidth="1"/>
    <col min="12011" max="12015" width="5.453125" style="1" bestFit="1" customWidth="1"/>
    <col min="12016" max="12017" width="4.08984375" style="1" bestFit="1" customWidth="1"/>
    <col min="12018" max="12022" width="6" style="1" bestFit="1" customWidth="1"/>
    <col min="12023" max="12024" width="4.26953125" style="1" bestFit="1" customWidth="1"/>
    <col min="12025" max="12025" width="7.453125" style="1" bestFit="1" customWidth="1"/>
    <col min="12026" max="12027" width="6.7265625" style="1" bestFit="1" customWidth="1"/>
    <col min="12028" max="12031" width="6.26953125" style="1" bestFit="1" customWidth="1"/>
    <col min="12032" max="12032" width="5.453125" style="1" bestFit="1" customWidth="1"/>
    <col min="12033" max="12034" width="5.26953125" style="1" bestFit="1" customWidth="1"/>
    <col min="12035" max="12036" width="4.7265625" style="1" bestFit="1" customWidth="1"/>
    <col min="12037" max="12040" width="6.26953125" style="1" bestFit="1" customWidth="1"/>
    <col min="12041" max="12041" width="5.453125" style="1" bestFit="1" customWidth="1"/>
    <col min="12042" max="12043" width="5.26953125" style="1" bestFit="1" customWidth="1"/>
    <col min="12044" max="12045" width="4.7265625" style="1" bestFit="1" customWidth="1"/>
    <col min="12046" max="12257" width="11.90625" style="1"/>
    <col min="12258" max="12259" width="3.90625" style="1" customWidth="1"/>
    <col min="12260" max="12260" width="9" style="1" bestFit="1" customWidth="1"/>
    <col min="12261" max="12263" width="6.7265625" style="1" bestFit="1" customWidth="1"/>
    <col min="12264" max="12264" width="7.453125" style="1" bestFit="1" customWidth="1"/>
    <col min="12265" max="12266" width="6.7265625" style="1" bestFit="1" customWidth="1"/>
    <col min="12267" max="12271" width="5.453125" style="1" bestFit="1" customWidth="1"/>
    <col min="12272" max="12273" width="4.08984375" style="1" bestFit="1" customWidth="1"/>
    <col min="12274" max="12278" width="6" style="1" bestFit="1" customWidth="1"/>
    <col min="12279" max="12280" width="4.26953125" style="1" bestFit="1" customWidth="1"/>
    <col min="12281" max="12281" width="7.453125" style="1" bestFit="1" customWidth="1"/>
    <col min="12282" max="12283" width="6.7265625" style="1" bestFit="1" customWidth="1"/>
    <col min="12284" max="12287" width="6.26953125" style="1" bestFit="1" customWidth="1"/>
    <col min="12288" max="12288" width="5.453125" style="1" bestFit="1" customWidth="1"/>
    <col min="12289" max="12290" width="5.26953125" style="1" bestFit="1" customWidth="1"/>
    <col min="12291" max="12292" width="4.7265625" style="1" bestFit="1" customWidth="1"/>
    <col min="12293" max="12296" width="6.26953125" style="1" bestFit="1" customWidth="1"/>
    <col min="12297" max="12297" width="5.453125" style="1" bestFit="1" customWidth="1"/>
    <col min="12298" max="12299" width="5.26953125" style="1" bestFit="1" customWidth="1"/>
    <col min="12300" max="12301" width="4.7265625" style="1" bestFit="1" customWidth="1"/>
    <col min="12302" max="12513" width="11.90625" style="1"/>
    <col min="12514" max="12515" width="3.90625" style="1" customWidth="1"/>
    <col min="12516" max="12516" width="9" style="1" bestFit="1" customWidth="1"/>
    <col min="12517" max="12519" width="6.7265625" style="1" bestFit="1" customWidth="1"/>
    <col min="12520" max="12520" width="7.453125" style="1" bestFit="1" customWidth="1"/>
    <col min="12521" max="12522" width="6.7265625" style="1" bestFit="1" customWidth="1"/>
    <col min="12523" max="12527" width="5.453125" style="1" bestFit="1" customWidth="1"/>
    <col min="12528" max="12529" width="4.08984375" style="1" bestFit="1" customWidth="1"/>
    <col min="12530" max="12534" width="6" style="1" bestFit="1" customWidth="1"/>
    <col min="12535" max="12536" width="4.26953125" style="1" bestFit="1" customWidth="1"/>
    <col min="12537" max="12537" width="7.453125" style="1" bestFit="1" customWidth="1"/>
    <col min="12538" max="12539" width="6.7265625" style="1" bestFit="1" customWidth="1"/>
    <col min="12540" max="12543" width="6.26953125" style="1" bestFit="1" customWidth="1"/>
    <col min="12544" max="12544" width="5.453125" style="1" bestFit="1" customWidth="1"/>
    <col min="12545" max="12546" width="5.26953125" style="1" bestFit="1" customWidth="1"/>
    <col min="12547" max="12548" width="4.7265625" style="1" bestFit="1" customWidth="1"/>
    <col min="12549" max="12552" width="6.26953125" style="1" bestFit="1" customWidth="1"/>
    <col min="12553" max="12553" width="5.453125" style="1" bestFit="1" customWidth="1"/>
    <col min="12554" max="12555" width="5.26953125" style="1" bestFit="1" customWidth="1"/>
    <col min="12556" max="12557" width="4.7265625" style="1" bestFit="1" customWidth="1"/>
    <col min="12558" max="12769" width="11.90625" style="1"/>
    <col min="12770" max="12771" width="3.90625" style="1" customWidth="1"/>
    <col min="12772" max="12772" width="9" style="1" bestFit="1" customWidth="1"/>
    <col min="12773" max="12775" width="6.7265625" style="1" bestFit="1" customWidth="1"/>
    <col min="12776" max="12776" width="7.453125" style="1" bestFit="1" customWidth="1"/>
    <col min="12777" max="12778" width="6.7265625" style="1" bestFit="1" customWidth="1"/>
    <col min="12779" max="12783" width="5.453125" style="1" bestFit="1" customWidth="1"/>
    <col min="12784" max="12785" width="4.08984375" style="1" bestFit="1" customWidth="1"/>
    <col min="12786" max="12790" width="6" style="1" bestFit="1" customWidth="1"/>
    <col min="12791" max="12792" width="4.26953125" style="1" bestFit="1" customWidth="1"/>
    <col min="12793" max="12793" width="7.453125" style="1" bestFit="1" customWidth="1"/>
    <col min="12794" max="12795" width="6.7265625" style="1" bestFit="1" customWidth="1"/>
    <col min="12796" max="12799" width="6.26953125" style="1" bestFit="1" customWidth="1"/>
    <col min="12800" max="12800" width="5.453125" style="1" bestFit="1" customWidth="1"/>
    <col min="12801" max="12802" width="5.26953125" style="1" bestFit="1" customWidth="1"/>
    <col min="12803" max="12804" width="4.7265625" style="1" bestFit="1" customWidth="1"/>
    <col min="12805" max="12808" width="6.26953125" style="1" bestFit="1" customWidth="1"/>
    <col min="12809" max="12809" width="5.453125" style="1" bestFit="1" customWidth="1"/>
    <col min="12810" max="12811" width="5.26953125" style="1" bestFit="1" customWidth="1"/>
    <col min="12812" max="12813" width="4.7265625" style="1" bestFit="1" customWidth="1"/>
    <col min="12814" max="13025" width="11.90625" style="1"/>
    <col min="13026" max="13027" width="3.90625" style="1" customWidth="1"/>
    <col min="13028" max="13028" width="9" style="1" bestFit="1" customWidth="1"/>
    <col min="13029" max="13031" width="6.7265625" style="1" bestFit="1" customWidth="1"/>
    <col min="13032" max="13032" width="7.453125" style="1" bestFit="1" customWidth="1"/>
    <col min="13033" max="13034" width="6.7265625" style="1" bestFit="1" customWidth="1"/>
    <col min="13035" max="13039" width="5.453125" style="1" bestFit="1" customWidth="1"/>
    <col min="13040" max="13041" width="4.08984375" style="1" bestFit="1" customWidth="1"/>
    <col min="13042" max="13046" width="6" style="1" bestFit="1" customWidth="1"/>
    <col min="13047" max="13048" width="4.26953125" style="1" bestFit="1" customWidth="1"/>
    <col min="13049" max="13049" width="7.453125" style="1" bestFit="1" customWidth="1"/>
    <col min="13050" max="13051" width="6.7265625" style="1" bestFit="1" customWidth="1"/>
    <col min="13052" max="13055" width="6.26953125" style="1" bestFit="1" customWidth="1"/>
    <col min="13056" max="13056" width="5.453125" style="1" bestFit="1" customWidth="1"/>
    <col min="13057" max="13058" width="5.26953125" style="1" bestFit="1" customWidth="1"/>
    <col min="13059" max="13060" width="4.7265625" style="1" bestFit="1" customWidth="1"/>
    <col min="13061" max="13064" width="6.26953125" style="1" bestFit="1" customWidth="1"/>
    <col min="13065" max="13065" width="5.453125" style="1" bestFit="1" customWidth="1"/>
    <col min="13066" max="13067" width="5.26953125" style="1" bestFit="1" customWidth="1"/>
    <col min="13068" max="13069" width="4.7265625" style="1" bestFit="1" customWidth="1"/>
    <col min="13070" max="13281" width="11.90625" style="1"/>
    <col min="13282" max="13283" width="3.90625" style="1" customWidth="1"/>
    <col min="13284" max="13284" width="9" style="1" bestFit="1" customWidth="1"/>
    <col min="13285" max="13287" width="6.7265625" style="1" bestFit="1" customWidth="1"/>
    <col min="13288" max="13288" width="7.453125" style="1" bestFit="1" customWidth="1"/>
    <col min="13289" max="13290" width="6.7265625" style="1" bestFit="1" customWidth="1"/>
    <col min="13291" max="13295" width="5.453125" style="1" bestFit="1" customWidth="1"/>
    <col min="13296" max="13297" width="4.08984375" style="1" bestFit="1" customWidth="1"/>
    <col min="13298" max="13302" width="6" style="1" bestFit="1" customWidth="1"/>
    <col min="13303" max="13304" width="4.26953125" style="1" bestFit="1" customWidth="1"/>
    <col min="13305" max="13305" width="7.453125" style="1" bestFit="1" customWidth="1"/>
    <col min="13306" max="13307" width="6.7265625" style="1" bestFit="1" customWidth="1"/>
    <col min="13308" max="13311" width="6.26953125" style="1" bestFit="1" customWidth="1"/>
    <col min="13312" max="13312" width="5.453125" style="1" bestFit="1" customWidth="1"/>
    <col min="13313" max="13314" width="5.26953125" style="1" bestFit="1" customWidth="1"/>
    <col min="13315" max="13316" width="4.7265625" style="1" bestFit="1" customWidth="1"/>
    <col min="13317" max="13320" width="6.26953125" style="1" bestFit="1" customWidth="1"/>
    <col min="13321" max="13321" width="5.453125" style="1" bestFit="1" customWidth="1"/>
    <col min="13322" max="13323" width="5.26953125" style="1" bestFit="1" customWidth="1"/>
    <col min="13324" max="13325" width="4.7265625" style="1" bestFit="1" customWidth="1"/>
    <col min="13326" max="13537" width="11.90625" style="1"/>
    <col min="13538" max="13539" width="3.90625" style="1" customWidth="1"/>
    <col min="13540" max="13540" width="9" style="1" bestFit="1" customWidth="1"/>
    <col min="13541" max="13543" width="6.7265625" style="1" bestFit="1" customWidth="1"/>
    <col min="13544" max="13544" width="7.453125" style="1" bestFit="1" customWidth="1"/>
    <col min="13545" max="13546" width="6.7265625" style="1" bestFit="1" customWidth="1"/>
    <col min="13547" max="13551" width="5.453125" style="1" bestFit="1" customWidth="1"/>
    <col min="13552" max="13553" width="4.08984375" style="1" bestFit="1" customWidth="1"/>
    <col min="13554" max="13558" width="6" style="1" bestFit="1" customWidth="1"/>
    <col min="13559" max="13560" width="4.26953125" style="1" bestFit="1" customWidth="1"/>
    <col min="13561" max="13561" width="7.453125" style="1" bestFit="1" customWidth="1"/>
    <col min="13562" max="13563" width="6.7265625" style="1" bestFit="1" customWidth="1"/>
    <col min="13564" max="13567" width="6.26953125" style="1" bestFit="1" customWidth="1"/>
    <col min="13568" max="13568" width="5.453125" style="1" bestFit="1" customWidth="1"/>
    <col min="13569" max="13570" width="5.26953125" style="1" bestFit="1" customWidth="1"/>
    <col min="13571" max="13572" width="4.7265625" style="1" bestFit="1" customWidth="1"/>
    <col min="13573" max="13576" width="6.26953125" style="1" bestFit="1" customWidth="1"/>
    <col min="13577" max="13577" width="5.453125" style="1" bestFit="1" customWidth="1"/>
    <col min="13578" max="13579" width="5.26953125" style="1" bestFit="1" customWidth="1"/>
    <col min="13580" max="13581" width="4.7265625" style="1" bestFit="1" customWidth="1"/>
    <col min="13582" max="13793" width="11.90625" style="1"/>
    <col min="13794" max="13795" width="3.90625" style="1" customWidth="1"/>
    <col min="13796" max="13796" width="9" style="1" bestFit="1" customWidth="1"/>
    <col min="13797" max="13799" width="6.7265625" style="1" bestFit="1" customWidth="1"/>
    <col min="13800" max="13800" width="7.453125" style="1" bestFit="1" customWidth="1"/>
    <col min="13801" max="13802" width="6.7265625" style="1" bestFit="1" customWidth="1"/>
    <col min="13803" max="13807" width="5.453125" style="1" bestFit="1" customWidth="1"/>
    <col min="13808" max="13809" width="4.08984375" style="1" bestFit="1" customWidth="1"/>
    <col min="13810" max="13814" width="6" style="1" bestFit="1" customWidth="1"/>
    <col min="13815" max="13816" width="4.26953125" style="1" bestFit="1" customWidth="1"/>
    <col min="13817" max="13817" width="7.453125" style="1" bestFit="1" customWidth="1"/>
    <col min="13818" max="13819" width="6.7265625" style="1" bestFit="1" customWidth="1"/>
    <col min="13820" max="13823" width="6.26953125" style="1" bestFit="1" customWidth="1"/>
    <col min="13824" max="13824" width="5.453125" style="1" bestFit="1" customWidth="1"/>
    <col min="13825" max="13826" width="5.26953125" style="1" bestFit="1" customWidth="1"/>
    <col min="13827" max="13828" width="4.7265625" style="1" bestFit="1" customWidth="1"/>
    <col min="13829" max="13832" width="6.26953125" style="1" bestFit="1" customWidth="1"/>
    <col min="13833" max="13833" width="5.453125" style="1" bestFit="1" customWidth="1"/>
    <col min="13834" max="13835" width="5.26953125" style="1" bestFit="1" customWidth="1"/>
    <col min="13836" max="13837" width="4.7265625" style="1" bestFit="1" customWidth="1"/>
    <col min="13838" max="14049" width="11.90625" style="1"/>
    <col min="14050" max="14051" width="3.90625" style="1" customWidth="1"/>
    <col min="14052" max="14052" width="9" style="1" bestFit="1" customWidth="1"/>
    <col min="14053" max="14055" width="6.7265625" style="1" bestFit="1" customWidth="1"/>
    <col min="14056" max="14056" width="7.453125" style="1" bestFit="1" customWidth="1"/>
    <col min="14057" max="14058" width="6.7265625" style="1" bestFit="1" customWidth="1"/>
    <col min="14059" max="14063" width="5.453125" style="1" bestFit="1" customWidth="1"/>
    <col min="14064" max="14065" width="4.08984375" style="1" bestFit="1" customWidth="1"/>
    <col min="14066" max="14070" width="6" style="1" bestFit="1" customWidth="1"/>
    <col min="14071" max="14072" width="4.26953125" style="1" bestFit="1" customWidth="1"/>
    <col min="14073" max="14073" width="7.453125" style="1" bestFit="1" customWidth="1"/>
    <col min="14074" max="14075" width="6.7265625" style="1" bestFit="1" customWidth="1"/>
    <col min="14076" max="14079" width="6.26953125" style="1" bestFit="1" customWidth="1"/>
    <col min="14080" max="14080" width="5.453125" style="1" bestFit="1" customWidth="1"/>
    <col min="14081" max="14082" width="5.26953125" style="1" bestFit="1" customWidth="1"/>
    <col min="14083" max="14084" width="4.7265625" style="1" bestFit="1" customWidth="1"/>
    <col min="14085" max="14088" width="6.26953125" style="1" bestFit="1" customWidth="1"/>
    <col min="14089" max="14089" width="5.453125" style="1" bestFit="1" customWidth="1"/>
    <col min="14090" max="14091" width="5.26953125" style="1" bestFit="1" customWidth="1"/>
    <col min="14092" max="14093" width="4.7265625" style="1" bestFit="1" customWidth="1"/>
    <col min="14094" max="14305" width="11.90625" style="1"/>
    <col min="14306" max="14307" width="3.90625" style="1" customWidth="1"/>
    <col min="14308" max="14308" width="9" style="1" bestFit="1" customWidth="1"/>
    <col min="14309" max="14311" width="6.7265625" style="1" bestFit="1" customWidth="1"/>
    <col min="14312" max="14312" width="7.453125" style="1" bestFit="1" customWidth="1"/>
    <col min="14313" max="14314" width="6.7265625" style="1" bestFit="1" customWidth="1"/>
    <col min="14315" max="14319" width="5.453125" style="1" bestFit="1" customWidth="1"/>
    <col min="14320" max="14321" width="4.08984375" style="1" bestFit="1" customWidth="1"/>
    <col min="14322" max="14326" width="6" style="1" bestFit="1" customWidth="1"/>
    <col min="14327" max="14328" width="4.26953125" style="1" bestFit="1" customWidth="1"/>
    <col min="14329" max="14329" width="7.453125" style="1" bestFit="1" customWidth="1"/>
    <col min="14330" max="14331" width="6.7265625" style="1" bestFit="1" customWidth="1"/>
    <col min="14332" max="14335" width="6.26953125" style="1" bestFit="1" customWidth="1"/>
    <col min="14336" max="14336" width="5.453125" style="1" bestFit="1" customWidth="1"/>
    <col min="14337" max="14338" width="5.26953125" style="1" bestFit="1" customWidth="1"/>
    <col min="14339" max="14340" width="4.7265625" style="1" bestFit="1" customWidth="1"/>
    <col min="14341" max="14344" width="6.26953125" style="1" bestFit="1" customWidth="1"/>
    <col min="14345" max="14345" width="5.453125" style="1" bestFit="1" customWidth="1"/>
    <col min="14346" max="14347" width="5.26953125" style="1" bestFit="1" customWidth="1"/>
    <col min="14348" max="14349" width="4.7265625" style="1" bestFit="1" customWidth="1"/>
    <col min="14350" max="14561" width="11.90625" style="1"/>
    <col min="14562" max="14563" width="3.90625" style="1" customWidth="1"/>
    <col min="14564" max="14564" width="9" style="1" bestFit="1" customWidth="1"/>
    <col min="14565" max="14567" width="6.7265625" style="1" bestFit="1" customWidth="1"/>
    <col min="14568" max="14568" width="7.453125" style="1" bestFit="1" customWidth="1"/>
    <col min="14569" max="14570" width="6.7265625" style="1" bestFit="1" customWidth="1"/>
    <col min="14571" max="14575" width="5.453125" style="1" bestFit="1" customWidth="1"/>
    <col min="14576" max="14577" width="4.08984375" style="1" bestFit="1" customWidth="1"/>
    <col min="14578" max="14582" width="6" style="1" bestFit="1" customWidth="1"/>
    <col min="14583" max="14584" width="4.26953125" style="1" bestFit="1" customWidth="1"/>
    <col min="14585" max="14585" width="7.453125" style="1" bestFit="1" customWidth="1"/>
    <col min="14586" max="14587" width="6.7265625" style="1" bestFit="1" customWidth="1"/>
    <col min="14588" max="14591" width="6.26953125" style="1" bestFit="1" customWidth="1"/>
    <col min="14592" max="14592" width="5.453125" style="1" bestFit="1" customWidth="1"/>
    <col min="14593" max="14594" width="5.26953125" style="1" bestFit="1" customWidth="1"/>
    <col min="14595" max="14596" width="4.7265625" style="1" bestFit="1" customWidth="1"/>
    <col min="14597" max="14600" width="6.26953125" style="1" bestFit="1" customWidth="1"/>
    <col min="14601" max="14601" width="5.453125" style="1" bestFit="1" customWidth="1"/>
    <col min="14602" max="14603" width="5.26953125" style="1" bestFit="1" customWidth="1"/>
    <col min="14604" max="14605" width="4.7265625" style="1" bestFit="1" customWidth="1"/>
    <col min="14606" max="14817" width="11.90625" style="1"/>
    <col min="14818" max="14819" width="3.90625" style="1" customWidth="1"/>
    <col min="14820" max="14820" width="9" style="1" bestFit="1" customWidth="1"/>
    <col min="14821" max="14823" width="6.7265625" style="1" bestFit="1" customWidth="1"/>
    <col min="14824" max="14824" width="7.453125" style="1" bestFit="1" customWidth="1"/>
    <col min="14825" max="14826" width="6.7265625" style="1" bestFit="1" customWidth="1"/>
    <col min="14827" max="14831" width="5.453125" style="1" bestFit="1" customWidth="1"/>
    <col min="14832" max="14833" width="4.08984375" style="1" bestFit="1" customWidth="1"/>
    <col min="14834" max="14838" width="6" style="1" bestFit="1" customWidth="1"/>
    <col min="14839" max="14840" width="4.26953125" style="1" bestFit="1" customWidth="1"/>
    <col min="14841" max="14841" width="7.453125" style="1" bestFit="1" customWidth="1"/>
    <col min="14842" max="14843" width="6.7265625" style="1" bestFit="1" customWidth="1"/>
    <col min="14844" max="14847" width="6.26953125" style="1" bestFit="1" customWidth="1"/>
    <col min="14848" max="14848" width="5.453125" style="1" bestFit="1" customWidth="1"/>
    <col min="14849" max="14850" width="5.26953125" style="1" bestFit="1" customWidth="1"/>
    <col min="14851" max="14852" width="4.7265625" style="1" bestFit="1" customWidth="1"/>
    <col min="14853" max="14856" width="6.26953125" style="1" bestFit="1" customWidth="1"/>
    <col min="14857" max="14857" width="5.453125" style="1" bestFit="1" customWidth="1"/>
    <col min="14858" max="14859" width="5.26953125" style="1" bestFit="1" customWidth="1"/>
    <col min="14860" max="14861" width="4.7265625" style="1" bestFit="1" customWidth="1"/>
    <col min="14862" max="15073" width="11.90625" style="1"/>
    <col min="15074" max="15075" width="3.90625" style="1" customWidth="1"/>
    <col min="15076" max="15076" width="9" style="1" bestFit="1" customWidth="1"/>
    <col min="15077" max="15079" width="6.7265625" style="1" bestFit="1" customWidth="1"/>
    <col min="15080" max="15080" width="7.453125" style="1" bestFit="1" customWidth="1"/>
    <col min="15081" max="15082" width="6.7265625" style="1" bestFit="1" customWidth="1"/>
    <col min="15083" max="15087" width="5.453125" style="1" bestFit="1" customWidth="1"/>
    <col min="15088" max="15089" width="4.08984375" style="1" bestFit="1" customWidth="1"/>
    <col min="15090" max="15094" width="6" style="1" bestFit="1" customWidth="1"/>
    <col min="15095" max="15096" width="4.26953125" style="1" bestFit="1" customWidth="1"/>
    <col min="15097" max="15097" width="7.453125" style="1" bestFit="1" customWidth="1"/>
    <col min="15098" max="15099" width="6.7265625" style="1" bestFit="1" customWidth="1"/>
    <col min="15100" max="15103" width="6.26953125" style="1" bestFit="1" customWidth="1"/>
    <col min="15104" max="15104" width="5.453125" style="1" bestFit="1" customWidth="1"/>
    <col min="15105" max="15106" width="5.26953125" style="1" bestFit="1" customWidth="1"/>
    <col min="15107" max="15108" width="4.7265625" style="1" bestFit="1" customWidth="1"/>
    <col min="15109" max="15112" width="6.26953125" style="1" bestFit="1" customWidth="1"/>
    <col min="15113" max="15113" width="5.453125" style="1" bestFit="1" customWidth="1"/>
    <col min="15114" max="15115" width="5.26953125" style="1" bestFit="1" customWidth="1"/>
    <col min="15116" max="15117" width="4.7265625" style="1" bestFit="1" customWidth="1"/>
    <col min="15118" max="15329" width="11.90625" style="1"/>
    <col min="15330" max="15331" width="3.90625" style="1" customWidth="1"/>
    <col min="15332" max="15332" width="9" style="1" bestFit="1" customWidth="1"/>
    <col min="15333" max="15335" width="6.7265625" style="1" bestFit="1" customWidth="1"/>
    <col min="15336" max="15336" width="7.453125" style="1" bestFit="1" customWidth="1"/>
    <col min="15337" max="15338" width="6.7265625" style="1" bestFit="1" customWidth="1"/>
    <col min="15339" max="15343" width="5.453125" style="1" bestFit="1" customWidth="1"/>
    <col min="15344" max="15345" width="4.08984375" style="1" bestFit="1" customWidth="1"/>
    <col min="15346" max="15350" width="6" style="1" bestFit="1" customWidth="1"/>
    <col min="15351" max="15352" width="4.26953125" style="1" bestFit="1" customWidth="1"/>
    <col min="15353" max="15353" width="7.453125" style="1" bestFit="1" customWidth="1"/>
    <col min="15354" max="15355" width="6.7265625" style="1" bestFit="1" customWidth="1"/>
    <col min="15356" max="15359" width="6.26953125" style="1" bestFit="1" customWidth="1"/>
    <col min="15360" max="15360" width="5.453125" style="1" bestFit="1" customWidth="1"/>
    <col min="15361" max="15362" width="5.26953125" style="1" bestFit="1" customWidth="1"/>
    <col min="15363" max="15364" width="4.7265625" style="1" bestFit="1" customWidth="1"/>
    <col min="15365" max="15368" width="6.26953125" style="1" bestFit="1" customWidth="1"/>
    <col min="15369" max="15369" width="5.453125" style="1" bestFit="1" customWidth="1"/>
    <col min="15370" max="15371" width="5.26953125" style="1" bestFit="1" customWidth="1"/>
    <col min="15372" max="15373" width="4.7265625" style="1" bestFit="1" customWidth="1"/>
    <col min="15374" max="15585" width="11.90625" style="1"/>
    <col min="15586" max="15587" width="3.90625" style="1" customWidth="1"/>
    <col min="15588" max="15588" width="9" style="1" bestFit="1" customWidth="1"/>
    <col min="15589" max="15591" width="6.7265625" style="1" bestFit="1" customWidth="1"/>
    <col min="15592" max="15592" width="7.453125" style="1" bestFit="1" customWidth="1"/>
    <col min="15593" max="15594" width="6.7265625" style="1" bestFit="1" customWidth="1"/>
    <col min="15595" max="15599" width="5.453125" style="1" bestFit="1" customWidth="1"/>
    <col min="15600" max="15601" width="4.08984375" style="1" bestFit="1" customWidth="1"/>
    <col min="15602" max="15606" width="6" style="1" bestFit="1" customWidth="1"/>
    <col min="15607" max="15608" width="4.26953125" style="1" bestFit="1" customWidth="1"/>
    <col min="15609" max="15609" width="7.453125" style="1" bestFit="1" customWidth="1"/>
    <col min="15610" max="15611" width="6.7265625" style="1" bestFit="1" customWidth="1"/>
    <col min="15612" max="15615" width="6.26953125" style="1" bestFit="1" customWidth="1"/>
    <col min="15616" max="15616" width="5.453125" style="1" bestFit="1" customWidth="1"/>
    <col min="15617" max="15618" width="5.26953125" style="1" bestFit="1" customWidth="1"/>
    <col min="15619" max="15620" width="4.7265625" style="1" bestFit="1" customWidth="1"/>
    <col min="15621" max="15624" width="6.26953125" style="1" bestFit="1" customWidth="1"/>
    <col min="15625" max="15625" width="5.453125" style="1" bestFit="1" customWidth="1"/>
    <col min="15626" max="15627" width="5.26953125" style="1" bestFit="1" customWidth="1"/>
    <col min="15628" max="15629" width="4.7265625" style="1" bestFit="1" customWidth="1"/>
    <col min="15630" max="15841" width="11.90625" style="1"/>
    <col min="15842" max="15843" width="3.90625" style="1" customWidth="1"/>
    <col min="15844" max="15844" width="9" style="1" bestFit="1" customWidth="1"/>
    <col min="15845" max="15847" width="6.7265625" style="1" bestFit="1" customWidth="1"/>
    <col min="15848" max="15848" width="7.453125" style="1" bestFit="1" customWidth="1"/>
    <col min="15849" max="15850" width="6.7265625" style="1" bestFit="1" customWidth="1"/>
    <col min="15851" max="15855" width="5.453125" style="1" bestFit="1" customWidth="1"/>
    <col min="15856" max="15857" width="4.08984375" style="1" bestFit="1" customWidth="1"/>
    <col min="15858" max="15862" width="6" style="1" bestFit="1" customWidth="1"/>
    <col min="15863" max="15864" width="4.26953125" style="1" bestFit="1" customWidth="1"/>
    <col min="15865" max="15865" width="7.453125" style="1" bestFit="1" customWidth="1"/>
    <col min="15866" max="15867" width="6.7265625" style="1" bestFit="1" customWidth="1"/>
    <col min="15868" max="15871" width="6.26953125" style="1" bestFit="1" customWidth="1"/>
    <col min="15872" max="15872" width="5.453125" style="1" bestFit="1" customWidth="1"/>
    <col min="15873" max="15874" width="5.26953125" style="1" bestFit="1" customWidth="1"/>
    <col min="15875" max="15876" width="4.7265625" style="1" bestFit="1" customWidth="1"/>
    <col min="15877" max="15880" width="6.26953125" style="1" bestFit="1" customWidth="1"/>
    <col min="15881" max="15881" width="5.453125" style="1" bestFit="1" customWidth="1"/>
    <col min="15882" max="15883" width="5.26953125" style="1" bestFit="1" customWidth="1"/>
    <col min="15884" max="15885" width="4.7265625" style="1" bestFit="1" customWidth="1"/>
    <col min="15886" max="16097" width="11.90625" style="1"/>
    <col min="16098" max="16099" width="3.90625" style="1" customWidth="1"/>
    <col min="16100" max="16100" width="9" style="1" bestFit="1" customWidth="1"/>
    <col min="16101" max="16103" width="6.7265625" style="1" bestFit="1" customWidth="1"/>
    <col min="16104" max="16104" width="7.453125" style="1" bestFit="1" customWidth="1"/>
    <col min="16105" max="16106" width="6.7265625" style="1" bestFit="1" customWidth="1"/>
    <col min="16107" max="16111" width="5.453125" style="1" bestFit="1" customWidth="1"/>
    <col min="16112" max="16113" width="4.08984375" style="1" bestFit="1" customWidth="1"/>
    <col min="16114" max="16118" width="6" style="1" bestFit="1" customWidth="1"/>
    <col min="16119" max="16120" width="4.26953125" style="1" bestFit="1" customWidth="1"/>
    <col min="16121" max="16121" width="7.453125" style="1" bestFit="1" customWidth="1"/>
    <col min="16122" max="16123" width="6.7265625" style="1" bestFit="1" customWidth="1"/>
    <col min="16124" max="16127" width="6.26953125" style="1" bestFit="1" customWidth="1"/>
    <col min="16128" max="16128" width="5.453125" style="1" bestFit="1" customWidth="1"/>
    <col min="16129" max="16130" width="5.26953125" style="1" bestFit="1" customWidth="1"/>
    <col min="16131" max="16132" width="4.7265625" style="1" bestFit="1" customWidth="1"/>
    <col min="16133" max="16136" width="6.26953125" style="1" bestFit="1" customWidth="1"/>
    <col min="16137" max="16137" width="5.453125" style="1" bestFit="1" customWidth="1"/>
    <col min="16138" max="16139" width="5.26953125" style="1" bestFit="1" customWidth="1"/>
    <col min="16140" max="16141" width="4.7265625" style="1" bestFit="1" customWidth="1"/>
    <col min="16142" max="16384" width="11.90625" style="1"/>
  </cols>
  <sheetData>
    <row r="1" spans="1:18" ht="13" thickBot="1" x14ac:dyDescent="0.25">
      <c r="A1" s="2" t="s">
        <v>360</v>
      </c>
      <c r="B1" s="1"/>
      <c r="C1" s="3"/>
      <c r="D1" s="3"/>
      <c r="E1" s="1"/>
      <c r="F1" s="1"/>
      <c r="G1" s="1"/>
      <c r="H1" s="1"/>
      <c r="I1" s="1"/>
      <c r="J1" s="1"/>
      <c r="K1" s="1"/>
      <c r="L1" s="1"/>
      <c r="M1" s="1"/>
      <c r="N1" s="1"/>
      <c r="O1" s="1"/>
      <c r="P1" s="1" t="s">
        <v>471</v>
      </c>
      <c r="Q1" s="1"/>
      <c r="R1" s="1"/>
    </row>
    <row r="2" spans="1:18" s="7" customFormat="1" ht="13.5" customHeight="1" x14ac:dyDescent="0.2">
      <c r="A2" s="1405" t="s">
        <v>0</v>
      </c>
      <c r="B2" s="1408" t="s">
        <v>1</v>
      </c>
      <c r="C2" s="1409"/>
      <c r="D2" s="1410"/>
      <c r="E2" s="1415" t="s">
        <v>351</v>
      </c>
      <c r="F2" s="1414"/>
      <c r="G2" s="1414"/>
      <c r="H2" s="1414"/>
      <c r="I2" s="1414"/>
      <c r="J2" s="1414"/>
      <c r="K2" s="1416"/>
      <c r="L2" s="1415" t="s">
        <v>114</v>
      </c>
      <c r="M2" s="1414"/>
      <c r="N2" s="1414"/>
      <c r="O2" s="1414"/>
      <c r="P2" s="1414"/>
      <c r="Q2" s="1414"/>
      <c r="R2" s="1416"/>
    </row>
    <row r="3" spans="1:18" s="7" customFormat="1" ht="14.25" customHeight="1" x14ac:dyDescent="0.2">
      <c r="A3" s="1406"/>
      <c r="B3" s="1411"/>
      <c r="C3" s="1412"/>
      <c r="D3" s="1413"/>
      <c r="E3" s="1417" t="s">
        <v>353</v>
      </c>
      <c r="F3" s="1420"/>
      <c r="G3" s="1418"/>
      <c r="H3" s="1420" t="s">
        <v>352</v>
      </c>
      <c r="I3" s="1418"/>
      <c r="J3" s="1420" t="s">
        <v>354</v>
      </c>
      <c r="K3" s="1421"/>
      <c r="L3" s="1417" t="s">
        <v>355</v>
      </c>
      <c r="M3" s="1420"/>
      <c r="N3" s="1418"/>
      <c r="O3" s="1420" t="s">
        <v>357</v>
      </c>
      <c r="P3" s="1418"/>
      <c r="Q3" s="1419" t="s">
        <v>356</v>
      </c>
      <c r="R3" s="1421"/>
    </row>
    <row r="4" spans="1:18" s="7" customFormat="1" ht="24" customHeight="1" thickBot="1" x14ac:dyDescent="0.25">
      <c r="A4" s="1407"/>
      <c r="B4" s="555" t="s">
        <v>5</v>
      </c>
      <c r="C4" s="556" t="s">
        <v>6</v>
      </c>
      <c r="D4" s="291" t="s">
        <v>7</v>
      </c>
      <c r="E4" s="555" t="s">
        <v>5</v>
      </c>
      <c r="F4" s="556" t="s">
        <v>6</v>
      </c>
      <c r="G4" s="554" t="s">
        <v>7</v>
      </c>
      <c r="H4" s="554" t="s">
        <v>6</v>
      </c>
      <c r="I4" s="554" t="s">
        <v>7</v>
      </c>
      <c r="J4" s="556" t="s">
        <v>6</v>
      </c>
      <c r="K4" s="291" t="s">
        <v>7</v>
      </c>
      <c r="L4" s="555" t="s">
        <v>5</v>
      </c>
      <c r="M4" s="556" t="s">
        <v>6</v>
      </c>
      <c r="N4" s="554" t="s">
        <v>7</v>
      </c>
      <c r="O4" s="554" t="s">
        <v>6</v>
      </c>
      <c r="P4" s="554" t="s">
        <v>7</v>
      </c>
      <c r="Q4" s="556" t="s">
        <v>6</v>
      </c>
      <c r="R4" s="291" t="s">
        <v>7</v>
      </c>
    </row>
    <row r="5" spans="1:18" ht="15.75" customHeight="1" x14ac:dyDescent="0.2">
      <c r="A5" s="340" t="s">
        <v>184</v>
      </c>
      <c r="B5" s="345">
        <v>20528</v>
      </c>
      <c r="C5" s="538">
        <v>9245</v>
      </c>
      <c r="D5" s="562">
        <v>11283</v>
      </c>
      <c r="E5" s="345">
        <v>14349</v>
      </c>
      <c r="F5" s="538">
        <v>6195</v>
      </c>
      <c r="G5" s="87">
        <v>8154</v>
      </c>
      <c r="H5" s="538">
        <v>27438</v>
      </c>
      <c r="I5" s="538">
        <v>26375</v>
      </c>
      <c r="J5" s="538">
        <v>21243</v>
      </c>
      <c r="K5" s="562">
        <v>18221</v>
      </c>
      <c r="L5" s="345">
        <v>6179</v>
      </c>
      <c r="M5" s="538">
        <v>3050</v>
      </c>
      <c r="N5" s="87">
        <v>3129</v>
      </c>
      <c r="O5" s="538">
        <v>172365</v>
      </c>
      <c r="P5" s="538">
        <v>156362</v>
      </c>
      <c r="Q5" s="538">
        <v>169315</v>
      </c>
      <c r="R5" s="562">
        <v>153233</v>
      </c>
    </row>
    <row r="6" spans="1:18" ht="15.75" customHeight="1" x14ac:dyDescent="0.2">
      <c r="A6" s="557" t="s">
        <v>291</v>
      </c>
      <c r="B6" s="346">
        <v>-1153</v>
      </c>
      <c r="C6" s="539">
        <v>-636</v>
      </c>
      <c r="D6" s="563">
        <v>-517</v>
      </c>
      <c r="E6" s="346">
        <v>2692</v>
      </c>
      <c r="F6" s="539">
        <v>966</v>
      </c>
      <c r="G6" s="571">
        <v>1726</v>
      </c>
      <c r="H6" s="539">
        <v>6555</v>
      </c>
      <c r="I6" s="539">
        <v>6388</v>
      </c>
      <c r="J6" s="539">
        <v>5589</v>
      </c>
      <c r="K6" s="563">
        <v>4662</v>
      </c>
      <c r="L6" s="346">
        <v>-3845</v>
      </c>
      <c r="M6" s="539">
        <v>-1602</v>
      </c>
      <c r="N6" s="571">
        <v>-2243</v>
      </c>
      <c r="O6" s="539">
        <v>59093</v>
      </c>
      <c r="P6" s="539">
        <v>55131</v>
      </c>
      <c r="Q6" s="539">
        <v>60695</v>
      </c>
      <c r="R6" s="563">
        <v>57374</v>
      </c>
    </row>
    <row r="7" spans="1:18" ht="15.75" customHeight="1" x14ac:dyDescent="0.2">
      <c r="A7" s="340" t="s">
        <v>9</v>
      </c>
      <c r="B7" s="345">
        <v>-610</v>
      </c>
      <c r="C7" s="538">
        <v>-634</v>
      </c>
      <c r="D7" s="562">
        <v>24</v>
      </c>
      <c r="E7" s="345">
        <v>2724</v>
      </c>
      <c r="F7" s="538">
        <v>1168</v>
      </c>
      <c r="G7" s="87">
        <v>1556</v>
      </c>
      <c r="H7" s="538">
        <v>4811</v>
      </c>
      <c r="I7" s="538">
        <v>4528</v>
      </c>
      <c r="J7" s="538">
        <v>3643</v>
      </c>
      <c r="K7" s="562">
        <v>2972</v>
      </c>
      <c r="L7" s="345">
        <v>-3334</v>
      </c>
      <c r="M7" s="538">
        <v>-1802</v>
      </c>
      <c r="N7" s="87">
        <v>-1532</v>
      </c>
      <c r="O7" s="538">
        <v>33903</v>
      </c>
      <c r="P7" s="538">
        <v>29106</v>
      </c>
      <c r="Q7" s="538">
        <v>35705</v>
      </c>
      <c r="R7" s="562">
        <v>30638</v>
      </c>
    </row>
    <row r="8" spans="1:18" ht="15.75" customHeight="1" x14ac:dyDescent="0.2">
      <c r="A8" s="340" t="s">
        <v>10</v>
      </c>
      <c r="B8" s="345">
        <v>12328</v>
      </c>
      <c r="C8" s="538">
        <v>5867</v>
      </c>
      <c r="D8" s="562">
        <v>6461</v>
      </c>
      <c r="E8" s="345">
        <v>3263</v>
      </c>
      <c r="F8" s="538">
        <v>1516</v>
      </c>
      <c r="G8" s="87">
        <v>1747</v>
      </c>
      <c r="H8" s="538">
        <v>3572</v>
      </c>
      <c r="I8" s="538">
        <v>3530</v>
      </c>
      <c r="J8" s="538">
        <v>2056</v>
      </c>
      <c r="K8" s="562">
        <v>1783</v>
      </c>
      <c r="L8" s="345">
        <v>9065</v>
      </c>
      <c r="M8" s="538">
        <v>4351</v>
      </c>
      <c r="N8" s="87">
        <v>4714</v>
      </c>
      <c r="O8" s="538">
        <v>26120</v>
      </c>
      <c r="P8" s="538">
        <v>24359</v>
      </c>
      <c r="Q8" s="538">
        <v>21769</v>
      </c>
      <c r="R8" s="562">
        <v>19645</v>
      </c>
    </row>
    <row r="9" spans="1:18" ht="15.75" customHeight="1" x14ac:dyDescent="0.2">
      <c r="A9" s="340" t="s">
        <v>11</v>
      </c>
      <c r="B9" s="345">
        <v>6995</v>
      </c>
      <c r="C9" s="538">
        <v>3325</v>
      </c>
      <c r="D9" s="562">
        <v>3670</v>
      </c>
      <c r="E9" s="345">
        <v>3456</v>
      </c>
      <c r="F9" s="538">
        <v>1731</v>
      </c>
      <c r="G9" s="87">
        <v>1725</v>
      </c>
      <c r="H9" s="538">
        <v>4098</v>
      </c>
      <c r="I9" s="538">
        <v>3805</v>
      </c>
      <c r="J9" s="538">
        <v>2367</v>
      </c>
      <c r="K9" s="562">
        <v>2080</v>
      </c>
      <c r="L9" s="345">
        <v>3539</v>
      </c>
      <c r="M9" s="538">
        <v>1594</v>
      </c>
      <c r="N9" s="87">
        <v>1945</v>
      </c>
      <c r="O9" s="538">
        <v>20381</v>
      </c>
      <c r="P9" s="538">
        <v>17939</v>
      </c>
      <c r="Q9" s="538">
        <v>18787</v>
      </c>
      <c r="R9" s="562">
        <v>15994</v>
      </c>
    </row>
    <row r="10" spans="1:18" ht="15.75" customHeight="1" x14ac:dyDescent="0.2">
      <c r="A10" s="340" t="s">
        <v>12</v>
      </c>
      <c r="B10" s="345">
        <v>1313</v>
      </c>
      <c r="C10" s="538">
        <v>477</v>
      </c>
      <c r="D10" s="562">
        <v>836</v>
      </c>
      <c r="E10" s="345">
        <v>498</v>
      </c>
      <c r="F10" s="538">
        <v>164</v>
      </c>
      <c r="G10" s="87">
        <v>334</v>
      </c>
      <c r="H10" s="538">
        <v>1456</v>
      </c>
      <c r="I10" s="538">
        <v>1446</v>
      </c>
      <c r="J10" s="538">
        <v>1292</v>
      </c>
      <c r="K10" s="562">
        <v>1112</v>
      </c>
      <c r="L10" s="345">
        <v>815</v>
      </c>
      <c r="M10" s="538">
        <v>313</v>
      </c>
      <c r="N10" s="87">
        <v>502</v>
      </c>
      <c r="O10" s="538">
        <v>6617</v>
      </c>
      <c r="P10" s="538">
        <v>6008</v>
      </c>
      <c r="Q10" s="538">
        <v>6304</v>
      </c>
      <c r="R10" s="562">
        <v>5506</v>
      </c>
    </row>
    <row r="11" spans="1:18" ht="15.75" customHeight="1" x14ac:dyDescent="0.2">
      <c r="A11" s="340" t="s">
        <v>13</v>
      </c>
      <c r="B11" s="345">
        <v>2309</v>
      </c>
      <c r="C11" s="538">
        <v>1096</v>
      </c>
      <c r="D11" s="562">
        <v>1213</v>
      </c>
      <c r="E11" s="345">
        <v>2292</v>
      </c>
      <c r="F11" s="538">
        <v>1041</v>
      </c>
      <c r="G11" s="87">
        <v>1251</v>
      </c>
      <c r="H11" s="538">
        <v>3294</v>
      </c>
      <c r="I11" s="538">
        <v>3199</v>
      </c>
      <c r="J11" s="538">
        <v>2253</v>
      </c>
      <c r="K11" s="562">
        <v>1948</v>
      </c>
      <c r="L11" s="345">
        <v>17</v>
      </c>
      <c r="M11" s="538">
        <v>55</v>
      </c>
      <c r="N11" s="87">
        <v>-38</v>
      </c>
      <c r="O11" s="538">
        <v>11763</v>
      </c>
      <c r="P11" s="538">
        <v>9935</v>
      </c>
      <c r="Q11" s="538">
        <v>11708</v>
      </c>
      <c r="R11" s="562">
        <v>9973</v>
      </c>
    </row>
    <row r="12" spans="1:18" ht="15.75" customHeight="1" x14ac:dyDescent="0.2">
      <c r="A12" s="340" t="s">
        <v>14</v>
      </c>
      <c r="B12" s="345">
        <v>-286</v>
      </c>
      <c r="C12" s="538">
        <v>-234</v>
      </c>
      <c r="D12" s="562">
        <v>-52</v>
      </c>
      <c r="E12" s="345">
        <v>43</v>
      </c>
      <c r="F12" s="538">
        <v>-23</v>
      </c>
      <c r="G12" s="87">
        <v>66</v>
      </c>
      <c r="H12" s="538">
        <v>1402</v>
      </c>
      <c r="I12" s="538">
        <v>1300</v>
      </c>
      <c r="J12" s="538">
        <v>1425</v>
      </c>
      <c r="K12" s="562">
        <v>1234</v>
      </c>
      <c r="L12" s="345">
        <v>-329</v>
      </c>
      <c r="M12" s="538">
        <v>-211</v>
      </c>
      <c r="N12" s="87">
        <v>-118</v>
      </c>
      <c r="O12" s="538">
        <v>5025</v>
      </c>
      <c r="P12" s="538">
        <v>4916</v>
      </c>
      <c r="Q12" s="538">
        <v>5236</v>
      </c>
      <c r="R12" s="562">
        <v>5034</v>
      </c>
    </row>
    <row r="13" spans="1:18" ht="15.75" customHeight="1" x14ac:dyDescent="0.2">
      <c r="A13" s="340" t="s">
        <v>15</v>
      </c>
      <c r="B13" s="345">
        <v>-320</v>
      </c>
      <c r="C13" s="538">
        <v>-109</v>
      </c>
      <c r="D13" s="562">
        <v>-211</v>
      </c>
      <c r="E13" s="345">
        <v>-155</v>
      </c>
      <c r="F13" s="538">
        <v>-101</v>
      </c>
      <c r="G13" s="87">
        <v>-54</v>
      </c>
      <c r="H13" s="538">
        <v>990</v>
      </c>
      <c r="I13" s="538">
        <v>921</v>
      </c>
      <c r="J13" s="538">
        <v>1091</v>
      </c>
      <c r="K13" s="562">
        <v>975</v>
      </c>
      <c r="L13" s="345">
        <v>-165</v>
      </c>
      <c r="M13" s="538">
        <v>-8</v>
      </c>
      <c r="N13" s="87">
        <v>-157</v>
      </c>
      <c r="O13" s="538">
        <v>3624</v>
      </c>
      <c r="P13" s="538">
        <v>3568</v>
      </c>
      <c r="Q13" s="538">
        <v>3632</v>
      </c>
      <c r="R13" s="562">
        <v>3725</v>
      </c>
    </row>
    <row r="14" spans="1:18" ht="15.75" customHeight="1" x14ac:dyDescent="0.2">
      <c r="A14" s="340" t="s">
        <v>16</v>
      </c>
      <c r="B14" s="345">
        <v>647</v>
      </c>
      <c r="C14" s="538">
        <v>405</v>
      </c>
      <c r="D14" s="562">
        <v>242</v>
      </c>
      <c r="E14" s="345">
        <v>-250</v>
      </c>
      <c r="F14" s="538">
        <v>-133</v>
      </c>
      <c r="G14" s="87">
        <v>-117</v>
      </c>
      <c r="H14" s="538">
        <v>518</v>
      </c>
      <c r="I14" s="538">
        <v>526</v>
      </c>
      <c r="J14" s="538">
        <v>651</v>
      </c>
      <c r="K14" s="562">
        <v>643</v>
      </c>
      <c r="L14" s="345">
        <v>897</v>
      </c>
      <c r="M14" s="538">
        <v>538</v>
      </c>
      <c r="N14" s="87">
        <v>359</v>
      </c>
      <c r="O14" s="538">
        <v>2832</v>
      </c>
      <c r="P14" s="538">
        <v>2666</v>
      </c>
      <c r="Q14" s="538">
        <v>2294</v>
      </c>
      <c r="R14" s="562">
        <v>2307</v>
      </c>
    </row>
    <row r="15" spans="1:18" ht="15.75" customHeight="1" x14ac:dyDescent="0.2">
      <c r="A15" s="558" t="s">
        <v>17</v>
      </c>
      <c r="B15" s="347">
        <v>-695</v>
      </c>
      <c r="C15" s="540">
        <v>-312</v>
      </c>
      <c r="D15" s="564">
        <v>-383</v>
      </c>
      <c r="E15" s="347">
        <v>-214</v>
      </c>
      <c r="F15" s="540">
        <v>-134</v>
      </c>
      <c r="G15" s="572">
        <v>-80</v>
      </c>
      <c r="H15" s="540">
        <v>742</v>
      </c>
      <c r="I15" s="540">
        <v>732</v>
      </c>
      <c r="J15" s="540">
        <v>876</v>
      </c>
      <c r="K15" s="564">
        <v>812</v>
      </c>
      <c r="L15" s="347">
        <v>-481</v>
      </c>
      <c r="M15" s="540">
        <v>-178</v>
      </c>
      <c r="N15" s="572">
        <v>-303</v>
      </c>
      <c r="O15" s="540">
        <v>3007</v>
      </c>
      <c r="P15" s="540">
        <v>2734</v>
      </c>
      <c r="Q15" s="540">
        <v>3185</v>
      </c>
      <c r="R15" s="564">
        <v>3037</v>
      </c>
    </row>
    <row r="16" spans="1:18" ht="15.75" customHeight="1" x14ac:dyDescent="0.2">
      <c r="A16" s="341" t="s">
        <v>185</v>
      </c>
      <c r="B16" s="542">
        <v>-1153</v>
      </c>
      <c r="C16" s="500">
        <v>-636</v>
      </c>
      <c r="D16" s="565">
        <v>-517</v>
      </c>
      <c r="E16" s="542">
        <v>2692</v>
      </c>
      <c r="F16" s="500">
        <v>966</v>
      </c>
      <c r="G16" s="573">
        <v>1726</v>
      </c>
      <c r="H16" s="500">
        <v>6555</v>
      </c>
      <c r="I16" s="500">
        <v>6388</v>
      </c>
      <c r="J16" s="500">
        <v>5589</v>
      </c>
      <c r="K16" s="565">
        <v>4662</v>
      </c>
      <c r="L16" s="542">
        <v>-3845</v>
      </c>
      <c r="M16" s="500">
        <v>-1602</v>
      </c>
      <c r="N16" s="573">
        <v>-2243</v>
      </c>
      <c r="O16" s="500">
        <v>59093</v>
      </c>
      <c r="P16" s="500">
        <v>55131</v>
      </c>
      <c r="Q16" s="500">
        <v>60695</v>
      </c>
      <c r="R16" s="565">
        <v>57374</v>
      </c>
    </row>
    <row r="17" spans="1:18" s="70" customFormat="1" ht="15.75" customHeight="1" x14ac:dyDescent="0.2">
      <c r="A17" s="342" t="s">
        <v>19</v>
      </c>
      <c r="B17" s="597">
        <f>C17+D17</f>
        <v>521</v>
      </c>
      <c r="C17" s="587">
        <f>F17+M17</f>
        <v>208</v>
      </c>
      <c r="D17" s="581">
        <f>G17+N17</f>
        <v>313</v>
      </c>
      <c r="E17" s="597">
        <f>F17+G17</f>
        <v>452</v>
      </c>
      <c r="F17" s="587">
        <f>H17-J17</f>
        <v>171</v>
      </c>
      <c r="G17" s="587">
        <f>I17-K17</f>
        <v>281</v>
      </c>
      <c r="H17" s="587">
        <v>747</v>
      </c>
      <c r="I17" s="584">
        <v>765</v>
      </c>
      <c r="J17" s="587">
        <v>576</v>
      </c>
      <c r="K17" s="581">
        <v>484</v>
      </c>
      <c r="L17" s="597">
        <f>M17+N17</f>
        <v>69</v>
      </c>
      <c r="M17" s="587">
        <f>O17-Q17</f>
        <v>37</v>
      </c>
      <c r="N17" s="587">
        <f>P17-R17</f>
        <v>32</v>
      </c>
      <c r="O17" s="587">
        <v>8490</v>
      </c>
      <c r="P17" s="587">
        <v>7622</v>
      </c>
      <c r="Q17" s="587">
        <v>8453</v>
      </c>
      <c r="R17" s="583">
        <v>7590</v>
      </c>
    </row>
    <row r="18" spans="1:18" s="70" customFormat="1" ht="15.75" customHeight="1" x14ac:dyDescent="0.2">
      <c r="A18" s="342" t="s">
        <v>126</v>
      </c>
      <c r="B18" s="597">
        <f t="shared" ref="B18:B25" si="0">C18+D18</f>
        <v>-729</v>
      </c>
      <c r="C18" s="587">
        <f t="shared" ref="C18:D25" si="1">F18+M18</f>
        <v>-230</v>
      </c>
      <c r="D18" s="581">
        <f t="shared" si="1"/>
        <v>-499</v>
      </c>
      <c r="E18" s="597">
        <f t="shared" ref="E18:E25" si="2">F18+G18</f>
        <v>14</v>
      </c>
      <c r="F18" s="587">
        <f t="shared" ref="F18:G25" si="3">H18-J18</f>
        <v>8</v>
      </c>
      <c r="G18" s="587">
        <f t="shared" si="3"/>
        <v>6</v>
      </c>
      <c r="H18" s="587">
        <v>451</v>
      </c>
      <c r="I18" s="584">
        <v>411</v>
      </c>
      <c r="J18" s="587">
        <v>443</v>
      </c>
      <c r="K18" s="581">
        <v>405</v>
      </c>
      <c r="L18" s="597">
        <f t="shared" ref="L18:L25" si="4">M18+N18</f>
        <v>-743</v>
      </c>
      <c r="M18" s="587">
        <f t="shared" ref="M18:N25" si="5">O18-Q18</f>
        <v>-238</v>
      </c>
      <c r="N18" s="587">
        <f t="shared" si="5"/>
        <v>-505</v>
      </c>
      <c r="O18" s="587">
        <v>5199</v>
      </c>
      <c r="P18" s="587">
        <v>4688</v>
      </c>
      <c r="Q18" s="587">
        <v>5437</v>
      </c>
      <c r="R18" s="583">
        <v>5193</v>
      </c>
    </row>
    <row r="19" spans="1:18" s="70" customFormat="1" ht="15.75" customHeight="1" x14ac:dyDescent="0.2">
      <c r="A19" s="342" t="s">
        <v>186</v>
      </c>
      <c r="B19" s="597">
        <f t="shared" si="0"/>
        <v>-1333</v>
      </c>
      <c r="C19" s="587">
        <f t="shared" si="1"/>
        <v>-702</v>
      </c>
      <c r="D19" s="581">
        <f t="shared" si="1"/>
        <v>-631</v>
      </c>
      <c r="E19" s="597">
        <f t="shared" si="2"/>
        <v>-472</v>
      </c>
      <c r="F19" s="587">
        <f t="shared" si="3"/>
        <v>-310</v>
      </c>
      <c r="G19" s="587">
        <f t="shared" si="3"/>
        <v>-162</v>
      </c>
      <c r="H19" s="587">
        <v>355</v>
      </c>
      <c r="I19" s="584">
        <v>361</v>
      </c>
      <c r="J19" s="587">
        <v>665</v>
      </c>
      <c r="K19" s="581">
        <v>523</v>
      </c>
      <c r="L19" s="597">
        <f t="shared" si="4"/>
        <v>-861</v>
      </c>
      <c r="M19" s="587">
        <f t="shared" si="5"/>
        <v>-392</v>
      </c>
      <c r="N19" s="587">
        <f t="shared" si="5"/>
        <v>-469</v>
      </c>
      <c r="O19" s="587">
        <v>4391</v>
      </c>
      <c r="P19" s="587">
        <v>3918</v>
      </c>
      <c r="Q19" s="587">
        <v>4783</v>
      </c>
      <c r="R19" s="583">
        <v>4387</v>
      </c>
    </row>
    <row r="20" spans="1:18" s="70" customFormat="1" ht="15.75" customHeight="1" x14ac:dyDescent="0.2">
      <c r="A20" s="342" t="s">
        <v>187</v>
      </c>
      <c r="B20" s="597">
        <f t="shared" si="0"/>
        <v>-4052</v>
      </c>
      <c r="C20" s="587">
        <f t="shared" si="1"/>
        <v>-1836</v>
      </c>
      <c r="D20" s="581">
        <f t="shared" si="1"/>
        <v>-2216</v>
      </c>
      <c r="E20" s="597">
        <f t="shared" si="2"/>
        <v>-271</v>
      </c>
      <c r="F20" s="587">
        <f t="shared" si="3"/>
        <v>-194</v>
      </c>
      <c r="G20" s="587">
        <f t="shared" si="3"/>
        <v>-77</v>
      </c>
      <c r="H20" s="587">
        <v>394</v>
      </c>
      <c r="I20" s="584">
        <v>400</v>
      </c>
      <c r="J20" s="587">
        <v>588</v>
      </c>
      <c r="K20" s="581">
        <v>477</v>
      </c>
      <c r="L20" s="597">
        <f t="shared" si="4"/>
        <v>-3781</v>
      </c>
      <c r="M20" s="587">
        <f t="shared" si="5"/>
        <v>-1642</v>
      </c>
      <c r="N20" s="587">
        <f t="shared" si="5"/>
        <v>-2139</v>
      </c>
      <c r="O20" s="587">
        <v>3594</v>
      </c>
      <c r="P20" s="587">
        <v>3209</v>
      </c>
      <c r="Q20" s="587">
        <v>5236</v>
      </c>
      <c r="R20" s="583">
        <v>5348</v>
      </c>
    </row>
    <row r="21" spans="1:18" s="70" customFormat="1" ht="15.75" customHeight="1" x14ac:dyDescent="0.2">
      <c r="A21" s="342" t="s">
        <v>188</v>
      </c>
      <c r="B21" s="597">
        <f t="shared" si="0"/>
        <v>-1883</v>
      </c>
      <c r="C21" s="587">
        <f t="shared" si="1"/>
        <v>-1026</v>
      </c>
      <c r="D21" s="581">
        <f t="shared" si="1"/>
        <v>-857</v>
      </c>
      <c r="E21" s="597">
        <f t="shared" si="2"/>
        <v>420</v>
      </c>
      <c r="F21" s="587">
        <f t="shared" si="3"/>
        <v>158</v>
      </c>
      <c r="G21" s="587">
        <f t="shared" si="3"/>
        <v>262</v>
      </c>
      <c r="H21" s="587">
        <v>747</v>
      </c>
      <c r="I21" s="584">
        <v>765</v>
      </c>
      <c r="J21" s="587">
        <v>589</v>
      </c>
      <c r="K21" s="581">
        <v>503</v>
      </c>
      <c r="L21" s="597">
        <f t="shared" si="4"/>
        <v>-2303</v>
      </c>
      <c r="M21" s="587">
        <f t="shared" si="5"/>
        <v>-1184</v>
      </c>
      <c r="N21" s="587">
        <f t="shared" si="5"/>
        <v>-1119</v>
      </c>
      <c r="O21" s="587">
        <v>5974</v>
      </c>
      <c r="P21" s="587">
        <v>6115</v>
      </c>
      <c r="Q21" s="587">
        <v>7158</v>
      </c>
      <c r="R21" s="583">
        <v>7234</v>
      </c>
    </row>
    <row r="22" spans="1:18" s="70" customFormat="1" ht="15.75" customHeight="1" x14ac:dyDescent="0.2">
      <c r="A22" s="342" t="s">
        <v>189</v>
      </c>
      <c r="B22" s="597">
        <f t="shared" si="0"/>
        <v>-2649</v>
      </c>
      <c r="C22" s="587">
        <f t="shared" si="1"/>
        <v>-1425</v>
      </c>
      <c r="D22" s="581">
        <f t="shared" si="1"/>
        <v>-1224</v>
      </c>
      <c r="E22" s="597">
        <f t="shared" si="2"/>
        <v>953</v>
      </c>
      <c r="F22" s="587">
        <f t="shared" si="3"/>
        <v>389</v>
      </c>
      <c r="G22" s="587">
        <f t="shared" si="3"/>
        <v>564</v>
      </c>
      <c r="H22" s="587">
        <v>1226</v>
      </c>
      <c r="I22" s="584">
        <v>1212</v>
      </c>
      <c r="J22" s="587">
        <v>837</v>
      </c>
      <c r="K22" s="581">
        <v>648</v>
      </c>
      <c r="L22" s="597">
        <f t="shared" si="4"/>
        <v>-3602</v>
      </c>
      <c r="M22" s="587">
        <f t="shared" si="5"/>
        <v>-1814</v>
      </c>
      <c r="N22" s="587">
        <f t="shared" si="5"/>
        <v>-1788</v>
      </c>
      <c r="O22" s="587">
        <v>6980</v>
      </c>
      <c r="P22" s="587">
        <v>6373</v>
      </c>
      <c r="Q22" s="587">
        <v>8794</v>
      </c>
      <c r="R22" s="583">
        <v>8161</v>
      </c>
    </row>
    <row r="23" spans="1:18" s="70" customFormat="1" ht="15.75" customHeight="1" x14ac:dyDescent="0.2">
      <c r="A23" s="342" t="s">
        <v>190</v>
      </c>
      <c r="B23" s="597">
        <f t="shared" si="0"/>
        <v>2541</v>
      </c>
      <c r="C23" s="587">
        <f t="shared" si="1"/>
        <v>1232</v>
      </c>
      <c r="D23" s="581">
        <f t="shared" si="1"/>
        <v>1309</v>
      </c>
      <c r="E23" s="597">
        <f t="shared" si="2"/>
        <v>736</v>
      </c>
      <c r="F23" s="587">
        <f t="shared" si="3"/>
        <v>395</v>
      </c>
      <c r="G23" s="587">
        <f t="shared" si="3"/>
        <v>341</v>
      </c>
      <c r="H23" s="587">
        <v>1133</v>
      </c>
      <c r="I23" s="584">
        <v>1016</v>
      </c>
      <c r="J23" s="587">
        <v>738</v>
      </c>
      <c r="K23" s="581">
        <v>675</v>
      </c>
      <c r="L23" s="597">
        <f t="shared" si="4"/>
        <v>1805</v>
      </c>
      <c r="M23" s="587">
        <f t="shared" si="5"/>
        <v>837</v>
      </c>
      <c r="N23" s="587">
        <f t="shared" si="5"/>
        <v>968</v>
      </c>
      <c r="O23" s="587">
        <v>8156</v>
      </c>
      <c r="P23" s="587">
        <v>8085</v>
      </c>
      <c r="Q23" s="587">
        <v>7319</v>
      </c>
      <c r="R23" s="583">
        <v>7117</v>
      </c>
    </row>
    <row r="24" spans="1:18" s="70" customFormat="1" ht="15.75" customHeight="1" x14ac:dyDescent="0.2">
      <c r="A24" s="342" t="s">
        <v>191</v>
      </c>
      <c r="B24" s="597">
        <f t="shared" si="0"/>
        <v>-1780</v>
      </c>
      <c r="C24" s="587">
        <f t="shared" si="1"/>
        <v>-825</v>
      </c>
      <c r="D24" s="581">
        <f t="shared" si="1"/>
        <v>-955</v>
      </c>
      <c r="E24" s="597">
        <f t="shared" si="2"/>
        <v>-260</v>
      </c>
      <c r="F24" s="587">
        <f t="shared" si="3"/>
        <v>-185</v>
      </c>
      <c r="G24" s="587">
        <f t="shared" si="3"/>
        <v>-75</v>
      </c>
      <c r="H24" s="587">
        <v>372</v>
      </c>
      <c r="I24" s="584">
        <v>353</v>
      </c>
      <c r="J24" s="587">
        <v>557</v>
      </c>
      <c r="K24" s="581">
        <v>428</v>
      </c>
      <c r="L24" s="597">
        <f t="shared" si="4"/>
        <v>-1520</v>
      </c>
      <c r="M24" s="587">
        <f t="shared" si="5"/>
        <v>-640</v>
      </c>
      <c r="N24" s="587">
        <f t="shared" si="5"/>
        <v>-880</v>
      </c>
      <c r="O24" s="587">
        <v>4948</v>
      </c>
      <c r="P24" s="587">
        <v>4475</v>
      </c>
      <c r="Q24" s="587">
        <v>5588</v>
      </c>
      <c r="R24" s="583">
        <v>5355</v>
      </c>
    </row>
    <row r="25" spans="1:18" s="70" customFormat="1" ht="15.75" customHeight="1" x14ac:dyDescent="0.2">
      <c r="A25" s="343" t="s">
        <v>128</v>
      </c>
      <c r="B25" s="598">
        <f t="shared" si="0"/>
        <v>8211</v>
      </c>
      <c r="C25" s="590">
        <f t="shared" si="1"/>
        <v>3968</v>
      </c>
      <c r="D25" s="585">
        <f t="shared" si="1"/>
        <v>4243</v>
      </c>
      <c r="E25" s="598">
        <f t="shared" si="2"/>
        <v>1120</v>
      </c>
      <c r="F25" s="590">
        <f t="shared" si="3"/>
        <v>534</v>
      </c>
      <c r="G25" s="590">
        <f t="shared" si="3"/>
        <v>586</v>
      </c>
      <c r="H25" s="590">
        <v>1130</v>
      </c>
      <c r="I25" s="586">
        <v>1105</v>
      </c>
      <c r="J25" s="590">
        <v>596</v>
      </c>
      <c r="K25" s="582">
        <v>519</v>
      </c>
      <c r="L25" s="598">
        <f t="shared" si="4"/>
        <v>7091</v>
      </c>
      <c r="M25" s="590">
        <f t="shared" si="5"/>
        <v>3434</v>
      </c>
      <c r="N25" s="590">
        <f t="shared" si="5"/>
        <v>3657</v>
      </c>
      <c r="O25" s="590">
        <v>11375</v>
      </c>
      <c r="P25" s="590">
        <v>10675</v>
      </c>
      <c r="Q25" s="590">
        <v>7941</v>
      </c>
      <c r="R25" s="585">
        <v>7018</v>
      </c>
    </row>
    <row r="26" spans="1:18" ht="15.75" customHeight="1" x14ac:dyDescent="0.2">
      <c r="A26" s="340" t="s">
        <v>192</v>
      </c>
      <c r="B26" s="545">
        <v>2372</v>
      </c>
      <c r="C26" s="80">
        <v>1098</v>
      </c>
      <c r="D26" s="568">
        <v>1274</v>
      </c>
      <c r="E26" s="545">
        <v>2317</v>
      </c>
      <c r="F26" s="80">
        <v>1038</v>
      </c>
      <c r="G26" s="574">
        <v>1279</v>
      </c>
      <c r="H26" s="80">
        <v>3071</v>
      </c>
      <c r="I26" s="80">
        <v>2995</v>
      </c>
      <c r="J26" s="80">
        <v>2033</v>
      </c>
      <c r="K26" s="568">
        <v>1716</v>
      </c>
      <c r="L26" s="545">
        <v>55</v>
      </c>
      <c r="M26" s="80">
        <v>60</v>
      </c>
      <c r="N26" s="574">
        <v>-5</v>
      </c>
      <c r="O26" s="80">
        <v>11012</v>
      </c>
      <c r="P26" s="80">
        <v>9090</v>
      </c>
      <c r="Q26" s="80">
        <v>10952</v>
      </c>
      <c r="R26" s="568">
        <v>9095</v>
      </c>
    </row>
    <row r="27" spans="1:18" ht="15.75" customHeight="1" x14ac:dyDescent="0.2">
      <c r="A27" s="340" t="s">
        <v>193</v>
      </c>
      <c r="B27" s="545">
        <v>-2929</v>
      </c>
      <c r="C27" s="80">
        <v>-1477</v>
      </c>
      <c r="D27" s="568">
        <v>-1452</v>
      </c>
      <c r="E27" s="545">
        <v>1512</v>
      </c>
      <c r="F27" s="80">
        <v>605</v>
      </c>
      <c r="G27" s="574">
        <v>907</v>
      </c>
      <c r="H27" s="80">
        <v>2565</v>
      </c>
      <c r="I27" s="80">
        <v>2438</v>
      </c>
      <c r="J27" s="80">
        <v>1960</v>
      </c>
      <c r="K27" s="568">
        <v>1531</v>
      </c>
      <c r="L27" s="545">
        <v>-4441</v>
      </c>
      <c r="M27" s="80">
        <v>-2082</v>
      </c>
      <c r="N27" s="574">
        <v>-2359</v>
      </c>
      <c r="O27" s="80">
        <v>13798</v>
      </c>
      <c r="P27" s="80">
        <v>11214</v>
      </c>
      <c r="Q27" s="80">
        <v>15880</v>
      </c>
      <c r="R27" s="568">
        <v>13573</v>
      </c>
    </row>
    <row r="28" spans="1:18" ht="15.75" customHeight="1" x14ac:dyDescent="0.2">
      <c r="A28" s="340" t="s">
        <v>194</v>
      </c>
      <c r="B28" s="545">
        <v>2051</v>
      </c>
      <c r="C28" s="80">
        <v>889</v>
      </c>
      <c r="D28" s="568">
        <v>1162</v>
      </c>
      <c r="E28" s="545">
        <v>1497</v>
      </c>
      <c r="F28" s="80">
        <v>764</v>
      </c>
      <c r="G28" s="574">
        <v>733</v>
      </c>
      <c r="H28" s="80">
        <v>1731</v>
      </c>
      <c r="I28" s="80">
        <v>1585</v>
      </c>
      <c r="J28" s="80">
        <v>967</v>
      </c>
      <c r="K28" s="568">
        <v>852</v>
      </c>
      <c r="L28" s="545">
        <v>554</v>
      </c>
      <c r="M28" s="80">
        <v>125</v>
      </c>
      <c r="N28" s="574">
        <v>429</v>
      </c>
      <c r="O28" s="80">
        <v>8983</v>
      </c>
      <c r="P28" s="80">
        <v>7964</v>
      </c>
      <c r="Q28" s="80">
        <v>8858</v>
      </c>
      <c r="R28" s="568">
        <v>7535</v>
      </c>
    </row>
    <row r="29" spans="1:18" ht="15.75" customHeight="1" x14ac:dyDescent="0.2">
      <c r="A29" s="340" t="s">
        <v>195</v>
      </c>
      <c r="B29" s="545">
        <v>2288</v>
      </c>
      <c r="C29" s="80">
        <v>915</v>
      </c>
      <c r="D29" s="568">
        <v>1373</v>
      </c>
      <c r="E29" s="545">
        <v>1087</v>
      </c>
      <c r="F29" s="80">
        <v>522</v>
      </c>
      <c r="G29" s="574">
        <v>565</v>
      </c>
      <c r="H29" s="80">
        <v>1901</v>
      </c>
      <c r="I29" s="80">
        <v>1782</v>
      </c>
      <c r="J29" s="80">
        <v>1379</v>
      </c>
      <c r="K29" s="568">
        <v>1217</v>
      </c>
      <c r="L29" s="545">
        <v>1201</v>
      </c>
      <c r="M29" s="80">
        <v>393</v>
      </c>
      <c r="N29" s="574">
        <v>808</v>
      </c>
      <c r="O29" s="80">
        <v>16204</v>
      </c>
      <c r="P29" s="80">
        <v>14407</v>
      </c>
      <c r="Q29" s="80">
        <v>15811</v>
      </c>
      <c r="R29" s="568">
        <v>13599</v>
      </c>
    </row>
    <row r="30" spans="1:18" ht="15.75" customHeight="1" x14ac:dyDescent="0.2">
      <c r="A30" s="340" t="s">
        <v>196</v>
      </c>
      <c r="B30" s="545">
        <v>-151</v>
      </c>
      <c r="C30" s="80">
        <v>-26</v>
      </c>
      <c r="D30" s="568">
        <v>-125</v>
      </c>
      <c r="E30" s="545">
        <v>-31</v>
      </c>
      <c r="F30" s="80">
        <v>3</v>
      </c>
      <c r="G30" s="574">
        <v>-34</v>
      </c>
      <c r="H30" s="80">
        <v>249</v>
      </c>
      <c r="I30" s="80">
        <v>249</v>
      </c>
      <c r="J30" s="80">
        <v>246</v>
      </c>
      <c r="K30" s="568">
        <v>283</v>
      </c>
      <c r="L30" s="545">
        <v>-120</v>
      </c>
      <c r="M30" s="80">
        <v>-29</v>
      </c>
      <c r="N30" s="574">
        <v>-91</v>
      </c>
      <c r="O30" s="80">
        <v>1095</v>
      </c>
      <c r="P30" s="80">
        <v>935</v>
      </c>
      <c r="Q30" s="80">
        <v>1124</v>
      </c>
      <c r="R30" s="568">
        <v>1026</v>
      </c>
    </row>
    <row r="31" spans="1:18" ht="15.75" customHeight="1" x14ac:dyDescent="0.2">
      <c r="A31" s="340" t="s">
        <v>197</v>
      </c>
      <c r="B31" s="545">
        <v>31</v>
      </c>
      <c r="C31" s="80">
        <v>-72</v>
      </c>
      <c r="D31" s="568">
        <v>103</v>
      </c>
      <c r="E31" s="545">
        <v>125</v>
      </c>
      <c r="F31" s="80">
        <v>41</v>
      </c>
      <c r="G31" s="574">
        <v>84</v>
      </c>
      <c r="H31" s="80">
        <v>345</v>
      </c>
      <c r="I31" s="80">
        <v>308</v>
      </c>
      <c r="J31" s="80">
        <v>304</v>
      </c>
      <c r="K31" s="568">
        <v>224</v>
      </c>
      <c r="L31" s="545">
        <v>-94</v>
      </c>
      <c r="M31" s="80">
        <v>-113</v>
      </c>
      <c r="N31" s="574">
        <v>19</v>
      </c>
      <c r="O31" s="80">
        <v>3901</v>
      </c>
      <c r="P31" s="80">
        <v>3485</v>
      </c>
      <c r="Q31" s="80">
        <v>4014</v>
      </c>
      <c r="R31" s="568">
        <v>3466</v>
      </c>
    </row>
    <row r="32" spans="1:18" ht="15.75" customHeight="1" x14ac:dyDescent="0.2">
      <c r="A32" s="340" t="s">
        <v>198</v>
      </c>
      <c r="B32" s="545">
        <v>1309</v>
      </c>
      <c r="C32" s="80">
        <v>721</v>
      </c>
      <c r="D32" s="568">
        <v>588</v>
      </c>
      <c r="E32" s="545">
        <v>1432</v>
      </c>
      <c r="F32" s="80">
        <v>709</v>
      </c>
      <c r="G32" s="574">
        <v>723</v>
      </c>
      <c r="H32" s="80">
        <v>1273</v>
      </c>
      <c r="I32" s="80">
        <v>1207</v>
      </c>
      <c r="J32" s="80">
        <v>564</v>
      </c>
      <c r="K32" s="568">
        <v>484</v>
      </c>
      <c r="L32" s="545">
        <v>-123</v>
      </c>
      <c r="M32" s="80">
        <v>12</v>
      </c>
      <c r="N32" s="574">
        <v>-135</v>
      </c>
      <c r="O32" s="80">
        <v>6833</v>
      </c>
      <c r="P32" s="80">
        <v>5738</v>
      </c>
      <c r="Q32" s="80">
        <v>6821</v>
      </c>
      <c r="R32" s="568">
        <v>5873</v>
      </c>
    </row>
    <row r="33" spans="1:18" ht="15.75" customHeight="1" x14ac:dyDescent="0.2">
      <c r="A33" s="340" t="s">
        <v>199</v>
      </c>
      <c r="B33" s="545">
        <v>-318</v>
      </c>
      <c r="C33" s="80">
        <v>-129</v>
      </c>
      <c r="D33" s="568">
        <v>-189</v>
      </c>
      <c r="E33" s="545">
        <v>8</v>
      </c>
      <c r="F33" s="80">
        <v>8</v>
      </c>
      <c r="G33" s="574">
        <v>0</v>
      </c>
      <c r="H33" s="80">
        <v>190</v>
      </c>
      <c r="I33" s="80">
        <v>150</v>
      </c>
      <c r="J33" s="80">
        <v>182</v>
      </c>
      <c r="K33" s="568">
        <v>150</v>
      </c>
      <c r="L33" s="545">
        <v>-326</v>
      </c>
      <c r="M33" s="80">
        <v>-137</v>
      </c>
      <c r="N33" s="574">
        <v>-189</v>
      </c>
      <c r="O33" s="80">
        <v>581</v>
      </c>
      <c r="P33" s="80">
        <v>471</v>
      </c>
      <c r="Q33" s="80">
        <v>718</v>
      </c>
      <c r="R33" s="568">
        <v>660</v>
      </c>
    </row>
    <row r="34" spans="1:18" ht="15.75" customHeight="1" x14ac:dyDescent="0.2">
      <c r="A34" s="340" t="s">
        <v>200</v>
      </c>
      <c r="B34" s="545">
        <v>100</v>
      </c>
      <c r="C34" s="80">
        <v>105</v>
      </c>
      <c r="D34" s="568">
        <v>-5</v>
      </c>
      <c r="E34" s="545">
        <v>68</v>
      </c>
      <c r="F34" s="80">
        <v>22</v>
      </c>
      <c r="G34" s="574">
        <v>46</v>
      </c>
      <c r="H34" s="80">
        <v>480</v>
      </c>
      <c r="I34" s="80">
        <v>432</v>
      </c>
      <c r="J34" s="80">
        <v>458</v>
      </c>
      <c r="K34" s="568">
        <v>386</v>
      </c>
      <c r="L34" s="545">
        <v>32</v>
      </c>
      <c r="M34" s="80">
        <v>83</v>
      </c>
      <c r="N34" s="574">
        <v>-51</v>
      </c>
      <c r="O34" s="80">
        <v>1805</v>
      </c>
      <c r="P34" s="80">
        <v>1744</v>
      </c>
      <c r="Q34" s="80">
        <v>1722</v>
      </c>
      <c r="R34" s="568">
        <v>1795</v>
      </c>
    </row>
    <row r="35" spans="1:18" ht="15.75" customHeight="1" x14ac:dyDescent="0.2">
      <c r="A35" s="340" t="s">
        <v>37</v>
      </c>
      <c r="B35" s="545">
        <v>3401</v>
      </c>
      <c r="C35" s="80">
        <v>1604</v>
      </c>
      <c r="D35" s="568">
        <v>1797</v>
      </c>
      <c r="E35" s="545">
        <v>1287</v>
      </c>
      <c r="F35" s="80">
        <v>625</v>
      </c>
      <c r="G35" s="574">
        <v>662</v>
      </c>
      <c r="H35" s="80">
        <v>1486</v>
      </c>
      <c r="I35" s="80">
        <v>1411</v>
      </c>
      <c r="J35" s="80">
        <v>861</v>
      </c>
      <c r="K35" s="568">
        <v>749</v>
      </c>
      <c r="L35" s="545">
        <v>2114</v>
      </c>
      <c r="M35" s="80">
        <v>979</v>
      </c>
      <c r="N35" s="574">
        <v>1135</v>
      </c>
      <c r="O35" s="80">
        <v>6478</v>
      </c>
      <c r="P35" s="80">
        <v>6240</v>
      </c>
      <c r="Q35" s="80">
        <v>5499</v>
      </c>
      <c r="R35" s="568">
        <v>5105</v>
      </c>
    </row>
    <row r="36" spans="1:18" ht="15.75" customHeight="1" x14ac:dyDescent="0.2">
      <c r="A36" s="340" t="s">
        <v>201</v>
      </c>
      <c r="B36" s="545">
        <v>186</v>
      </c>
      <c r="C36" s="80">
        <v>114</v>
      </c>
      <c r="D36" s="568">
        <v>72</v>
      </c>
      <c r="E36" s="545">
        <v>89</v>
      </c>
      <c r="F36" s="80">
        <v>55</v>
      </c>
      <c r="G36" s="574">
        <v>34</v>
      </c>
      <c r="H36" s="80">
        <v>274</v>
      </c>
      <c r="I36" s="80">
        <v>232</v>
      </c>
      <c r="J36" s="80">
        <v>219</v>
      </c>
      <c r="K36" s="568">
        <v>198</v>
      </c>
      <c r="L36" s="545">
        <v>97</v>
      </c>
      <c r="M36" s="80">
        <v>59</v>
      </c>
      <c r="N36" s="574">
        <v>38</v>
      </c>
      <c r="O36" s="80">
        <v>849</v>
      </c>
      <c r="P36" s="80">
        <v>724</v>
      </c>
      <c r="Q36" s="80">
        <v>790</v>
      </c>
      <c r="R36" s="568">
        <v>686</v>
      </c>
    </row>
    <row r="37" spans="1:18" ht="15.75" customHeight="1" x14ac:dyDescent="0.2">
      <c r="A37" s="340" t="s">
        <v>202</v>
      </c>
      <c r="B37" s="545">
        <v>11</v>
      </c>
      <c r="C37" s="80">
        <v>17</v>
      </c>
      <c r="D37" s="568">
        <v>-6</v>
      </c>
      <c r="E37" s="545">
        <v>96</v>
      </c>
      <c r="F37" s="80">
        <v>63</v>
      </c>
      <c r="G37" s="574">
        <v>33</v>
      </c>
      <c r="H37" s="80">
        <v>280</v>
      </c>
      <c r="I37" s="80">
        <v>234</v>
      </c>
      <c r="J37" s="80">
        <v>217</v>
      </c>
      <c r="K37" s="568">
        <v>201</v>
      </c>
      <c r="L37" s="545">
        <v>-85</v>
      </c>
      <c r="M37" s="80">
        <v>-46</v>
      </c>
      <c r="N37" s="574">
        <v>-39</v>
      </c>
      <c r="O37" s="80">
        <v>866</v>
      </c>
      <c r="P37" s="80">
        <v>775</v>
      </c>
      <c r="Q37" s="80">
        <v>912</v>
      </c>
      <c r="R37" s="568">
        <v>814</v>
      </c>
    </row>
    <row r="38" spans="1:18" ht="15.75" customHeight="1" x14ac:dyDescent="0.2">
      <c r="A38" s="340" t="s">
        <v>203</v>
      </c>
      <c r="B38" s="545">
        <v>1570</v>
      </c>
      <c r="C38" s="80">
        <v>523</v>
      </c>
      <c r="D38" s="568">
        <v>1047</v>
      </c>
      <c r="E38" s="545">
        <v>873</v>
      </c>
      <c r="F38" s="80">
        <v>356</v>
      </c>
      <c r="G38" s="574">
        <v>517</v>
      </c>
      <c r="H38" s="80">
        <v>1020</v>
      </c>
      <c r="I38" s="80">
        <v>1068</v>
      </c>
      <c r="J38" s="80">
        <v>664</v>
      </c>
      <c r="K38" s="568">
        <v>551</v>
      </c>
      <c r="L38" s="545">
        <v>697</v>
      </c>
      <c r="M38" s="80">
        <v>167</v>
      </c>
      <c r="N38" s="574">
        <v>530</v>
      </c>
      <c r="O38" s="80">
        <v>7647</v>
      </c>
      <c r="P38" s="80">
        <v>7507</v>
      </c>
      <c r="Q38" s="80">
        <v>7480</v>
      </c>
      <c r="R38" s="568">
        <v>6977</v>
      </c>
    </row>
    <row r="39" spans="1:18" ht="15.75" customHeight="1" x14ac:dyDescent="0.2">
      <c r="A39" s="340" t="s">
        <v>204</v>
      </c>
      <c r="B39" s="545">
        <v>674</v>
      </c>
      <c r="C39" s="80">
        <v>224</v>
      </c>
      <c r="D39" s="568">
        <v>450</v>
      </c>
      <c r="E39" s="545">
        <v>15</v>
      </c>
      <c r="F39" s="80">
        <v>-37</v>
      </c>
      <c r="G39" s="574">
        <v>52</v>
      </c>
      <c r="H39" s="80">
        <v>322</v>
      </c>
      <c r="I39" s="80">
        <v>350</v>
      </c>
      <c r="J39" s="80">
        <v>359</v>
      </c>
      <c r="K39" s="568">
        <v>298</v>
      </c>
      <c r="L39" s="545">
        <v>659</v>
      </c>
      <c r="M39" s="80">
        <v>261</v>
      </c>
      <c r="N39" s="574">
        <v>398</v>
      </c>
      <c r="O39" s="80">
        <v>2019</v>
      </c>
      <c r="P39" s="80">
        <v>1976</v>
      </c>
      <c r="Q39" s="80">
        <v>1758</v>
      </c>
      <c r="R39" s="568">
        <v>1578</v>
      </c>
    </row>
    <row r="40" spans="1:18" ht="15.75" customHeight="1" x14ac:dyDescent="0.2">
      <c r="A40" s="340" t="s">
        <v>205</v>
      </c>
      <c r="B40" s="545">
        <v>280</v>
      </c>
      <c r="C40" s="80">
        <v>164</v>
      </c>
      <c r="D40" s="568">
        <v>116</v>
      </c>
      <c r="E40" s="545">
        <v>467</v>
      </c>
      <c r="F40" s="80">
        <v>231</v>
      </c>
      <c r="G40" s="574">
        <v>236</v>
      </c>
      <c r="H40" s="80">
        <v>554</v>
      </c>
      <c r="I40" s="80">
        <v>511</v>
      </c>
      <c r="J40" s="80">
        <v>323</v>
      </c>
      <c r="K40" s="568">
        <v>275</v>
      </c>
      <c r="L40" s="545">
        <v>-187</v>
      </c>
      <c r="M40" s="80">
        <v>-67</v>
      </c>
      <c r="N40" s="574">
        <v>-120</v>
      </c>
      <c r="O40" s="80">
        <v>2869</v>
      </c>
      <c r="P40" s="80">
        <v>1805</v>
      </c>
      <c r="Q40" s="80">
        <v>2936</v>
      </c>
      <c r="R40" s="568">
        <v>1925</v>
      </c>
    </row>
    <row r="41" spans="1:18" ht="15.75" customHeight="1" x14ac:dyDescent="0.2">
      <c r="A41" s="340" t="s">
        <v>206</v>
      </c>
      <c r="B41" s="545">
        <v>3505</v>
      </c>
      <c r="C41" s="80">
        <v>1744</v>
      </c>
      <c r="D41" s="568">
        <v>1761</v>
      </c>
      <c r="E41" s="545">
        <v>251</v>
      </c>
      <c r="F41" s="80">
        <v>90</v>
      </c>
      <c r="G41" s="574">
        <v>161</v>
      </c>
      <c r="H41" s="80">
        <v>598</v>
      </c>
      <c r="I41" s="80">
        <v>616</v>
      </c>
      <c r="J41" s="80">
        <v>508</v>
      </c>
      <c r="K41" s="568">
        <v>455</v>
      </c>
      <c r="L41" s="545">
        <v>3254</v>
      </c>
      <c r="M41" s="80">
        <v>1654</v>
      </c>
      <c r="N41" s="574">
        <v>1600</v>
      </c>
      <c r="O41" s="80">
        <v>5992</v>
      </c>
      <c r="P41" s="80">
        <v>5565</v>
      </c>
      <c r="Q41" s="80">
        <v>4338</v>
      </c>
      <c r="R41" s="568">
        <v>3965</v>
      </c>
    </row>
    <row r="42" spans="1:18" ht="15.75" customHeight="1" x14ac:dyDescent="0.2">
      <c r="A42" s="340" t="s">
        <v>207</v>
      </c>
      <c r="B42" s="545">
        <v>393</v>
      </c>
      <c r="C42" s="80">
        <v>183</v>
      </c>
      <c r="D42" s="568">
        <v>210</v>
      </c>
      <c r="E42" s="545">
        <v>136</v>
      </c>
      <c r="F42" s="80">
        <v>63</v>
      </c>
      <c r="G42" s="574">
        <v>73</v>
      </c>
      <c r="H42" s="80">
        <v>270</v>
      </c>
      <c r="I42" s="80">
        <v>242</v>
      </c>
      <c r="J42" s="80">
        <v>207</v>
      </c>
      <c r="K42" s="568">
        <v>169</v>
      </c>
      <c r="L42" s="545">
        <v>257</v>
      </c>
      <c r="M42" s="80">
        <v>120</v>
      </c>
      <c r="N42" s="574">
        <v>137</v>
      </c>
      <c r="O42" s="80">
        <v>1168</v>
      </c>
      <c r="P42" s="80">
        <v>971</v>
      </c>
      <c r="Q42" s="80">
        <v>1048</v>
      </c>
      <c r="R42" s="568">
        <v>834</v>
      </c>
    </row>
    <row r="43" spans="1:18" ht="15.75" customHeight="1" x14ac:dyDescent="0.2">
      <c r="A43" s="340" t="s">
        <v>208</v>
      </c>
      <c r="B43" s="545">
        <v>5503</v>
      </c>
      <c r="C43" s="80">
        <v>2651</v>
      </c>
      <c r="D43" s="568">
        <v>2852</v>
      </c>
      <c r="E43" s="545">
        <v>664</v>
      </c>
      <c r="F43" s="80">
        <v>332</v>
      </c>
      <c r="G43" s="574">
        <v>332</v>
      </c>
      <c r="H43" s="80">
        <v>578</v>
      </c>
      <c r="I43" s="80">
        <v>539</v>
      </c>
      <c r="J43" s="80">
        <v>246</v>
      </c>
      <c r="K43" s="568">
        <v>207</v>
      </c>
      <c r="L43" s="545">
        <v>4839</v>
      </c>
      <c r="M43" s="80">
        <v>2319</v>
      </c>
      <c r="N43" s="574">
        <v>2520</v>
      </c>
      <c r="O43" s="80">
        <v>4723</v>
      </c>
      <c r="P43" s="80">
        <v>4644</v>
      </c>
      <c r="Q43" s="80">
        <v>2404</v>
      </c>
      <c r="R43" s="568">
        <v>2124</v>
      </c>
    </row>
    <row r="44" spans="1:18" ht="15.75" customHeight="1" x14ac:dyDescent="0.2">
      <c r="A44" s="340" t="s">
        <v>209</v>
      </c>
      <c r="B44" s="545">
        <v>-36</v>
      </c>
      <c r="C44" s="80">
        <v>-55</v>
      </c>
      <c r="D44" s="568">
        <v>19</v>
      </c>
      <c r="E44" s="545">
        <v>67</v>
      </c>
      <c r="F44" s="80">
        <v>-4</v>
      </c>
      <c r="G44" s="574">
        <v>71</v>
      </c>
      <c r="H44" s="80">
        <v>239</v>
      </c>
      <c r="I44" s="80">
        <v>261</v>
      </c>
      <c r="J44" s="80">
        <v>243</v>
      </c>
      <c r="K44" s="568">
        <v>190</v>
      </c>
      <c r="L44" s="545">
        <v>-103</v>
      </c>
      <c r="M44" s="80">
        <v>-51</v>
      </c>
      <c r="N44" s="574">
        <v>-52</v>
      </c>
      <c r="O44" s="80">
        <v>872</v>
      </c>
      <c r="P44" s="80">
        <v>772</v>
      </c>
      <c r="Q44" s="80">
        <v>923</v>
      </c>
      <c r="R44" s="568">
        <v>824</v>
      </c>
    </row>
    <row r="45" spans="1:18" ht="15.75" customHeight="1" x14ac:dyDescent="0.2">
      <c r="A45" s="340" t="s">
        <v>210</v>
      </c>
      <c r="B45" s="545">
        <v>543</v>
      </c>
      <c r="C45" s="80">
        <v>267</v>
      </c>
      <c r="D45" s="568">
        <v>276</v>
      </c>
      <c r="E45" s="545">
        <v>-121</v>
      </c>
      <c r="F45" s="80">
        <v>-69</v>
      </c>
      <c r="G45" s="574">
        <v>-52</v>
      </c>
      <c r="H45" s="80">
        <v>176</v>
      </c>
      <c r="I45" s="80">
        <v>183</v>
      </c>
      <c r="J45" s="80">
        <v>245</v>
      </c>
      <c r="K45" s="568">
        <v>235</v>
      </c>
      <c r="L45" s="545">
        <v>664</v>
      </c>
      <c r="M45" s="80">
        <v>336</v>
      </c>
      <c r="N45" s="574">
        <v>328</v>
      </c>
      <c r="O45" s="80">
        <v>1223</v>
      </c>
      <c r="P45" s="80">
        <v>1192</v>
      </c>
      <c r="Q45" s="80">
        <v>887</v>
      </c>
      <c r="R45" s="568">
        <v>864</v>
      </c>
    </row>
    <row r="46" spans="1:18" ht="15.75" customHeight="1" x14ac:dyDescent="0.2">
      <c r="A46" s="340" t="s">
        <v>211</v>
      </c>
      <c r="B46" s="545">
        <v>-107</v>
      </c>
      <c r="C46" s="80">
        <v>-56</v>
      </c>
      <c r="D46" s="568">
        <v>-51</v>
      </c>
      <c r="E46" s="545">
        <v>-109</v>
      </c>
      <c r="F46" s="80">
        <v>-53</v>
      </c>
      <c r="G46" s="574">
        <v>-56</v>
      </c>
      <c r="H46" s="80">
        <v>137</v>
      </c>
      <c r="I46" s="80">
        <v>122</v>
      </c>
      <c r="J46" s="80">
        <v>190</v>
      </c>
      <c r="K46" s="568">
        <v>178</v>
      </c>
      <c r="L46" s="545">
        <v>2</v>
      </c>
      <c r="M46" s="80">
        <v>-3</v>
      </c>
      <c r="N46" s="574">
        <v>5</v>
      </c>
      <c r="O46" s="80">
        <v>497</v>
      </c>
      <c r="P46" s="80">
        <v>527</v>
      </c>
      <c r="Q46" s="80">
        <v>500</v>
      </c>
      <c r="R46" s="568">
        <v>522</v>
      </c>
    </row>
    <row r="47" spans="1:18" ht="15.75" customHeight="1" x14ac:dyDescent="0.2">
      <c r="A47" s="340" t="s">
        <v>212</v>
      </c>
      <c r="B47" s="545">
        <v>104</v>
      </c>
      <c r="C47" s="80">
        <v>138</v>
      </c>
      <c r="D47" s="568">
        <v>-34</v>
      </c>
      <c r="E47" s="545">
        <v>-129</v>
      </c>
      <c r="F47" s="80">
        <v>-64</v>
      </c>
      <c r="G47" s="574">
        <v>-65</v>
      </c>
      <c r="H47" s="80">
        <v>342</v>
      </c>
      <c r="I47" s="80">
        <v>343</v>
      </c>
      <c r="J47" s="80">
        <v>406</v>
      </c>
      <c r="K47" s="568">
        <v>408</v>
      </c>
      <c r="L47" s="545">
        <v>233</v>
      </c>
      <c r="M47" s="80">
        <v>202</v>
      </c>
      <c r="N47" s="574">
        <v>31</v>
      </c>
      <c r="O47" s="80">
        <v>1609</v>
      </c>
      <c r="P47" s="80">
        <v>1474</v>
      </c>
      <c r="Q47" s="80">
        <v>1407</v>
      </c>
      <c r="R47" s="568">
        <v>1443</v>
      </c>
    </row>
    <row r="48" spans="1:18" ht="15.75" customHeight="1" x14ac:dyDescent="0.2">
      <c r="A48" s="340" t="s">
        <v>213</v>
      </c>
      <c r="B48" s="545">
        <v>-295</v>
      </c>
      <c r="C48" s="80">
        <v>-178</v>
      </c>
      <c r="D48" s="568">
        <v>-117</v>
      </c>
      <c r="E48" s="545">
        <v>-64</v>
      </c>
      <c r="F48" s="80">
        <v>-49</v>
      </c>
      <c r="G48" s="574">
        <v>-15</v>
      </c>
      <c r="H48" s="80">
        <v>266</v>
      </c>
      <c r="I48" s="80">
        <v>253</v>
      </c>
      <c r="J48" s="80">
        <v>315</v>
      </c>
      <c r="K48" s="568">
        <v>268</v>
      </c>
      <c r="L48" s="545">
        <v>-231</v>
      </c>
      <c r="M48" s="80">
        <v>-129</v>
      </c>
      <c r="N48" s="574">
        <v>-102</v>
      </c>
      <c r="O48" s="80">
        <v>883</v>
      </c>
      <c r="P48" s="80">
        <v>957</v>
      </c>
      <c r="Q48" s="80">
        <v>1012</v>
      </c>
      <c r="R48" s="568">
        <v>1059</v>
      </c>
    </row>
    <row r="49" spans="1:18" ht="15.75" customHeight="1" x14ac:dyDescent="0.2">
      <c r="A49" s="340" t="s">
        <v>214</v>
      </c>
      <c r="B49" s="545">
        <v>-86</v>
      </c>
      <c r="C49" s="80">
        <v>-53</v>
      </c>
      <c r="D49" s="568">
        <v>-33</v>
      </c>
      <c r="E49" s="545">
        <v>-59</v>
      </c>
      <c r="F49" s="80">
        <v>-58</v>
      </c>
      <c r="G49" s="574">
        <v>-1</v>
      </c>
      <c r="H49" s="80">
        <v>143</v>
      </c>
      <c r="I49" s="80">
        <v>182</v>
      </c>
      <c r="J49" s="80">
        <v>201</v>
      </c>
      <c r="K49" s="568">
        <v>183</v>
      </c>
      <c r="L49" s="545">
        <v>-27</v>
      </c>
      <c r="M49" s="80">
        <v>5</v>
      </c>
      <c r="N49" s="574">
        <v>-32</v>
      </c>
      <c r="O49" s="80">
        <v>735</v>
      </c>
      <c r="P49" s="80">
        <v>686</v>
      </c>
      <c r="Q49" s="80">
        <v>730</v>
      </c>
      <c r="R49" s="568">
        <v>718</v>
      </c>
    </row>
    <row r="50" spans="1:18" ht="15.75" customHeight="1" x14ac:dyDescent="0.2">
      <c r="A50" s="340" t="s">
        <v>215</v>
      </c>
      <c r="B50" s="545">
        <v>-249</v>
      </c>
      <c r="C50" s="80">
        <v>-108</v>
      </c>
      <c r="D50" s="568">
        <v>-141</v>
      </c>
      <c r="E50" s="545">
        <v>-119</v>
      </c>
      <c r="F50" s="80">
        <v>-88</v>
      </c>
      <c r="G50" s="574">
        <v>-31</v>
      </c>
      <c r="H50" s="80">
        <v>227</v>
      </c>
      <c r="I50" s="80">
        <v>230</v>
      </c>
      <c r="J50" s="80">
        <v>315</v>
      </c>
      <c r="K50" s="568">
        <v>261</v>
      </c>
      <c r="L50" s="545">
        <v>-130</v>
      </c>
      <c r="M50" s="80">
        <v>-20</v>
      </c>
      <c r="N50" s="574">
        <v>-110</v>
      </c>
      <c r="O50" s="80">
        <v>1029</v>
      </c>
      <c r="P50" s="80">
        <v>842</v>
      </c>
      <c r="Q50" s="80">
        <v>1049</v>
      </c>
      <c r="R50" s="568">
        <v>952</v>
      </c>
    </row>
    <row r="51" spans="1:18" s="81" customFormat="1" ht="15.75" customHeight="1" x14ac:dyDescent="0.2">
      <c r="A51" s="340" t="s">
        <v>216</v>
      </c>
      <c r="B51" s="545">
        <v>-313</v>
      </c>
      <c r="C51" s="80">
        <v>-155</v>
      </c>
      <c r="D51" s="568">
        <v>-158</v>
      </c>
      <c r="E51" s="545">
        <v>-120</v>
      </c>
      <c r="F51" s="80">
        <v>-50</v>
      </c>
      <c r="G51" s="574">
        <v>-70</v>
      </c>
      <c r="H51" s="80">
        <v>214</v>
      </c>
      <c r="I51" s="80">
        <v>199</v>
      </c>
      <c r="J51" s="80">
        <v>264</v>
      </c>
      <c r="K51" s="568">
        <v>269</v>
      </c>
      <c r="L51" s="545">
        <v>-193</v>
      </c>
      <c r="M51" s="80">
        <v>-105</v>
      </c>
      <c r="N51" s="574">
        <v>-88</v>
      </c>
      <c r="O51" s="80">
        <v>685</v>
      </c>
      <c r="P51" s="80">
        <v>761</v>
      </c>
      <c r="Q51" s="80">
        <v>790</v>
      </c>
      <c r="R51" s="568">
        <v>849</v>
      </c>
    </row>
    <row r="52" spans="1:18" ht="15.75" customHeight="1" x14ac:dyDescent="0.2">
      <c r="A52" s="340" t="s">
        <v>217</v>
      </c>
      <c r="B52" s="545">
        <v>358</v>
      </c>
      <c r="C52" s="80">
        <v>145</v>
      </c>
      <c r="D52" s="568">
        <v>213</v>
      </c>
      <c r="E52" s="545">
        <v>172</v>
      </c>
      <c r="F52" s="80">
        <v>59</v>
      </c>
      <c r="G52" s="574">
        <v>113</v>
      </c>
      <c r="H52" s="80">
        <v>211</v>
      </c>
      <c r="I52" s="80">
        <v>232</v>
      </c>
      <c r="J52" s="80">
        <v>152</v>
      </c>
      <c r="K52" s="568">
        <v>119</v>
      </c>
      <c r="L52" s="545">
        <v>186</v>
      </c>
      <c r="M52" s="80">
        <v>86</v>
      </c>
      <c r="N52" s="574">
        <v>100</v>
      </c>
      <c r="O52" s="80">
        <v>1373</v>
      </c>
      <c r="P52" s="80">
        <v>1165</v>
      </c>
      <c r="Q52" s="80">
        <v>1287</v>
      </c>
      <c r="R52" s="568">
        <v>1065</v>
      </c>
    </row>
    <row r="53" spans="1:18" ht="15.75" customHeight="1" x14ac:dyDescent="0.2">
      <c r="A53" s="340" t="s">
        <v>218</v>
      </c>
      <c r="B53" s="545">
        <v>86</v>
      </c>
      <c r="C53" s="80">
        <v>-11</v>
      </c>
      <c r="D53" s="568">
        <v>97</v>
      </c>
      <c r="E53" s="545">
        <v>41</v>
      </c>
      <c r="F53" s="80">
        <v>6</v>
      </c>
      <c r="G53" s="574">
        <v>35</v>
      </c>
      <c r="H53" s="80">
        <v>395</v>
      </c>
      <c r="I53" s="80">
        <v>370</v>
      </c>
      <c r="J53" s="80">
        <v>389</v>
      </c>
      <c r="K53" s="568">
        <v>335</v>
      </c>
      <c r="L53" s="545">
        <v>45</v>
      </c>
      <c r="M53" s="80">
        <v>-17</v>
      </c>
      <c r="N53" s="574">
        <v>62</v>
      </c>
      <c r="O53" s="80">
        <v>1464</v>
      </c>
      <c r="P53" s="80">
        <v>1485</v>
      </c>
      <c r="Q53" s="80">
        <v>1481</v>
      </c>
      <c r="R53" s="568">
        <v>1423</v>
      </c>
    </row>
    <row r="54" spans="1:18" ht="15.75" customHeight="1" x14ac:dyDescent="0.2">
      <c r="A54" s="340" t="s">
        <v>49</v>
      </c>
      <c r="B54" s="545">
        <v>441</v>
      </c>
      <c r="C54" s="80">
        <v>228</v>
      </c>
      <c r="D54" s="568">
        <v>213</v>
      </c>
      <c r="E54" s="545">
        <v>43</v>
      </c>
      <c r="F54" s="80">
        <v>29</v>
      </c>
      <c r="G54" s="574">
        <v>14</v>
      </c>
      <c r="H54" s="80">
        <v>103</v>
      </c>
      <c r="I54" s="80">
        <v>100</v>
      </c>
      <c r="J54" s="80">
        <v>74</v>
      </c>
      <c r="K54" s="568">
        <v>86</v>
      </c>
      <c r="L54" s="545">
        <v>398</v>
      </c>
      <c r="M54" s="80">
        <v>199</v>
      </c>
      <c r="N54" s="574">
        <v>199</v>
      </c>
      <c r="O54" s="80">
        <v>925</v>
      </c>
      <c r="P54" s="80">
        <v>905</v>
      </c>
      <c r="Q54" s="80">
        <v>726</v>
      </c>
      <c r="R54" s="568">
        <v>706</v>
      </c>
    </row>
    <row r="55" spans="1:18" ht="15.75" customHeight="1" x14ac:dyDescent="0.2">
      <c r="A55" s="340" t="s">
        <v>219</v>
      </c>
      <c r="B55" s="545">
        <v>-87</v>
      </c>
      <c r="C55" s="80">
        <v>-37</v>
      </c>
      <c r="D55" s="568">
        <v>-50</v>
      </c>
      <c r="E55" s="545">
        <v>12</v>
      </c>
      <c r="F55" s="80">
        <v>20</v>
      </c>
      <c r="G55" s="574">
        <v>-8</v>
      </c>
      <c r="H55" s="80">
        <v>134</v>
      </c>
      <c r="I55" s="80">
        <v>127</v>
      </c>
      <c r="J55" s="80">
        <v>114</v>
      </c>
      <c r="K55" s="568">
        <v>135</v>
      </c>
      <c r="L55" s="545">
        <v>-99</v>
      </c>
      <c r="M55" s="80">
        <v>-57</v>
      </c>
      <c r="N55" s="574">
        <v>-42</v>
      </c>
      <c r="O55" s="80">
        <v>319</v>
      </c>
      <c r="P55" s="80">
        <v>349</v>
      </c>
      <c r="Q55" s="80">
        <v>376</v>
      </c>
      <c r="R55" s="568">
        <v>391</v>
      </c>
    </row>
    <row r="56" spans="1:18" ht="15.75" customHeight="1" x14ac:dyDescent="0.2">
      <c r="A56" s="340" t="s">
        <v>58</v>
      </c>
      <c r="B56" s="545">
        <v>288</v>
      </c>
      <c r="C56" s="80">
        <v>171</v>
      </c>
      <c r="D56" s="568">
        <v>117</v>
      </c>
      <c r="E56" s="545">
        <v>19</v>
      </c>
      <c r="F56" s="80">
        <v>6</v>
      </c>
      <c r="G56" s="574">
        <v>13</v>
      </c>
      <c r="H56" s="80">
        <v>121</v>
      </c>
      <c r="I56" s="80">
        <v>124</v>
      </c>
      <c r="J56" s="80">
        <v>115</v>
      </c>
      <c r="K56" s="568">
        <v>111</v>
      </c>
      <c r="L56" s="545">
        <v>269</v>
      </c>
      <c r="M56" s="80">
        <v>165</v>
      </c>
      <c r="N56" s="574">
        <v>104</v>
      </c>
      <c r="O56" s="80">
        <v>737</v>
      </c>
      <c r="P56" s="80">
        <v>662</v>
      </c>
      <c r="Q56" s="80">
        <v>572</v>
      </c>
      <c r="R56" s="568">
        <v>558</v>
      </c>
    </row>
    <row r="57" spans="1:18" ht="15.75" customHeight="1" x14ac:dyDescent="0.2">
      <c r="A57" s="340" t="s">
        <v>59</v>
      </c>
      <c r="B57" s="545">
        <v>975</v>
      </c>
      <c r="C57" s="80">
        <v>497</v>
      </c>
      <c r="D57" s="568">
        <v>478</v>
      </c>
      <c r="E57" s="545">
        <v>186</v>
      </c>
      <c r="F57" s="80">
        <v>105</v>
      </c>
      <c r="G57" s="574">
        <v>81</v>
      </c>
      <c r="H57" s="80">
        <v>206</v>
      </c>
      <c r="I57" s="80">
        <v>174</v>
      </c>
      <c r="J57" s="80">
        <v>101</v>
      </c>
      <c r="K57" s="568">
        <v>93</v>
      </c>
      <c r="L57" s="545">
        <v>789</v>
      </c>
      <c r="M57" s="80">
        <v>392</v>
      </c>
      <c r="N57" s="574">
        <v>397</v>
      </c>
      <c r="O57" s="80">
        <v>1314</v>
      </c>
      <c r="P57" s="80">
        <v>1268</v>
      </c>
      <c r="Q57" s="80">
        <v>922</v>
      </c>
      <c r="R57" s="568">
        <v>871</v>
      </c>
    </row>
    <row r="58" spans="1:18" ht="15.75" customHeight="1" x14ac:dyDescent="0.2">
      <c r="A58" s="340" t="s">
        <v>63</v>
      </c>
      <c r="B58" s="545">
        <v>-28</v>
      </c>
      <c r="C58" s="80">
        <v>3</v>
      </c>
      <c r="D58" s="568">
        <v>-31</v>
      </c>
      <c r="E58" s="545">
        <v>-1</v>
      </c>
      <c r="F58" s="80">
        <v>4</v>
      </c>
      <c r="G58" s="574">
        <v>-5</v>
      </c>
      <c r="H58" s="80">
        <v>76</v>
      </c>
      <c r="I58" s="80">
        <v>63</v>
      </c>
      <c r="J58" s="80">
        <v>72</v>
      </c>
      <c r="K58" s="568">
        <v>68</v>
      </c>
      <c r="L58" s="545">
        <v>-27</v>
      </c>
      <c r="M58" s="80">
        <v>-1</v>
      </c>
      <c r="N58" s="574">
        <v>-26</v>
      </c>
      <c r="O58" s="80">
        <v>234</v>
      </c>
      <c r="P58" s="80">
        <v>227</v>
      </c>
      <c r="Q58" s="80">
        <v>235</v>
      </c>
      <c r="R58" s="568">
        <v>253</v>
      </c>
    </row>
    <row r="59" spans="1:18" ht="15.75" customHeight="1" x14ac:dyDescent="0.2">
      <c r="A59" s="340" t="s">
        <v>64</v>
      </c>
      <c r="B59" s="545">
        <v>31</v>
      </c>
      <c r="C59" s="80">
        <v>24</v>
      </c>
      <c r="D59" s="568">
        <v>7</v>
      </c>
      <c r="E59" s="545">
        <v>1</v>
      </c>
      <c r="F59" s="80">
        <v>10</v>
      </c>
      <c r="G59" s="574">
        <v>-9</v>
      </c>
      <c r="H59" s="80">
        <v>89</v>
      </c>
      <c r="I59" s="80">
        <v>81</v>
      </c>
      <c r="J59" s="80">
        <v>79</v>
      </c>
      <c r="K59" s="568">
        <v>90</v>
      </c>
      <c r="L59" s="545">
        <v>30</v>
      </c>
      <c r="M59" s="80">
        <v>14</v>
      </c>
      <c r="N59" s="574">
        <v>16</v>
      </c>
      <c r="O59" s="80">
        <v>344</v>
      </c>
      <c r="P59" s="80">
        <v>399</v>
      </c>
      <c r="Q59" s="80">
        <v>330</v>
      </c>
      <c r="R59" s="568">
        <v>383</v>
      </c>
    </row>
    <row r="60" spans="1:18" ht="15.75" customHeight="1" x14ac:dyDescent="0.2">
      <c r="A60" s="340" t="s">
        <v>220</v>
      </c>
      <c r="B60" s="545">
        <v>-66</v>
      </c>
      <c r="C60" s="80">
        <v>-29</v>
      </c>
      <c r="D60" s="568">
        <v>-37</v>
      </c>
      <c r="E60" s="545">
        <v>-25</v>
      </c>
      <c r="F60" s="80">
        <v>-11</v>
      </c>
      <c r="G60" s="574">
        <v>-14</v>
      </c>
      <c r="H60" s="80">
        <v>58</v>
      </c>
      <c r="I60" s="80">
        <v>60</v>
      </c>
      <c r="J60" s="80">
        <v>69</v>
      </c>
      <c r="K60" s="568">
        <v>74</v>
      </c>
      <c r="L60" s="545">
        <v>-41</v>
      </c>
      <c r="M60" s="80">
        <v>-18</v>
      </c>
      <c r="N60" s="574">
        <v>-23</v>
      </c>
      <c r="O60" s="80">
        <v>173</v>
      </c>
      <c r="P60" s="80">
        <v>219</v>
      </c>
      <c r="Q60" s="80">
        <v>191</v>
      </c>
      <c r="R60" s="568">
        <v>242</v>
      </c>
    </row>
    <row r="61" spans="1:18" ht="15.75" customHeight="1" x14ac:dyDescent="0.2">
      <c r="A61" s="340" t="s">
        <v>70</v>
      </c>
      <c r="B61" s="545">
        <v>195</v>
      </c>
      <c r="C61" s="80">
        <v>43</v>
      </c>
      <c r="D61" s="568">
        <v>152</v>
      </c>
      <c r="E61" s="545">
        <v>157</v>
      </c>
      <c r="F61" s="80">
        <v>62</v>
      </c>
      <c r="G61" s="574">
        <v>95</v>
      </c>
      <c r="H61" s="80">
        <v>184</v>
      </c>
      <c r="I61" s="80">
        <v>191</v>
      </c>
      <c r="J61" s="80">
        <v>122</v>
      </c>
      <c r="K61" s="568">
        <v>96</v>
      </c>
      <c r="L61" s="545">
        <v>38</v>
      </c>
      <c r="M61" s="80">
        <v>-19</v>
      </c>
      <c r="N61" s="574">
        <v>57</v>
      </c>
      <c r="O61" s="80">
        <v>828</v>
      </c>
      <c r="P61" s="80">
        <v>744</v>
      </c>
      <c r="Q61" s="80">
        <v>847</v>
      </c>
      <c r="R61" s="568">
        <v>687</v>
      </c>
    </row>
    <row r="62" spans="1:18" ht="15.75" customHeight="1" x14ac:dyDescent="0.2">
      <c r="A62" s="340" t="s">
        <v>71</v>
      </c>
      <c r="B62" s="545">
        <v>26</v>
      </c>
      <c r="C62" s="80">
        <v>10</v>
      </c>
      <c r="D62" s="568">
        <v>16</v>
      </c>
      <c r="E62" s="545">
        <v>-33</v>
      </c>
      <c r="F62" s="80">
        <v>-26</v>
      </c>
      <c r="G62" s="574">
        <v>-7</v>
      </c>
      <c r="H62" s="80">
        <v>74</v>
      </c>
      <c r="I62" s="80">
        <v>68</v>
      </c>
      <c r="J62" s="80">
        <v>100</v>
      </c>
      <c r="K62" s="568">
        <v>75</v>
      </c>
      <c r="L62" s="545">
        <v>59</v>
      </c>
      <c r="M62" s="80">
        <v>36</v>
      </c>
      <c r="N62" s="574">
        <v>23</v>
      </c>
      <c r="O62" s="80">
        <v>314</v>
      </c>
      <c r="P62" s="80">
        <v>341</v>
      </c>
      <c r="Q62" s="80">
        <v>278</v>
      </c>
      <c r="R62" s="568">
        <v>318</v>
      </c>
    </row>
    <row r="63" spans="1:18" ht="15.75" customHeight="1" x14ac:dyDescent="0.2">
      <c r="A63" s="340" t="s">
        <v>72</v>
      </c>
      <c r="B63" s="545">
        <v>-148</v>
      </c>
      <c r="C63" s="80">
        <v>-106</v>
      </c>
      <c r="D63" s="568">
        <v>-42</v>
      </c>
      <c r="E63" s="545">
        <v>-99</v>
      </c>
      <c r="F63" s="80">
        <v>-78</v>
      </c>
      <c r="G63" s="574">
        <v>-21</v>
      </c>
      <c r="H63" s="80">
        <v>71</v>
      </c>
      <c r="I63" s="80">
        <v>90</v>
      </c>
      <c r="J63" s="80">
        <v>149</v>
      </c>
      <c r="K63" s="568">
        <v>111</v>
      </c>
      <c r="L63" s="545">
        <v>-49</v>
      </c>
      <c r="M63" s="80">
        <v>-28</v>
      </c>
      <c r="N63" s="574">
        <v>-21</v>
      </c>
      <c r="O63" s="80">
        <v>304</v>
      </c>
      <c r="P63" s="80">
        <v>390</v>
      </c>
      <c r="Q63" s="80">
        <v>332</v>
      </c>
      <c r="R63" s="568">
        <v>411</v>
      </c>
    </row>
    <row r="64" spans="1:18" ht="15.75" customHeight="1" x14ac:dyDescent="0.2">
      <c r="A64" s="340" t="s">
        <v>221</v>
      </c>
      <c r="B64" s="545">
        <v>-112</v>
      </c>
      <c r="C64" s="80">
        <v>-61</v>
      </c>
      <c r="D64" s="568">
        <v>-51</v>
      </c>
      <c r="E64" s="545">
        <v>-16</v>
      </c>
      <c r="F64" s="80">
        <v>2</v>
      </c>
      <c r="G64" s="574">
        <v>-18</v>
      </c>
      <c r="H64" s="80">
        <v>139</v>
      </c>
      <c r="I64" s="80">
        <v>104</v>
      </c>
      <c r="J64" s="80">
        <v>137</v>
      </c>
      <c r="K64" s="568">
        <v>122</v>
      </c>
      <c r="L64" s="545">
        <v>-96</v>
      </c>
      <c r="M64" s="80">
        <v>-63</v>
      </c>
      <c r="N64" s="574">
        <v>-33</v>
      </c>
      <c r="O64" s="80">
        <v>276</v>
      </c>
      <c r="P64" s="80">
        <v>308</v>
      </c>
      <c r="Q64" s="80">
        <v>339</v>
      </c>
      <c r="R64" s="568">
        <v>341</v>
      </c>
    </row>
    <row r="65" spans="1:18" ht="15.75" customHeight="1" thickBot="1" x14ac:dyDescent="0.25">
      <c r="A65" s="344" t="s">
        <v>222</v>
      </c>
      <c r="B65" s="546">
        <v>-115</v>
      </c>
      <c r="C65" s="363">
        <v>-44</v>
      </c>
      <c r="D65" s="569">
        <v>-71</v>
      </c>
      <c r="E65" s="546">
        <v>-39</v>
      </c>
      <c r="F65" s="363">
        <v>-14</v>
      </c>
      <c r="G65" s="575">
        <v>-25</v>
      </c>
      <c r="H65" s="363">
        <v>91</v>
      </c>
      <c r="I65" s="363">
        <v>81</v>
      </c>
      <c r="J65" s="363">
        <v>105</v>
      </c>
      <c r="K65" s="569">
        <v>106</v>
      </c>
      <c r="L65" s="546">
        <v>-76</v>
      </c>
      <c r="M65" s="363">
        <v>-30</v>
      </c>
      <c r="N65" s="575">
        <v>-46</v>
      </c>
      <c r="O65" s="363">
        <v>311</v>
      </c>
      <c r="P65" s="363">
        <v>303</v>
      </c>
      <c r="Q65" s="363">
        <v>341</v>
      </c>
      <c r="R65" s="569">
        <v>349</v>
      </c>
    </row>
    <row r="66" spans="1:18" x14ac:dyDescent="0.2">
      <c r="A66" s="1" t="s">
        <v>339</v>
      </c>
    </row>
    <row r="67" spans="1:18" x14ac:dyDescent="0.2">
      <c r="F67" s="86" t="s">
        <v>295</v>
      </c>
    </row>
    <row r="72" spans="1:18" x14ac:dyDescent="0.2">
      <c r="B72" s="83"/>
      <c r="C72" s="83"/>
      <c r="D72" s="83"/>
      <c r="E72" s="83"/>
      <c r="F72" s="83"/>
      <c r="G72" s="83"/>
      <c r="H72" s="83"/>
      <c r="I72" s="83"/>
      <c r="J72" s="83"/>
      <c r="K72" s="83"/>
      <c r="L72" s="83"/>
      <c r="M72" s="83"/>
      <c r="N72" s="83"/>
      <c r="O72" s="83"/>
      <c r="P72" s="83"/>
      <c r="Q72" s="83"/>
      <c r="R72" s="83"/>
    </row>
    <row r="73" spans="1:18" x14ac:dyDescent="0.2">
      <c r="B73" s="83"/>
      <c r="C73" s="83"/>
      <c r="D73" s="83"/>
      <c r="E73" s="83"/>
      <c r="F73" s="83"/>
      <c r="G73" s="83"/>
      <c r="H73" s="83"/>
      <c r="I73" s="83"/>
      <c r="J73" s="83"/>
      <c r="K73" s="83"/>
      <c r="L73" s="83"/>
      <c r="M73" s="83"/>
      <c r="N73" s="83"/>
      <c r="O73" s="83"/>
      <c r="P73" s="83"/>
      <c r="Q73" s="83"/>
      <c r="R73" s="83"/>
    </row>
    <row r="74" spans="1:18" x14ac:dyDescent="0.2">
      <c r="B74" s="83"/>
      <c r="C74" s="83"/>
      <c r="D74" s="83"/>
      <c r="E74" s="83"/>
      <c r="F74" s="83"/>
      <c r="G74" s="83"/>
      <c r="H74" s="83"/>
      <c r="I74" s="83"/>
      <c r="J74" s="83"/>
      <c r="K74" s="83"/>
      <c r="L74" s="83"/>
      <c r="M74" s="83"/>
      <c r="N74" s="83"/>
      <c r="O74" s="83"/>
      <c r="P74" s="83"/>
      <c r="Q74" s="83"/>
      <c r="R74" s="83"/>
    </row>
    <row r="75" spans="1:18" x14ac:dyDescent="0.2">
      <c r="B75" s="83"/>
      <c r="C75" s="83"/>
      <c r="D75" s="83"/>
      <c r="E75" s="83"/>
      <c r="F75" s="83"/>
      <c r="G75" s="83"/>
      <c r="H75" s="83"/>
      <c r="I75" s="83"/>
      <c r="J75" s="83"/>
      <c r="K75" s="83"/>
      <c r="L75" s="83"/>
      <c r="M75" s="83"/>
      <c r="N75" s="83"/>
      <c r="O75" s="83"/>
      <c r="P75" s="83"/>
      <c r="Q75" s="83"/>
      <c r="R75" s="83"/>
    </row>
    <row r="76" spans="1:18" x14ac:dyDescent="0.2">
      <c r="B76" s="83"/>
      <c r="C76" s="83"/>
      <c r="D76" s="83"/>
      <c r="E76" s="83"/>
      <c r="F76" s="83"/>
      <c r="G76" s="83"/>
      <c r="H76" s="83"/>
      <c r="I76" s="83"/>
      <c r="J76" s="83"/>
      <c r="K76" s="83"/>
      <c r="L76" s="83"/>
      <c r="M76" s="83"/>
      <c r="N76" s="83"/>
      <c r="O76" s="83"/>
      <c r="P76" s="83"/>
      <c r="Q76" s="83"/>
      <c r="R76" s="83"/>
    </row>
    <row r="77" spans="1:18" x14ac:dyDescent="0.2">
      <c r="B77" s="83"/>
      <c r="C77" s="83"/>
      <c r="D77" s="83"/>
      <c r="E77" s="83"/>
      <c r="F77" s="83"/>
      <c r="G77" s="83"/>
      <c r="H77" s="83"/>
      <c r="I77" s="83"/>
      <c r="J77" s="83"/>
      <c r="K77" s="83"/>
      <c r="L77" s="83"/>
      <c r="M77" s="83"/>
      <c r="N77" s="83"/>
      <c r="O77" s="83"/>
      <c r="P77" s="83"/>
      <c r="Q77" s="83"/>
      <c r="R77" s="83"/>
    </row>
    <row r="78" spans="1:18" x14ac:dyDescent="0.2">
      <c r="E78" s="83"/>
      <c r="F78" s="83"/>
      <c r="G78" s="83"/>
      <c r="H78" s="83"/>
      <c r="I78" s="83"/>
      <c r="J78" s="83"/>
      <c r="K78" s="83"/>
      <c r="L78" s="83"/>
      <c r="M78" s="83"/>
      <c r="N78" s="83"/>
      <c r="O78" s="83"/>
      <c r="P78" s="83"/>
    </row>
  </sheetData>
  <mergeCells count="10">
    <mergeCell ref="A2:A4"/>
    <mergeCell ref="B2:D3"/>
    <mergeCell ref="E2:K2"/>
    <mergeCell ref="L2:R2"/>
    <mergeCell ref="E3:G3"/>
    <mergeCell ref="H3:I3"/>
    <mergeCell ref="J3:K3"/>
    <mergeCell ref="L3:N3"/>
    <mergeCell ref="O3:P3"/>
    <mergeCell ref="Q3:R3"/>
  </mergeCells>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P78"/>
  <sheetViews>
    <sheetView workbookViewId="0">
      <pane xSplit="1" ySplit="4" topLeftCell="B13" activePane="bottomRight" state="frozen"/>
      <selection pane="topRight" activeCell="B1" sqref="B1"/>
      <selection pane="bottomLeft" activeCell="A5" sqref="A5"/>
      <selection pane="bottomRight" activeCell="N1" sqref="N1"/>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361</v>
      </c>
      <c r="B1" s="1"/>
      <c r="C1" s="3"/>
      <c r="D1" s="3"/>
      <c r="E1" s="1"/>
      <c r="F1" s="1"/>
      <c r="G1" s="1"/>
      <c r="H1" s="1"/>
      <c r="I1" s="1"/>
      <c r="J1" s="1"/>
      <c r="K1" s="1"/>
      <c r="L1" s="1"/>
      <c r="M1" s="1"/>
      <c r="N1" s="1" t="s">
        <v>471</v>
      </c>
      <c r="O1" s="1"/>
      <c r="P1" s="1"/>
    </row>
    <row r="2" spans="1:16" s="7" customFormat="1" ht="13.5" customHeight="1" x14ac:dyDescent="0.2">
      <c r="A2" s="1405" t="s">
        <v>0</v>
      </c>
      <c r="B2" s="1408" t="s">
        <v>1</v>
      </c>
      <c r="C2" s="1409"/>
      <c r="D2" s="1410"/>
      <c r="E2" s="1415" t="s">
        <v>351</v>
      </c>
      <c r="F2" s="1414"/>
      <c r="G2" s="1414"/>
      <c r="H2" s="1414"/>
      <c r="I2" s="1414"/>
      <c r="J2" s="1416"/>
      <c r="K2" s="1414"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1"/>
      <c r="K3" s="1417" t="s">
        <v>355</v>
      </c>
      <c r="L3" s="1418"/>
      <c r="M3" s="1419" t="s">
        <v>357</v>
      </c>
      <c r="N3" s="1418"/>
      <c r="O3" s="1420"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1" t="s">
        <v>7</v>
      </c>
      <c r="K4" s="570" t="s">
        <v>6</v>
      </c>
      <c r="L4" s="554" t="s">
        <v>7</v>
      </c>
      <c r="M4" s="556" t="s">
        <v>6</v>
      </c>
      <c r="N4" s="554" t="s">
        <v>7</v>
      </c>
      <c r="O4" s="554" t="s">
        <v>6</v>
      </c>
      <c r="P4" s="291" t="s">
        <v>7</v>
      </c>
    </row>
    <row r="5" spans="1:16" ht="15.75" customHeight="1" x14ac:dyDescent="0.2">
      <c r="A5" s="340" t="s">
        <v>184</v>
      </c>
      <c r="B5" s="345">
        <v>25473</v>
      </c>
      <c r="C5" s="538">
        <v>11143</v>
      </c>
      <c r="D5" s="562">
        <v>14330</v>
      </c>
      <c r="E5" s="345">
        <v>5861</v>
      </c>
      <c r="F5" s="87">
        <v>7674</v>
      </c>
      <c r="G5" s="58">
        <v>27608</v>
      </c>
      <c r="H5" s="87">
        <v>26284</v>
      </c>
      <c r="I5" s="538">
        <v>21747</v>
      </c>
      <c r="J5" s="562">
        <v>18610</v>
      </c>
      <c r="K5" s="345">
        <v>5282</v>
      </c>
      <c r="L5" s="87">
        <v>6656</v>
      </c>
      <c r="M5" s="58">
        <v>171269</v>
      </c>
      <c r="N5" s="87">
        <v>156843</v>
      </c>
      <c r="O5" s="538">
        <v>165987</v>
      </c>
      <c r="P5" s="562">
        <v>150187</v>
      </c>
    </row>
    <row r="6" spans="1:16" ht="15.75" customHeight="1" x14ac:dyDescent="0.2">
      <c r="A6" s="557" t="s">
        <v>291</v>
      </c>
      <c r="B6" s="346">
        <v>6357</v>
      </c>
      <c r="C6" s="539">
        <v>2490</v>
      </c>
      <c r="D6" s="563">
        <v>3867</v>
      </c>
      <c r="E6" s="346">
        <v>996</v>
      </c>
      <c r="F6" s="571">
        <v>1504</v>
      </c>
      <c r="G6" s="335">
        <v>6682</v>
      </c>
      <c r="H6" s="571">
        <v>6239</v>
      </c>
      <c r="I6" s="539">
        <v>5686</v>
      </c>
      <c r="J6" s="563">
        <v>4735</v>
      </c>
      <c r="K6" s="346">
        <v>1494</v>
      </c>
      <c r="L6" s="571">
        <v>2363</v>
      </c>
      <c r="M6" s="335">
        <v>60516</v>
      </c>
      <c r="N6" s="571">
        <v>57720</v>
      </c>
      <c r="O6" s="539">
        <v>59022</v>
      </c>
      <c r="P6" s="563">
        <v>55357</v>
      </c>
    </row>
    <row r="7" spans="1:16" ht="15.75" customHeight="1" x14ac:dyDescent="0.2">
      <c r="A7" s="340" t="s">
        <v>9</v>
      </c>
      <c r="B7" s="345">
        <v>3499</v>
      </c>
      <c r="C7" s="538">
        <v>1349</v>
      </c>
      <c r="D7" s="562">
        <v>2150</v>
      </c>
      <c r="E7" s="345">
        <v>1147</v>
      </c>
      <c r="F7" s="87">
        <v>1583</v>
      </c>
      <c r="G7" s="58">
        <v>4887</v>
      </c>
      <c r="H7" s="87">
        <v>4579</v>
      </c>
      <c r="I7" s="538">
        <v>3740</v>
      </c>
      <c r="J7" s="562">
        <v>2996</v>
      </c>
      <c r="K7" s="345">
        <v>202</v>
      </c>
      <c r="L7" s="87">
        <v>567</v>
      </c>
      <c r="M7" s="58">
        <v>34571</v>
      </c>
      <c r="N7" s="87">
        <v>30374</v>
      </c>
      <c r="O7" s="538">
        <v>34369</v>
      </c>
      <c r="P7" s="562">
        <v>29807</v>
      </c>
    </row>
    <row r="8" spans="1:16" ht="15.75" customHeight="1" x14ac:dyDescent="0.2">
      <c r="A8" s="340" t="s">
        <v>10</v>
      </c>
      <c r="B8" s="345">
        <v>9077</v>
      </c>
      <c r="C8" s="538">
        <v>4107</v>
      </c>
      <c r="D8" s="562">
        <v>4970</v>
      </c>
      <c r="E8" s="345">
        <v>1467</v>
      </c>
      <c r="F8" s="87">
        <v>1716</v>
      </c>
      <c r="G8" s="58">
        <v>3653</v>
      </c>
      <c r="H8" s="87">
        <v>3517</v>
      </c>
      <c r="I8" s="538">
        <v>2186</v>
      </c>
      <c r="J8" s="562">
        <v>1801</v>
      </c>
      <c r="K8" s="345">
        <v>2640</v>
      </c>
      <c r="L8" s="87">
        <v>3254</v>
      </c>
      <c r="M8" s="58">
        <v>24016</v>
      </c>
      <c r="N8" s="87">
        <v>22036</v>
      </c>
      <c r="O8" s="538">
        <v>21376</v>
      </c>
      <c r="P8" s="562">
        <v>18782</v>
      </c>
    </row>
    <row r="9" spans="1:16" ht="15.75" customHeight="1" x14ac:dyDescent="0.2">
      <c r="A9" s="340" t="s">
        <v>11</v>
      </c>
      <c r="B9" s="345">
        <v>5333</v>
      </c>
      <c r="C9" s="538">
        <v>2653</v>
      </c>
      <c r="D9" s="562">
        <v>2680</v>
      </c>
      <c r="E9" s="345">
        <v>1446</v>
      </c>
      <c r="F9" s="87">
        <v>1735</v>
      </c>
      <c r="G9" s="58">
        <v>3957</v>
      </c>
      <c r="H9" s="87">
        <v>3870</v>
      </c>
      <c r="I9" s="538">
        <v>2511</v>
      </c>
      <c r="J9" s="562">
        <v>2135</v>
      </c>
      <c r="K9" s="345">
        <v>1207</v>
      </c>
      <c r="L9" s="87">
        <v>945</v>
      </c>
      <c r="M9" s="58">
        <v>19991</v>
      </c>
      <c r="N9" s="87">
        <v>17197</v>
      </c>
      <c r="O9" s="538">
        <v>18784</v>
      </c>
      <c r="P9" s="562">
        <v>16252</v>
      </c>
    </row>
    <row r="10" spans="1:16" ht="15.75" customHeight="1" x14ac:dyDescent="0.2">
      <c r="A10" s="340" t="s">
        <v>12</v>
      </c>
      <c r="B10" s="345">
        <v>872</v>
      </c>
      <c r="C10" s="538">
        <v>489</v>
      </c>
      <c r="D10" s="562">
        <v>383</v>
      </c>
      <c r="E10" s="345">
        <v>229</v>
      </c>
      <c r="F10" s="87">
        <v>260</v>
      </c>
      <c r="G10" s="58">
        <v>1510</v>
      </c>
      <c r="H10" s="87">
        <v>1371</v>
      </c>
      <c r="I10" s="538">
        <v>1281</v>
      </c>
      <c r="J10" s="562">
        <v>1111</v>
      </c>
      <c r="K10" s="345">
        <v>260</v>
      </c>
      <c r="L10" s="87">
        <v>123</v>
      </c>
      <c r="M10" s="58">
        <v>6571</v>
      </c>
      <c r="N10" s="87">
        <v>5988</v>
      </c>
      <c r="O10" s="538">
        <v>6311</v>
      </c>
      <c r="P10" s="562">
        <v>5865</v>
      </c>
    </row>
    <row r="11" spans="1:16" ht="15.75" customHeight="1" x14ac:dyDescent="0.2">
      <c r="A11" s="340" t="s">
        <v>13</v>
      </c>
      <c r="B11" s="345">
        <v>1575</v>
      </c>
      <c r="C11" s="538">
        <v>619</v>
      </c>
      <c r="D11" s="562">
        <v>956</v>
      </c>
      <c r="E11" s="345">
        <v>1029</v>
      </c>
      <c r="F11" s="87">
        <v>1181</v>
      </c>
      <c r="G11" s="58">
        <v>3334</v>
      </c>
      <c r="H11" s="87">
        <v>3237</v>
      </c>
      <c r="I11" s="538">
        <v>2305</v>
      </c>
      <c r="J11" s="562">
        <v>2056</v>
      </c>
      <c r="K11" s="345">
        <v>-410</v>
      </c>
      <c r="L11" s="87">
        <v>-225</v>
      </c>
      <c r="M11" s="58">
        <v>11384</v>
      </c>
      <c r="N11" s="87">
        <v>9697</v>
      </c>
      <c r="O11" s="538">
        <v>11794</v>
      </c>
      <c r="P11" s="562">
        <v>9922</v>
      </c>
    </row>
    <row r="12" spans="1:16" ht="15.75" customHeight="1" x14ac:dyDescent="0.2">
      <c r="A12" s="340" t="s">
        <v>14</v>
      </c>
      <c r="B12" s="345">
        <v>-424</v>
      </c>
      <c r="C12" s="538">
        <v>-178</v>
      </c>
      <c r="D12" s="562">
        <v>-246</v>
      </c>
      <c r="E12" s="345">
        <v>-68</v>
      </c>
      <c r="F12" s="87">
        <v>-6</v>
      </c>
      <c r="G12" s="58">
        <v>1357</v>
      </c>
      <c r="H12" s="87">
        <v>1321</v>
      </c>
      <c r="I12" s="538">
        <v>1425</v>
      </c>
      <c r="J12" s="562">
        <v>1327</v>
      </c>
      <c r="K12" s="345">
        <v>-110</v>
      </c>
      <c r="L12" s="87">
        <v>-240</v>
      </c>
      <c r="M12" s="58">
        <v>5050</v>
      </c>
      <c r="N12" s="87">
        <v>4845</v>
      </c>
      <c r="O12" s="538">
        <v>5160</v>
      </c>
      <c r="P12" s="562">
        <v>5085</v>
      </c>
    </row>
    <row r="13" spans="1:16" ht="15.75" customHeight="1" x14ac:dyDescent="0.2">
      <c r="A13" s="340" t="s">
        <v>15</v>
      </c>
      <c r="B13" s="345">
        <v>-666</v>
      </c>
      <c r="C13" s="538">
        <v>-387</v>
      </c>
      <c r="D13" s="562">
        <v>-279</v>
      </c>
      <c r="E13" s="345">
        <v>-97</v>
      </c>
      <c r="F13" s="87">
        <v>-5</v>
      </c>
      <c r="G13" s="58">
        <v>937</v>
      </c>
      <c r="H13" s="87">
        <v>944</v>
      </c>
      <c r="I13" s="538">
        <v>1034</v>
      </c>
      <c r="J13" s="562">
        <v>949</v>
      </c>
      <c r="K13" s="345">
        <v>-290</v>
      </c>
      <c r="L13" s="87">
        <v>-274</v>
      </c>
      <c r="M13" s="58">
        <v>3431</v>
      </c>
      <c r="N13" s="87">
        <v>3433</v>
      </c>
      <c r="O13" s="538">
        <v>3721</v>
      </c>
      <c r="P13" s="562">
        <v>3707</v>
      </c>
    </row>
    <row r="14" spans="1:16" ht="15.75" customHeight="1" x14ac:dyDescent="0.2">
      <c r="A14" s="340" t="s">
        <v>16</v>
      </c>
      <c r="B14" s="345">
        <v>617</v>
      </c>
      <c r="C14" s="538">
        <v>349</v>
      </c>
      <c r="D14" s="562">
        <v>268</v>
      </c>
      <c r="E14" s="345">
        <v>-101</v>
      </c>
      <c r="F14" s="87">
        <v>-107</v>
      </c>
      <c r="G14" s="58">
        <v>559</v>
      </c>
      <c r="H14" s="87">
        <v>533</v>
      </c>
      <c r="I14" s="538">
        <v>660</v>
      </c>
      <c r="J14" s="562">
        <v>640</v>
      </c>
      <c r="K14" s="345">
        <v>450</v>
      </c>
      <c r="L14" s="87">
        <v>375</v>
      </c>
      <c r="M14" s="58">
        <v>2854</v>
      </c>
      <c r="N14" s="87">
        <v>2790</v>
      </c>
      <c r="O14" s="538">
        <v>2404</v>
      </c>
      <c r="P14" s="562">
        <v>2415</v>
      </c>
    </row>
    <row r="15" spans="1:16" ht="15.75" customHeight="1" x14ac:dyDescent="0.2">
      <c r="A15" s="558" t="s">
        <v>17</v>
      </c>
      <c r="B15" s="347">
        <v>-767</v>
      </c>
      <c r="C15" s="540">
        <v>-348</v>
      </c>
      <c r="D15" s="564">
        <v>-419</v>
      </c>
      <c r="E15" s="347">
        <v>-187</v>
      </c>
      <c r="F15" s="572">
        <v>-187</v>
      </c>
      <c r="G15" s="330">
        <v>732</v>
      </c>
      <c r="H15" s="572">
        <v>673</v>
      </c>
      <c r="I15" s="540">
        <v>919</v>
      </c>
      <c r="J15" s="564">
        <v>860</v>
      </c>
      <c r="K15" s="347">
        <v>-161</v>
      </c>
      <c r="L15" s="572">
        <v>-232</v>
      </c>
      <c r="M15" s="330">
        <v>2885</v>
      </c>
      <c r="N15" s="572">
        <v>2763</v>
      </c>
      <c r="O15" s="540">
        <v>3046</v>
      </c>
      <c r="P15" s="564">
        <v>2995</v>
      </c>
    </row>
    <row r="16" spans="1:16" ht="15.75" customHeight="1" x14ac:dyDescent="0.2">
      <c r="A16" s="341" t="s">
        <v>185</v>
      </c>
      <c r="B16" s="542">
        <v>6357</v>
      </c>
      <c r="C16" s="500">
        <v>2490</v>
      </c>
      <c r="D16" s="565">
        <v>3867</v>
      </c>
      <c r="E16" s="542">
        <v>996</v>
      </c>
      <c r="F16" s="573">
        <v>1504</v>
      </c>
      <c r="G16" s="417">
        <v>6682</v>
      </c>
      <c r="H16" s="573">
        <v>6239</v>
      </c>
      <c r="I16" s="500">
        <v>5686</v>
      </c>
      <c r="J16" s="565">
        <v>4735</v>
      </c>
      <c r="K16" s="542">
        <v>1494</v>
      </c>
      <c r="L16" s="573">
        <v>2363</v>
      </c>
      <c r="M16" s="417">
        <v>60516</v>
      </c>
      <c r="N16" s="573">
        <v>57720</v>
      </c>
      <c r="O16" s="500">
        <v>59022</v>
      </c>
      <c r="P16" s="565">
        <v>55357</v>
      </c>
    </row>
    <row r="17" spans="1:16" s="70" customFormat="1" ht="15.75" customHeight="1" x14ac:dyDescent="0.2">
      <c r="A17" s="342" t="s">
        <v>19</v>
      </c>
      <c r="B17" s="579">
        <f>C17+D17</f>
        <v>5826</v>
      </c>
      <c r="C17" s="581">
        <f>E17+K17</f>
        <v>2866</v>
      </c>
      <c r="D17" s="583">
        <f>F17+L17</f>
        <v>2960</v>
      </c>
      <c r="E17" s="579">
        <f>G17-I17</f>
        <v>206</v>
      </c>
      <c r="F17" s="584">
        <f>H17-J17</f>
        <v>252</v>
      </c>
      <c r="G17" s="588">
        <v>801</v>
      </c>
      <c r="H17" s="584">
        <v>729</v>
      </c>
      <c r="I17" s="581">
        <v>595</v>
      </c>
      <c r="J17" s="583">
        <v>477</v>
      </c>
      <c r="K17" s="579">
        <f>M17-O17</f>
        <v>2660</v>
      </c>
      <c r="L17" s="584">
        <f>N17-P17</f>
        <v>2708</v>
      </c>
      <c r="M17" s="588">
        <v>10348</v>
      </c>
      <c r="N17" s="584">
        <v>9527</v>
      </c>
      <c r="O17" s="581">
        <v>7688</v>
      </c>
      <c r="P17" s="583">
        <v>6819</v>
      </c>
    </row>
    <row r="18" spans="1:16" s="70" customFormat="1" ht="15.75" customHeight="1" x14ac:dyDescent="0.2">
      <c r="A18" s="342" t="s">
        <v>126</v>
      </c>
      <c r="B18" s="579">
        <f t="shared" ref="B18:B25" si="0">C18+D18</f>
        <v>1819</v>
      </c>
      <c r="C18" s="581">
        <f t="shared" ref="C18:C25" si="1">E18+K18</f>
        <v>775</v>
      </c>
      <c r="D18" s="583">
        <f t="shared" ref="D18:D25" si="2">F18+L18</f>
        <v>1044</v>
      </c>
      <c r="E18" s="579">
        <f t="shared" ref="E18:E25" si="3">G18-I18</f>
        <v>-45</v>
      </c>
      <c r="F18" s="584">
        <f t="shared" ref="F18:F25" si="4">H18-J18</f>
        <v>20</v>
      </c>
      <c r="G18" s="588">
        <v>429</v>
      </c>
      <c r="H18" s="584">
        <v>411</v>
      </c>
      <c r="I18" s="581">
        <v>474</v>
      </c>
      <c r="J18" s="583">
        <v>391</v>
      </c>
      <c r="K18" s="579">
        <f t="shared" ref="K18:K25" si="5">M18-O18</f>
        <v>820</v>
      </c>
      <c r="L18" s="584">
        <f t="shared" ref="L18:L25" si="6">N18-P18</f>
        <v>1024</v>
      </c>
      <c r="M18" s="588">
        <v>5786</v>
      </c>
      <c r="N18" s="584">
        <v>5660</v>
      </c>
      <c r="O18" s="581">
        <v>4966</v>
      </c>
      <c r="P18" s="583">
        <v>4636</v>
      </c>
    </row>
    <row r="19" spans="1:16" s="70" customFormat="1" ht="15.75" customHeight="1" x14ac:dyDescent="0.2">
      <c r="A19" s="342" t="s">
        <v>186</v>
      </c>
      <c r="B19" s="579">
        <f t="shared" si="0"/>
        <v>-275</v>
      </c>
      <c r="C19" s="581">
        <f t="shared" si="1"/>
        <v>-171</v>
      </c>
      <c r="D19" s="583">
        <f t="shared" si="2"/>
        <v>-104</v>
      </c>
      <c r="E19" s="579">
        <f t="shared" si="3"/>
        <v>-218</v>
      </c>
      <c r="F19" s="584">
        <f t="shared" si="4"/>
        <v>-89</v>
      </c>
      <c r="G19" s="588">
        <v>409</v>
      </c>
      <c r="H19" s="584">
        <v>385</v>
      </c>
      <c r="I19" s="581">
        <v>627</v>
      </c>
      <c r="J19" s="583">
        <v>474</v>
      </c>
      <c r="K19" s="579">
        <f t="shared" si="5"/>
        <v>47</v>
      </c>
      <c r="L19" s="584">
        <f t="shared" si="6"/>
        <v>-15</v>
      </c>
      <c r="M19" s="588">
        <v>4582</v>
      </c>
      <c r="N19" s="584">
        <v>4174</v>
      </c>
      <c r="O19" s="581">
        <v>4535</v>
      </c>
      <c r="P19" s="583">
        <v>4189</v>
      </c>
    </row>
    <row r="20" spans="1:16" s="70" customFormat="1" ht="15.75" customHeight="1" x14ac:dyDescent="0.2">
      <c r="A20" s="342" t="s">
        <v>187</v>
      </c>
      <c r="B20" s="579">
        <f t="shared" si="0"/>
        <v>-2884</v>
      </c>
      <c r="C20" s="581">
        <f t="shared" si="1"/>
        <v>-1475</v>
      </c>
      <c r="D20" s="583">
        <f t="shared" si="2"/>
        <v>-1409</v>
      </c>
      <c r="E20" s="579">
        <f t="shared" si="3"/>
        <v>-212</v>
      </c>
      <c r="F20" s="584">
        <f t="shared" si="4"/>
        <v>-98</v>
      </c>
      <c r="G20" s="588">
        <v>395</v>
      </c>
      <c r="H20" s="584">
        <v>400</v>
      </c>
      <c r="I20" s="581">
        <v>607</v>
      </c>
      <c r="J20" s="583">
        <v>498</v>
      </c>
      <c r="K20" s="579">
        <f t="shared" si="5"/>
        <v>-1263</v>
      </c>
      <c r="L20" s="584">
        <f t="shared" si="6"/>
        <v>-1311</v>
      </c>
      <c r="M20" s="588">
        <v>3697</v>
      </c>
      <c r="N20" s="584">
        <v>3513</v>
      </c>
      <c r="O20" s="581">
        <v>4960</v>
      </c>
      <c r="P20" s="583">
        <v>4824</v>
      </c>
    </row>
    <row r="21" spans="1:16" s="70" customFormat="1" ht="15.75" customHeight="1" x14ac:dyDescent="0.2">
      <c r="A21" s="342" t="s">
        <v>188</v>
      </c>
      <c r="B21" s="579">
        <f t="shared" si="0"/>
        <v>-1641</v>
      </c>
      <c r="C21" s="581">
        <f t="shared" si="1"/>
        <v>-865</v>
      </c>
      <c r="D21" s="583">
        <f t="shared" si="2"/>
        <v>-776</v>
      </c>
      <c r="E21" s="579">
        <f t="shared" si="3"/>
        <v>128</v>
      </c>
      <c r="F21" s="584">
        <f t="shared" si="4"/>
        <v>199</v>
      </c>
      <c r="G21" s="588">
        <v>767</v>
      </c>
      <c r="H21" s="584">
        <v>752</v>
      </c>
      <c r="I21" s="581">
        <v>639</v>
      </c>
      <c r="J21" s="583">
        <v>553</v>
      </c>
      <c r="K21" s="579">
        <f t="shared" si="5"/>
        <v>-993</v>
      </c>
      <c r="L21" s="584">
        <f t="shared" si="6"/>
        <v>-975</v>
      </c>
      <c r="M21" s="588">
        <v>5972</v>
      </c>
      <c r="N21" s="584">
        <v>6172</v>
      </c>
      <c r="O21" s="581">
        <v>6965</v>
      </c>
      <c r="P21" s="583">
        <v>7147</v>
      </c>
    </row>
    <row r="22" spans="1:16" s="70" customFormat="1" ht="15.75" customHeight="1" x14ac:dyDescent="0.2">
      <c r="A22" s="342" t="s">
        <v>189</v>
      </c>
      <c r="B22" s="579">
        <f t="shared" si="0"/>
        <v>-3477</v>
      </c>
      <c r="C22" s="581">
        <f t="shared" si="1"/>
        <v>-1876</v>
      </c>
      <c r="D22" s="583">
        <f t="shared" si="2"/>
        <v>-1601</v>
      </c>
      <c r="E22" s="579">
        <f t="shared" si="3"/>
        <v>411</v>
      </c>
      <c r="F22" s="584">
        <f t="shared" si="4"/>
        <v>446</v>
      </c>
      <c r="G22" s="588">
        <v>1262</v>
      </c>
      <c r="H22" s="584">
        <v>1108</v>
      </c>
      <c r="I22" s="581">
        <v>851</v>
      </c>
      <c r="J22" s="583">
        <v>662</v>
      </c>
      <c r="K22" s="579">
        <f t="shared" si="5"/>
        <v>-2287</v>
      </c>
      <c r="L22" s="584">
        <f t="shared" si="6"/>
        <v>-2047</v>
      </c>
      <c r="M22" s="588">
        <v>6289</v>
      </c>
      <c r="N22" s="584">
        <v>5752</v>
      </c>
      <c r="O22" s="581">
        <v>8576</v>
      </c>
      <c r="P22" s="583">
        <v>7799</v>
      </c>
    </row>
    <row r="23" spans="1:16" s="70" customFormat="1" ht="15.75" customHeight="1" x14ac:dyDescent="0.2">
      <c r="A23" s="342" t="s">
        <v>190</v>
      </c>
      <c r="B23" s="579">
        <f t="shared" si="0"/>
        <v>377</v>
      </c>
      <c r="C23" s="581">
        <f t="shared" si="1"/>
        <v>167</v>
      </c>
      <c r="D23" s="583">
        <f t="shared" si="2"/>
        <v>210</v>
      </c>
      <c r="E23" s="579">
        <f t="shared" si="3"/>
        <v>344</v>
      </c>
      <c r="F23" s="584">
        <f t="shared" si="4"/>
        <v>312</v>
      </c>
      <c r="G23" s="588">
        <v>1119</v>
      </c>
      <c r="H23" s="584">
        <v>1002</v>
      </c>
      <c r="I23" s="581">
        <v>775</v>
      </c>
      <c r="J23" s="583">
        <v>690</v>
      </c>
      <c r="K23" s="579">
        <f t="shared" si="5"/>
        <v>-177</v>
      </c>
      <c r="L23" s="584">
        <f t="shared" si="6"/>
        <v>-102</v>
      </c>
      <c r="M23" s="588">
        <v>7191</v>
      </c>
      <c r="N23" s="584">
        <v>7130</v>
      </c>
      <c r="O23" s="581">
        <v>7368</v>
      </c>
      <c r="P23" s="583">
        <v>7232</v>
      </c>
    </row>
    <row r="24" spans="1:16" s="70" customFormat="1" ht="15.75" customHeight="1" x14ac:dyDescent="0.2">
      <c r="A24" s="342" t="s">
        <v>191</v>
      </c>
      <c r="B24" s="579">
        <f t="shared" si="0"/>
        <v>-304</v>
      </c>
      <c r="C24" s="581">
        <f t="shared" si="1"/>
        <v>-154</v>
      </c>
      <c r="D24" s="583">
        <f t="shared" si="2"/>
        <v>-150</v>
      </c>
      <c r="E24" s="579">
        <f t="shared" si="3"/>
        <v>-162</v>
      </c>
      <c r="F24" s="584">
        <f t="shared" si="4"/>
        <v>-69</v>
      </c>
      <c r="G24" s="588">
        <v>366</v>
      </c>
      <c r="H24" s="584">
        <v>357</v>
      </c>
      <c r="I24" s="581">
        <v>528</v>
      </c>
      <c r="J24" s="583">
        <v>426</v>
      </c>
      <c r="K24" s="579">
        <f t="shared" si="5"/>
        <v>8</v>
      </c>
      <c r="L24" s="584">
        <f t="shared" si="6"/>
        <v>-81</v>
      </c>
      <c r="M24" s="588">
        <v>5628</v>
      </c>
      <c r="N24" s="584">
        <v>5269</v>
      </c>
      <c r="O24" s="581">
        <v>5620</v>
      </c>
      <c r="P24" s="583">
        <v>5350</v>
      </c>
    </row>
    <row r="25" spans="1:16" s="70" customFormat="1" ht="15.75" customHeight="1" x14ac:dyDescent="0.2">
      <c r="A25" s="343" t="s">
        <v>128</v>
      </c>
      <c r="B25" s="580">
        <f t="shared" si="0"/>
        <v>6916</v>
      </c>
      <c r="C25" s="582">
        <f t="shared" si="1"/>
        <v>3223</v>
      </c>
      <c r="D25" s="585">
        <f t="shared" si="2"/>
        <v>3693</v>
      </c>
      <c r="E25" s="580">
        <f t="shared" si="3"/>
        <v>544</v>
      </c>
      <c r="F25" s="586">
        <f t="shared" si="4"/>
        <v>531</v>
      </c>
      <c r="G25" s="591">
        <v>1134</v>
      </c>
      <c r="H25" s="586">
        <v>1095</v>
      </c>
      <c r="I25" s="582">
        <v>590</v>
      </c>
      <c r="J25" s="585">
        <v>564</v>
      </c>
      <c r="K25" s="580">
        <f t="shared" si="5"/>
        <v>2679</v>
      </c>
      <c r="L25" s="586">
        <f t="shared" si="6"/>
        <v>3162</v>
      </c>
      <c r="M25" s="591">
        <v>11023</v>
      </c>
      <c r="N25" s="586">
        <v>10523</v>
      </c>
      <c r="O25" s="582">
        <v>8344</v>
      </c>
      <c r="P25" s="585">
        <v>7361</v>
      </c>
    </row>
    <row r="26" spans="1:16" ht="15.75" customHeight="1" x14ac:dyDescent="0.2">
      <c r="A26" s="340" t="s">
        <v>192</v>
      </c>
      <c r="B26" s="545">
        <v>1466</v>
      </c>
      <c r="C26" s="80">
        <v>519</v>
      </c>
      <c r="D26" s="568">
        <v>947</v>
      </c>
      <c r="E26" s="545">
        <v>1056</v>
      </c>
      <c r="F26" s="574">
        <v>1204</v>
      </c>
      <c r="G26" s="49">
        <v>3139</v>
      </c>
      <c r="H26" s="574">
        <v>3025</v>
      </c>
      <c r="I26" s="80">
        <v>2083</v>
      </c>
      <c r="J26" s="568">
        <v>1821</v>
      </c>
      <c r="K26" s="545">
        <v>-537</v>
      </c>
      <c r="L26" s="574">
        <v>-257</v>
      </c>
      <c r="M26" s="49">
        <v>10527</v>
      </c>
      <c r="N26" s="574">
        <v>8852</v>
      </c>
      <c r="O26" s="80">
        <v>11064</v>
      </c>
      <c r="P26" s="568">
        <v>9109</v>
      </c>
    </row>
    <row r="27" spans="1:16" ht="15.75" customHeight="1" x14ac:dyDescent="0.2">
      <c r="A27" s="340" t="s">
        <v>193</v>
      </c>
      <c r="B27" s="545">
        <v>-4342</v>
      </c>
      <c r="C27" s="80">
        <v>-2208</v>
      </c>
      <c r="D27" s="568">
        <v>-2134</v>
      </c>
      <c r="E27" s="545">
        <v>571</v>
      </c>
      <c r="F27" s="574">
        <v>850</v>
      </c>
      <c r="G27" s="49">
        <v>2582</v>
      </c>
      <c r="H27" s="574">
        <v>2384</v>
      </c>
      <c r="I27" s="80">
        <v>2011</v>
      </c>
      <c r="J27" s="568">
        <v>1534</v>
      </c>
      <c r="K27" s="545">
        <v>-2779</v>
      </c>
      <c r="L27" s="574">
        <v>-2984</v>
      </c>
      <c r="M27" s="49">
        <v>13031</v>
      </c>
      <c r="N27" s="574">
        <v>10571</v>
      </c>
      <c r="O27" s="80">
        <v>15810</v>
      </c>
      <c r="P27" s="568">
        <v>13555</v>
      </c>
    </row>
    <row r="28" spans="1:16" ht="15.75" customHeight="1" x14ac:dyDescent="0.2">
      <c r="A28" s="340" t="s">
        <v>194</v>
      </c>
      <c r="B28" s="545">
        <v>3023</v>
      </c>
      <c r="C28" s="80">
        <v>1461</v>
      </c>
      <c r="D28" s="568">
        <v>1562</v>
      </c>
      <c r="E28" s="545">
        <v>666</v>
      </c>
      <c r="F28" s="574">
        <v>819</v>
      </c>
      <c r="G28" s="49">
        <v>1651</v>
      </c>
      <c r="H28" s="574">
        <v>1698</v>
      </c>
      <c r="I28" s="80">
        <v>985</v>
      </c>
      <c r="J28" s="568">
        <v>879</v>
      </c>
      <c r="K28" s="545">
        <v>795</v>
      </c>
      <c r="L28" s="574">
        <v>743</v>
      </c>
      <c r="M28" s="49">
        <v>9339</v>
      </c>
      <c r="N28" s="574">
        <v>8088</v>
      </c>
      <c r="O28" s="80">
        <v>8544</v>
      </c>
      <c r="P28" s="568">
        <v>7345</v>
      </c>
    </row>
    <row r="29" spans="1:16" ht="15.75" customHeight="1" x14ac:dyDescent="0.2">
      <c r="A29" s="340" t="s">
        <v>195</v>
      </c>
      <c r="B29" s="545">
        <v>7372</v>
      </c>
      <c r="C29" s="80">
        <v>3370</v>
      </c>
      <c r="D29" s="568">
        <v>4002</v>
      </c>
      <c r="E29" s="545">
        <v>553</v>
      </c>
      <c r="F29" s="574">
        <v>641</v>
      </c>
      <c r="G29" s="49">
        <v>2000</v>
      </c>
      <c r="H29" s="574">
        <v>1873</v>
      </c>
      <c r="I29" s="80">
        <v>1447</v>
      </c>
      <c r="J29" s="568">
        <v>1232</v>
      </c>
      <c r="K29" s="545">
        <v>2817</v>
      </c>
      <c r="L29" s="574">
        <v>3361</v>
      </c>
      <c r="M29" s="49">
        <v>17697</v>
      </c>
      <c r="N29" s="574">
        <v>16313</v>
      </c>
      <c r="O29" s="80">
        <v>14880</v>
      </c>
      <c r="P29" s="568">
        <v>12952</v>
      </c>
    </row>
    <row r="30" spans="1:16" ht="15.75" customHeight="1" x14ac:dyDescent="0.2">
      <c r="A30" s="340" t="s">
        <v>196</v>
      </c>
      <c r="B30" s="545">
        <v>-71</v>
      </c>
      <c r="C30" s="80">
        <v>-30</v>
      </c>
      <c r="D30" s="568">
        <v>-41</v>
      </c>
      <c r="E30" s="545">
        <v>-16</v>
      </c>
      <c r="F30" s="574">
        <v>-26</v>
      </c>
      <c r="G30" s="49">
        <v>248</v>
      </c>
      <c r="H30" s="574">
        <v>248</v>
      </c>
      <c r="I30" s="80">
        <v>264</v>
      </c>
      <c r="J30" s="568">
        <v>274</v>
      </c>
      <c r="K30" s="545">
        <v>-14</v>
      </c>
      <c r="L30" s="574">
        <v>-15</v>
      </c>
      <c r="M30" s="49">
        <v>1116</v>
      </c>
      <c r="N30" s="574">
        <v>1028</v>
      </c>
      <c r="O30" s="80">
        <v>1130</v>
      </c>
      <c r="P30" s="568">
        <v>1043</v>
      </c>
    </row>
    <row r="31" spans="1:16" ht="15.75" customHeight="1" x14ac:dyDescent="0.2">
      <c r="A31" s="340" t="s">
        <v>197</v>
      </c>
      <c r="B31" s="545">
        <v>469</v>
      </c>
      <c r="C31" s="80">
        <v>187</v>
      </c>
      <c r="D31" s="568">
        <v>282</v>
      </c>
      <c r="E31" s="545">
        <v>23</v>
      </c>
      <c r="F31" s="574">
        <v>92</v>
      </c>
      <c r="G31" s="49">
        <v>305</v>
      </c>
      <c r="H31" s="574">
        <v>322</v>
      </c>
      <c r="I31" s="80">
        <v>282</v>
      </c>
      <c r="J31" s="568">
        <v>230</v>
      </c>
      <c r="K31" s="545">
        <v>164</v>
      </c>
      <c r="L31" s="574">
        <v>190</v>
      </c>
      <c r="M31" s="49">
        <v>3843</v>
      </c>
      <c r="N31" s="574">
        <v>3490</v>
      </c>
      <c r="O31" s="80">
        <v>3679</v>
      </c>
      <c r="P31" s="568">
        <v>3300</v>
      </c>
    </row>
    <row r="32" spans="1:16" ht="15.75" customHeight="1" x14ac:dyDescent="0.2">
      <c r="A32" s="340" t="s">
        <v>198</v>
      </c>
      <c r="B32" s="545">
        <v>1192</v>
      </c>
      <c r="C32" s="80">
        <v>496</v>
      </c>
      <c r="D32" s="568">
        <v>696</v>
      </c>
      <c r="E32" s="545">
        <v>640</v>
      </c>
      <c r="F32" s="574">
        <v>700</v>
      </c>
      <c r="G32" s="49">
        <v>1275</v>
      </c>
      <c r="H32" s="574">
        <v>1173</v>
      </c>
      <c r="I32" s="80">
        <v>635</v>
      </c>
      <c r="J32" s="568">
        <v>473</v>
      </c>
      <c r="K32" s="545">
        <v>-144</v>
      </c>
      <c r="L32" s="574">
        <v>-4</v>
      </c>
      <c r="M32" s="49">
        <v>6543</v>
      </c>
      <c r="N32" s="574">
        <v>5518</v>
      </c>
      <c r="O32" s="80">
        <v>6687</v>
      </c>
      <c r="P32" s="568">
        <v>5522</v>
      </c>
    </row>
    <row r="33" spans="1:16" ht="15.75" customHeight="1" x14ac:dyDescent="0.2">
      <c r="A33" s="340" t="s">
        <v>199</v>
      </c>
      <c r="B33" s="545">
        <v>-258</v>
      </c>
      <c r="C33" s="80">
        <v>-131</v>
      </c>
      <c r="D33" s="568">
        <v>-127</v>
      </c>
      <c r="E33" s="545">
        <v>-27</v>
      </c>
      <c r="F33" s="574">
        <v>-1</v>
      </c>
      <c r="G33" s="49">
        <v>156</v>
      </c>
      <c r="H33" s="574">
        <v>158</v>
      </c>
      <c r="I33" s="80">
        <v>183</v>
      </c>
      <c r="J33" s="568">
        <v>159</v>
      </c>
      <c r="K33" s="545">
        <v>-104</v>
      </c>
      <c r="L33" s="574">
        <v>-126</v>
      </c>
      <c r="M33" s="49">
        <v>598</v>
      </c>
      <c r="N33" s="574">
        <v>534</v>
      </c>
      <c r="O33" s="80">
        <v>702</v>
      </c>
      <c r="P33" s="568">
        <v>660</v>
      </c>
    </row>
    <row r="34" spans="1:16" ht="15.75" customHeight="1" x14ac:dyDescent="0.2">
      <c r="A34" s="340" t="s">
        <v>200</v>
      </c>
      <c r="B34" s="545">
        <v>-49</v>
      </c>
      <c r="C34" s="80">
        <v>-63</v>
      </c>
      <c r="D34" s="568">
        <v>14</v>
      </c>
      <c r="E34" s="545">
        <v>4</v>
      </c>
      <c r="F34" s="574">
        <v>28</v>
      </c>
      <c r="G34" s="49">
        <v>445</v>
      </c>
      <c r="H34" s="574">
        <v>470</v>
      </c>
      <c r="I34" s="80">
        <v>441</v>
      </c>
      <c r="J34" s="568">
        <v>442</v>
      </c>
      <c r="K34" s="545">
        <v>-67</v>
      </c>
      <c r="L34" s="574">
        <v>-14</v>
      </c>
      <c r="M34" s="49">
        <v>1720</v>
      </c>
      <c r="N34" s="574">
        <v>1736</v>
      </c>
      <c r="O34" s="80">
        <v>1787</v>
      </c>
      <c r="P34" s="568">
        <v>1750</v>
      </c>
    </row>
    <row r="35" spans="1:16" ht="15.75" customHeight="1" x14ac:dyDescent="0.2">
      <c r="A35" s="340" t="s">
        <v>37</v>
      </c>
      <c r="B35" s="545">
        <v>1739</v>
      </c>
      <c r="C35" s="80">
        <v>889</v>
      </c>
      <c r="D35" s="568">
        <v>850</v>
      </c>
      <c r="E35" s="545">
        <v>568</v>
      </c>
      <c r="F35" s="574">
        <v>621</v>
      </c>
      <c r="G35" s="49">
        <v>1481</v>
      </c>
      <c r="H35" s="574">
        <v>1354</v>
      </c>
      <c r="I35" s="80">
        <v>913</v>
      </c>
      <c r="J35" s="568">
        <v>733</v>
      </c>
      <c r="K35" s="545">
        <v>321</v>
      </c>
      <c r="L35" s="574">
        <v>229</v>
      </c>
      <c r="M35" s="49">
        <v>6043</v>
      </c>
      <c r="N35" s="574">
        <v>5684</v>
      </c>
      <c r="O35" s="80">
        <v>5722</v>
      </c>
      <c r="P35" s="568">
        <v>5455</v>
      </c>
    </row>
    <row r="36" spans="1:16" ht="15.75" customHeight="1" x14ac:dyDescent="0.2">
      <c r="A36" s="340" t="s">
        <v>201</v>
      </c>
      <c r="B36" s="545">
        <v>292</v>
      </c>
      <c r="C36" s="80">
        <v>175</v>
      </c>
      <c r="D36" s="568">
        <v>117</v>
      </c>
      <c r="E36" s="545">
        <v>-5</v>
      </c>
      <c r="F36" s="574">
        <v>32</v>
      </c>
      <c r="G36" s="49">
        <v>256</v>
      </c>
      <c r="H36" s="574">
        <v>267</v>
      </c>
      <c r="I36" s="80">
        <v>261</v>
      </c>
      <c r="J36" s="568">
        <v>235</v>
      </c>
      <c r="K36" s="545">
        <v>180</v>
      </c>
      <c r="L36" s="574">
        <v>85</v>
      </c>
      <c r="M36" s="49">
        <v>972</v>
      </c>
      <c r="N36" s="574">
        <v>759</v>
      </c>
      <c r="O36" s="80">
        <v>792</v>
      </c>
      <c r="P36" s="568">
        <v>674</v>
      </c>
    </row>
    <row r="37" spans="1:16" ht="15.75" customHeight="1" x14ac:dyDescent="0.2">
      <c r="A37" s="340" t="s">
        <v>202</v>
      </c>
      <c r="B37" s="545">
        <v>43</v>
      </c>
      <c r="C37" s="80">
        <v>-4</v>
      </c>
      <c r="D37" s="568">
        <v>47</v>
      </c>
      <c r="E37" s="545">
        <v>28</v>
      </c>
      <c r="F37" s="574">
        <v>71</v>
      </c>
      <c r="G37" s="49">
        <v>255</v>
      </c>
      <c r="H37" s="574">
        <v>247</v>
      </c>
      <c r="I37" s="80">
        <v>227</v>
      </c>
      <c r="J37" s="568">
        <v>176</v>
      </c>
      <c r="K37" s="545">
        <v>-32</v>
      </c>
      <c r="L37" s="574">
        <v>-24</v>
      </c>
      <c r="M37" s="49">
        <v>851</v>
      </c>
      <c r="N37" s="574">
        <v>778</v>
      </c>
      <c r="O37" s="80">
        <v>883</v>
      </c>
      <c r="P37" s="568">
        <v>802</v>
      </c>
    </row>
    <row r="38" spans="1:16" ht="15.75" customHeight="1" x14ac:dyDescent="0.2">
      <c r="A38" s="340" t="s">
        <v>203</v>
      </c>
      <c r="B38" s="545">
        <v>1934</v>
      </c>
      <c r="C38" s="80">
        <v>839</v>
      </c>
      <c r="D38" s="568">
        <v>1095</v>
      </c>
      <c r="E38" s="545">
        <v>344</v>
      </c>
      <c r="F38" s="574">
        <v>455</v>
      </c>
      <c r="G38" s="49">
        <v>1038</v>
      </c>
      <c r="H38" s="574">
        <v>1034</v>
      </c>
      <c r="I38" s="80">
        <v>694</v>
      </c>
      <c r="J38" s="568">
        <v>579</v>
      </c>
      <c r="K38" s="545">
        <v>495</v>
      </c>
      <c r="L38" s="574">
        <v>640</v>
      </c>
      <c r="M38" s="49">
        <v>7627</v>
      </c>
      <c r="N38" s="574">
        <v>7252</v>
      </c>
      <c r="O38" s="80">
        <v>7132</v>
      </c>
      <c r="P38" s="568">
        <v>6612</v>
      </c>
    </row>
    <row r="39" spans="1:16" ht="15.75" customHeight="1" x14ac:dyDescent="0.2">
      <c r="A39" s="340" t="s">
        <v>204</v>
      </c>
      <c r="B39" s="545">
        <v>343</v>
      </c>
      <c r="C39" s="80">
        <v>219</v>
      </c>
      <c r="D39" s="568">
        <v>124</v>
      </c>
      <c r="E39" s="545">
        <v>58</v>
      </c>
      <c r="F39" s="574">
        <v>34</v>
      </c>
      <c r="G39" s="49">
        <v>393</v>
      </c>
      <c r="H39" s="574">
        <v>305</v>
      </c>
      <c r="I39" s="80">
        <v>335</v>
      </c>
      <c r="J39" s="568">
        <v>271</v>
      </c>
      <c r="K39" s="545">
        <v>161</v>
      </c>
      <c r="L39" s="574">
        <v>90</v>
      </c>
      <c r="M39" s="49">
        <v>1839</v>
      </c>
      <c r="N39" s="574">
        <v>1825</v>
      </c>
      <c r="O39" s="80">
        <v>1678</v>
      </c>
      <c r="P39" s="568">
        <v>1735</v>
      </c>
    </row>
    <row r="40" spans="1:16" ht="15.75" customHeight="1" x14ac:dyDescent="0.2">
      <c r="A40" s="340" t="s">
        <v>205</v>
      </c>
      <c r="B40" s="545">
        <v>231</v>
      </c>
      <c r="C40" s="80">
        <v>88</v>
      </c>
      <c r="D40" s="568">
        <v>143</v>
      </c>
      <c r="E40" s="545">
        <v>132</v>
      </c>
      <c r="F40" s="574">
        <v>205</v>
      </c>
      <c r="G40" s="49">
        <v>525</v>
      </c>
      <c r="H40" s="574">
        <v>529</v>
      </c>
      <c r="I40" s="80">
        <v>393</v>
      </c>
      <c r="J40" s="568">
        <v>324</v>
      </c>
      <c r="K40" s="545">
        <v>-44</v>
      </c>
      <c r="L40" s="574">
        <v>-62</v>
      </c>
      <c r="M40" s="49">
        <v>2872</v>
      </c>
      <c r="N40" s="574">
        <v>1880</v>
      </c>
      <c r="O40" s="80">
        <v>2916</v>
      </c>
      <c r="P40" s="568">
        <v>1942</v>
      </c>
    </row>
    <row r="41" spans="1:16" ht="15.75" customHeight="1" x14ac:dyDescent="0.2">
      <c r="A41" s="340" t="s">
        <v>206</v>
      </c>
      <c r="B41" s="545">
        <v>1901</v>
      </c>
      <c r="C41" s="80">
        <v>807</v>
      </c>
      <c r="D41" s="568">
        <v>1094</v>
      </c>
      <c r="E41" s="545">
        <v>117</v>
      </c>
      <c r="F41" s="574">
        <v>189</v>
      </c>
      <c r="G41" s="49">
        <v>642</v>
      </c>
      <c r="H41" s="574">
        <v>633</v>
      </c>
      <c r="I41" s="80">
        <v>525</v>
      </c>
      <c r="J41" s="568">
        <v>444</v>
      </c>
      <c r="K41" s="545">
        <v>690</v>
      </c>
      <c r="L41" s="574">
        <v>905</v>
      </c>
      <c r="M41" s="49">
        <v>5041</v>
      </c>
      <c r="N41" s="574">
        <v>4742</v>
      </c>
      <c r="O41" s="80">
        <v>4351</v>
      </c>
      <c r="P41" s="568">
        <v>3837</v>
      </c>
    </row>
    <row r="42" spans="1:16" ht="15.75" customHeight="1" x14ac:dyDescent="0.2">
      <c r="A42" s="340" t="s">
        <v>207</v>
      </c>
      <c r="B42" s="545">
        <v>392</v>
      </c>
      <c r="C42" s="80">
        <v>205</v>
      </c>
      <c r="D42" s="568">
        <v>187</v>
      </c>
      <c r="E42" s="545">
        <v>73</v>
      </c>
      <c r="F42" s="574">
        <v>68</v>
      </c>
      <c r="G42" s="49">
        <v>265</v>
      </c>
      <c r="H42" s="574">
        <v>239</v>
      </c>
      <c r="I42" s="80">
        <v>192</v>
      </c>
      <c r="J42" s="568">
        <v>171</v>
      </c>
      <c r="K42" s="545">
        <v>132</v>
      </c>
      <c r="L42" s="574">
        <v>119</v>
      </c>
      <c r="M42" s="49">
        <v>1156</v>
      </c>
      <c r="N42" s="574">
        <v>974</v>
      </c>
      <c r="O42" s="80">
        <v>1024</v>
      </c>
      <c r="P42" s="568">
        <v>855</v>
      </c>
    </row>
    <row r="43" spans="1:16" ht="15.75" customHeight="1" x14ac:dyDescent="0.2">
      <c r="A43" s="340" t="s">
        <v>208</v>
      </c>
      <c r="B43" s="545">
        <v>3570</v>
      </c>
      <c r="C43" s="80">
        <v>1785</v>
      </c>
      <c r="D43" s="568">
        <v>1785</v>
      </c>
      <c r="E43" s="545">
        <v>348</v>
      </c>
      <c r="F43" s="574">
        <v>348</v>
      </c>
      <c r="G43" s="49">
        <v>606</v>
      </c>
      <c r="H43" s="574">
        <v>573</v>
      </c>
      <c r="I43" s="80">
        <v>258</v>
      </c>
      <c r="J43" s="568">
        <v>225</v>
      </c>
      <c r="K43" s="545">
        <v>1437</v>
      </c>
      <c r="L43" s="574">
        <v>1437</v>
      </c>
      <c r="M43" s="49">
        <v>3978</v>
      </c>
      <c r="N43" s="574">
        <v>3690</v>
      </c>
      <c r="O43" s="80">
        <v>2541</v>
      </c>
      <c r="P43" s="568">
        <v>2253</v>
      </c>
    </row>
    <row r="44" spans="1:16" ht="15.75" customHeight="1" x14ac:dyDescent="0.2">
      <c r="A44" s="340" t="s">
        <v>209</v>
      </c>
      <c r="B44" s="545">
        <v>-94</v>
      </c>
      <c r="C44" s="80">
        <v>-68</v>
      </c>
      <c r="D44" s="568">
        <v>-26</v>
      </c>
      <c r="E44" s="545">
        <v>-8</v>
      </c>
      <c r="F44" s="574">
        <v>23</v>
      </c>
      <c r="G44" s="49">
        <v>239</v>
      </c>
      <c r="H44" s="574">
        <v>245</v>
      </c>
      <c r="I44" s="80">
        <v>247</v>
      </c>
      <c r="J44" s="568">
        <v>222</v>
      </c>
      <c r="K44" s="545">
        <v>-60</v>
      </c>
      <c r="L44" s="574">
        <v>-49</v>
      </c>
      <c r="M44" s="49">
        <v>946</v>
      </c>
      <c r="N44" s="574">
        <v>798</v>
      </c>
      <c r="O44" s="80">
        <v>1006</v>
      </c>
      <c r="P44" s="568">
        <v>847</v>
      </c>
    </row>
    <row r="45" spans="1:16" ht="15.75" customHeight="1" x14ac:dyDescent="0.2">
      <c r="A45" s="340" t="s">
        <v>210</v>
      </c>
      <c r="B45" s="545">
        <v>685</v>
      </c>
      <c r="C45" s="80">
        <v>376</v>
      </c>
      <c r="D45" s="568">
        <v>309</v>
      </c>
      <c r="E45" s="545">
        <v>-31</v>
      </c>
      <c r="F45" s="574">
        <v>-68</v>
      </c>
      <c r="G45" s="49">
        <v>195</v>
      </c>
      <c r="H45" s="574">
        <v>169</v>
      </c>
      <c r="I45" s="80">
        <v>226</v>
      </c>
      <c r="J45" s="568">
        <v>237</v>
      </c>
      <c r="K45" s="545">
        <v>407</v>
      </c>
      <c r="L45" s="574">
        <v>377</v>
      </c>
      <c r="M45" s="49">
        <v>1285</v>
      </c>
      <c r="N45" s="574">
        <v>1289</v>
      </c>
      <c r="O45" s="80">
        <v>878</v>
      </c>
      <c r="P45" s="568">
        <v>912</v>
      </c>
    </row>
    <row r="46" spans="1:16" ht="15.75" customHeight="1" x14ac:dyDescent="0.2">
      <c r="A46" s="340" t="s">
        <v>211</v>
      </c>
      <c r="B46" s="545">
        <v>-154</v>
      </c>
      <c r="C46" s="80">
        <v>-104</v>
      </c>
      <c r="D46" s="568">
        <v>-50</v>
      </c>
      <c r="E46" s="545">
        <v>-44</v>
      </c>
      <c r="F46" s="574">
        <v>6</v>
      </c>
      <c r="G46" s="49">
        <v>135</v>
      </c>
      <c r="H46" s="574">
        <v>147</v>
      </c>
      <c r="I46" s="80">
        <v>179</v>
      </c>
      <c r="J46" s="568">
        <v>141</v>
      </c>
      <c r="K46" s="545">
        <v>-60</v>
      </c>
      <c r="L46" s="574">
        <v>-56</v>
      </c>
      <c r="M46" s="49">
        <v>444</v>
      </c>
      <c r="N46" s="574">
        <v>468</v>
      </c>
      <c r="O46" s="80">
        <v>504</v>
      </c>
      <c r="P46" s="568">
        <v>524</v>
      </c>
    </row>
    <row r="47" spans="1:16" ht="15.75" customHeight="1" x14ac:dyDescent="0.2">
      <c r="A47" s="340" t="s">
        <v>212</v>
      </c>
      <c r="B47" s="545">
        <v>-68</v>
      </c>
      <c r="C47" s="80">
        <v>-27</v>
      </c>
      <c r="D47" s="568">
        <v>-41</v>
      </c>
      <c r="E47" s="545">
        <v>-70</v>
      </c>
      <c r="F47" s="574">
        <v>-39</v>
      </c>
      <c r="G47" s="49">
        <v>364</v>
      </c>
      <c r="H47" s="574">
        <v>364</v>
      </c>
      <c r="I47" s="80">
        <v>434</v>
      </c>
      <c r="J47" s="568">
        <v>403</v>
      </c>
      <c r="K47" s="545">
        <v>43</v>
      </c>
      <c r="L47" s="574">
        <v>-2</v>
      </c>
      <c r="M47" s="49">
        <v>1569</v>
      </c>
      <c r="N47" s="574">
        <v>1501</v>
      </c>
      <c r="O47" s="80">
        <v>1526</v>
      </c>
      <c r="P47" s="568">
        <v>1503</v>
      </c>
    </row>
    <row r="48" spans="1:16" ht="15.75" customHeight="1" x14ac:dyDescent="0.2">
      <c r="A48" s="340" t="s">
        <v>213</v>
      </c>
      <c r="B48" s="545">
        <v>-326</v>
      </c>
      <c r="C48" s="80">
        <v>-149</v>
      </c>
      <c r="D48" s="568">
        <v>-177</v>
      </c>
      <c r="E48" s="545">
        <v>-76</v>
      </c>
      <c r="F48" s="574">
        <v>-56</v>
      </c>
      <c r="G48" s="49">
        <v>269</v>
      </c>
      <c r="H48" s="574">
        <v>237</v>
      </c>
      <c r="I48" s="80">
        <v>345</v>
      </c>
      <c r="J48" s="568">
        <v>293</v>
      </c>
      <c r="K48" s="545">
        <v>-73</v>
      </c>
      <c r="L48" s="574">
        <v>-121</v>
      </c>
      <c r="M48" s="49">
        <v>819</v>
      </c>
      <c r="N48" s="574">
        <v>838</v>
      </c>
      <c r="O48" s="80">
        <v>892</v>
      </c>
      <c r="P48" s="568">
        <v>959</v>
      </c>
    </row>
    <row r="49" spans="1:16" ht="15.75" customHeight="1" x14ac:dyDescent="0.2">
      <c r="A49" s="340" t="s">
        <v>214</v>
      </c>
      <c r="B49" s="545">
        <v>6</v>
      </c>
      <c r="C49" s="80">
        <v>-9</v>
      </c>
      <c r="D49" s="568">
        <v>15</v>
      </c>
      <c r="E49" s="545">
        <v>-3</v>
      </c>
      <c r="F49" s="574">
        <v>10</v>
      </c>
      <c r="G49" s="49">
        <v>167</v>
      </c>
      <c r="H49" s="574">
        <v>158</v>
      </c>
      <c r="I49" s="80">
        <v>170</v>
      </c>
      <c r="J49" s="568">
        <v>148</v>
      </c>
      <c r="K49" s="545">
        <v>-6</v>
      </c>
      <c r="L49" s="574">
        <v>5</v>
      </c>
      <c r="M49" s="49">
        <v>737</v>
      </c>
      <c r="N49" s="574">
        <v>697</v>
      </c>
      <c r="O49" s="80">
        <v>743</v>
      </c>
      <c r="P49" s="568">
        <v>692</v>
      </c>
    </row>
    <row r="50" spans="1:16" ht="15.75" customHeight="1" x14ac:dyDescent="0.2">
      <c r="A50" s="340" t="s">
        <v>215</v>
      </c>
      <c r="B50" s="545">
        <v>-370</v>
      </c>
      <c r="C50" s="80">
        <v>-169</v>
      </c>
      <c r="D50" s="568">
        <v>-201</v>
      </c>
      <c r="E50" s="545">
        <v>-95</v>
      </c>
      <c r="F50" s="574">
        <v>-105</v>
      </c>
      <c r="G50" s="49">
        <v>215</v>
      </c>
      <c r="H50" s="574">
        <v>188</v>
      </c>
      <c r="I50" s="80">
        <v>310</v>
      </c>
      <c r="J50" s="568">
        <v>293</v>
      </c>
      <c r="K50" s="545">
        <v>-74</v>
      </c>
      <c r="L50" s="574">
        <v>-96</v>
      </c>
      <c r="M50" s="49">
        <v>950</v>
      </c>
      <c r="N50" s="574">
        <v>897</v>
      </c>
      <c r="O50" s="80">
        <v>1024</v>
      </c>
      <c r="P50" s="568">
        <v>993</v>
      </c>
    </row>
    <row r="51" spans="1:16" s="81" customFormat="1" ht="15.75" customHeight="1" x14ac:dyDescent="0.2">
      <c r="A51" s="340" t="s">
        <v>216</v>
      </c>
      <c r="B51" s="545">
        <v>-243</v>
      </c>
      <c r="C51" s="80">
        <v>-113</v>
      </c>
      <c r="D51" s="568">
        <v>-130</v>
      </c>
      <c r="E51" s="545">
        <v>-44</v>
      </c>
      <c r="F51" s="574">
        <v>-59</v>
      </c>
      <c r="G51" s="49">
        <v>231</v>
      </c>
      <c r="H51" s="574">
        <v>216</v>
      </c>
      <c r="I51" s="80">
        <v>275</v>
      </c>
      <c r="J51" s="568">
        <v>275</v>
      </c>
      <c r="K51" s="545">
        <v>-69</v>
      </c>
      <c r="L51" s="574">
        <v>-71</v>
      </c>
      <c r="M51" s="49">
        <v>642</v>
      </c>
      <c r="N51" s="574">
        <v>705</v>
      </c>
      <c r="O51" s="80">
        <v>711</v>
      </c>
      <c r="P51" s="568">
        <v>776</v>
      </c>
    </row>
    <row r="52" spans="1:16" ht="15.75" customHeight="1" x14ac:dyDescent="0.2">
      <c r="A52" s="340" t="s">
        <v>217</v>
      </c>
      <c r="B52" s="545">
        <v>270</v>
      </c>
      <c r="C52" s="80">
        <v>183</v>
      </c>
      <c r="D52" s="568">
        <v>87</v>
      </c>
      <c r="E52" s="545">
        <v>83</v>
      </c>
      <c r="F52" s="574">
        <v>65</v>
      </c>
      <c r="G52" s="49">
        <v>232</v>
      </c>
      <c r="H52" s="574">
        <v>218</v>
      </c>
      <c r="I52" s="80">
        <v>149</v>
      </c>
      <c r="J52" s="568">
        <v>153</v>
      </c>
      <c r="K52" s="545">
        <v>100</v>
      </c>
      <c r="L52" s="574">
        <v>22</v>
      </c>
      <c r="M52" s="49">
        <v>1439</v>
      </c>
      <c r="N52" s="574">
        <v>1255</v>
      </c>
      <c r="O52" s="80">
        <v>1339</v>
      </c>
      <c r="P52" s="568">
        <v>1233</v>
      </c>
    </row>
    <row r="53" spans="1:16" ht="15.75" customHeight="1" x14ac:dyDescent="0.2">
      <c r="A53" s="340" t="s">
        <v>218</v>
      </c>
      <c r="B53" s="545">
        <v>-246</v>
      </c>
      <c r="C53" s="80">
        <v>-76</v>
      </c>
      <c r="D53" s="568">
        <v>-170</v>
      </c>
      <c r="E53" s="545">
        <v>-11</v>
      </c>
      <c r="F53" s="574">
        <v>10</v>
      </c>
      <c r="G53" s="49">
        <v>376</v>
      </c>
      <c r="H53" s="574">
        <v>373</v>
      </c>
      <c r="I53" s="80">
        <v>387</v>
      </c>
      <c r="J53" s="568">
        <v>363</v>
      </c>
      <c r="K53" s="545">
        <v>-65</v>
      </c>
      <c r="L53" s="574">
        <v>-180</v>
      </c>
      <c r="M53" s="49">
        <v>1365</v>
      </c>
      <c r="N53" s="574">
        <v>1323</v>
      </c>
      <c r="O53" s="80">
        <v>1430</v>
      </c>
      <c r="P53" s="568">
        <v>1503</v>
      </c>
    </row>
    <row r="54" spans="1:16" ht="15.75" customHeight="1" x14ac:dyDescent="0.2">
      <c r="A54" s="340" t="s">
        <v>49</v>
      </c>
      <c r="B54" s="545">
        <v>480</v>
      </c>
      <c r="C54" s="80">
        <v>180</v>
      </c>
      <c r="D54" s="568">
        <v>300</v>
      </c>
      <c r="E54" s="545">
        <v>18</v>
      </c>
      <c r="F54" s="574">
        <v>24</v>
      </c>
      <c r="G54" s="49">
        <v>92</v>
      </c>
      <c r="H54" s="574">
        <v>104</v>
      </c>
      <c r="I54" s="80">
        <v>74</v>
      </c>
      <c r="J54" s="568">
        <v>80</v>
      </c>
      <c r="K54" s="545">
        <v>162</v>
      </c>
      <c r="L54" s="574">
        <v>276</v>
      </c>
      <c r="M54" s="49">
        <v>827</v>
      </c>
      <c r="N54" s="574">
        <v>834</v>
      </c>
      <c r="O54" s="80">
        <v>665</v>
      </c>
      <c r="P54" s="568">
        <v>558</v>
      </c>
    </row>
    <row r="55" spans="1:16" ht="15.75" customHeight="1" x14ac:dyDescent="0.2">
      <c r="A55" s="340" t="s">
        <v>219</v>
      </c>
      <c r="B55" s="545">
        <v>-82</v>
      </c>
      <c r="C55" s="80">
        <v>-46</v>
      </c>
      <c r="D55" s="568">
        <v>-36</v>
      </c>
      <c r="E55" s="545">
        <v>-5</v>
      </c>
      <c r="F55" s="574">
        <v>-1</v>
      </c>
      <c r="G55" s="49">
        <v>126</v>
      </c>
      <c r="H55" s="574">
        <v>117</v>
      </c>
      <c r="I55" s="80">
        <v>131</v>
      </c>
      <c r="J55" s="568">
        <v>118</v>
      </c>
      <c r="K55" s="545">
        <v>-41</v>
      </c>
      <c r="L55" s="574">
        <v>-35</v>
      </c>
      <c r="M55" s="49">
        <v>340</v>
      </c>
      <c r="N55" s="574">
        <v>358</v>
      </c>
      <c r="O55" s="80">
        <v>381</v>
      </c>
      <c r="P55" s="568">
        <v>393</v>
      </c>
    </row>
    <row r="56" spans="1:16" ht="15.75" customHeight="1" x14ac:dyDescent="0.2">
      <c r="A56" s="340" t="s">
        <v>58</v>
      </c>
      <c r="B56" s="545">
        <v>151</v>
      </c>
      <c r="C56" s="80">
        <v>133</v>
      </c>
      <c r="D56" s="568">
        <v>18</v>
      </c>
      <c r="E56" s="545">
        <v>-11</v>
      </c>
      <c r="F56" s="574">
        <v>-5</v>
      </c>
      <c r="G56" s="49">
        <v>113</v>
      </c>
      <c r="H56" s="574">
        <v>107</v>
      </c>
      <c r="I56" s="80">
        <v>124</v>
      </c>
      <c r="J56" s="568">
        <v>112</v>
      </c>
      <c r="K56" s="545">
        <v>144</v>
      </c>
      <c r="L56" s="574">
        <v>23</v>
      </c>
      <c r="M56" s="49">
        <v>751</v>
      </c>
      <c r="N56" s="574">
        <v>626</v>
      </c>
      <c r="O56" s="80">
        <v>607</v>
      </c>
      <c r="P56" s="568">
        <v>603</v>
      </c>
    </row>
    <row r="57" spans="1:16" ht="15.75" customHeight="1" x14ac:dyDescent="0.2">
      <c r="A57" s="340" t="s">
        <v>59</v>
      </c>
      <c r="B57" s="545">
        <v>189</v>
      </c>
      <c r="C57" s="80">
        <v>82</v>
      </c>
      <c r="D57" s="568">
        <v>107</v>
      </c>
      <c r="E57" s="545">
        <v>91</v>
      </c>
      <c r="F57" s="574">
        <v>95</v>
      </c>
      <c r="G57" s="49">
        <v>187</v>
      </c>
      <c r="H57" s="574">
        <v>182</v>
      </c>
      <c r="I57" s="80">
        <v>96</v>
      </c>
      <c r="J57" s="568">
        <v>87</v>
      </c>
      <c r="K57" s="545">
        <v>-9</v>
      </c>
      <c r="L57" s="574">
        <v>12</v>
      </c>
      <c r="M57" s="49">
        <v>986</v>
      </c>
      <c r="N57" s="574">
        <v>919</v>
      </c>
      <c r="O57" s="80">
        <v>995</v>
      </c>
      <c r="P57" s="568">
        <v>907</v>
      </c>
    </row>
    <row r="58" spans="1:16" ht="15.75" customHeight="1" x14ac:dyDescent="0.2">
      <c r="A58" s="340" t="s">
        <v>63</v>
      </c>
      <c r="B58" s="545">
        <v>52</v>
      </c>
      <c r="C58" s="80">
        <v>42</v>
      </c>
      <c r="D58" s="568">
        <v>10</v>
      </c>
      <c r="E58" s="545">
        <v>-24</v>
      </c>
      <c r="F58" s="574">
        <v>-4</v>
      </c>
      <c r="G58" s="49">
        <v>50</v>
      </c>
      <c r="H58" s="574">
        <v>55</v>
      </c>
      <c r="I58" s="80">
        <v>74</v>
      </c>
      <c r="J58" s="568">
        <v>59</v>
      </c>
      <c r="K58" s="545">
        <v>66</v>
      </c>
      <c r="L58" s="574">
        <v>14</v>
      </c>
      <c r="M58" s="49">
        <v>278</v>
      </c>
      <c r="N58" s="574">
        <v>256</v>
      </c>
      <c r="O58" s="80">
        <v>212</v>
      </c>
      <c r="P58" s="568">
        <v>242</v>
      </c>
    </row>
    <row r="59" spans="1:16" ht="15.75" customHeight="1" x14ac:dyDescent="0.2">
      <c r="A59" s="340" t="s">
        <v>64</v>
      </c>
      <c r="B59" s="545">
        <v>101</v>
      </c>
      <c r="C59" s="80">
        <v>83</v>
      </c>
      <c r="D59" s="568">
        <v>18</v>
      </c>
      <c r="E59" s="545">
        <v>15</v>
      </c>
      <c r="F59" s="574">
        <v>-7</v>
      </c>
      <c r="G59" s="49">
        <v>87</v>
      </c>
      <c r="H59" s="574">
        <v>89</v>
      </c>
      <c r="I59" s="80">
        <v>72</v>
      </c>
      <c r="J59" s="568">
        <v>96</v>
      </c>
      <c r="K59" s="545">
        <v>68</v>
      </c>
      <c r="L59" s="574">
        <v>25</v>
      </c>
      <c r="M59" s="49">
        <v>400</v>
      </c>
      <c r="N59" s="574">
        <v>400</v>
      </c>
      <c r="O59" s="80">
        <v>332</v>
      </c>
      <c r="P59" s="568">
        <v>375</v>
      </c>
    </row>
    <row r="60" spans="1:16" ht="15.75" customHeight="1" x14ac:dyDescent="0.2">
      <c r="A60" s="340" t="s">
        <v>220</v>
      </c>
      <c r="B60" s="545">
        <v>-44</v>
      </c>
      <c r="C60" s="80">
        <v>-25</v>
      </c>
      <c r="D60" s="568">
        <v>-19</v>
      </c>
      <c r="E60" s="545">
        <v>-18</v>
      </c>
      <c r="F60" s="574">
        <v>-12</v>
      </c>
      <c r="G60" s="49">
        <v>58</v>
      </c>
      <c r="H60" s="574">
        <v>68</v>
      </c>
      <c r="I60" s="80">
        <v>76</v>
      </c>
      <c r="J60" s="568">
        <v>80</v>
      </c>
      <c r="K60" s="545">
        <v>-7</v>
      </c>
      <c r="L60" s="574">
        <v>-7</v>
      </c>
      <c r="M60" s="49">
        <v>179</v>
      </c>
      <c r="N60" s="574">
        <v>189</v>
      </c>
      <c r="O60" s="80">
        <v>186</v>
      </c>
      <c r="P60" s="568">
        <v>196</v>
      </c>
    </row>
    <row r="61" spans="1:16" ht="15.75" customHeight="1" x14ac:dyDescent="0.2">
      <c r="A61" s="340" t="s">
        <v>70</v>
      </c>
      <c r="B61" s="545">
        <v>254</v>
      </c>
      <c r="C61" s="80">
        <v>40</v>
      </c>
      <c r="D61" s="568">
        <v>214</v>
      </c>
      <c r="E61" s="545">
        <v>64</v>
      </c>
      <c r="F61" s="574">
        <v>69</v>
      </c>
      <c r="G61" s="49">
        <v>172</v>
      </c>
      <c r="H61" s="574">
        <v>164</v>
      </c>
      <c r="I61" s="80">
        <v>108</v>
      </c>
      <c r="J61" s="568">
        <v>95</v>
      </c>
      <c r="K61" s="545">
        <v>-24</v>
      </c>
      <c r="L61" s="574">
        <v>145</v>
      </c>
      <c r="M61" s="49">
        <v>840</v>
      </c>
      <c r="N61" s="574">
        <v>866</v>
      </c>
      <c r="O61" s="80">
        <v>864</v>
      </c>
      <c r="P61" s="568">
        <v>721</v>
      </c>
    </row>
    <row r="62" spans="1:16" ht="15.75" customHeight="1" x14ac:dyDescent="0.2">
      <c r="A62" s="340" t="s">
        <v>71</v>
      </c>
      <c r="B62" s="545">
        <v>-58</v>
      </c>
      <c r="C62" s="80">
        <v>7</v>
      </c>
      <c r="D62" s="568">
        <v>-65</v>
      </c>
      <c r="E62" s="545">
        <v>-2</v>
      </c>
      <c r="F62" s="574">
        <v>-21</v>
      </c>
      <c r="G62" s="49">
        <v>76</v>
      </c>
      <c r="H62" s="574">
        <v>60</v>
      </c>
      <c r="I62" s="80">
        <v>78</v>
      </c>
      <c r="J62" s="568">
        <v>81</v>
      </c>
      <c r="K62" s="545">
        <v>9</v>
      </c>
      <c r="L62" s="574">
        <v>-44</v>
      </c>
      <c r="M62" s="49">
        <v>317</v>
      </c>
      <c r="N62" s="574">
        <v>283</v>
      </c>
      <c r="O62" s="80">
        <v>308</v>
      </c>
      <c r="P62" s="568">
        <v>327</v>
      </c>
    </row>
    <row r="63" spans="1:16" ht="15.75" customHeight="1" x14ac:dyDescent="0.2">
      <c r="A63" s="340" t="s">
        <v>72</v>
      </c>
      <c r="B63" s="545">
        <v>-165</v>
      </c>
      <c r="C63" s="80">
        <v>-80</v>
      </c>
      <c r="D63" s="568">
        <v>-85</v>
      </c>
      <c r="E63" s="545">
        <v>-43</v>
      </c>
      <c r="F63" s="574">
        <v>-36</v>
      </c>
      <c r="G63" s="49">
        <v>90</v>
      </c>
      <c r="H63" s="574">
        <v>83</v>
      </c>
      <c r="I63" s="80">
        <v>133</v>
      </c>
      <c r="J63" s="568">
        <v>119</v>
      </c>
      <c r="K63" s="545">
        <v>-37</v>
      </c>
      <c r="L63" s="574">
        <v>-49</v>
      </c>
      <c r="M63" s="49">
        <v>316</v>
      </c>
      <c r="N63" s="574">
        <v>375</v>
      </c>
      <c r="O63" s="80">
        <v>353</v>
      </c>
      <c r="P63" s="568">
        <v>424</v>
      </c>
    </row>
    <row r="64" spans="1:16" ht="15.75" customHeight="1" x14ac:dyDescent="0.2">
      <c r="A64" s="340" t="s">
        <v>221</v>
      </c>
      <c r="B64" s="545">
        <v>-280</v>
      </c>
      <c r="C64" s="80">
        <v>-128</v>
      </c>
      <c r="D64" s="568">
        <v>-152</v>
      </c>
      <c r="E64" s="545">
        <v>-28</v>
      </c>
      <c r="F64" s="574">
        <v>-34</v>
      </c>
      <c r="G64" s="49">
        <v>99</v>
      </c>
      <c r="H64" s="574">
        <v>93</v>
      </c>
      <c r="I64" s="80">
        <v>127</v>
      </c>
      <c r="J64" s="568">
        <v>127</v>
      </c>
      <c r="K64" s="545">
        <v>-100</v>
      </c>
      <c r="L64" s="574">
        <v>-118</v>
      </c>
      <c r="M64" s="49">
        <v>259</v>
      </c>
      <c r="N64" s="574">
        <v>268</v>
      </c>
      <c r="O64" s="80">
        <v>359</v>
      </c>
      <c r="P64" s="568">
        <v>386</v>
      </c>
    </row>
    <row r="65" spans="1:16" ht="15.75" customHeight="1" thickBot="1" x14ac:dyDescent="0.25">
      <c r="A65" s="344" t="s">
        <v>222</v>
      </c>
      <c r="B65" s="546">
        <v>-189</v>
      </c>
      <c r="C65" s="363">
        <v>-83</v>
      </c>
      <c r="D65" s="569">
        <v>-106</v>
      </c>
      <c r="E65" s="546">
        <v>-26</v>
      </c>
      <c r="F65" s="575">
        <v>-15</v>
      </c>
      <c r="G65" s="360">
        <v>91</v>
      </c>
      <c r="H65" s="575">
        <v>76</v>
      </c>
      <c r="I65" s="363">
        <v>117</v>
      </c>
      <c r="J65" s="569">
        <v>91</v>
      </c>
      <c r="K65" s="546">
        <v>-57</v>
      </c>
      <c r="L65" s="575">
        <v>-91</v>
      </c>
      <c r="M65" s="360">
        <v>271</v>
      </c>
      <c r="N65" s="575">
        <v>264</v>
      </c>
      <c r="O65" s="363">
        <v>328</v>
      </c>
      <c r="P65" s="569">
        <v>355</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N1" sqref="N1"/>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362</v>
      </c>
      <c r="B1" s="1"/>
      <c r="C1" s="3"/>
      <c r="D1" s="3"/>
      <c r="E1" s="1"/>
      <c r="F1" s="1"/>
      <c r="G1" s="1"/>
      <c r="H1" s="1"/>
      <c r="I1" s="1"/>
      <c r="J1" s="1"/>
      <c r="K1" s="1"/>
      <c r="L1" s="1"/>
      <c r="M1" s="1"/>
      <c r="N1" s="1" t="s">
        <v>471</v>
      </c>
      <c r="O1" s="1"/>
      <c r="P1" s="1"/>
    </row>
    <row r="2" spans="1:16" s="7" customFormat="1" ht="13.5" customHeight="1" x14ac:dyDescent="0.2">
      <c r="A2" s="1405" t="s">
        <v>0</v>
      </c>
      <c r="B2" s="1408" t="s">
        <v>1</v>
      </c>
      <c r="C2" s="1409"/>
      <c r="D2" s="1410"/>
      <c r="E2" s="1415" t="s">
        <v>351</v>
      </c>
      <c r="F2" s="1414"/>
      <c r="G2" s="1414"/>
      <c r="H2" s="1414"/>
      <c r="I2" s="1414"/>
      <c r="J2" s="1416"/>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1"/>
      <c r="K3" s="1417" t="s">
        <v>355</v>
      </c>
      <c r="L3" s="1418"/>
      <c r="M3" s="1419" t="s">
        <v>357</v>
      </c>
      <c r="N3" s="1418"/>
      <c r="O3" s="1420"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1" t="s">
        <v>7</v>
      </c>
      <c r="K4" s="570" t="s">
        <v>6</v>
      </c>
      <c r="L4" s="554" t="s">
        <v>7</v>
      </c>
      <c r="M4" s="556" t="s">
        <v>6</v>
      </c>
      <c r="N4" s="554" t="s">
        <v>7</v>
      </c>
      <c r="O4" s="554" t="s">
        <v>6</v>
      </c>
      <c r="P4" s="291" t="s">
        <v>7</v>
      </c>
    </row>
    <row r="5" spans="1:16" ht="15.75" customHeight="1" x14ac:dyDescent="0.2">
      <c r="A5" s="340" t="s">
        <v>184</v>
      </c>
      <c r="B5" s="345">
        <v>26983</v>
      </c>
      <c r="C5" s="538">
        <v>10798</v>
      </c>
      <c r="D5" s="562">
        <v>16185</v>
      </c>
      <c r="E5" s="345">
        <v>5736</v>
      </c>
      <c r="F5" s="87">
        <v>8117</v>
      </c>
      <c r="G5" s="58">
        <v>28368</v>
      </c>
      <c r="H5" s="87">
        <v>27035</v>
      </c>
      <c r="I5" s="538">
        <v>22632</v>
      </c>
      <c r="J5" s="562">
        <v>18918</v>
      </c>
      <c r="K5" s="345">
        <v>5062</v>
      </c>
      <c r="L5" s="87">
        <v>8068</v>
      </c>
      <c r="M5" s="58">
        <v>166247</v>
      </c>
      <c r="N5" s="87">
        <v>152034</v>
      </c>
      <c r="O5" s="538">
        <v>161185</v>
      </c>
      <c r="P5" s="562">
        <v>143966</v>
      </c>
    </row>
    <row r="6" spans="1:16" ht="15.75" customHeight="1" x14ac:dyDescent="0.2">
      <c r="A6" s="557" t="s">
        <v>291</v>
      </c>
      <c r="B6" s="346">
        <v>5756</v>
      </c>
      <c r="C6" s="539">
        <v>2141</v>
      </c>
      <c r="D6" s="563">
        <v>3615</v>
      </c>
      <c r="E6" s="346">
        <v>699</v>
      </c>
      <c r="F6" s="571">
        <v>1578</v>
      </c>
      <c r="G6" s="335">
        <v>6744</v>
      </c>
      <c r="H6" s="571">
        <v>6420</v>
      </c>
      <c r="I6" s="539">
        <v>6045</v>
      </c>
      <c r="J6" s="563">
        <v>4842</v>
      </c>
      <c r="K6" s="346">
        <v>1442</v>
      </c>
      <c r="L6" s="571">
        <v>2037</v>
      </c>
      <c r="M6" s="335">
        <v>57669</v>
      </c>
      <c r="N6" s="571">
        <v>54592</v>
      </c>
      <c r="O6" s="539">
        <v>56227</v>
      </c>
      <c r="P6" s="563">
        <v>52555</v>
      </c>
    </row>
    <row r="7" spans="1:16" ht="15.75" customHeight="1" x14ac:dyDescent="0.2">
      <c r="A7" s="340" t="s">
        <v>9</v>
      </c>
      <c r="B7" s="345">
        <v>8923</v>
      </c>
      <c r="C7" s="538">
        <v>3767</v>
      </c>
      <c r="D7" s="562">
        <v>5156</v>
      </c>
      <c r="E7" s="345">
        <v>1303</v>
      </c>
      <c r="F7" s="87">
        <v>1880</v>
      </c>
      <c r="G7" s="58">
        <v>5225</v>
      </c>
      <c r="H7" s="87">
        <v>4919</v>
      </c>
      <c r="I7" s="538">
        <v>3922</v>
      </c>
      <c r="J7" s="562">
        <v>3039</v>
      </c>
      <c r="K7" s="345">
        <v>2464</v>
      </c>
      <c r="L7" s="87">
        <v>3276</v>
      </c>
      <c r="M7" s="58">
        <v>35450</v>
      </c>
      <c r="N7" s="87">
        <v>31372</v>
      </c>
      <c r="O7" s="538">
        <v>32986</v>
      </c>
      <c r="P7" s="562">
        <v>28096</v>
      </c>
    </row>
    <row r="8" spans="1:16" ht="15.75" customHeight="1" x14ac:dyDescent="0.2">
      <c r="A8" s="340" t="s">
        <v>10</v>
      </c>
      <c r="B8" s="345">
        <v>9646</v>
      </c>
      <c r="C8" s="538">
        <v>4228</v>
      </c>
      <c r="D8" s="562">
        <v>5418</v>
      </c>
      <c r="E8" s="345">
        <v>1527</v>
      </c>
      <c r="F8" s="87">
        <v>1770</v>
      </c>
      <c r="G8" s="58">
        <v>3707</v>
      </c>
      <c r="H8" s="87">
        <v>3619</v>
      </c>
      <c r="I8" s="538">
        <v>2180</v>
      </c>
      <c r="J8" s="562">
        <v>1849</v>
      </c>
      <c r="K8" s="345">
        <v>2701</v>
      </c>
      <c r="L8" s="87">
        <v>3648</v>
      </c>
      <c r="M8" s="58">
        <v>23223</v>
      </c>
      <c r="N8" s="87">
        <v>21562</v>
      </c>
      <c r="O8" s="538">
        <v>20522</v>
      </c>
      <c r="P8" s="562">
        <v>17914</v>
      </c>
    </row>
    <row r="9" spans="1:16" ht="15.75" customHeight="1" x14ac:dyDescent="0.2">
      <c r="A9" s="340" t="s">
        <v>11</v>
      </c>
      <c r="B9" s="345">
        <v>3245</v>
      </c>
      <c r="C9" s="538">
        <v>1346</v>
      </c>
      <c r="D9" s="562">
        <v>1899</v>
      </c>
      <c r="E9" s="345">
        <v>1568</v>
      </c>
      <c r="F9" s="87">
        <v>1731</v>
      </c>
      <c r="G9" s="58">
        <v>4195</v>
      </c>
      <c r="H9" s="87">
        <v>3893</v>
      </c>
      <c r="I9" s="538">
        <v>2627</v>
      </c>
      <c r="J9" s="562">
        <v>2162</v>
      </c>
      <c r="K9" s="345">
        <v>-222</v>
      </c>
      <c r="L9" s="87">
        <v>168</v>
      </c>
      <c r="M9" s="58">
        <v>18350</v>
      </c>
      <c r="N9" s="87">
        <v>15714</v>
      </c>
      <c r="O9" s="538">
        <v>18572</v>
      </c>
      <c r="P9" s="562">
        <v>15546</v>
      </c>
    </row>
    <row r="10" spans="1:16" ht="15.75" customHeight="1" x14ac:dyDescent="0.2">
      <c r="A10" s="340" t="s">
        <v>12</v>
      </c>
      <c r="B10" s="345">
        <v>78</v>
      </c>
      <c r="C10" s="538">
        <v>-47</v>
      </c>
      <c r="D10" s="562">
        <v>125</v>
      </c>
      <c r="E10" s="345">
        <v>115</v>
      </c>
      <c r="F10" s="87">
        <v>171</v>
      </c>
      <c r="G10" s="58">
        <v>1447</v>
      </c>
      <c r="H10" s="87">
        <v>1379</v>
      </c>
      <c r="I10" s="538">
        <v>1332</v>
      </c>
      <c r="J10" s="562">
        <v>1208</v>
      </c>
      <c r="K10" s="345">
        <v>-162</v>
      </c>
      <c r="L10" s="87">
        <v>-46</v>
      </c>
      <c r="M10" s="58">
        <v>6320</v>
      </c>
      <c r="N10" s="87">
        <v>5797</v>
      </c>
      <c r="O10" s="538">
        <v>6482</v>
      </c>
      <c r="P10" s="562">
        <v>5843</v>
      </c>
    </row>
    <row r="11" spans="1:16" ht="15.75" customHeight="1" x14ac:dyDescent="0.2">
      <c r="A11" s="340" t="s">
        <v>13</v>
      </c>
      <c r="B11" s="345">
        <v>1621</v>
      </c>
      <c r="C11" s="538">
        <v>488</v>
      </c>
      <c r="D11" s="562">
        <v>1133</v>
      </c>
      <c r="E11" s="345">
        <v>951</v>
      </c>
      <c r="F11" s="87">
        <v>1253</v>
      </c>
      <c r="G11" s="58">
        <v>3411</v>
      </c>
      <c r="H11" s="87">
        <v>3335</v>
      </c>
      <c r="I11" s="538">
        <v>2460</v>
      </c>
      <c r="J11" s="562">
        <v>2082</v>
      </c>
      <c r="K11" s="345">
        <v>-463</v>
      </c>
      <c r="L11" s="87">
        <v>-120</v>
      </c>
      <c r="M11" s="58">
        <v>11351</v>
      </c>
      <c r="N11" s="87">
        <v>9714</v>
      </c>
      <c r="O11" s="538">
        <v>11814</v>
      </c>
      <c r="P11" s="562">
        <v>9834</v>
      </c>
    </row>
    <row r="12" spans="1:16" ht="15.75" customHeight="1" x14ac:dyDescent="0.2">
      <c r="A12" s="340" t="s">
        <v>14</v>
      </c>
      <c r="B12" s="345">
        <v>-520</v>
      </c>
      <c r="C12" s="538">
        <v>-295</v>
      </c>
      <c r="D12" s="562">
        <v>-225</v>
      </c>
      <c r="E12" s="345">
        <v>-78</v>
      </c>
      <c r="F12" s="87">
        <v>70</v>
      </c>
      <c r="G12" s="58">
        <v>1367</v>
      </c>
      <c r="H12" s="87">
        <v>1314</v>
      </c>
      <c r="I12" s="538">
        <v>1445</v>
      </c>
      <c r="J12" s="562">
        <v>1244</v>
      </c>
      <c r="K12" s="345">
        <v>-217</v>
      </c>
      <c r="L12" s="87">
        <v>-295</v>
      </c>
      <c r="M12" s="58">
        <v>4934</v>
      </c>
      <c r="N12" s="87">
        <v>4736</v>
      </c>
      <c r="O12" s="538">
        <v>5151</v>
      </c>
      <c r="P12" s="562">
        <v>5031</v>
      </c>
    </row>
    <row r="13" spans="1:16" ht="15.75" customHeight="1" x14ac:dyDescent="0.2">
      <c r="A13" s="340" t="s">
        <v>15</v>
      </c>
      <c r="B13" s="345">
        <v>-914</v>
      </c>
      <c r="C13" s="538">
        <v>-460</v>
      </c>
      <c r="D13" s="562">
        <v>-454</v>
      </c>
      <c r="E13" s="345">
        <v>-111</v>
      </c>
      <c r="F13" s="87">
        <v>-79</v>
      </c>
      <c r="G13" s="58">
        <v>971</v>
      </c>
      <c r="H13" s="87">
        <v>911</v>
      </c>
      <c r="I13" s="538">
        <v>1082</v>
      </c>
      <c r="J13" s="562">
        <v>990</v>
      </c>
      <c r="K13" s="345">
        <v>-349</v>
      </c>
      <c r="L13" s="87">
        <v>-375</v>
      </c>
      <c r="M13" s="58">
        <v>3575</v>
      </c>
      <c r="N13" s="87">
        <v>3460</v>
      </c>
      <c r="O13" s="538">
        <v>3924</v>
      </c>
      <c r="P13" s="562">
        <v>3835</v>
      </c>
    </row>
    <row r="14" spans="1:16" ht="15.75" customHeight="1" x14ac:dyDescent="0.2">
      <c r="A14" s="340" t="s">
        <v>16</v>
      </c>
      <c r="B14" s="345">
        <v>-77</v>
      </c>
      <c r="C14" s="538">
        <v>-45</v>
      </c>
      <c r="D14" s="562">
        <v>-32</v>
      </c>
      <c r="E14" s="345">
        <v>-114</v>
      </c>
      <c r="F14" s="87">
        <v>-110</v>
      </c>
      <c r="G14" s="58">
        <v>566</v>
      </c>
      <c r="H14" s="87">
        <v>550</v>
      </c>
      <c r="I14" s="538">
        <v>680</v>
      </c>
      <c r="J14" s="562">
        <v>660</v>
      </c>
      <c r="K14" s="345">
        <v>69</v>
      </c>
      <c r="L14" s="87">
        <v>78</v>
      </c>
      <c r="M14" s="58">
        <v>2514</v>
      </c>
      <c r="N14" s="87">
        <v>2491</v>
      </c>
      <c r="O14" s="538">
        <v>2445</v>
      </c>
      <c r="P14" s="562">
        <v>2413</v>
      </c>
    </row>
    <row r="15" spans="1:16" ht="15.75" customHeight="1" x14ac:dyDescent="0.2">
      <c r="A15" s="558" t="s">
        <v>17</v>
      </c>
      <c r="B15" s="347">
        <v>-775</v>
      </c>
      <c r="C15" s="540">
        <v>-325</v>
      </c>
      <c r="D15" s="564">
        <v>-450</v>
      </c>
      <c r="E15" s="347">
        <v>-124</v>
      </c>
      <c r="F15" s="572">
        <v>-147</v>
      </c>
      <c r="G15" s="330">
        <v>735</v>
      </c>
      <c r="H15" s="572">
        <v>695</v>
      </c>
      <c r="I15" s="540">
        <v>859</v>
      </c>
      <c r="J15" s="564">
        <v>842</v>
      </c>
      <c r="K15" s="347">
        <v>-201</v>
      </c>
      <c r="L15" s="572">
        <v>-303</v>
      </c>
      <c r="M15" s="330">
        <v>2861</v>
      </c>
      <c r="N15" s="572">
        <v>2596</v>
      </c>
      <c r="O15" s="540">
        <v>3062</v>
      </c>
      <c r="P15" s="564">
        <v>2899</v>
      </c>
    </row>
    <row r="16" spans="1:16" ht="15.75" customHeight="1" x14ac:dyDescent="0.2">
      <c r="A16" s="341" t="s">
        <v>185</v>
      </c>
      <c r="B16" s="542">
        <v>5756</v>
      </c>
      <c r="C16" s="500">
        <v>2141</v>
      </c>
      <c r="D16" s="565">
        <v>3615</v>
      </c>
      <c r="E16" s="542">
        <v>699</v>
      </c>
      <c r="F16" s="573">
        <v>1578</v>
      </c>
      <c r="G16" s="417">
        <v>6744</v>
      </c>
      <c r="H16" s="573">
        <v>6420</v>
      </c>
      <c r="I16" s="500">
        <v>6045</v>
      </c>
      <c r="J16" s="565">
        <v>4842</v>
      </c>
      <c r="K16" s="542">
        <v>1442</v>
      </c>
      <c r="L16" s="573">
        <v>2037</v>
      </c>
      <c r="M16" s="417">
        <v>57669</v>
      </c>
      <c r="N16" s="573">
        <v>54592</v>
      </c>
      <c r="O16" s="500">
        <v>56227</v>
      </c>
      <c r="P16" s="565">
        <v>52555</v>
      </c>
    </row>
    <row r="17" spans="1:16" s="70" customFormat="1" ht="15.75" customHeight="1" x14ac:dyDescent="0.2">
      <c r="A17" s="342" t="s">
        <v>19</v>
      </c>
      <c r="B17" s="579">
        <f>C17+D17</f>
        <v>4076</v>
      </c>
      <c r="C17" s="581">
        <f>E17+K17</f>
        <v>1914</v>
      </c>
      <c r="D17" s="583">
        <f>F17+L17</f>
        <v>2162</v>
      </c>
      <c r="E17" s="579">
        <f>G17-I17</f>
        <v>322</v>
      </c>
      <c r="F17" s="584">
        <f>H17-J17</f>
        <v>426</v>
      </c>
      <c r="G17" s="588">
        <v>974</v>
      </c>
      <c r="H17" s="584">
        <v>926</v>
      </c>
      <c r="I17" s="581">
        <v>652</v>
      </c>
      <c r="J17" s="583">
        <v>500</v>
      </c>
      <c r="K17" s="579">
        <f>M17-O17</f>
        <v>1592</v>
      </c>
      <c r="L17" s="584">
        <f>N17-P17</f>
        <v>1736</v>
      </c>
      <c r="M17" s="588">
        <v>9664</v>
      </c>
      <c r="N17" s="587">
        <v>8928</v>
      </c>
      <c r="O17" s="581">
        <v>8072</v>
      </c>
      <c r="P17" s="589">
        <v>7192</v>
      </c>
    </row>
    <row r="18" spans="1:16" s="70" customFormat="1" ht="15.75" customHeight="1" x14ac:dyDescent="0.2">
      <c r="A18" s="342" t="s">
        <v>126</v>
      </c>
      <c r="B18" s="579">
        <f t="shared" ref="B18:B25" si="0">C18+D18</f>
        <v>2731</v>
      </c>
      <c r="C18" s="581">
        <f t="shared" ref="C18:D25" si="1">E18+K18</f>
        <v>1307</v>
      </c>
      <c r="D18" s="583">
        <f t="shared" si="1"/>
        <v>1424</v>
      </c>
      <c r="E18" s="579">
        <f t="shared" ref="E18:F25" si="2">G18-I18</f>
        <v>-1</v>
      </c>
      <c r="F18" s="584">
        <f t="shared" si="2"/>
        <v>38</v>
      </c>
      <c r="G18" s="588">
        <v>468</v>
      </c>
      <c r="H18" s="584">
        <v>484</v>
      </c>
      <c r="I18" s="581">
        <v>469</v>
      </c>
      <c r="J18" s="583">
        <v>446</v>
      </c>
      <c r="K18" s="579">
        <f t="shared" ref="K18:L25" si="3">M18-O18</f>
        <v>1308</v>
      </c>
      <c r="L18" s="584">
        <f t="shared" si="3"/>
        <v>1386</v>
      </c>
      <c r="M18" s="588">
        <v>6279</v>
      </c>
      <c r="N18" s="587">
        <v>6149</v>
      </c>
      <c r="O18" s="581">
        <v>4971</v>
      </c>
      <c r="P18" s="589">
        <v>4763</v>
      </c>
    </row>
    <row r="19" spans="1:16" s="70" customFormat="1" ht="15.75" customHeight="1" x14ac:dyDescent="0.2">
      <c r="A19" s="342" t="s">
        <v>186</v>
      </c>
      <c r="B19" s="579">
        <f t="shared" si="0"/>
        <v>-305</v>
      </c>
      <c r="C19" s="581">
        <f t="shared" si="1"/>
        <v>-185</v>
      </c>
      <c r="D19" s="583">
        <f t="shared" si="1"/>
        <v>-120</v>
      </c>
      <c r="E19" s="579">
        <f t="shared" si="2"/>
        <v>-221</v>
      </c>
      <c r="F19" s="584">
        <f t="shared" si="2"/>
        <v>-91</v>
      </c>
      <c r="G19" s="588">
        <v>412</v>
      </c>
      <c r="H19" s="584">
        <v>426</v>
      </c>
      <c r="I19" s="581">
        <v>633</v>
      </c>
      <c r="J19" s="583">
        <v>517</v>
      </c>
      <c r="K19" s="579">
        <f t="shared" si="3"/>
        <v>36</v>
      </c>
      <c r="L19" s="584">
        <f t="shared" si="3"/>
        <v>-29</v>
      </c>
      <c r="M19" s="588">
        <v>4876</v>
      </c>
      <c r="N19" s="587">
        <v>4289</v>
      </c>
      <c r="O19" s="581">
        <v>4840</v>
      </c>
      <c r="P19" s="589">
        <v>4318</v>
      </c>
    </row>
    <row r="20" spans="1:16" s="70" customFormat="1" ht="15.75" customHeight="1" x14ac:dyDescent="0.2">
      <c r="A20" s="342" t="s">
        <v>187</v>
      </c>
      <c r="B20" s="579">
        <f t="shared" si="0"/>
        <v>-2395</v>
      </c>
      <c r="C20" s="581">
        <f t="shared" si="1"/>
        <v>-1162</v>
      </c>
      <c r="D20" s="583">
        <f t="shared" si="1"/>
        <v>-1233</v>
      </c>
      <c r="E20" s="579">
        <f t="shared" si="2"/>
        <v>-194</v>
      </c>
      <c r="F20" s="584">
        <f t="shared" si="2"/>
        <v>-80</v>
      </c>
      <c r="G20" s="588">
        <v>429</v>
      </c>
      <c r="H20" s="584">
        <v>424</v>
      </c>
      <c r="I20" s="581">
        <v>623</v>
      </c>
      <c r="J20" s="583">
        <v>504</v>
      </c>
      <c r="K20" s="579">
        <f t="shared" si="3"/>
        <v>-968</v>
      </c>
      <c r="L20" s="584">
        <f t="shared" si="3"/>
        <v>-1153</v>
      </c>
      <c r="M20" s="588">
        <v>3848</v>
      </c>
      <c r="N20" s="587">
        <v>3576</v>
      </c>
      <c r="O20" s="581">
        <v>4816</v>
      </c>
      <c r="P20" s="589">
        <v>4729</v>
      </c>
    </row>
    <row r="21" spans="1:16" s="70" customFormat="1" ht="15.75" customHeight="1" x14ac:dyDescent="0.2">
      <c r="A21" s="342" t="s">
        <v>188</v>
      </c>
      <c r="B21" s="579">
        <f t="shared" si="0"/>
        <v>-1352</v>
      </c>
      <c r="C21" s="581">
        <f t="shared" si="1"/>
        <v>-639</v>
      </c>
      <c r="D21" s="583">
        <f t="shared" si="1"/>
        <v>-713</v>
      </c>
      <c r="E21" s="579">
        <f t="shared" si="2"/>
        <v>119</v>
      </c>
      <c r="F21" s="584">
        <f t="shared" si="2"/>
        <v>158</v>
      </c>
      <c r="G21" s="588">
        <v>793</v>
      </c>
      <c r="H21" s="584">
        <v>693</v>
      </c>
      <c r="I21" s="581">
        <v>674</v>
      </c>
      <c r="J21" s="583">
        <v>535</v>
      </c>
      <c r="K21" s="579">
        <f t="shared" si="3"/>
        <v>-758</v>
      </c>
      <c r="L21" s="584">
        <f t="shared" si="3"/>
        <v>-871</v>
      </c>
      <c r="M21" s="588">
        <v>5582</v>
      </c>
      <c r="N21" s="587">
        <v>5667</v>
      </c>
      <c r="O21" s="581">
        <v>6340</v>
      </c>
      <c r="P21" s="589">
        <v>6538</v>
      </c>
    </row>
    <row r="22" spans="1:16" s="70" customFormat="1" ht="15.75" customHeight="1" x14ac:dyDescent="0.2">
      <c r="A22" s="342" t="s">
        <v>189</v>
      </c>
      <c r="B22" s="579">
        <f t="shared" si="0"/>
        <v>-1371</v>
      </c>
      <c r="C22" s="581">
        <f t="shared" si="1"/>
        <v>-883</v>
      </c>
      <c r="D22" s="583">
        <f t="shared" si="1"/>
        <v>-488</v>
      </c>
      <c r="E22" s="579">
        <f t="shared" si="2"/>
        <v>272</v>
      </c>
      <c r="F22" s="584">
        <f t="shared" si="2"/>
        <v>424</v>
      </c>
      <c r="G22" s="588">
        <v>1134</v>
      </c>
      <c r="H22" s="584">
        <v>1078</v>
      </c>
      <c r="I22" s="581">
        <v>862</v>
      </c>
      <c r="J22" s="583">
        <v>654</v>
      </c>
      <c r="K22" s="579">
        <f t="shared" si="3"/>
        <v>-1155</v>
      </c>
      <c r="L22" s="584">
        <f t="shared" si="3"/>
        <v>-912</v>
      </c>
      <c r="M22" s="588">
        <v>6942</v>
      </c>
      <c r="N22" s="587">
        <v>6516</v>
      </c>
      <c r="O22" s="581">
        <v>8097</v>
      </c>
      <c r="P22" s="589">
        <v>7428</v>
      </c>
    </row>
    <row r="23" spans="1:16" s="70" customFormat="1" ht="15.75" customHeight="1" x14ac:dyDescent="0.2">
      <c r="A23" s="342" t="s">
        <v>190</v>
      </c>
      <c r="B23" s="579">
        <f t="shared" si="0"/>
        <v>23</v>
      </c>
      <c r="C23" s="581">
        <f t="shared" si="1"/>
        <v>-34</v>
      </c>
      <c r="D23" s="583">
        <f t="shared" si="1"/>
        <v>57</v>
      </c>
      <c r="E23" s="579">
        <f t="shared" si="2"/>
        <v>196</v>
      </c>
      <c r="F23" s="584">
        <f t="shared" si="2"/>
        <v>320</v>
      </c>
      <c r="G23" s="588">
        <v>1019</v>
      </c>
      <c r="H23" s="584">
        <v>973</v>
      </c>
      <c r="I23" s="581">
        <v>823</v>
      </c>
      <c r="J23" s="583">
        <v>653</v>
      </c>
      <c r="K23" s="579">
        <f t="shared" si="3"/>
        <v>-230</v>
      </c>
      <c r="L23" s="584">
        <f t="shared" si="3"/>
        <v>-263</v>
      </c>
      <c r="M23" s="588">
        <v>5798</v>
      </c>
      <c r="N23" s="587">
        <v>5673</v>
      </c>
      <c r="O23" s="581">
        <v>6028</v>
      </c>
      <c r="P23" s="589">
        <v>5936</v>
      </c>
    </row>
    <row r="24" spans="1:16" s="70" customFormat="1" ht="15.75" customHeight="1" x14ac:dyDescent="0.2">
      <c r="A24" s="342" t="s">
        <v>191</v>
      </c>
      <c r="B24" s="579">
        <f t="shared" si="0"/>
        <v>826</v>
      </c>
      <c r="C24" s="581">
        <f t="shared" si="1"/>
        <v>349</v>
      </c>
      <c r="D24" s="583">
        <f t="shared" si="1"/>
        <v>477</v>
      </c>
      <c r="E24" s="579">
        <f t="shared" si="2"/>
        <v>-214</v>
      </c>
      <c r="F24" s="584">
        <f t="shared" si="2"/>
        <v>-107</v>
      </c>
      <c r="G24" s="588">
        <v>379</v>
      </c>
      <c r="H24" s="584">
        <v>320</v>
      </c>
      <c r="I24" s="581">
        <v>593</v>
      </c>
      <c r="J24" s="583">
        <v>427</v>
      </c>
      <c r="K24" s="579">
        <f t="shared" si="3"/>
        <v>563</v>
      </c>
      <c r="L24" s="584">
        <f t="shared" si="3"/>
        <v>584</v>
      </c>
      <c r="M24" s="588">
        <v>6169</v>
      </c>
      <c r="N24" s="587">
        <v>5876</v>
      </c>
      <c r="O24" s="581">
        <v>5606</v>
      </c>
      <c r="P24" s="589">
        <v>5292</v>
      </c>
    </row>
    <row r="25" spans="1:16" s="70" customFormat="1" ht="15.75" customHeight="1" x14ac:dyDescent="0.2">
      <c r="A25" s="343" t="s">
        <v>128</v>
      </c>
      <c r="B25" s="580">
        <f t="shared" si="0"/>
        <v>3523</v>
      </c>
      <c r="C25" s="582">
        <f t="shared" si="1"/>
        <v>1474</v>
      </c>
      <c r="D25" s="585">
        <f t="shared" si="1"/>
        <v>2049</v>
      </c>
      <c r="E25" s="580">
        <f t="shared" si="2"/>
        <v>420</v>
      </c>
      <c r="F25" s="586">
        <f t="shared" si="2"/>
        <v>490</v>
      </c>
      <c r="G25" s="591">
        <v>1136</v>
      </c>
      <c r="H25" s="586">
        <v>1096</v>
      </c>
      <c r="I25" s="582">
        <v>716</v>
      </c>
      <c r="J25" s="585">
        <v>606</v>
      </c>
      <c r="K25" s="580">
        <f t="shared" si="3"/>
        <v>1054</v>
      </c>
      <c r="L25" s="586">
        <f t="shared" si="3"/>
        <v>1559</v>
      </c>
      <c r="M25" s="591">
        <v>8511</v>
      </c>
      <c r="N25" s="590">
        <v>7918</v>
      </c>
      <c r="O25" s="582">
        <v>7457</v>
      </c>
      <c r="P25" s="592">
        <v>6359</v>
      </c>
    </row>
    <row r="26" spans="1:16" ht="15.75" customHeight="1" x14ac:dyDescent="0.2">
      <c r="A26" s="340" t="s">
        <v>192</v>
      </c>
      <c r="B26" s="545">
        <v>1681</v>
      </c>
      <c r="C26" s="80">
        <v>566</v>
      </c>
      <c r="D26" s="568">
        <v>1115</v>
      </c>
      <c r="E26" s="545">
        <v>1012</v>
      </c>
      <c r="F26" s="574">
        <v>1253</v>
      </c>
      <c r="G26" s="49">
        <v>3200</v>
      </c>
      <c r="H26" s="574">
        <v>3131</v>
      </c>
      <c r="I26" s="80">
        <v>2188</v>
      </c>
      <c r="J26" s="568">
        <v>1878</v>
      </c>
      <c r="K26" s="545">
        <v>-446</v>
      </c>
      <c r="L26" s="574">
        <v>-138</v>
      </c>
      <c r="M26" s="49">
        <v>10573</v>
      </c>
      <c r="N26" s="574">
        <v>8905</v>
      </c>
      <c r="O26" s="80">
        <v>11019</v>
      </c>
      <c r="P26" s="568">
        <v>9043</v>
      </c>
    </row>
    <row r="27" spans="1:16" ht="15.75" customHeight="1" x14ac:dyDescent="0.2">
      <c r="A27" s="340" t="s">
        <v>193</v>
      </c>
      <c r="B27" s="545">
        <v>-2382</v>
      </c>
      <c r="C27" s="80">
        <v>-1311</v>
      </c>
      <c r="D27" s="568">
        <v>-1071</v>
      </c>
      <c r="E27" s="545">
        <v>420</v>
      </c>
      <c r="F27" s="574">
        <v>876</v>
      </c>
      <c r="G27" s="49">
        <v>2590</v>
      </c>
      <c r="H27" s="574">
        <v>2478</v>
      </c>
      <c r="I27" s="80">
        <v>2170</v>
      </c>
      <c r="J27" s="568">
        <v>1602</v>
      </c>
      <c r="K27" s="545">
        <v>-1731</v>
      </c>
      <c r="L27" s="574">
        <v>-1947</v>
      </c>
      <c r="M27" s="49">
        <v>13043</v>
      </c>
      <c r="N27" s="574">
        <v>10483</v>
      </c>
      <c r="O27" s="80">
        <v>14774</v>
      </c>
      <c r="P27" s="568">
        <v>12430</v>
      </c>
    </row>
    <row r="28" spans="1:16" ht="15.75" customHeight="1" x14ac:dyDescent="0.2">
      <c r="A28" s="340" t="s">
        <v>194</v>
      </c>
      <c r="B28" s="545">
        <v>1864</v>
      </c>
      <c r="C28" s="80">
        <v>749</v>
      </c>
      <c r="D28" s="568">
        <v>1115</v>
      </c>
      <c r="E28" s="545">
        <v>703</v>
      </c>
      <c r="F28" s="574">
        <v>777</v>
      </c>
      <c r="G28" s="49">
        <v>1799</v>
      </c>
      <c r="H28" s="574">
        <v>1624</v>
      </c>
      <c r="I28" s="80">
        <v>1096</v>
      </c>
      <c r="J28" s="568">
        <v>847</v>
      </c>
      <c r="K28" s="545">
        <v>46</v>
      </c>
      <c r="L28" s="574">
        <v>338</v>
      </c>
      <c r="M28" s="49">
        <v>8577</v>
      </c>
      <c r="N28" s="574">
        <v>7452</v>
      </c>
      <c r="O28" s="80">
        <v>8531</v>
      </c>
      <c r="P28" s="568">
        <v>7114</v>
      </c>
    </row>
    <row r="29" spans="1:16" ht="15.75" customHeight="1" x14ac:dyDescent="0.2">
      <c r="A29" s="340" t="s">
        <v>195</v>
      </c>
      <c r="B29" s="545">
        <v>9892</v>
      </c>
      <c r="C29" s="80">
        <v>4533</v>
      </c>
      <c r="D29" s="568">
        <v>5359</v>
      </c>
      <c r="E29" s="545">
        <v>791</v>
      </c>
      <c r="F29" s="574">
        <v>938</v>
      </c>
      <c r="G29" s="49">
        <v>2263</v>
      </c>
      <c r="H29" s="574">
        <v>2105</v>
      </c>
      <c r="I29" s="80">
        <v>1472</v>
      </c>
      <c r="J29" s="568">
        <v>1167</v>
      </c>
      <c r="K29" s="545">
        <v>3742</v>
      </c>
      <c r="L29" s="574">
        <v>4421</v>
      </c>
      <c r="M29" s="49">
        <v>18287</v>
      </c>
      <c r="N29" s="574">
        <v>16886</v>
      </c>
      <c r="O29" s="80">
        <v>14545</v>
      </c>
      <c r="P29" s="568">
        <v>12465</v>
      </c>
    </row>
    <row r="30" spans="1:16" ht="15.75" customHeight="1" x14ac:dyDescent="0.2">
      <c r="A30" s="340" t="s">
        <v>196</v>
      </c>
      <c r="B30" s="545">
        <v>-164</v>
      </c>
      <c r="C30" s="80">
        <v>-105</v>
      </c>
      <c r="D30" s="568">
        <v>-59</v>
      </c>
      <c r="E30" s="545">
        <v>-25</v>
      </c>
      <c r="F30" s="574">
        <v>-6</v>
      </c>
      <c r="G30" s="49">
        <v>240</v>
      </c>
      <c r="H30" s="574">
        <v>260</v>
      </c>
      <c r="I30" s="80">
        <v>265</v>
      </c>
      <c r="J30" s="568">
        <v>266</v>
      </c>
      <c r="K30" s="545">
        <v>-80</v>
      </c>
      <c r="L30" s="574">
        <v>-53</v>
      </c>
      <c r="M30" s="49">
        <v>1057</v>
      </c>
      <c r="N30" s="574">
        <v>971</v>
      </c>
      <c r="O30" s="80">
        <v>1137</v>
      </c>
      <c r="P30" s="568">
        <v>1024</v>
      </c>
    </row>
    <row r="31" spans="1:16" ht="15.75" customHeight="1" x14ac:dyDescent="0.2">
      <c r="A31" s="340" t="s">
        <v>197</v>
      </c>
      <c r="B31" s="545">
        <v>1413</v>
      </c>
      <c r="C31" s="80">
        <v>545</v>
      </c>
      <c r="D31" s="568">
        <v>868</v>
      </c>
      <c r="E31" s="545">
        <v>92</v>
      </c>
      <c r="F31" s="574">
        <v>66</v>
      </c>
      <c r="G31" s="49">
        <v>372</v>
      </c>
      <c r="H31" s="574">
        <v>336</v>
      </c>
      <c r="I31" s="80">
        <v>280</v>
      </c>
      <c r="J31" s="568">
        <v>270</v>
      </c>
      <c r="K31" s="545">
        <v>453</v>
      </c>
      <c r="L31" s="574">
        <v>802</v>
      </c>
      <c r="M31" s="49">
        <v>4120</v>
      </c>
      <c r="N31" s="574">
        <v>4003</v>
      </c>
      <c r="O31" s="80">
        <v>3667</v>
      </c>
      <c r="P31" s="568">
        <v>3201</v>
      </c>
    </row>
    <row r="32" spans="1:16" ht="15.75" customHeight="1" x14ac:dyDescent="0.2">
      <c r="A32" s="340" t="s">
        <v>198</v>
      </c>
      <c r="B32" s="545">
        <v>1492</v>
      </c>
      <c r="C32" s="80">
        <v>584</v>
      </c>
      <c r="D32" s="568">
        <v>908</v>
      </c>
      <c r="E32" s="545">
        <v>599</v>
      </c>
      <c r="F32" s="574">
        <v>728</v>
      </c>
      <c r="G32" s="49">
        <v>1197</v>
      </c>
      <c r="H32" s="574">
        <v>1238</v>
      </c>
      <c r="I32" s="80">
        <v>598</v>
      </c>
      <c r="J32" s="568">
        <v>510</v>
      </c>
      <c r="K32" s="545">
        <v>-15</v>
      </c>
      <c r="L32" s="574">
        <v>180</v>
      </c>
      <c r="M32" s="49">
        <v>6297</v>
      </c>
      <c r="N32" s="574">
        <v>5265</v>
      </c>
      <c r="O32" s="80">
        <v>6312</v>
      </c>
      <c r="P32" s="568">
        <v>5085</v>
      </c>
    </row>
    <row r="33" spans="1:16" ht="15.75" customHeight="1" x14ac:dyDescent="0.2">
      <c r="A33" s="340" t="s">
        <v>199</v>
      </c>
      <c r="B33" s="545">
        <v>-337</v>
      </c>
      <c r="C33" s="80">
        <v>-188</v>
      </c>
      <c r="D33" s="568">
        <v>-149</v>
      </c>
      <c r="E33" s="545">
        <v>-67</v>
      </c>
      <c r="F33" s="574">
        <v>-26</v>
      </c>
      <c r="G33" s="49">
        <v>144</v>
      </c>
      <c r="H33" s="574">
        <v>128</v>
      </c>
      <c r="I33" s="80">
        <v>211</v>
      </c>
      <c r="J33" s="568">
        <v>154</v>
      </c>
      <c r="K33" s="545">
        <v>-121</v>
      </c>
      <c r="L33" s="574">
        <v>-123</v>
      </c>
      <c r="M33" s="49">
        <v>547</v>
      </c>
      <c r="N33" s="574">
        <v>508</v>
      </c>
      <c r="O33" s="80">
        <v>668</v>
      </c>
      <c r="P33" s="568">
        <v>631</v>
      </c>
    </row>
    <row r="34" spans="1:16" ht="15.75" customHeight="1" x14ac:dyDescent="0.2">
      <c r="A34" s="340" t="s">
        <v>200</v>
      </c>
      <c r="B34" s="545">
        <v>-149</v>
      </c>
      <c r="C34" s="80">
        <v>-78</v>
      </c>
      <c r="D34" s="568">
        <v>-71</v>
      </c>
      <c r="E34" s="545">
        <v>5</v>
      </c>
      <c r="F34" s="574">
        <v>-7</v>
      </c>
      <c r="G34" s="49">
        <v>479</v>
      </c>
      <c r="H34" s="574">
        <v>427</v>
      </c>
      <c r="I34" s="80">
        <v>474</v>
      </c>
      <c r="J34" s="568">
        <v>434</v>
      </c>
      <c r="K34" s="545">
        <v>-83</v>
      </c>
      <c r="L34" s="574">
        <v>-64</v>
      </c>
      <c r="M34" s="49">
        <v>1722</v>
      </c>
      <c r="N34" s="574">
        <v>1748</v>
      </c>
      <c r="O34" s="80">
        <v>1805</v>
      </c>
      <c r="P34" s="568">
        <v>1812</v>
      </c>
    </row>
    <row r="35" spans="1:16" ht="15.75" customHeight="1" x14ac:dyDescent="0.2">
      <c r="A35" s="340" t="s">
        <v>37</v>
      </c>
      <c r="B35" s="545">
        <v>1740</v>
      </c>
      <c r="C35" s="80">
        <v>852</v>
      </c>
      <c r="D35" s="568">
        <v>888</v>
      </c>
      <c r="E35" s="545">
        <v>610</v>
      </c>
      <c r="F35" s="574">
        <v>642</v>
      </c>
      <c r="G35" s="49">
        <v>1527</v>
      </c>
      <c r="H35" s="574">
        <v>1437</v>
      </c>
      <c r="I35" s="80">
        <v>917</v>
      </c>
      <c r="J35" s="568">
        <v>795</v>
      </c>
      <c r="K35" s="545">
        <v>242</v>
      </c>
      <c r="L35" s="574">
        <v>246</v>
      </c>
      <c r="M35" s="49">
        <v>5659</v>
      </c>
      <c r="N35" s="574">
        <v>5285</v>
      </c>
      <c r="O35" s="80">
        <v>5417</v>
      </c>
      <c r="P35" s="568">
        <v>5039</v>
      </c>
    </row>
    <row r="36" spans="1:16" ht="15.75" customHeight="1" x14ac:dyDescent="0.2">
      <c r="A36" s="340" t="s">
        <v>201</v>
      </c>
      <c r="B36" s="545">
        <v>233</v>
      </c>
      <c r="C36" s="80">
        <v>98</v>
      </c>
      <c r="D36" s="568">
        <v>135</v>
      </c>
      <c r="E36" s="545">
        <v>18</v>
      </c>
      <c r="F36" s="574">
        <v>60</v>
      </c>
      <c r="G36" s="49">
        <v>256</v>
      </c>
      <c r="H36" s="574">
        <v>270</v>
      </c>
      <c r="I36" s="80">
        <v>238</v>
      </c>
      <c r="J36" s="568">
        <v>210</v>
      </c>
      <c r="K36" s="545">
        <v>80</v>
      </c>
      <c r="L36" s="574">
        <v>75</v>
      </c>
      <c r="M36" s="49">
        <v>918</v>
      </c>
      <c r="N36" s="574">
        <v>764</v>
      </c>
      <c r="O36" s="80">
        <v>838</v>
      </c>
      <c r="P36" s="568">
        <v>689</v>
      </c>
    </row>
    <row r="37" spans="1:16" ht="15.75" customHeight="1" x14ac:dyDescent="0.2">
      <c r="A37" s="340" t="s">
        <v>202</v>
      </c>
      <c r="B37" s="545">
        <v>-50</v>
      </c>
      <c r="C37" s="80">
        <v>-36</v>
      </c>
      <c r="D37" s="568">
        <v>-14</v>
      </c>
      <c r="E37" s="545">
        <v>13</v>
      </c>
      <c r="F37" s="574">
        <v>18</v>
      </c>
      <c r="G37" s="49">
        <v>238</v>
      </c>
      <c r="H37" s="574">
        <v>227</v>
      </c>
      <c r="I37" s="80">
        <v>225</v>
      </c>
      <c r="J37" s="568">
        <v>209</v>
      </c>
      <c r="K37" s="545">
        <v>-49</v>
      </c>
      <c r="L37" s="574">
        <v>-32</v>
      </c>
      <c r="M37" s="49">
        <v>822</v>
      </c>
      <c r="N37" s="574">
        <v>767</v>
      </c>
      <c r="O37" s="80">
        <v>871</v>
      </c>
      <c r="P37" s="568">
        <v>799</v>
      </c>
    </row>
    <row r="38" spans="1:16" ht="15.75" customHeight="1" x14ac:dyDescent="0.2">
      <c r="A38" s="340" t="s">
        <v>203</v>
      </c>
      <c r="B38" s="545">
        <v>2873</v>
      </c>
      <c r="C38" s="80">
        <v>1102</v>
      </c>
      <c r="D38" s="568">
        <v>1771</v>
      </c>
      <c r="E38" s="545">
        <v>492</v>
      </c>
      <c r="F38" s="574">
        <v>510</v>
      </c>
      <c r="G38" s="49">
        <v>1168</v>
      </c>
      <c r="H38" s="574">
        <v>1100</v>
      </c>
      <c r="I38" s="80">
        <v>676</v>
      </c>
      <c r="J38" s="568">
        <v>590</v>
      </c>
      <c r="K38" s="545">
        <v>610</v>
      </c>
      <c r="L38" s="574">
        <v>1261</v>
      </c>
      <c r="M38" s="49">
        <v>7640</v>
      </c>
      <c r="N38" s="574">
        <v>7528</v>
      </c>
      <c r="O38" s="80">
        <v>7030</v>
      </c>
      <c r="P38" s="568">
        <v>6267</v>
      </c>
    </row>
    <row r="39" spans="1:16" ht="15.75" customHeight="1" x14ac:dyDescent="0.2">
      <c r="A39" s="340" t="s">
        <v>204</v>
      </c>
      <c r="B39" s="545">
        <v>-167</v>
      </c>
      <c r="C39" s="80">
        <v>-94</v>
      </c>
      <c r="D39" s="568">
        <v>-73</v>
      </c>
      <c r="E39" s="545">
        <v>2</v>
      </c>
      <c r="F39" s="574">
        <v>31</v>
      </c>
      <c r="G39" s="49">
        <v>328</v>
      </c>
      <c r="H39" s="574">
        <v>332</v>
      </c>
      <c r="I39" s="80">
        <v>326</v>
      </c>
      <c r="J39" s="568">
        <v>301</v>
      </c>
      <c r="K39" s="545">
        <v>-96</v>
      </c>
      <c r="L39" s="574">
        <v>-104</v>
      </c>
      <c r="M39" s="49">
        <v>1630</v>
      </c>
      <c r="N39" s="574">
        <v>1624</v>
      </c>
      <c r="O39" s="80">
        <v>1726</v>
      </c>
      <c r="P39" s="568">
        <v>1728</v>
      </c>
    </row>
    <row r="40" spans="1:16" ht="15.75" customHeight="1" x14ac:dyDescent="0.2">
      <c r="A40" s="340" t="s">
        <v>205</v>
      </c>
      <c r="B40" s="545">
        <v>-183</v>
      </c>
      <c r="C40" s="80">
        <v>-106</v>
      </c>
      <c r="D40" s="568">
        <v>-77</v>
      </c>
      <c r="E40" s="545">
        <v>163</v>
      </c>
      <c r="F40" s="574">
        <v>191</v>
      </c>
      <c r="G40" s="49">
        <v>534</v>
      </c>
      <c r="H40" s="574">
        <v>522</v>
      </c>
      <c r="I40" s="80">
        <v>371</v>
      </c>
      <c r="J40" s="568">
        <v>331</v>
      </c>
      <c r="K40" s="545">
        <v>-269</v>
      </c>
      <c r="L40" s="574">
        <v>-268</v>
      </c>
      <c r="M40" s="49">
        <v>2751</v>
      </c>
      <c r="N40" s="574">
        <v>1635</v>
      </c>
      <c r="O40" s="80">
        <v>3020</v>
      </c>
      <c r="P40" s="568">
        <v>1903</v>
      </c>
    </row>
    <row r="41" spans="1:16" ht="15.75" customHeight="1" x14ac:dyDescent="0.2">
      <c r="A41" s="340" t="s">
        <v>206</v>
      </c>
      <c r="B41" s="545">
        <v>1655</v>
      </c>
      <c r="C41" s="80">
        <v>756</v>
      </c>
      <c r="D41" s="568">
        <v>899</v>
      </c>
      <c r="E41" s="545">
        <v>163</v>
      </c>
      <c r="F41" s="574">
        <v>233</v>
      </c>
      <c r="G41" s="49">
        <v>694</v>
      </c>
      <c r="H41" s="574">
        <v>650</v>
      </c>
      <c r="I41" s="80">
        <v>531</v>
      </c>
      <c r="J41" s="568">
        <v>417</v>
      </c>
      <c r="K41" s="545">
        <v>593</v>
      </c>
      <c r="L41" s="574">
        <v>666</v>
      </c>
      <c r="M41" s="49">
        <v>4879</v>
      </c>
      <c r="N41" s="574">
        <v>4524</v>
      </c>
      <c r="O41" s="80">
        <v>4286</v>
      </c>
      <c r="P41" s="568">
        <v>3858</v>
      </c>
    </row>
    <row r="42" spans="1:16" ht="15.75" customHeight="1" x14ac:dyDescent="0.2">
      <c r="A42" s="340" t="s">
        <v>207</v>
      </c>
      <c r="B42" s="545">
        <v>331</v>
      </c>
      <c r="C42" s="80">
        <v>192</v>
      </c>
      <c r="D42" s="568">
        <v>139</v>
      </c>
      <c r="E42" s="545">
        <v>53</v>
      </c>
      <c r="F42" s="574">
        <v>58</v>
      </c>
      <c r="G42" s="49">
        <v>266</v>
      </c>
      <c r="H42" s="574">
        <v>250</v>
      </c>
      <c r="I42" s="80">
        <v>213</v>
      </c>
      <c r="J42" s="568">
        <v>192</v>
      </c>
      <c r="K42" s="545">
        <v>139</v>
      </c>
      <c r="L42" s="574">
        <v>81</v>
      </c>
      <c r="M42" s="49">
        <v>1249</v>
      </c>
      <c r="N42" s="574">
        <v>1012</v>
      </c>
      <c r="O42" s="80">
        <v>1110</v>
      </c>
      <c r="P42" s="568">
        <v>931</v>
      </c>
    </row>
    <row r="43" spans="1:16" ht="15.75" customHeight="1" x14ac:dyDescent="0.2">
      <c r="A43" s="340" t="s">
        <v>208</v>
      </c>
      <c r="B43" s="545">
        <v>3070</v>
      </c>
      <c r="C43" s="80">
        <v>1527</v>
      </c>
      <c r="D43" s="568">
        <v>1543</v>
      </c>
      <c r="E43" s="545">
        <v>276</v>
      </c>
      <c r="F43" s="574">
        <v>285</v>
      </c>
      <c r="G43" s="49">
        <v>563</v>
      </c>
      <c r="H43" s="574">
        <v>542</v>
      </c>
      <c r="I43" s="80">
        <v>287</v>
      </c>
      <c r="J43" s="568">
        <v>257</v>
      </c>
      <c r="K43" s="545">
        <v>1251</v>
      </c>
      <c r="L43" s="574">
        <v>1258</v>
      </c>
      <c r="M43" s="49">
        <v>3529</v>
      </c>
      <c r="N43" s="574">
        <v>3397</v>
      </c>
      <c r="O43" s="80">
        <v>2278</v>
      </c>
      <c r="P43" s="568">
        <v>2139</v>
      </c>
    </row>
    <row r="44" spans="1:16" ht="15.75" customHeight="1" x14ac:dyDescent="0.2">
      <c r="A44" s="340" t="s">
        <v>209</v>
      </c>
      <c r="B44" s="545">
        <v>-150</v>
      </c>
      <c r="C44" s="80">
        <v>-138</v>
      </c>
      <c r="D44" s="568">
        <v>-12</v>
      </c>
      <c r="E44" s="545">
        <v>-5</v>
      </c>
      <c r="F44" s="574">
        <v>15</v>
      </c>
      <c r="G44" s="49">
        <v>253</v>
      </c>
      <c r="H44" s="574">
        <v>234</v>
      </c>
      <c r="I44" s="80">
        <v>258</v>
      </c>
      <c r="J44" s="568">
        <v>219</v>
      </c>
      <c r="K44" s="545">
        <v>-133</v>
      </c>
      <c r="L44" s="574">
        <v>-27</v>
      </c>
      <c r="M44" s="49">
        <v>859</v>
      </c>
      <c r="N44" s="574">
        <v>824</v>
      </c>
      <c r="O44" s="80">
        <v>992</v>
      </c>
      <c r="P44" s="568">
        <v>851</v>
      </c>
    </row>
    <row r="45" spans="1:16" ht="15.75" customHeight="1" x14ac:dyDescent="0.2">
      <c r="A45" s="340" t="s">
        <v>210</v>
      </c>
      <c r="B45" s="545">
        <v>174</v>
      </c>
      <c r="C45" s="80">
        <v>114</v>
      </c>
      <c r="D45" s="568">
        <v>60</v>
      </c>
      <c r="E45" s="545">
        <v>-52</v>
      </c>
      <c r="F45" s="574">
        <v>-66</v>
      </c>
      <c r="G45" s="49">
        <v>200</v>
      </c>
      <c r="H45" s="574">
        <v>189</v>
      </c>
      <c r="I45" s="80">
        <v>252</v>
      </c>
      <c r="J45" s="568">
        <v>255</v>
      </c>
      <c r="K45" s="545">
        <v>166</v>
      </c>
      <c r="L45" s="574">
        <v>126</v>
      </c>
      <c r="M45" s="49">
        <v>1039</v>
      </c>
      <c r="N45" s="574">
        <v>1036</v>
      </c>
      <c r="O45" s="80">
        <v>873</v>
      </c>
      <c r="P45" s="568">
        <v>910</v>
      </c>
    </row>
    <row r="46" spans="1:16" ht="15.75" customHeight="1" x14ac:dyDescent="0.2">
      <c r="A46" s="340" t="s">
        <v>211</v>
      </c>
      <c r="B46" s="545">
        <v>-186</v>
      </c>
      <c r="C46" s="80">
        <v>-62</v>
      </c>
      <c r="D46" s="568">
        <v>-124</v>
      </c>
      <c r="E46" s="545">
        <v>-29</v>
      </c>
      <c r="F46" s="574">
        <v>-52</v>
      </c>
      <c r="G46" s="49">
        <v>139</v>
      </c>
      <c r="H46" s="574">
        <v>121</v>
      </c>
      <c r="I46" s="80">
        <v>168</v>
      </c>
      <c r="J46" s="568">
        <v>173</v>
      </c>
      <c r="K46" s="545">
        <v>-33</v>
      </c>
      <c r="L46" s="574">
        <v>-72</v>
      </c>
      <c r="M46" s="49">
        <v>520</v>
      </c>
      <c r="N46" s="574">
        <v>439</v>
      </c>
      <c r="O46" s="80">
        <v>553</v>
      </c>
      <c r="P46" s="568">
        <v>511</v>
      </c>
    </row>
    <row r="47" spans="1:16" ht="15.75" customHeight="1" x14ac:dyDescent="0.2">
      <c r="A47" s="340" t="s">
        <v>212</v>
      </c>
      <c r="B47" s="545">
        <v>-251</v>
      </c>
      <c r="C47" s="80">
        <v>-159</v>
      </c>
      <c r="D47" s="568">
        <v>-92</v>
      </c>
      <c r="E47" s="545">
        <v>-62</v>
      </c>
      <c r="F47" s="574">
        <v>-44</v>
      </c>
      <c r="G47" s="49">
        <v>366</v>
      </c>
      <c r="H47" s="574">
        <v>361</v>
      </c>
      <c r="I47" s="80">
        <v>428</v>
      </c>
      <c r="J47" s="568">
        <v>405</v>
      </c>
      <c r="K47" s="545">
        <v>-97</v>
      </c>
      <c r="L47" s="574">
        <v>-48</v>
      </c>
      <c r="M47" s="49">
        <v>1475</v>
      </c>
      <c r="N47" s="574">
        <v>1455</v>
      </c>
      <c r="O47" s="80">
        <v>1572</v>
      </c>
      <c r="P47" s="568">
        <v>1503</v>
      </c>
    </row>
    <row r="48" spans="1:16" ht="15.75" customHeight="1" x14ac:dyDescent="0.2">
      <c r="A48" s="340" t="s">
        <v>213</v>
      </c>
      <c r="B48" s="545">
        <v>-348</v>
      </c>
      <c r="C48" s="80">
        <v>-113</v>
      </c>
      <c r="D48" s="568">
        <v>-235</v>
      </c>
      <c r="E48" s="545">
        <v>-36</v>
      </c>
      <c r="F48" s="574">
        <v>-68</v>
      </c>
      <c r="G48" s="49">
        <v>264</v>
      </c>
      <c r="H48" s="574">
        <v>228</v>
      </c>
      <c r="I48" s="80">
        <v>300</v>
      </c>
      <c r="J48" s="568">
        <v>296</v>
      </c>
      <c r="K48" s="545">
        <v>-77</v>
      </c>
      <c r="L48" s="574">
        <v>-167</v>
      </c>
      <c r="M48" s="49">
        <v>833</v>
      </c>
      <c r="N48" s="574">
        <v>757</v>
      </c>
      <c r="O48" s="80">
        <v>910</v>
      </c>
      <c r="P48" s="568">
        <v>924</v>
      </c>
    </row>
    <row r="49" spans="1:16" ht="15.75" customHeight="1" x14ac:dyDescent="0.2">
      <c r="A49" s="340" t="s">
        <v>214</v>
      </c>
      <c r="B49" s="545">
        <v>-226</v>
      </c>
      <c r="C49" s="80">
        <v>-121</v>
      </c>
      <c r="D49" s="568">
        <v>-105</v>
      </c>
      <c r="E49" s="545">
        <v>-36</v>
      </c>
      <c r="F49" s="574">
        <v>0</v>
      </c>
      <c r="G49" s="49">
        <v>171</v>
      </c>
      <c r="H49" s="574">
        <v>176</v>
      </c>
      <c r="I49" s="80">
        <v>207</v>
      </c>
      <c r="J49" s="568">
        <v>176</v>
      </c>
      <c r="K49" s="545">
        <v>-85</v>
      </c>
      <c r="L49" s="574">
        <v>-105</v>
      </c>
      <c r="M49" s="49">
        <v>740</v>
      </c>
      <c r="N49" s="574">
        <v>670</v>
      </c>
      <c r="O49" s="80">
        <v>825</v>
      </c>
      <c r="P49" s="568">
        <v>775</v>
      </c>
    </row>
    <row r="50" spans="1:16" ht="15.75" customHeight="1" x14ac:dyDescent="0.2">
      <c r="A50" s="340" t="s">
        <v>215</v>
      </c>
      <c r="B50" s="545">
        <v>-263</v>
      </c>
      <c r="C50" s="80">
        <v>-107</v>
      </c>
      <c r="D50" s="568">
        <v>-156</v>
      </c>
      <c r="E50" s="545">
        <v>-63</v>
      </c>
      <c r="F50" s="574">
        <v>-73</v>
      </c>
      <c r="G50" s="49">
        <v>231</v>
      </c>
      <c r="H50" s="574">
        <v>207</v>
      </c>
      <c r="I50" s="80">
        <v>294</v>
      </c>
      <c r="J50" s="568">
        <v>280</v>
      </c>
      <c r="K50" s="545">
        <v>-44</v>
      </c>
      <c r="L50" s="574">
        <v>-83</v>
      </c>
      <c r="M50" s="49">
        <v>971</v>
      </c>
      <c r="N50" s="574">
        <v>868</v>
      </c>
      <c r="O50" s="80">
        <v>1015</v>
      </c>
      <c r="P50" s="568">
        <v>951</v>
      </c>
    </row>
    <row r="51" spans="1:16" s="81" customFormat="1" ht="15.75" customHeight="1" x14ac:dyDescent="0.2">
      <c r="A51" s="340" t="s">
        <v>216</v>
      </c>
      <c r="B51" s="545">
        <v>-396</v>
      </c>
      <c r="C51" s="80">
        <v>-192</v>
      </c>
      <c r="D51" s="568">
        <v>-204</v>
      </c>
      <c r="E51" s="545">
        <v>-48</v>
      </c>
      <c r="F51" s="574">
        <v>-36</v>
      </c>
      <c r="G51" s="49">
        <v>203</v>
      </c>
      <c r="H51" s="574">
        <v>209</v>
      </c>
      <c r="I51" s="80">
        <v>251</v>
      </c>
      <c r="J51" s="568">
        <v>245</v>
      </c>
      <c r="K51" s="545">
        <v>-144</v>
      </c>
      <c r="L51" s="574">
        <v>-168</v>
      </c>
      <c r="M51" s="49">
        <v>604</v>
      </c>
      <c r="N51" s="574">
        <v>655</v>
      </c>
      <c r="O51" s="80">
        <v>748</v>
      </c>
      <c r="P51" s="568">
        <v>823</v>
      </c>
    </row>
    <row r="52" spans="1:16" ht="15.75" customHeight="1" x14ac:dyDescent="0.2">
      <c r="A52" s="340" t="s">
        <v>217</v>
      </c>
      <c r="B52" s="545">
        <v>110</v>
      </c>
      <c r="C52" s="80">
        <v>2</v>
      </c>
      <c r="D52" s="568">
        <v>108</v>
      </c>
      <c r="E52" s="545">
        <v>48</v>
      </c>
      <c r="F52" s="574">
        <v>86</v>
      </c>
      <c r="G52" s="49">
        <v>240</v>
      </c>
      <c r="H52" s="574">
        <v>236</v>
      </c>
      <c r="I52" s="80">
        <v>192</v>
      </c>
      <c r="J52" s="568">
        <v>150</v>
      </c>
      <c r="K52" s="545">
        <v>-46</v>
      </c>
      <c r="L52" s="574">
        <v>22</v>
      </c>
      <c r="M52" s="49">
        <v>1386</v>
      </c>
      <c r="N52" s="574">
        <v>1185</v>
      </c>
      <c r="O52" s="80">
        <v>1432</v>
      </c>
      <c r="P52" s="568">
        <v>1163</v>
      </c>
    </row>
    <row r="53" spans="1:16" ht="15.75" customHeight="1" x14ac:dyDescent="0.2">
      <c r="A53" s="340" t="s">
        <v>218</v>
      </c>
      <c r="B53" s="545">
        <v>41</v>
      </c>
      <c r="C53" s="80">
        <v>22</v>
      </c>
      <c r="D53" s="568">
        <v>19</v>
      </c>
      <c r="E53" s="545">
        <v>3</v>
      </c>
      <c r="F53" s="574">
        <v>31</v>
      </c>
      <c r="G53" s="49">
        <v>413</v>
      </c>
      <c r="H53" s="574">
        <v>354</v>
      </c>
      <c r="I53" s="80">
        <v>410</v>
      </c>
      <c r="J53" s="568">
        <v>323</v>
      </c>
      <c r="K53" s="545">
        <v>19</v>
      </c>
      <c r="L53" s="574">
        <v>-12</v>
      </c>
      <c r="M53" s="49">
        <v>1434</v>
      </c>
      <c r="N53" s="574">
        <v>1433</v>
      </c>
      <c r="O53" s="80">
        <v>1415</v>
      </c>
      <c r="P53" s="568">
        <v>1445</v>
      </c>
    </row>
    <row r="54" spans="1:16" ht="15.75" customHeight="1" x14ac:dyDescent="0.2">
      <c r="A54" s="340" t="s">
        <v>49</v>
      </c>
      <c r="B54" s="545">
        <v>556</v>
      </c>
      <c r="C54" s="80">
        <v>259</v>
      </c>
      <c r="D54" s="568">
        <v>297</v>
      </c>
      <c r="E54" s="545">
        <v>-3</v>
      </c>
      <c r="F54" s="574">
        <v>14</v>
      </c>
      <c r="G54" s="49">
        <v>85</v>
      </c>
      <c r="H54" s="574">
        <v>89</v>
      </c>
      <c r="I54" s="80">
        <v>88</v>
      </c>
      <c r="J54" s="568">
        <v>75</v>
      </c>
      <c r="K54" s="545">
        <v>262</v>
      </c>
      <c r="L54" s="574">
        <v>283</v>
      </c>
      <c r="M54" s="49">
        <v>878</v>
      </c>
      <c r="N54" s="574">
        <v>848</v>
      </c>
      <c r="O54" s="80">
        <v>616</v>
      </c>
      <c r="P54" s="568">
        <v>565</v>
      </c>
    </row>
    <row r="55" spans="1:16" ht="15.75" customHeight="1" x14ac:dyDescent="0.2">
      <c r="A55" s="340" t="s">
        <v>219</v>
      </c>
      <c r="B55" s="545">
        <v>4</v>
      </c>
      <c r="C55" s="80">
        <v>27</v>
      </c>
      <c r="D55" s="568">
        <v>-23</v>
      </c>
      <c r="E55" s="545">
        <v>4</v>
      </c>
      <c r="F55" s="574">
        <v>-37</v>
      </c>
      <c r="G55" s="49">
        <v>122</v>
      </c>
      <c r="H55" s="574">
        <v>100</v>
      </c>
      <c r="I55" s="80">
        <v>118</v>
      </c>
      <c r="J55" s="568">
        <v>137</v>
      </c>
      <c r="K55" s="545">
        <v>23</v>
      </c>
      <c r="L55" s="574">
        <v>14</v>
      </c>
      <c r="M55" s="49">
        <v>374</v>
      </c>
      <c r="N55" s="574">
        <v>385</v>
      </c>
      <c r="O55" s="80">
        <v>351</v>
      </c>
      <c r="P55" s="568">
        <v>371</v>
      </c>
    </row>
    <row r="56" spans="1:16" ht="15.75" customHeight="1" x14ac:dyDescent="0.2">
      <c r="A56" s="340" t="s">
        <v>58</v>
      </c>
      <c r="B56" s="545">
        <v>-16</v>
      </c>
      <c r="C56" s="80">
        <v>-28</v>
      </c>
      <c r="D56" s="568">
        <v>12</v>
      </c>
      <c r="E56" s="545">
        <v>5</v>
      </c>
      <c r="F56" s="574">
        <v>14</v>
      </c>
      <c r="G56" s="49">
        <v>133</v>
      </c>
      <c r="H56" s="574">
        <v>116</v>
      </c>
      <c r="I56" s="80">
        <v>128</v>
      </c>
      <c r="J56" s="568">
        <v>102</v>
      </c>
      <c r="K56" s="545">
        <v>-33</v>
      </c>
      <c r="L56" s="574">
        <v>-2</v>
      </c>
      <c r="M56" s="49">
        <v>594</v>
      </c>
      <c r="N56" s="574">
        <v>569</v>
      </c>
      <c r="O56" s="80">
        <v>627</v>
      </c>
      <c r="P56" s="568">
        <v>571</v>
      </c>
    </row>
    <row r="57" spans="1:16" ht="15.75" customHeight="1" x14ac:dyDescent="0.2">
      <c r="A57" s="340" t="s">
        <v>59</v>
      </c>
      <c r="B57" s="545">
        <v>-160</v>
      </c>
      <c r="C57" s="80">
        <v>-121</v>
      </c>
      <c r="D57" s="568">
        <v>-39</v>
      </c>
      <c r="E57" s="545">
        <v>87</v>
      </c>
      <c r="F57" s="574">
        <v>107</v>
      </c>
      <c r="G57" s="49">
        <v>202</v>
      </c>
      <c r="H57" s="574">
        <v>194</v>
      </c>
      <c r="I57" s="80">
        <v>115</v>
      </c>
      <c r="J57" s="568">
        <v>87</v>
      </c>
      <c r="K57" s="545">
        <v>-208</v>
      </c>
      <c r="L57" s="574">
        <v>-146</v>
      </c>
      <c r="M57" s="49">
        <v>769</v>
      </c>
      <c r="N57" s="574">
        <v>773</v>
      </c>
      <c r="O57" s="80">
        <v>977</v>
      </c>
      <c r="P57" s="568">
        <v>919</v>
      </c>
    </row>
    <row r="58" spans="1:16" ht="15.75" customHeight="1" x14ac:dyDescent="0.2">
      <c r="A58" s="340" t="s">
        <v>63</v>
      </c>
      <c r="B58" s="545">
        <v>-117</v>
      </c>
      <c r="C58" s="80">
        <v>-85</v>
      </c>
      <c r="D58" s="568">
        <v>-32</v>
      </c>
      <c r="E58" s="545">
        <v>-10</v>
      </c>
      <c r="F58" s="574">
        <v>-3</v>
      </c>
      <c r="G58" s="49">
        <v>67</v>
      </c>
      <c r="H58" s="574">
        <v>57</v>
      </c>
      <c r="I58" s="80">
        <v>77</v>
      </c>
      <c r="J58" s="568">
        <v>60</v>
      </c>
      <c r="K58" s="545">
        <v>-75</v>
      </c>
      <c r="L58" s="574">
        <v>-29</v>
      </c>
      <c r="M58" s="49">
        <v>182</v>
      </c>
      <c r="N58" s="574">
        <v>204</v>
      </c>
      <c r="O58" s="80">
        <v>257</v>
      </c>
      <c r="P58" s="568">
        <v>233</v>
      </c>
    </row>
    <row r="59" spans="1:16" ht="15.75" customHeight="1" x14ac:dyDescent="0.2">
      <c r="A59" s="340" t="s">
        <v>64</v>
      </c>
      <c r="B59" s="545">
        <v>113</v>
      </c>
      <c r="C59" s="80">
        <v>56</v>
      </c>
      <c r="D59" s="568">
        <v>57</v>
      </c>
      <c r="E59" s="545">
        <v>-12</v>
      </c>
      <c r="F59" s="574">
        <v>8</v>
      </c>
      <c r="G59" s="49">
        <v>95</v>
      </c>
      <c r="H59" s="574">
        <v>93</v>
      </c>
      <c r="I59" s="80">
        <v>107</v>
      </c>
      <c r="J59" s="568">
        <v>85</v>
      </c>
      <c r="K59" s="545">
        <v>68</v>
      </c>
      <c r="L59" s="574">
        <v>49</v>
      </c>
      <c r="M59" s="49">
        <v>404</v>
      </c>
      <c r="N59" s="574">
        <v>412</v>
      </c>
      <c r="O59" s="80">
        <v>336</v>
      </c>
      <c r="P59" s="568">
        <v>363</v>
      </c>
    </row>
    <row r="60" spans="1:16" ht="15.75" customHeight="1" x14ac:dyDescent="0.2">
      <c r="A60" s="340" t="s">
        <v>220</v>
      </c>
      <c r="B60" s="545">
        <v>-56</v>
      </c>
      <c r="C60" s="80">
        <v>-49</v>
      </c>
      <c r="D60" s="568">
        <v>-7</v>
      </c>
      <c r="E60" s="545">
        <v>-39</v>
      </c>
      <c r="F60" s="574">
        <v>-5</v>
      </c>
      <c r="G60" s="49">
        <v>49</v>
      </c>
      <c r="H60" s="574">
        <v>54</v>
      </c>
      <c r="I60" s="80">
        <v>88</v>
      </c>
      <c r="J60" s="568">
        <v>59</v>
      </c>
      <c r="K60" s="545">
        <v>-10</v>
      </c>
      <c r="L60" s="574">
        <v>-2</v>
      </c>
      <c r="M60" s="49">
        <v>192</v>
      </c>
      <c r="N60" s="574">
        <v>193</v>
      </c>
      <c r="O60" s="80">
        <v>202</v>
      </c>
      <c r="P60" s="568">
        <v>195</v>
      </c>
    </row>
    <row r="61" spans="1:16" ht="15.75" customHeight="1" x14ac:dyDescent="0.2">
      <c r="A61" s="340" t="s">
        <v>70</v>
      </c>
      <c r="B61" s="545">
        <v>199</v>
      </c>
      <c r="C61" s="80">
        <v>62</v>
      </c>
      <c r="D61" s="568">
        <v>137</v>
      </c>
      <c r="E61" s="545">
        <v>85</v>
      </c>
      <c r="F61" s="574">
        <v>104</v>
      </c>
      <c r="G61" s="49">
        <v>190</v>
      </c>
      <c r="H61" s="574">
        <v>197</v>
      </c>
      <c r="I61" s="80">
        <v>105</v>
      </c>
      <c r="J61" s="568">
        <v>93</v>
      </c>
      <c r="K61" s="545">
        <v>-23</v>
      </c>
      <c r="L61" s="574">
        <v>33</v>
      </c>
      <c r="M61" s="49">
        <v>788</v>
      </c>
      <c r="N61" s="574">
        <v>778</v>
      </c>
      <c r="O61" s="80">
        <v>811</v>
      </c>
      <c r="P61" s="568">
        <v>745</v>
      </c>
    </row>
    <row r="62" spans="1:16" ht="15.75" customHeight="1" x14ac:dyDescent="0.2">
      <c r="A62" s="340" t="s">
        <v>71</v>
      </c>
      <c r="B62" s="545">
        <v>-55</v>
      </c>
      <c r="C62" s="80">
        <v>-18</v>
      </c>
      <c r="D62" s="568">
        <v>-37</v>
      </c>
      <c r="E62" s="545">
        <v>-23</v>
      </c>
      <c r="F62" s="574">
        <v>-14</v>
      </c>
      <c r="G62" s="49">
        <v>80</v>
      </c>
      <c r="H62" s="574">
        <v>79</v>
      </c>
      <c r="I62" s="80">
        <v>103</v>
      </c>
      <c r="J62" s="568">
        <v>93</v>
      </c>
      <c r="K62" s="545">
        <v>5</v>
      </c>
      <c r="L62" s="574">
        <v>-23</v>
      </c>
      <c r="M62" s="49">
        <v>316</v>
      </c>
      <c r="N62" s="574">
        <v>297</v>
      </c>
      <c r="O62" s="80">
        <v>311</v>
      </c>
      <c r="P62" s="568">
        <v>320</v>
      </c>
    </row>
    <row r="63" spans="1:16" ht="15.75" customHeight="1" x14ac:dyDescent="0.2">
      <c r="A63" s="340" t="s">
        <v>72</v>
      </c>
      <c r="B63" s="545">
        <v>-205</v>
      </c>
      <c r="C63" s="80">
        <v>-79</v>
      </c>
      <c r="D63" s="568">
        <v>-126</v>
      </c>
      <c r="E63" s="545">
        <v>-46</v>
      </c>
      <c r="F63" s="574">
        <v>-49</v>
      </c>
      <c r="G63" s="49">
        <v>81</v>
      </c>
      <c r="H63" s="574">
        <v>77</v>
      </c>
      <c r="I63" s="80">
        <v>127</v>
      </c>
      <c r="J63" s="568">
        <v>126</v>
      </c>
      <c r="K63" s="545">
        <v>-33</v>
      </c>
      <c r="L63" s="574">
        <v>-77</v>
      </c>
      <c r="M63" s="49">
        <v>327</v>
      </c>
      <c r="N63" s="574">
        <v>301</v>
      </c>
      <c r="O63" s="80">
        <v>360</v>
      </c>
      <c r="P63" s="568">
        <v>378</v>
      </c>
    </row>
    <row r="64" spans="1:16" ht="15.75" customHeight="1" x14ac:dyDescent="0.2">
      <c r="A64" s="340" t="s">
        <v>221</v>
      </c>
      <c r="B64" s="545">
        <v>-178</v>
      </c>
      <c r="C64" s="80">
        <v>-115</v>
      </c>
      <c r="D64" s="568">
        <v>-63</v>
      </c>
      <c r="E64" s="545">
        <v>-22</v>
      </c>
      <c r="F64" s="574">
        <v>1</v>
      </c>
      <c r="G64" s="49">
        <v>102</v>
      </c>
      <c r="H64" s="574">
        <v>112</v>
      </c>
      <c r="I64" s="80">
        <v>124</v>
      </c>
      <c r="J64" s="568">
        <v>111</v>
      </c>
      <c r="K64" s="545">
        <v>-93</v>
      </c>
      <c r="L64" s="574">
        <v>-64</v>
      </c>
      <c r="M64" s="49">
        <v>277</v>
      </c>
      <c r="N64" s="574">
        <v>282</v>
      </c>
      <c r="O64" s="80">
        <v>370</v>
      </c>
      <c r="P64" s="568">
        <v>346</v>
      </c>
    </row>
    <row r="65" spans="1:16" ht="15.75" customHeight="1" thickBot="1" x14ac:dyDescent="0.25">
      <c r="A65" s="344" t="s">
        <v>222</v>
      </c>
      <c r="B65" s="546">
        <v>-175</v>
      </c>
      <c r="C65" s="363">
        <v>-84</v>
      </c>
      <c r="D65" s="569">
        <v>-91</v>
      </c>
      <c r="E65" s="546">
        <v>-29</v>
      </c>
      <c r="F65" s="575">
        <v>-21</v>
      </c>
      <c r="G65" s="360">
        <v>80</v>
      </c>
      <c r="H65" s="575">
        <v>75</v>
      </c>
      <c r="I65" s="363">
        <v>109</v>
      </c>
      <c r="J65" s="569">
        <v>96</v>
      </c>
      <c r="K65" s="546">
        <v>-55</v>
      </c>
      <c r="L65" s="575">
        <v>-70</v>
      </c>
      <c r="M65" s="360">
        <v>316</v>
      </c>
      <c r="N65" s="575">
        <v>321</v>
      </c>
      <c r="O65" s="363">
        <v>371</v>
      </c>
      <c r="P65" s="569">
        <v>391</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M3:N3"/>
    <mergeCell ref="O3:P3"/>
    <mergeCell ref="K2:P2"/>
    <mergeCell ref="A2:A4"/>
    <mergeCell ref="K3:L3"/>
    <mergeCell ref="B2:D3"/>
    <mergeCell ref="E2:J2"/>
    <mergeCell ref="E3:F3"/>
    <mergeCell ref="G3:H3"/>
    <mergeCell ref="I3:J3"/>
  </mergeCells>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A19" sqref="A19"/>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363</v>
      </c>
      <c r="B1" s="1"/>
      <c r="C1" s="3"/>
      <c r="D1" s="3"/>
      <c r="E1" s="1"/>
      <c r="F1" s="1"/>
      <c r="G1" s="1"/>
      <c r="H1" s="1"/>
      <c r="I1" s="1"/>
      <c r="J1" s="1"/>
      <c r="K1" s="1"/>
      <c r="L1" s="1"/>
      <c r="M1" s="1"/>
      <c r="N1" s="1" t="s">
        <v>471</v>
      </c>
      <c r="O1" s="1"/>
      <c r="P1" s="1"/>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19" t="s">
        <v>357</v>
      </c>
      <c r="N3" s="1418"/>
      <c r="O3" s="1420"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6" t="s">
        <v>6</v>
      </c>
      <c r="N4" s="554" t="s">
        <v>7</v>
      </c>
      <c r="O4" s="554" t="s">
        <v>6</v>
      </c>
      <c r="P4" s="291" t="s">
        <v>7</v>
      </c>
    </row>
    <row r="5" spans="1:16" ht="15.75" customHeight="1" x14ac:dyDescent="0.2">
      <c r="A5" s="340" t="s">
        <v>184</v>
      </c>
      <c r="B5" s="345">
        <v>24047</v>
      </c>
      <c r="C5" s="538">
        <v>9404</v>
      </c>
      <c r="D5" s="562">
        <v>14643</v>
      </c>
      <c r="E5" s="345">
        <v>5047</v>
      </c>
      <c r="F5" s="87">
        <v>7006</v>
      </c>
      <c r="G5" s="58">
        <v>28000</v>
      </c>
      <c r="H5" s="87">
        <v>26556</v>
      </c>
      <c r="I5" s="538">
        <v>22953</v>
      </c>
      <c r="J5" s="59">
        <v>19550</v>
      </c>
      <c r="K5" s="345">
        <v>4357</v>
      </c>
      <c r="L5" s="87">
        <v>7637</v>
      </c>
      <c r="M5" s="58">
        <v>156099</v>
      </c>
      <c r="N5" s="87">
        <v>145258</v>
      </c>
      <c r="O5" s="538">
        <v>151742</v>
      </c>
      <c r="P5" s="562">
        <v>137621</v>
      </c>
    </row>
    <row r="6" spans="1:16" ht="15.75" customHeight="1" x14ac:dyDescent="0.2">
      <c r="A6" s="557" t="s">
        <v>291</v>
      </c>
      <c r="B6" s="346">
        <v>7751</v>
      </c>
      <c r="C6" s="539">
        <v>2566</v>
      </c>
      <c r="D6" s="563">
        <v>5185</v>
      </c>
      <c r="E6" s="346">
        <v>619</v>
      </c>
      <c r="F6" s="571">
        <v>1372</v>
      </c>
      <c r="G6" s="335">
        <v>6726</v>
      </c>
      <c r="H6" s="571">
        <v>6512</v>
      </c>
      <c r="I6" s="539">
        <v>6107</v>
      </c>
      <c r="J6" s="593">
        <v>5140</v>
      </c>
      <c r="K6" s="346">
        <v>1947</v>
      </c>
      <c r="L6" s="571">
        <v>3813</v>
      </c>
      <c r="M6" s="335">
        <v>53341</v>
      </c>
      <c r="N6" s="571">
        <v>51616</v>
      </c>
      <c r="O6" s="539">
        <v>51394</v>
      </c>
      <c r="P6" s="563">
        <v>47803</v>
      </c>
    </row>
    <row r="7" spans="1:16" ht="15.75" customHeight="1" x14ac:dyDescent="0.2">
      <c r="A7" s="340" t="s">
        <v>9</v>
      </c>
      <c r="B7" s="345">
        <v>8435</v>
      </c>
      <c r="C7" s="538">
        <v>3316</v>
      </c>
      <c r="D7" s="562">
        <v>5119</v>
      </c>
      <c r="E7" s="345">
        <v>1253</v>
      </c>
      <c r="F7" s="87">
        <v>1713</v>
      </c>
      <c r="G7" s="58">
        <v>5200</v>
      </c>
      <c r="H7" s="87">
        <v>4991</v>
      </c>
      <c r="I7" s="538">
        <v>3947</v>
      </c>
      <c r="J7" s="59">
        <v>3278</v>
      </c>
      <c r="K7" s="345">
        <v>2063</v>
      </c>
      <c r="L7" s="87">
        <v>3406</v>
      </c>
      <c r="M7" s="58">
        <v>33577</v>
      </c>
      <c r="N7" s="87">
        <v>30244</v>
      </c>
      <c r="O7" s="538">
        <v>31514</v>
      </c>
      <c r="P7" s="562">
        <v>26838</v>
      </c>
    </row>
    <row r="8" spans="1:16" ht="15.75" customHeight="1" x14ac:dyDescent="0.2">
      <c r="A8" s="340" t="s">
        <v>10</v>
      </c>
      <c r="B8" s="345">
        <v>7642</v>
      </c>
      <c r="C8" s="538">
        <v>3517</v>
      </c>
      <c r="D8" s="562">
        <v>4125</v>
      </c>
      <c r="E8" s="345">
        <v>1467</v>
      </c>
      <c r="F8" s="87">
        <v>1630</v>
      </c>
      <c r="G8" s="58">
        <v>3778</v>
      </c>
      <c r="H8" s="87">
        <v>3529</v>
      </c>
      <c r="I8" s="538">
        <v>2311</v>
      </c>
      <c r="J8" s="59">
        <v>1899</v>
      </c>
      <c r="K8" s="345">
        <v>2050</v>
      </c>
      <c r="L8" s="87">
        <v>2495</v>
      </c>
      <c r="M8" s="58">
        <v>21434</v>
      </c>
      <c r="N8" s="87">
        <v>19847</v>
      </c>
      <c r="O8" s="538">
        <v>19384</v>
      </c>
      <c r="P8" s="562">
        <v>17352</v>
      </c>
    </row>
    <row r="9" spans="1:16" ht="15.75" customHeight="1" x14ac:dyDescent="0.2">
      <c r="A9" s="340" t="s">
        <v>11</v>
      </c>
      <c r="B9" s="345">
        <v>956</v>
      </c>
      <c r="C9" s="538">
        <v>209</v>
      </c>
      <c r="D9" s="562">
        <v>747</v>
      </c>
      <c r="E9" s="345">
        <v>1318</v>
      </c>
      <c r="F9" s="87">
        <v>1630</v>
      </c>
      <c r="G9" s="58">
        <v>4003</v>
      </c>
      <c r="H9" s="87">
        <v>3857</v>
      </c>
      <c r="I9" s="538">
        <v>2685</v>
      </c>
      <c r="J9" s="59">
        <v>2227</v>
      </c>
      <c r="K9" s="345">
        <v>-1109</v>
      </c>
      <c r="L9" s="87">
        <v>-883</v>
      </c>
      <c r="M9" s="58">
        <v>17247</v>
      </c>
      <c r="N9" s="87">
        <v>14864</v>
      </c>
      <c r="O9" s="538">
        <v>18356</v>
      </c>
      <c r="P9" s="562">
        <v>15747</v>
      </c>
    </row>
    <row r="10" spans="1:16" ht="15.75" customHeight="1" x14ac:dyDescent="0.2">
      <c r="A10" s="340" t="s">
        <v>12</v>
      </c>
      <c r="B10" s="345">
        <v>-409</v>
      </c>
      <c r="C10" s="538">
        <v>-216</v>
      </c>
      <c r="D10" s="562">
        <v>-193</v>
      </c>
      <c r="E10" s="345">
        <v>120</v>
      </c>
      <c r="F10" s="87">
        <v>153</v>
      </c>
      <c r="G10" s="58">
        <v>1440</v>
      </c>
      <c r="H10" s="87">
        <v>1325</v>
      </c>
      <c r="I10" s="538">
        <v>1320</v>
      </c>
      <c r="J10" s="59">
        <v>1172</v>
      </c>
      <c r="K10" s="345">
        <v>-336</v>
      </c>
      <c r="L10" s="87">
        <v>-346</v>
      </c>
      <c r="M10" s="58">
        <v>5941</v>
      </c>
      <c r="N10" s="87">
        <v>5714</v>
      </c>
      <c r="O10" s="538">
        <v>6277</v>
      </c>
      <c r="P10" s="562">
        <v>6060</v>
      </c>
    </row>
    <row r="11" spans="1:16" ht="15.75" customHeight="1" x14ac:dyDescent="0.2">
      <c r="A11" s="340" t="s">
        <v>13</v>
      </c>
      <c r="B11" s="345">
        <v>1486</v>
      </c>
      <c r="C11" s="538">
        <v>705</v>
      </c>
      <c r="D11" s="562">
        <v>781</v>
      </c>
      <c r="E11" s="345">
        <v>930</v>
      </c>
      <c r="F11" s="87">
        <v>1089</v>
      </c>
      <c r="G11" s="58">
        <v>3373</v>
      </c>
      <c r="H11" s="87">
        <v>3124</v>
      </c>
      <c r="I11" s="538">
        <v>2443</v>
      </c>
      <c r="J11" s="59">
        <v>2035</v>
      </c>
      <c r="K11" s="345">
        <v>-225</v>
      </c>
      <c r="L11" s="87">
        <v>-308</v>
      </c>
      <c r="M11" s="58">
        <v>10872</v>
      </c>
      <c r="N11" s="87">
        <v>9620</v>
      </c>
      <c r="O11" s="538">
        <v>11097</v>
      </c>
      <c r="P11" s="562">
        <v>9928</v>
      </c>
    </row>
    <row r="12" spans="1:16" ht="15.75" customHeight="1" x14ac:dyDescent="0.2">
      <c r="A12" s="340" t="s">
        <v>14</v>
      </c>
      <c r="B12" s="345">
        <v>-628</v>
      </c>
      <c r="C12" s="538">
        <v>-241</v>
      </c>
      <c r="D12" s="562">
        <v>-387</v>
      </c>
      <c r="E12" s="345">
        <v>-65</v>
      </c>
      <c r="F12" s="87">
        <v>-24</v>
      </c>
      <c r="G12" s="58">
        <v>1358</v>
      </c>
      <c r="H12" s="87">
        <v>1291</v>
      </c>
      <c r="I12" s="538">
        <v>1423</v>
      </c>
      <c r="J12" s="59">
        <v>1315</v>
      </c>
      <c r="K12" s="345">
        <v>-176</v>
      </c>
      <c r="L12" s="87">
        <v>-363</v>
      </c>
      <c r="M12" s="58">
        <v>4924</v>
      </c>
      <c r="N12" s="87">
        <v>4704</v>
      </c>
      <c r="O12" s="538">
        <v>5100</v>
      </c>
      <c r="P12" s="562">
        <v>5067</v>
      </c>
    </row>
    <row r="13" spans="1:16" ht="15.75" customHeight="1" x14ac:dyDescent="0.2">
      <c r="A13" s="340" t="s">
        <v>15</v>
      </c>
      <c r="B13" s="345">
        <v>-859</v>
      </c>
      <c r="C13" s="538">
        <v>-349</v>
      </c>
      <c r="D13" s="562">
        <v>-510</v>
      </c>
      <c r="E13" s="345">
        <v>-217</v>
      </c>
      <c r="F13" s="87">
        <v>-219</v>
      </c>
      <c r="G13" s="58">
        <v>926</v>
      </c>
      <c r="H13" s="87">
        <v>798</v>
      </c>
      <c r="I13" s="538">
        <v>1143</v>
      </c>
      <c r="J13" s="59">
        <v>1017</v>
      </c>
      <c r="K13" s="345">
        <v>-132</v>
      </c>
      <c r="L13" s="87">
        <v>-291</v>
      </c>
      <c r="M13" s="58">
        <v>3404</v>
      </c>
      <c r="N13" s="87">
        <v>3471</v>
      </c>
      <c r="O13" s="538">
        <v>3536</v>
      </c>
      <c r="P13" s="562">
        <v>3762</v>
      </c>
    </row>
    <row r="14" spans="1:16" ht="15.75" customHeight="1" x14ac:dyDescent="0.2">
      <c r="A14" s="340" t="s">
        <v>16</v>
      </c>
      <c r="B14" s="345">
        <v>-54</v>
      </c>
      <c r="C14" s="538">
        <v>3</v>
      </c>
      <c r="D14" s="562">
        <v>-57</v>
      </c>
      <c r="E14" s="345">
        <v>-157</v>
      </c>
      <c r="F14" s="87">
        <v>-149</v>
      </c>
      <c r="G14" s="58">
        <v>515</v>
      </c>
      <c r="H14" s="87">
        <v>482</v>
      </c>
      <c r="I14" s="538">
        <v>672</v>
      </c>
      <c r="J14" s="59">
        <v>631</v>
      </c>
      <c r="K14" s="345">
        <v>160</v>
      </c>
      <c r="L14" s="87">
        <v>92</v>
      </c>
      <c r="M14" s="58">
        <v>2369</v>
      </c>
      <c r="N14" s="87">
        <v>2392</v>
      </c>
      <c r="O14" s="538">
        <v>2209</v>
      </c>
      <c r="P14" s="562">
        <v>2300</v>
      </c>
    </row>
    <row r="15" spans="1:16" ht="15.75" customHeight="1" x14ac:dyDescent="0.2">
      <c r="A15" s="558" t="s">
        <v>17</v>
      </c>
      <c r="B15" s="347">
        <v>-273</v>
      </c>
      <c r="C15" s="540">
        <v>-106</v>
      </c>
      <c r="D15" s="564">
        <v>-167</v>
      </c>
      <c r="E15" s="347">
        <v>-221</v>
      </c>
      <c r="F15" s="572">
        <v>-189</v>
      </c>
      <c r="G15" s="330">
        <v>681</v>
      </c>
      <c r="H15" s="572">
        <v>647</v>
      </c>
      <c r="I15" s="540">
        <v>902</v>
      </c>
      <c r="J15" s="594">
        <v>836</v>
      </c>
      <c r="K15" s="347">
        <v>115</v>
      </c>
      <c r="L15" s="572">
        <v>22</v>
      </c>
      <c r="M15" s="330">
        <v>2990</v>
      </c>
      <c r="N15" s="572">
        <v>2786</v>
      </c>
      <c r="O15" s="540">
        <v>2875</v>
      </c>
      <c r="P15" s="564">
        <v>2764</v>
      </c>
    </row>
    <row r="16" spans="1:16" ht="15.75" customHeight="1" x14ac:dyDescent="0.2">
      <c r="A16" s="341" t="s">
        <v>185</v>
      </c>
      <c r="B16" s="542">
        <v>7751</v>
      </c>
      <c r="C16" s="500">
        <v>2566</v>
      </c>
      <c r="D16" s="565">
        <v>5185</v>
      </c>
      <c r="E16" s="542">
        <v>619</v>
      </c>
      <c r="F16" s="573">
        <v>1372</v>
      </c>
      <c r="G16" s="417">
        <v>6726</v>
      </c>
      <c r="H16" s="573">
        <v>6512</v>
      </c>
      <c r="I16" s="500">
        <v>6107</v>
      </c>
      <c r="J16" s="506">
        <v>5140</v>
      </c>
      <c r="K16" s="602">
        <v>1947</v>
      </c>
      <c r="L16" s="573">
        <v>3813</v>
      </c>
      <c r="M16" s="417">
        <v>53341</v>
      </c>
      <c r="N16" s="573">
        <v>51616</v>
      </c>
      <c r="O16" s="500">
        <v>51394</v>
      </c>
      <c r="P16" s="565">
        <v>47803</v>
      </c>
    </row>
    <row r="17" spans="1:16" s="70" customFormat="1" ht="15.75" customHeight="1" x14ac:dyDescent="0.2">
      <c r="A17" s="342" t="s">
        <v>19</v>
      </c>
      <c r="B17" s="579">
        <f>C17+D17</f>
        <v>2990</v>
      </c>
      <c r="C17" s="581">
        <f>E17+K17</f>
        <v>1244</v>
      </c>
      <c r="D17" s="583">
        <f>F17+L17</f>
        <v>1746</v>
      </c>
      <c r="E17" s="579">
        <f>G17-I17</f>
        <v>340</v>
      </c>
      <c r="F17" s="584">
        <f>H17-J17</f>
        <v>431</v>
      </c>
      <c r="G17" s="588">
        <v>970</v>
      </c>
      <c r="H17" s="584">
        <v>952</v>
      </c>
      <c r="I17" s="581">
        <v>630</v>
      </c>
      <c r="J17" s="583">
        <v>521</v>
      </c>
      <c r="K17" s="579">
        <f>M17-O17</f>
        <v>904</v>
      </c>
      <c r="L17" s="584">
        <f>N17-P17</f>
        <v>1315</v>
      </c>
      <c r="M17" s="588">
        <v>8401</v>
      </c>
      <c r="N17" s="587">
        <v>8010</v>
      </c>
      <c r="O17" s="581">
        <v>7497</v>
      </c>
      <c r="P17" s="589">
        <v>6695</v>
      </c>
    </row>
    <row r="18" spans="1:16" s="70" customFormat="1" ht="15.75" customHeight="1" x14ac:dyDescent="0.2">
      <c r="A18" s="342" t="s">
        <v>126</v>
      </c>
      <c r="B18" s="579">
        <f t="shared" ref="B18:B25" si="0">C18+D18</f>
        <v>1576</v>
      </c>
      <c r="C18" s="581">
        <f t="shared" ref="C18:D25" si="1">E18+K18</f>
        <v>617</v>
      </c>
      <c r="D18" s="583">
        <f t="shared" si="1"/>
        <v>959</v>
      </c>
      <c r="E18" s="579">
        <f t="shared" ref="E18:F25" si="2">G18-I18</f>
        <v>52</v>
      </c>
      <c r="F18" s="584">
        <f t="shared" si="2"/>
        <v>4</v>
      </c>
      <c r="G18" s="588">
        <v>568</v>
      </c>
      <c r="H18" s="584">
        <v>490</v>
      </c>
      <c r="I18" s="581">
        <v>516</v>
      </c>
      <c r="J18" s="583">
        <v>486</v>
      </c>
      <c r="K18" s="579">
        <f t="shared" ref="K18:L25" si="3">M18-O18</f>
        <v>565</v>
      </c>
      <c r="L18" s="584">
        <f t="shared" si="3"/>
        <v>955</v>
      </c>
      <c r="M18" s="588">
        <v>5491</v>
      </c>
      <c r="N18" s="587">
        <v>5443</v>
      </c>
      <c r="O18" s="581">
        <v>4926</v>
      </c>
      <c r="P18" s="589">
        <v>4488</v>
      </c>
    </row>
    <row r="19" spans="1:16" s="70" customFormat="1" ht="15.75" customHeight="1" x14ac:dyDescent="0.2">
      <c r="A19" s="342" t="s">
        <v>186</v>
      </c>
      <c r="B19" s="579">
        <f t="shared" si="0"/>
        <v>241</v>
      </c>
      <c r="C19" s="581">
        <f t="shared" si="1"/>
        <v>42</v>
      </c>
      <c r="D19" s="583">
        <f t="shared" si="1"/>
        <v>199</v>
      </c>
      <c r="E19" s="579">
        <f t="shared" si="2"/>
        <v>-275</v>
      </c>
      <c r="F19" s="584">
        <f t="shared" si="2"/>
        <v>-97</v>
      </c>
      <c r="G19" s="588">
        <v>428</v>
      </c>
      <c r="H19" s="584">
        <v>399</v>
      </c>
      <c r="I19" s="581">
        <v>703</v>
      </c>
      <c r="J19" s="583">
        <v>496</v>
      </c>
      <c r="K19" s="579">
        <f t="shared" si="3"/>
        <v>317</v>
      </c>
      <c r="L19" s="584">
        <f t="shared" si="3"/>
        <v>296</v>
      </c>
      <c r="M19" s="588">
        <v>4537</v>
      </c>
      <c r="N19" s="587">
        <v>4142</v>
      </c>
      <c r="O19" s="581">
        <v>4220</v>
      </c>
      <c r="P19" s="589">
        <v>3846</v>
      </c>
    </row>
    <row r="20" spans="1:16" s="70" customFormat="1" ht="15.75" customHeight="1" x14ac:dyDescent="0.2">
      <c r="A20" s="342" t="s">
        <v>187</v>
      </c>
      <c r="B20" s="579">
        <f t="shared" si="0"/>
        <v>-677</v>
      </c>
      <c r="C20" s="581">
        <f t="shared" si="1"/>
        <v>-359</v>
      </c>
      <c r="D20" s="583">
        <f t="shared" si="1"/>
        <v>-318</v>
      </c>
      <c r="E20" s="579">
        <f t="shared" si="2"/>
        <v>-148</v>
      </c>
      <c r="F20" s="584">
        <f t="shared" si="2"/>
        <v>-77</v>
      </c>
      <c r="G20" s="588">
        <v>453</v>
      </c>
      <c r="H20" s="584">
        <v>409</v>
      </c>
      <c r="I20" s="581">
        <v>601</v>
      </c>
      <c r="J20" s="583">
        <v>486</v>
      </c>
      <c r="K20" s="579">
        <f t="shared" si="3"/>
        <v>-211</v>
      </c>
      <c r="L20" s="584">
        <f t="shared" si="3"/>
        <v>-241</v>
      </c>
      <c r="M20" s="588">
        <v>3554</v>
      </c>
      <c r="N20" s="587">
        <v>3487</v>
      </c>
      <c r="O20" s="581">
        <v>3765</v>
      </c>
      <c r="P20" s="589">
        <v>3728</v>
      </c>
    </row>
    <row r="21" spans="1:16" s="70" customFormat="1" ht="15.75" customHeight="1" x14ac:dyDescent="0.2">
      <c r="A21" s="342" t="s">
        <v>188</v>
      </c>
      <c r="B21" s="579">
        <f t="shared" si="0"/>
        <v>-1610</v>
      </c>
      <c r="C21" s="581">
        <f t="shared" si="1"/>
        <v>-934</v>
      </c>
      <c r="D21" s="583">
        <f t="shared" si="1"/>
        <v>-676</v>
      </c>
      <c r="E21" s="579">
        <f t="shared" si="2"/>
        <v>95</v>
      </c>
      <c r="F21" s="584">
        <f t="shared" si="2"/>
        <v>171</v>
      </c>
      <c r="G21" s="588">
        <v>758</v>
      </c>
      <c r="H21" s="584">
        <v>722</v>
      </c>
      <c r="I21" s="581">
        <v>663</v>
      </c>
      <c r="J21" s="583">
        <v>551</v>
      </c>
      <c r="K21" s="579">
        <f t="shared" si="3"/>
        <v>-1029</v>
      </c>
      <c r="L21" s="584">
        <f t="shared" si="3"/>
        <v>-847</v>
      </c>
      <c r="M21" s="588">
        <v>4930</v>
      </c>
      <c r="N21" s="587">
        <v>5155</v>
      </c>
      <c r="O21" s="581">
        <v>5959</v>
      </c>
      <c r="P21" s="589">
        <v>6002</v>
      </c>
    </row>
    <row r="22" spans="1:16" s="70" customFormat="1" ht="15.75" customHeight="1" x14ac:dyDescent="0.2">
      <c r="A22" s="342" t="s">
        <v>189</v>
      </c>
      <c r="B22" s="579">
        <f t="shared" si="0"/>
        <v>154</v>
      </c>
      <c r="C22" s="581">
        <f t="shared" si="1"/>
        <v>-103</v>
      </c>
      <c r="D22" s="583">
        <f t="shared" si="1"/>
        <v>257</v>
      </c>
      <c r="E22" s="579">
        <f t="shared" si="2"/>
        <v>163</v>
      </c>
      <c r="F22" s="584">
        <f t="shared" si="2"/>
        <v>332</v>
      </c>
      <c r="G22" s="588">
        <v>1047</v>
      </c>
      <c r="H22" s="584">
        <v>1057</v>
      </c>
      <c r="I22" s="581">
        <v>884</v>
      </c>
      <c r="J22" s="583">
        <v>725</v>
      </c>
      <c r="K22" s="579">
        <f t="shared" si="3"/>
        <v>-266</v>
      </c>
      <c r="L22" s="584">
        <f t="shared" si="3"/>
        <v>-75</v>
      </c>
      <c r="M22" s="588">
        <v>6733</v>
      </c>
      <c r="N22" s="587">
        <v>6494</v>
      </c>
      <c r="O22" s="581">
        <v>6999</v>
      </c>
      <c r="P22" s="589">
        <v>6569</v>
      </c>
    </row>
    <row r="23" spans="1:16" s="70" customFormat="1" ht="15.75" customHeight="1" x14ac:dyDescent="0.2">
      <c r="A23" s="342" t="s">
        <v>190</v>
      </c>
      <c r="B23" s="579">
        <f t="shared" si="0"/>
        <v>-96</v>
      </c>
      <c r="C23" s="581">
        <f t="shared" si="1"/>
        <v>-150</v>
      </c>
      <c r="D23" s="583">
        <f t="shared" si="1"/>
        <v>54</v>
      </c>
      <c r="E23" s="579">
        <f t="shared" si="2"/>
        <v>161</v>
      </c>
      <c r="F23" s="584">
        <f t="shared" si="2"/>
        <v>244</v>
      </c>
      <c r="G23" s="588">
        <v>976</v>
      </c>
      <c r="H23" s="584">
        <v>991</v>
      </c>
      <c r="I23" s="581">
        <v>815</v>
      </c>
      <c r="J23" s="583">
        <v>747</v>
      </c>
      <c r="K23" s="579">
        <f t="shared" si="3"/>
        <v>-311</v>
      </c>
      <c r="L23" s="584">
        <f t="shared" si="3"/>
        <v>-190</v>
      </c>
      <c r="M23" s="588">
        <v>5241</v>
      </c>
      <c r="N23" s="587">
        <v>5206</v>
      </c>
      <c r="O23" s="581">
        <v>5552</v>
      </c>
      <c r="P23" s="589">
        <v>5396</v>
      </c>
    </row>
    <row r="24" spans="1:16" s="70" customFormat="1" ht="15.75" customHeight="1" x14ac:dyDescent="0.2">
      <c r="A24" s="342" t="s">
        <v>191</v>
      </c>
      <c r="B24" s="579">
        <f t="shared" si="0"/>
        <v>1989</v>
      </c>
      <c r="C24" s="581">
        <f t="shared" si="1"/>
        <v>926</v>
      </c>
      <c r="D24" s="583">
        <f t="shared" si="1"/>
        <v>1063</v>
      </c>
      <c r="E24" s="579">
        <f t="shared" si="2"/>
        <v>-200</v>
      </c>
      <c r="F24" s="584">
        <f t="shared" si="2"/>
        <v>-112</v>
      </c>
      <c r="G24" s="588">
        <v>405</v>
      </c>
      <c r="H24" s="584">
        <v>392</v>
      </c>
      <c r="I24" s="581">
        <v>605</v>
      </c>
      <c r="J24" s="583">
        <v>504</v>
      </c>
      <c r="K24" s="579">
        <f t="shared" si="3"/>
        <v>1126</v>
      </c>
      <c r="L24" s="584">
        <f t="shared" si="3"/>
        <v>1175</v>
      </c>
      <c r="M24" s="588">
        <v>6409</v>
      </c>
      <c r="N24" s="587">
        <v>6168</v>
      </c>
      <c r="O24" s="581">
        <v>5283</v>
      </c>
      <c r="P24" s="589">
        <v>4993</v>
      </c>
    </row>
    <row r="25" spans="1:16" s="70" customFormat="1" ht="15.75" customHeight="1" x14ac:dyDescent="0.2">
      <c r="A25" s="343" t="s">
        <v>128</v>
      </c>
      <c r="B25" s="580">
        <f t="shared" si="0"/>
        <v>3184</v>
      </c>
      <c r="C25" s="582">
        <f t="shared" si="1"/>
        <v>1283</v>
      </c>
      <c r="D25" s="585">
        <f t="shared" si="1"/>
        <v>1901</v>
      </c>
      <c r="E25" s="580">
        <f t="shared" si="2"/>
        <v>431</v>
      </c>
      <c r="F25" s="586">
        <f t="shared" si="2"/>
        <v>476</v>
      </c>
      <c r="G25" s="591">
        <v>1121</v>
      </c>
      <c r="H25" s="586">
        <v>1100</v>
      </c>
      <c r="I25" s="582">
        <v>690</v>
      </c>
      <c r="J25" s="585">
        <v>624</v>
      </c>
      <c r="K25" s="580">
        <f t="shared" si="3"/>
        <v>852</v>
      </c>
      <c r="L25" s="586">
        <f t="shared" si="3"/>
        <v>1425</v>
      </c>
      <c r="M25" s="591">
        <v>8045</v>
      </c>
      <c r="N25" s="590">
        <v>7511</v>
      </c>
      <c r="O25" s="582">
        <v>7193</v>
      </c>
      <c r="P25" s="592">
        <v>6086</v>
      </c>
    </row>
    <row r="26" spans="1:16" ht="15.75" customHeight="1" x14ac:dyDescent="0.2">
      <c r="A26" s="340" t="s">
        <v>192</v>
      </c>
      <c r="B26" s="545">
        <v>1686</v>
      </c>
      <c r="C26" s="80">
        <v>783</v>
      </c>
      <c r="D26" s="568">
        <v>903</v>
      </c>
      <c r="E26" s="545">
        <v>961</v>
      </c>
      <c r="F26" s="574">
        <v>1153</v>
      </c>
      <c r="G26" s="49">
        <v>3143</v>
      </c>
      <c r="H26" s="574">
        <v>2936</v>
      </c>
      <c r="I26" s="80">
        <v>2182</v>
      </c>
      <c r="J26" s="595">
        <v>1783</v>
      </c>
      <c r="K26" s="603">
        <v>-178</v>
      </c>
      <c r="L26" s="574">
        <v>-250</v>
      </c>
      <c r="M26" s="49">
        <v>10115</v>
      </c>
      <c r="N26" s="574">
        <v>8809</v>
      </c>
      <c r="O26" s="80">
        <v>10293</v>
      </c>
      <c r="P26" s="568">
        <v>9059</v>
      </c>
    </row>
    <row r="27" spans="1:16" ht="15.75" customHeight="1" x14ac:dyDescent="0.2">
      <c r="A27" s="340" t="s">
        <v>193</v>
      </c>
      <c r="B27" s="545">
        <v>-3027</v>
      </c>
      <c r="C27" s="80">
        <v>-2056</v>
      </c>
      <c r="D27" s="568">
        <v>-971</v>
      </c>
      <c r="E27" s="545">
        <v>317</v>
      </c>
      <c r="F27" s="574">
        <v>721</v>
      </c>
      <c r="G27" s="49">
        <v>2458</v>
      </c>
      <c r="H27" s="574">
        <v>2398</v>
      </c>
      <c r="I27" s="80">
        <v>2141</v>
      </c>
      <c r="J27" s="595">
        <v>1677</v>
      </c>
      <c r="K27" s="603">
        <v>-2373</v>
      </c>
      <c r="L27" s="574">
        <v>-1692</v>
      </c>
      <c r="M27" s="49">
        <v>12217</v>
      </c>
      <c r="N27" s="574">
        <v>10335</v>
      </c>
      <c r="O27" s="80">
        <v>14590</v>
      </c>
      <c r="P27" s="568">
        <v>12027</v>
      </c>
    </row>
    <row r="28" spans="1:16" ht="15.75" customHeight="1" x14ac:dyDescent="0.2">
      <c r="A28" s="340" t="s">
        <v>194</v>
      </c>
      <c r="B28" s="545">
        <v>143</v>
      </c>
      <c r="C28" s="80">
        <v>-64</v>
      </c>
      <c r="D28" s="568">
        <v>207</v>
      </c>
      <c r="E28" s="545">
        <v>618</v>
      </c>
      <c r="F28" s="574">
        <v>676</v>
      </c>
      <c r="G28" s="49">
        <v>1711</v>
      </c>
      <c r="H28" s="574">
        <v>1600</v>
      </c>
      <c r="I28" s="80">
        <v>1093</v>
      </c>
      <c r="J28" s="595">
        <v>924</v>
      </c>
      <c r="K28" s="603">
        <v>-682</v>
      </c>
      <c r="L28" s="574">
        <v>-469</v>
      </c>
      <c r="M28" s="49">
        <v>7786</v>
      </c>
      <c r="N28" s="574">
        <v>6809</v>
      </c>
      <c r="O28" s="80">
        <v>8468</v>
      </c>
      <c r="P28" s="568">
        <v>7278</v>
      </c>
    </row>
    <row r="29" spans="1:16" ht="15.75" customHeight="1" x14ac:dyDescent="0.2">
      <c r="A29" s="340" t="s">
        <v>195</v>
      </c>
      <c r="B29" s="545">
        <v>9863</v>
      </c>
      <c r="C29" s="80">
        <v>4690</v>
      </c>
      <c r="D29" s="568">
        <v>5173</v>
      </c>
      <c r="E29" s="545">
        <v>872</v>
      </c>
      <c r="F29" s="574">
        <v>949</v>
      </c>
      <c r="G29" s="49">
        <v>2380</v>
      </c>
      <c r="H29" s="574">
        <v>2280</v>
      </c>
      <c r="I29" s="80">
        <v>1508</v>
      </c>
      <c r="J29" s="595">
        <v>1331</v>
      </c>
      <c r="K29" s="603">
        <v>3818</v>
      </c>
      <c r="L29" s="574">
        <v>4224</v>
      </c>
      <c r="M29" s="49">
        <v>17452</v>
      </c>
      <c r="N29" s="574">
        <v>16172</v>
      </c>
      <c r="O29" s="80">
        <v>13634</v>
      </c>
      <c r="P29" s="568">
        <v>11948</v>
      </c>
    </row>
    <row r="30" spans="1:16" ht="15.75" customHeight="1" x14ac:dyDescent="0.2">
      <c r="A30" s="340" t="s">
        <v>196</v>
      </c>
      <c r="B30" s="545">
        <v>31</v>
      </c>
      <c r="C30" s="80">
        <v>52</v>
      </c>
      <c r="D30" s="568">
        <v>-21</v>
      </c>
      <c r="E30" s="545">
        <v>-19</v>
      </c>
      <c r="F30" s="574">
        <v>-43</v>
      </c>
      <c r="G30" s="49">
        <v>241</v>
      </c>
      <c r="H30" s="574">
        <v>232</v>
      </c>
      <c r="I30" s="80">
        <v>260</v>
      </c>
      <c r="J30" s="595">
        <v>275</v>
      </c>
      <c r="K30" s="603">
        <v>71</v>
      </c>
      <c r="L30" s="574">
        <v>22</v>
      </c>
      <c r="M30" s="49">
        <v>1110</v>
      </c>
      <c r="N30" s="574">
        <v>979</v>
      </c>
      <c r="O30" s="80">
        <v>1039</v>
      </c>
      <c r="P30" s="568">
        <v>957</v>
      </c>
    </row>
    <row r="31" spans="1:16" ht="15.75" customHeight="1" x14ac:dyDescent="0.2">
      <c r="A31" s="340" t="s">
        <v>197</v>
      </c>
      <c r="B31" s="545">
        <v>1599</v>
      </c>
      <c r="C31" s="80">
        <v>682</v>
      </c>
      <c r="D31" s="568">
        <v>917</v>
      </c>
      <c r="E31" s="545">
        <v>64</v>
      </c>
      <c r="F31" s="574">
        <v>43</v>
      </c>
      <c r="G31" s="49">
        <v>362</v>
      </c>
      <c r="H31" s="574">
        <v>313</v>
      </c>
      <c r="I31" s="80">
        <v>298</v>
      </c>
      <c r="J31" s="595">
        <v>270</v>
      </c>
      <c r="K31" s="603">
        <v>618</v>
      </c>
      <c r="L31" s="574">
        <v>874</v>
      </c>
      <c r="M31" s="49">
        <v>3908</v>
      </c>
      <c r="N31" s="574">
        <v>3737</v>
      </c>
      <c r="O31" s="80">
        <v>3290</v>
      </c>
      <c r="P31" s="568">
        <v>2863</v>
      </c>
    </row>
    <row r="32" spans="1:16" ht="15.75" customHeight="1" x14ac:dyDescent="0.2">
      <c r="A32" s="340" t="s">
        <v>198</v>
      </c>
      <c r="B32" s="545">
        <v>738</v>
      </c>
      <c r="C32" s="80">
        <v>185</v>
      </c>
      <c r="D32" s="568">
        <v>553</v>
      </c>
      <c r="E32" s="545">
        <v>652</v>
      </c>
      <c r="F32" s="574">
        <v>631</v>
      </c>
      <c r="G32" s="49">
        <v>1288</v>
      </c>
      <c r="H32" s="574">
        <v>1164</v>
      </c>
      <c r="I32" s="80">
        <v>636</v>
      </c>
      <c r="J32" s="595">
        <v>533</v>
      </c>
      <c r="K32" s="603">
        <v>-467</v>
      </c>
      <c r="L32" s="574">
        <v>-78</v>
      </c>
      <c r="M32" s="49">
        <v>5520</v>
      </c>
      <c r="N32" s="574">
        <v>4810</v>
      </c>
      <c r="O32" s="80">
        <v>5987</v>
      </c>
      <c r="P32" s="568">
        <v>4888</v>
      </c>
    </row>
    <row r="33" spans="1:16" ht="15.75" customHeight="1" x14ac:dyDescent="0.2">
      <c r="A33" s="340" t="s">
        <v>199</v>
      </c>
      <c r="B33" s="545">
        <v>-395</v>
      </c>
      <c r="C33" s="80">
        <v>-168</v>
      </c>
      <c r="D33" s="568">
        <v>-227</v>
      </c>
      <c r="E33" s="545">
        <v>-15</v>
      </c>
      <c r="F33" s="574">
        <v>-48</v>
      </c>
      <c r="G33" s="49">
        <v>143</v>
      </c>
      <c r="H33" s="574">
        <v>130</v>
      </c>
      <c r="I33" s="80">
        <v>158</v>
      </c>
      <c r="J33" s="595">
        <v>178</v>
      </c>
      <c r="K33" s="603">
        <v>-153</v>
      </c>
      <c r="L33" s="574">
        <v>-179</v>
      </c>
      <c r="M33" s="49">
        <v>554</v>
      </c>
      <c r="N33" s="574">
        <v>473</v>
      </c>
      <c r="O33" s="80">
        <v>707</v>
      </c>
      <c r="P33" s="568">
        <v>652</v>
      </c>
    </row>
    <row r="34" spans="1:16" ht="15.75" customHeight="1" x14ac:dyDescent="0.2">
      <c r="A34" s="340" t="s">
        <v>200</v>
      </c>
      <c r="B34" s="545">
        <v>-156</v>
      </c>
      <c r="C34" s="80">
        <v>-36</v>
      </c>
      <c r="D34" s="568">
        <v>-120</v>
      </c>
      <c r="E34" s="545">
        <v>-43</v>
      </c>
      <c r="F34" s="574">
        <v>-41</v>
      </c>
      <c r="G34" s="49">
        <v>456</v>
      </c>
      <c r="H34" s="574">
        <v>399</v>
      </c>
      <c r="I34" s="80">
        <v>499</v>
      </c>
      <c r="J34" s="595">
        <v>440</v>
      </c>
      <c r="K34" s="603">
        <v>7</v>
      </c>
      <c r="L34" s="574">
        <v>-79</v>
      </c>
      <c r="M34" s="49">
        <v>1694</v>
      </c>
      <c r="N34" s="574">
        <v>1765</v>
      </c>
      <c r="O34" s="80">
        <v>1687</v>
      </c>
      <c r="P34" s="568">
        <v>1844</v>
      </c>
    </row>
    <row r="35" spans="1:16" ht="15.75" customHeight="1" x14ac:dyDescent="0.2">
      <c r="A35" s="340" t="s">
        <v>37</v>
      </c>
      <c r="B35" s="545">
        <v>1221</v>
      </c>
      <c r="C35" s="80">
        <v>534</v>
      </c>
      <c r="D35" s="568">
        <v>687</v>
      </c>
      <c r="E35" s="545">
        <v>520</v>
      </c>
      <c r="F35" s="574">
        <v>682</v>
      </c>
      <c r="G35" s="49">
        <v>1490</v>
      </c>
      <c r="H35" s="574">
        <v>1471</v>
      </c>
      <c r="I35" s="80">
        <v>970</v>
      </c>
      <c r="J35" s="595">
        <v>789</v>
      </c>
      <c r="K35" s="603">
        <v>14</v>
      </c>
      <c r="L35" s="574">
        <v>5</v>
      </c>
      <c r="M35" s="49">
        <v>5469</v>
      </c>
      <c r="N35" s="574">
        <v>5041</v>
      </c>
      <c r="O35" s="80">
        <v>5455</v>
      </c>
      <c r="P35" s="568">
        <v>5036</v>
      </c>
    </row>
    <row r="36" spans="1:16" ht="15.75" customHeight="1" x14ac:dyDescent="0.2">
      <c r="A36" s="340" t="s">
        <v>201</v>
      </c>
      <c r="B36" s="545">
        <v>166</v>
      </c>
      <c r="C36" s="80">
        <v>131</v>
      </c>
      <c r="D36" s="568">
        <v>35</v>
      </c>
      <c r="E36" s="545">
        <v>13</v>
      </c>
      <c r="F36" s="574">
        <v>29</v>
      </c>
      <c r="G36" s="49">
        <v>254</v>
      </c>
      <c r="H36" s="574">
        <v>250</v>
      </c>
      <c r="I36" s="80">
        <v>241</v>
      </c>
      <c r="J36" s="595">
        <v>221</v>
      </c>
      <c r="K36" s="603">
        <v>118</v>
      </c>
      <c r="L36" s="574">
        <v>6</v>
      </c>
      <c r="M36" s="49">
        <v>934</v>
      </c>
      <c r="N36" s="574">
        <v>749</v>
      </c>
      <c r="O36" s="80">
        <v>816</v>
      </c>
      <c r="P36" s="568">
        <v>743</v>
      </c>
    </row>
    <row r="37" spans="1:16" ht="15.75" customHeight="1" x14ac:dyDescent="0.2">
      <c r="A37" s="340" t="s">
        <v>202</v>
      </c>
      <c r="B37" s="545">
        <v>-129</v>
      </c>
      <c r="C37" s="80">
        <v>-47</v>
      </c>
      <c r="D37" s="568">
        <v>-82</v>
      </c>
      <c r="E37" s="545">
        <v>23</v>
      </c>
      <c r="F37" s="574">
        <v>25</v>
      </c>
      <c r="G37" s="49">
        <v>247</v>
      </c>
      <c r="H37" s="574">
        <v>218</v>
      </c>
      <c r="I37" s="80">
        <v>224</v>
      </c>
      <c r="J37" s="595">
        <v>193</v>
      </c>
      <c r="K37" s="603">
        <v>-70</v>
      </c>
      <c r="L37" s="574">
        <v>-107</v>
      </c>
      <c r="M37" s="49">
        <v>897</v>
      </c>
      <c r="N37" s="574">
        <v>753</v>
      </c>
      <c r="O37" s="80">
        <v>967</v>
      </c>
      <c r="P37" s="568">
        <v>860</v>
      </c>
    </row>
    <row r="38" spans="1:16" ht="15.75" customHeight="1" x14ac:dyDescent="0.2">
      <c r="A38" s="340" t="s">
        <v>203</v>
      </c>
      <c r="B38" s="545">
        <v>2177</v>
      </c>
      <c r="C38" s="80">
        <v>967</v>
      </c>
      <c r="D38" s="568">
        <v>1210</v>
      </c>
      <c r="E38" s="545">
        <v>366</v>
      </c>
      <c r="F38" s="574">
        <v>471</v>
      </c>
      <c r="G38" s="49">
        <v>1102</v>
      </c>
      <c r="H38" s="574">
        <v>1108</v>
      </c>
      <c r="I38" s="80">
        <v>736</v>
      </c>
      <c r="J38" s="595">
        <v>637</v>
      </c>
      <c r="K38" s="603">
        <v>601</v>
      </c>
      <c r="L38" s="574">
        <v>739</v>
      </c>
      <c r="M38" s="49">
        <v>7075</v>
      </c>
      <c r="N38" s="574">
        <v>6756</v>
      </c>
      <c r="O38" s="80">
        <v>6474</v>
      </c>
      <c r="P38" s="568">
        <v>6017</v>
      </c>
    </row>
    <row r="39" spans="1:16" ht="15.75" customHeight="1" x14ac:dyDescent="0.2">
      <c r="A39" s="340" t="s">
        <v>204</v>
      </c>
      <c r="B39" s="545">
        <v>-403</v>
      </c>
      <c r="C39" s="80">
        <v>-109</v>
      </c>
      <c r="D39" s="568">
        <v>-294</v>
      </c>
      <c r="E39" s="545">
        <v>6</v>
      </c>
      <c r="F39" s="574">
        <v>-12</v>
      </c>
      <c r="G39" s="49">
        <v>351</v>
      </c>
      <c r="H39" s="574">
        <v>302</v>
      </c>
      <c r="I39" s="80">
        <v>345</v>
      </c>
      <c r="J39" s="595">
        <v>314</v>
      </c>
      <c r="K39" s="603">
        <v>-115</v>
      </c>
      <c r="L39" s="574">
        <v>-282</v>
      </c>
      <c r="M39" s="49">
        <v>1493</v>
      </c>
      <c r="N39" s="574">
        <v>1534</v>
      </c>
      <c r="O39" s="80">
        <v>1608</v>
      </c>
      <c r="P39" s="568">
        <v>1816</v>
      </c>
    </row>
    <row r="40" spans="1:16" ht="15.75" customHeight="1" x14ac:dyDescent="0.2">
      <c r="A40" s="340" t="s">
        <v>205</v>
      </c>
      <c r="B40" s="545">
        <v>-424</v>
      </c>
      <c r="C40" s="80">
        <v>-246</v>
      </c>
      <c r="D40" s="568">
        <v>-178</v>
      </c>
      <c r="E40" s="545">
        <v>149</v>
      </c>
      <c r="F40" s="574">
        <v>198</v>
      </c>
      <c r="G40" s="49">
        <v>522</v>
      </c>
      <c r="H40" s="574">
        <v>500</v>
      </c>
      <c r="I40" s="80">
        <v>373</v>
      </c>
      <c r="J40" s="595">
        <v>302</v>
      </c>
      <c r="K40" s="603">
        <v>-395</v>
      </c>
      <c r="L40" s="574">
        <v>-376</v>
      </c>
      <c r="M40" s="49">
        <v>2485</v>
      </c>
      <c r="N40" s="574">
        <v>1600</v>
      </c>
      <c r="O40" s="80">
        <v>2880</v>
      </c>
      <c r="P40" s="568">
        <v>1976</v>
      </c>
    </row>
    <row r="41" spans="1:16" ht="15.75" customHeight="1" x14ac:dyDescent="0.2">
      <c r="A41" s="340" t="s">
        <v>206</v>
      </c>
      <c r="B41" s="545">
        <v>1981</v>
      </c>
      <c r="C41" s="80">
        <v>1061</v>
      </c>
      <c r="D41" s="568">
        <v>920</v>
      </c>
      <c r="E41" s="545">
        <v>161</v>
      </c>
      <c r="F41" s="574">
        <v>174</v>
      </c>
      <c r="G41" s="49">
        <v>738</v>
      </c>
      <c r="H41" s="574">
        <v>626</v>
      </c>
      <c r="I41" s="80">
        <v>577</v>
      </c>
      <c r="J41" s="595">
        <v>452</v>
      </c>
      <c r="K41" s="603">
        <v>900</v>
      </c>
      <c r="L41" s="574">
        <v>746</v>
      </c>
      <c r="M41" s="49">
        <v>4867</v>
      </c>
      <c r="N41" s="574">
        <v>4464</v>
      </c>
      <c r="O41" s="80">
        <v>3967</v>
      </c>
      <c r="P41" s="568">
        <v>3718</v>
      </c>
    </row>
    <row r="42" spans="1:16" ht="15.75" customHeight="1" x14ac:dyDescent="0.2">
      <c r="A42" s="340" t="s">
        <v>207</v>
      </c>
      <c r="B42" s="545">
        <v>375</v>
      </c>
      <c r="C42" s="80">
        <v>169</v>
      </c>
      <c r="D42" s="568">
        <v>206</v>
      </c>
      <c r="E42" s="545">
        <v>61</v>
      </c>
      <c r="F42" s="574">
        <v>77</v>
      </c>
      <c r="G42" s="49">
        <v>254</v>
      </c>
      <c r="H42" s="574">
        <v>245</v>
      </c>
      <c r="I42" s="80">
        <v>193</v>
      </c>
      <c r="J42" s="595">
        <v>168</v>
      </c>
      <c r="K42" s="603">
        <v>108</v>
      </c>
      <c r="L42" s="574">
        <v>129</v>
      </c>
      <c r="M42" s="49">
        <v>1161</v>
      </c>
      <c r="N42" s="574">
        <v>995</v>
      </c>
      <c r="O42" s="80">
        <v>1053</v>
      </c>
      <c r="P42" s="568">
        <v>866</v>
      </c>
    </row>
    <row r="43" spans="1:16" ht="15.75" customHeight="1" x14ac:dyDescent="0.2">
      <c r="A43" s="340" t="s">
        <v>208</v>
      </c>
      <c r="B43" s="545">
        <v>2308</v>
      </c>
      <c r="C43" s="80">
        <v>1137</v>
      </c>
      <c r="D43" s="568">
        <v>1171</v>
      </c>
      <c r="E43" s="545">
        <v>268</v>
      </c>
      <c r="F43" s="574">
        <v>308</v>
      </c>
      <c r="G43" s="49">
        <v>555</v>
      </c>
      <c r="H43" s="574">
        <v>533</v>
      </c>
      <c r="I43" s="80">
        <v>287</v>
      </c>
      <c r="J43" s="595">
        <v>225</v>
      </c>
      <c r="K43" s="603">
        <v>869</v>
      </c>
      <c r="L43" s="574">
        <v>863</v>
      </c>
      <c r="M43" s="49">
        <v>3170</v>
      </c>
      <c r="N43" s="574">
        <v>3009</v>
      </c>
      <c r="O43" s="80">
        <v>2301</v>
      </c>
      <c r="P43" s="568">
        <v>2146</v>
      </c>
    </row>
    <row r="44" spans="1:16" ht="15.75" customHeight="1" x14ac:dyDescent="0.2">
      <c r="A44" s="340" t="s">
        <v>209</v>
      </c>
      <c r="B44" s="545">
        <v>-273</v>
      </c>
      <c r="C44" s="80">
        <v>-170</v>
      </c>
      <c r="D44" s="568">
        <v>-103</v>
      </c>
      <c r="E44" s="545">
        <v>1</v>
      </c>
      <c r="F44" s="574">
        <v>14</v>
      </c>
      <c r="G44" s="49">
        <v>243</v>
      </c>
      <c r="H44" s="574">
        <v>231</v>
      </c>
      <c r="I44" s="80">
        <v>242</v>
      </c>
      <c r="J44" s="595">
        <v>217</v>
      </c>
      <c r="K44" s="603">
        <v>-171</v>
      </c>
      <c r="L44" s="574">
        <v>-117</v>
      </c>
      <c r="M44" s="49">
        <v>770</v>
      </c>
      <c r="N44" s="574">
        <v>770</v>
      </c>
      <c r="O44" s="80">
        <v>941</v>
      </c>
      <c r="P44" s="568">
        <v>887</v>
      </c>
    </row>
    <row r="45" spans="1:16" ht="15.75" customHeight="1" x14ac:dyDescent="0.2">
      <c r="A45" s="340" t="s">
        <v>210</v>
      </c>
      <c r="B45" s="545">
        <v>252</v>
      </c>
      <c r="C45" s="80">
        <v>135</v>
      </c>
      <c r="D45" s="568">
        <v>117</v>
      </c>
      <c r="E45" s="545">
        <v>-61</v>
      </c>
      <c r="F45" s="574">
        <v>-113</v>
      </c>
      <c r="G45" s="49">
        <v>183</v>
      </c>
      <c r="H45" s="574">
        <v>150</v>
      </c>
      <c r="I45" s="80">
        <v>244</v>
      </c>
      <c r="J45" s="595">
        <v>263</v>
      </c>
      <c r="K45" s="603">
        <v>196</v>
      </c>
      <c r="L45" s="574">
        <v>230</v>
      </c>
      <c r="M45" s="49">
        <v>926</v>
      </c>
      <c r="N45" s="574">
        <v>965</v>
      </c>
      <c r="O45" s="80">
        <v>730</v>
      </c>
      <c r="P45" s="568">
        <v>735</v>
      </c>
    </row>
    <row r="46" spans="1:16" ht="15.75" customHeight="1" x14ac:dyDescent="0.2">
      <c r="A46" s="340" t="s">
        <v>211</v>
      </c>
      <c r="B46" s="545">
        <v>-272</v>
      </c>
      <c r="C46" s="80">
        <v>-121</v>
      </c>
      <c r="D46" s="568">
        <v>-151</v>
      </c>
      <c r="E46" s="545">
        <v>-71</v>
      </c>
      <c r="F46" s="574">
        <v>-60</v>
      </c>
      <c r="G46" s="49">
        <v>126</v>
      </c>
      <c r="H46" s="574">
        <v>102</v>
      </c>
      <c r="I46" s="80">
        <v>197</v>
      </c>
      <c r="J46" s="595">
        <v>162</v>
      </c>
      <c r="K46" s="603">
        <v>-50</v>
      </c>
      <c r="L46" s="574">
        <v>-91</v>
      </c>
      <c r="M46" s="49">
        <v>443</v>
      </c>
      <c r="N46" s="574">
        <v>444</v>
      </c>
      <c r="O46" s="80">
        <v>493</v>
      </c>
      <c r="P46" s="568">
        <v>535</v>
      </c>
    </row>
    <row r="47" spans="1:16" ht="15.75" customHeight="1" x14ac:dyDescent="0.2">
      <c r="A47" s="340" t="s">
        <v>212</v>
      </c>
      <c r="B47" s="545">
        <v>-306</v>
      </c>
      <c r="C47" s="80">
        <v>-132</v>
      </c>
      <c r="D47" s="568">
        <v>-174</v>
      </c>
      <c r="E47" s="545">
        <v>-96</v>
      </c>
      <c r="F47" s="574">
        <v>-36</v>
      </c>
      <c r="G47" s="49">
        <v>332</v>
      </c>
      <c r="H47" s="574">
        <v>332</v>
      </c>
      <c r="I47" s="80">
        <v>428</v>
      </c>
      <c r="J47" s="595">
        <v>368</v>
      </c>
      <c r="K47" s="603">
        <v>-36</v>
      </c>
      <c r="L47" s="574">
        <v>-138</v>
      </c>
      <c r="M47" s="49">
        <v>1443</v>
      </c>
      <c r="N47" s="574">
        <v>1427</v>
      </c>
      <c r="O47" s="80">
        <v>1479</v>
      </c>
      <c r="P47" s="568">
        <v>1565</v>
      </c>
    </row>
    <row r="48" spans="1:16" ht="15.75" customHeight="1" x14ac:dyDescent="0.2">
      <c r="A48" s="340" t="s">
        <v>213</v>
      </c>
      <c r="B48" s="545">
        <v>-229</v>
      </c>
      <c r="C48" s="80">
        <v>-99</v>
      </c>
      <c r="D48" s="568">
        <v>-130</v>
      </c>
      <c r="E48" s="545">
        <v>-103</v>
      </c>
      <c r="F48" s="574">
        <v>-67</v>
      </c>
      <c r="G48" s="49">
        <v>218</v>
      </c>
      <c r="H48" s="574">
        <v>214</v>
      </c>
      <c r="I48" s="80">
        <v>321</v>
      </c>
      <c r="J48" s="595">
        <v>281</v>
      </c>
      <c r="K48" s="603">
        <v>4</v>
      </c>
      <c r="L48" s="574">
        <v>-63</v>
      </c>
      <c r="M48" s="49">
        <v>843</v>
      </c>
      <c r="N48" s="574">
        <v>835</v>
      </c>
      <c r="O48" s="80">
        <v>839</v>
      </c>
      <c r="P48" s="568">
        <v>898</v>
      </c>
    </row>
    <row r="49" spans="1:16" ht="15.75" customHeight="1" x14ac:dyDescent="0.2">
      <c r="A49" s="340" t="s">
        <v>214</v>
      </c>
      <c r="B49" s="545">
        <v>-40</v>
      </c>
      <c r="C49" s="80">
        <v>-37</v>
      </c>
      <c r="D49" s="568">
        <v>-3</v>
      </c>
      <c r="E49" s="545">
        <v>-29</v>
      </c>
      <c r="F49" s="574">
        <v>-24</v>
      </c>
      <c r="G49" s="49">
        <v>172</v>
      </c>
      <c r="H49" s="574">
        <v>154</v>
      </c>
      <c r="I49" s="80">
        <v>201</v>
      </c>
      <c r="J49" s="595">
        <v>178</v>
      </c>
      <c r="K49" s="603">
        <v>-8</v>
      </c>
      <c r="L49" s="574">
        <v>21</v>
      </c>
      <c r="M49" s="49">
        <v>721</v>
      </c>
      <c r="N49" s="574">
        <v>718</v>
      </c>
      <c r="O49" s="80">
        <v>729</v>
      </c>
      <c r="P49" s="568">
        <v>697</v>
      </c>
    </row>
    <row r="50" spans="1:16" ht="15.75" customHeight="1" x14ac:dyDescent="0.2">
      <c r="A50" s="340" t="s">
        <v>215</v>
      </c>
      <c r="B50" s="545">
        <v>-75</v>
      </c>
      <c r="C50" s="80">
        <v>-59</v>
      </c>
      <c r="D50" s="568">
        <v>-16</v>
      </c>
      <c r="E50" s="545">
        <v>-99</v>
      </c>
      <c r="F50" s="574">
        <v>-79</v>
      </c>
      <c r="G50" s="49">
        <v>222</v>
      </c>
      <c r="H50" s="574">
        <v>201</v>
      </c>
      <c r="I50" s="80">
        <v>321</v>
      </c>
      <c r="J50" s="595">
        <v>280</v>
      </c>
      <c r="K50" s="603">
        <v>40</v>
      </c>
      <c r="L50" s="574">
        <v>63</v>
      </c>
      <c r="M50" s="49">
        <v>1037</v>
      </c>
      <c r="N50" s="574">
        <v>972</v>
      </c>
      <c r="O50" s="80">
        <v>997</v>
      </c>
      <c r="P50" s="568">
        <v>909</v>
      </c>
    </row>
    <row r="51" spans="1:16" s="81" customFormat="1" ht="15.75" customHeight="1" x14ac:dyDescent="0.2">
      <c r="A51" s="340" t="s">
        <v>216</v>
      </c>
      <c r="B51" s="545">
        <v>-338</v>
      </c>
      <c r="C51" s="80">
        <v>-189</v>
      </c>
      <c r="D51" s="568">
        <v>-149</v>
      </c>
      <c r="E51" s="545">
        <v>-69</v>
      </c>
      <c r="F51" s="574">
        <v>-43</v>
      </c>
      <c r="G51" s="49">
        <v>206</v>
      </c>
      <c r="H51" s="574">
        <v>194</v>
      </c>
      <c r="I51" s="80">
        <v>275</v>
      </c>
      <c r="J51" s="595">
        <v>237</v>
      </c>
      <c r="K51" s="603">
        <v>-120</v>
      </c>
      <c r="L51" s="574">
        <v>-106</v>
      </c>
      <c r="M51" s="49">
        <v>620</v>
      </c>
      <c r="N51" s="574">
        <v>725</v>
      </c>
      <c r="O51" s="80">
        <v>740</v>
      </c>
      <c r="P51" s="568">
        <v>831</v>
      </c>
    </row>
    <row r="52" spans="1:16" ht="15.75" customHeight="1" x14ac:dyDescent="0.2">
      <c r="A52" s="340" t="s">
        <v>217</v>
      </c>
      <c r="B52" s="545">
        <v>13</v>
      </c>
      <c r="C52" s="80">
        <v>-61</v>
      </c>
      <c r="D52" s="568">
        <v>74</v>
      </c>
      <c r="E52" s="545">
        <v>47</v>
      </c>
      <c r="F52" s="574">
        <v>78</v>
      </c>
      <c r="G52" s="49">
        <v>240</v>
      </c>
      <c r="H52" s="574">
        <v>217</v>
      </c>
      <c r="I52" s="80">
        <v>193</v>
      </c>
      <c r="J52" s="595">
        <v>139</v>
      </c>
      <c r="K52" s="603">
        <v>-108</v>
      </c>
      <c r="L52" s="574">
        <v>-4</v>
      </c>
      <c r="M52" s="49">
        <v>1232</v>
      </c>
      <c r="N52" s="574">
        <v>1249</v>
      </c>
      <c r="O52" s="80">
        <v>1340</v>
      </c>
      <c r="P52" s="568">
        <v>1253</v>
      </c>
    </row>
    <row r="53" spans="1:16" ht="15.75" customHeight="1" x14ac:dyDescent="0.2">
      <c r="A53" s="340" t="s">
        <v>218</v>
      </c>
      <c r="B53" s="545">
        <v>-24</v>
      </c>
      <c r="C53" s="80">
        <v>-25</v>
      </c>
      <c r="D53" s="568">
        <v>1</v>
      </c>
      <c r="E53" s="545">
        <v>-23</v>
      </c>
      <c r="F53" s="574">
        <v>-3</v>
      </c>
      <c r="G53" s="49">
        <v>384</v>
      </c>
      <c r="H53" s="574">
        <v>370</v>
      </c>
      <c r="I53" s="80">
        <v>407</v>
      </c>
      <c r="J53" s="595">
        <v>373</v>
      </c>
      <c r="K53" s="603">
        <v>-2</v>
      </c>
      <c r="L53" s="574">
        <v>4</v>
      </c>
      <c r="M53" s="49">
        <v>1454</v>
      </c>
      <c r="N53" s="574">
        <v>1455</v>
      </c>
      <c r="O53" s="80">
        <v>1456</v>
      </c>
      <c r="P53" s="568">
        <v>1451</v>
      </c>
    </row>
    <row r="54" spans="1:16" ht="15.75" customHeight="1" x14ac:dyDescent="0.2">
      <c r="A54" s="340" t="s">
        <v>49</v>
      </c>
      <c r="B54" s="545">
        <v>438</v>
      </c>
      <c r="C54" s="80">
        <v>167</v>
      </c>
      <c r="D54" s="568">
        <v>271</v>
      </c>
      <c r="E54" s="545">
        <v>20</v>
      </c>
      <c r="F54" s="574">
        <v>46</v>
      </c>
      <c r="G54" s="49">
        <v>95</v>
      </c>
      <c r="H54" s="574">
        <v>98</v>
      </c>
      <c r="I54" s="80">
        <v>75</v>
      </c>
      <c r="J54" s="595">
        <v>52</v>
      </c>
      <c r="K54" s="603">
        <v>147</v>
      </c>
      <c r="L54" s="574">
        <v>225</v>
      </c>
      <c r="M54" s="49">
        <v>802</v>
      </c>
      <c r="N54" s="574">
        <v>808</v>
      </c>
      <c r="O54" s="80">
        <v>655</v>
      </c>
      <c r="P54" s="568">
        <v>583</v>
      </c>
    </row>
    <row r="55" spans="1:16" ht="15.75" customHeight="1" x14ac:dyDescent="0.2">
      <c r="A55" s="340" t="s">
        <v>219</v>
      </c>
      <c r="B55" s="545">
        <v>8</v>
      </c>
      <c r="C55" s="80">
        <v>2</v>
      </c>
      <c r="D55" s="568">
        <v>6</v>
      </c>
      <c r="E55" s="545">
        <v>-18</v>
      </c>
      <c r="F55" s="574">
        <v>-29</v>
      </c>
      <c r="G55" s="49">
        <v>105</v>
      </c>
      <c r="H55" s="574">
        <v>112</v>
      </c>
      <c r="I55" s="80">
        <v>123</v>
      </c>
      <c r="J55" s="595">
        <v>141</v>
      </c>
      <c r="K55" s="603">
        <v>20</v>
      </c>
      <c r="L55" s="574">
        <v>35</v>
      </c>
      <c r="M55" s="49">
        <v>388</v>
      </c>
      <c r="N55" s="574">
        <v>413</v>
      </c>
      <c r="O55" s="80">
        <v>368</v>
      </c>
      <c r="P55" s="568">
        <v>378</v>
      </c>
    </row>
    <row r="56" spans="1:16" ht="15.75" customHeight="1" x14ac:dyDescent="0.2">
      <c r="A56" s="340" t="s">
        <v>58</v>
      </c>
      <c r="B56" s="545">
        <v>184</v>
      </c>
      <c r="C56" s="80">
        <v>85</v>
      </c>
      <c r="D56" s="568">
        <v>99</v>
      </c>
      <c r="E56" s="545">
        <v>-24</v>
      </c>
      <c r="F56" s="574">
        <v>-18</v>
      </c>
      <c r="G56" s="49">
        <v>107</v>
      </c>
      <c r="H56" s="574">
        <v>108</v>
      </c>
      <c r="I56" s="80">
        <v>131</v>
      </c>
      <c r="J56" s="595">
        <v>126</v>
      </c>
      <c r="K56" s="603">
        <v>109</v>
      </c>
      <c r="L56" s="574">
        <v>117</v>
      </c>
      <c r="M56" s="49">
        <v>718</v>
      </c>
      <c r="N56" s="574">
        <v>684</v>
      </c>
      <c r="O56" s="80">
        <v>609</v>
      </c>
      <c r="P56" s="568">
        <v>567</v>
      </c>
    </row>
    <row r="57" spans="1:16" ht="15.75" customHeight="1" x14ac:dyDescent="0.2">
      <c r="A57" s="340" t="s">
        <v>59</v>
      </c>
      <c r="B57" s="545">
        <v>-168</v>
      </c>
      <c r="C57" s="80">
        <v>-100</v>
      </c>
      <c r="D57" s="568">
        <v>-68</v>
      </c>
      <c r="E57" s="545">
        <v>55</v>
      </c>
      <c r="F57" s="574">
        <v>92</v>
      </c>
      <c r="G57" s="49">
        <v>173</v>
      </c>
      <c r="H57" s="574">
        <v>178</v>
      </c>
      <c r="I57" s="80">
        <v>118</v>
      </c>
      <c r="J57" s="595">
        <v>86</v>
      </c>
      <c r="K57" s="603">
        <v>-155</v>
      </c>
      <c r="L57" s="574">
        <v>-160</v>
      </c>
      <c r="M57" s="49">
        <v>789</v>
      </c>
      <c r="N57" s="574">
        <v>730</v>
      </c>
      <c r="O57" s="80">
        <v>944</v>
      </c>
      <c r="P57" s="568">
        <v>890</v>
      </c>
    </row>
    <row r="58" spans="1:16" ht="15.75" customHeight="1" x14ac:dyDescent="0.2">
      <c r="A58" s="340" t="s">
        <v>63</v>
      </c>
      <c r="B58" s="545">
        <v>-91</v>
      </c>
      <c r="C58" s="80">
        <v>-31</v>
      </c>
      <c r="D58" s="568">
        <v>-60</v>
      </c>
      <c r="E58" s="545">
        <v>-19</v>
      </c>
      <c r="F58" s="574">
        <v>-42</v>
      </c>
      <c r="G58" s="49">
        <v>61</v>
      </c>
      <c r="H58" s="574">
        <v>40</v>
      </c>
      <c r="I58" s="80">
        <v>80</v>
      </c>
      <c r="J58" s="595">
        <v>82</v>
      </c>
      <c r="K58" s="603">
        <v>-12</v>
      </c>
      <c r="L58" s="574">
        <v>-18</v>
      </c>
      <c r="M58" s="49">
        <v>227</v>
      </c>
      <c r="N58" s="574">
        <v>217</v>
      </c>
      <c r="O58" s="80">
        <v>239</v>
      </c>
      <c r="P58" s="568">
        <v>235</v>
      </c>
    </row>
    <row r="59" spans="1:16" ht="15.75" customHeight="1" x14ac:dyDescent="0.2">
      <c r="A59" s="340" t="s">
        <v>64</v>
      </c>
      <c r="B59" s="545">
        <v>-72</v>
      </c>
      <c r="C59" s="80">
        <v>-38</v>
      </c>
      <c r="D59" s="568">
        <v>-34</v>
      </c>
      <c r="E59" s="545">
        <v>3</v>
      </c>
      <c r="F59" s="574">
        <v>14</v>
      </c>
      <c r="G59" s="49">
        <v>112</v>
      </c>
      <c r="H59" s="574">
        <v>96</v>
      </c>
      <c r="I59" s="80">
        <v>109</v>
      </c>
      <c r="J59" s="595">
        <v>82</v>
      </c>
      <c r="K59" s="603">
        <v>-41</v>
      </c>
      <c r="L59" s="574">
        <v>-48</v>
      </c>
      <c r="M59" s="49">
        <v>325</v>
      </c>
      <c r="N59" s="574">
        <v>373</v>
      </c>
      <c r="O59" s="80">
        <v>366</v>
      </c>
      <c r="P59" s="568">
        <v>421</v>
      </c>
    </row>
    <row r="60" spans="1:16" ht="15.75" customHeight="1" x14ac:dyDescent="0.2">
      <c r="A60" s="340" t="s">
        <v>220</v>
      </c>
      <c r="B60" s="545">
        <v>-37</v>
      </c>
      <c r="C60" s="80">
        <v>-9</v>
      </c>
      <c r="D60" s="568">
        <v>-28</v>
      </c>
      <c r="E60" s="545">
        <v>-15</v>
      </c>
      <c r="F60" s="574">
        <v>-36</v>
      </c>
      <c r="G60" s="49">
        <v>57</v>
      </c>
      <c r="H60" s="574">
        <v>52</v>
      </c>
      <c r="I60" s="80">
        <v>72</v>
      </c>
      <c r="J60" s="595">
        <v>88</v>
      </c>
      <c r="K60" s="603">
        <v>6</v>
      </c>
      <c r="L60" s="574">
        <v>8</v>
      </c>
      <c r="M60" s="49">
        <v>205</v>
      </c>
      <c r="N60" s="574">
        <v>221</v>
      </c>
      <c r="O60" s="80">
        <v>199</v>
      </c>
      <c r="P60" s="568">
        <v>213</v>
      </c>
    </row>
    <row r="61" spans="1:16" ht="15.75" customHeight="1" x14ac:dyDescent="0.2">
      <c r="A61" s="340" t="s">
        <v>70</v>
      </c>
      <c r="B61" s="545">
        <v>137</v>
      </c>
      <c r="C61" s="80">
        <v>65</v>
      </c>
      <c r="D61" s="568">
        <v>72</v>
      </c>
      <c r="E61" s="545">
        <v>82</v>
      </c>
      <c r="F61" s="574">
        <v>133</v>
      </c>
      <c r="G61" s="49">
        <v>203</v>
      </c>
      <c r="H61" s="574">
        <v>221</v>
      </c>
      <c r="I61" s="80">
        <v>121</v>
      </c>
      <c r="J61" s="595">
        <v>88</v>
      </c>
      <c r="K61" s="603">
        <v>-17</v>
      </c>
      <c r="L61" s="574">
        <v>-61</v>
      </c>
      <c r="M61" s="49">
        <v>763</v>
      </c>
      <c r="N61" s="574">
        <v>700</v>
      </c>
      <c r="O61" s="80">
        <v>780</v>
      </c>
      <c r="P61" s="568">
        <v>761</v>
      </c>
    </row>
    <row r="62" spans="1:16" ht="15.75" customHeight="1" x14ac:dyDescent="0.2">
      <c r="A62" s="340" t="s">
        <v>71</v>
      </c>
      <c r="B62" s="545">
        <v>-114</v>
      </c>
      <c r="C62" s="80">
        <v>-46</v>
      </c>
      <c r="D62" s="568">
        <v>-68</v>
      </c>
      <c r="E62" s="545">
        <v>-17</v>
      </c>
      <c r="F62" s="574">
        <v>-21</v>
      </c>
      <c r="G62" s="49">
        <v>77</v>
      </c>
      <c r="H62" s="574">
        <v>60</v>
      </c>
      <c r="I62" s="80">
        <v>94</v>
      </c>
      <c r="J62" s="595">
        <v>81</v>
      </c>
      <c r="K62" s="603">
        <v>-29</v>
      </c>
      <c r="L62" s="574">
        <v>-47</v>
      </c>
      <c r="M62" s="49">
        <v>267</v>
      </c>
      <c r="N62" s="574">
        <v>270</v>
      </c>
      <c r="O62" s="80">
        <v>296</v>
      </c>
      <c r="P62" s="568">
        <v>317</v>
      </c>
    </row>
    <row r="63" spans="1:16" ht="15.75" customHeight="1" x14ac:dyDescent="0.2">
      <c r="A63" s="340" t="s">
        <v>72</v>
      </c>
      <c r="B63" s="545">
        <v>-60</v>
      </c>
      <c r="C63" s="80">
        <v>-9</v>
      </c>
      <c r="D63" s="568">
        <v>-51</v>
      </c>
      <c r="E63" s="545">
        <v>-36</v>
      </c>
      <c r="F63" s="574">
        <v>-71</v>
      </c>
      <c r="G63" s="49">
        <v>91</v>
      </c>
      <c r="H63" s="574">
        <v>66</v>
      </c>
      <c r="I63" s="80">
        <v>127</v>
      </c>
      <c r="J63" s="595">
        <v>137</v>
      </c>
      <c r="K63" s="603">
        <v>27</v>
      </c>
      <c r="L63" s="574">
        <v>20</v>
      </c>
      <c r="M63" s="49">
        <v>332</v>
      </c>
      <c r="N63" s="574">
        <v>332</v>
      </c>
      <c r="O63" s="80">
        <v>305</v>
      </c>
      <c r="P63" s="568">
        <v>312</v>
      </c>
    </row>
    <row r="64" spans="1:16" ht="15.75" customHeight="1" x14ac:dyDescent="0.2">
      <c r="A64" s="340" t="s">
        <v>221</v>
      </c>
      <c r="B64" s="545">
        <v>-236</v>
      </c>
      <c r="C64" s="80">
        <v>-88</v>
      </c>
      <c r="D64" s="568">
        <v>-148</v>
      </c>
      <c r="E64" s="545">
        <v>-35</v>
      </c>
      <c r="F64" s="574">
        <v>-54</v>
      </c>
      <c r="G64" s="49">
        <v>98</v>
      </c>
      <c r="H64" s="574">
        <v>76</v>
      </c>
      <c r="I64" s="80">
        <v>133</v>
      </c>
      <c r="J64" s="595">
        <v>130</v>
      </c>
      <c r="K64" s="603">
        <v>-53</v>
      </c>
      <c r="L64" s="574">
        <v>-94</v>
      </c>
      <c r="M64" s="49">
        <v>270</v>
      </c>
      <c r="N64" s="574">
        <v>261</v>
      </c>
      <c r="O64" s="80">
        <v>323</v>
      </c>
      <c r="P64" s="568">
        <v>355</v>
      </c>
    </row>
    <row r="65" spans="1:16" ht="15.75" customHeight="1" thickBot="1" x14ac:dyDescent="0.25">
      <c r="A65" s="344" t="s">
        <v>222</v>
      </c>
      <c r="B65" s="546">
        <v>-155</v>
      </c>
      <c r="C65" s="363">
        <v>-67</v>
      </c>
      <c r="D65" s="569">
        <v>-88</v>
      </c>
      <c r="E65" s="546">
        <v>-39</v>
      </c>
      <c r="F65" s="575">
        <v>-40</v>
      </c>
      <c r="G65" s="360">
        <v>74</v>
      </c>
      <c r="H65" s="575">
        <v>67</v>
      </c>
      <c r="I65" s="363">
        <v>113</v>
      </c>
      <c r="J65" s="596">
        <v>107</v>
      </c>
      <c r="K65" s="604">
        <v>-28</v>
      </c>
      <c r="L65" s="575">
        <v>-48</v>
      </c>
      <c r="M65" s="360">
        <v>276</v>
      </c>
      <c r="N65" s="575">
        <v>283</v>
      </c>
      <c r="O65" s="363">
        <v>304</v>
      </c>
      <c r="P65" s="569">
        <v>331</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H1" sqref="H1"/>
    </sheetView>
  </sheetViews>
  <sheetFormatPr defaultColWidth="11.90625" defaultRowHeight="12.5" x14ac:dyDescent="0.2"/>
  <cols>
    <col min="1" max="1" width="11.453125" style="1" customWidth="1"/>
    <col min="2" max="16" width="8.08984375" style="86" customWidth="1"/>
    <col min="17" max="17" width="6.90625" style="1" customWidth="1"/>
    <col min="18" max="223" width="11.90625" style="1"/>
    <col min="224" max="225" width="3.90625" style="1" customWidth="1"/>
    <col min="226" max="226" width="9" style="1" bestFit="1" customWidth="1"/>
    <col min="227" max="229" width="6.7265625" style="1" bestFit="1" customWidth="1"/>
    <col min="230" max="230" width="7.453125" style="1" bestFit="1" customWidth="1"/>
    <col min="231" max="232" width="6.7265625" style="1" bestFit="1" customWidth="1"/>
    <col min="233" max="237" width="5.453125" style="1" bestFit="1" customWidth="1"/>
    <col min="238" max="239" width="4.08984375" style="1" bestFit="1" customWidth="1"/>
    <col min="240" max="244" width="6" style="1" bestFit="1" customWidth="1"/>
    <col min="245" max="246" width="4.26953125" style="1" bestFit="1" customWidth="1"/>
    <col min="247" max="247" width="7.453125" style="1" bestFit="1" customWidth="1"/>
    <col min="248" max="249" width="6.7265625" style="1" bestFit="1" customWidth="1"/>
    <col min="250" max="253" width="6.26953125" style="1" bestFit="1" customWidth="1"/>
    <col min="254" max="254" width="5.453125" style="1" bestFit="1" customWidth="1"/>
    <col min="255" max="256" width="5.26953125" style="1" bestFit="1" customWidth="1"/>
    <col min="257" max="258" width="4.7265625" style="1" bestFit="1" customWidth="1"/>
    <col min="259" max="262" width="6.26953125" style="1" bestFit="1" customWidth="1"/>
    <col min="263" max="263" width="5.453125" style="1" bestFit="1" customWidth="1"/>
    <col min="264" max="265" width="5.26953125" style="1" bestFit="1" customWidth="1"/>
    <col min="266" max="267" width="4.7265625" style="1" bestFit="1" customWidth="1"/>
    <col min="268" max="479" width="11.90625" style="1"/>
    <col min="480" max="481" width="3.90625" style="1" customWidth="1"/>
    <col min="482" max="482" width="9" style="1" bestFit="1" customWidth="1"/>
    <col min="483" max="485" width="6.7265625" style="1" bestFit="1" customWidth="1"/>
    <col min="486" max="486" width="7.453125" style="1" bestFit="1" customWidth="1"/>
    <col min="487" max="488" width="6.7265625" style="1" bestFit="1" customWidth="1"/>
    <col min="489" max="493" width="5.453125" style="1" bestFit="1" customWidth="1"/>
    <col min="494" max="495" width="4.08984375" style="1" bestFit="1" customWidth="1"/>
    <col min="496" max="500" width="6" style="1" bestFit="1" customWidth="1"/>
    <col min="501" max="502" width="4.26953125" style="1" bestFit="1" customWidth="1"/>
    <col min="503" max="503" width="7.453125" style="1" bestFit="1" customWidth="1"/>
    <col min="504" max="505" width="6.7265625" style="1" bestFit="1" customWidth="1"/>
    <col min="506" max="509" width="6.26953125" style="1" bestFit="1" customWidth="1"/>
    <col min="510" max="510" width="5.453125" style="1" bestFit="1" customWidth="1"/>
    <col min="511" max="512" width="5.26953125" style="1" bestFit="1" customWidth="1"/>
    <col min="513" max="514" width="4.7265625" style="1" bestFit="1" customWidth="1"/>
    <col min="515" max="518" width="6.26953125" style="1" bestFit="1" customWidth="1"/>
    <col min="519" max="519" width="5.453125" style="1" bestFit="1" customWidth="1"/>
    <col min="520" max="521" width="5.26953125" style="1" bestFit="1" customWidth="1"/>
    <col min="522" max="523" width="4.7265625" style="1" bestFit="1" customWidth="1"/>
    <col min="524" max="735" width="11.90625" style="1"/>
    <col min="736" max="737" width="3.90625" style="1" customWidth="1"/>
    <col min="738" max="738" width="9" style="1" bestFit="1" customWidth="1"/>
    <col min="739" max="741" width="6.7265625" style="1" bestFit="1" customWidth="1"/>
    <col min="742" max="742" width="7.453125" style="1" bestFit="1" customWidth="1"/>
    <col min="743" max="744" width="6.7265625" style="1" bestFit="1" customWidth="1"/>
    <col min="745" max="749" width="5.453125" style="1" bestFit="1" customWidth="1"/>
    <col min="750" max="751" width="4.08984375" style="1" bestFit="1" customWidth="1"/>
    <col min="752" max="756" width="6" style="1" bestFit="1" customWidth="1"/>
    <col min="757" max="758" width="4.26953125" style="1" bestFit="1" customWidth="1"/>
    <col min="759" max="759" width="7.453125" style="1" bestFit="1" customWidth="1"/>
    <col min="760" max="761" width="6.7265625" style="1" bestFit="1" customWidth="1"/>
    <col min="762" max="765" width="6.26953125" style="1" bestFit="1" customWidth="1"/>
    <col min="766" max="766" width="5.453125" style="1" bestFit="1" customWidth="1"/>
    <col min="767" max="768" width="5.26953125" style="1" bestFit="1" customWidth="1"/>
    <col min="769" max="770" width="4.7265625" style="1" bestFit="1" customWidth="1"/>
    <col min="771" max="774" width="6.26953125" style="1" bestFit="1" customWidth="1"/>
    <col min="775" max="775" width="5.453125" style="1" bestFit="1" customWidth="1"/>
    <col min="776" max="777" width="5.26953125" style="1" bestFit="1" customWidth="1"/>
    <col min="778" max="779" width="4.7265625" style="1" bestFit="1" customWidth="1"/>
    <col min="780" max="991" width="11.90625" style="1"/>
    <col min="992" max="993" width="3.90625" style="1" customWidth="1"/>
    <col min="994" max="994" width="9" style="1" bestFit="1" customWidth="1"/>
    <col min="995" max="997" width="6.7265625" style="1" bestFit="1" customWidth="1"/>
    <col min="998" max="998" width="7.453125" style="1" bestFit="1" customWidth="1"/>
    <col min="999" max="1000" width="6.7265625" style="1" bestFit="1" customWidth="1"/>
    <col min="1001" max="1005" width="5.453125" style="1" bestFit="1" customWidth="1"/>
    <col min="1006" max="1007" width="4.08984375" style="1" bestFit="1" customWidth="1"/>
    <col min="1008" max="1012" width="6" style="1" bestFit="1" customWidth="1"/>
    <col min="1013" max="1014" width="4.26953125" style="1" bestFit="1" customWidth="1"/>
    <col min="1015" max="1015" width="7.453125" style="1" bestFit="1" customWidth="1"/>
    <col min="1016" max="1017" width="6.7265625" style="1" bestFit="1" customWidth="1"/>
    <col min="1018" max="1021" width="6.26953125" style="1" bestFit="1" customWidth="1"/>
    <col min="1022" max="1022" width="5.453125" style="1" bestFit="1" customWidth="1"/>
    <col min="1023" max="1024" width="5.26953125" style="1" bestFit="1" customWidth="1"/>
    <col min="1025" max="1026" width="4.7265625" style="1" bestFit="1" customWidth="1"/>
    <col min="1027" max="1030" width="6.26953125" style="1" bestFit="1" customWidth="1"/>
    <col min="1031" max="1031" width="5.453125" style="1" bestFit="1" customWidth="1"/>
    <col min="1032" max="1033" width="5.26953125" style="1" bestFit="1" customWidth="1"/>
    <col min="1034" max="1035" width="4.7265625" style="1" bestFit="1" customWidth="1"/>
    <col min="1036" max="1247" width="11.90625" style="1"/>
    <col min="1248" max="1249" width="3.90625" style="1" customWidth="1"/>
    <col min="1250" max="1250" width="9" style="1" bestFit="1" customWidth="1"/>
    <col min="1251" max="1253" width="6.7265625" style="1" bestFit="1" customWidth="1"/>
    <col min="1254" max="1254" width="7.453125" style="1" bestFit="1" customWidth="1"/>
    <col min="1255" max="1256" width="6.7265625" style="1" bestFit="1" customWidth="1"/>
    <col min="1257" max="1261" width="5.453125" style="1" bestFit="1" customWidth="1"/>
    <col min="1262" max="1263" width="4.08984375" style="1" bestFit="1" customWidth="1"/>
    <col min="1264" max="1268" width="6" style="1" bestFit="1" customWidth="1"/>
    <col min="1269" max="1270" width="4.26953125" style="1" bestFit="1" customWidth="1"/>
    <col min="1271" max="1271" width="7.453125" style="1" bestFit="1" customWidth="1"/>
    <col min="1272" max="1273" width="6.7265625" style="1" bestFit="1" customWidth="1"/>
    <col min="1274" max="1277" width="6.26953125" style="1" bestFit="1" customWidth="1"/>
    <col min="1278" max="1278" width="5.453125" style="1" bestFit="1" customWidth="1"/>
    <col min="1279" max="1280" width="5.26953125" style="1" bestFit="1" customWidth="1"/>
    <col min="1281" max="1282" width="4.7265625" style="1" bestFit="1" customWidth="1"/>
    <col min="1283" max="1286" width="6.26953125" style="1" bestFit="1" customWidth="1"/>
    <col min="1287" max="1287" width="5.453125" style="1" bestFit="1" customWidth="1"/>
    <col min="1288" max="1289" width="5.26953125" style="1" bestFit="1" customWidth="1"/>
    <col min="1290" max="1291" width="4.7265625" style="1" bestFit="1" customWidth="1"/>
    <col min="1292" max="1503" width="11.90625" style="1"/>
    <col min="1504" max="1505" width="3.90625" style="1" customWidth="1"/>
    <col min="1506" max="1506" width="9" style="1" bestFit="1" customWidth="1"/>
    <col min="1507" max="1509" width="6.7265625" style="1" bestFit="1" customWidth="1"/>
    <col min="1510" max="1510" width="7.453125" style="1" bestFit="1" customWidth="1"/>
    <col min="1511" max="1512" width="6.7265625" style="1" bestFit="1" customWidth="1"/>
    <col min="1513" max="1517" width="5.453125" style="1" bestFit="1" customWidth="1"/>
    <col min="1518" max="1519" width="4.08984375" style="1" bestFit="1" customWidth="1"/>
    <col min="1520" max="1524" width="6" style="1" bestFit="1" customWidth="1"/>
    <col min="1525" max="1526" width="4.26953125" style="1" bestFit="1" customWidth="1"/>
    <col min="1527" max="1527" width="7.453125" style="1" bestFit="1" customWidth="1"/>
    <col min="1528" max="1529" width="6.7265625" style="1" bestFit="1" customWidth="1"/>
    <col min="1530" max="1533" width="6.26953125" style="1" bestFit="1" customWidth="1"/>
    <col min="1534" max="1534" width="5.453125" style="1" bestFit="1" customWidth="1"/>
    <col min="1535" max="1536" width="5.26953125" style="1" bestFit="1" customWidth="1"/>
    <col min="1537" max="1538" width="4.7265625" style="1" bestFit="1" customWidth="1"/>
    <col min="1539" max="1542" width="6.26953125" style="1" bestFit="1" customWidth="1"/>
    <col min="1543" max="1543" width="5.453125" style="1" bestFit="1" customWidth="1"/>
    <col min="1544" max="1545" width="5.26953125" style="1" bestFit="1" customWidth="1"/>
    <col min="1546" max="1547" width="4.7265625" style="1" bestFit="1" customWidth="1"/>
    <col min="1548" max="1759" width="11.90625" style="1"/>
    <col min="1760" max="1761" width="3.90625" style="1" customWidth="1"/>
    <col min="1762" max="1762" width="9" style="1" bestFit="1" customWidth="1"/>
    <col min="1763" max="1765" width="6.7265625" style="1" bestFit="1" customWidth="1"/>
    <col min="1766" max="1766" width="7.453125" style="1" bestFit="1" customWidth="1"/>
    <col min="1767" max="1768" width="6.7265625" style="1" bestFit="1" customWidth="1"/>
    <col min="1769" max="1773" width="5.453125" style="1" bestFit="1" customWidth="1"/>
    <col min="1774" max="1775" width="4.08984375" style="1" bestFit="1" customWidth="1"/>
    <col min="1776" max="1780" width="6" style="1" bestFit="1" customWidth="1"/>
    <col min="1781" max="1782" width="4.26953125" style="1" bestFit="1" customWidth="1"/>
    <col min="1783" max="1783" width="7.453125" style="1" bestFit="1" customWidth="1"/>
    <col min="1784" max="1785" width="6.7265625" style="1" bestFit="1" customWidth="1"/>
    <col min="1786" max="1789" width="6.26953125" style="1" bestFit="1" customWidth="1"/>
    <col min="1790" max="1790" width="5.453125" style="1" bestFit="1" customWidth="1"/>
    <col min="1791" max="1792" width="5.26953125" style="1" bestFit="1" customWidth="1"/>
    <col min="1793" max="1794" width="4.7265625" style="1" bestFit="1" customWidth="1"/>
    <col min="1795" max="1798" width="6.26953125" style="1" bestFit="1" customWidth="1"/>
    <col min="1799" max="1799" width="5.453125" style="1" bestFit="1" customWidth="1"/>
    <col min="1800" max="1801" width="5.26953125" style="1" bestFit="1" customWidth="1"/>
    <col min="1802" max="1803" width="4.7265625" style="1" bestFit="1" customWidth="1"/>
    <col min="1804" max="2015" width="11.90625" style="1"/>
    <col min="2016" max="2017" width="3.90625" style="1" customWidth="1"/>
    <col min="2018" max="2018" width="9" style="1" bestFit="1" customWidth="1"/>
    <col min="2019" max="2021" width="6.7265625" style="1" bestFit="1" customWidth="1"/>
    <col min="2022" max="2022" width="7.453125" style="1" bestFit="1" customWidth="1"/>
    <col min="2023" max="2024" width="6.7265625" style="1" bestFit="1" customWidth="1"/>
    <col min="2025" max="2029" width="5.453125" style="1" bestFit="1" customWidth="1"/>
    <col min="2030" max="2031" width="4.08984375" style="1" bestFit="1" customWidth="1"/>
    <col min="2032" max="2036" width="6" style="1" bestFit="1" customWidth="1"/>
    <col min="2037" max="2038" width="4.26953125" style="1" bestFit="1" customWidth="1"/>
    <col min="2039" max="2039" width="7.453125" style="1" bestFit="1" customWidth="1"/>
    <col min="2040" max="2041" width="6.7265625" style="1" bestFit="1" customWidth="1"/>
    <col min="2042" max="2045" width="6.26953125" style="1" bestFit="1" customWidth="1"/>
    <col min="2046" max="2046" width="5.453125" style="1" bestFit="1" customWidth="1"/>
    <col min="2047" max="2048" width="5.26953125" style="1" bestFit="1" customWidth="1"/>
    <col min="2049" max="2050" width="4.7265625" style="1" bestFit="1" customWidth="1"/>
    <col min="2051" max="2054" width="6.26953125" style="1" bestFit="1" customWidth="1"/>
    <col min="2055" max="2055" width="5.453125" style="1" bestFit="1" customWidth="1"/>
    <col min="2056" max="2057" width="5.26953125" style="1" bestFit="1" customWidth="1"/>
    <col min="2058" max="2059" width="4.7265625" style="1" bestFit="1" customWidth="1"/>
    <col min="2060" max="2271" width="11.90625" style="1"/>
    <col min="2272" max="2273" width="3.90625" style="1" customWidth="1"/>
    <col min="2274" max="2274" width="9" style="1" bestFit="1" customWidth="1"/>
    <col min="2275" max="2277" width="6.7265625" style="1" bestFit="1" customWidth="1"/>
    <col min="2278" max="2278" width="7.453125" style="1" bestFit="1" customWidth="1"/>
    <col min="2279" max="2280" width="6.7265625" style="1" bestFit="1" customWidth="1"/>
    <col min="2281" max="2285" width="5.453125" style="1" bestFit="1" customWidth="1"/>
    <col min="2286" max="2287" width="4.08984375" style="1" bestFit="1" customWidth="1"/>
    <col min="2288" max="2292" width="6" style="1" bestFit="1" customWidth="1"/>
    <col min="2293" max="2294" width="4.26953125" style="1" bestFit="1" customWidth="1"/>
    <col min="2295" max="2295" width="7.453125" style="1" bestFit="1" customWidth="1"/>
    <col min="2296" max="2297" width="6.7265625" style="1" bestFit="1" customWidth="1"/>
    <col min="2298" max="2301" width="6.26953125" style="1" bestFit="1" customWidth="1"/>
    <col min="2302" max="2302" width="5.453125" style="1" bestFit="1" customWidth="1"/>
    <col min="2303" max="2304" width="5.26953125" style="1" bestFit="1" customWidth="1"/>
    <col min="2305" max="2306" width="4.7265625" style="1" bestFit="1" customWidth="1"/>
    <col min="2307" max="2310" width="6.26953125" style="1" bestFit="1" customWidth="1"/>
    <col min="2311" max="2311" width="5.453125" style="1" bestFit="1" customWidth="1"/>
    <col min="2312" max="2313" width="5.26953125" style="1" bestFit="1" customWidth="1"/>
    <col min="2314" max="2315" width="4.7265625" style="1" bestFit="1" customWidth="1"/>
    <col min="2316" max="2527" width="11.90625" style="1"/>
    <col min="2528" max="2529" width="3.90625" style="1" customWidth="1"/>
    <col min="2530" max="2530" width="9" style="1" bestFit="1" customWidth="1"/>
    <col min="2531" max="2533" width="6.7265625" style="1" bestFit="1" customWidth="1"/>
    <col min="2534" max="2534" width="7.453125" style="1" bestFit="1" customWidth="1"/>
    <col min="2535" max="2536" width="6.7265625" style="1" bestFit="1" customWidth="1"/>
    <col min="2537" max="2541" width="5.453125" style="1" bestFit="1" customWidth="1"/>
    <col min="2542" max="2543" width="4.08984375" style="1" bestFit="1" customWidth="1"/>
    <col min="2544" max="2548" width="6" style="1" bestFit="1" customWidth="1"/>
    <col min="2549" max="2550" width="4.26953125" style="1" bestFit="1" customWidth="1"/>
    <col min="2551" max="2551" width="7.453125" style="1" bestFit="1" customWidth="1"/>
    <col min="2552" max="2553" width="6.7265625" style="1" bestFit="1" customWidth="1"/>
    <col min="2554" max="2557" width="6.26953125" style="1" bestFit="1" customWidth="1"/>
    <col min="2558" max="2558" width="5.453125" style="1" bestFit="1" customWidth="1"/>
    <col min="2559" max="2560" width="5.26953125" style="1" bestFit="1" customWidth="1"/>
    <col min="2561" max="2562" width="4.7265625" style="1" bestFit="1" customWidth="1"/>
    <col min="2563" max="2566" width="6.26953125" style="1" bestFit="1" customWidth="1"/>
    <col min="2567" max="2567" width="5.453125" style="1" bestFit="1" customWidth="1"/>
    <col min="2568" max="2569" width="5.26953125" style="1" bestFit="1" customWidth="1"/>
    <col min="2570" max="2571" width="4.7265625" style="1" bestFit="1" customWidth="1"/>
    <col min="2572" max="2783" width="11.90625" style="1"/>
    <col min="2784" max="2785" width="3.90625" style="1" customWidth="1"/>
    <col min="2786" max="2786" width="9" style="1" bestFit="1" customWidth="1"/>
    <col min="2787" max="2789" width="6.7265625" style="1" bestFit="1" customWidth="1"/>
    <col min="2790" max="2790" width="7.453125" style="1" bestFit="1" customWidth="1"/>
    <col min="2791" max="2792" width="6.7265625" style="1" bestFit="1" customWidth="1"/>
    <col min="2793" max="2797" width="5.453125" style="1" bestFit="1" customWidth="1"/>
    <col min="2798" max="2799" width="4.08984375" style="1" bestFit="1" customWidth="1"/>
    <col min="2800" max="2804" width="6" style="1" bestFit="1" customWidth="1"/>
    <col min="2805" max="2806" width="4.26953125" style="1" bestFit="1" customWidth="1"/>
    <col min="2807" max="2807" width="7.453125" style="1" bestFit="1" customWidth="1"/>
    <col min="2808" max="2809" width="6.7265625" style="1" bestFit="1" customWidth="1"/>
    <col min="2810" max="2813" width="6.26953125" style="1" bestFit="1" customWidth="1"/>
    <col min="2814" max="2814" width="5.453125" style="1" bestFit="1" customWidth="1"/>
    <col min="2815" max="2816" width="5.26953125" style="1" bestFit="1" customWidth="1"/>
    <col min="2817" max="2818" width="4.7265625" style="1" bestFit="1" customWidth="1"/>
    <col min="2819" max="2822" width="6.26953125" style="1" bestFit="1" customWidth="1"/>
    <col min="2823" max="2823" width="5.453125" style="1" bestFit="1" customWidth="1"/>
    <col min="2824" max="2825" width="5.26953125" style="1" bestFit="1" customWidth="1"/>
    <col min="2826" max="2827" width="4.7265625" style="1" bestFit="1" customWidth="1"/>
    <col min="2828" max="3039" width="11.90625" style="1"/>
    <col min="3040" max="3041" width="3.90625" style="1" customWidth="1"/>
    <col min="3042" max="3042" width="9" style="1" bestFit="1" customWidth="1"/>
    <col min="3043" max="3045" width="6.7265625" style="1" bestFit="1" customWidth="1"/>
    <col min="3046" max="3046" width="7.453125" style="1" bestFit="1" customWidth="1"/>
    <col min="3047" max="3048" width="6.7265625" style="1" bestFit="1" customWidth="1"/>
    <col min="3049" max="3053" width="5.453125" style="1" bestFit="1" customWidth="1"/>
    <col min="3054" max="3055" width="4.08984375" style="1" bestFit="1" customWidth="1"/>
    <col min="3056" max="3060" width="6" style="1" bestFit="1" customWidth="1"/>
    <col min="3061" max="3062" width="4.26953125" style="1" bestFit="1" customWidth="1"/>
    <col min="3063" max="3063" width="7.453125" style="1" bestFit="1" customWidth="1"/>
    <col min="3064" max="3065" width="6.7265625" style="1" bestFit="1" customWidth="1"/>
    <col min="3066" max="3069" width="6.26953125" style="1" bestFit="1" customWidth="1"/>
    <col min="3070" max="3070" width="5.453125" style="1" bestFit="1" customWidth="1"/>
    <col min="3071" max="3072" width="5.26953125" style="1" bestFit="1" customWidth="1"/>
    <col min="3073" max="3074" width="4.7265625" style="1" bestFit="1" customWidth="1"/>
    <col min="3075" max="3078" width="6.26953125" style="1" bestFit="1" customWidth="1"/>
    <col min="3079" max="3079" width="5.453125" style="1" bestFit="1" customWidth="1"/>
    <col min="3080" max="3081" width="5.26953125" style="1" bestFit="1" customWidth="1"/>
    <col min="3082" max="3083" width="4.7265625" style="1" bestFit="1" customWidth="1"/>
    <col min="3084" max="3295" width="11.90625" style="1"/>
    <col min="3296" max="3297" width="3.90625" style="1" customWidth="1"/>
    <col min="3298" max="3298" width="9" style="1" bestFit="1" customWidth="1"/>
    <col min="3299" max="3301" width="6.7265625" style="1" bestFit="1" customWidth="1"/>
    <col min="3302" max="3302" width="7.453125" style="1" bestFit="1" customWidth="1"/>
    <col min="3303" max="3304" width="6.7265625" style="1" bestFit="1" customWidth="1"/>
    <col min="3305" max="3309" width="5.453125" style="1" bestFit="1" customWidth="1"/>
    <col min="3310" max="3311" width="4.08984375" style="1" bestFit="1" customWidth="1"/>
    <col min="3312" max="3316" width="6" style="1" bestFit="1" customWidth="1"/>
    <col min="3317" max="3318" width="4.26953125" style="1" bestFit="1" customWidth="1"/>
    <col min="3319" max="3319" width="7.453125" style="1" bestFit="1" customWidth="1"/>
    <col min="3320" max="3321" width="6.7265625" style="1" bestFit="1" customWidth="1"/>
    <col min="3322" max="3325" width="6.26953125" style="1" bestFit="1" customWidth="1"/>
    <col min="3326" max="3326" width="5.453125" style="1" bestFit="1" customWidth="1"/>
    <col min="3327" max="3328" width="5.26953125" style="1" bestFit="1" customWidth="1"/>
    <col min="3329" max="3330" width="4.7265625" style="1" bestFit="1" customWidth="1"/>
    <col min="3331" max="3334" width="6.26953125" style="1" bestFit="1" customWidth="1"/>
    <col min="3335" max="3335" width="5.453125" style="1" bestFit="1" customWidth="1"/>
    <col min="3336" max="3337" width="5.26953125" style="1" bestFit="1" customWidth="1"/>
    <col min="3338" max="3339" width="4.7265625" style="1" bestFit="1" customWidth="1"/>
    <col min="3340" max="3551" width="11.90625" style="1"/>
    <col min="3552" max="3553" width="3.90625" style="1" customWidth="1"/>
    <col min="3554" max="3554" width="9" style="1" bestFit="1" customWidth="1"/>
    <col min="3555" max="3557" width="6.7265625" style="1" bestFit="1" customWidth="1"/>
    <col min="3558" max="3558" width="7.453125" style="1" bestFit="1" customWidth="1"/>
    <col min="3559" max="3560" width="6.7265625" style="1" bestFit="1" customWidth="1"/>
    <col min="3561" max="3565" width="5.453125" style="1" bestFit="1" customWidth="1"/>
    <col min="3566" max="3567" width="4.08984375" style="1" bestFit="1" customWidth="1"/>
    <col min="3568" max="3572" width="6" style="1" bestFit="1" customWidth="1"/>
    <col min="3573" max="3574" width="4.26953125" style="1" bestFit="1" customWidth="1"/>
    <col min="3575" max="3575" width="7.453125" style="1" bestFit="1" customWidth="1"/>
    <col min="3576" max="3577" width="6.7265625" style="1" bestFit="1" customWidth="1"/>
    <col min="3578" max="3581" width="6.26953125" style="1" bestFit="1" customWidth="1"/>
    <col min="3582" max="3582" width="5.453125" style="1" bestFit="1" customWidth="1"/>
    <col min="3583" max="3584" width="5.26953125" style="1" bestFit="1" customWidth="1"/>
    <col min="3585" max="3586" width="4.7265625" style="1" bestFit="1" customWidth="1"/>
    <col min="3587" max="3590" width="6.26953125" style="1" bestFit="1" customWidth="1"/>
    <col min="3591" max="3591" width="5.453125" style="1" bestFit="1" customWidth="1"/>
    <col min="3592" max="3593" width="5.26953125" style="1" bestFit="1" customWidth="1"/>
    <col min="3594" max="3595" width="4.7265625" style="1" bestFit="1" customWidth="1"/>
    <col min="3596" max="3807" width="11.90625" style="1"/>
    <col min="3808" max="3809" width="3.90625" style="1" customWidth="1"/>
    <col min="3810" max="3810" width="9" style="1" bestFit="1" customWidth="1"/>
    <col min="3811" max="3813" width="6.7265625" style="1" bestFit="1" customWidth="1"/>
    <col min="3814" max="3814" width="7.453125" style="1" bestFit="1" customWidth="1"/>
    <col min="3815" max="3816" width="6.7265625" style="1" bestFit="1" customWidth="1"/>
    <col min="3817" max="3821" width="5.453125" style="1" bestFit="1" customWidth="1"/>
    <col min="3822" max="3823" width="4.08984375" style="1" bestFit="1" customWidth="1"/>
    <col min="3824" max="3828" width="6" style="1" bestFit="1" customWidth="1"/>
    <col min="3829" max="3830" width="4.26953125" style="1" bestFit="1" customWidth="1"/>
    <col min="3831" max="3831" width="7.453125" style="1" bestFit="1" customWidth="1"/>
    <col min="3832" max="3833" width="6.7265625" style="1" bestFit="1" customWidth="1"/>
    <col min="3834" max="3837" width="6.26953125" style="1" bestFit="1" customWidth="1"/>
    <col min="3838" max="3838" width="5.453125" style="1" bestFit="1" customWidth="1"/>
    <col min="3839" max="3840" width="5.26953125" style="1" bestFit="1" customWidth="1"/>
    <col min="3841" max="3842" width="4.7265625" style="1" bestFit="1" customWidth="1"/>
    <col min="3843" max="3846" width="6.26953125" style="1" bestFit="1" customWidth="1"/>
    <col min="3847" max="3847" width="5.453125" style="1" bestFit="1" customWidth="1"/>
    <col min="3848" max="3849" width="5.26953125" style="1" bestFit="1" customWidth="1"/>
    <col min="3850" max="3851" width="4.7265625" style="1" bestFit="1" customWidth="1"/>
    <col min="3852" max="4063" width="11.90625" style="1"/>
    <col min="4064" max="4065" width="3.90625" style="1" customWidth="1"/>
    <col min="4066" max="4066" width="9" style="1" bestFit="1" customWidth="1"/>
    <col min="4067" max="4069" width="6.7265625" style="1" bestFit="1" customWidth="1"/>
    <col min="4070" max="4070" width="7.453125" style="1" bestFit="1" customWidth="1"/>
    <col min="4071" max="4072" width="6.7265625" style="1" bestFit="1" customWidth="1"/>
    <col min="4073" max="4077" width="5.453125" style="1" bestFit="1" customWidth="1"/>
    <col min="4078" max="4079" width="4.08984375" style="1" bestFit="1" customWidth="1"/>
    <col min="4080" max="4084" width="6" style="1" bestFit="1" customWidth="1"/>
    <col min="4085" max="4086" width="4.26953125" style="1" bestFit="1" customWidth="1"/>
    <col min="4087" max="4087" width="7.453125" style="1" bestFit="1" customWidth="1"/>
    <col min="4088" max="4089" width="6.7265625" style="1" bestFit="1" customWidth="1"/>
    <col min="4090" max="4093" width="6.26953125" style="1" bestFit="1" customWidth="1"/>
    <col min="4094" max="4094" width="5.453125" style="1" bestFit="1" customWidth="1"/>
    <col min="4095" max="4096" width="5.26953125" style="1" bestFit="1" customWidth="1"/>
    <col min="4097" max="4098" width="4.7265625" style="1" bestFit="1" customWidth="1"/>
    <col min="4099" max="4102" width="6.26953125" style="1" bestFit="1" customWidth="1"/>
    <col min="4103" max="4103" width="5.453125" style="1" bestFit="1" customWidth="1"/>
    <col min="4104" max="4105" width="5.26953125" style="1" bestFit="1" customWidth="1"/>
    <col min="4106" max="4107" width="4.7265625" style="1" bestFit="1" customWidth="1"/>
    <col min="4108" max="4319" width="11.90625" style="1"/>
    <col min="4320" max="4321" width="3.90625" style="1" customWidth="1"/>
    <col min="4322" max="4322" width="9" style="1" bestFit="1" customWidth="1"/>
    <col min="4323" max="4325" width="6.7265625" style="1" bestFit="1" customWidth="1"/>
    <col min="4326" max="4326" width="7.453125" style="1" bestFit="1" customWidth="1"/>
    <col min="4327" max="4328" width="6.7265625" style="1" bestFit="1" customWidth="1"/>
    <col min="4329" max="4333" width="5.453125" style="1" bestFit="1" customWidth="1"/>
    <col min="4334" max="4335" width="4.08984375" style="1" bestFit="1" customWidth="1"/>
    <col min="4336" max="4340" width="6" style="1" bestFit="1" customWidth="1"/>
    <col min="4341" max="4342" width="4.26953125" style="1" bestFit="1" customWidth="1"/>
    <col min="4343" max="4343" width="7.453125" style="1" bestFit="1" customWidth="1"/>
    <col min="4344" max="4345" width="6.7265625" style="1" bestFit="1" customWidth="1"/>
    <col min="4346" max="4349" width="6.26953125" style="1" bestFit="1" customWidth="1"/>
    <col min="4350" max="4350" width="5.453125" style="1" bestFit="1" customWidth="1"/>
    <col min="4351" max="4352" width="5.26953125" style="1" bestFit="1" customWidth="1"/>
    <col min="4353" max="4354" width="4.7265625" style="1" bestFit="1" customWidth="1"/>
    <col min="4355" max="4358" width="6.26953125" style="1" bestFit="1" customWidth="1"/>
    <col min="4359" max="4359" width="5.453125" style="1" bestFit="1" customWidth="1"/>
    <col min="4360" max="4361" width="5.26953125" style="1" bestFit="1" customWidth="1"/>
    <col min="4362" max="4363" width="4.7265625" style="1" bestFit="1" customWidth="1"/>
    <col min="4364" max="4575" width="11.90625" style="1"/>
    <col min="4576" max="4577" width="3.90625" style="1" customWidth="1"/>
    <col min="4578" max="4578" width="9" style="1" bestFit="1" customWidth="1"/>
    <col min="4579" max="4581" width="6.7265625" style="1" bestFit="1" customWidth="1"/>
    <col min="4582" max="4582" width="7.453125" style="1" bestFit="1" customWidth="1"/>
    <col min="4583" max="4584" width="6.7265625" style="1" bestFit="1" customWidth="1"/>
    <col min="4585" max="4589" width="5.453125" style="1" bestFit="1" customWidth="1"/>
    <col min="4590" max="4591" width="4.08984375" style="1" bestFit="1" customWidth="1"/>
    <col min="4592" max="4596" width="6" style="1" bestFit="1" customWidth="1"/>
    <col min="4597" max="4598" width="4.26953125" style="1" bestFit="1" customWidth="1"/>
    <col min="4599" max="4599" width="7.453125" style="1" bestFit="1" customWidth="1"/>
    <col min="4600" max="4601" width="6.7265625" style="1" bestFit="1" customWidth="1"/>
    <col min="4602" max="4605" width="6.26953125" style="1" bestFit="1" customWidth="1"/>
    <col min="4606" max="4606" width="5.453125" style="1" bestFit="1" customWidth="1"/>
    <col min="4607" max="4608" width="5.26953125" style="1" bestFit="1" customWidth="1"/>
    <col min="4609" max="4610" width="4.7265625" style="1" bestFit="1" customWidth="1"/>
    <col min="4611" max="4614" width="6.26953125" style="1" bestFit="1" customWidth="1"/>
    <col min="4615" max="4615" width="5.453125" style="1" bestFit="1" customWidth="1"/>
    <col min="4616" max="4617" width="5.26953125" style="1" bestFit="1" customWidth="1"/>
    <col min="4618" max="4619" width="4.7265625" style="1" bestFit="1" customWidth="1"/>
    <col min="4620" max="4831" width="11.90625" style="1"/>
    <col min="4832" max="4833" width="3.90625" style="1" customWidth="1"/>
    <col min="4834" max="4834" width="9" style="1" bestFit="1" customWidth="1"/>
    <col min="4835" max="4837" width="6.7265625" style="1" bestFit="1" customWidth="1"/>
    <col min="4838" max="4838" width="7.453125" style="1" bestFit="1" customWidth="1"/>
    <col min="4839" max="4840" width="6.7265625" style="1" bestFit="1" customWidth="1"/>
    <col min="4841" max="4845" width="5.453125" style="1" bestFit="1" customWidth="1"/>
    <col min="4846" max="4847" width="4.08984375" style="1" bestFit="1" customWidth="1"/>
    <col min="4848" max="4852" width="6" style="1" bestFit="1" customWidth="1"/>
    <col min="4853" max="4854" width="4.26953125" style="1" bestFit="1" customWidth="1"/>
    <col min="4855" max="4855" width="7.453125" style="1" bestFit="1" customWidth="1"/>
    <col min="4856" max="4857" width="6.7265625" style="1" bestFit="1" customWidth="1"/>
    <col min="4858" max="4861" width="6.26953125" style="1" bestFit="1" customWidth="1"/>
    <col min="4862" max="4862" width="5.453125" style="1" bestFit="1" customWidth="1"/>
    <col min="4863" max="4864" width="5.26953125" style="1" bestFit="1" customWidth="1"/>
    <col min="4865" max="4866" width="4.7265625" style="1" bestFit="1" customWidth="1"/>
    <col min="4867" max="4870" width="6.26953125" style="1" bestFit="1" customWidth="1"/>
    <col min="4871" max="4871" width="5.453125" style="1" bestFit="1" customWidth="1"/>
    <col min="4872" max="4873" width="5.26953125" style="1" bestFit="1" customWidth="1"/>
    <col min="4874" max="4875" width="4.7265625" style="1" bestFit="1" customWidth="1"/>
    <col min="4876" max="5087" width="11.90625" style="1"/>
    <col min="5088" max="5089" width="3.90625" style="1" customWidth="1"/>
    <col min="5090" max="5090" width="9" style="1" bestFit="1" customWidth="1"/>
    <col min="5091" max="5093" width="6.7265625" style="1" bestFit="1" customWidth="1"/>
    <col min="5094" max="5094" width="7.453125" style="1" bestFit="1" customWidth="1"/>
    <col min="5095" max="5096" width="6.7265625" style="1" bestFit="1" customWidth="1"/>
    <col min="5097" max="5101" width="5.453125" style="1" bestFit="1" customWidth="1"/>
    <col min="5102" max="5103" width="4.08984375" style="1" bestFit="1" customWidth="1"/>
    <col min="5104" max="5108" width="6" style="1" bestFit="1" customWidth="1"/>
    <col min="5109" max="5110" width="4.26953125" style="1" bestFit="1" customWidth="1"/>
    <col min="5111" max="5111" width="7.453125" style="1" bestFit="1" customWidth="1"/>
    <col min="5112" max="5113" width="6.7265625" style="1" bestFit="1" customWidth="1"/>
    <col min="5114" max="5117" width="6.26953125" style="1" bestFit="1" customWidth="1"/>
    <col min="5118" max="5118" width="5.453125" style="1" bestFit="1" customWidth="1"/>
    <col min="5119" max="5120" width="5.26953125" style="1" bestFit="1" customWidth="1"/>
    <col min="5121" max="5122" width="4.7265625" style="1" bestFit="1" customWidth="1"/>
    <col min="5123" max="5126" width="6.26953125" style="1" bestFit="1" customWidth="1"/>
    <col min="5127" max="5127" width="5.453125" style="1" bestFit="1" customWidth="1"/>
    <col min="5128" max="5129" width="5.26953125" style="1" bestFit="1" customWidth="1"/>
    <col min="5130" max="5131" width="4.7265625" style="1" bestFit="1" customWidth="1"/>
    <col min="5132" max="5343" width="11.90625" style="1"/>
    <col min="5344" max="5345" width="3.90625" style="1" customWidth="1"/>
    <col min="5346" max="5346" width="9" style="1" bestFit="1" customWidth="1"/>
    <col min="5347" max="5349" width="6.7265625" style="1" bestFit="1" customWidth="1"/>
    <col min="5350" max="5350" width="7.453125" style="1" bestFit="1" customWidth="1"/>
    <col min="5351" max="5352" width="6.7265625" style="1" bestFit="1" customWidth="1"/>
    <col min="5353" max="5357" width="5.453125" style="1" bestFit="1" customWidth="1"/>
    <col min="5358" max="5359" width="4.08984375" style="1" bestFit="1" customWidth="1"/>
    <col min="5360" max="5364" width="6" style="1" bestFit="1" customWidth="1"/>
    <col min="5365" max="5366" width="4.26953125" style="1" bestFit="1" customWidth="1"/>
    <col min="5367" max="5367" width="7.453125" style="1" bestFit="1" customWidth="1"/>
    <col min="5368" max="5369" width="6.7265625" style="1" bestFit="1" customWidth="1"/>
    <col min="5370" max="5373" width="6.26953125" style="1" bestFit="1" customWidth="1"/>
    <col min="5374" max="5374" width="5.453125" style="1" bestFit="1" customWidth="1"/>
    <col min="5375" max="5376" width="5.26953125" style="1" bestFit="1" customWidth="1"/>
    <col min="5377" max="5378" width="4.7265625" style="1" bestFit="1" customWidth="1"/>
    <col min="5379" max="5382" width="6.26953125" style="1" bestFit="1" customWidth="1"/>
    <col min="5383" max="5383" width="5.453125" style="1" bestFit="1" customWidth="1"/>
    <col min="5384" max="5385" width="5.26953125" style="1" bestFit="1" customWidth="1"/>
    <col min="5386" max="5387" width="4.7265625" style="1" bestFit="1" customWidth="1"/>
    <col min="5388" max="5599" width="11.90625" style="1"/>
    <col min="5600" max="5601" width="3.90625" style="1" customWidth="1"/>
    <col min="5602" max="5602" width="9" style="1" bestFit="1" customWidth="1"/>
    <col min="5603" max="5605" width="6.7265625" style="1" bestFit="1" customWidth="1"/>
    <col min="5606" max="5606" width="7.453125" style="1" bestFit="1" customWidth="1"/>
    <col min="5607" max="5608" width="6.7265625" style="1" bestFit="1" customWidth="1"/>
    <col min="5609" max="5613" width="5.453125" style="1" bestFit="1" customWidth="1"/>
    <col min="5614" max="5615" width="4.08984375" style="1" bestFit="1" customWidth="1"/>
    <col min="5616" max="5620" width="6" style="1" bestFit="1" customWidth="1"/>
    <col min="5621" max="5622" width="4.26953125" style="1" bestFit="1" customWidth="1"/>
    <col min="5623" max="5623" width="7.453125" style="1" bestFit="1" customWidth="1"/>
    <col min="5624" max="5625" width="6.7265625" style="1" bestFit="1" customWidth="1"/>
    <col min="5626" max="5629" width="6.26953125" style="1" bestFit="1" customWidth="1"/>
    <col min="5630" max="5630" width="5.453125" style="1" bestFit="1" customWidth="1"/>
    <col min="5631" max="5632" width="5.26953125" style="1" bestFit="1" customWidth="1"/>
    <col min="5633" max="5634" width="4.7265625" style="1" bestFit="1" customWidth="1"/>
    <col min="5635" max="5638" width="6.26953125" style="1" bestFit="1" customWidth="1"/>
    <col min="5639" max="5639" width="5.453125" style="1" bestFit="1" customWidth="1"/>
    <col min="5640" max="5641" width="5.26953125" style="1" bestFit="1" customWidth="1"/>
    <col min="5642" max="5643" width="4.7265625" style="1" bestFit="1" customWidth="1"/>
    <col min="5644" max="5855" width="11.90625" style="1"/>
    <col min="5856" max="5857" width="3.90625" style="1" customWidth="1"/>
    <col min="5858" max="5858" width="9" style="1" bestFit="1" customWidth="1"/>
    <col min="5859" max="5861" width="6.7265625" style="1" bestFit="1" customWidth="1"/>
    <col min="5862" max="5862" width="7.453125" style="1" bestFit="1" customWidth="1"/>
    <col min="5863" max="5864" width="6.7265625" style="1" bestFit="1" customWidth="1"/>
    <col min="5865" max="5869" width="5.453125" style="1" bestFit="1" customWidth="1"/>
    <col min="5870" max="5871" width="4.08984375" style="1" bestFit="1" customWidth="1"/>
    <col min="5872" max="5876" width="6" style="1" bestFit="1" customWidth="1"/>
    <col min="5877" max="5878" width="4.26953125" style="1" bestFit="1" customWidth="1"/>
    <col min="5879" max="5879" width="7.453125" style="1" bestFit="1" customWidth="1"/>
    <col min="5880" max="5881" width="6.7265625" style="1" bestFit="1" customWidth="1"/>
    <col min="5882" max="5885" width="6.26953125" style="1" bestFit="1" customWidth="1"/>
    <col min="5886" max="5886" width="5.453125" style="1" bestFit="1" customWidth="1"/>
    <col min="5887" max="5888" width="5.26953125" style="1" bestFit="1" customWidth="1"/>
    <col min="5889" max="5890" width="4.7265625" style="1" bestFit="1" customWidth="1"/>
    <col min="5891" max="5894" width="6.26953125" style="1" bestFit="1" customWidth="1"/>
    <col min="5895" max="5895" width="5.453125" style="1" bestFit="1" customWidth="1"/>
    <col min="5896" max="5897" width="5.26953125" style="1" bestFit="1" customWidth="1"/>
    <col min="5898" max="5899" width="4.7265625" style="1" bestFit="1" customWidth="1"/>
    <col min="5900" max="6111" width="11.90625" style="1"/>
    <col min="6112" max="6113" width="3.90625" style="1" customWidth="1"/>
    <col min="6114" max="6114" width="9" style="1" bestFit="1" customWidth="1"/>
    <col min="6115" max="6117" width="6.7265625" style="1" bestFit="1" customWidth="1"/>
    <col min="6118" max="6118" width="7.453125" style="1" bestFit="1" customWidth="1"/>
    <col min="6119" max="6120" width="6.7265625" style="1" bestFit="1" customWidth="1"/>
    <col min="6121" max="6125" width="5.453125" style="1" bestFit="1" customWidth="1"/>
    <col min="6126" max="6127" width="4.08984375" style="1" bestFit="1" customWidth="1"/>
    <col min="6128" max="6132" width="6" style="1" bestFit="1" customWidth="1"/>
    <col min="6133" max="6134" width="4.26953125" style="1" bestFit="1" customWidth="1"/>
    <col min="6135" max="6135" width="7.453125" style="1" bestFit="1" customWidth="1"/>
    <col min="6136" max="6137" width="6.7265625" style="1" bestFit="1" customWidth="1"/>
    <col min="6138" max="6141" width="6.26953125" style="1" bestFit="1" customWidth="1"/>
    <col min="6142" max="6142" width="5.453125" style="1" bestFit="1" customWidth="1"/>
    <col min="6143" max="6144" width="5.26953125" style="1" bestFit="1" customWidth="1"/>
    <col min="6145" max="6146" width="4.7265625" style="1" bestFit="1" customWidth="1"/>
    <col min="6147" max="6150" width="6.26953125" style="1" bestFit="1" customWidth="1"/>
    <col min="6151" max="6151" width="5.453125" style="1" bestFit="1" customWidth="1"/>
    <col min="6152" max="6153" width="5.26953125" style="1" bestFit="1" customWidth="1"/>
    <col min="6154" max="6155" width="4.7265625" style="1" bestFit="1" customWidth="1"/>
    <col min="6156" max="6367" width="11.90625" style="1"/>
    <col min="6368" max="6369" width="3.90625" style="1" customWidth="1"/>
    <col min="6370" max="6370" width="9" style="1" bestFit="1" customWidth="1"/>
    <col min="6371" max="6373" width="6.7265625" style="1" bestFit="1" customWidth="1"/>
    <col min="6374" max="6374" width="7.453125" style="1" bestFit="1" customWidth="1"/>
    <col min="6375" max="6376" width="6.7265625" style="1" bestFit="1" customWidth="1"/>
    <col min="6377" max="6381" width="5.453125" style="1" bestFit="1" customWidth="1"/>
    <col min="6382" max="6383" width="4.08984375" style="1" bestFit="1" customWidth="1"/>
    <col min="6384" max="6388" width="6" style="1" bestFit="1" customWidth="1"/>
    <col min="6389" max="6390" width="4.26953125" style="1" bestFit="1" customWidth="1"/>
    <col min="6391" max="6391" width="7.453125" style="1" bestFit="1" customWidth="1"/>
    <col min="6392" max="6393" width="6.7265625" style="1" bestFit="1" customWidth="1"/>
    <col min="6394" max="6397" width="6.26953125" style="1" bestFit="1" customWidth="1"/>
    <col min="6398" max="6398" width="5.453125" style="1" bestFit="1" customWidth="1"/>
    <col min="6399" max="6400" width="5.26953125" style="1" bestFit="1" customWidth="1"/>
    <col min="6401" max="6402" width="4.7265625" style="1" bestFit="1" customWidth="1"/>
    <col min="6403" max="6406" width="6.26953125" style="1" bestFit="1" customWidth="1"/>
    <col min="6407" max="6407" width="5.453125" style="1" bestFit="1" customWidth="1"/>
    <col min="6408" max="6409" width="5.26953125" style="1" bestFit="1" customWidth="1"/>
    <col min="6410" max="6411" width="4.7265625" style="1" bestFit="1" customWidth="1"/>
    <col min="6412" max="6623" width="11.90625" style="1"/>
    <col min="6624" max="6625" width="3.90625" style="1" customWidth="1"/>
    <col min="6626" max="6626" width="9" style="1" bestFit="1" customWidth="1"/>
    <col min="6627" max="6629" width="6.7265625" style="1" bestFit="1" customWidth="1"/>
    <col min="6630" max="6630" width="7.453125" style="1" bestFit="1" customWidth="1"/>
    <col min="6631" max="6632" width="6.7265625" style="1" bestFit="1" customWidth="1"/>
    <col min="6633" max="6637" width="5.453125" style="1" bestFit="1" customWidth="1"/>
    <col min="6638" max="6639" width="4.08984375" style="1" bestFit="1" customWidth="1"/>
    <col min="6640" max="6644" width="6" style="1" bestFit="1" customWidth="1"/>
    <col min="6645" max="6646" width="4.26953125" style="1" bestFit="1" customWidth="1"/>
    <col min="6647" max="6647" width="7.453125" style="1" bestFit="1" customWidth="1"/>
    <col min="6648" max="6649" width="6.7265625" style="1" bestFit="1" customWidth="1"/>
    <col min="6650" max="6653" width="6.26953125" style="1" bestFit="1" customWidth="1"/>
    <col min="6654" max="6654" width="5.453125" style="1" bestFit="1" customWidth="1"/>
    <col min="6655" max="6656" width="5.26953125" style="1" bestFit="1" customWidth="1"/>
    <col min="6657" max="6658" width="4.7265625" style="1" bestFit="1" customWidth="1"/>
    <col min="6659" max="6662" width="6.26953125" style="1" bestFit="1" customWidth="1"/>
    <col min="6663" max="6663" width="5.453125" style="1" bestFit="1" customWidth="1"/>
    <col min="6664" max="6665" width="5.26953125" style="1" bestFit="1" customWidth="1"/>
    <col min="6666" max="6667" width="4.7265625" style="1" bestFit="1" customWidth="1"/>
    <col min="6668" max="6879" width="11.90625" style="1"/>
    <col min="6880" max="6881" width="3.90625" style="1" customWidth="1"/>
    <col min="6882" max="6882" width="9" style="1" bestFit="1" customWidth="1"/>
    <col min="6883" max="6885" width="6.7265625" style="1" bestFit="1" customWidth="1"/>
    <col min="6886" max="6886" width="7.453125" style="1" bestFit="1" customWidth="1"/>
    <col min="6887" max="6888" width="6.7265625" style="1" bestFit="1" customWidth="1"/>
    <col min="6889" max="6893" width="5.453125" style="1" bestFit="1" customWidth="1"/>
    <col min="6894" max="6895" width="4.08984375" style="1" bestFit="1" customWidth="1"/>
    <col min="6896" max="6900" width="6" style="1" bestFit="1" customWidth="1"/>
    <col min="6901" max="6902" width="4.26953125" style="1" bestFit="1" customWidth="1"/>
    <col min="6903" max="6903" width="7.453125" style="1" bestFit="1" customWidth="1"/>
    <col min="6904" max="6905" width="6.7265625" style="1" bestFit="1" customWidth="1"/>
    <col min="6906" max="6909" width="6.26953125" style="1" bestFit="1" customWidth="1"/>
    <col min="6910" max="6910" width="5.453125" style="1" bestFit="1" customWidth="1"/>
    <col min="6911" max="6912" width="5.26953125" style="1" bestFit="1" customWidth="1"/>
    <col min="6913" max="6914" width="4.7265625" style="1" bestFit="1" customWidth="1"/>
    <col min="6915" max="6918" width="6.26953125" style="1" bestFit="1" customWidth="1"/>
    <col min="6919" max="6919" width="5.453125" style="1" bestFit="1" customWidth="1"/>
    <col min="6920" max="6921" width="5.26953125" style="1" bestFit="1" customWidth="1"/>
    <col min="6922" max="6923" width="4.7265625" style="1" bestFit="1" customWidth="1"/>
    <col min="6924" max="7135" width="11.90625" style="1"/>
    <col min="7136" max="7137" width="3.90625" style="1" customWidth="1"/>
    <col min="7138" max="7138" width="9" style="1" bestFit="1" customWidth="1"/>
    <col min="7139" max="7141" width="6.7265625" style="1" bestFit="1" customWidth="1"/>
    <col min="7142" max="7142" width="7.453125" style="1" bestFit="1" customWidth="1"/>
    <col min="7143" max="7144" width="6.7265625" style="1" bestFit="1" customWidth="1"/>
    <col min="7145" max="7149" width="5.453125" style="1" bestFit="1" customWidth="1"/>
    <col min="7150" max="7151" width="4.08984375" style="1" bestFit="1" customWidth="1"/>
    <col min="7152" max="7156" width="6" style="1" bestFit="1" customWidth="1"/>
    <col min="7157" max="7158" width="4.26953125" style="1" bestFit="1" customWidth="1"/>
    <col min="7159" max="7159" width="7.453125" style="1" bestFit="1" customWidth="1"/>
    <col min="7160" max="7161" width="6.7265625" style="1" bestFit="1" customWidth="1"/>
    <col min="7162" max="7165" width="6.26953125" style="1" bestFit="1" customWidth="1"/>
    <col min="7166" max="7166" width="5.453125" style="1" bestFit="1" customWidth="1"/>
    <col min="7167" max="7168" width="5.26953125" style="1" bestFit="1" customWidth="1"/>
    <col min="7169" max="7170" width="4.7265625" style="1" bestFit="1" customWidth="1"/>
    <col min="7171" max="7174" width="6.26953125" style="1" bestFit="1" customWidth="1"/>
    <col min="7175" max="7175" width="5.453125" style="1" bestFit="1" customWidth="1"/>
    <col min="7176" max="7177" width="5.26953125" style="1" bestFit="1" customWidth="1"/>
    <col min="7178" max="7179" width="4.7265625" style="1" bestFit="1" customWidth="1"/>
    <col min="7180" max="7391" width="11.90625" style="1"/>
    <col min="7392" max="7393" width="3.90625" style="1" customWidth="1"/>
    <col min="7394" max="7394" width="9" style="1" bestFit="1" customWidth="1"/>
    <col min="7395" max="7397" width="6.7265625" style="1" bestFit="1" customWidth="1"/>
    <col min="7398" max="7398" width="7.453125" style="1" bestFit="1" customWidth="1"/>
    <col min="7399" max="7400" width="6.7265625" style="1" bestFit="1" customWidth="1"/>
    <col min="7401" max="7405" width="5.453125" style="1" bestFit="1" customWidth="1"/>
    <col min="7406" max="7407" width="4.08984375" style="1" bestFit="1" customWidth="1"/>
    <col min="7408" max="7412" width="6" style="1" bestFit="1" customWidth="1"/>
    <col min="7413" max="7414" width="4.26953125" style="1" bestFit="1" customWidth="1"/>
    <col min="7415" max="7415" width="7.453125" style="1" bestFit="1" customWidth="1"/>
    <col min="7416" max="7417" width="6.7265625" style="1" bestFit="1" customWidth="1"/>
    <col min="7418" max="7421" width="6.26953125" style="1" bestFit="1" customWidth="1"/>
    <col min="7422" max="7422" width="5.453125" style="1" bestFit="1" customWidth="1"/>
    <col min="7423" max="7424" width="5.26953125" style="1" bestFit="1" customWidth="1"/>
    <col min="7425" max="7426" width="4.7265625" style="1" bestFit="1" customWidth="1"/>
    <col min="7427" max="7430" width="6.26953125" style="1" bestFit="1" customWidth="1"/>
    <col min="7431" max="7431" width="5.453125" style="1" bestFit="1" customWidth="1"/>
    <col min="7432" max="7433" width="5.26953125" style="1" bestFit="1" customWidth="1"/>
    <col min="7434" max="7435" width="4.7265625" style="1" bestFit="1" customWidth="1"/>
    <col min="7436" max="7647" width="11.90625" style="1"/>
    <col min="7648" max="7649" width="3.90625" style="1" customWidth="1"/>
    <col min="7650" max="7650" width="9" style="1" bestFit="1" customWidth="1"/>
    <col min="7651" max="7653" width="6.7265625" style="1" bestFit="1" customWidth="1"/>
    <col min="7654" max="7654" width="7.453125" style="1" bestFit="1" customWidth="1"/>
    <col min="7655" max="7656" width="6.7265625" style="1" bestFit="1" customWidth="1"/>
    <col min="7657" max="7661" width="5.453125" style="1" bestFit="1" customWidth="1"/>
    <col min="7662" max="7663" width="4.08984375" style="1" bestFit="1" customWidth="1"/>
    <col min="7664" max="7668" width="6" style="1" bestFit="1" customWidth="1"/>
    <col min="7669" max="7670" width="4.26953125" style="1" bestFit="1" customWidth="1"/>
    <col min="7671" max="7671" width="7.453125" style="1" bestFit="1" customWidth="1"/>
    <col min="7672" max="7673" width="6.7265625" style="1" bestFit="1" customWidth="1"/>
    <col min="7674" max="7677" width="6.26953125" style="1" bestFit="1" customWidth="1"/>
    <col min="7678" max="7678" width="5.453125" style="1" bestFit="1" customWidth="1"/>
    <col min="7679" max="7680" width="5.26953125" style="1" bestFit="1" customWidth="1"/>
    <col min="7681" max="7682" width="4.7265625" style="1" bestFit="1" customWidth="1"/>
    <col min="7683" max="7686" width="6.26953125" style="1" bestFit="1" customWidth="1"/>
    <col min="7687" max="7687" width="5.453125" style="1" bestFit="1" customWidth="1"/>
    <col min="7688" max="7689" width="5.26953125" style="1" bestFit="1" customWidth="1"/>
    <col min="7690" max="7691" width="4.7265625" style="1" bestFit="1" customWidth="1"/>
    <col min="7692" max="7903" width="11.90625" style="1"/>
    <col min="7904" max="7905" width="3.90625" style="1" customWidth="1"/>
    <col min="7906" max="7906" width="9" style="1" bestFit="1" customWidth="1"/>
    <col min="7907" max="7909" width="6.7265625" style="1" bestFit="1" customWidth="1"/>
    <col min="7910" max="7910" width="7.453125" style="1" bestFit="1" customWidth="1"/>
    <col min="7911" max="7912" width="6.7265625" style="1" bestFit="1" customWidth="1"/>
    <col min="7913" max="7917" width="5.453125" style="1" bestFit="1" customWidth="1"/>
    <col min="7918" max="7919" width="4.08984375" style="1" bestFit="1" customWidth="1"/>
    <col min="7920" max="7924" width="6" style="1" bestFit="1" customWidth="1"/>
    <col min="7925" max="7926" width="4.26953125" style="1" bestFit="1" customWidth="1"/>
    <col min="7927" max="7927" width="7.453125" style="1" bestFit="1" customWidth="1"/>
    <col min="7928" max="7929" width="6.7265625" style="1" bestFit="1" customWidth="1"/>
    <col min="7930" max="7933" width="6.26953125" style="1" bestFit="1" customWidth="1"/>
    <col min="7934" max="7934" width="5.453125" style="1" bestFit="1" customWidth="1"/>
    <col min="7935" max="7936" width="5.26953125" style="1" bestFit="1" customWidth="1"/>
    <col min="7937" max="7938" width="4.7265625" style="1" bestFit="1" customWidth="1"/>
    <col min="7939" max="7942" width="6.26953125" style="1" bestFit="1" customWidth="1"/>
    <col min="7943" max="7943" width="5.453125" style="1" bestFit="1" customWidth="1"/>
    <col min="7944" max="7945" width="5.26953125" style="1" bestFit="1" customWidth="1"/>
    <col min="7946" max="7947" width="4.7265625" style="1" bestFit="1" customWidth="1"/>
    <col min="7948" max="8159" width="11.90625" style="1"/>
    <col min="8160" max="8161" width="3.90625" style="1" customWidth="1"/>
    <col min="8162" max="8162" width="9" style="1" bestFit="1" customWidth="1"/>
    <col min="8163" max="8165" width="6.7265625" style="1" bestFit="1" customWidth="1"/>
    <col min="8166" max="8166" width="7.453125" style="1" bestFit="1" customWidth="1"/>
    <col min="8167" max="8168" width="6.7265625" style="1" bestFit="1" customWidth="1"/>
    <col min="8169" max="8173" width="5.453125" style="1" bestFit="1" customWidth="1"/>
    <col min="8174" max="8175" width="4.08984375" style="1" bestFit="1" customWidth="1"/>
    <col min="8176" max="8180" width="6" style="1" bestFit="1" customWidth="1"/>
    <col min="8181" max="8182" width="4.26953125" style="1" bestFit="1" customWidth="1"/>
    <col min="8183" max="8183" width="7.453125" style="1" bestFit="1" customWidth="1"/>
    <col min="8184" max="8185" width="6.7265625" style="1" bestFit="1" customWidth="1"/>
    <col min="8186" max="8189" width="6.26953125" style="1" bestFit="1" customWidth="1"/>
    <col min="8190" max="8190" width="5.453125" style="1" bestFit="1" customWidth="1"/>
    <col min="8191" max="8192" width="5.26953125" style="1" bestFit="1" customWidth="1"/>
    <col min="8193" max="8194" width="4.7265625" style="1" bestFit="1" customWidth="1"/>
    <col min="8195" max="8198" width="6.26953125" style="1" bestFit="1" customWidth="1"/>
    <col min="8199" max="8199" width="5.453125" style="1" bestFit="1" customWidth="1"/>
    <col min="8200" max="8201" width="5.26953125" style="1" bestFit="1" customWidth="1"/>
    <col min="8202" max="8203" width="4.7265625" style="1" bestFit="1" customWidth="1"/>
    <col min="8204" max="8415" width="11.90625" style="1"/>
    <col min="8416" max="8417" width="3.90625" style="1" customWidth="1"/>
    <col min="8418" max="8418" width="9" style="1" bestFit="1" customWidth="1"/>
    <col min="8419" max="8421" width="6.7265625" style="1" bestFit="1" customWidth="1"/>
    <col min="8422" max="8422" width="7.453125" style="1" bestFit="1" customWidth="1"/>
    <col min="8423" max="8424" width="6.7265625" style="1" bestFit="1" customWidth="1"/>
    <col min="8425" max="8429" width="5.453125" style="1" bestFit="1" customWidth="1"/>
    <col min="8430" max="8431" width="4.08984375" style="1" bestFit="1" customWidth="1"/>
    <col min="8432" max="8436" width="6" style="1" bestFit="1" customWidth="1"/>
    <col min="8437" max="8438" width="4.26953125" style="1" bestFit="1" customWidth="1"/>
    <col min="8439" max="8439" width="7.453125" style="1" bestFit="1" customWidth="1"/>
    <col min="8440" max="8441" width="6.7265625" style="1" bestFit="1" customWidth="1"/>
    <col min="8442" max="8445" width="6.26953125" style="1" bestFit="1" customWidth="1"/>
    <col min="8446" max="8446" width="5.453125" style="1" bestFit="1" customWidth="1"/>
    <col min="8447" max="8448" width="5.26953125" style="1" bestFit="1" customWidth="1"/>
    <col min="8449" max="8450" width="4.7265625" style="1" bestFit="1" customWidth="1"/>
    <col min="8451" max="8454" width="6.26953125" style="1" bestFit="1" customWidth="1"/>
    <col min="8455" max="8455" width="5.453125" style="1" bestFit="1" customWidth="1"/>
    <col min="8456" max="8457" width="5.26953125" style="1" bestFit="1" customWidth="1"/>
    <col min="8458" max="8459" width="4.7265625" style="1" bestFit="1" customWidth="1"/>
    <col min="8460" max="8671" width="11.90625" style="1"/>
    <col min="8672" max="8673" width="3.90625" style="1" customWidth="1"/>
    <col min="8674" max="8674" width="9" style="1" bestFit="1" customWidth="1"/>
    <col min="8675" max="8677" width="6.7265625" style="1" bestFit="1" customWidth="1"/>
    <col min="8678" max="8678" width="7.453125" style="1" bestFit="1" customWidth="1"/>
    <col min="8679" max="8680" width="6.7265625" style="1" bestFit="1" customWidth="1"/>
    <col min="8681" max="8685" width="5.453125" style="1" bestFit="1" customWidth="1"/>
    <col min="8686" max="8687" width="4.08984375" style="1" bestFit="1" customWidth="1"/>
    <col min="8688" max="8692" width="6" style="1" bestFit="1" customWidth="1"/>
    <col min="8693" max="8694" width="4.26953125" style="1" bestFit="1" customWidth="1"/>
    <col min="8695" max="8695" width="7.453125" style="1" bestFit="1" customWidth="1"/>
    <col min="8696" max="8697" width="6.7265625" style="1" bestFit="1" customWidth="1"/>
    <col min="8698" max="8701" width="6.26953125" style="1" bestFit="1" customWidth="1"/>
    <col min="8702" max="8702" width="5.453125" style="1" bestFit="1" customWidth="1"/>
    <col min="8703" max="8704" width="5.26953125" style="1" bestFit="1" customWidth="1"/>
    <col min="8705" max="8706" width="4.7265625" style="1" bestFit="1" customWidth="1"/>
    <col min="8707" max="8710" width="6.26953125" style="1" bestFit="1" customWidth="1"/>
    <col min="8711" max="8711" width="5.453125" style="1" bestFit="1" customWidth="1"/>
    <col min="8712" max="8713" width="5.26953125" style="1" bestFit="1" customWidth="1"/>
    <col min="8714" max="8715" width="4.7265625" style="1" bestFit="1" customWidth="1"/>
    <col min="8716" max="8927" width="11.90625" style="1"/>
    <col min="8928" max="8929" width="3.90625" style="1" customWidth="1"/>
    <col min="8930" max="8930" width="9" style="1" bestFit="1" customWidth="1"/>
    <col min="8931" max="8933" width="6.7265625" style="1" bestFit="1" customWidth="1"/>
    <col min="8934" max="8934" width="7.453125" style="1" bestFit="1" customWidth="1"/>
    <col min="8935" max="8936" width="6.7265625" style="1" bestFit="1" customWidth="1"/>
    <col min="8937" max="8941" width="5.453125" style="1" bestFit="1" customWidth="1"/>
    <col min="8942" max="8943" width="4.08984375" style="1" bestFit="1" customWidth="1"/>
    <col min="8944" max="8948" width="6" style="1" bestFit="1" customWidth="1"/>
    <col min="8949" max="8950" width="4.26953125" style="1" bestFit="1" customWidth="1"/>
    <col min="8951" max="8951" width="7.453125" style="1" bestFit="1" customWidth="1"/>
    <col min="8952" max="8953" width="6.7265625" style="1" bestFit="1" customWidth="1"/>
    <col min="8954" max="8957" width="6.26953125" style="1" bestFit="1" customWidth="1"/>
    <col min="8958" max="8958" width="5.453125" style="1" bestFit="1" customWidth="1"/>
    <col min="8959" max="8960" width="5.26953125" style="1" bestFit="1" customWidth="1"/>
    <col min="8961" max="8962" width="4.7265625" style="1" bestFit="1" customWidth="1"/>
    <col min="8963" max="8966" width="6.26953125" style="1" bestFit="1" customWidth="1"/>
    <col min="8967" max="8967" width="5.453125" style="1" bestFit="1" customWidth="1"/>
    <col min="8968" max="8969" width="5.26953125" style="1" bestFit="1" customWidth="1"/>
    <col min="8970" max="8971" width="4.7265625" style="1" bestFit="1" customWidth="1"/>
    <col min="8972" max="9183" width="11.90625" style="1"/>
    <col min="9184" max="9185" width="3.90625" style="1" customWidth="1"/>
    <col min="9186" max="9186" width="9" style="1" bestFit="1" customWidth="1"/>
    <col min="9187" max="9189" width="6.7265625" style="1" bestFit="1" customWidth="1"/>
    <col min="9190" max="9190" width="7.453125" style="1" bestFit="1" customWidth="1"/>
    <col min="9191" max="9192" width="6.7265625" style="1" bestFit="1" customWidth="1"/>
    <col min="9193" max="9197" width="5.453125" style="1" bestFit="1" customWidth="1"/>
    <col min="9198" max="9199" width="4.08984375" style="1" bestFit="1" customWidth="1"/>
    <col min="9200" max="9204" width="6" style="1" bestFit="1" customWidth="1"/>
    <col min="9205" max="9206" width="4.26953125" style="1" bestFit="1" customWidth="1"/>
    <col min="9207" max="9207" width="7.453125" style="1" bestFit="1" customWidth="1"/>
    <col min="9208" max="9209" width="6.7265625" style="1" bestFit="1" customWidth="1"/>
    <col min="9210" max="9213" width="6.26953125" style="1" bestFit="1" customWidth="1"/>
    <col min="9214" max="9214" width="5.453125" style="1" bestFit="1" customWidth="1"/>
    <col min="9215" max="9216" width="5.26953125" style="1" bestFit="1" customWidth="1"/>
    <col min="9217" max="9218" width="4.7265625" style="1" bestFit="1" customWidth="1"/>
    <col min="9219" max="9222" width="6.26953125" style="1" bestFit="1" customWidth="1"/>
    <col min="9223" max="9223" width="5.453125" style="1" bestFit="1" customWidth="1"/>
    <col min="9224" max="9225" width="5.26953125" style="1" bestFit="1" customWidth="1"/>
    <col min="9226" max="9227" width="4.7265625" style="1" bestFit="1" customWidth="1"/>
    <col min="9228" max="9439" width="11.90625" style="1"/>
    <col min="9440" max="9441" width="3.90625" style="1" customWidth="1"/>
    <col min="9442" max="9442" width="9" style="1" bestFit="1" customWidth="1"/>
    <col min="9443" max="9445" width="6.7265625" style="1" bestFit="1" customWidth="1"/>
    <col min="9446" max="9446" width="7.453125" style="1" bestFit="1" customWidth="1"/>
    <col min="9447" max="9448" width="6.7265625" style="1" bestFit="1" customWidth="1"/>
    <col min="9449" max="9453" width="5.453125" style="1" bestFit="1" customWidth="1"/>
    <col min="9454" max="9455" width="4.08984375" style="1" bestFit="1" customWidth="1"/>
    <col min="9456" max="9460" width="6" style="1" bestFit="1" customWidth="1"/>
    <col min="9461" max="9462" width="4.26953125" style="1" bestFit="1" customWidth="1"/>
    <col min="9463" max="9463" width="7.453125" style="1" bestFit="1" customWidth="1"/>
    <col min="9464" max="9465" width="6.7265625" style="1" bestFit="1" customWidth="1"/>
    <col min="9466" max="9469" width="6.26953125" style="1" bestFit="1" customWidth="1"/>
    <col min="9470" max="9470" width="5.453125" style="1" bestFit="1" customWidth="1"/>
    <col min="9471" max="9472" width="5.26953125" style="1" bestFit="1" customWidth="1"/>
    <col min="9473" max="9474" width="4.7265625" style="1" bestFit="1" customWidth="1"/>
    <col min="9475" max="9478" width="6.26953125" style="1" bestFit="1" customWidth="1"/>
    <col min="9479" max="9479" width="5.453125" style="1" bestFit="1" customWidth="1"/>
    <col min="9480" max="9481" width="5.26953125" style="1" bestFit="1" customWidth="1"/>
    <col min="9482" max="9483" width="4.7265625" style="1" bestFit="1" customWidth="1"/>
    <col min="9484" max="9695" width="11.90625" style="1"/>
    <col min="9696" max="9697" width="3.90625" style="1" customWidth="1"/>
    <col min="9698" max="9698" width="9" style="1" bestFit="1" customWidth="1"/>
    <col min="9699" max="9701" width="6.7265625" style="1" bestFit="1" customWidth="1"/>
    <col min="9702" max="9702" width="7.453125" style="1" bestFit="1" customWidth="1"/>
    <col min="9703" max="9704" width="6.7265625" style="1" bestFit="1" customWidth="1"/>
    <col min="9705" max="9709" width="5.453125" style="1" bestFit="1" customWidth="1"/>
    <col min="9710" max="9711" width="4.08984375" style="1" bestFit="1" customWidth="1"/>
    <col min="9712" max="9716" width="6" style="1" bestFit="1" customWidth="1"/>
    <col min="9717" max="9718" width="4.26953125" style="1" bestFit="1" customWidth="1"/>
    <col min="9719" max="9719" width="7.453125" style="1" bestFit="1" customWidth="1"/>
    <col min="9720" max="9721" width="6.7265625" style="1" bestFit="1" customWidth="1"/>
    <col min="9722" max="9725" width="6.26953125" style="1" bestFit="1" customWidth="1"/>
    <col min="9726" max="9726" width="5.453125" style="1" bestFit="1" customWidth="1"/>
    <col min="9727" max="9728" width="5.26953125" style="1" bestFit="1" customWidth="1"/>
    <col min="9729" max="9730" width="4.7265625" style="1" bestFit="1" customWidth="1"/>
    <col min="9731" max="9734" width="6.26953125" style="1" bestFit="1" customWidth="1"/>
    <col min="9735" max="9735" width="5.453125" style="1" bestFit="1" customWidth="1"/>
    <col min="9736" max="9737" width="5.26953125" style="1" bestFit="1" customWidth="1"/>
    <col min="9738" max="9739" width="4.7265625" style="1" bestFit="1" customWidth="1"/>
    <col min="9740" max="9951" width="11.90625" style="1"/>
    <col min="9952" max="9953" width="3.90625" style="1" customWidth="1"/>
    <col min="9954" max="9954" width="9" style="1" bestFit="1" customWidth="1"/>
    <col min="9955" max="9957" width="6.7265625" style="1" bestFit="1" customWidth="1"/>
    <col min="9958" max="9958" width="7.453125" style="1" bestFit="1" customWidth="1"/>
    <col min="9959" max="9960" width="6.7265625" style="1" bestFit="1" customWidth="1"/>
    <col min="9961" max="9965" width="5.453125" style="1" bestFit="1" customWidth="1"/>
    <col min="9966" max="9967" width="4.08984375" style="1" bestFit="1" customWidth="1"/>
    <col min="9968" max="9972" width="6" style="1" bestFit="1" customWidth="1"/>
    <col min="9973" max="9974" width="4.26953125" style="1" bestFit="1" customWidth="1"/>
    <col min="9975" max="9975" width="7.453125" style="1" bestFit="1" customWidth="1"/>
    <col min="9976" max="9977" width="6.7265625" style="1" bestFit="1" customWidth="1"/>
    <col min="9978" max="9981" width="6.26953125" style="1" bestFit="1" customWidth="1"/>
    <col min="9982" max="9982" width="5.453125" style="1" bestFit="1" customWidth="1"/>
    <col min="9983" max="9984" width="5.26953125" style="1" bestFit="1" customWidth="1"/>
    <col min="9985" max="9986" width="4.7265625" style="1" bestFit="1" customWidth="1"/>
    <col min="9987" max="9990" width="6.26953125" style="1" bestFit="1" customWidth="1"/>
    <col min="9991" max="9991" width="5.453125" style="1" bestFit="1" customWidth="1"/>
    <col min="9992" max="9993" width="5.26953125" style="1" bestFit="1" customWidth="1"/>
    <col min="9994" max="9995" width="4.7265625" style="1" bestFit="1" customWidth="1"/>
    <col min="9996" max="10207" width="11.90625" style="1"/>
    <col min="10208" max="10209" width="3.90625" style="1" customWidth="1"/>
    <col min="10210" max="10210" width="9" style="1" bestFit="1" customWidth="1"/>
    <col min="10211" max="10213" width="6.7265625" style="1" bestFit="1" customWidth="1"/>
    <col min="10214" max="10214" width="7.453125" style="1" bestFit="1" customWidth="1"/>
    <col min="10215" max="10216" width="6.7265625" style="1" bestFit="1" customWidth="1"/>
    <col min="10217" max="10221" width="5.453125" style="1" bestFit="1" customWidth="1"/>
    <col min="10222" max="10223" width="4.08984375" style="1" bestFit="1" customWidth="1"/>
    <col min="10224" max="10228" width="6" style="1" bestFit="1" customWidth="1"/>
    <col min="10229" max="10230" width="4.26953125" style="1" bestFit="1" customWidth="1"/>
    <col min="10231" max="10231" width="7.453125" style="1" bestFit="1" customWidth="1"/>
    <col min="10232" max="10233" width="6.7265625" style="1" bestFit="1" customWidth="1"/>
    <col min="10234" max="10237" width="6.26953125" style="1" bestFit="1" customWidth="1"/>
    <col min="10238" max="10238" width="5.453125" style="1" bestFit="1" customWidth="1"/>
    <col min="10239" max="10240" width="5.26953125" style="1" bestFit="1" customWidth="1"/>
    <col min="10241" max="10242" width="4.7265625" style="1" bestFit="1" customWidth="1"/>
    <col min="10243" max="10246" width="6.26953125" style="1" bestFit="1" customWidth="1"/>
    <col min="10247" max="10247" width="5.453125" style="1" bestFit="1" customWidth="1"/>
    <col min="10248" max="10249" width="5.26953125" style="1" bestFit="1" customWidth="1"/>
    <col min="10250" max="10251" width="4.7265625" style="1" bestFit="1" customWidth="1"/>
    <col min="10252" max="10463" width="11.90625" style="1"/>
    <col min="10464" max="10465" width="3.90625" style="1" customWidth="1"/>
    <col min="10466" max="10466" width="9" style="1" bestFit="1" customWidth="1"/>
    <col min="10467" max="10469" width="6.7265625" style="1" bestFit="1" customWidth="1"/>
    <col min="10470" max="10470" width="7.453125" style="1" bestFit="1" customWidth="1"/>
    <col min="10471" max="10472" width="6.7265625" style="1" bestFit="1" customWidth="1"/>
    <col min="10473" max="10477" width="5.453125" style="1" bestFit="1" customWidth="1"/>
    <col min="10478" max="10479" width="4.08984375" style="1" bestFit="1" customWidth="1"/>
    <col min="10480" max="10484" width="6" style="1" bestFit="1" customWidth="1"/>
    <col min="10485" max="10486" width="4.26953125" style="1" bestFit="1" customWidth="1"/>
    <col min="10487" max="10487" width="7.453125" style="1" bestFit="1" customWidth="1"/>
    <col min="10488" max="10489" width="6.7265625" style="1" bestFit="1" customWidth="1"/>
    <col min="10490" max="10493" width="6.26953125" style="1" bestFit="1" customWidth="1"/>
    <col min="10494" max="10494" width="5.453125" style="1" bestFit="1" customWidth="1"/>
    <col min="10495" max="10496" width="5.26953125" style="1" bestFit="1" customWidth="1"/>
    <col min="10497" max="10498" width="4.7265625" style="1" bestFit="1" customWidth="1"/>
    <col min="10499" max="10502" width="6.26953125" style="1" bestFit="1" customWidth="1"/>
    <col min="10503" max="10503" width="5.453125" style="1" bestFit="1" customWidth="1"/>
    <col min="10504" max="10505" width="5.26953125" style="1" bestFit="1" customWidth="1"/>
    <col min="10506" max="10507" width="4.7265625" style="1" bestFit="1" customWidth="1"/>
    <col min="10508" max="10719" width="11.90625" style="1"/>
    <col min="10720" max="10721" width="3.90625" style="1" customWidth="1"/>
    <col min="10722" max="10722" width="9" style="1" bestFit="1" customWidth="1"/>
    <col min="10723" max="10725" width="6.7265625" style="1" bestFit="1" customWidth="1"/>
    <col min="10726" max="10726" width="7.453125" style="1" bestFit="1" customWidth="1"/>
    <col min="10727" max="10728" width="6.7265625" style="1" bestFit="1" customWidth="1"/>
    <col min="10729" max="10733" width="5.453125" style="1" bestFit="1" customWidth="1"/>
    <col min="10734" max="10735" width="4.08984375" style="1" bestFit="1" customWidth="1"/>
    <col min="10736" max="10740" width="6" style="1" bestFit="1" customWidth="1"/>
    <col min="10741" max="10742" width="4.26953125" style="1" bestFit="1" customWidth="1"/>
    <col min="10743" max="10743" width="7.453125" style="1" bestFit="1" customWidth="1"/>
    <col min="10744" max="10745" width="6.7265625" style="1" bestFit="1" customWidth="1"/>
    <col min="10746" max="10749" width="6.26953125" style="1" bestFit="1" customWidth="1"/>
    <col min="10750" max="10750" width="5.453125" style="1" bestFit="1" customWidth="1"/>
    <col min="10751" max="10752" width="5.26953125" style="1" bestFit="1" customWidth="1"/>
    <col min="10753" max="10754" width="4.7265625" style="1" bestFit="1" customWidth="1"/>
    <col min="10755" max="10758" width="6.26953125" style="1" bestFit="1" customWidth="1"/>
    <col min="10759" max="10759" width="5.453125" style="1" bestFit="1" customWidth="1"/>
    <col min="10760" max="10761" width="5.26953125" style="1" bestFit="1" customWidth="1"/>
    <col min="10762" max="10763" width="4.7265625" style="1" bestFit="1" customWidth="1"/>
    <col min="10764" max="10975" width="11.90625" style="1"/>
    <col min="10976" max="10977" width="3.90625" style="1" customWidth="1"/>
    <col min="10978" max="10978" width="9" style="1" bestFit="1" customWidth="1"/>
    <col min="10979" max="10981" width="6.7265625" style="1" bestFit="1" customWidth="1"/>
    <col min="10982" max="10982" width="7.453125" style="1" bestFit="1" customWidth="1"/>
    <col min="10983" max="10984" width="6.7265625" style="1" bestFit="1" customWidth="1"/>
    <col min="10985" max="10989" width="5.453125" style="1" bestFit="1" customWidth="1"/>
    <col min="10990" max="10991" width="4.08984375" style="1" bestFit="1" customWidth="1"/>
    <col min="10992" max="10996" width="6" style="1" bestFit="1" customWidth="1"/>
    <col min="10997" max="10998" width="4.26953125" style="1" bestFit="1" customWidth="1"/>
    <col min="10999" max="10999" width="7.453125" style="1" bestFit="1" customWidth="1"/>
    <col min="11000" max="11001" width="6.7265625" style="1" bestFit="1" customWidth="1"/>
    <col min="11002" max="11005" width="6.26953125" style="1" bestFit="1" customWidth="1"/>
    <col min="11006" max="11006" width="5.453125" style="1" bestFit="1" customWidth="1"/>
    <col min="11007" max="11008" width="5.26953125" style="1" bestFit="1" customWidth="1"/>
    <col min="11009" max="11010" width="4.7265625" style="1" bestFit="1" customWidth="1"/>
    <col min="11011" max="11014" width="6.26953125" style="1" bestFit="1" customWidth="1"/>
    <col min="11015" max="11015" width="5.453125" style="1" bestFit="1" customWidth="1"/>
    <col min="11016" max="11017" width="5.26953125" style="1" bestFit="1" customWidth="1"/>
    <col min="11018" max="11019" width="4.7265625" style="1" bestFit="1" customWidth="1"/>
    <col min="11020" max="11231" width="11.90625" style="1"/>
    <col min="11232" max="11233" width="3.90625" style="1" customWidth="1"/>
    <col min="11234" max="11234" width="9" style="1" bestFit="1" customWidth="1"/>
    <col min="11235" max="11237" width="6.7265625" style="1" bestFit="1" customWidth="1"/>
    <col min="11238" max="11238" width="7.453125" style="1" bestFit="1" customWidth="1"/>
    <col min="11239" max="11240" width="6.7265625" style="1" bestFit="1" customWidth="1"/>
    <col min="11241" max="11245" width="5.453125" style="1" bestFit="1" customWidth="1"/>
    <col min="11246" max="11247" width="4.08984375" style="1" bestFit="1" customWidth="1"/>
    <col min="11248" max="11252" width="6" style="1" bestFit="1" customWidth="1"/>
    <col min="11253" max="11254" width="4.26953125" style="1" bestFit="1" customWidth="1"/>
    <col min="11255" max="11255" width="7.453125" style="1" bestFit="1" customWidth="1"/>
    <col min="11256" max="11257" width="6.7265625" style="1" bestFit="1" customWidth="1"/>
    <col min="11258" max="11261" width="6.26953125" style="1" bestFit="1" customWidth="1"/>
    <col min="11262" max="11262" width="5.453125" style="1" bestFit="1" customWidth="1"/>
    <col min="11263" max="11264" width="5.26953125" style="1" bestFit="1" customWidth="1"/>
    <col min="11265" max="11266" width="4.7265625" style="1" bestFit="1" customWidth="1"/>
    <col min="11267" max="11270" width="6.26953125" style="1" bestFit="1" customWidth="1"/>
    <col min="11271" max="11271" width="5.453125" style="1" bestFit="1" customWidth="1"/>
    <col min="11272" max="11273" width="5.26953125" style="1" bestFit="1" customWidth="1"/>
    <col min="11274" max="11275" width="4.7265625" style="1" bestFit="1" customWidth="1"/>
    <col min="11276" max="11487" width="11.90625" style="1"/>
    <col min="11488" max="11489" width="3.90625" style="1" customWidth="1"/>
    <col min="11490" max="11490" width="9" style="1" bestFit="1" customWidth="1"/>
    <col min="11491" max="11493" width="6.7265625" style="1" bestFit="1" customWidth="1"/>
    <col min="11494" max="11494" width="7.453125" style="1" bestFit="1" customWidth="1"/>
    <col min="11495" max="11496" width="6.7265625" style="1" bestFit="1" customWidth="1"/>
    <col min="11497" max="11501" width="5.453125" style="1" bestFit="1" customWidth="1"/>
    <col min="11502" max="11503" width="4.08984375" style="1" bestFit="1" customWidth="1"/>
    <col min="11504" max="11508" width="6" style="1" bestFit="1" customWidth="1"/>
    <col min="11509" max="11510" width="4.26953125" style="1" bestFit="1" customWidth="1"/>
    <col min="11511" max="11511" width="7.453125" style="1" bestFit="1" customWidth="1"/>
    <col min="11512" max="11513" width="6.7265625" style="1" bestFit="1" customWidth="1"/>
    <col min="11514" max="11517" width="6.26953125" style="1" bestFit="1" customWidth="1"/>
    <col min="11518" max="11518" width="5.453125" style="1" bestFit="1" customWidth="1"/>
    <col min="11519" max="11520" width="5.26953125" style="1" bestFit="1" customWidth="1"/>
    <col min="11521" max="11522" width="4.7265625" style="1" bestFit="1" customWidth="1"/>
    <col min="11523" max="11526" width="6.26953125" style="1" bestFit="1" customWidth="1"/>
    <col min="11527" max="11527" width="5.453125" style="1" bestFit="1" customWidth="1"/>
    <col min="11528" max="11529" width="5.26953125" style="1" bestFit="1" customWidth="1"/>
    <col min="11530" max="11531" width="4.7265625" style="1" bestFit="1" customWidth="1"/>
    <col min="11532" max="11743" width="11.90625" style="1"/>
    <col min="11744" max="11745" width="3.90625" style="1" customWidth="1"/>
    <col min="11746" max="11746" width="9" style="1" bestFit="1" customWidth="1"/>
    <col min="11747" max="11749" width="6.7265625" style="1" bestFit="1" customWidth="1"/>
    <col min="11750" max="11750" width="7.453125" style="1" bestFit="1" customWidth="1"/>
    <col min="11751" max="11752" width="6.7265625" style="1" bestFit="1" customWidth="1"/>
    <col min="11753" max="11757" width="5.453125" style="1" bestFit="1" customWidth="1"/>
    <col min="11758" max="11759" width="4.08984375" style="1" bestFit="1" customWidth="1"/>
    <col min="11760" max="11764" width="6" style="1" bestFit="1" customWidth="1"/>
    <col min="11765" max="11766" width="4.26953125" style="1" bestFit="1" customWidth="1"/>
    <col min="11767" max="11767" width="7.453125" style="1" bestFit="1" customWidth="1"/>
    <col min="11768" max="11769" width="6.7265625" style="1" bestFit="1" customWidth="1"/>
    <col min="11770" max="11773" width="6.26953125" style="1" bestFit="1" customWidth="1"/>
    <col min="11774" max="11774" width="5.453125" style="1" bestFit="1" customWidth="1"/>
    <col min="11775" max="11776" width="5.26953125" style="1" bestFit="1" customWidth="1"/>
    <col min="11777" max="11778" width="4.7265625" style="1" bestFit="1" customWidth="1"/>
    <col min="11779" max="11782" width="6.26953125" style="1" bestFit="1" customWidth="1"/>
    <col min="11783" max="11783" width="5.453125" style="1" bestFit="1" customWidth="1"/>
    <col min="11784" max="11785" width="5.26953125" style="1" bestFit="1" customWidth="1"/>
    <col min="11786" max="11787" width="4.7265625" style="1" bestFit="1" customWidth="1"/>
    <col min="11788" max="11999" width="11.90625" style="1"/>
    <col min="12000" max="12001" width="3.90625" style="1" customWidth="1"/>
    <col min="12002" max="12002" width="9" style="1" bestFit="1" customWidth="1"/>
    <col min="12003" max="12005" width="6.7265625" style="1" bestFit="1" customWidth="1"/>
    <col min="12006" max="12006" width="7.453125" style="1" bestFit="1" customWidth="1"/>
    <col min="12007" max="12008" width="6.7265625" style="1" bestFit="1" customWidth="1"/>
    <col min="12009" max="12013" width="5.453125" style="1" bestFit="1" customWidth="1"/>
    <col min="12014" max="12015" width="4.08984375" style="1" bestFit="1" customWidth="1"/>
    <col min="12016" max="12020" width="6" style="1" bestFit="1" customWidth="1"/>
    <col min="12021" max="12022" width="4.26953125" style="1" bestFit="1" customWidth="1"/>
    <col min="12023" max="12023" width="7.453125" style="1" bestFit="1" customWidth="1"/>
    <col min="12024" max="12025" width="6.7265625" style="1" bestFit="1" customWidth="1"/>
    <col min="12026" max="12029" width="6.26953125" style="1" bestFit="1" customWidth="1"/>
    <col min="12030" max="12030" width="5.453125" style="1" bestFit="1" customWidth="1"/>
    <col min="12031" max="12032" width="5.26953125" style="1" bestFit="1" customWidth="1"/>
    <col min="12033" max="12034" width="4.7265625" style="1" bestFit="1" customWidth="1"/>
    <col min="12035" max="12038" width="6.26953125" style="1" bestFit="1" customWidth="1"/>
    <col min="12039" max="12039" width="5.453125" style="1" bestFit="1" customWidth="1"/>
    <col min="12040" max="12041" width="5.26953125" style="1" bestFit="1" customWidth="1"/>
    <col min="12042" max="12043" width="4.7265625" style="1" bestFit="1" customWidth="1"/>
    <col min="12044" max="12255" width="11.90625" style="1"/>
    <col min="12256" max="12257" width="3.90625" style="1" customWidth="1"/>
    <col min="12258" max="12258" width="9" style="1" bestFit="1" customWidth="1"/>
    <col min="12259" max="12261" width="6.7265625" style="1" bestFit="1" customWidth="1"/>
    <col min="12262" max="12262" width="7.453125" style="1" bestFit="1" customWidth="1"/>
    <col min="12263" max="12264" width="6.7265625" style="1" bestFit="1" customWidth="1"/>
    <col min="12265" max="12269" width="5.453125" style="1" bestFit="1" customWidth="1"/>
    <col min="12270" max="12271" width="4.08984375" style="1" bestFit="1" customWidth="1"/>
    <col min="12272" max="12276" width="6" style="1" bestFit="1" customWidth="1"/>
    <col min="12277" max="12278" width="4.26953125" style="1" bestFit="1" customWidth="1"/>
    <col min="12279" max="12279" width="7.453125" style="1" bestFit="1" customWidth="1"/>
    <col min="12280" max="12281" width="6.7265625" style="1" bestFit="1" customWidth="1"/>
    <col min="12282" max="12285" width="6.26953125" style="1" bestFit="1" customWidth="1"/>
    <col min="12286" max="12286" width="5.453125" style="1" bestFit="1" customWidth="1"/>
    <col min="12287" max="12288" width="5.26953125" style="1" bestFit="1" customWidth="1"/>
    <col min="12289" max="12290" width="4.7265625" style="1" bestFit="1" customWidth="1"/>
    <col min="12291" max="12294" width="6.26953125" style="1" bestFit="1" customWidth="1"/>
    <col min="12295" max="12295" width="5.453125" style="1" bestFit="1" customWidth="1"/>
    <col min="12296" max="12297" width="5.26953125" style="1" bestFit="1" customWidth="1"/>
    <col min="12298" max="12299" width="4.7265625" style="1" bestFit="1" customWidth="1"/>
    <col min="12300" max="12511" width="11.90625" style="1"/>
    <col min="12512" max="12513" width="3.90625" style="1" customWidth="1"/>
    <col min="12514" max="12514" width="9" style="1" bestFit="1" customWidth="1"/>
    <col min="12515" max="12517" width="6.7265625" style="1" bestFit="1" customWidth="1"/>
    <col min="12518" max="12518" width="7.453125" style="1" bestFit="1" customWidth="1"/>
    <col min="12519" max="12520" width="6.7265625" style="1" bestFit="1" customWidth="1"/>
    <col min="12521" max="12525" width="5.453125" style="1" bestFit="1" customWidth="1"/>
    <col min="12526" max="12527" width="4.08984375" style="1" bestFit="1" customWidth="1"/>
    <col min="12528" max="12532" width="6" style="1" bestFit="1" customWidth="1"/>
    <col min="12533" max="12534" width="4.26953125" style="1" bestFit="1" customWidth="1"/>
    <col min="12535" max="12535" width="7.453125" style="1" bestFit="1" customWidth="1"/>
    <col min="12536" max="12537" width="6.7265625" style="1" bestFit="1" customWidth="1"/>
    <col min="12538" max="12541" width="6.26953125" style="1" bestFit="1" customWidth="1"/>
    <col min="12542" max="12542" width="5.453125" style="1" bestFit="1" customWidth="1"/>
    <col min="12543" max="12544" width="5.26953125" style="1" bestFit="1" customWidth="1"/>
    <col min="12545" max="12546" width="4.7265625" style="1" bestFit="1" customWidth="1"/>
    <col min="12547" max="12550" width="6.26953125" style="1" bestFit="1" customWidth="1"/>
    <col min="12551" max="12551" width="5.453125" style="1" bestFit="1" customWidth="1"/>
    <col min="12552" max="12553" width="5.26953125" style="1" bestFit="1" customWidth="1"/>
    <col min="12554" max="12555" width="4.7265625" style="1" bestFit="1" customWidth="1"/>
    <col min="12556" max="12767" width="11.90625" style="1"/>
    <col min="12768" max="12769" width="3.90625" style="1" customWidth="1"/>
    <col min="12770" max="12770" width="9" style="1" bestFit="1" customWidth="1"/>
    <col min="12771" max="12773" width="6.7265625" style="1" bestFit="1" customWidth="1"/>
    <col min="12774" max="12774" width="7.453125" style="1" bestFit="1" customWidth="1"/>
    <col min="12775" max="12776" width="6.7265625" style="1" bestFit="1" customWidth="1"/>
    <col min="12777" max="12781" width="5.453125" style="1" bestFit="1" customWidth="1"/>
    <col min="12782" max="12783" width="4.08984375" style="1" bestFit="1" customWidth="1"/>
    <col min="12784" max="12788" width="6" style="1" bestFit="1" customWidth="1"/>
    <col min="12789" max="12790" width="4.26953125" style="1" bestFit="1" customWidth="1"/>
    <col min="12791" max="12791" width="7.453125" style="1" bestFit="1" customWidth="1"/>
    <col min="12792" max="12793" width="6.7265625" style="1" bestFit="1" customWidth="1"/>
    <col min="12794" max="12797" width="6.26953125" style="1" bestFit="1" customWidth="1"/>
    <col min="12798" max="12798" width="5.453125" style="1" bestFit="1" customWidth="1"/>
    <col min="12799" max="12800" width="5.26953125" style="1" bestFit="1" customWidth="1"/>
    <col min="12801" max="12802" width="4.7265625" style="1" bestFit="1" customWidth="1"/>
    <col min="12803" max="12806" width="6.26953125" style="1" bestFit="1" customWidth="1"/>
    <col min="12807" max="12807" width="5.453125" style="1" bestFit="1" customWidth="1"/>
    <col min="12808" max="12809" width="5.26953125" style="1" bestFit="1" customWidth="1"/>
    <col min="12810" max="12811" width="4.7265625" style="1" bestFit="1" customWidth="1"/>
    <col min="12812" max="13023" width="11.90625" style="1"/>
    <col min="13024" max="13025" width="3.90625" style="1" customWidth="1"/>
    <col min="13026" max="13026" width="9" style="1" bestFit="1" customWidth="1"/>
    <col min="13027" max="13029" width="6.7265625" style="1" bestFit="1" customWidth="1"/>
    <col min="13030" max="13030" width="7.453125" style="1" bestFit="1" customWidth="1"/>
    <col min="13031" max="13032" width="6.7265625" style="1" bestFit="1" customWidth="1"/>
    <col min="13033" max="13037" width="5.453125" style="1" bestFit="1" customWidth="1"/>
    <col min="13038" max="13039" width="4.08984375" style="1" bestFit="1" customWidth="1"/>
    <col min="13040" max="13044" width="6" style="1" bestFit="1" customWidth="1"/>
    <col min="13045" max="13046" width="4.26953125" style="1" bestFit="1" customWidth="1"/>
    <col min="13047" max="13047" width="7.453125" style="1" bestFit="1" customWidth="1"/>
    <col min="13048" max="13049" width="6.7265625" style="1" bestFit="1" customWidth="1"/>
    <col min="13050" max="13053" width="6.26953125" style="1" bestFit="1" customWidth="1"/>
    <col min="13054" max="13054" width="5.453125" style="1" bestFit="1" customWidth="1"/>
    <col min="13055" max="13056" width="5.26953125" style="1" bestFit="1" customWidth="1"/>
    <col min="13057" max="13058" width="4.7265625" style="1" bestFit="1" customWidth="1"/>
    <col min="13059" max="13062" width="6.26953125" style="1" bestFit="1" customWidth="1"/>
    <col min="13063" max="13063" width="5.453125" style="1" bestFit="1" customWidth="1"/>
    <col min="13064" max="13065" width="5.26953125" style="1" bestFit="1" customWidth="1"/>
    <col min="13066" max="13067" width="4.7265625" style="1" bestFit="1" customWidth="1"/>
    <col min="13068" max="13279" width="11.90625" style="1"/>
    <col min="13280" max="13281" width="3.90625" style="1" customWidth="1"/>
    <col min="13282" max="13282" width="9" style="1" bestFit="1" customWidth="1"/>
    <col min="13283" max="13285" width="6.7265625" style="1" bestFit="1" customWidth="1"/>
    <col min="13286" max="13286" width="7.453125" style="1" bestFit="1" customWidth="1"/>
    <col min="13287" max="13288" width="6.7265625" style="1" bestFit="1" customWidth="1"/>
    <col min="13289" max="13293" width="5.453125" style="1" bestFit="1" customWidth="1"/>
    <col min="13294" max="13295" width="4.08984375" style="1" bestFit="1" customWidth="1"/>
    <col min="13296" max="13300" width="6" style="1" bestFit="1" customWidth="1"/>
    <col min="13301" max="13302" width="4.26953125" style="1" bestFit="1" customWidth="1"/>
    <col min="13303" max="13303" width="7.453125" style="1" bestFit="1" customWidth="1"/>
    <col min="13304" max="13305" width="6.7265625" style="1" bestFit="1" customWidth="1"/>
    <col min="13306" max="13309" width="6.26953125" style="1" bestFit="1" customWidth="1"/>
    <col min="13310" max="13310" width="5.453125" style="1" bestFit="1" customWidth="1"/>
    <col min="13311" max="13312" width="5.26953125" style="1" bestFit="1" customWidth="1"/>
    <col min="13313" max="13314" width="4.7265625" style="1" bestFit="1" customWidth="1"/>
    <col min="13315" max="13318" width="6.26953125" style="1" bestFit="1" customWidth="1"/>
    <col min="13319" max="13319" width="5.453125" style="1" bestFit="1" customWidth="1"/>
    <col min="13320" max="13321" width="5.26953125" style="1" bestFit="1" customWidth="1"/>
    <col min="13322" max="13323" width="4.7265625" style="1" bestFit="1" customWidth="1"/>
    <col min="13324" max="13535" width="11.90625" style="1"/>
    <col min="13536" max="13537" width="3.90625" style="1" customWidth="1"/>
    <col min="13538" max="13538" width="9" style="1" bestFit="1" customWidth="1"/>
    <col min="13539" max="13541" width="6.7265625" style="1" bestFit="1" customWidth="1"/>
    <col min="13542" max="13542" width="7.453125" style="1" bestFit="1" customWidth="1"/>
    <col min="13543" max="13544" width="6.7265625" style="1" bestFit="1" customWidth="1"/>
    <col min="13545" max="13549" width="5.453125" style="1" bestFit="1" customWidth="1"/>
    <col min="13550" max="13551" width="4.08984375" style="1" bestFit="1" customWidth="1"/>
    <col min="13552" max="13556" width="6" style="1" bestFit="1" customWidth="1"/>
    <col min="13557" max="13558" width="4.26953125" style="1" bestFit="1" customWidth="1"/>
    <col min="13559" max="13559" width="7.453125" style="1" bestFit="1" customWidth="1"/>
    <col min="13560" max="13561" width="6.7265625" style="1" bestFit="1" customWidth="1"/>
    <col min="13562" max="13565" width="6.26953125" style="1" bestFit="1" customWidth="1"/>
    <col min="13566" max="13566" width="5.453125" style="1" bestFit="1" customWidth="1"/>
    <col min="13567" max="13568" width="5.26953125" style="1" bestFit="1" customWidth="1"/>
    <col min="13569" max="13570" width="4.7265625" style="1" bestFit="1" customWidth="1"/>
    <col min="13571" max="13574" width="6.26953125" style="1" bestFit="1" customWidth="1"/>
    <col min="13575" max="13575" width="5.453125" style="1" bestFit="1" customWidth="1"/>
    <col min="13576" max="13577" width="5.26953125" style="1" bestFit="1" customWidth="1"/>
    <col min="13578" max="13579" width="4.7265625" style="1" bestFit="1" customWidth="1"/>
    <col min="13580" max="13791" width="11.90625" style="1"/>
    <col min="13792" max="13793" width="3.90625" style="1" customWidth="1"/>
    <col min="13794" max="13794" width="9" style="1" bestFit="1" customWidth="1"/>
    <col min="13795" max="13797" width="6.7265625" style="1" bestFit="1" customWidth="1"/>
    <col min="13798" max="13798" width="7.453125" style="1" bestFit="1" customWidth="1"/>
    <col min="13799" max="13800" width="6.7265625" style="1" bestFit="1" customWidth="1"/>
    <col min="13801" max="13805" width="5.453125" style="1" bestFit="1" customWidth="1"/>
    <col min="13806" max="13807" width="4.08984375" style="1" bestFit="1" customWidth="1"/>
    <col min="13808" max="13812" width="6" style="1" bestFit="1" customWidth="1"/>
    <col min="13813" max="13814" width="4.26953125" style="1" bestFit="1" customWidth="1"/>
    <col min="13815" max="13815" width="7.453125" style="1" bestFit="1" customWidth="1"/>
    <col min="13816" max="13817" width="6.7265625" style="1" bestFit="1" customWidth="1"/>
    <col min="13818" max="13821" width="6.26953125" style="1" bestFit="1" customWidth="1"/>
    <col min="13822" max="13822" width="5.453125" style="1" bestFit="1" customWidth="1"/>
    <col min="13823" max="13824" width="5.26953125" style="1" bestFit="1" customWidth="1"/>
    <col min="13825" max="13826" width="4.7265625" style="1" bestFit="1" customWidth="1"/>
    <col min="13827" max="13830" width="6.26953125" style="1" bestFit="1" customWidth="1"/>
    <col min="13831" max="13831" width="5.453125" style="1" bestFit="1" customWidth="1"/>
    <col min="13832" max="13833" width="5.26953125" style="1" bestFit="1" customWidth="1"/>
    <col min="13834" max="13835" width="4.7265625" style="1" bestFit="1" customWidth="1"/>
    <col min="13836" max="14047" width="11.90625" style="1"/>
    <col min="14048" max="14049" width="3.90625" style="1" customWidth="1"/>
    <col min="14050" max="14050" width="9" style="1" bestFit="1" customWidth="1"/>
    <col min="14051" max="14053" width="6.7265625" style="1" bestFit="1" customWidth="1"/>
    <col min="14054" max="14054" width="7.453125" style="1" bestFit="1" customWidth="1"/>
    <col min="14055" max="14056" width="6.7265625" style="1" bestFit="1" customWidth="1"/>
    <col min="14057" max="14061" width="5.453125" style="1" bestFit="1" customWidth="1"/>
    <col min="14062" max="14063" width="4.08984375" style="1" bestFit="1" customWidth="1"/>
    <col min="14064" max="14068" width="6" style="1" bestFit="1" customWidth="1"/>
    <col min="14069" max="14070" width="4.26953125" style="1" bestFit="1" customWidth="1"/>
    <col min="14071" max="14071" width="7.453125" style="1" bestFit="1" customWidth="1"/>
    <col min="14072" max="14073" width="6.7265625" style="1" bestFit="1" customWidth="1"/>
    <col min="14074" max="14077" width="6.26953125" style="1" bestFit="1" customWidth="1"/>
    <col min="14078" max="14078" width="5.453125" style="1" bestFit="1" customWidth="1"/>
    <col min="14079" max="14080" width="5.26953125" style="1" bestFit="1" customWidth="1"/>
    <col min="14081" max="14082" width="4.7265625" style="1" bestFit="1" customWidth="1"/>
    <col min="14083" max="14086" width="6.26953125" style="1" bestFit="1" customWidth="1"/>
    <col min="14087" max="14087" width="5.453125" style="1" bestFit="1" customWidth="1"/>
    <col min="14088" max="14089" width="5.26953125" style="1" bestFit="1" customWidth="1"/>
    <col min="14090" max="14091" width="4.7265625" style="1" bestFit="1" customWidth="1"/>
    <col min="14092" max="14303" width="11.90625" style="1"/>
    <col min="14304" max="14305" width="3.90625" style="1" customWidth="1"/>
    <col min="14306" max="14306" width="9" style="1" bestFit="1" customWidth="1"/>
    <col min="14307" max="14309" width="6.7265625" style="1" bestFit="1" customWidth="1"/>
    <col min="14310" max="14310" width="7.453125" style="1" bestFit="1" customWidth="1"/>
    <col min="14311" max="14312" width="6.7265625" style="1" bestFit="1" customWidth="1"/>
    <col min="14313" max="14317" width="5.453125" style="1" bestFit="1" customWidth="1"/>
    <col min="14318" max="14319" width="4.08984375" style="1" bestFit="1" customWidth="1"/>
    <col min="14320" max="14324" width="6" style="1" bestFit="1" customWidth="1"/>
    <col min="14325" max="14326" width="4.26953125" style="1" bestFit="1" customWidth="1"/>
    <col min="14327" max="14327" width="7.453125" style="1" bestFit="1" customWidth="1"/>
    <col min="14328" max="14329" width="6.7265625" style="1" bestFit="1" customWidth="1"/>
    <col min="14330" max="14333" width="6.26953125" style="1" bestFit="1" customWidth="1"/>
    <col min="14334" max="14334" width="5.453125" style="1" bestFit="1" customWidth="1"/>
    <col min="14335" max="14336" width="5.26953125" style="1" bestFit="1" customWidth="1"/>
    <col min="14337" max="14338" width="4.7265625" style="1" bestFit="1" customWidth="1"/>
    <col min="14339" max="14342" width="6.26953125" style="1" bestFit="1" customWidth="1"/>
    <col min="14343" max="14343" width="5.453125" style="1" bestFit="1" customWidth="1"/>
    <col min="14344" max="14345" width="5.26953125" style="1" bestFit="1" customWidth="1"/>
    <col min="14346" max="14347" width="4.7265625" style="1" bestFit="1" customWidth="1"/>
    <col min="14348" max="14559" width="11.90625" style="1"/>
    <col min="14560" max="14561" width="3.90625" style="1" customWidth="1"/>
    <col min="14562" max="14562" width="9" style="1" bestFit="1" customWidth="1"/>
    <col min="14563" max="14565" width="6.7265625" style="1" bestFit="1" customWidth="1"/>
    <col min="14566" max="14566" width="7.453125" style="1" bestFit="1" customWidth="1"/>
    <col min="14567" max="14568" width="6.7265625" style="1" bestFit="1" customWidth="1"/>
    <col min="14569" max="14573" width="5.453125" style="1" bestFit="1" customWidth="1"/>
    <col min="14574" max="14575" width="4.08984375" style="1" bestFit="1" customWidth="1"/>
    <col min="14576" max="14580" width="6" style="1" bestFit="1" customWidth="1"/>
    <col min="14581" max="14582" width="4.26953125" style="1" bestFit="1" customWidth="1"/>
    <col min="14583" max="14583" width="7.453125" style="1" bestFit="1" customWidth="1"/>
    <col min="14584" max="14585" width="6.7265625" style="1" bestFit="1" customWidth="1"/>
    <col min="14586" max="14589" width="6.26953125" style="1" bestFit="1" customWidth="1"/>
    <col min="14590" max="14590" width="5.453125" style="1" bestFit="1" customWidth="1"/>
    <col min="14591" max="14592" width="5.26953125" style="1" bestFit="1" customWidth="1"/>
    <col min="14593" max="14594" width="4.7265625" style="1" bestFit="1" customWidth="1"/>
    <col min="14595" max="14598" width="6.26953125" style="1" bestFit="1" customWidth="1"/>
    <col min="14599" max="14599" width="5.453125" style="1" bestFit="1" customWidth="1"/>
    <col min="14600" max="14601" width="5.26953125" style="1" bestFit="1" customWidth="1"/>
    <col min="14602" max="14603" width="4.7265625" style="1" bestFit="1" customWidth="1"/>
    <col min="14604" max="14815" width="11.90625" style="1"/>
    <col min="14816" max="14817" width="3.90625" style="1" customWidth="1"/>
    <col min="14818" max="14818" width="9" style="1" bestFit="1" customWidth="1"/>
    <col min="14819" max="14821" width="6.7265625" style="1" bestFit="1" customWidth="1"/>
    <col min="14822" max="14822" width="7.453125" style="1" bestFit="1" customWidth="1"/>
    <col min="14823" max="14824" width="6.7265625" style="1" bestFit="1" customWidth="1"/>
    <col min="14825" max="14829" width="5.453125" style="1" bestFit="1" customWidth="1"/>
    <col min="14830" max="14831" width="4.08984375" style="1" bestFit="1" customWidth="1"/>
    <col min="14832" max="14836" width="6" style="1" bestFit="1" customWidth="1"/>
    <col min="14837" max="14838" width="4.26953125" style="1" bestFit="1" customWidth="1"/>
    <col min="14839" max="14839" width="7.453125" style="1" bestFit="1" customWidth="1"/>
    <col min="14840" max="14841" width="6.7265625" style="1" bestFit="1" customWidth="1"/>
    <col min="14842" max="14845" width="6.26953125" style="1" bestFit="1" customWidth="1"/>
    <col min="14846" max="14846" width="5.453125" style="1" bestFit="1" customWidth="1"/>
    <col min="14847" max="14848" width="5.26953125" style="1" bestFit="1" customWidth="1"/>
    <col min="14849" max="14850" width="4.7265625" style="1" bestFit="1" customWidth="1"/>
    <col min="14851" max="14854" width="6.26953125" style="1" bestFit="1" customWidth="1"/>
    <col min="14855" max="14855" width="5.453125" style="1" bestFit="1" customWidth="1"/>
    <col min="14856" max="14857" width="5.26953125" style="1" bestFit="1" customWidth="1"/>
    <col min="14858" max="14859" width="4.7265625" style="1" bestFit="1" customWidth="1"/>
    <col min="14860" max="15071" width="11.90625" style="1"/>
    <col min="15072" max="15073" width="3.90625" style="1" customWidth="1"/>
    <col min="15074" max="15074" width="9" style="1" bestFit="1" customWidth="1"/>
    <col min="15075" max="15077" width="6.7265625" style="1" bestFit="1" customWidth="1"/>
    <col min="15078" max="15078" width="7.453125" style="1" bestFit="1" customWidth="1"/>
    <col min="15079" max="15080" width="6.7265625" style="1" bestFit="1" customWidth="1"/>
    <col min="15081" max="15085" width="5.453125" style="1" bestFit="1" customWidth="1"/>
    <col min="15086" max="15087" width="4.08984375" style="1" bestFit="1" customWidth="1"/>
    <col min="15088" max="15092" width="6" style="1" bestFit="1" customWidth="1"/>
    <col min="15093" max="15094" width="4.26953125" style="1" bestFit="1" customWidth="1"/>
    <col min="15095" max="15095" width="7.453125" style="1" bestFit="1" customWidth="1"/>
    <col min="15096" max="15097" width="6.7265625" style="1" bestFit="1" customWidth="1"/>
    <col min="15098" max="15101" width="6.26953125" style="1" bestFit="1" customWidth="1"/>
    <col min="15102" max="15102" width="5.453125" style="1" bestFit="1" customWidth="1"/>
    <col min="15103" max="15104" width="5.26953125" style="1" bestFit="1" customWidth="1"/>
    <col min="15105" max="15106" width="4.7265625" style="1" bestFit="1" customWidth="1"/>
    <col min="15107" max="15110" width="6.26953125" style="1" bestFit="1" customWidth="1"/>
    <col min="15111" max="15111" width="5.453125" style="1" bestFit="1" customWidth="1"/>
    <col min="15112" max="15113" width="5.26953125" style="1" bestFit="1" customWidth="1"/>
    <col min="15114" max="15115" width="4.7265625" style="1" bestFit="1" customWidth="1"/>
    <col min="15116" max="15327" width="11.90625" style="1"/>
    <col min="15328" max="15329" width="3.90625" style="1" customWidth="1"/>
    <col min="15330" max="15330" width="9" style="1" bestFit="1" customWidth="1"/>
    <col min="15331" max="15333" width="6.7265625" style="1" bestFit="1" customWidth="1"/>
    <col min="15334" max="15334" width="7.453125" style="1" bestFit="1" customWidth="1"/>
    <col min="15335" max="15336" width="6.7265625" style="1" bestFit="1" customWidth="1"/>
    <col min="15337" max="15341" width="5.453125" style="1" bestFit="1" customWidth="1"/>
    <col min="15342" max="15343" width="4.08984375" style="1" bestFit="1" customWidth="1"/>
    <col min="15344" max="15348" width="6" style="1" bestFit="1" customWidth="1"/>
    <col min="15349" max="15350" width="4.26953125" style="1" bestFit="1" customWidth="1"/>
    <col min="15351" max="15351" width="7.453125" style="1" bestFit="1" customWidth="1"/>
    <col min="15352" max="15353" width="6.7265625" style="1" bestFit="1" customWidth="1"/>
    <col min="15354" max="15357" width="6.26953125" style="1" bestFit="1" customWidth="1"/>
    <col min="15358" max="15358" width="5.453125" style="1" bestFit="1" customWidth="1"/>
    <col min="15359" max="15360" width="5.26953125" style="1" bestFit="1" customWidth="1"/>
    <col min="15361" max="15362" width="4.7265625" style="1" bestFit="1" customWidth="1"/>
    <col min="15363" max="15366" width="6.26953125" style="1" bestFit="1" customWidth="1"/>
    <col min="15367" max="15367" width="5.453125" style="1" bestFit="1" customWidth="1"/>
    <col min="15368" max="15369" width="5.26953125" style="1" bestFit="1" customWidth="1"/>
    <col min="15370" max="15371" width="4.7265625" style="1" bestFit="1" customWidth="1"/>
    <col min="15372" max="15583" width="11.90625" style="1"/>
    <col min="15584" max="15585" width="3.90625" style="1" customWidth="1"/>
    <col min="15586" max="15586" width="9" style="1" bestFit="1" customWidth="1"/>
    <col min="15587" max="15589" width="6.7265625" style="1" bestFit="1" customWidth="1"/>
    <col min="15590" max="15590" width="7.453125" style="1" bestFit="1" customWidth="1"/>
    <col min="15591" max="15592" width="6.7265625" style="1" bestFit="1" customWidth="1"/>
    <col min="15593" max="15597" width="5.453125" style="1" bestFit="1" customWidth="1"/>
    <col min="15598" max="15599" width="4.08984375" style="1" bestFit="1" customWidth="1"/>
    <col min="15600" max="15604" width="6" style="1" bestFit="1" customWidth="1"/>
    <col min="15605" max="15606" width="4.26953125" style="1" bestFit="1" customWidth="1"/>
    <col min="15607" max="15607" width="7.453125" style="1" bestFit="1" customWidth="1"/>
    <col min="15608" max="15609" width="6.7265625" style="1" bestFit="1" customWidth="1"/>
    <col min="15610" max="15613" width="6.26953125" style="1" bestFit="1" customWidth="1"/>
    <col min="15614" max="15614" width="5.453125" style="1" bestFit="1" customWidth="1"/>
    <col min="15615" max="15616" width="5.26953125" style="1" bestFit="1" customWidth="1"/>
    <col min="15617" max="15618" width="4.7265625" style="1" bestFit="1" customWidth="1"/>
    <col min="15619" max="15622" width="6.26953125" style="1" bestFit="1" customWidth="1"/>
    <col min="15623" max="15623" width="5.453125" style="1" bestFit="1" customWidth="1"/>
    <col min="15624" max="15625" width="5.26953125" style="1" bestFit="1" customWidth="1"/>
    <col min="15626" max="15627" width="4.7265625" style="1" bestFit="1" customWidth="1"/>
    <col min="15628" max="15839" width="11.90625" style="1"/>
    <col min="15840" max="15841" width="3.90625" style="1" customWidth="1"/>
    <col min="15842" max="15842" width="9" style="1" bestFit="1" customWidth="1"/>
    <col min="15843" max="15845" width="6.7265625" style="1" bestFit="1" customWidth="1"/>
    <col min="15846" max="15846" width="7.453125" style="1" bestFit="1" customWidth="1"/>
    <col min="15847" max="15848" width="6.7265625" style="1" bestFit="1" customWidth="1"/>
    <col min="15849" max="15853" width="5.453125" style="1" bestFit="1" customWidth="1"/>
    <col min="15854" max="15855" width="4.08984375" style="1" bestFit="1" customWidth="1"/>
    <col min="15856" max="15860" width="6" style="1" bestFit="1" customWidth="1"/>
    <col min="15861" max="15862" width="4.26953125" style="1" bestFit="1" customWidth="1"/>
    <col min="15863" max="15863" width="7.453125" style="1" bestFit="1" customWidth="1"/>
    <col min="15864" max="15865" width="6.7265625" style="1" bestFit="1" customWidth="1"/>
    <col min="15866" max="15869" width="6.26953125" style="1" bestFit="1" customWidth="1"/>
    <col min="15870" max="15870" width="5.453125" style="1" bestFit="1" customWidth="1"/>
    <col min="15871" max="15872" width="5.26953125" style="1" bestFit="1" customWidth="1"/>
    <col min="15873" max="15874" width="4.7265625" style="1" bestFit="1" customWidth="1"/>
    <col min="15875" max="15878" width="6.26953125" style="1" bestFit="1" customWidth="1"/>
    <col min="15879" max="15879" width="5.453125" style="1" bestFit="1" customWidth="1"/>
    <col min="15880" max="15881" width="5.26953125" style="1" bestFit="1" customWidth="1"/>
    <col min="15882" max="15883" width="4.7265625" style="1" bestFit="1" customWidth="1"/>
    <col min="15884" max="16095" width="11.90625" style="1"/>
    <col min="16096" max="16097" width="3.90625" style="1" customWidth="1"/>
    <col min="16098" max="16098" width="9" style="1" bestFit="1" customWidth="1"/>
    <col min="16099" max="16101" width="6.7265625" style="1" bestFit="1" customWidth="1"/>
    <col min="16102" max="16102" width="7.453125" style="1" bestFit="1" customWidth="1"/>
    <col min="16103" max="16104" width="6.7265625" style="1" bestFit="1" customWidth="1"/>
    <col min="16105" max="16109" width="5.453125" style="1" bestFit="1" customWidth="1"/>
    <col min="16110" max="16111" width="4.08984375" style="1" bestFit="1" customWidth="1"/>
    <col min="16112" max="16116" width="6" style="1" bestFit="1" customWidth="1"/>
    <col min="16117" max="16118" width="4.26953125" style="1" bestFit="1" customWidth="1"/>
    <col min="16119" max="16119" width="7.453125" style="1" bestFit="1" customWidth="1"/>
    <col min="16120" max="16121" width="6.7265625" style="1" bestFit="1" customWidth="1"/>
    <col min="16122" max="16125" width="6.26953125" style="1" bestFit="1" customWidth="1"/>
    <col min="16126" max="16126" width="5.453125" style="1" bestFit="1" customWidth="1"/>
    <col min="16127" max="16128" width="5.26953125" style="1" bestFit="1" customWidth="1"/>
    <col min="16129" max="16130" width="4.7265625" style="1" bestFit="1" customWidth="1"/>
    <col min="16131" max="16134" width="6.26953125" style="1" bestFit="1" customWidth="1"/>
    <col min="16135" max="16135" width="5.453125" style="1" bestFit="1" customWidth="1"/>
    <col min="16136" max="16137" width="5.26953125" style="1" bestFit="1" customWidth="1"/>
    <col min="16138" max="16139" width="4.7265625" style="1" bestFit="1" customWidth="1"/>
    <col min="16140" max="16384" width="11.90625" style="1"/>
  </cols>
  <sheetData>
    <row r="1" spans="1:16" ht="13" thickBot="1" x14ac:dyDescent="0.25">
      <c r="A1" s="2" t="s">
        <v>364</v>
      </c>
      <c r="B1" s="1"/>
      <c r="C1" s="3"/>
      <c r="D1" s="3"/>
      <c r="E1" s="3"/>
      <c r="F1" s="3"/>
      <c r="G1" s="3" t="s">
        <v>296</v>
      </c>
      <c r="H1" s="3"/>
      <c r="I1" s="3"/>
      <c r="J1" s="3"/>
      <c r="K1" s="3"/>
      <c r="L1" s="4"/>
      <c r="M1" s="4" t="s">
        <v>260</v>
      </c>
      <c r="N1" s="1" t="s">
        <v>471</v>
      </c>
      <c r="O1" s="3"/>
      <c r="P1" s="3"/>
    </row>
    <row r="2" spans="1:16" s="7" customFormat="1" ht="13.5" customHeight="1" x14ac:dyDescent="0.2">
      <c r="A2" s="1405" t="s">
        <v>0</v>
      </c>
      <c r="B2" s="1408" t="s">
        <v>1</v>
      </c>
      <c r="C2" s="1409"/>
      <c r="D2" s="1410"/>
      <c r="E2" s="1414" t="s">
        <v>351</v>
      </c>
      <c r="F2" s="1414"/>
      <c r="G2" s="1414"/>
      <c r="H2" s="1414"/>
      <c r="I2" s="1414"/>
      <c r="J2" s="1414"/>
      <c r="K2" s="1415" t="s">
        <v>114</v>
      </c>
      <c r="L2" s="1414"/>
      <c r="M2" s="1414"/>
      <c r="N2" s="1414"/>
      <c r="O2" s="1414"/>
      <c r="P2" s="1416"/>
    </row>
    <row r="3" spans="1:16" s="7" customFormat="1" ht="14.25" customHeight="1" x14ac:dyDescent="0.2">
      <c r="A3" s="1406"/>
      <c r="B3" s="1411"/>
      <c r="C3" s="1412"/>
      <c r="D3" s="1413"/>
      <c r="E3" s="1417" t="s">
        <v>353</v>
      </c>
      <c r="F3" s="1418"/>
      <c r="G3" s="1419" t="s">
        <v>352</v>
      </c>
      <c r="H3" s="1418"/>
      <c r="I3" s="1420" t="s">
        <v>354</v>
      </c>
      <c r="J3" s="1420"/>
      <c r="K3" s="1417" t="s">
        <v>355</v>
      </c>
      <c r="L3" s="1418"/>
      <c r="M3" s="1420" t="s">
        <v>357</v>
      </c>
      <c r="N3" s="1418"/>
      <c r="O3" s="1419" t="s">
        <v>356</v>
      </c>
      <c r="P3" s="1421"/>
    </row>
    <row r="4" spans="1:16" s="7" customFormat="1" ht="24" customHeight="1" thickBot="1" x14ac:dyDescent="0.25">
      <c r="A4" s="1407"/>
      <c r="B4" s="555" t="s">
        <v>5</v>
      </c>
      <c r="C4" s="556" t="s">
        <v>6</v>
      </c>
      <c r="D4" s="291" t="s">
        <v>7</v>
      </c>
      <c r="E4" s="570" t="s">
        <v>6</v>
      </c>
      <c r="F4" s="554" t="s">
        <v>7</v>
      </c>
      <c r="G4" s="556" t="s">
        <v>6</v>
      </c>
      <c r="H4" s="554" t="s">
        <v>7</v>
      </c>
      <c r="I4" s="554" t="s">
        <v>6</v>
      </c>
      <c r="J4" s="290" t="s">
        <v>7</v>
      </c>
      <c r="K4" s="570" t="s">
        <v>6</v>
      </c>
      <c r="L4" s="554" t="s">
        <v>7</v>
      </c>
      <c r="M4" s="554" t="s">
        <v>6</v>
      </c>
      <c r="N4" s="554" t="s">
        <v>7</v>
      </c>
      <c r="O4" s="554" t="s">
        <v>6</v>
      </c>
      <c r="P4" s="291" t="s">
        <v>7</v>
      </c>
    </row>
    <row r="5" spans="1:16" ht="15.75" customHeight="1" x14ac:dyDescent="0.2">
      <c r="A5" s="340" t="s">
        <v>184</v>
      </c>
      <c r="B5" s="345">
        <v>15370</v>
      </c>
      <c r="C5" s="538">
        <v>3774</v>
      </c>
      <c r="D5" s="562">
        <v>11596</v>
      </c>
      <c r="E5" s="345">
        <v>5321</v>
      </c>
      <c r="F5" s="87">
        <v>7531</v>
      </c>
      <c r="G5" s="58">
        <v>28164</v>
      </c>
      <c r="H5" s="87">
        <v>27033</v>
      </c>
      <c r="I5" s="538">
        <v>22843</v>
      </c>
      <c r="J5" s="59">
        <v>19502</v>
      </c>
      <c r="K5" s="345">
        <v>-1547</v>
      </c>
      <c r="L5" s="87">
        <v>4065</v>
      </c>
      <c r="M5" s="538">
        <v>147433</v>
      </c>
      <c r="N5" s="87">
        <v>139752</v>
      </c>
      <c r="O5" s="538">
        <v>148980</v>
      </c>
      <c r="P5" s="562">
        <v>135687</v>
      </c>
    </row>
    <row r="6" spans="1:16" ht="15.75" customHeight="1" x14ac:dyDescent="0.2">
      <c r="A6" s="557" t="s">
        <v>291</v>
      </c>
      <c r="B6" s="346">
        <v>8921</v>
      </c>
      <c r="C6" s="539">
        <v>3104</v>
      </c>
      <c r="D6" s="563">
        <v>5817</v>
      </c>
      <c r="E6" s="346">
        <v>690</v>
      </c>
      <c r="F6" s="571">
        <v>1624</v>
      </c>
      <c r="G6" s="335">
        <v>6815</v>
      </c>
      <c r="H6" s="571">
        <v>6645</v>
      </c>
      <c r="I6" s="539">
        <v>6125</v>
      </c>
      <c r="J6" s="593">
        <v>5021</v>
      </c>
      <c r="K6" s="346">
        <v>2414</v>
      </c>
      <c r="L6" s="571">
        <v>4193</v>
      </c>
      <c r="M6" s="539">
        <v>50971</v>
      </c>
      <c r="N6" s="571">
        <v>49280</v>
      </c>
      <c r="O6" s="539">
        <v>48557</v>
      </c>
      <c r="P6" s="563">
        <v>45087</v>
      </c>
    </row>
    <row r="7" spans="1:16" ht="15.75" customHeight="1" x14ac:dyDescent="0.2">
      <c r="A7" s="340" t="s">
        <v>9</v>
      </c>
      <c r="B7" s="345">
        <v>4694</v>
      </c>
      <c r="C7" s="538">
        <v>1045</v>
      </c>
      <c r="D7" s="562">
        <v>3649</v>
      </c>
      <c r="E7" s="345">
        <v>1456</v>
      </c>
      <c r="F7" s="87">
        <v>1749</v>
      </c>
      <c r="G7" s="58">
        <v>5381</v>
      </c>
      <c r="H7" s="87">
        <v>5002</v>
      </c>
      <c r="I7" s="538">
        <v>3925</v>
      </c>
      <c r="J7" s="59">
        <v>3253</v>
      </c>
      <c r="K7" s="345">
        <v>-411</v>
      </c>
      <c r="L7" s="87">
        <v>1900</v>
      </c>
      <c r="M7" s="538">
        <v>31139</v>
      </c>
      <c r="N7" s="87">
        <v>28809</v>
      </c>
      <c r="O7" s="538">
        <v>31550</v>
      </c>
      <c r="P7" s="562">
        <v>26909</v>
      </c>
    </row>
    <row r="8" spans="1:16" ht="15.75" customHeight="1" x14ac:dyDescent="0.2">
      <c r="A8" s="340" t="s">
        <v>10</v>
      </c>
      <c r="B8" s="345">
        <v>3419</v>
      </c>
      <c r="C8" s="538">
        <v>1005</v>
      </c>
      <c r="D8" s="562">
        <v>2414</v>
      </c>
      <c r="E8" s="345">
        <v>1361</v>
      </c>
      <c r="F8" s="87">
        <v>1646</v>
      </c>
      <c r="G8" s="58">
        <v>3730</v>
      </c>
      <c r="H8" s="87">
        <v>3610</v>
      </c>
      <c r="I8" s="538">
        <v>2369</v>
      </c>
      <c r="J8" s="59">
        <v>1964</v>
      </c>
      <c r="K8" s="345">
        <v>-356</v>
      </c>
      <c r="L8" s="87">
        <v>768</v>
      </c>
      <c r="M8" s="538">
        <v>19406</v>
      </c>
      <c r="N8" s="87">
        <v>18455</v>
      </c>
      <c r="O8" s="538">
        <v>19762</v>
      </c>
      <c r="P8" s="562">
        <v>17687</v>
      </c>
    </row>
    <row r="9" spans="1:16" ht="15.75" customHeight="1" x14ac:dyDescent="0.2">
      <c r="A9" s="340" t="s">
        <v>11</v>
      </c>
      <c r="B9" s="345">
        <v>506</v>
      </c>
      <c r="C9" s="538">
        <v>-106</v>
      </c>
      <c r="D9" s="562">
        <v>612</v>
      </c>
      <c r="E9" s="345">
        <v>1367</v>
      </c>
      <c r="F9" s="87">
        <v>1606</v>
      </c>
      <c r="G9" s="58">
        <v>3978</v>
      </c>
      <c r="H9" s="87">
        <v>3758</v>
      </c>
      <c r="I9" s="538">
        <v>2611</v>
      </c>
      <c r="J9" s="59">
        <v>2152</v>
      </c>
      <c r="K9" s="345">
        <v>-1473</v>
      </c>
      <c r="L9" s="87">
        <v>-994</v>
      </c>
      <c r="M9" s="538">
        <v>16553</v>
      </c>
      <c r="N9" s="87">
        <v>14936</v>
      </c>
      <c r="O9" s="538">
        <v>18026</v>
      </c>
      <c r="P9" s="562">
        <v>15930</v>
      </c>
    </row>
    <row r="10" spans="1:16" ht="15.75" customHeight="1" x14ac:dyDescent="0.2">
      <c r="A10" s="340" t="s">
        <v>12</v>
      </c>
      <c r="B10" s="345">
        <v>-915</v>
      </c>
      <c r="C10" s="538">
        <v>-451</v>
      </c>
      <c r="D10" s="562">
        <v>-464</v>
      </c>
      <c r="E10" s="345">
        <v>154</v>
      </c>
      <c r="F10" s="87">
        <v>234</v>
      </c>
      <c r="G10" s="58">
        <v>1479</v>
      </c>
      <c r="H10" s="87">
        <v>1373</v>
      </c>
      <c r="I10" s="538">
        <v>1325</v>
      </c>
      <c r="J10" s="59">
        <v>1139</v>
      </c>
      <c r="K10" s="345">
        <v>-605</v>
      </c>
      <c r="L10" s="87">
        <v>-698</v>
      </c>
      <c r="M10" s="538">
        <v>5572</v>
      </c>
      <c r="N10" s="87">
        <v>5222</v>
      </c>
      <c r="O10" s="538">
        <v>6177</v>
      </c>
      <c r="P10" s="562">
        <v>5920</v>
      </c>
    </row>
    <row r="11" spans="1:16" ht="15.75" customHeight="1" x14ac:dyDescent="0.2">
      <c r="A11" s="340" t="s">
        <v>13</v>
      </c>
      <c r="B11" s="345">
        <v>989</v>
      </c>
      <c r="C11" s="538">
        <v>149</v>
      </c>
      <c r="D11" s="562">
        <v>840</v>
      </c>
      <c r="E11" s="345">
        <v>837</v>
      </c>
      <c r="F11" s="87">
        <v>1112</v>
      </c>
      <c r="G11" s="58">
        <v>3310</v>
      </c>
      <c r="H11" s="87">
        <v>3226</v>
      </c>
      <c r="I11" s="538">
        <v>2473</v>
      </c>
      <c r="J11" s="59">
        <v>2114</v>
      </c>
      <c r="K11" s="345">
        <v>-688</v>
      </c>
      <c r="L11" s="87">
        <v>-272</v>
      </c>
      <c r="M11" s="538">
        <v>10517</v>
      </c>
      <c r="N11" s="87">
        <v>9725</v>
      </c>
      <c r="O11" s="538">
        <v>11205</v>
      </c>
      <c r="P11" s="562">
        <v>9997</v>
      </c>
    </row>
    <row r="12" spans="1:16" ht="15.75" customHeight="1" x14ac:dyDescent="0.2">
      <c r="A12" s="340" t="s">
        <v>14</v>
      </c>
      <c r="B12" s="345">
        <v>-1027</v>
      </c>
      <c r="C12" s="538">
        <v>-469</v>
      </c>
      <c r="D12" s="562">
        <v>-558</v>
      </c>
      <c r="E12" s="345">
        <v>-63</v>
      </c>
      <c r="F12" s="87">
        <v>-17</v>
      </c>
      <c r="G12" s="58">
        <v>1372</v>
      </c>
      <c r="H12" s="87">
        <v>1300</v>
      </c>
      <c r="I12" s="538">
        <v>1435</v>
      </c>
      <c r="J12" s="59">
        <v>1317</v>
      </c>
      <c r="K12" s="345">
        <v>-406</v>
      </c>
      <c r="L12" s="87">
        <v>-541</v>
      </c>
      <c r="M12" s="538">
        <v>4790</v>
      </c>
      <c r="N12" s="87">
        <v>4557</v>
      </c>
      <c r="O12" s="538">
        <v>5196</v>
      </c>
      <c r="P12" s="562">
        <v>5098</v>
      </c>
    </row>
    <row r="13" spans="1:16" ht="15.75" customHeight="1" x14ac:dyDescent="0.2">
      <c r="A13" s="340" t="s">
        <v>15</v>
      </c>
      <c r="B13" s="345">
        <v>-622</v>
      </c>
      <c r="C13" s="538">
        <v>-221</v>
      </c>
      <c r="D13" s="562">
        <v>-401</v>
      </c>
      <c r="E13" s="345">
        <v>-151</v>
      </c>
      <c r="F13" s="87">
        <v>-128</v>
      </c>
      <c r="G13" s="58">
        <v>907</v>
      </c>
      <c r="H13" s="87">
        <v>901</v>
      </c>
      <c r="I13" s="538">
        <v>1058</v>
      </c>
      <c r="J13" s="59">
        <v>1029</v>
      </c>
      <c r="K13" s="345">
        <v>-70</v>
      </c>
      <c r="L13" s="87">
        <v>-273</v>
      </c>
      <c r="M13" s="538">
        <v>3437</v>
      </c>
      <c r="N13" s="87">
        <v>3621</v>
      </c>
      <c r="O13" s="538">
        <v>3507</v>
      </c>
      <c r="P13" s="562">
        <v>3894</v>
      </c>
    </row>
    <row r="14" spans="1:16" ht="15.75" customHeight="1" x14ac:dyDescent="0.2">
      <c r="A14" s="340" t="s">
        <v>16</v>
      </c>
      <c r="B14" s="345">
        <v>7</v>
      </c>
      <c r="C14" s="538">
        <v>-9</v>
      </c>
      <c r="D14" s="562">
        <v>16</v>
      </c>
      <c r="E14" s="345">
        <v>-124</v>
      </c>
      <c r="F14" s="87">
        <v>-75</v>
      </c>
      <c r="G14" s="58">
        <v>513</v>
      </c>
      <c r="H14" s="87">
        <v>580</v>
      </c>
      <c r="I14" s="538">
        <v>637</v>
      </c>
      <c r="J14" s="59">
        <v>655</v>
      </c>
      <c r="K14" s="345">
        <v>115</v>
      </c>
      <c r="L14" s="87">
        <v>91</v>
      </c>
      <c r="M14" s="538">
        <v>2264</v>
      </c>
      <c r="N14" s="87">
        <v>2343</v>
      </c>
      <c r="O14" s="538">
        <v>2149</v>
      </c>
      <c r="P14" s="562">
        <v>2252</v>
      </c>
    </row>
    <row r="15" spans="1:16" ht="15.75" customHeight="1" x14ac:dyDescent="0.2">
      <c r="A15" s="558" t="s">
        <v>17</v>
      </c>
      <c r="B15" s="347">
        <v>-602</v>
      </c>
      <c r="C15" s="540">
        <v>-273</v>
      </c>
      <c r="D15" s="564">
        <v>-329</v>
      </c>
      <c r="E15" s="347">
        <v>-206</v>
      </c>
      <c r="F15" s="572">
        <v>-220</v>
      </c>
      <c r="G15" s="330">
        <v>679</v>
      </c>
      <c r="H15" s="572">
        <v>638</v>
      </c>
      <c r="I15" s="540">
        <v>885</v>
      </c>
      <c r="J15" s="594">
        <v>858</v>
      </c>
      <c r="K15" s="347">
        <v>-67</v>
      </c>
      <c r="L15" s="572">
        <v>-109</v>
      </c>
      <c r="M15" s="540">
        <v>2784</v>
      </c>
      <c r="N15" s="572">
        <v>2804</v>
      </c>
      <c r="O15" s="540">
        <v>2851</v>
      </c>
      <c r="P15" s="564">
        <v>2913</v>
      </c>
    </row>
    <row r="16" spans="1:16" ht="15.75" customHeight="1" x14ac:dyDescent="0.2">
      <c r="A16" s="341" t="s">
        <v>185</v>
      </c>
      <c r="B16" s="542">
        <v>8921</v>
      </c>
      <c r="C16" s="500">
        <v>3104</v>
      </c>
      <c r="D16" s="565">
        <v>5817</v>
      </c>
      <c r="E16" s="542">
        <v>690</v>
      </c>
      <c r="F16" s="573">
        <v>1624</v>
      </c>
      <c r="G16" s="417">
        <v>6815</v>
      </c>
      <c r="H16" s="573">
        <v>6645</v>
      </c>
      <c r="I16" s="500">
        <v>6125</v>
      </c>
      <c r="J16" s="506">
        <v>5021</v>
      </c>
      <c r="K16" s="542">
        <v>2414</v>
      </c>
      <c r="L16" s="573">
        <v>4193</v>
      </c>
      <c r="M16" s="500">
        <v>50971</v>
      </c>
      <c r="N16" s="573">
        <v>49280</v>
      </c>
      <c r="O16" s="500">
        <v>48557</v>
      </c>
      <c r="P16" s="565">
        <v>45087</v>
      </c>
    </row>
    <row r="17" spans="1:16" s="70" customFormat="1" ht="15.75" customHeight="1" x14ac:dyDescent="0.2">
      <c r="A17" s="342" t="s">
        <v>19</v>
      </c>
      <c r="B17" s="543">
        <v>4780</v>
      </c>
      <c r="C17" s="74">
        <v>2078</v>
      </c>
      <c r="D17" s="566">
        <v>2702</v>
      </c>
      <c r="E17" s="543">
        <v>329</v>
      </c>
      <c r="F17" s="642">
        <v>507</v>
      </c>
      <c r="G17" s="71">
        <v>1005</v>
      </c>
      <c r="H17" s="642">
        <v>1021</v>
      </c>
      <c r="I17" s="74">
        <v>676</v>
      </c>
      <c r="J17" s="576">
        <v>514</v>
      </c>
      <c r="K17" s="543">
        <v>1749</v>
      </c>
      <c r="L17" s="642">
        <v>2195</v>
      </c>
      <c r="M17" s="74">
        <v>8986</v>
      </c>
      <c r="N17" s="642">
        <v>8621</v>
      </c>
      <c r="O17" s="74">
        <v>7237</v>
      </c>
      <c r="P17" s="566">
        <v>6426</v>
      </c>
    </row>
    <row r="18" spans="1:16" s="70" customFormat="1" ht="15.75" customHeight="1" x14ac:dyDescent="0.2">
      <c r="A18" s="342" t="s">
        <v>126</v>
      </c>
      <c r="B18" s="543">
        <v>2417</v>
      </c>
      <c r="C18" s="74">
        <v>1061</v>
      </c>
      <c r="D18" s="566">
        <v>1356</v>
      </c>
      <c r="E18" s="543">
        <v>60</v>
      </c>
      <c r="F18" s="642">
        <v>81</v>
      </c>
      <c r="G18" s="71">
        <v>580</v>
      </c>
      <c r="H18" s="642">
        <v>519</v>
      </c>
      <c r="I18" s="74">
        <v>520</v>
      </c>
      <c r="J18" s="576">
        <v>438</v>
      </c>
      <c r="K18" s="543">
        <v>1001</v>
      </c>
      <c r="L18" s="642">
        <v>1275</v>
      </c>
      <c r="M18" s="74">
        <v>5407</v>
      </c>
      <c r="N18" s="642">
        <v>5381</v>
      </c>
      <c r="O18" s="74">
        <v>4406</v>
      </c>
      <c r="P18" s="566">
        <v>4106</v>
      </c>
    </row>
    <row r="19" spans="1:16" s="70" customFormat="1" ht="15.75" customHeight="1" x14ac:dyDescent="0.2">
      <c r="A19" s="342" t="s">
        <v>186</v>
      </c>
      <c r="B19" s="543">
        <v>861</v>
      </c>
      <c r="C19" s="74">
        <v>343</v>
      </c>
      <c r="D19" s="566">
        <v>518</v>
      </c>
      <c r="E19" s="543">
        <v>-224</v>
      </c>
      <c r="F19" s="642">
        <v>-131</v>
      </c>
      <c r="G19" s="71">
        <v>454</v>
      </c>
      <c r="H19" s="642">
        <v>391</v>
      </c>
      <c r="I19" s="74">
        <v>678</v>
      </c>
      <c r="J19" s="576">
        <v>522</v>
      </c>
      <c r="K19" s="543">
        <v>567</v>
      </c>
      <c r="L19" s="642">
        <v>649</v>
      </c>
      <c r="M19" s="74">
        <v>4367</v>
      </c>
      <c r="N19" s="642">
        <v>4152</v>
      </c>
      <c r="O19" s="74">
        <v>3800</v>
      </c>
      <c r="P19" s="566">
        <v>3503</v>
      </c>
    </row>
    <row r="20" spans="1:16" s="70" customFormat="1" ht="15.75" customHeight="1" x14ac:dyDescent="0.2">
      <c r="A20" s="342" t="s">
        <v>187</v>
      </c>
      <c r="B20" s="543">
        <v>-480</v>
      </c>
      <c r="C20" s="74">
        <v>-354</v>
      </c>
      <c r="D20" s="566">
        <v>-126</v>
      </c>
      <c r="E20" s="543">
        <v>-191</v>
      </c>
      <c r="F20" s="642">
        <v>-46</v>
      </c>
      <c r="G20" s="71">
        <v>454</v>
      </c>
      <c r="H20" s="642">
        <v>416</v>
      </c>
      <c r="I20" s="74">
        <v>645</v>
      </c>
      <c r="J20" s="576">
        <v>462</v>
      </c>
      <c r="K20" s="543">
        <v>-163</v>
      </c>
      <c r="L20" s="642">
        <v>-80</v>
      </c>
      <c r="M20" s="74">
        <v>3186</v>
      </c>
      <c r="N20" s="642">
        <v>3067</v>
      </c>
      <c r="O20" s="74">
        <v>3349</v>
      </c>
      <c r="P20" s="566">
        <v>3147</v>
      </c>
    </row>
    <row r="21" spans="1:16" s="70" customFormat="1" ht="15.75" customHeight="1" x14ac:dyDescent="0.2">
      <c r="A21" s="342" t="s">
        <v>188</v>
      </c>
      <c r="B21" s="543">
        <v>-1030</v>
      </c>
      <c r="C21" s="74">
        <v>-614</v>
      </c>
      <c r="D21" s="566">
        <v>-416</v>
      </c>
      <c r="E21" s="543">
        <v>9</v>
      </c>
      <c r="F21" s="642">
        <v>139</v>
      </c>
      <c r="G21" s="71">
        <v>697</v>
      </c>
      <c r="H21" s="642">
        <v>711</v>
      </c>
      <c r="I21" s="74">
        <v>688</v>
      </c>
      <c r="J21" s="576">
        <v>572</v>
      </c>
      <c r="K21" s="543">
        <v>-623</v>
      </c>
      <c r="L21" s="642">
        <v>-555</v>
      </c>
      <c r="M21" s="74">
        <v>4815</v>
      </c>
      <c r="N21" s="642">
        <v>4979</v>
      </c>
      <c r="O21" s="74">
        <v>5438</v>
      </c>
      <c r="P21" s="566">
        <v>5534</v>
      </c>
    </row>
    <row r="22" spans="1:16" s="70" customFormat="1" ht="15.75" customHeight="1" x14ac:dyDescent="0.2">
      <c r="A22" s="342" t="s">
        <v>189</v>
      </c>
      <c r="B22" s="543">
        <v>-1590</v>
      </c>
      <c r="C22" s="74">
        <v>-1116</v>
      </c>
      <c r="D22" s="566">
        <v>-474</v>
      </c>
      <c r="E22" s="543">
        <v>243</v>
      </c>
      <c r="F22" s="642">
        <v>383</v>
      </c>
      <c r="G22" s="71">
        <v>1121</v>
      </c>
      <c r="H22" s="642">
        <v>1106</v>
      </c>
      <c r="I22" s="74">
        <v>878</v>
      </c>
      <c r="J22" s="576">
        <v>723</v>
      </c>
      <c r="K22" s="543">
        <v>-1359</v>
      </c>
      <c r="L22" s="642">
        <v>-857</v>
      </c>
      <c r="M22" s="74">
        <v>5897</v>
      </c>
      <c r="N22" s="642">
        <v>5644</v>
      </c>
      <c r="O22" s="74">
        <v>7256</v>
      </c>
      <c r="P22" s="566">
        <v>6501</v>
      </c>
    </row>
    <row r="23" spans="1:16" s="70" customFormat="1" ht="15.75" customHeight="1" x14ac:dyDescent="0.2">
      <c r="A23" s="342" t="s">
        <v>190</v>
      </c>
      <c r="B23" s="543">
        <v>-678</v>
      </c>
      <c r="C23" s="74">
        <v>-386</v>
      </c>
      <c r="D23" s="566">
        <v>-292</v>
      </c>
      <c r="E23" s="543">
        <v>204</v>
      </c>
      <c r="F23" s="642">
        <v>214</v>
      </c>
      <c r="G23" s="71">
        <v>992</v>
      </c>
      <c r="H23" s="642">
        <v>919</v>
      </c>
      <c r="I23" s="74">
        <v>788</v>
      </c>
      <c r="J23" s="576">
        <v>705</v>
      </c>
      <c r="K23" s="543">
        <v>-590</v>
      </c>
      <c r="L23" s="642">
        <v>-506</v>
      </c>
      <c r="M23" s="74">
        <v>4828</v>
      </c>
      <c r="N23" s="642">
        <v>4706</v>
      </c>
      <c r="O23" s="74">
        <v>5418</v>
      </c>
      <c r="P23" s="566">
        <v>5212</v>
      </c>
    </row>
    <row r="24" spans="1:16" s="70" customFormat="1" ht="15.75" customHeight="1" x14ac:dyDescent="0.2">
      <c r="A24" s="342" t="s">
        <v>190</v>
      </c>
      <c r="B24" s="543">
        <v>1590</v>
      </c>
      <c r="C24" s="74">
        <v>741</v>
      </c>
      <c r="D24" s="566">
        <v>849</v>
      </c>
      <c r="E24" s="543">
        <v>-127</v>
      </c>
      <c r="F24" s="642">
        <v>-29</v>
      </c>
      <c r="G24" s="71">
        <v>429</v>
      </c>
      <c r="H24" s="642">
        <v>416</v>
      </c>
      <c r="I24" s="74">
        <v>556</v>
      </c>
      <c r="J24" s="576">
        <v>445</v>
      </c>
      <c r="K24" s="543">
        <v>868</v>
      </c>
      <c r="L24" s="642">
        <v>878</v>
      </c>
      <c r="M24" s="74">
        <v>5927</v>
      </c>
      <c r="N24" s="642">
        <v>5725</v>
      </c>
      <c r="O24" s="74">
        <v>5059</v>
      </c>
      <c r="P24" s="566">
        <v>4847</v>
      </c>
    </row>
    <row r="25" spans="1:16" s="70" customFormat="1" ht="15.75" customHeight="1" x14ac:dyDescent="0.2">
      <c r="A25" s="343" t="s">
        <v>190</v>
      </c>
      <c r="B25" s="544">
        <v>3051</v>
      </c>
      <c r="C25" s="528">
        <v>1351</v>
      </c>
      <c r="D25" s="567">
        <v>1700</v>
      </c>
      <c r="E25" s="544">
        <v>387</v>
      </c>
      <c r="F25" s="643">
        <v>506</v>
      </c>
      <c r="G25" s="420">
        <v>1083</v>
      </c>
      <c r="H25" s="643">
        <v>1146</v>
      </c>
      <c r="I25" s="528">
        <v>696</v>
      </c>
      <c r="J25" s="577">
        <v>640</v>
      </c>
      <c r="K25" s="544">
        <v>964</v>
      </c>
      <c r="L25" s="643">
        <v>1194</v>
      </c>
      <c r="M25" s="528">
        <v>7558</v>
      </c>
      <c r="N25" s="643">
        <v>7005</v>
      </c>
      <c r="O25" s="528">
        <v>6594</v>
      </c>
      <c r="P25" s="567">
        <v>5811</v>
      </c>
    </row>
    <row r="26" spans="1:16" ht="15.75" customHeight="1" x14ac:dyDescent="0.2">
      <c r="A26" s="340" t="s">
        <v>192</v>
      </c>
      <c r="B26" s="545">
        <v>983</v>
      </c>
      <c r="C26" s="80">
        <v>147</v>
      </c>
      <c r="D26" s="568">
        <v>836</v>
      </c>
      <c r="E26" s="545">
        <v>900</v>
      </c>
      <c r="F26" s="574">
        <v>1137</v>
      </c>
      <c r="G26" s="49">
        <v>3116</v>
      </c>
      <c r="H26" s="574">
        <v>3013</v>
      </c>
      <c r="I26" s="80">
        <v>2216</v>
      </c>
      <c r="J26" s="595">
        <v>1876</v>
      </c>
      <c r="K26" s="545">
        <v>-753</v>
      </c>
      <c r="L26" s="574">
        <v>-301</v>
      </c>
      <c r="M26" s="80">
        <v>9697</v>
      </c>
      <c r="N26" s="574">
        <v>8886</v>
      </c>
      <c r="O26" s="80">
        <v>10450</v>
      </c>
      <c r="P26" s="568">
        <v>9187</v>
      </c>
    </row>
    <row r="27" spans="1:16" ht="15.75" customHeight="1" x14ac:dyDescent="0.2">
      <c r="A27" s="340" t="s">
        <v>193</v>
      </c>
      <c r="B27" s="545">
        <v>-3193</v>
      </c>
      <c r="C27" s="80">
        <v>-2342</v>
      </c>
      <c r="D27" s="568">
        <v>-851</v>
      </c>
      <c r="E27" s="545">
        <v>379</v>
      </c>
      <c r="F27" s="574">
        <v>623</v>
      </c>
      <c r="G27" s="49">
        <v>2456</v>
      </c>
      <c r="H27" s="574">
        <v>2298</v>
      </c>
      <c r="I27" s="80">
        <v>2077</v>
      </c>
      <c r="J27" s="595">
        <v>1675</v>
      </c>
      <c r="K27" s="545">
        <v>-2721</v>
      </c>
      <c r="L27" s="574">
        <v>-1474</v>
      </c>
      <c r="M27" s="80">
        <v>11501</v>
      </c>
      <c r="N27" s="574">
        <v>10187</v>
      </c>
      <c r="O27" s="80">
        <v>14222</v>
      </c>
      <c r="P27" s="568">
        <v>11661</v>
      </c>
    </row>
    <row r="28" spans="1:16" ht="15.75" customHeight="1" x14ac:dyDescent="0.2">
      <c r="A28" s="340" t="s">
        <v>194</v>
      </c>
      <c r="B28" s="545">
        <v>296</v>
      </c>
      <c r="C28" s="80">
        <v>72</v>
      </c>
      <c r="D28" s="568">
        <v>224</v>
      </c>
      <c r="E28" s="545">
        <v>670</v>
      </c>
      <c r="F28" s="574">
        <v>659</v>
      </c>
      <c r="G28" s="49">
        <v>1775</v>
      </c>
      <c r="H28" s="574">
        <v>1566</v>
      </c>
      <c r="I28" s="80">
        <v>1105</v>
      </c>
      <c r="J28" s="595">
        <v>907</v>
      </c>
      <c r="K28" s="545">
        <v>-598</v>
      </c>
      <c r="L28" s="574">
        <v>-435</v>
      </c>
      <c r="M28" s="80">
        <v>7540</v>
      </c>
      <c r="N28" s="574">
        <v>6721</v>
      </c>
      <c r="O28" s="80">
        <v>8138</v>
      </c>
      <c r="P28" s="568">
        <v>7156</v>
      </c>
    </row>
    <row r="29" spans="1:16" ht="15.75" customHeight="1" x14ac:dyDescent="0.2">
      <c r="A29" s="340" t="s">
        <v>195</v>
      </c>
      <c r="B29" s="545">
        <v>6270</v>
      </c>
      <c r="C29" s="80">
        <v>2691</v>
      </c>
      <c r="D29" s="568">
        <v>3579</v>
      </c>
      <c r="E29" s="545">
        <v>975</v>
      </c>
      <c r="F29" s="574">
        <v>1013</v>
      </c>
      <c r="G29" s="49">
        <v>2504</v>
      </c>
      <c r="H29" s="574">
        <v>2316</v>
      </c>
      <c r="I29" s="80">
        <v>1529</v>
      </c>
      <c r="J29" s="595">
        <v>1303</v>
      </c>
      <c r="K29" s="545">
        <v>1716</v>
      </c>
      <c r="L29" s="574">
        <v>2566</v>
      </c>
      <c r="M29" s="80">
        <v>15776</v>
      </c>
      <c r="N29" s="574">
        <v>14903</v>
      </c>
      <c r="O29" s="80">
        <v>14060</v>
      </c>
      <c r="P29" s="568">
        <v>12337</v>
      </c>
    </row>
    <row r="30" spans="1:16" ht="15.75" customHeight="1" x14ac:dyDescent="0.2">
      <c r="A30" s="340" t="s">
        <v>196</v>
      </c>
      <c r="B30" s="545">
        <v>-28</v>
      </c>
      <c r="C30" s="80">
        <v>8</v>
      </c>
      <c r="D30" s="568">
        <v>-36</v>
      </c>
      <c r="E30" s="545">
        <v>-16</v>
      </c>
      <c r="F30" s="574">
        <v>-15</v>
      </c>
      <c r="G30" s="49">
        <v>243</v>
      </c>
      <c r="H30" s="574">
        <v>228</v>
      </c>
      <c r="I30" s="80">
        <v>259</v>
      </c>
      <c r="J30" s="595">
        <v>243</v>
      </c>
      <c r="K30" s="545">
        <v>24</v>
      </c>
      <c r="L30" s="574">
        <v>-21</v>
      </c>
      <c r="M30" s="80">
        <v>1072</v>
      </c>
      <c r="N30" s="574">
        <v>1015</v>
      </c>
      <c r="O30" s="80">
        <v>1048</v>
      </c>
      <c r="P30" s="568">
        <v>1036</v>
      </c>
    </row>
    <row r="31" spans="1:16" ht="15.75" customHeight="1" x14ac:dyDescent="0.2">
      <c r="A31" s="340" t="s">
        <v>197</v>
      </c>
      <c r="B31" s="545">
        <v>1617</v>
      </c>
      <c r="C31" s="80">
        <v>696</v>
      </c>
      <c r="D31" s="568">
        <v>921</v>
      </c>
      <c r="E31" s="545">
        <v>102</v>
      </c>
      <c r="F31" s="574">
        <v>113</v>
      </c>
      <c r="G31" s="49">
        <v>421</v>
      </c>
      <c r="H31" s="574">
        <v>388</v>
      </c>
      <c r="I31" s="80">
        <v>319</v>
      </c>
      <c r="J31" s="595">
        <v>275</v>
      </c>
      <c r="K31" s="545">
        <v>594</v>
      </c>
      <c r="L31" s="574">
        <v>808</v>
      </c>
      <c r="M31" s="80">
        <v>3862</v>
      </c>
      <c r="N31" s="574">
        <v>3719</v>
      </c>
      <c r="O31" s="80">
        <v>3268</v>
      </c>
      <c r="P31" s="568">
        <v>2911</v>
      </c>
    </row>
    <row r="32" spans="1:16" ht="15.75" customHeight="1" x14ac:dyDescent="0.2">
      <c r="A32" s="340" t="s">
        <v>198</v>
      </c>
      <c r="B32" s="545">
        <v>-524</v>
      </c>
      <c r="C32" s="80">
        <v>-431</v>
      </c>
      <c r="D32" s="568">
        <v>-93</v>
      </c>
      <c r="E32" s="545">
        <v>530</v>
      </c>
      <c r="F32" s="574">
        <v>710</v>
      </c>
      <c r="G32" s="49">
        <v>1180</v>
      </c>
      <c r="H32" s="574">
        <v>1223</v>
      </c>
      <c r="I32" s="80">
        <v>650</v>
      </c>
      <c r="J32" s="595">
        <v>513</v>
      </c>
      <c r="K32" s="545">
        <v>-961</v>
      </c>
      <c r="L32" s="574">
        <v>-803</v>
      </c>
      <c r="M32" s="80">
        <v>5179</v>
      </c>
      <c r="N32" s="574">
        <v>4338</v>
      </c>
      <c r="O32" s="80">
        <v>6140</v>
      </c>
      <c r="P32" s="568">
        <v>5141</v>
      </c>
    </row>
    <row r="33" spans="1:16" ht="15.75" customHeight="1" x14ac:dyDescent="0.2">
      <c r="A33" s="340" t="s">
        <v>199</v>
      </c>
      <c r="B33" s="545">
        <v>-238</v>
      </c>
      <c r="C33" s="80">
        <v>-137</v>
      </c>
      <c r="D33" s="568">
        <v>-101</v>
      </c>
      <c r="E33" s="545">
        <v>-27</v>
      </c>
      <c r="F33" s="574">
        <v>-46</v>
      </c>
      <c r="G33" s="49">
        <v>146</v>
      </c>
      <c r="H33" s="574">
        <v>125</v>
      </c>
      <c r="I33" s="80">
        <v>173</v>
      </c>
      <c r="J33" s="595">
        <v>171</v>
      </c>
      <c r="K33" s="545">
        <v>-110</v>
      </c>
      <c r="L33" s="574">
        <v>-55</v>
      </c>
      <c r="M33" s="80">
        <v>541</v>
      </c>
      <c r="N33" s="574">
        <v>532</v>
      </c>
      <c r="O33" s="80">
        <v>651</v>
      </c>
      <c r="P33" s="568">
        <v>587</v>
      </c>
    </row>
    <row r="34" spans="1:16" ht="15.75" customHeight="1" x14ac:dyDescent="0.2">
      <c r="A34" s="340" t="s">
        <v>200</v>
      </c>
      <c r="B34" s="545">
        <v>48</v>
      </c>
      <c r="C34" s="80">
        <v>90</v>
      </c>
      <c r="D34" s="568">
        <v>-42</v>
      </c>
      <c r="E34" s="545">
        <v>25</v>
      </c>
      <c r="F34" s="574">
        <v>4</v>
      </c>
      <c r="G34" s="49">
        <v>461</v>
      </c>
      <c r="H34" s="574">
        <v>442</v>
      </c>
      <c r="I34" s="80">
        <v>436</v>
      </c>
      <c r="J34" s="595">
        <v>438</v>
      </c>
      <c r="K34" s="545">
        <v>65</v>
      </c>
      <c r="L34" s="574">
        <v>-46</v>
      </c>
      <c r="M34" s="80">
        <v>1706</v>
      </c>
      <c r="N34" s="574">
        <v>1795</v>
      </c>
      <c r="O34" s="80">
        <v>1641</v>
      </c>
      <c r="P34" s="568">
        <v>1841</v>
      </c>
    </row>
    <row r="35" spans="1:16" ht="15.75" customHeight="1" x14ac:dyDescent="0.2">
      <c r="A35" s="340" t="s">
        <v>37</v>
      </c>
      <c r="B35" s="545">
        <v>226</v>
      </c>
      <c r="C35" s="80">
        <v>-74</v>
      </c>
      <c r="D35" s="568">
        <v>300</v>
      </c>
      <c r="E35" s="545">
        <v>485</v>
      </c>
      <c r="F35" s="574">
        <v>606</v>
      </c>
      <c r="G35" s="49">
        <v>1422</v>
      </c>
      <c r="H35" s="574">
        <v>1392</v>
      </c>
      <c r="I35" s="80">
        <v>937</v>
      </c>
      <c r="J35" s="595">
        <v>786</v>
      </c>
      <c r="K35" s="545">
        <v>-559</v>
      </c>
      <c r="L35" s="574">
        <v>-306</v>
      </c>
      <c r="M35" s="80">
        <v>5050</v>
      </c>
      <c r="N35" s="574">
        <v>4988</v>
      </c>
      <c r="O35" s="80">
        <v>5609</v>
      </c>
      <c r="P35" s="568">
        <v>5294</v>
      </c>
    </row>
    <row r="36" spans="1:16" ht="15.75" customHeight="1" x14ac:dyDescent="0.2">
      <c r="A36" s="340" t="s">
        <v>201</v>
      </c>
      <c r="B36" s="545">
        <v>-3</v>
      </c>
      <c r="C36" s="80">
        <v>-30</v>
      </c>
      <c r="D36" s="568">
        <v>27</v>
      </c>
      <c r="E36" s="545">
        <v>19</v>
      </c>
      <c r="F36" s="574">
        <v>52</v>
      </c>
      <c r="G36" s="49">
        <v>269</v>
      </c>
      <c r="H36" s="574">
        <v>263</v>
      </c>
      <c r="I36" s="80">
        <v>250</v>
      </c>
      <c r="J36" s="595">
        <v>211</v>
      </c>
      <c r="K36" s="545">
        <v>-49</v>
      </c>
      <c r="L36" s="574">
        <v>-25</v>
      </c>
      <c r="M36" s="80">
        <v>799</v>
      </c>
      <c r="N36" s="574">
        <v>714</v>
      </c>
      <c r="O36" s="80">
        <v>848</v>
      </c>
      <c r="P36" s="568">
        <v>739</v>
      </c>
    </row>
    <row r="37" spans="1:16" ht="15.75" customHeight="1" x14ac:dyDescent="0.2">
      <c r="A37" s="340" t="s">
        <v>202</v>
      </c>
      <c r="B37" s="545">
        <v>-242</v>
      </c>
      <c r="C37" s="80">
        <v>-136</v>
      </c>
      <c r="D37" s="568">
        <v>-106</v>
      </c>
      <c r="E37" s="545">
        <v>17</v>
      </c>
      <c r="F37" s="574">
        <v>31</v>
      </c>
      <c r="G37" s="49">
        <v>230</v>
      </c>
      <c r="H37" s="574">
        <v>229</v>
      </c>
      <c r="I37" s="80">
        <v>213</v>
      </c>
      <c r="J37" s="595">
        <v>198</v>
      </c>
      <c r="K37" s="545">
        <v>-153</v>
      </c>
      <c r="L37" s="574">
        <v>-137</v>
      </c>
      <c r="M37" s="80">
        <v>771</v>
      </c>
      <c r="N37" s="574">
        <v>698</v>
      </c>
      <c r="O37" s="80">
        <v>924</v>
      </c>
      <c r="P37" s="568">
        <v>835</v>
      </c>
    </row>
    <row r="38" spans="1:16" ht="15.75" customHeight="1" x14ac:dyDescent="0.2">
      <c r="A38" s="340" t="s">
        <v>203</v>
      </c>
      <c r="B38" s="545">
        <v>1547</v>
      </c>
      <c r="C38" s="80">
        <v>453</v>
      </c>
      <c r="D38" s="568">
        <v>1094</v>
      </c>
      <c r="E38" s="545">
        <v>413</v>
      </c>
      <c r="F38" s="574">
        <v>464</v>
      </c>
      <c r="G38" s="49">
        <v>1174</v>
      </c>
      <c r="H38" s="574">
        <v>1115</v>
      </c>
      <c r="I38" s="80">
        <v>761</v>
      </c>
      <c r="J38" s="595">
        <v>651</v>
      </c>
      <c r="K38" s="545">
        <v>40</v>
      </c>
      <c r="L38" s="574">
        <v>630</v>
      </c>
      <c r="M38" s="80">
        <v>6529</v>
      </c>
      <c r="N38" s="574">
        <v>6615</v>
      </c>
      <c r="O38" s="80">
        <v>6489</v>
      </c>
      <c r="P38" s="568">
        <v>5985</v>
      </c>
    </row>
    <row r="39" spans="1:16" ht="15.75" customHeight="1" x14ac:dyDescent="0.2">
      <c r="A39" s="340" t="s">
        <v>204</v>
      </c>
      <c r="B39" s="545">
        <v>-458</v>
      </c>
      <c r="C39" s="80">
        <v>-184</v>
      </c>
      <c r="D39" s="568">
        <v>-274</v>
      </c>
      <c r="E39" s="545">
        <v>-13</v>
      </c>
      <c r="F39" s="574">
        <v>16</v>
      </c>
      <c r="G39" s="49">
        <v>343</v>
      </c>
      <c r="H39" s="574">
        <v>313</v>
      </c>
      <c r="I39" s="80">
        <v>356</v>
      </c>
      <c r="J39" s="595">
        <v>297</v>
      </c>
      <c r="K39" s="545">
        <v>-171</v>
      </c>
      <c r="L39" s="574">
        <v>-290</v>
      </c>
      <c r="M39" s="80">
        <v>1444</v>
      </c>
      <c r="N39" s="574">
        <v>1385</v>
      </c>
      <c r="O39" s="80">
        <v>1615</v>
      </c>
      <c r="P39" s="568">
        <v>1675</v>
      </c>
    </row>
    <row r="40" spans="1:16" ht="15.75" customHeight="1" x14ac:dyDescent="0.2">
      <c r="A40" s="340" t="s">
        <v>205</v>
      </c>
      <c r="B40" s="545">
        <v>59</v>
      </c>
      <c r="C40" s="80">
        <v>5</v>
      </c>
      <c r="D40" s="568">
        <v>54</v>
      </c>
      <c r="E40" s="545">
        <v>157</v>
      </c>
      <c r="F40" s="574">
        <v>233</v>
      </c>
      <c r="G40" s="49">
        <v>500</v>
      </c>
      <c r="H40" s="574">
        <v>491</v>
      </c>
      <c r="I40" s="80">
        <v>343</v>
      </c>
      <c r="J40" s="595">
        <v>258</v>
      </c>
      <c r="K40" s="545">
        <v>-152</v>
      </c>
      <c r="L40" s="574">
        <v>-179</v>
      </c>
      <c r="M40" s="80">
        <v>2533</v>
      </c>
      <c r="N40" s="574">
        <v>1798</v>
      </c>
      <c r="O40" s="80">
        <v>2685</v>
      </c>
      <c r="P40" s="568">
        <v>1977</v>
      </c>
    </row>
    <row r="41" spans="1:16" ht="15.75" customHeight="1" x14ac:dyDescent="0.2">
      <c r="A41" s="340" t="s">
        <v>206</v>
      </c>
      <c r="B41" s="545">
        <v>896</v>
      </c>
      <c r="C41" s="80">
        <v>400</v>
      </c>
      <c r="D41" s="568">
        <v>496</v>
      </c>
      <c r="E41" s="545">
        <v>167</v>
      </c>
      <c r="F41" s="574">
        <v>228</v>
      </c>
      <c r="G41" s="49">
        <v>723</v>
      </c>
      <c r="H41" s="574">
        <v>690</v>
      </c>
      <c r="I41" s="80">
        <v>556</v>
      </c>
      <c r="J41" s="595">
        <v>462</v>
      </c>
      <c r="K41" s="545">
        <v>233</v>
      </c>
      <c r="L41" s="574">
        <v>268</v>
      </c>
      <c r="M41" s="80">
        <v>4278</v>
      </c>
      <c r="N41" s="574">
        <v>4022</v>
      </c>
      <c r="O41" s="80">
        <v>4045</v>
      </c>
      <c r="P41" s="568">
        <v>3754</v>
      </c>
    </row>
    <row r="42" spans="1:16" ht="15.75" customHeight="1" x14ac:dyDescent="0.2">
      <c r="A42" s="340" t="s">
        <v>207</v>
      </c>
      <c r="B42" s="545">
        <v>183</v>
      </c>
      <c r="C42" s="80">
        <v>83</v>
      </c>
      <c r="D42" s="568">
        <v>100</v>
      </c>
      <c r="E42" s="545">
        <v>99</v>
      </c>
      <c r="F42" s="574">
        <v>119</v>
      </c>
      <c r="G42" s="49">
        <v>298</v>
      </c>
      <c r="H42" s="574">
        <v>261</v>
      </c>
      <c r="I42" s="80">
        <v>199</v>
      </c>
      <c r="J42" s="595">
        <v>142</v>
      </c>
      <c r="K42" s="545">
        <v>-16</v>
      </c>
      <c r="L42" s="574">
        <v>-19</v>
      </c>
      <c r="M42" s="80">
        <v>1012</v>
      </c>
      <c r="N42" s="574">
        <v>921</v>
      </c>
      <c r="O42" s="80">
        <v>1028</v>
      </c>
      <c r="P42" s="568">
        <v>940</v>
      </c>
    </row>
    <row r="43" spans="1:16" ht="15.75" customHeight="1" x14ac:dyDescent="0.2">
      <c r="A43" s="340" t="s">
        <v>208</v>
      </c>
      <c r="B43" s="545">
        <v>1337</v>
      </c>
      <c r="C43" s="80">
        <v>525</v>
      </c>
      <c r="D43" s="568">
        <v>812</v>
      </c>
      <c r="E43" s="545">
        <v>214</v>
      </c>
      <c r="F43" s="574">
        <v>231</v>
      </c>
      <c r="G43" s="49">
        <v>528</v>
      </c>
      <c r="H43" s="574">
        <v>488</v>
      </c>
      <c r="I43" s="80">
        <v>314</v>
      </c>
      <c r="J43" s="595">
        <v>257</v>
      </c>
      <c r="K43" s="545">
        <v>311</v>
      </c>
      <c r="L43" s="574">
        <v>581</v>
      </c>
      <c r="M43" s="80">
        <v>2767</v>
      </c>
      <c r="N43" s="574">
        <v>2785</v>
      </c>
      <c r="O43" s="80">
        <v>2456</v>
      </c>
      <c r="P43" s="568">
        <v>2204</v>
      </c>
    </row>
    <row r="44" spans="1:16" ht="15.75" customHeight="1" x14ac:dyDescent="0.2">
      <c r="A44" s="340" t="s">
        <v>209</v>
      </c>
      <c r="B44" s="545">
        <v>-352</v>
      </c>
      <c r="C44" s="80">
        <v>-164</v>
      </c>
      <c r="D44" s="568">
        <v>-188</v>
      </c>
      <c r="E44" s="545">
        <v>-21</v>
      </c>
      <c r="F44" s="574">
        <v>20</v>
      </c>
      <c r="G44" s="49">
        <v>217</v>
      </c>
      <c r="H44" s="574">
        <v>243</v>
      </c>
      <c r="I44" s="80">
        <v>238</v>
      </c>
      <c r="J44" s="595">
        <v>223</v>
      </c>
      <c r="K44" s="545">
        <v>-143</v>
      </c>
      <c r="L44" s="574">
        <v>-208</v>
      </c>
      <c r="M44" s="80">
        <v>824</v>
      </c>
      <c r="N44" s="574">
        <v>724</v>
      </c>
      <c r="O44" s="80">
        <v>967</v>
      </c>
      <c r="P44" s="568">
        <v>932</v>
      </c>
    </row>
    <row r="45" spans="1:16" ht="15.75" customHeight="1" x14ac:dyDescent="0.2">
      <c r="A45" s="340" t="s">
        <v>210</v>
      </c>
      <c r="B45" s="545">
        <v>43</v>
      </c>
      <c r="C45" s="80">
        <v>50</v>
      </c>
      <c r="D45" s="568">
        <v>-7</v>
      </c>
      <c r="E45" s="545">
        <v>-46</v>
      </c>
      <c r="F45" s="574">
        <v>-50</v>
      </c>
      <c r="G45" s="49">
        <v>187</v>
      </c>
      <c r="H45" s="574">
        <v>191</v>
      </c>
      <c r="I45" s="80">
        <v>233</v>
      </c>
      <c r="J45" s="595">
        <v>241</v>
      </c>
      <c r="K45" s="545">
        <v>96</v>
      </c>
      <c r="L45" s="574">
        <v>43</v>
      </c>
      <c r="M45" s="80">
        <v>802</v>
      </c>
      <c r="N45" s="574">
        <v>826</v>
      </c>
      <c r="O45" s="80">
        <v>706</v>
      </c>
      <c r="P45" s="568">
        <v>783</v>
      </c>
    </row>
    <row r="46" spans="1:16" ht="15.75" customHeight="1" x14ac:dyDescent="0.2">
      <c r="A46" s="340" t="s">
        <v>211</v>
      </c>
      <c r="B46" s="545">
        <v>-281</v>
      </c>
      <c r="C46" s="80">
        <v>-148</v>
      </c>
      <c r="D46" s="568">
        <v>-133</v>
      </c>
      <c r="E46" s="545">
        <v>-71</v>
      </c>
      <c r="F46" s="574">
        <v>-49</v>
      </c>
      <c r="G46" s="49">
        <v>129</v>
      </c>
      <c r="H46" s="574">
        <v>118</v>
      </c>
      <c r="I46" s="80">
        <v>200</v>
      </c>
      <c r="J46" s="595">
        <v>167</v>
      </c>
      <c r="K46" s="545">
        <v>-77</v>
      </c>
      <c r="L46" s="574">
        <v>-84</v>
      </c>
      <c r="M46" s="80">
        <v>414</v>
      </c>
      <c r="N46" s="574">
        <v>466</v>
      </c>
      <c r="O46" s="80">
        <v>491</v>
      </c>
      <c r="P46" s="568">
        <v>550</v>
      </c>
    </row>
    <row r="47" spans="1:16" ht="15.75" customHeight="1" x14ac:dyDescent="0.2">
      <c r="A47" s="340" t="s">
        <v>212</v>
      </c>
      <c r="B47" s="545">
        <v>-36</v>
      </c>
      <c r="C47" s="80">
        <v>-59</v>
      </c>
      <c r="D47" s="568">
        <v>23</v>
      </c>
      <c r="E47" s="545">
        <v>-78</v>
      </c>
      <c r="F47" s="574">
        <v>-25</v>
      </c>
      <c r="G47" s="49">
        <v>326</v>
      </c>
      <c r="H47" s="574">
        <v>389</v>
      </c>
      <c r="I47" s="80">
        <v>404</v>
      </c>
      <c r="J47" s="595">
        <v>414</v>
      </c>
      <c r="K47" s="545">
        <v>19</v>
      </c>
      <c r="L47" s="574">
        <v>48</v>
      </c>
      <c r="M47" s="80">
        <v>1462</v>
      </c>
      <c r="N47" s="574">
        <v>1517</v>
      </c>
      <c r="O47" s="80">
        <v>1443</v>
      </c>
      <c r="P47" s="568">
        <v>1469</v>
      </c>
    </row>
    <row r="48" spans="1:16" ht="15.75" customHeight="1" x14ac:dyDescent="0.2">
      <c r="A48" s="340" t="s">
        <v>213</v>
      </c>
      <c r="B48" s="545">
        <v>-326</v>
      </c>
      <c r="C48" s="80">
        <v>-157</v>
      </c>
      <c r="D48" s="568">
        <v>-169</v>
      </c>
      <c r="E48" s="545">
        <v>-83</v>
      </c>
      <c r="F48" s="574">
        <v>-88</v>
      </c>
      <c r="G48" s="49">
        <v>236</v>
      </c>
      <c r="H48" s="574">
        <v>218</v>
      </c>
      <c r="I48" s="80">
        <v>319</v>
      </c>
      <c r="J48" s="595">
        <v>306</v>
      </c>
      <c r="K48" s="545">
        <v>-74</v>
      </c>
      <c r="L48" s="574">
        <v>-81</v>
      </c>
      <c r="M48" s="80">
        <v>803</v>
      </c>
      <c r="N48" s="574">
        <v>876</v>
      </c>
      <c r="O48" s="80">
        <v>877</v>
      </c>
      <c r="P48" s="568">
        <v>957</v>
      </c>
    </row>
    <row r="49" spans="1:16" ht="15.75" customHeight="1" x14ac:dyDescent="0.2">
      <c r="A49" s="340" t="s">
        <v>214</v>
      </c>
      <c r="B49" s="545">
        <v>42</v>
      </c>
      <c r="C49" s="80">
        <v>28</v>
      </c>
      <c r="D49" s="568">
        <v>14</v>
      </c>
      <c r="E49" s="545">
        <v>-16</v>
      </c>
      <c r="F49" s="574">
        <v>-42</v>
      </c>
      <c r="G49" s="49">
        <v>168</v>
      </c>
      <c r="H49" s="574">
        <v>158</v>
      </c>
      <c r="I49" s="80">
        <v>184</v>
      </c>
      <c r="J49" s="595">
        <v>200</v>
      </c>
      <c r="K49" s="545">
        <v>44</v>
      </c>
      <c r="L49" s="574">
        <v>56</v>
      </c>
      <c r="M49" s="80">
        <v>773</v>
      </c>
      <c r="N49" s="574">
        <v>793</v>
      </c>
      <c r="O49" s="80">
        <v>729</v>
      </c>
      <c r="P49" s="568">
        <v>737</v>
      </c>
    </row>
    <row r="50" spans="1:16" ht="15.75" customHeight="1" x14ac:dyDescent="0.2">
      <c r="A50" s="340" t="s">
        <v>215</v>
      </c>
      <c r="B50" s="545">
        <v>-248</v>
      </c>
      <c r="C50" s="80">
        <v>-124</v>
      </c>
      <c r="D50" s="568">
        <v>-124</v>
      </c>
      <c r="E50" s="545">
        <v>-107</v>
      </c>
      <c r="F50" s="574">
        <v>-117</v>
      </c>
      <c r="G50" s="49">
        <v>200</v>
      </c>
      <c r="H50" s="574">
        <v>192</v>
      </c>
      <c r="I50" s="80">
        <v>307</v>
      </c>
      <c r="J50" s="595">
        <v>309</v>
      </c>
      <c r="K50" s="545">
        <v>-17</v>
      </c>
      <c r="L50" s="574">
        <v>-7</v>
      </c>
      <c r="M50" s="80">
        <v>909</v>
      </c>
      <c r="N50" s="574">
        <v>913</v>
      </c>
      <c r="O50" s="80">
        <v>926</v>
      </c>
      <c r="P50" s="568">
        <v>920</v>
      </c>
    </row>
    <row r="51" spans="1:16" s="81" customFormat="1" ht="15.75" customHeight="1" x14ac:dyDescent="0.2">
      <c r="A51" s="340" t="s">
        <v>216</v>
      </c>
      <c r="B51" s="545">
        <v>-315</v>
      </c>
      <c r="C51" s="80">
        <v>-136</v>
      </c>
      <c r="D51" s="568">
        <v>-179</v>
      </c>
      <c r="E51" s="545">
        <v>-7</v>
      </c>
      <c r="F51" s="574">
        <v>-16</v>
      </c>
      <c r="G51" s="49">
        <v>223</v>
      </c>
      <c r="H51" s="574">
        <v>224</v>
      </c>
      <c r="I51" s="80">
        <v>230</v>
      </c>
      <c r="J51" s="595">
        <v>240</v>
      </c>
      <c r="K51" s="545">
        <v>-129</v>
      </c>
      <c r="L51" s="574">
        <v>-163</v>
      </c>
      <c r="M51" s="80">
        <v>613</v>
      </c>
      <c r="N51" s="574">
        <v>678</v>
      </c>
      <c r="O51" s="80">
        <v>742</v>
      </c>
      <c r="P51" s="568">
        <v>841</v>
      </c>
    </row>
    <row r="52" spans="1:16" ht="15.75" customHeight="1" x14ac:dyDescent="0.2">
      <c r="A52" s="340" t="s">
        <v>217</v>
      </c>
      <c r="B52" s="545">
        <v>37</v>
      </c>
      <c r="C52" s="80">
        <v>-20</v>
      </c>
      <c r="D52" s="568">
        <v>57</v>
      </c>
      <c r="E52" s="545">
        <v>60</v>
      </c>
      <c r="F52" s="574">
        <v>63</v>
      </c>
      <c r="G52" s="49">
        <v>258</v>
      </c>
      <c r="H52" s="574">
        <v>224</v>
      </c>
      <c r="I52" s="80">
        <v>198</v>
      </c>
      <c r="J52" s="595">
        <v>161</v>
      </c>
      <c r="K52" s="545">
        <v>-80</v>
      </c>
      <c r="L52" s="574">
        <v>-6</v>
      </c>
      <c r="M52" s="80">
        <v>1177</v>
      </c>
      <c r="N52" s="574">
        <v>1153</v>
      </c>
      <c r="O52" s="80">
        <v>1257</v>
      </c>
      <c r="P52" s="568">
        <v>1159</v>
      </c>
    </row>
    <row r="53" spans="1:16" ht="15.75" customHeight="1" x14ac:dyDescent="0.2">
      <c r="A53" s="340" t="s">
        <v>218</v>
      </c>
      <c r="B53" s="545">
        <v>-133</v>
      </c>
      <c r="C53" s="80">
        <v>-56</v>
      </c>
      <c r="D53" s="568">
        <v>-77</v>
      </c>
      <c r="E53" s="545">
        <v>-21</v>
      </c>
      <c r="F53" s="574">
        <v>4</v>
      </c>
      <c r="G53" s="49">
        <v>393</v>
      </c>
      <c r="H53" s="574">
        <v>350</v>
      </c>
      <c r="I53" s="80">
        <v>414</v>
      </c>
      <c r="J53" s="595">
        <v>346</v>
      </c>
      <c r="K53" s="545">
        <v>-35</v>
      </c>
      <c r="L53" s="574">
        <v>-81</v>
      </c>
      <c r="M53" s="80">
        <v>1502</v>
      </c>
      <c r="N53" s="574">
        <v>1431</v>
      </c>
      <c r="O53" s="80">
        <v>1537</v>
      </c>
      <c r="P53" s="568">
        <v>1512</v>
      </c>
    </row>
    <row r="54" spans="1:16" ht="15.75" customHeight="1" x14ac:dyDescent="0.2">
      <c r="A54" s="340" t="s">
        <v>49</v>
      </c>
      <c r="B54" s="545">
        <v>163</v>
      </c>
      <c r="C54" s="80">
        <v>58</v>
      </c>
      <c r="D54" s="568">
        <v>105</v>
      </c>
      <c r="E54" s="545">
        <v>37</v>
      </c>
      <c r="F54" s="574">
        <v>13</v>
      </c>
      <c r="G54" s="49">
        <v>125</v>
      </c>
      <c r="H54" s="574">
        <v>94</v>
      </c>
      <c r="I54" s="80">
        <v>88</v>
      </c>
      <c r="J54" s="595">
        <v>81</v>
      </c>
      <c r="K54" s="545">
        <v>21</v>
      </c>
      <c r="L54" s="574">
        <v>92</v>
      </c>
      <c r="M54" s="80">
        <v>653</v>
      </c>
      <c r="N54" s="574">
        <v>695</v>
      </c>
      <c r="O54" s="80">
        <v>632</v>
      </c>
      <c r="P54" s="568">
        <v>603</v>
      </c>
    </row>
    <row r="55" spans="1:16" ht="15.75" customHeight="1" x14ac:dyDescent="0.2">
      <c r="A55" s="340" t="s">
        <v>219</v>
      </c>
      <c r="B55" s="545">
        <v>-83</v>
      </c>
      <c r="C55" s="80">
        <v>-30</v>
      </c>
      <c r="D55" s="568">
        <v>-53</v>
      </c>
      <c r="E55" s="545">
        <v>12</v>
      </c>
      <c r="F55" s="574">
        <v>-15</v>
      </c>
      <c r="G55" s="49">
        <v>133</v>
      </c>
      <c r="H55" s="574">
        <v>103</v>
      </c>
      <c r="I55" s="80">
        <v>121</v>
      </c>
      <c r="J55" s="595">
        <v>118</v>
      </c>
      <c r="K55" s="545">
        <v>-42</v>
      </c>
      <c r="L55" s="574">
        <v>-38</v>
      </c>
      <c r="M55" s="80">
        <v>344</v>
      </c>
      <c r="N55" s="574">
        <v>341</v>
      </c>
      <c r="O55" s="80">
        <v>386</v>
      </c>
      <c r="P55" s="568">
        <v>379</v>
      </c>
    </row>
    <row r="56" spans="1:16" ht="15.75" customHeight="1" x14ac:dyDescent="0.2">
      <c r="A56" s="340" t="s">
        <v>58</v>
      </c>
      <c r="B56" s="545">
        <v>184</v>
      </c>
      <c r="C56" s="80">
        <v>60</v>
      </c>
      <c r="D56" s="568">
        <v>124</v>
      </c>
      <c r="E56" s="545">
        <v>9</v>
      </c>
      <c r="F56" s="574">
        <v>22</v>
      </c>
      <c r="G56" s="49">
        <v>125</v>
      </c>
      <c r="H56" s="574">
        <v>132</v>
      </c>
      <c r="I56" s="80">
        <v>116</v>
      </c>
      <c r="J56" s="595">
        <v>110</v>
      </c>
      <c r="K56" s="545">
        <v>51</v>
      </c>
      <c r="L56" s="574">
        <v>102</v>
      </c>
      <c r="M56" s="80">
        <v>678</v>
      </c>
      <c r="N56" s="574">
        <v>677</v>
      </c>
      <c r="O56" s="80">
        <v>627</v>
      </c>
      <c r="P56" s="568">
        <v>575</v>
      </c>
    </row>
    <row r="57" spans="1:16" ht="15.75" customHeight="1" x14ac:dyDescent="0.2">
      <c r="A57" s="340" t="s">
        <v>59</v>
      </c>
      <c r="B57" s="545">
        <v>-259</v>
      </c>
      <c r="C57" s="80">
        <v>-169</v>
      </c>
      <c r="D57" s="568">
        <v>-90</v>
      </c>
      <c r="E57" s="545">
        <v>46</v>
      </c>
      <c r="F57" s="574">
        <v>86</v>
      </c>
      <c r="G57" s="49">
        <v>156</v>
      </c>
      <c r="H57" s="574">
        <v>177</v>
      </c>
      <c r="I57" s="80">
        <v>110</v>
      </c>
      <c r="J57" s="595">
        <v>91</v>
      </c>
      <c r="K57" s="545">
        <v>-215</v>
      </c>
      <c r="L57" s="574">
        <v>-176</v>
      </c>
      <c r="M57" s="80">
        <v>752</v>
      </c>
      <c r="N57" s="574">
        <v>752</v>
      </c>
      <c r="O57" s="80">
        <v>967</v>
      </c>
      <c r="P57" s="568">
        <v>928</v>
      </c>
    </row>
    <row r="58" spans="1:16" ht="15.75" customHeight="1" x14ac:dyDescent="0.2">
      <c r="A58" s="340" t="s">
        <v>63</v>
      </c>
      <c r="B58" s="545">
        <v>-5</v>
      </c>
      <c r="C58" s="80">
        <v>-5</v>
      </c>
      <c r="D58" s="568">
        <v>0</v>
      </c>
      <c r="E58" s="545">
        <v>-29</v>
      </c>
      <c r="F58" s="574">
        <v>-8</v>
      </c>
      <c r="G58" s="49">
        <v>53</v>
      </c>
      <c r="H58" s="574">
        <v>65</v>
      </c>
      <c r="I58" s="80">
        <v>82</v>
      </c>
      <c r="J58" s="595">
        <v>73</v>
      </c>
      <c r="K58" s="545">
        <v>24</v>
      </c>
      <c r="L58" s="574">
        <v>8</v>
      </c>
      <c r="M58" s="80">
        <v>222</v>
      </c>
      <c r="N58" s="574">
        <v>247</v>
      </c>
      <c r="O58" s="80">
        <v>198</v>
      </c>
      <c r="P58" s="568">
        <v>239</v>
      </c>
    </row>
    <row r="59" spans="1:16" ht="15.75" customHeight="1" x14ac:dyDescent="0.2">
      <c r="A59" s="340" t="s">
        <v>64</v>
      </c>
      <c r="B59" s="545">
        <v>98</v>
      </c>
      <c r="C59" s="80">
        <v>44</v>
      </c>
      <c r="D59" s="568">
        <v>54</v>
      </c>
      <c r="E59" s="545">
        <v>-16</v>
      </c>
      <c r="F59" s="574">
        <v>-2</v>
      </c>
      <c r="G59" s="49">
        <v>84</v>
      </c>
      <c r="H59" s="574">
        <v>89</v>
      </c>
      <c r="I59" s="80">
        <v>100</v>
      </c>
      <c r="J59" s="595">
        <v>91</v>
      </c>
      <c r="K59" s="545">
        <v>60</v>
      </c>
      <c r="L59" s="574">
        <v>56</v>
      </c>
      <c r="M59" s="80">
        <v>427</v>
      </c>
      <c r="N59" s="574">
        <v>416</v>
      </c>
      <c r="O59" s="80">
        <v>367</v>
      </c>
      <c r="P59" s="568">
        <v>360</v>
      </c>
    </row>
    <row r="60" spans="1:16" ht="15.75" customHeight="1" x14ac:dyDescent="0.2">
      <c r="A60" s="340" t="s">
        <v>220</v>
      </c>
      <c r="B60" s="545">
        <v>-87</v>
      </c>
      <c r="C60" s="80">
        <v>-37</v>
      </c>
      <c r="D60" s="568">
        <v>-50</v>
      </c>
      <c r="E60" s="545">
        <v>-18</v>
      </c>
      <c r="F60" s="574">
        <v>-15</v>
      </c>
      <c r="G60" s="49">
        <v>57</v>
      </c>
      <c r="H60" s="574">
        <v>59</v>
      </c>
      <c r="I60" s="80">
        <v>75</v>
      </c>
      <c r="J60" s="595">
        <v>74</v>
      </c>
      <c r="K60" s="545">
        <v>-19</v>
      </c>
      <c r="L60" s="574">
        <v>-35</v>
      </c>
      <c r="M60" s="80">
        <v>171</v>
      </c>
      <c r="N60" s="574">
        <v>176</v>
      </c>
      <c r="O60" s="80">
        <v>190</v>
      </c>
      <c r="P60" s="568">
        <v>211</v>
      </c>
    </row>
    <row r="61" spans="1:16" ht="15.75" customHeight="1" x14ac:dyDescent="0.2">
      <c r="A61" s="340" t="s">
        <v>70</v>
      </c>
      <c r="B61" s="545">
        <v>86</v>
      </c>
      <c r="C61" s="80">
        <v>57</v>
      </c>
      <c r="D61" s="568">
        <v>29</v>
      </c>
      <c r="E61" s="545">
        <v>71</v>
      </c>
      <c r="F61" s="574">
        <v>91</v>
      </c>
      <c r="G61" s="49">
        <v>181</v>
      </c>
      <c r="H61" s="574">
        <v>193</v>
      </c>
      <c r="I61" s="80">
        <v>110</v>
      </c>
      <c r="J61" s="595">
        <v>102</v>
      </c>
      <c r="K61" s="545">
        <v>-14</v>
      </c>
      <c r="L61" s="574">
        <v>-62</v>
      </c>
      <c r="M61" s="80">
        <v>750</v>
      </c>
      <c r="N61" s="574">
        <v>666</v>
      </c>
      <c r="O61" s="80">
        <v>764</v>
      </c>
      <c r="P61" s="568">
        <v>728</v>
      </c>
    </row>
    <row r="62" spans="1:16" ht="15.75" customHeight="1" x14ac:dyDescent="0.2">
      <c r="A62" s="340" t="s">
        <v>71</v>
      </c>
      <c r="B62" s="545">
        <v>-159</v>
      </c>
      <c r="C62" s="80">
        <v>-55</v>
      </c>
      <c r="D62" s="568">
        <v>-104</v>
      </c>
      <c r="E62" s="545">
        <v>-50</v>
      </c>
      <c r="F62" s="574">
        <v>-11</v>
      </c>
      <c r="G62" s="49">
        <v>66</v>
      </c>
      <c r="H62" s="574">
        <v>74</v>
      </c>
      <c r="I62" s="80">
        <v>116</v>
      </c>
      <c r="J62" s="595">
        <v>85</v>
      </c>
      <c r="K62" s="545">
        <v>-5</v>
      </c>
      <c r="L62" s="574">
        <v>-93</v>
      </c>
      <c r="M62" s="80">
        <v>287</v>
      </c>
      <c r="N62" s="574">
        <v>240</v>
      </c>
      <c r="O62" s="80">
        <v>292</v>
      </c>
      <c r="P62" s="568">
        <v>333</v>
      </c>
    </row>
    <row r="63" spans="1:16" ht="15.75" customHeight="1" x14ac:dyDescent="0.2">
      <c r="A63" s="340" t="s">
        <v>72</v>
      </c>
      <c r="B63" s="545">
        <v>-265</v>
      </c>
      <c r="C63" s="80">
        <v>-112</v>
      </c>
      <c r="D63" s="568">
        <v>-153</v>
      </c>
      <c r="E63" s="545">
        <v>-48</v>
      </c>
      <c r="F63" s="574">
        <v>-91</v>
      </c>
      <c r="G63" s="49">
        <v>94</v>
      </c>
      <c r="H63" s="574">
        <v>71</v>
      </c>
      <c r="I63" s="80">
        <v>142</v>
      </c>
      <c r="J63" s="595">
        <v>162</v>
      </c>
      <c r="K63" s="545">
        <v>-64</v>
      </c>
      <c r="L63" s="574">
        <v>-62</v>
      </c>
      <c r="M63" s="80">
        <v>298</v>
      </c>
      <c r="N63" s="574">
        <v>296</v>
      </c>
      <c r="O63" s="80">
        <v>362</v>
      </c>
      <c r="P63" s="568">
        <v>358</v>
      </c>
    </row>
    <row r="64" spans="1:16" ht="15.75" customHeight="1" x14ac:dyDescent="0.2">
      <c r="A64" s="340" t="s">
        <v>221</v>
      </c>
      <c r="B64" s="545">
        <v>-194</v>
      </c>
      <c r="C64" s="80">
        <v>-94</v>
      </c>
      <c r="D64" s="568">
        <v>-100</v>
      </c>
      <c r="E64" s="545">
        <v>-62</v>
      </c>
      <c r="F64" s="574">
        <v>-23</v>
      </c>
      <c r="G64" s="49">
        <v>83</v>
      </c>
      <c r="H64" s="574">
        <v>98</v>
      </c>
      <c r="I64" s="80">
        <v>145</v>
      </c>
      <c r="J64" s="595">
        <v>121</v>
      </c>
      <c r="K64" s="545">
        <v>-32</v>
      </c>
      <c r="L64" s="574">
        <v>-77</v>
      </c>
      <c r="M64" s="80">
        <v>297</v>
      </c>
      <c r="N64" s="574">
        <v>291</v>
      </c>
      <c r="O64" s="80">
        <v>329</v>
      </c>
      <c r="P64" s="568">
        <v>368</v>
      </c>
    </row>
    <row r="65" spans="1:16" ht="15.75" customHeight="1" thickBot="1" x14ac:dyDescent="0.25">
      <c r="A65" s="344" t="s">
        <v>222</v>
      </c>
      <c r="B65" s="546">
        <v>-237</v>
      </c>
      <c r="C65" s="363">
        <v>-97</v>
      </c>
      <c r="D65" s="569">
        <v>-140</v>
      </c>
      <c r="E65" s="546">
        <v>-27</v>
      </c>
      <c r="F65" s="575">
        <v>-18</v>
      </c>
      <c r="G65" s="360">
        <v>66</v>
      </c>
      <c r="H65" s="575">
        <v>85</v>
      </c>
      <c r="I65" s="363">
        <v>93</v>
      </c>
      <c r="J65" s="596">
        <v>103</v>
      </c>
      <c r="K65" s="546">
        <v>-70</v>
      </c>
      <c r="L65" s="575">
        <v>-122</v>
      </c>
      <c r="M65" s="363">
        <v>247</v>
      </c>
      <c r="N65" s="575">
        <v>276</v>
      </c>
      <c r="O65" s="363">
        <v>317</v>
      </c>
      <c r="P65" s="569">
        <v>398</v>
      </c>
    </row>
    <row r="66" spans="1:16" x14ac:dyDescent="0.2">
      <c r="A66" s="1" t="s">
        <v>339</v>
      </c>
    </row>
    <row r="67" spans="1:16" x14ac:dyDescent="0.2">
      <c r="F67" s="86" t="s">
        <v>295</v>
      </c>
    </row>
    <row r="72" spans="1:16" x14ac:dyDescent="0.2">
      <c r="B72" s="83"/>
      <c r="C72" s="83"/>
      <c r="D72" s="83"/>
      <c r="E72" s="83"/>
      <c r="F72" s="83"/>
      <c r="G72" s="83"/>
      <c r="H72" s="83"/>
      <c r="I72" s="83"/>
      <c r="J72" s="83"/>
      <c r="K72" s="83"/>
      <c r="L72" s="83"/>
      <c r="M72" s="83"/>
      <c r="N72" s="83"/>
      <c r="O72" s="83"/>
      <c r="P72" s="83"/>
    </row>
    <row r="73" spans="1:16" x14ac:dyDescent="0.2">
      <c r="B73" s="83"/>
      <c r="C73" s="83"/>
      <c r="D73" s="83"/>
      <c r="E73" s="83"/>
      <c r="F73" s="83"/>
      <c r="G73" s="83"/>
      <c r="H73" s="83"/>
      <c r="I73" s="83"/>
      <c r="J73" s="83"/>
      <c r="K73" s="83"/>
      <c r="L73" s="83"/>
      <c r="M73" s="83"/>
      <c r="N73" s="83"/>
      <c r="O73" s="83"/>
      <c r="P73" s="83"/>
    </row>
    <row r="74" spans="1:16" x14ac:dyDescent="0.2">
      <c r="B74" s="83"/>
      <c r="C74" s="83"/>
      <c r="D74" s="83"/>
      <c r="E74" s="83"/>
      <c r="F74" s="83"/>
      <c r="G74" s="83"/>
      <c r="H74" s="83"/>
      <c r="I74" s="83"/>
      <c r="J74" s="83"/>
      <c r="K74" s="83"/>
      <c r="L74" s="83"/>
      <c r="M74" s="83"/>
      <c r="N74" s="83"/>
      <c r="O74" s="83"/>
      <c r="P74" s="83"/>
    </row>
    <row r="75" spans="1:16" x14ac:dyDescent="0.2">
      <c r="B75" s="83"/>
      <c r="C75" s="83"/>
      <c r="D75" s="83"/>
      <c r="E75" s="83"/>
      <c r="F75" s="83"/>
      <c r="G75" s="83"/>
      <c r="H75" s="83"/>
      <c r="I75" s="83"/>
      <c r="J75" s="83"/>
      <c r="K75" s="83"/>
      <c r="L75" s="83"/>
      <c r="M75" s="83"/>
      <c r="N75" s="83"/>
      <c r="O75" s="83"/>
      <c r="P75" s="83"/>
    </row>
    <row r="76" spans="1:16" x14ac:dyDescent="0.2">
      <c r="B76" s="83"/>
      <c r="C76" s="83"/>
      <c r="D76" s="83"/>
      <c r="E76" s="83"/>
      <c r="F76" s="83"/>
      <c r="G76" s="83"/>
      <c r="H76" s="83"/>
      <c r="I76" s="83"/>
      <c r="J76" s="83"/>
      <c r="K76" s="83"/>
      <c r="L76" s="83"/>
      <c r="M76" s="83"/>
      <c r="N76" s="83"/>
      <c r="O76" s="83"/>
      <c r="P76" s="83"/>
    </row>
    <row r="77" spans="1:16" x14ac:dyDescent="0.2">
      <c r="B77" s="83"/>
      <c r="C77" s="83"/>
      <c r="D77" s="83"/>
      <c r="E77" s="83"/>
      <c r="F77" s="83"/>
      <c r="G77" s="83"/>
      <c r="H77" s="83"/>
      <c r="I77" s="83"/>
      <c r="J77" s="83"/>
      <c r="K77" s="83"/>
      <c r="L77" s="83"/>
      <c r="M77" s="83"/>
      <c r="N77" s="83"/>
      <c r="O77" s="83"/>
      <c r="P77" s="83"/>
    </row>
    <row r="78" spans="1:16" x14ac:dyDescent="0.2">
      <c r="E78" s="83"/>
      <c r="F78" s="83"/>
      <c r="G78" s="83"/>
      <c r="H78" s="83"/>
      <c r="I78" s="83"/>
      <c r="J78" s="83"/>
      <c r="K78" s="83"/>
      <c r="L78" s="83"/>
      <c r="M78" s="83"/>
      <c r="N78" s="83"/>
      <c r="O78" s="83"/>
      <c r="P78" s="83"/>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113"/>
  <sheetViews>
    <sheetView workbookViewId="0">
      <pane xSplit="1" ySplit="4" topLeftCell="B5" activePane="bottomRight" state="frozen"/>
      <selection pane="topRight" activeCell="B1" sqref="B1"/>
      <selection pane="bottomLeft" activeCell="A5" sqref="A5"/>
      <selection pane="bottomRight" activeCell="D11" sqref="D11"/>
    </sheetView>
  </sheetViews>
  <sheetFormatPr defaultRowHeight="12.5" x14ac:dyDescent="0.2"/>
  <cols>
    <col min="1" max="1" width="11.7265625" style="259" customWidth="1"/>
    <col min="2" max="34" width="9.08984375" style="259" customWidth="1"/>
    <col min="35" max="254" width="9" style="259"/>
    <col min="255" max="255" width="11.7265625" style="259" customWidth="1"/>
    <col min="256" max="510" width="9" style="259"/>
    <col min="511" max="511" width="11.7265625" style="259" customWidth="1"/>
    <col min="512" max="766" width="9" style="259"/>
    <col min="767" max="767" width="11.7265625" style="259" customWidth="1"/>
    <col min="768" max="1022" width="9" style="259"/>
    <col min="1023" max="1023" width="11.7265625" style="259" customWidth="1"/>
    <col min="1024" max="1278" width="9" style="259"/>
    <col min="1279" max="1279" width="11.7265625" style="259" customWidth="1"/>
    <col min="1280" max="1534" width="9" style="259"/>
    <col min="1535" max="1535" width="11.7265625" style="259" customWidth="1"/>
    <col min="1536" max="1790" width="9" style="259"/>
    <col min="1791" max="1791" width="11.7265625" style="259" customWidth="1"/>
    <col min="1792" max="2046" width="9" style="259"/>
    <col min="2047" max="2047" width="11.7265625" style="259" customWidth="1"/>
    <col min="2048" max="2302" width="9" style="259"/>
    <col min="2303" max="2303" width="11.7265625" style="259" customWidth="1"/>
    <col min="2304" max="2558" width="9" style="259"/>
    <col min="2559" max="2559" width="11.7265625" style="259" customWidth="1"/>
    <col min="2560" max="2814" width="9" style="259"/>
    <col min="2815" max="2815" width="11.7265625" style="259" customWidth="1"/>
    <col min="2816" max="3070" width="9" style="259"/>
    <col min="3071" max="3071" width="11.7265625" style="259" customWidth="1"/>
    <col min="3072" max="3326" width="9" style="259"/>
    <col min="3327" max="3327" width="11.7265625" style="259" customWidth="1"/>
    <col min="3328" max="3582" width="9" style="259"/>
    <col min="3583" max="3583" width="11.7265625" style="259" customWidth="1"/>
    <col min="3584" max="3838" width="9" style="259"/>
    <col min="3839" max="3839" width="11.7265625" style="259" customWidth="1"/>
    <col min="3840" max="4094" width="9" style="259"/>
    <col min="4095" max="4095" width="11.7265625" style="259" customWidth="1"/>
    <col min="4096" max="4350" width="9" style="259"/>
    <col min="4351" max="4351" width="11.7265625" style="259" customWidth="1"/>
    <col min="4352" max="4606" width="9" style="259"/>
    <col min="4607" max="4607" width="11.7265625" style="259" customWidth="1"/>
    <col min="4608" max="4862" width="9" style="259"/>
    <col min="4863" max="4863" width="11.7265625" style="259" customWidth="1"/>
    <col min="4864" max="5118" width="9" style="259"/>
    <col min="5119" max="5119" width="11.7265625" style="259" customWidth="1"/>
    <col min="5120" max="5374" width="9" style="259"/>
    <col min="5375" max="5375" width="11.7265625" style="259" customWidth="1"/>
    <col min="5376" max="5630" width="9" style="259"/>
    <col min="5631" max="5631" width="11.7265625" style="259" customWidth="1"/>
    <col min="5632" max="5886" width="9" style="259"/>
    <col min="5887" max="5887" width="11.7265625" style="259" customWidth="1"/>
    <col min="5888" max="6142" width="9" style="259"/>
    <col min="6143" max="6143" width="11.7265625" style="259" customWidth="1"/>
    <col min="6144" max="6398" width="9" style="259"/>
    <col min="6399" max="6399" width="11.7265625" style="259" customWidth="1"/>
    <col min="6400" max="6654" width="9" style="259"/>
    <col min="6655" max="6655" width="11.7265625" style="259" customWidth="1"/>
    <col min="6656" max="6910" width="9" style="259"/>
    <col min="6911" max="6911" width="11.7265625" style="259" customWidth="1"/>
    <col min="6912" max="7166" width="9" style="259"/>
    <col min="7167" max="7167" width="11.7265625" style="259" customWidth="1"/>
    <col min="7168" max="7422" width="9" style="259"/>
    <col min="7423" max="7423" width="11.7265625" style="259" customWidth="1"/>
    <col min="7424" max="7678" width="9" style="259"/>
    <col min="7679" max="7679" width="11.7265625" style="259" customWidth="1"/>
    <col min="7680" max="7934" width="9" style="259"/>
    <col min="7935" max="7935" width="11.7265625" style="259" customWidth="1"/>
    <col min="7936" max="8190" width="9" style="259"/>
    <col min="8191" max="8191" width="11.7265625" style="259" customWidth="1"/>
    <col min="8192" max="8446" width="9" style="259"/>
    <col min="8447" max="8447" width="11.7265625" style="259" customWidth="1"/>
    <col min="8448" max="8702" width="9" style="259"/>
    <col min="8703" max="8703" width="11.7265625" style="259" customWidth="1"/>
    <col min="8704" max="8958" width="9" style="259"/>
    <col min="8959" max="8959" width="11.7265625" style="259" customWidth="1"/>
    <col min="8960" max="9214" width="9" style="259"/>
    <col min="9215" max="9215" width="11.7265625" style="259" customWidth="1"/>
    <col min="9216" max="9470" width="9" style="259"/>
    <col min="9471" max="9471" width="11.7265625" style="259" customWidth="1"/>
    <col min="9472" max="9726" width="9" style="259"/>
    <col min="9727" max="9727" width="11.7265625" style="259" customWidth="1"/>
    <col min="9728" max="9982" width="9" style="259"/>
    <col min="9983" max="9983" width="11.7265625" style="259" customWidth="1"/>
    <col min="9984" max="10238" width="9" style="259"/>
    <col min="10239" max="10239" width="11.7265625" style="259" customWidth="1"/>
    <col min="10240" max="10494" width="9" style="259"/>
    <col min="10495" max="10495" width="11.7265625" style="259" customWidth="1"/>
    <col min="10496" max="10750" width="9" style="259"/>
    <col min="10751" max="10751" width="11.7265625" style="259" customWidth="1"/>
    <col min="10752" max="11006" width="9" style="259"/>
    <col min="11007" max="11007" width="11.7265625" style="259" customWidth="1"/>
    <col min="11008" max="11262" width="9" style="259"/>
    <col min="11263" max="11263" width="11.7265625" style="259" customWidth="1"/>
    <col min="11264" max="11518" width="9" style="259"/>
    <col min="11519" max="11519" width="11.7265625" style="259" customWidth="1"/>
    <col min="11520" max="11774" width="9" style="259"/>
    <col min="11775" max="11775" width="11.7265625" style="259" customWidth="1"/>
    <col min="11776" max="12030" width="9" style="259"/>
    <col min="12031" max="12031" width="11.7265625" style="259" customWidth="1"/>
    <col min="12032" max="12286" width="9" style="259"/>
    <col min="12287" max="12287" width="11.7265625" style="259" customWidth="1"/>
    <col min="12288" max="12542" width="9" style="259"/>
    <col min="12543" max="12543" width="11.7265625" style="259" customWidth="1"/>
    <col min="12544" max="12798" width="9" style="259"/>
    <col min="12799" max="12799" width="11.7265625" style="259" customWidth="1"/>
    <col min="12800" max="13054" width="9" style="259"/>
    <col min="13055" max="13055" width="11.7265625" style="259" customWidth="1"/>
    <col min="13056" max="13310" width="9" style="259"/>
    <col min="13311" max="13311" width="11.7265625" style="259" customWidth="1"/>
    <col min="13312" max="13566" width="9" style="259"/>
    <col min="13567" max="13567" width="11.7265625" style="259" customWidth="1"/>
    <col min="13568" max="13822" width="9" style="259"/>
    <col min="13823" max="13823" width="11.7265625" style="259" customWidth="1"/>
    <col min="13824" max="14078" width="9" style="259"/>
    <col min="14079" max="14079" width="11.7265625" style="259" customWidth="1"/>
    <col min="14080" max="14334" width="9" style="259"/>
    <col min="14335" max="14335" width="11.7265625" style="259" customWidth="1"/>
    <col min="14336" max="14590" width="9" style="259"/>
    <col min="14591" max="14591" width="11.7265625" style="259" customWidth="1"/>
    <col min="14592" max="14846" width="9" style="259"/>
    <col min="14847" max="14847" width="11.7265625" style="259" customWidth="1"/>
    <col min="14848" max="15102" width="9" style="259"/>
    <col min="15103" max="15103" width="11.7265625" style="259" customWidth="1"/>
    <col min="15104" max="15358" width="9" style="259"/>
    <col min="15359" max="15359" width="11.7265625" style="259" customWidth="1"/>
    <col min="15360" max="15614" width="9" style="259"/>
    <col min="15615" max="15615" width="11.7265625" style="259" customWidth="1"/>
    <col min="15616" max="15870" width="9" style="259"/>
    <col min="15871" max="15871" width="11.7265625" style="259" customWidth="1"/>
    <col min="15872" max="16126" width="9" style="259"/>
    <col min="16127" max="16127" width="11.7265625" style="259" customWidth="1"/>
    <col min="16128" max="16384" width="9" style="259"/>
  </cols>
  <sheetData>
    <row r="1" spans="1:34" ht="18.75" customHeight="1" thickBot="1" x14ac:dyDescent="0.25">
      <c r="A1" s="234" t="s">
        <v>334</v>
      </c>
      <c r="X1" s="259" t="s">
        <v>349</v>
      </c>
      <c r="AF1" s="259" t="s">
        <v>335</v>
      </c>
    </row>
    <row r="2" spans="1:34" x14ac:dyDescent="0.2">
      <c r="A2" s="1422" t="s">
        <v>160</v>
      </c>
      <c r="B2" s="1408" t="s">
        <v>1</v>
      </c>
      <c r="C2" s="1409"/>
      <c r="D2" s="1410"/>
      <c r="E2" s="1408" t="s">
        <v>161</v>
      </c>
      <c r="F2" s="1409"/>
      <c r="G2" s="1409"/>
      <c r="H2" s="1409"/>
      <c r="I2" s="1409"/>
      <c r="J2" s="1409"/>
      <c r="K2" s="1409"/>
      <c r="L2" s="1409"/>
      <c r="M2" s="1410"/>
      <c r="N2" s="1408" t="s">
        <v>114</v>
      </c>
      <c r="O2" s="1409"/>
      <c r="P2" s="1410"/>
      <c r="Q2" s="1408" t="s">
        <v>162</v>
      </c>
      <c r="R2" s="1409"/>
      <c r="S2" s="1409"/>
      <c r="T2" s="1409"/>
      <c r="U2" s="1409"/>
      <c r="V2" s="1409"/>
      <c r="W2" s="1409"/>
      <c r="X2" s="1409"/>
      <c r="Y2" s="1410"/>
      <c r="Z2" s="1408" t="s">
        <v>163</v>
      </c>
      <c r="AA2" s="1409"/>
      <c r="AB2" s="1409"/>
      <c r="AC2" s="1409"/>
      <c r="AD2" s="1409"/>
      <c r="AE2" s="1409"/>
      <c r="AF2" s="1409"/>
      <c r="AG2" s="1409"/>
      <c r="AH2" s="1410"/>
    </row>
    <row r="3" spans="1:34" x14ac:dyDescent="0.2">
      <c r="A3" s="1423"/>
      <c r="B3" s="1411"/>
      <c r="C3" s="1412"/>
      <c r="D3" s="1413"/>
      <c r="H3" s="1419" t="s">
        <v>3</v>
      </c>
      <c r="I3" s="1420"/>
      <c r="J3" s="1418"/>
      <c r="K3" s="1419" t="s">
        <v>4</v>
      </c>
      <c r="L3" s="1420"/>
      <c r="M3" s="1421"/>
      <c r="N3" s="1411"/>
      <c r="O3" s="1412"/>
      <c r="P3" s="1413"/>
      <c r="T3" s="1419" t="s">
        <v>116</v>
      </c>
      <c r="U3" s="1420"/>
      <c r="V3" s="1420"/>
      <c r="W3" s="1418"/>
      <c r="X3" s="1419" t="s">
        <v>117</v>
      </c>
      <c r="Y3" s="1421"/>
      <c r="AC3" s="1419" t="s">
        <v>123</v>
      </c>
      <c r="AD3" s="1420"/>
      <c r="AE3" s="1420"/>
      <c r="AF3" s="1418"/>
      <c r="AG3" s="1419" t="s">
        <v>124</v>
      </c>
      <c r="AH3" s="1421"/>
    </row>
    <row r="4" spans="1:34" ht="13" thickBot="1" x14ac:dyDescent="0.25">
      <c r="A4" s="1424"/>
      <c r="B4" s="289" t="s">
        <v>5</v>
      </c>
      <c r="C4" s="290" t="s">
        <v>6</v>
      </c>
      <c r="D4" s="291" t="s">
        <v>7</v>
      </c>
      <c r="E4" s="290" t="s">
        <v>5</v>
      </c>
      <c r="F4" s="290" t="s">
        <v>6</v>
      </c>
      <c r="G4" s="290" t="s">
        <v>7</v>
      </c>
      <c r="H4" s="292" t="s">
        <v>5</v>
      </c>
      <c r="I4" s="290" t="s">
        <v>6</v>
      </c>
      <c r="J4" s="290" t="s">
        <v>7</v>
      </c>
      <c r="K4" s="292" t="s">
        <v>5</v>
      </c>
      <c r="L4" s="290" t="s">
        <v>6</v>
      </c>
      <c r="M4" s="291" t="s">
        <v>7</v>
      </c>
      <c r="N4" s="289" t="s">
        <v>5</v>
      </c>
      <c r="O4" s="290" t="s">
        <v>6</v>
      </c>
      <c r="P4" s="291" t="s">
        <v>7</v>
      </c>
      <c r="Q4" s="290" t="s">
        <v>5</v>
      </c>
      <c r="R4" s="290" t="s">
        <v>6</v>
      </c>
      <c r="S4" s="290" t="s">
        <v>7</v>
      </c>
      <c r="T4" s="292" t="s">
        <v>118</v>
      </c>
      <c r="U4" s="290" t="s">
        <v>119</v>
      </c>
      <c r="V4" s="290" t="s">
        <v>120</v>
      </c>
      <c r="W4" s="290" t="s">
        <v>121</v>
      </c>
      <c r="X4" s="292" t="s">
        <v>6</v>
      </c>
      <c r="Y4" s="291" t="s">
        <v>7</v>
      </c>
      <c r="Z4" s="289" t="s">
        <v>5</v>
      </c>
      <c r="AA4" s="290" t="s">
        <v>6</v>
      </c>
      <c r="AB4" s="290" t="s">
        <v>7</v>
      </c>
      <c r="AC4" s="292" t="s">
        <v>118</v>
      </c>
      <c r="AD4" s="290" t="s">
        <v>119</v>
      </c>
      <c r="AE4" s="290" t="s">
        <v>120</v>
      </c>
      <c r="AF4" s="290" t="s">
        <v>121</v>
      </c>
      <c r="AG4" s="292" t="s">
        <v>6</v>
      </c>
      <c r="AH4" s="291" t="s">
        <v>7</v>
      </c>
    </row>
    <row r="5" spans="1:34" s="7" customFormat="1" ht="15" customHeight="1" x14ac:dyDescent="0.2">
      <c r="A5" s="235" t="s">
        <v>8</v>
      </c>
      <c r="B5" s="184">
        <v>17272</v>
      </c>
      <c r="C5" s="184">
        <v>4801</v>
      </c>
      <c r="D5" s="239">
        <v>12471</v>
      </c>
      <c r="E5" s="184">
        <v>10561</v>
      </c>
      <c r="F5" s="184">
        <v>4315</v>
      </c>
      <c r="G5" s="184">
        <v>6246</v>
      </c>
      <c r="H5" s="240">
        <v>53324</v>
      </c>
      <c r="I5" s="184">
        <v>27375</v>
      </c>
      <c r="J5" s="184">
        <v>25949</v>
      </c>
      <c r="K5" s="240">
        <v>42763</v>
      </c>
      <c r="L5" s="184">
        <v>23060</v>
      </c>
      <c r="M5" s="239">
        <v>19703</v>
      </c>
      <c r="N5" s="184">
        <v>6711</v>
      </c>
      <c r="O5" s="184">
        <v>486</v>
      </c>
      <c r="P5" s="239">
        <v>6225</v>
      </c>
      <c r="Q5" s="184">
        <v>279719</v>
      </c>
      <c r="R5" s="184">
        <v>142808</v>
      </c>
      <c r="S5" s="184">
        <v>136911</v>
      </c>
      <c r="T5" s="240">
        <v>132497</v>
      </c>
      <c r="U5" s="184">
        <v>125488</v>
      </c>
      <c r="V5" s="184">
        <v>7619</v>
      </c>
      <c r="W5" s="184">
        <v>9242</v>
      </c>
      <c r="X5" s="240">
        <v>2692</v>
      </c>
      <c r="Y5" s="239">
        <v>2181</v>
      </c>
      <c r="Z5" s="184">
        <v>273008</v>
      </c>
      <c r="AA5" s="184">
        <v>142322</v>
      </c>
      <c r="AB5" s="184">
        <v>130686</v>
      </c>
      <c r="AC5" s="240">
        <v>133638</v>
      </c>
      <c r="AD5" s="184">
        <v>122291</v>
      </c>
      <c r="AE5" s="184">
        <v>6428</v>
      </c>
      <c r="AF5" s="184">
        <v>6827</v>
      </c>
      <c r="AG5" s="240">
        <v>2256</v>
      </c>
      <c r="AH5" s="239">
        <v>1568</v>
      </c>
    </row>
    <row r="6" spans="1:34" s="7" customFormat="1" ht="15" customHeight="1" x14ac:dyDescent="0.2">
      <c r="A6" s="400" t="s">
        <v>294</v>
      </c>
      <c r="B6" s="381">
        <v>9562</v>
      </c>
      <c r="C6" s="381">
        <v>3360</v>
      </c>
      <c r="D6" s="401">
        <v>6202</v>
      </c>
      <c r="E6" s="381">
        <v>1814</v>
      </c>
      <c r="F6" s="381">
        <v>541</v>
      </c>
      <c r="G6" s="381">
        <v>1273</v>
      </c>
      <c r="H6" s="402">
        <v>13110</v>
      </c>
      <c r="I6" s="381">
        <v>6735</v>
      </c>
      <c r="J6" s="381">
        <v>6375</v>
      </c>
      <c r="K6" s="402">
        <v>11296</v>
      </c>
      <c r="L6" s="381">
        <v>6194</v>
      </c>
      <c r="M6" s="401">
        <v>5102</v>
      </c>
      <c r="N6" s="381">
        <v>7748</v>
      </c>
      <c r="O6" s="381">
        <v>2819</v>
      </c>
      <c r="P6" s="401">
        <v>4929</v>
      </c>
      <c r="Q6" s="381">
        <v>95641</v>
      </c>
      <c r="R6" s="381">
        <v>48338</v>
      </c>
      <c r="S6" s="381">
        <v>47303</v>
      </c>
      <c r="T6" s="402">
        <v>44148</v>
      </c>
      <c r="U6" s="381">
        <v>43127</v>
      </c>
      <c r="V6" s="381">
        <v>3568</v>
      </c>
      <c r="W6" s="381">
        <v>3672</v>
      </c>
      <c r="X6" s="402">
        <v>622</v>
      </c>
      <c r="Y6" s="401">
        <v>504</v>
      </c>
      <c r="Z6" s="381">
        <v>87893</v>
      </c>
      <c r="AA6" s="381">
        <v>45519</v>
      </c>
      <c r="AB6" s="381">
        <v>42374</v>
      </c>
      <c r="AC6" s="402">
        <v>42064</v>
      </c>
      <c r="AD6" s="381">
        <v>39107</v>
      </c>
      <c r="AE6" s="381">
        <v>2861</v>
      </c>
      <c r="AF6" s="381">
        <v>2746</v>
      </c>
      <c r="AG6" s="402">
        <v>594</v>
      </c>
      <c r="AH6" s="401">
        <v>521</v>
      </c>
    </row>
    <row r="7" spans="1:34" s="7" customFormat="1" ht="15" customHeight="1" x14ac:dyDescent="0.2">
      <c r="A7" s="235" t="s">
        <v>9</v>
      </c>
      <c r="B7" s="184">
        <v>8324</v>
      </c>
      <c r="C7" s="184">
        <v>2840</v>
      </c>
      <c r="D7" s="239">
        <v>5484</v>
      </c>
      <c r="E7" s="184">
        <v>3000</v>
      </c>
      <c r="F7" s="184">
        <v>1349</v>
      </c>
      <c r="G7" s="184">
        <v>1651</v>
      </c>
      <c r="H7" s="240">
        <v>10226</v>
      </c>
      <c r="I7" s="184">
        <v>5338</v>
      </c>
      <c r="J7" s="184">
        <v>4888</v>
      </c>
      <c r="K7" s="240">
        <v>7226</v>
      </c>
      <c r="L7" s="184">
        <v>3989</v>
      </c>
      <c r="M7" s="239">
        <v>3237</v>
      </c>
      <c r="N7" s="184">
        <v>5324</v>
      </c>
      <c r="O7" s="184">
        <v>1491</v>
      </c>
      <c r="P7" s="239">
        <v>3833</v>
      </c>
      <c r="Q7" s="184">
        <v>61239</v>
      </c>
      <c r="R7" s="184">
        <v>31362</v>
      </c>
      <c r="S7" s="184">
        <v>29877</v>
      </c>
      <c r="T7" s="240">
        <v>29410</v>
      </c>
      <c r="U7" s="184">
        <v>28027</v>
      </c>
      <c r="V7" s="184">
        <v>1243</v>
      </c>
      <c r="W7" s="184">
        <v>1338</v>
      </c>
      <c r="X7" s="240">
        <v>709</v>
      </c>
      <c r="Y7" s="239">
        <v>512</v>
      </c>
      <c r="Z7" s="184">
        <v>55915</v>
      </c>
      <c r="AA7" s="184">
        <v>29871</v>
      </c>
      <c r="AB7" s="184">
        <v>26044</v>
      </c>
      <c r="AC7" s="240">
        <v>27934</v>
      </c>
      <c r="AD7" s="184">
        <v>24535</v>
      </c>
      <c r="AE7" s="184">
        <v>1134</v>
      </c>
      <c r="AF7" s="184">
        <v>1028</v>
      </c>
      <c r="AG7" s="240">
        <v>803</v>
      </c>
      <c r="AH7" s="239">
        <v>481</v>
      </c>
    </row>
    <row r="8" spans="1:34" s="7" customFormat="1" ht="15" customHeight="1" x14ac:dyDescent="0.2">
      <c r="A8" s="235" t="s">
        <v>10</v>
      </c>
      <c r="B8" s="184">
        <v>3772</v>
      </c>
      <c r="C8" s="184">
        <v>1585</v>
      </c>
      <c r="D8" s="239">
        <v>2187</v>
      </c>
      <c r="E8" s="184">
        <v>2653</v>
      </c>
      <c r="F8" s="184">
        <v>1264</v>
      </c>
      <c r="G8" s="184">
        <v>1389</v>
      </c>
      <c r="H8" s="240">
        <v>6933</v>
      </c>
      <c r="I8" s="184">
        <v>3539</v>
      </c>
      <c r="J8" s="184">
        <v>3394</v>
      </c>
      <c r="K8" s="240">
        <v>4280</v>
      </c>
      <c r="L8" s="184">
        <v>2275</v>
      </c>
      <c r="M8" s="239">
        <v>2005</v>
      </c>
      <c r="N8" s="184">
        <v>1119</v>
      </c>
      <c r="O8" s="184">
        <v>321</v>
      </c>
      <c r="P8" s="239">
        <v>798</v>
      </c>
      <c r="Q8" s="184">
        <v>37454</v>
      </c>
      <c r="R8" s="184">
        <v>19361</v>
      </c>
      <c r="S8" s="184">
        <v>18093</v>
      </c>
      <c r="T8" s="240">
        <v>18375</v>
      </c>
      <c r="U8" s="184">
        <v>17107</v>
      </c>
      <c r="V8" s="184">
        <v>630</v>
      </c>
      <c r="W8" s="184">
        <v>699</v>
      </c>
      <c r="X8" s="240">
        <v>356</v>
      </c>
      <c r="Y8" s="239">
        <v>287</v>
      </c>
      <c r="Z8" s="184">
        <v>36335</v>
      </c>
      <c r="AA8" s="184">
        <v>19040</v>
      </c>
      <c r="AB8" s="184">
        <v>17295</v>
      </c>
      <c r="AC8" s="240">
        <v>18284</v>
      </c>
      <c r="AD8" s="184">
        <v>16595</v>
      </c>
      <c r="AE8" s="184">
        <v>518</v>
      </c>
      <c r="AF8" s="184">
        <v>539</v>
      </c>
      <c r="AG8" s="240">
        <v>238</v>
      </c>
      <c r="AH8" s="239">
        <v>161</v>
      </c>
    </row>
    <row r="9" spans="1:34" s="7" customFormat="1" ht="15" customHeight="1" x14ac:dyDescent="0.2">
      <c r="A9" s="235" t="s">
        <v>11</v>
      </c>
      <c r="B9" s="184">
        <v>-325</v>
      </c>
      <c r="C9" s="184">
        <v>-381</v>
      </c>
      <c r="D9" s="239">
        <v>56</v>
      </c>
      <c r="E9" s="184">
        <v>2791</v>
      </c>
      <c r="F9" s="184">
        <v>1340</v>
      </c>
      <c r="G9" s="184">
        <v>1451</v>
      </c>
      <c r="H9" s="240">
        <v>7625</v>
      </c>
      <c r="I9" s="184">
        <v>3937</v>
      </c>
      <c r="J9" s="184">
        <v>3688</v>
      </c>
      <c r="K9" s="240">
        <v>4834</v>
      </c>
      <c r="L9" s="184">
        <v>2597</v>
      </c>
      <c r="M9" s="239">
        <v>2237</v>
      </c>
      <c r="N9" s="184">
        <v>-3116</v>
      </c>
      <c r="O9" s="184">
        <v>-1721</v>
      </c>
      <c r="P9" s="239">
        <v>-1395</v>
      </c>
      <c r="Q9" s="184">
        <v>28862</v>
      </c>
      <c r="R9" s="184">
        <v>15242</v>
      </c>
      <c r="S9" s="184">
        <v>13620</v>
      </c>
      <c r="T9" s="240">
        <v>14343</v>
      </c>
      <c r="U9" s="184">
        <v>12763</v>
      </c>
      <c r="V9" s="184">
        <v>634</v>
      </c>
      <c r="W9" s="184">
        <v>650</v>
      </c>
      <c r="X9" s="240">
        <v>265</v>
      </c>
      <c r="Y9" s="239">
        <v>207</v>
      </c>
      <c r="Z9" s="184">
        <v>31978</v>
      </c>
      <c r="AA9" s="184">
        <v>16963</v>
      </c>
      <c r="AB9" s="184">
        <v>15015</v>
      </c>
      <c r="AC9" s="240">
        <v>16128</v>
      </c>
      <c r="AD9" s="184">
        <v>14380</v>
      </c>
      <c r="AE9" s="184">
        <v>638</v>
      </c>
      <c r="AF9" s="184">
        <v>559</v>
      </c>
      <c r="AG9" s="240">
        <v>197</v>
      </c>
      <c r="AH9" s="239">
        <v>76</v>
      </c>
    </row>
    <row r="10" spans="1:34" s="7" customFormat="1" ht="15" customHeight="1" x14ac:dyDescent="0.2">
      <c r="A10" s="235" t="s">
        <v>12</v>
      </c>
      <c r="B10" s="184">
        <v>-865</v>
      </c>
      <c r="C10" s="184">
        <v>-505</v>
      </c>
      <c r="D10" s="239">
        <v>-360</v>
      </c>
      <c r="E10" s="184">
        <v>184</v>
      </c>
      <c r="F10" s="184">
        <v>3</v>
      </c>
      <c r="G10" s="184">
        <v>181</v>
      </c>
      <c r="H10" s="240">
        <v>2633</v>
      </c>
      <c r="I10" s="184">
        <v>1305</v>
      </c>
      <c r="J10" s="184">
        <v>1328</v>
      </c>
      <c r="K10" s="240">
        <v>2449</v>
      </c>
      <c r="L10" s="184">
        <v>1302</v>
      </c>
      <c r="M10" s="239">
        <v>1147</v>
      </c>
      <c r="N10" s="184">
        <v>-1049</v>
      </c>
      <c r="O10" s="184">
        <v>-508</v>
      </c>
      <c r="P10" s="239">
        <v>-541</v>
      </c>
      <c r="Q10" s="184">
        <v>10680</v>
      </c>
      <c r="R10" s="184">
        <v>5470</v>
      </c>
      <c r="S10" s="184">
        <v>5210</v>
      </c>
      <c r="T10" s="240">
        <v>4907</v>
      </c>
      <c r="U10" s="184">
        <v>4677</v>
      </c>
      <c r="V10" s="184">
        <v>480</v>
      </c>
      <c r="W10" s="184">
        <v>447</v>
      </c>
      <c r="X10" s="240">
        <v>83</v>
      </c>
      <c r="Y10" s="239">
        <v>86</v>
      </c>
      <c r="Z10" s="184">
        <v>11729</v>
      </c>
      <c r="AA10" s="184">
        <v>5978</v>
      </c>
      <c r="AB10" s="184">
        <v>5751</v>
      </c>
      <c r="AC10" s="240">
        <v>5588</v>
      </c>
      <c r="AD10" s="184">
        <v>5427</v>
      </c>
      <c r="AE10" s="184">
        <v>335</v>
      </c>
      <c r="AF10" s="184">
        <v>294</v>
      </c>
      <c r="AG10" s="240">
        <v>55</v>
      </c>
      <c r="AH10" s="239">
        <v>30</v>
      </c>
    </row>
    <row r="11" spans="1:34" s="7" customFormat="1" ht="15" customHeight="1" x14ac:dyDescent="0.2">
      <c r="A11" s="235" t="s">
        <v>13</v>
      </c>
      <c r="B11" s="184">
        <v>651</v>
      </c>
      <c r="C11" s="184">
        <v>1</v>
      </c>
      <c r="D11" s="239">
        <v>650</v>
      </c>
      <c r="E11" s="184">
        <v>1575</v>
      </c>
      <c r="F11" s="184">
        <v>686</v>
      </c>
      <c r="G11" s="184">
        <v>889</v>
      </c>
      <c r="H11" s="240">
        <v>6132</v>
      </c>
      <c r="I11" s="184">
        <v>3129</v>
      </c>
      <c r="J11" s="184">
        <v>3003</v>
      </c>
      <c r="K11" s="240">
        <v>4557</v>
      </c>
      <c r="L11" s="184">
        <v>2443</v>
      </c>
      <c r="M11" s="239">
        <v>2114</v>
      </c>
      <c r="N11" s="184">
        <v>-924</v>
      </c>
      <c r="O11" s="184">
        <v>-685</v>
      </c>
      <c r="P11" s="239">
        <v>-239</v>
      </c>
      <c r="Q11" s="184">
        <v>20273</v>
      </c>
      <c r="R11" s="184">
        <v>10449</v>
      </c>
      <c r="S11" s="184">
        <v>9824</v>
      </c>
      <c r="T11" s="240">
        <v>9536</v>
      </c>
      <c r="U11" s="184">
        <v>8074</v>
      </c>
      <c r="V11" s="184">
        <v>498</v>
      </c>
      <c r="W11" s="184">
        <v>1395</v>
      </c>
      <c r="X11" s="240">
        <v>415</v>
      </c>
      <c r="Y11" s="239">
        <v>355</v>
      </c>
      <c r="Z11" s="184">
        <v>21197</v>
      </c>
      <c r="AA11" s="184">
        <v>11134</v>
      </c>
      <c r="AB11" s="184">
        <v>10063</v>
      </c>
      <c r="AC11" s="240">
        <v>10444</v>
      </c>
      <c r="AD11" s="184">
        <v>8884</v>
      </c>
      <c r="AE11" s="184">
        <v>406</v>
      </c>
      <c r="AF11" s="184">
        <v>932</v>
      </c>
      <c r="AG11" s="240">
        <v>284</v>
      </c>
      <c r="AH11" s="239">
        <v>247</v>
      </c>
    </row>
    <row r="12" spans="1:34" s="7" customFormat="1" ht="15" customHeight="1" x14ac:dyDescent="0.2">
      <c r="A12" s="235" t="s">
        <v>14</v>
      </c>
      <c r="B12" s="184">
        <v>-1392</v>
      </c>
      <c r="C12" s="184">
        <v>-784</v>
      </c>
      <c r="D12" s="239">
        <v>-608</v>
      </c>
      <c r="E12" s="184">
        <v>-208</v>
      </c>
      <c r="F12" s="184">
        <v>-163</v>
      </c>
      <c r="G12" s="184">
        <v>-45</v>
      </c>
      <c r="H12" s="240">
        <v>2595</v>
      </c>
      <c r="I12" s="184">
        <v>1295</v>
      </c>
      <c r="J12" s="184">
        <v>1300</v>
      </c>
      <c r="K12" s="240">
        <v>2803</v>
      </c>
      <c r="L12" s="184">
        <v>1458</v>
      </c>
      <c r="M12" s="239">
        <v>1345</v>
      </c>
      <c r="N12" s="184">
        <v>-1184</v>
      </c>
      <c r="O12" s="184">
        <v>-621</v>
      </c>
      <c r="P12" s="239">
        <v>-563</v>
      </c>
      <c r="Q12" s="184">
        <v>9236</v>
      </c>
      <c r="R12" s="184">
        <v>4621</v>
      </c>
      <c r="S12" s="184">
        <v>4615</v>
      </c>
      <c r="T12" s="240">
        <v>4383</v>
      </c>
      <c r="U12" s="184">
        <v>4356</v>
      </c>
      <c r="V12" s="184">
        <v>148</v>
      </c>
      <c r="W12" s="184">
        <v>182</v>
      </c>
      <c r="X12" s="240">
        <v>90</v>
      </c>
      <c r="Y12" s="239">
        <v>77</v>
      </c>
      <c r="Z12" s="184">
        <v>10420</v>
      </c>
      <c r="AA12" s="184">
        <v>5242</v>
      </c>
      <c r="AB12" s="184">
        <v>5178</v>
      </c>
      <c r="AC12" s="240">
        <v>5079</v>
      </c>
      <c r="AD12" s="184">
        <v>5059</v>
      </c>
      <c r="AE12" s="184">
        <v>126</v>
      </c>
      <c r="AF12" s="184">
        <v>103</v>
      </c>
      <c r="AG12" s="240">
        <v>37</v>
      </c>
      <c r="AH12" s="239">
        <v>16</v>
      </c>
    </row>
    <row r="13" spans="1:34" s="7" customFormat="1" ht="15" customHeight="1" x14ac:dyDescent="0.2">
      <c r="A13" s="235" t="s">
        <v>15</v>
      </c>
      <c r="B13" s="184">
        <v>-1110</v>
      </c>
      <c r="C13" s="184">
        <v>-616</v>
      </c>
      <c r="D13" s="239">
        <v>-494</v>
      </c>
      <c r="E13" s="184">
        <v>-477</v>
      </c>
      <c r="F13" s="184">
        <v>-270</v>
      </c>
      <c r="G13" s="184">
        <v>-207</v>
      </c>
      <c r="H13" s="240">
        <v>1705</v>
      </c>
      <c r="I13" s="184">
        <v>882</v>
      </c>
      <c r="J13" s="184">
        <v>823</v>
      </c>
      <c r="K13" s="240">
        <v>2182</v>
      </c>
      <c r="L13" s="184">
        <v>1152</v>
      </c>
      <c r="M13" s="239">
        <v>1030</v>
      </c>
      <c r="N13" s="184">
        <v>-633</v>
      </c>
      <c r="O13" s="184">
        <v>-346</v>
      </c>
      <c r="P13" s="239">
        <v>-287</v>
      </c>
      <c r="Q13" s="184">
        <v>6506</v>
      </c>
      <c r="R13" s="184">
        <v>3104</v>
      </c>
      <c r="S13" s="184">
        <v>3402</v>
      </c>
      <c r="T13" s="240">
        <v>2921</v>
      </c>
      <c r="U13" s="184">
        <v>3032</v>
      </c>
      <c r="V13" s="184">
        <v>125</v>
      </c>
      <c r="W13" s="184">
        <v>296</v>
      </c>
      <c r="X13" s="240">
        <v>58</v>
      </c>
      <c r="Y13" s="239">
        <v>74</v>
      </c>
      <c r="Z13" s="184">
        <v>7139</v>
      </c>
      <c r="AA13" s="184">
        <v>3450</v>
      </c>
      <c r="AB13" s="184">
        <v>3689</v>
      </c>
      <c r="AC13" s="240">
        <v>3283</v>
      </c>
      <c r="AD13" s="184">
        <v>3506</v>
      </c>
      <c r="AE13" s="184">
        <v>155</v>
      </c>
      <c r="AF13" s="184">
        <v>171</v>
      </c>
      <c r="AG13" s="240">
        <v>12</v>
      </c>
      <c r="AH13" s="239">
        <v>12</v>
      </c>
    </row>
    <row r="14" spans="1:34" s="7" customFormat="1" ht="15" customHeight="1" x14ac:dyDescent="0.2">
      <c r="A14" s="235" t="s">
        <v>16</v>
      </c>
      <c r="B14" s="184">
        <v>-229</v>
      </c>
      <c r="C14" s="184">
        <v>-174</v>
      </c>
      <c r="D14" s="239">
        <v>-55</v>
      </c>
      <c r="E14" s="184">
        <v>-277</v>
      </c>
      <c r="F14" s="184">
        <v>-143</v>
      </c>
      <c r="G14" s="184">
        <v>-134</v>
      </c>
      <c r="H14" s="240">
        <v>1026</v>
      </c>
      <c r="I14" s="184">
        <v>529</v>
      </c>
      <c r="J14" s="184">
        <v>497</v>
      </c>
      <c r="K14" s="240">
        <v>1303</v>
      </c>
      <c r="L14" s="184">
        <v>672</v>
      </c>
      <c r="M14" s="239">
        <v>631</v>
      </c>
      <c r="N14" s="184">
        <v>48</v>
      </c>
      <c r="O14" s="184">
        <v>-31</v>
      </c>
      <c r="P14" s="239">
        <v>79</v>
      </c>
      <c r="Q14" s="184">
        <v>4533</v>
      </c>
      <c r="R14" s="184">
        <v>2167</v>
      </c>
      <c r="S14" s="184">
        <v>2366</v>
      </c>
      <c r="T14" s="240">
        <v>1894</v>
      </c>
      <c r="U14" s="184">
        <v>1900</v>
      </c>
      <c r="V14" s="184">
        <v>226</v>
      </c>
      <c r="W14" s="184">
        <v>430</v>
      </c>
      <c r="X14" s="240">
        <v>47</v>
      </c>
      <c r="Y14" s="239">
        <v>36</v>
      </c>
      <c r="Z14" s="184">
        <v>4485</v>
      </c>
      <c r="AA14" s="184">
        <v>2198</v>
      </c>
      <c r="AB14" s="184">
        <v>2287</v>
      </c>
      <c r="AC14" s="240">
        <v>1991</v>
      </c>
      <c r="AD14" s="184">
        <v>1942</v>
      </c>
      <c r="AE14" s="184">
        <v>186</v>
      </c>
      <c r="AF14" s="184">
        <v>333</v>
      </c>
      <c r="AG14" s="240">
        <v>21</v>
      </c>
      <c r="AH14" s="239">
        <v>12</v>
      </c>
    </row>
    <row r="15" spans="1:34" s="7" customFormat="1" ht="15" customHeight="1" x14ac:dyDescent="0.2">
      <c r="A15" s="403" t="s">
        <v>17</v>
      </c>
      <c r="B15" s="382">
        <v>-1116</v>
      </c>
      <c r="C15" s="382">
        <v>-525</v>
      </c>
      <c r="D15" s="404">
        <v>-591</v>
      </c>
      <c r="E15" s="382">
        <v>-494</v>
      </c>
      <c r="F15" s="382">
        <v>-292</v>
      </c>
      <c r="G15" s="382">
        <v>-202</v>
      </c>
      <c r="H15" s="405">
        <v>1339</v>
      </c>
      <c r="I15" s="382">
        <v>686</v>
      </c>
      <c r="J15" s="382">
        <v>653</v>
      </c>
      <c r="K15" s="405">
        <v>1833</v>
      </c>
      <c r="L15" s="382">
        <v>978</v>
      </c>
      <c r="M15" s="404">
        <v>855</v>
      </c>
      <c r="N15" s="382">
        <v>-622</v>
      </c>
      <c r="O15" s="382">
        <v>-233</v>
      </c>
      <c r="P15" s="404">
        <v>-389</v>
      </c>
      <c r="Q15" s="382">
        <v>5295</v>
      </c>
      <c r="R15" s="382">
        <v>2694</v>
      </c>
      <c r="S15" s="382">
        <v>2601</v>
      </c>
      <c r="T15" s="405">
        <v>2580</v>
      </c>
      <c r="U15" s="382">
        <v>2425</v>
      </c>
      <c r="V15" s="382">
        <v>67</v>
      </c>
      <c r="W15" s="382">
        <v>133</v>
      </c>
      <c r="X15" s="405">
        <v>47</v>
      </c>
      <c r="Y15" s="404">
        <v>43</v>
      </c>
      <c r="Z15" s="382">
        <v>5917</v>
      </c>
      <c r="AA15" s="382">
        <v>2927</v>
      </c>
      <c r="AB15" s="382">
        <v>2990</v>
      </c>
      <c r="AC15" s="405">
        <v>2843</v>
      </c>
      <c r="AD15" s="382">
        <v>2856</v>
      </c>
      <c r="AE15" s="382">
        <v>69</v>
      </c>
      <c r="AF15" s="382">
        <v>122</v>
      </c>
      <c r="AG15" s="405">
        <v>15</v>
      </c>
      <c r="AH15" s="404">
        <v>12</v>
      </c>
    </row>
    <row r="16" spans="1:34" ht="15" customHeight="1" x14ac:dyDescent="0.2">
      <c r="A16" s="406" t="s">
        <v>18</v>
      </c>
      <c r="B16" s="407">
        <v>9562</v>
      </c>
      <c r="C16" s="407">
        <v>3360</v>
      </c>
      <c r="D16" s="408">
        <v>6202</v>
      </c>
      <c r="E16" s="407">
        <v>1814</v>
      </c>
      <c r="F16" s="407">
        <v>541</v>
      </c>
      <c r="G16" s="407">
        <v>1273</v>
      </c>
      <c r="H16" s="409">
        <v>13110</v>
      </c>
      <c r="I16" s="407">
        <v>6735</v>
      </c>
      <c r="J16" s="407">
        <v>6375</v>
      </c>
      <c r="K16" s="409">
        <v>11296</v>
      </c>
      <c r="L16" s="407">
        <v>6194</v>
      </c>
      <c r="M16" s="408">
        <v>5102</v>
      </c>
      <c r="N16" s="407">
        <v>7748</v>
      </c>
      <c r="O16" s="407">
        <v>2819</v>
      </c>
      <c r="P16" s="408">
        <v>4929</v>
      </c>
      <c r="Q16" s="407">
        <v>95641</v>
      </c>
      <c r="R16" s="407">
        <v>48338</v>
      </c>
      <c r="S16" s="407">
        <v>47303</v>
      </c>
      <c r="T16" s="409">
        <v>44148</v>
      </c>
      <c r="U16" s="407">
        <v>43127</v>
      </c>
      <c r="V16" s="407">
        <v>3568</v>
      </c>
      <c r="W16" s="407">
        <v>3672</v>
      </c>
      <c r="X16" s="409">
        <v>622</v>
      </c>
      <c r="Y16" s="408">
        <v>504</v>
      </c>
      <c r="Z16" s="407">
        <v>87893</v>
      </c>
      <c r="AA16" s="407">
        <v>45519</v>
      </c>
      <c r="AB16" s="407">
        <v>42374</v>
      </c>
      <c r="AC16" s="409">
        <v>42064</v>
      </c>
      <c r="AD16" s="407">
        <v>39107</v>
      </c>
      <c r="AE16" s="407">
        <v>2861</v>
      </c>
      <c r="AF16" s="407">
        <v>2746</v>
      </c>
      <c r="AG16" s="409">
        <v>594</v>
      </c>
      <c r="AH16" s="408">
        <v>521</v>
      </c>
    </row>
    <row r="17" spans="1:34" ht="15" customHeight="1" x14ac:dyDescent="0.2">
      <c r="A17" s="293" t="s">
        <v>19</v>
      </c>
      <c r="B17" s="295">
        <v>4638</v>
      </c>
      <c r="C17" s="295">
        <v>1988</v>
      </c>
      <c r="D17" s="296">
        <v>2650</v>
      </c>
      <c r="E17" s="295">
        <v>823</v>
      </c>
      <c r="F17" s="295">
        <v>359</v>
      </c>
      <c r="G17" s="295">
        <v>464</v>
      </c>
      <c r="H17" s="297">
        <v>2038</v>
      </c>
      <c r="I17" s="295">
        <v>1032</v>
      </c>
      <c r="J17" s="295">
        <v>1006</v>
      </c>
      <c r="K17" s="297">
        <v>1215</v>
      </c>
      <c r="L17" s="295">
        <v>673</v>
      </c>
      <c r="M17" s="296">
        <v>542</v>
      </c>
      <c r="N17" s="295">
        <v>3815</v>
      </c>
      <c r="O17" s="295">
        <v>1629</v>
      </c>
      <c r="P17" s="296">
        <v>2186</v>
      </c>
      <c r="Q17" s="295">
        <v>16853</v>
      </c>
      <c r="R17" s="295">
        <v>8604</v>
      </c>
      <c r="S17" s="295">
        <v>8249</v>
      </c>
      <c r="T17" s="297">
        <v>7961</v>
      </c>
      <c r="U17" s="295">
        <v>7658</v>
      </c>
      <c r="V17" s="295">
        <v>604</v>
      </c>
      <c r="W17" s="295">
        <v>561</v>
      </c>
      <c r="X17" s="297">
        <v>39</v>
      </c>
      <c r="Y17" s="296">
        <v>30</v>
      </c>
      <c r="Z17" s="295">
        <v>13038</v>
      </c>
      <c r="AA17" s="295">
        <v>6975</v>
      </c>
      <c r="AB17" s="295">
        <v>6063</v>
      </c>
      <c r="AC17" s="297">
        <v>6487</v>
      </c>
      <c r="AD17" s="295">
        <v>5606</v>
      </c>
      <c r="AE17" s="295">
        <v>443</v>
      </c>
      <c r="AF17" s="295">
        <v>414</v>
      </c>
      <c r="AG17" s="297">
        <v>45</v>
      </c>
      <c r="AH17" s="296">
        <v>43</v>
      </c>
    </row>
    <row r="18" spans="1:34" ht="15" customHeight="1" x14ac:dyDescent="0.2">
      <c r="A18" s="293" t="s">
        <v>20</v>
      </c>
      <c r="B18" s="295">
        <v>1987</v>
      </c>
      <c r="C18" s="295">
        <v>771</v>
      </c>
      <c r="D18" s="296">
        <v>1216</v>
      </c>
      <c r="E18" s="295">
        <v>139</v>
      </c>
      <c r="F18" s="295">
        <v>63</v>
      </c>
      <c r="G18" s="295">
        <v>76</v>
      </c>
      <c r="H18" s="297">
        <v>1141</v>
      </c>
      <c r="I18" s="295">
        <v>593</v>
      </c>
      <c r="J18" s="295">
        <v>548</v>
      </c>
      <c r="K18" s="297">
        <v>1002</v>
      </c>
      <c r="L18" s="295">
        <v>530</v>
      </c>
      <c r="M18" s="296">
        <v>472</v>
      </c>
      <c r="N18" s="295">
        <v>1848</v>
      </c>
      <c r="O18" s="295">
        <v>708</v>
      </c>
      <c r="P18" s="296">
        <v>1140</v>
      </c>
      <c r="Q18" s="295">
        <v>10130</v>
      </c>
      <c r="R18" s="295">
        <v>5030</v>
      </c>
      <c r="S18" s="295">
        <v>5100</v>
      </c>
      <c r="T18" s="297">
        <v>4533</v>
      </c>
      <c r="U18" s="295">
        <v>4693</v>
      </c>
      <c r="V18" s="295">
        <v>446</v>
      </c>
      <c r="W18" s="295">
        <v>362</v>
      </c>
      <c r="X18" s="297">
        <v>51</v>
      </c>
      <c r="Y18" s="296">
        <v>45</v>
      </c>
      <c r="Z18" s="295">
        <v>8282</v>
      </c>
      <c r="AA18" s="295">
        <v>4322</v>
      </c>
      <c r="AB18" s="295">
        <v>3960</v>
      </c>
      <c r="AC18" s="297">
        <v>3879</v>
      </c>
      <c r="AD18" s="295">
        <v>3636</v>
      </c>
      <c r="AE18" s="295">
        <v>358</v>
      </c>
      <c r="AF18" s="295">
        <v>282</v>
      </c>
      <c r="AG18" s="297">
        <v>85</v>
      </c>
      <c r="AH18" s="296">
        <v>42</v>
      </c>
    </row>
    <row r="19" spans="1:34" ht="15" customHeight="1" x14ac:dyDescent="0.2">
      <c r="A19" s="293" t="s">
        <v>21</v>
      </c>
      <c r="B19" s="295">
        <v>1743</v>
      </c>
      <c r="C19" s="295">
        <v>649</v>
      </c>
      <c r="D19" s="296">
        <v>1094</v>
      </c>
      <c r="E19" s="295">
        <v>-281</v>
      </c>
      <c r="F19" s="295">
        <v>-183</v>
      </c>
      <c r="G19" s="295">
        <v>-98</v>
      </c>
      <c r="H19" s="297">
        <v>787</v>
      </c>
      <c r="I19" s="295">
        <v>417</v>
      </c>
      <c r="J19" s="295">
        <v>370</v>
      </c>
      <c r="K19" s="297">
        <v>1068</v>
      </c>
      <c r="L19" s="295">
        <v>600</v>
      </c>
      <c r="M19" s="296">
        <v>468</v>
      </c>
      <c r="N19" s="295">
        <v>2024</v>
      </c>
      <c r="O19" s="295">
        <v>832</v>
      </c>
      <c r="P19" s="296">
        <v>1192</v>
      </c>
      <c r="Q19" s="295">
        <v>11685</v>
      </c>
      <c r="R19" s="295">
        <v>5832</v>
      </c>
      <c r="S19" s="295">
        <v>5853</v>
      </c>
      <c r="T19" s="297">
        <v>4712</v>
      </c>
      <c r="U19" s="295">
        <v>4623</v>
      </c>
      <c r="V19" s="295">
        <v>995</v>
      </c>
      <c r="W19" s="295">
        <v>1124</v>
      </c>
      <c r="X19" s="297">
        <v>125</v>
      </c>
      <c r="Y19" s="296">
        <v>106</v>
      </c>
      <c r="Z19" s="295">
        <v>9661</v>
      </c>
      <c r="AA19" s="295">
        <v>5000</v>
      </c>
      <c r="AB19" s="295">
        <v>4661</v>
      </c>
      <c r="AC19" s="297">
        <v>4190</v>
      </c>
      <c r="AD19" s="295">
        <v>3797</v>
      </c>
      <c r="AE19" s="295">
        <v>736</v>
      </c>
      <c r="AF19" s="295">
        <v>776</v>
      </c>
      <c r="AG19" s="297">
        <v>74</v>
      </c>
      <c r="AH19" s="296">
        <v>88</v>
      </c>
    </row>
    <row r="20" spans="1:34" ht="15" customHeight="1" x14ac:dyDescent="0.2">
      <c r="A20" s="293" t="s">
        <v>22</v>
      </c>
      <c r="B20" s="295">
        <v>413</v>
      </c>
      <c r="C20" s="295">
        <v>215</v>
      </c>
      <c r="D20" s="296">
        <v>198</v>
      </c>
      <c r="E20" s="295">
        <v>-208</v>
      </c>
      <c r="F20" s="295">
        <v>-180</v>
      </c>
      <c r="G20" s="295">
        <v>-28</v>
      </c>
      <c r="H20" s="297">
        <v>895</v>
      </c>
      <c r="I20" s="295">
        <v>450</v>
      </c>
      <c r="J20" s="295">
        <v>445</v>
      </c>
      <c r="K20" s="297">
        <v>1103</v>
      </c>
      <c r="L20" s="295">
        <v>630</v>
      </c>
      <c r="M20" s="296">
        <v>473</v>
      </c>
      <c r="N20" s="295">
        <v>621</v>
      </c>
      <c r="O20" s="295">
        <v>395</v>
      </c>
      <c r="P20" s="296">
        <v>226</v>
      </c>
      <c r="Q20" s="295">
        <v>7816</v>
      </c>
      <c r="R20" s="295">
        <v>4060</v>
      </c>
      <c r="S20" s="295">
        <v>3756</v>
      </c>
      <c r="T20" s="297">
        <v>3593</v>
      </c>
      <c r="U20" s="295">
        <v>3271</v>
      </c>
      <c r="V20" s="295">
        <v>377</v>
      </c>
      <c r="W20" s="295">
        <v>447</v>
      </c>
      <c r="X20" s="297">
        <v>90</v>
      </c>
      <c r="Y20" s="296">
        <v>38</v>
      </c>
      <c r="Z20" s="295">
        <v>7195</v>
      </c>
      <c r="AA20" s="295">
        <v>3665</v>
      </c>
      <c r="AB20" s="295">
        <v>3530</v>
      </c>
      <c r="AC20" s="297">
        <v>3326</v>
      </c>
      <c r="AD20" s="295">
        <v>3140</v>
      </c>
      <c r="AE20" s="295">
        <v>259</v>
      </c>
      <c r="AF20" s="295">
        <v>323</v>
      </c>
      <c r="AG20" s="297">
        <v>80</v>
      </c>
      <c r="AH20" s="296">
        <v>67</v>
      </c>
    </row>
    <row r="21" spans="1:34" ht="15" customHeight="1" x14ac:dyDescent="0.2">
      <c r="A21" s="293" t="s">
        <v>23</v>
      </c>
      <c r="B21" s="295">
        <v>-240</v>
      </c>
      <c r="C21" s="295">
        <v>-154</v>
      </c>
      <c r="D21" s="296">
        <v>-86</v>
      </c>
      <c r="E21" s="295">
        <v>195</v>
      </c>
      <c r="F21" s="295">
        <v>68</v>
      </c>
      <c r="G21" s="295">
        <v>127</v>
      </c>
      <c r="H21" s="297">
        <v>1830</v>
      </c>
      <c r="I21" s="295">
        <v>945</v>
      </c>
      <c r="J21" s="295">
        <v>885</v>
      </c>
      <c r="K21" s="297">
        <v>1635</v>
      </c>
      <c r="L21" s="295">
        <v>877</v>
      </c>
      <c r="M21" s="296">
        <v>758</v>
      </c>
      <c r="N21" s="295">
        <v>-435</v>
      </c>
      <c r="O21" s="295">
        <v>-222</v>
      </c>
      <c r="P21" s="296">
        <v>-213</v>
      </c>
      <c r="Q21" s="295">
        <v>9402</v>
      </c>
      <c r="R21" s="295">
        <v>4672</v>
      </c>
      <c r="S21" s="295">
        <v>4730</v>
      </c>
      <c r="T21" s="297">
        <v>4479</v>
      </c>
      <c r="U21" s="295">
        <v>4533</v>
      </c>
      <c r="V21" s="295">
        <v>129</v>
      </c>
      <c r="W21" s="295">
        <v>144</v>
      </c>
      <c r="X21" s="297">
        <v>64</v>
      </c>
      <c r="Y21" s="296">
        <v>53</v>
      </c>
      <c r="Z21" s="295">
        <v>9837</v>
      </c>
      <c r="AA21" s="295">
        <v>4894</v>
      </c>
      <c r="AB21" s="295">
        <v>4943</v>
      </c>
      <c r="AC21" s="297">
        <v>4705</v>
      </c>
      <c r="AD21" s="295">
        <v>4772</v>
      </c>
      <c r="AE21" s="295">
        <v>117</v>
      </c>
      <c r="AF21" s="295">
        <v>120</v>
      </c>
      <c r="AG21" s="297">
        <v>72</v>
      </c>
      <c r="AH21" s="296">
        <v>51</v>
      </c>
    </row>
    <row r="22" spans="1:34" ht="15" customHeight="1" x14ac:dyDescent="0.2">
      <c r="A22" s="293" t="s">
        <v>24</v>
      </c>
      <c r="B22" s="295">
        <v>-217</v>
      </c>
      <c r="C22" s="295">
        <v>-237</v>
      </c>
      <c r="D22" s="296">
        <v>20</v>
      </c>
      <c r="E22" s="295">
        <v>-294</v>
      </c>
      <c r="F22" s="295">
        <v>-188</v>
      </c>
      <c r="G22" s="295">
        <v>-106</v>
      </c>
      <c r="H22" s="297">
        <v>829</v>
      </c>
      <c r="I22" s="295">
        <v>423</v>
      </c>
      <c r="J22" s="295">
        <v>406</v>
      </c>
      <c r="K22" s="297">
        <v>1123</v>
      </c>
      <c r="L22" s="295">
        <v>611</v>
      </c>
      <c r="M22" s="296">
        <v>512</v>
      </c>
      <c r="N22" s="295">
        <v>77</v>
      </c>
      <c r="O22" s="295">
        <v>-49</v>
      </c>
      <c r="P22" s="296">
        <v>126</v>
      </c>
      <c r="Q22" s="295">
        <v>5920</v>
      </c>
      <c r="R22" s="295">
        <v>2966</v>
      </c>
      <c r="S22" s="295">
        <v>2954</v>
      </c>
      <c r="T22" s="297">
        <v>2593</v>
      </c>
      <c r="U22" s="295">
        <v>2555</v>
      </c>
      <c r="V22" s="295">
        <v>296</v>
      </c>
      <c r="W22" s="295">
        <v>326</v>
      </c>
      <c r="X22" s="297">
        <v>77</v>
      </c>
      <c r="Y22" s="296">
        <v>73</v>
      </c>
      <c r="Z22" s="295">
        <v>5843</v>
      </c>
      <c r="AA22" s="295">
        <v>3015</v>
      </c>
      <c r="AB22" s="295">
        <v>2828</v>
      </c>
      <c r="AC22" s="297">
        <v>2669</v>
      </c>
      <c r="AD22" s="295">
        <v>2500</v>
      </c>
      <c r="AE22" s="295">
        <v>277</v>
      </c>
      <c r="AF22" s="295">
        <v>259</v>
      </c>
      <c r="AG22" s="297">
        <v>69</v>
      </c>
      <c r="AH22" s="296">
        <v>69</v>
      </c>
    </row>
    <row r="23" spans="1:34" ht="15" customHeight="1" x14ac:dyDescent="0.2">
      <c r="A23" s="293" t="s">
        <v>25</v>
      </c>
      <c r="B23" s="295">
        <v>-54</v>
      </c>
      <c r="C23" s="295">
        <v>-180</v>
      </c>
      <c r="D23" s="296">
        <v>126</v>
      </c>
      <c r="E23" s="295">
        <v>270</v>
      </c>
      <c r="F23" s="295">
        <v>73</v>
      </c>
      <c r="G23" s="295">
        <v>197</v>
      </c>
      <c r="H23" s="297">
        <v>1422</v>
      </c>
      <c r="I23" s="295">
        <v>712</v>
      </c>
      <c r="J23" s="295">
        <v>710</v>
      </c>
      <c r="K23" s="297">
        <v>1152</v>
      </c>
      <c r="L23" s="295">
        <v>639</v>
      </c>
      <c r="M23" s="296">
        <v>513</v>
      </c>
      <c r="N23" s="295">
        <v>-324</v>
      </c>
      <c r="O23" s="295">
        <v>-253</v>
      </c>
      <c r="P23" s="296">
        <v>-71</v>
      </c>
      <c r="Q23" s="295">
        <v>9367</v>
      </c>
      <c r="R23" s="295">
        <v>4561</v>
      </c>
      <c r="S23" s="295">
        <v>4806</v>
      </c>
      <c r="T23" s="297">
        <v>4249</v>
      </c>
      <c r="U23" s="295">
        <v>4508</v>
      </c>
      <c r="V23" s="295">
        <v>251</v>
      </c>
      <c r="W23" s="295">
        <v>241</v>
      </c>
      <c r="X23" s="297">
        <v>61</v>
      </c>
      <c r="Y23" s="296">
        <v>57</v>
      </c>
      <c r="Z23" s="295">
        <v>9691</v>
      </c>
      <c r="AA23" s="295">
        <v>4814</v>
      </c>
      <c r="AB23" s="295">
        <v>4877</v>
      </c>
      <c r="AC23" s="297">
        <v>4499</v>
      </c>
      <c r="AD23" s="295">
        <v>4611</v>
      </c>
      <c r="AE23" s="295">
        <v>257</v>
      </c>
      <c r="AF23" s="295">
        <v>198</v>
      </c>
      <c r="AG23" s="297">
        <v>58</v>
      </c>
      <c r="AH23" s="296">
        <v>68</v>
      </c>
    </row>
    <row r="24" spans="1:34" ht="15" customHeight="1" x14ac:dyDescent="0.2">
      <c r="A24" s="293" t="s">
        <v>26</v>
      </c>
      <c r="B24" s="295">
        <v>-581</v>
      </c>
      <c r="C24" s="295">
        <v>-422</v>
      </c>
      <c r="D24" s="296">
        <v>-159</v>
      </c>
      <c r="E24" s="295">
        <v>348</v>
      </c>
      <c r="F24" s="295">
        <v>134</v>
      </c>
      <c r="G24" s="295">
        <v>214</v>
      </c>
      <c r="H24" s="297">
        <v>2007</v>
      </c>
      <c r="I24" s="295">
        <v>1039</v>
      </c>
      <c r="J24" s="295">
        <v>968</v>
      </c>
      <c r="K24" s="297">
        <v>1659</v>
      </c>
      <c r="L24" s="295">
        <v>905</v>
      </c>
      <c r="M24" s="296">
        <v>754</v>
      </c>
      <c r="N24" s="295">
        <v>-929</v>
      </c>
      <c r="O24" s="295">
        <v>-556</v>
      </c>
      <c r="P24" s="296">
        <v>-373</v>
      </c>
      <c r="Q24" s="295">
        <v>11333</v>
      </c>
      <c r="R24" s="295">
        <v>5779</v>
      </c>
      <c r="S24" s="295">
        <v>5554</v>
      </c>
      <c r="T24" s="297">
        <v>5490</v>
      </c>
      <c r="U24" s="295">
        <v>5263</v>
      </c>
      <c r="V24" s="295">
        <v>227</v>
      </c>
      <c r="W24" s="295">
        <v>235</v>
      </c>
      <c r="X24" s="297">
        <v>62</v>
      </c>
      <c r="Y24" s="296">
        <v>56</v>
      </c>
      <c r="Z24" s="295">
        <v>12262</v>
      </c>
      <c r="AA24" s="295">
        <v>6335</v>
      </c>
      <c r="AB24" s="295">
        <v>5927</v>
      </c>
      <c r="AC24" s="297">
        <v>6079</v>
      </c>
      <c r="AD24" s="295">
        <v>5681</v>
      </c>
      <c r="AE24" s="295">
        <v>192</v>
      </c>
      <c r="AF24" s="295">
        <v>187</v>
      </c>
      <c r="AG24" s="297">
        <v>64</v>
      </c>
      <c r="AH24" s="296">
        <v>59</v>
      </c>
    </row>
    <row r="25" spans="1:34" ht="15" customHeight="1" x14ac:dyDescent="0.2">
      <c r="A25" s="410" t="s">
        <v>27</v>
      </c>
      <c r="B25" s="411">
        <v>1873</v>
      </c>
      <c r="C25" s="411">
        <v>730</v>
      </c>
      <c r="D25" s="412">
        <v>1143</v>
      </c>
      <c r="E25" s="411">
        <v>822</v>
      </c>
      <c r="F25" s="411">
        <v>395</v>
      </c>
      <c r="G25" s="411">
        <v>427</v>
      </c>
      <c r="H25" s="413">
        <v>2161</v>
      </c>
      <c r="I25" s="411">
        <v>1124</v>
      </c>
      <c r="J25" s="411">
        <v>1037</v>
      </c>
      <c r="K25" s="413">
        <v>1339</v>
      </c>
      <c r="L25" s="411">
        <v>729</v>
      </c>
      <c r="M25" s="412">
        <v>610</v>
      </c>
      <c r="N25" s="411">
        <v>1051</v>
      </c>
      <c r="O25" s="411">
        <v>335</v>
      </c>
      <c r="P25" s="412">
        <v>716</v>
      </c>
      <c r="Q25" s="411">
        <v>13135</v>
      </c>
      <c r="R25" s="411">
        <v>6834</v>
      </c>
      <c r="S25" s="411">
        <v>6301</v>
      </c>
      <c r="T25" s="413">
        <v>6538</v>
      </c>
      <c r="U25" s="411">
        <v>6023</v>
      </c>
      <c r="V25" s="411">
        <v>243</v>
      </c>
      <c r="W25" s="411">
        <v>232</v>
      </c>
      <c r="X25" s="413">
        <v>53</v>
      </c>
      <c r="Y25" s="412">
        <v>46</v>
      </c>
      <c r="Z25" s="411">
        <v>12084</v>
      </c>
      <c r="AA25" s="411">
        <v>6499</v>
      </c>
      <c r="AB25" s="411">
        <v>5585</v>
      </c>
      <c r="AC25" s="413">
        <v>6230</v>
      </c>
      <c r="AD25" s="411">
        <v>5364</v>
      </c>
      <c r="AE25" s="411">
        <v>222</v>
      </c>
      <c r="AF25" s="411">
        <v>187</v>
      </c>
      <c r="AG25" s="413">
        <v>47</v>
      </c>
      <c r="AH25" s="412">
        <v>34</v>
      </c>
    </row>
    <row r="26" spans="1:34" ht="15" customHeight="1" x14ac:dyDescent="0.2">
      <c r="A26" s="288" t="s">
        <v>28</v>
      </c>
      <c r="B26" s="295">
        <v>805</v>
      </c>
      <c r="C26" s="295">
        <v>236</v>
      </c>
      <c r="D26" s="296">
        <v>569</v>
      </c>
      <c r="E26" s="295">
        <v>1607</v>
      </c>
      <c r="F26" s="295">
        <v>735</v>
      </c>
      <c r="G26" s="295">
        <v>872</v>
      </c>
      <c r="H26" s="297">
        <v>5350</v>
      </c>
      <c r="I26" s="295">
        <v>2742</v>
      </c>
      <c r="J26" s="295">
        <v>2608</v>
      </c>
      <c r="K26" s="297">
        <v>3743</v>
      </c>
      <c r="L26" s="295">
        <v>2007</v>
      </c>
      <c r="M26" s="296">
        <v>1736</v>
      </c>
      <c r="N26" s="295">
        <v>-802</v>
      </c>
      <c r="O26" s="295">
        <v>-499</v>
      </c>
      <c r="P26" s="296">
        <v>-303</v>
      </c>
      <c r="Q26" s="295">
        <v>16782</v>
      </c>
      <c r="R26" s="295">
        <v>8732</v>
      </c>
      <c r="S26" s="295">
        <v>8050</v>
      </c>
      <c r="T26" s="297">
        <v>7912</v>
      </c>
      <c r="U26" s="295">
        <v>6510</v>
      </c>
      <c r="V26" s="295">
        <v>439</v>
      </c>
      <c r="W26" s="295">
        <v>1220</v>
      </c>
      <c r="X26" s="297">
        <v>381</v>
      </c>
      <c r="Y26" s="296">
        <v>320</v>
      </c>
      <c r="Z26" s="295">
        <v>17584</v>
      </c>
      <c r="AA26" s="295">
        <v>9231</v>
      </c>
      <c r="AB26" s="295">
        <v>8353</v>
      </c>
      <c r="AC26" s="297">
        <v>8588</v>
      </c>
      <c r="AD26" s="295">
        <v>7242</v>
      </c>
      <c r="AE26" s="295">
        <v>363</v>
      </c>
      <c r="AF26" s="295">
        <v>873</v>
      </c>
      <c r="AG26" s="297">
        <v>280</v>
      </c>
      <c r="AH26" s="296">
        <v>238</v>
      </c>
    </row>
    <row r="27" spans="1:34" ht="15" customHeight="1" x14ac:dyDescent="0.2">
      <c r="A27" s="288" t="s">
        <v>29</v>
      </c>
      <c r="B27" s="295">
        <v>-849</v>
      </c>
      <c r="C27" s="295">
        <v>-1012</v>
      </c>
      <c r="D27" s="296">
        <v>163</v>
      </c>
      <c r="E27" s="295">
        <v>898</v>
      </c>
      <c r="F27" s="295">
        <v>265</v>
      </c>
      <c r="G27" s="295">
        <v>633</v>
      </c>
      <c r="H27" s="297">
        <v>4613</v>
      </c>
      <c r="I27" s="295">
        <v>2408</v>
      </c>
      <c r="J27" s="295">
        <v>2205</v>
      </c>
      <c r="K27" s="297">
        <v>3715</v>
      </c>
      <c r="L27" s="295">
        <v>2143</v>
      </c>
      <c r="M27" s="296">
        <v>1572</v>
      </c>
      <c r="N27" s="295">
        <v>-1747</v>
      </c>
      <c r="O27" s="295">
        <v>-1277</v>
      </c>
      <c r="P27" s="296">
        <v>-470</v>
      </c>
      <c r="Q27" s="295">
        <v>22388</v>
      </c>
      <c r="R27" s="295">
        <v>11708</v>
      </c>
      <c r="S27" s="295">
        <v>10680</v>
      </c>
      <c r="T27" s="297">
        <v>10657</v>
      </c>
      <c r="U27" s="295">
        <v>9648</v>
      </c>
      <c r="V27" s="295">
        <v>587</v>
      </c>
      <c r="W27" s="295">
        <v>721</v>
      </c>
      <c r="X27" s="297">
        <v>464</v>
      </c>
      <c r="Y27" s="296">
        <v>311</v>
      </c>
      <c r="Z27" s="295">
        <v>24135</v>
      </c>
      <c r="AA27" s="295">
        <v>12985</v>
      </c>
      <c r="AB27" s="295">
        <v>11150</v>
      </c>
      <c r="AC27" s="297">
        <v>11841</v>
      </c>
      <c r="AD27" s="295">
        <v>10232</v>
      </c>
      <c r="AE27" s="295">
        <v>514</v>
      </c>
      <c r="AF27" s="295">
        <v>559</v>
      </c>
      <c r="AG27" s="297">
        <v>630</v>
      </c>
      <c r="AH27" s="296">
        <v>359</v>
      </c>
    </row>
    <row r="28" spans="1:34" ht="15" customHeight="1" x14ac:dyDescent="0.2">
      <c r="A28" s="288" t="s">
        <v>30</v>
      </c>
      <c r="B28" s="295">
        <v>-461</v>
      </c>
      <c r="C28" s="295">
        <v>-407</v>
      </c>
      <c r="D28" s="296">
        <v>-54</v>
      </c>
      <c r="E28" s="295">
        <v>1229</v>
      </c>
      <c r="F28" s="295">
        <v>597</v>
      </c>
      <c r="G28" s="295">
        <v>632</v>
      </c>
      <c r="H28" s="297">
        <v>3223</v>
      </c>
      <c r="I28" s="295">
        <v>1671</v>
      </c>
      <c r="J28" s="295">
        <v>1552</v>
      </c>
      <c r="K28" s="297">
        <v>1994</v>
      </c>
      <c r="L28" s="295">
        <v>1074</v>
      </c>
      <c r="M28" s="296">
        <v>920</v>
      </c>
      <c r="N28" s="295">
        <v>-1690</v>
      </c>
      <c r="O28" s="295">
        <v>-1004</v>
      </c>
      <c r="P28" s="296">
        <v>-686</v>
      </c>
      <c r="Q28" s="295">
        <v>12678</v>
      </c>
      <c r="R28" s="295">
        <v>6669</v>
      </c>
      <c r="S28" s="295">
        <v>6009</v>
      </c>
      <c r="T28" s="297">
        <v>6194</v>
      </c>
      <c r="U28" s="295">
        <v>5732</v>
      </c>
      <c r="V28" s="295">
        <v>360</v>
      </c>
      <c r="W28" s="295">
        <v>189</v>
      </c>
      <c r="X28" s="297">
        <v>115</v>
      </c>
      <c r="Y28" s="296">
        <v>88</v>
      </c>
      <c r="Z28" s="295">
        <v>14368</v>
      </c>
      <c r="AA28" s="295">
        <v>7673</v>
      </c>
      <c r="AB28" s="295">
        <v>6695</v>
      </c>
      <c r="AC28" s="297">
        <v>7160</v>
      </c>
      <c r="AD28" s="295">
        <v>6456</v>
      </c>
      <c r="AE28" s="295">
        <v>384</v>
      </c>
      <c r="AF28" s="295">
        <v>205</v>
      </c>
      <c r="AG28" s="297">
        <v>129</v>
      </c>
      <c r="AH28" s="296">
        <v>34</v>
      </c>
    </row>
    <row r="29" spans="1:34" ht="15" customHeight="1" x14ac:dyDescent="0.2">
      <c r="A29" s="288" t="s">
        <v>31</v>
      </c>
      <c r="B29" s="295">
        <v>7441</v>
      </c>
      <c r="C29" s="295">
        <v>3055</v>
      </c>
      <c r="D29" s="296">
        <v>4386</v>
      </c>
      <c r="E29" s="295">
        <v>1885</v>
      </c>
      <c r="F29" s="295">
        <v>957</v>
      </c>
      <c r="G29" s="295">
        <v>928</v>
      </c>
      <c r="H29" s="297">
        <v>4797</v>
      </c>
      <c r="I29" s="295">
        <v>2481</v>
      </c>
      <c r="J29" s="295">
        <v>2316</v>
      </c>
      <c r="K29" s="297">
        <v>2912</v>
      </c>
      <c r="L29" s="295">
        <v>1524</v>
      </c>
      <c r="M29" s="296">
        <v>1388</v>
      </c>
      <c r="N29" s="295">
        <v>5556</v>
      </c>
      <c r="O29" s="295">
        <v>2098</v>
      </c>
      <c r="P29" s="296">
        <v>3458</v>
      </c>
      <c r="Q29" s="295">
        <v>31617</v>
      </c>
      <c r="R29" s="295">
        <v>15984</v>
      </c>
      <c r="S29" s="295">
        <v>15633</v>
      </c>
      <c r="T29" s="297">
        <v>15302</v>
      </c>
      <c r="U29" s="295">
        <v>15013</v>
      </c>
      <c r="V29" s="295">
        <v>460</v>
      </c>
      <c r="W29" s="295">
        <v>450</v>
      </c>
      <c r="X29" s="297">
        <v>222</v>
      </c>
      <c r="Y29" s="296">
        <v>170</v>
      </c>
      <c r="Z29" s="295">
        <v>26061</v>
      </c>
      <c r="AA29" s="295">
        <v>13886</v>
      </c>
      <c r="AB29" s="295">
        <v>12175</v>
      </c>
      <c r="AC29" s="297">
        <v>13311</v>
      </c>
      <c r="AD29" s="295">
        <v>11749</v>
      </c>
      <c r="AE29" s="295">
        <v>433</v>
      </c>
      <c r="AF29" s="295">
        <v>328</v>
      </c>
      <c r="AG29" s="297">
        <v>142</v>
      </c>
      <c r="AH29" s="296">
        <v>98</v>
      </c>
    </row>
    <row r="30" spans="1:34" ht="15" customHeight="1" x14ac:dyDescent="0.2">
      <c r="A30" s="288" t="s">
        <v>32</v>
      </c>
      <c r="B30" s="295">
        <v>-217</v>
      </c>
      <c r="C30" s="295">
        <v>-79</v>
      </c>
      <c r="D30" s="296">
        <v>-138</v>
      </c>
      <c r="E30" s="295">
        <v>-33</v>
      </c>
      <c r="F30" s="295">
        <v>-8</v>
      </c>
      <c r="G30" s="295">
        <v>-25</v>
      </c>
      <c r="H30" s="297">
        <v>386</v>
      </c>
      <c r="I30" s="295">
        <v>202</v>
      </c>
      <c r="J30" s="295">
        <v>184</v>
      </c>
      <c r="K30" s="297">
        <v>419</v>
      </c>
      <c r="L30" s="295">
        <v>210</v>
      </c>
      <c r="M30" s="296">
        <v>209</v>
      </c>
      <c r="N30" s="295">
        <v>-184</v>
      </c>
      <c r="O30" s="295">
        <v>-71</v>
      </c>
      <c r="P30" s="296">
        <v>-113</v>
      </c>
      <c r="Q30" s="295">
        <v>1607</v>
      </c>
      <c r="R30" s="295">
        <v>833</v>
      </c>
      <c r="S30" s="295">
        <v>774</v>
      </c>
      <c r="T30" s="297">
        <v>793</v>
      </c>
      <c r="U30" s="295">
        <v>687</v>
      </c>
      <c r="V30" s="295">
        <v>27</v>
      </c>
      <c r="W30" s="295">
        <v>73</v>
      </c>
      <c r="X30" s="297">
        <v>13</v>
      </c>
      <c r="Y30" s="296">
        <v>14</v>
      </c>
      <c r="Z30" s="295">
        <v>1791</v>
      </c>
      <c r="AA30" s="295">
        <v>904</v>
      </c>
      <c r="AB30" s="295">
        <v>887</v>
      </c>
      <c r="AC30" s="297">
        <v>881</v>
      </c>
      <c r="AD30" s="295">
        <v>809</v>
      </c>
      <c r="AE30" s="295">
        <v>20</v>
      </c>
      <c r="AF30" s="295">
        <v>71</v>
      </c>
      <c r="AG30" s="297">
        <v>3</v>
      </c>
      <c r="AH30" s="296">
        <v>7</v>
      </c>
    </row>
    <row r="31" spans="1:34" ht="15" customHeight="1" x14ac:dyDescent="0.2">
      <c r="A31" s="288" t="s">
        <v>33</v>
      </c>
      <c r="B31" s="295">
        <v>1732</v>
      </c>
      <c r="C31" s="295">
        <v>797</v>
      </c>
      <c r="D31" s="296">
        <v>935</v>
      </c>
      <c r="E31" s="295">
        <v>217</v>
      </c>
      <c r="F31" s="295">
        <v>127</v>
      </c>
      <c r="G31" s="295">
        <v>90</v>
      </c>
      <c r="H31" s="297">
        <v>816</v>
      </c>
      <c r="I31" s="295">
        <v>449</v>
      </c>
      <c r="J31" s="295">
        <v>367</v>
      </c>
      <c r="K31" s="297">
        <v>599</v>
      </c>
      <c r="L31" s="295">
        <v>322</v>
      </c>
      <c r="M31" s="296">
        <v>277</v>
      </c>
      <c r="N31" s="295">
        <v>1515</v>
      </c>
      <c r="O31" s="295">
        <v>670</v>
      </c>
      <c r="P31" s="296">
        <v>845</v>
      </c>
      <c r="Q31" s="295">
        <v>7234</v>
      </c>
      <c r="R31" s="295">
        <v>3670</v>
      </c>
      <c r="S31" s="295">
        <v>3564</v>
      </c>
      <c r="T31" s="297">
        <v>3451</v>
      </c>
      <c r="U31" s="295">
        <v>3366</v>
      </c>
      <c r="V31" s="295">
        <v>196</v>
      </c>
      <c r="W31" s="295">
        <v>167</v>
      </c>
      <c r="X31" s="297">
        <v>23</v>
      </c>
      <c r="Y31" s="296">
        <v>31</v>
      </c>
      <c r="Z31" s="295">
        <v>5719</v>
      </c>
      <c r="AA31" s="295">
        <v>3000</v>
      </c>
      <c r="AB31" s="295">
        <v>2719</v>
      </c>
      <c r="AC31" s="297">
        <v>2782</v>
      </c>
      <c r="AD31" s="295">
        <v>2554</v>
      </c>
      <c r="AE31" s="295">
        <v>187</v>
      </c>
      <c r="AF31" s="295">
        <v>141</v>
      </c>
      <c r="AG31" s="297">
        <v>31</v>
      </c>
      <c r="AH31" s="296">
        <v>24</v>
      </c>
    </row>
    <row r="32" spans="1:34" ht="15" customHeight="1" x14ac:dyDescent="0.2">
      <c r="A32" s="288" t="s">
        <v>34</v>
      </c>
      <c r="B32" s="295">
        <v>-432</v>
      </c>
      <c r="C32" s="295">
        <v>-291</v>
      </c>
      <c r="D32" s="296">
        <v>-141</v>
      </c>
      <c r="E32" s="295">
        <v>1027</v>
      </c>
      <c r="F32" s="295">
        <v>512</v>
      </c>
      <c r="G32" s="295">
        <v>515</v>
      </c>
      <c r="H32" s="297">
        <v>2226</v>
      </c>
      <c r="I32" s="295">
        <v>1168</v>
      </c>
      <c r="J32" s="295">
        <v>1058</v>
      </c>
      <c r="K32" s="297">
        <v>1199</v>
      </c>
      <c r="L32" s="295">
        <v>656</v>
      </c>
      <c r="M32" s="296">
        <v>543</v>
      </c>
      <c r="N32" s="295">
        <v>-1459</v>
      </c>
      <c r="O32" s="295">
        <v>-803</v>
      </c>
      <c r="P32" s="296">
        <v>-656</v>
      </c>
      <c r="Q32" s="295">
        <v>9537</v>
      </c>
      <c r="R32" s="295">
        <v>5244</v>
      </c>
      <c r="S32" s="295">
        <v>4293</v>
      </c>
      <c r="T32" s="297">
        <v>4963</v>
      </c>
      <c r="U32" s="295">
        <v>4046</v>
      </c>
      <c r="V32" s="295">
        <v>199</v>
      </c>
      <c r="W32" s="295">
        <v>180</v>
      </c>
      <c r="X32" s="297">
        <v>82</v>
      </c>
      <c r="Y32" s="296">
        <v>67</v>
      </c>
      <c r="Z32" s="295">
        <v>10996</v>
      </c>
      <c r="AA32" s="295">
        <v>6047</v>
      </c>
      <c r="AB32" s="295">
        <v>4949</v>
      </c>
      <c r="AC32" s="297">
        <v>5852</v>
      </c>
      <c r="AD32" s="295">
        <v>4758</v>
      </c>
      <c r="AE32" s="295">
        <v>163</v>
      </c>
      <c r="AF32" s="295">
        <v>156</v>
      </c>
      <c r="AG32" s="297">
        <v>32</v>
      </c>
      <c r="AH32" s="296">
        <v>35</v>
      </c>
    </row>
    <row r="33" spans="1:34" ht="15" customHeight="1" x14ac:dyDescent="0.2">
      <c r="A33" s="288" t="s">
        <v>35</v>
      </c>
      <c r="B33" s="295">
        <v>-333</v>
      </c>
      <c r="C33" s="295">
        <v>-159</v>
      </c>
      <c r="D33" s="296">
        <v>-174</v>
      </c>
      <c r="E33" s="295">
        <v>-113</v>
      </c>
      <c r="F33" s="295">
        <v>-75</v>
      </c>
      <c r="G33" s="295">
        <v>-38</v>
      </c>
      <c r="H33" s="297">
        <v>240</v>
      </c>
      <c r="I33" s="295">
        <v>120</v>
      </c>
      <c r="J33" s="295">
        <v>120</v>
      </c>
      <c r="K33" s="297">
        <v>353</v>
      </c>
      <c r="L33" s="295">
        <v>195</v>
      </c>
      <c r="M33" s="296">
        <v>158</v>
      </c>
      <c r="N33" s="295">
        <v>-220</v>
      </c>
      <c r="O33" s="295">
        <v>-84</v>
      </c>
      <c r="P33" s="296">
        <v>-136</v>
      </c>
      <c r="Q33" s="295">
        <v>973</v>
      </c>
      <c r="R33" s="295">
        <v>505</v>
      </c>
      <c r="S33" s="295">
        <v>468</v>
      </c>
      <c r="T33" s="297">
        <v>481</v>
      </c>
      <c r="U33" s="295">
        <v>451</v>
      </c>
      <c r="V33" s="295">
        <v>14</v>
      </c>
      <c r="W33" s="295">
        <v>5</v>
      </c>
      <c r="X33" s="297">
        <v>10</v>
      </c>
      <c r="Y33" s="296">
        <v>12</v>
      </c>
      <c r="Z33" s="295">
        <v>1193</v>
      </c>
      <c r="AA33" s="295">
        <v>589</v>
      </c>
      <c r="AB33" s="295">
        <v>604</v>
      </c>
      <c r="AC33" s="297">
        <v>563</v>
      </c>
      <c r="AD33" s="295">
        <v>598</v>
      </c>
      <c r="AE33" s="295">
        <v>21</v>
      </c>
      <c r="AF33" s="295">
        <v>5</v>
      </c>
      <c r="AG33" s="297">
        <v>5</v>
      </c>
      <c r="AH33" s="296">
        <v>1</v>
      </c>
    </row>
    <row r="34" spans="1:34" ht="15" customHeight="1" x14ac:dyDescent="0.2">
      <c r="A34" s="288" t="s">
        <v>36</v>
      </c>
      <c r="B34" s="295">
        <v>-102</v>
      </c>
      <c r="C34" s="295">
        <v>-59</v>
      </c>
      <c r="D34" s="296">
        <v>-43</v>
      </c>
      <c r="E34" s="295">
        <v>96</v>
      </c>
      <c r="F34" s="295">
        <v>69</v>
      </c>
      <c r="G34" s="295">
        <v>27</v>
      </c>
      <c r="H34" s="297">
        <v>494</v>
      </c>
      <c r="I34" s="295">
        <v>269</v>
      </c>
      <c r="J34" s="295">
        <v>225</v>
      </c>
      <c r="K34" s="297">
        <v>398</v>
      </c>
      <c r="L34" s="295">
        <v>200</v>
      </c>
      <c r="M34" s="296">
        <v>198</v>
      </c>
      <c r="N34" s="295">
        <v>-198</v>
      </c>
      <c r="O34" s="295">
        <v>-128</v>
      </c>
      <c r="P34" s="296">
        <v>-70</v>
      </c>
      <c r="Q34" s="295">
        <v>1699</v>
      </c>
      <c r="R34" s="295">
        <v>849</v>
      </c>
      <c r="S34" s="295">
        <v>850</v>
      </c>
      <c r="T34" s="297">
        <v>805</v>
      </c>
      <c r="U34" s="295">
        <v>737</v>
      </c>
      <c r="V34" s="295">
        <v>30</v>
      </c>
      <c r="W34" s="295">
        <v>102</v>
      </c>
      <c r="X34" s="297">
        <v>14</v>
      </c>
      <c r="Y34" s="296">
        <v>11</v>
      </c>
      <c r="Z34" s="295">
        <v>1897</v>
      </c>
      <c r="AA34" s="295">
        <v>977</v>
      </c>
      <c r="AB34" s="295">
        <v>920</v>
      </c>
      <c r="AC34" s="297">
        <v>921</v>
      </c>
      <c r="AD34" s="295">
        <v>849</v>
      </c>
      <c r="AE34" s="295">
        <v>50</v>
      </c>
      <c r="AF34" s="295">
        <v>68</v>
      </c>
      <c r="AG34" s="297">
        <v>6</v>
      </c>
      <c r="AH34" s="296">
        <v>3</v>
      </c>
    </row>
    <row r="35" spans="1:34" ht="15" customHeight="1" x14ac:dyDescent="0.2">
      <c r="A35" s="288" t="s">
        <v>37</v>
      </c>
      <c r="B35" s="295">
        <v>25</v>
      </c>
      <c r="C35" s="295">
        <v>46</v>
      </c>
      <c r="D35" s="296">
        <v>-21</v>
      </c>
      <c r="E35" s="295">
        <v>1107</v>
      </c>
      <c r="F35" s="295">
        <v>557</v>
      </c>
      <c r="G35" s="295">
        <v>550</v>
      </c>
      <c r="H35" s="297">
        <v>2826</v>
      </c>
      <c r="I35" s="295">
        <v>1471</v>
      </c>
      <c r="J35" s="295">
        <v>1355</v>
      </c>
      <c r="K35" s="297">
        <v>1719</v>
      </c>
      <c r="L35" s="295">
        <v>914</v>
      </c>
      <c r="M35" s="296">
        <v>805</v>
      </c>
      <c r="N35" s="295">
        <v>-1082</v>
      </c>
      <c r="O35" s="295">
        <v>-511</v>
      </c>
      <c r="P35" s="296">
        <v>-571</v>
      </c>
      <c r="Q35" s="295">
        <v>9144</v>
      </c>
      <c r="R35" s="295">
        <v>4684</v>
      </c>
      <c r="S35" s="295">
        <v>4460</v>
      </c>
      <c r="T35" s="297">
        <v>4417</v>
      </c>
      <c r="U35" s="295">
        <v>4138</v>
      </c>
      <c r="V35" s="295">
        <v>162</v>
      </c>
      <c r="W35" s="295">
        <v>244</v>
      </c>
      <c r="X35" s="297">
        <v>105</v>
      </c>
      <c r="Y35" s="296">
        <v>78</v>
      </c>
      <c r="Z35" s="295">
        <v>10226</v>
      </c>
      <c r="AA35" s="295">
        <v>5195</v>
      </c>
      <c r="AB35" s="295">
        <v>5031</v>
      </c>
      <c r="AC35" s="297">
        <v>5013</v>
      </c>
      <c r="AD35" s="295">
        <v>4796</v>
      </c>
      <c r="AE35" s="295">
        <v>133</v>
      </c>
      <c r="AF35" s="295">
        <v>210</v>
      </c>
      <c r="AG35" s="297">
        <v>49</v>
      </c>
      <c r="AH35" s="296">
        <v>25</v>
      </c>
    </row>
    <row r="36" spans="1:34" ht="15" customHeight="1" x14ac:dyDescent="0.2">
      <c r="A36" s="288" t="s">
        <v>38</v>
      </c>
      <c r="B36" s="295">
        <v>-199</v>
      </c>
      <c r="C36" s="295">
        <v>-117</v>
      </c>
      <c r="D36" s="296">
        <v>-82</v>
      </c>
      <c r="E36" s="295">
        <v>-16</v>
      </c>
      <c r="F36" s="295">
        <v>-2</v>
      </c>
      <c r="G36" s="295">
        <v>-14</v>
      </c>
      <c r="H36" s="297">
        <v>374</v>
      </c>
      <c r="I36" s="295">
        <v>185</v>
      </c>
      <c r="J36" s="295">
        <v>189</v>
      </c>
      <c r="K36" s="297">
        <v>390</v>
      </c>
      <c r="L36" s="295">
        <v>187</v>
      </c>
      <c r="M36" s="296">
        <v>203</v>
      </c>
      <c r="N36" s="295">
        <v>-183</v>
      </c>
      <c r="O36" s="295">
        <v>-115</v>
      </c>
      <c r="P36" s="296">
        <v>-68</v>
      </c>
      <c r="Q36" s="295">
        <v>1296</v>
      </c>
      <c r="R36" s="295">
        <v>643</v>
      </c>
      <c r="S36" s="295">
        <v>653</v>
      </c>
      <c r="T36" s="297">
        <v>611</v>
      </c>
      <c r="U36" s="295">
        <v>616</v>
      </c>
      <c r="V36" s="295">
        <v>24</v>
      </c>
      <c r="W36" s="295">
        <v>30</v>
      </c>
      <c r="X36" s="297">
        <v>8</v>
      </c>
      <c r="Y36" s="296">
        <v>7</v>
      </c>
      <c r="Z36" s="295">
        <v>1479</v>
      </c>
      <c r="AA36" s="295">
        <v>758</v>
      </c>
      <c r="AB36" s="295">
        <v>721</v>
      </c>
      <c r="AC36" s="297">
        <v>725</v>
      </c>
      <c r="AD36" s="295">
        <v>693</v>
      </c>
      <c r="AE36" s="295">
        <v>22</v>
      </c>
      <c r="AF36" s="295">
        <v>25</v>
      </c>
      <c r="AG36" s="297">
        <v>11</v>
      </c>
      <c r="AH36" s="296">
        <v>3</v>
      </c>
    </row>
    <row r="37" spans="1:34" ht="15" customHeight="1" x14ac:dyDescent="0.2">
      <c r="A37" s="288" t="s">
        <v>39</v>
      </c>
      <c r="B37" s="295">
        <v>-21</v>
      </c>
      <c r="C37" s="295">
        <v>-70</v>
      </c>
      <c r="D37" s="296">
        <v>49</v>
      </c>
      <c r="E37" s="295">
        <v>30</v>
      </c>
      <c r="F37" s="295">
        <v>-24</v>
      </c>
      <c r="G37" s="295">
        <v>54</v>
      </c>
      <c r="H37" s="297">
        <v>482</v>
      </c>
      <c r="I37" s="295">
        <v>231</v>
      </c>
      <c r="J37" s="295">
        <v>251</v>
      </c>
      <c r="K37" s="297">
        <v>452</v>
      </c>
      <c r="L37" s="295">
        <v>255</v>
      </c>
      <c r="M37" s="296">
        <v>197</v>
      </c>
      <c r="N37" s="295">
        <v>-51</v>
      </c>
      <c r="O37" s="295">
        <v>-46</v>
      </c>
      <c r="P37" s="296">
        <v>-5</v>
      </c>
      <c r="Q37" s="295">
        <v>1570</v>
      </c>
      <c r="R37" s="295">
        <v>816</v>
      </c>
      <c r="S37" s="295">
        <v>754</v>
      </c>
      <c r="T37" s="297">
        <v>777</v>
      </c>
      <c r="U37" s="295">
        <v>728</v>
      </c>
      <c r="V37" s="295">
        <v>22</v>
      </c>
      <c r="W37" s="295">
        <v>18</v>
      </c>
      <c r="X37" s="297">
        <v>17</v>
      </c>
      <c r="Y37" s="296">
        <v>8</v>
      </c>
      <c r="Z37" s="295">
        <v>1621</v>
      </c>
      <c r="AA37" s="295">
        <v>862</v>
      </c>
      <c r="AB37" s="295">
        <v>759</v>
      </c>
      <c r="AC37" s="297">
        <v>831</v>
      </c>
      <c r="AD37" s="295">
        <v>739</v>
      </c>
      <c r="AE37" s="295">
        <v>30</v>
      </c>
      <c r="AF37" s="295">
        <v>17</v>
      </c>
      <c r="AG37" s="297">
        <v>1</v>
      </c>
      <c r="AH37" s="296">
        <v>3</v>
      </c>
    </row>
    <row r="38" spans="1:34" ht="15" customHeight="1" x14ac:dyDescent="0.2">
      <c r="A38" s="288" t="s">
        <v>40</v>
      </c>
      <c r="B38" s="295">
        <v>-148</v>
      </c>
      <c r="C38" s="295">
        <v>-76</v>
      </c>
      <c r="D38" s="296">
        <v>-72</v>
      </c>
      <c r="E38" s="295">
        <v>13</v>
      </c>
      <c r="F38" s="295">
        <v>3</v>
      </c>
      <c r="G38" s="295">
        <v>10</v>
      </c>
      <c r="H38" s="297">
        <v>364</v>
      </c>
      <c r="I38" s="295">
        <v>188</v>
      </c>
      <c r="J38" s="295">
        <v>176</v>
      </c>
      <c r="K38" s="297">
        <v>351</v>
      </c>
      <c r="L38" s="295">
        <v>185</v>
      </c>
      <c r="M38" s="296">
        <v>166</v>
      </c>
      <c r="N38" s="295">
        <v>-161</v>
      </c>
      <c r="O38" s="295">
        <v>-79</v>
      </c>
      <c r="P38" s="296">
        <v>-82</v>
      </c>
      <c r="Q38" s="295">
        <v>1302</v>
      </c>
      <c r="R38" s="295">
        <v>694</v>
      </c>
      <c r="S38" s="295">
        <v>608</v>
      </c>
      <c r="T38" s="297">
        <v>617</v>
      </c>
      <c r="U38" s="295">
        <v>560</v>
      </c>
      <c r="V38" s="295">
        <v>63</v>
      </c>
      <c r="W38" s="295">
        <v>36</v>
      </c>
      <c r="X38" s="297">
        <v>14</v>
      </c>
      <c r="Y38" s="296">
        <v>12</v>
      </c>
      <c r="Z38" s="295">
        <v>1463</v>
      </c>
      <c r="AA38" s="295">
        <v>773</v>
      </c>
      <c r="AB38" s="295">
        <v>690</v>
      </c>
      <c r="AC38" s="297">
        <v>718</v>
      </c>
      <c r="AD38" s="295">
        <v>655</v>
      </c>
      <c r="AE38" s="295">
        <v>46</v>
      </c>
      <c r="AF38" s="295">
        <v>32</v>
      </c>
      <c r="AG38" s="297">
        <v>9</v>
      </c>
      <c r="AH38" s="296">
        <v>3</v>
      </c>
    </row>
    <row r="39" spans="1:34" ht="15" customHeight="1" x14ac:dyDescent="0.2">
      <c r="A39" s="288" t="s">
        <v>41</v>
      </c>
      <c r="B39" s="295">
        <v>2369</v>
      </c>
      <c r="C39" s="295">
        <v>994</v>
      </c>
      <c r="D39" s="296">
        <v>1375</v>
      </c>
      <c r="E39" s="295">
        <v>881</v>
      </c>
      <c r="F39" s="295">
        <v>436</v>
      </c>
      <c r="G39" s="295">
        <v>445</v>
      </c>
      <c r="H39" s="297">
        <v>2170</v>
      </c>
      <c r="I39" s="295">
        <v>1099</v>
      </c>
      <c r="J39" s="295">
        <v>1071</v>
      </c>
      <c r="K39" s="297">
        <v>1289</v>
      </c>
      <c r="L39" s="295">
        <v>663</v>
      </c>
      <c r="M39" s="296">
        <v>626</v>
      </c>
      <c r="N39" s="295">
        <v>1488</v>
      </c>
      <c r="O39" s="295">
        <v>558</v>
      </c>
      <c r="P39" s="296">
        <v>930</v>
      </c>
      <c r="Q39" s="295">
        <v>13391</v>
      </c>
      <c r="R39" s="295">
        <v>6635</v>
      </c>
      <c r="S39" s="295">
        <v>6756</v>
      </c>
      <c r="T39" s="297">
        <v>6305</v>
      </c>
      <c r="U39" s="295">
        <v>6383</v>
      </c>
      <c r="V39" s="295">
        <v>223</v>
      </c>
      <c r="W39" s="295">
        <v>307</v>
      </c>
      <c r="X39" s="297">
        <v>107</v>
      </c>
      <c r="Y39" s="296">
        <v>66</v>
      </c>
      <c r="Z39" s="295">
        <v>11903</v>
      </c>
      <c r="AA39" s="295">
        <v>6077</v>
      </c>
      <c r="AB39" s="295">
        <v>5826</v>
      </c>
      <c r="AC39" s="297">
        <v>5810</v>
      </c>
      <c r="AD39" s="295">
        <v>5569</v>
      </c>
      <c r="AE39" s="295">
        <v>184</v>
      </c>
      <c r="AF39" s="295">
        <v>226</v>
      </c>
      <c r="AG39" s="297">
        <v>83</v>
      </c>
      <c r="AH39" s="296">
        <v>31</v>
      </c>
    </row>
    <row r="40" spans="1:34" ht="15" customHeight="1" x14ac:dyDescent="0.2">
      <c r="A40" s="288" t="s">
        <v>42</v>
      </c>
      <c r="B40" s="295">
        <v>-661</v>
      </c>
      <c r="C40" s="295">
        <v>-321</v>
      </c>
      <c r="D40" s="296">
        <v>-340</v>
      </c>
      <c r="E40" s="295">
        <v>27</v>
      </c>
      <c r="F40" s="295">
        <v>-20</v>
      </c>
      <c r="G40" s="295">
        <v>47</v>
      </c>
      <c r="H40" s="297">
        <v>578</v>
      </c>
      <c r="I40" s="295">
        <v>272</v>
      </c>
      <c r="J40" s="295">
        <v>306</v>
      </c>
      <c r="K40" s="297">
        <v>551</v>
      </c>
      <c r="L40" s="295">
        <v>292</v>
      </c>
      <c r="M40" s="296">
        <v>259</v>
      </c>
      <c r="N40" s="295">
        <v>-688</v>
      </c>
      <c r="O40" s="295">
        <v>-301</v>
      </c>
      <c r="P40" s="296">
        <v>-387</v>
      </c>
      <c r="Q40" s="295">
        <v>2380</v>
      </c>
      <c r="R40" s="295">
        <v>1240</v>
      </c>
      <c r="S40" s="295">
        <v>1140</v>
      </c>
      <c r="T40" s="297">
        <v>1126</v>
      </c>
      <c r="U40" s="295">
        <v>1063</v>
      </c>
      <c r="V40" s="295">
        <v>87</v>
      </c>
      <c r="W40" s="295">
        <v>57</v>
      </c>
      <c r="X40" s="297">
        <v>27</v>
      </c>
      <c r="Y40" s="296">
        <v>20</v>
      </c>
      <c r="Z40" s="295">
        <v>3068</v>
      </c>
      <c r="AA40" s="295">
        <v>1541</v>
      </c>
      <c r="AB40" s="295">
        <v>1527</v>
      </c>
      <c r="AC40" s="297">
        <v>1441</v>
      </c>
      <c r="AD40" s="295">
        <v>1464</v>
      </c>
      <c r="AE40" s="295">
        <v>73</v>
      </c>
      <c r="AF40" s="295">
        <v>53</v>
      </c>
      <c r="AG40" s="297">
        <v>27</v>
      </c>
      <c r="AH40" s="296">
        <v>10</v>
      </c>
    </row>
    <row r="41" spans="1:34" ht="15" customHeight="1" x14ac:dyDescent="0.2">
      <c r="A41" s="288" t="s">
        <v>43</v>
      </c>
      <c r="B41" s="295">
        <v>-127</v>
      </c>
      <c r="C41" s="295">
        <v>-132</v>
      </c>
      <c r="D41" s="296">
        <v>5</v>
      </c>
      <c r="E41" s="295">
        <v>338</v>
      </c>
      <c r="F41" s="295">
        <v>128</v>
      </c>
      <c r="G41" s="295">
        <v>210</v>
      </c>
      <c r="H41" s="297">
        <v>1001</v>
      </c>
      <c r="I41" s="295">
        <v>501</v>
      </c>
      <c r="J41" s="295">
        <v>500</v>
      </c>
      <c r="K41" s="297">
        <v>663</v>
      </c>
      <c r="L41" s="295">
        <v>373</v>
      </c>
      <c r="M41" s="296">
        <v>290</v>
      </c>
      <c r="N41" s="295">
        <v>-465</v>
      </c>
      <c r="O41" s="295">
        <v>-260</v>
      </c>
      <c r="P41" s="296">
        <v>-205</v>
      </c>
      <c r="Q41" s="295">
        <v>4062</v>
      </c>
      <c r="R41" s="295">
        <v>2424</v>
      </c>
      <c r="S41" s="295">
        <v>1638</v>
      </c>
      <c r="T41" s="297">
        <v>2334</v>
      </c>
      <c r="U41" s="295">
        <v>1548</v>
      </c>
      <c r="V41" s="295">
        <v>63</v>
      </c>
      <c r="W41" s="295">
        <v>67</v>
      </c>
      <c r="X41" s="297">
        <v>27</v>
      </c>
      <c r="Y41" s="296">
        <v>23</v>
      </c>
      <c r="Z41" s="295">
        <v>4527</v>
      </c>
      <c r="AA41" s="295">
        <v>2684</v>
      </c>
      <c r="AB41" s="295">
        <v>1843</v>
      </c>
      <c r="AC41" s="297">
        <v>2598</v>
      </c>
      <c r="AD41" s="295">
        <v>1773</v>
      </c>
      <c r="AE41" s="295">
        <v>73</v>
      </c>
      <c r="AF41" s="295">
        <v>60</v>
      </c>
      <c r="AG41" s="297">
        <v>13</v>
      </c>
      <c r="AH41" s="296">
        <v>10</v>
      </c>
    </row>
    <row r="42" spans="1:34" ht="15" customHeight="1" x14ac:dyDescent="0.2">
      <c r="A42" s="288" t="s">
        <v>44</v>
      </c>
      <c r="B42" s="295">
        <v>773</v>
      </c>
      <c r="C42" s="295">
        <v>409</v>
      </c>
      <c r="D42" s="296">
        <v>364</v>
      </c>
      <c r="E42" s="295">
        <v>335</v>
      </c>
      <c r="F42" s="295">
        <v>156</v>
      </c>
      <c r="G42" s="295">
        <v>179</v>
      </c>
      <c r="H42" s="297">
        <v>1388</v>
      </c>
      <c r="I42" s="295">
        <v>714</v>
      </c>
      <c r="J42" s="295">
        <v>674</v>
      </c>
      <c r="K42" s="297">
        <v>1053</v>
      </c>
      <c r="L42" s="295">
        <v>558</v>
      </c>
      <c r="M42" s="296">
        <v>495</v>
      </c>
      <c r="N42" s="295">
        <v>438</v>
      </c>
      <c r="O42" s="295">
        <v>253</v>
      </c>
      <c r="P42" s="296">
        <v>185</v>
      </c>
      <c r="Q42" s="295">
        <v>8079</v>
      </c>
      <c r="R42" s="295">
        <v>4173</v>
      </c>
      <c r="S42" s="295">
        <v>3906</v>
      </c>
      <c r="T42" s="297">
        <v>3934</v>
      </c>
      <c r="U42" s="295">
        <v>3658</v>
      </c>
      <c r="V42" s="295">
        <v>116</v>
      </c>
      <c r="W42" s="295">
        <v>129</v>
      </c>
      <c r="X42" s="297">
        <v>123</v>
      </c>
      <c r="Y42" s="296">
        <v>119</v>
      </c>
      <c r="Z42" s="295">
        <v>7641</v>
      </c>
      <c r="AA42" s="295">
        <v>3920</v>
      </c>
      <c r="AB42" s="295">
        <v>3721</v>
      </c>
      <c r="AC42" s="297">
        <v>3735</v>
      </c>
      <c r="AD42" s="295">
        <v>3541</v>
      </c>
      <c r="AE42" s="295">
        <v>112</v>
      </c>
      <c r="AF42" s="295">
        <v>105</v>
      </c>
      <c r="AG42" s="297">
        <v>73</v>
      </c>
      <c r="AH42" s="296">
        <v>75</v>
      </c>
    </row>
    <row r="43" spans="1:34" ht="15" customHeight="1" x14ac:dyDescent="0.2">
      <c r="A43" s="288" t="s">
        <v>45</v>
      </c>
      <c r="B43" s="295">
        <v>34</v>
      </c>
      <c r="C43" s="295">
        <v>-12</v>
      </c>
      <c r="D43" s="296">
        <v>46</v>
      </c>
      <c r="E43" s="295">
        <v>114</v>
      </c>
      <c r="F43" s="295">
        <v>21</v>
      </c>
      <c r="G43" s="295">
        <v>93</v>
      </c>
      <c r="H43" s="297">
        <v>483</v>
      </c>
      <c r="I43" s="295">
        <v>223</v>
      </c>
      <c r="J43" s="295">
        <v>260</v>
      </c>
      <c r="K43" s="297">
        <v>369</v>
      </c>
      <c r="L43" s="295">
        <v>202</v>
      </c>
      <c r="M43" s="296">
        <v>167</v>
      </c>
      <c r="N43" s="295">
        <v>-80</v>
      </c>
      <c r="O43" s="295">
        <v>-33</v>
      </c>
      <c r="P43" s="296">
        <v>-47</v>
      </c>
      <c r="Q43" s="295">
        <v>1872</v>
      </c>
      <c r="R43" s="295">
        <v>1015</v>
      </c>
      <c r="S43" s="295">
        <v>857</v>
      </c>
      <c r="T43" s="297">
        <v>885</v>
      </c>
      <c r="U43" s="295">
        <v>785</v>
      </c>
      <c r="V43" s="295">
        <v>119</v>
      </c>
      <c r="W43" s="295">
        <v>62</v>
      </c>
      <c r="X43" s="297">
        <v>11</v>
      </c>
      <c r="Y43" s="296">
        <v>10</v>
      </c>
      <c r="Z43" s="295">
        <v>1952</v>
      </c>
      <c r="AA43" s="295">
        <v>1048</v>
      </c>
      <c r="AB43" s="295">
        <v>904</v>
      </c>
      <c r="AC43" s="297">
        <v>971</v>
      </c>
      <c r="AD43" s="295">
        <v>869</v>
      </c>
      <c r="AE43" s="295">
        <v>70</v>
      </c>
      <c r="AF43" s="295">
        <v>27</v>
      </c>
      <c r="AG43" s="297">
        <v>7</v>
      </c>
      <c r="AH43" s="296">
        <v>8</v>
      </c>
    </row>
    <row r="44" spans="1:34" ht="15" customHeight="1" x14ac:dyDescent="0.2">
      <c r="A44" s="288" t="s">
        <v>46</v>
      </c>
      <c r="B44" s="295">
        <v>1060</v>
      </c>
      <c r="C44" s="295">
        <v>485</v>
      </c>
      <c r="D44" s="296">
        <v>575</v>
      </c>
      <c r="E44" s="295">
        <v>394</v>
      </c>
      <c r="F44" s="295">
        <v>143</v>
      </c>
      <c r="G44" s="295">
        <v>251</v>
      </c>
      <c r="H44" s="297">
        <v>964</v>
      </c>
      <c r="I44" s="295">
        <v>458</v>
      </c>
      <c r="J44" s="295">
        <v>506</v>
      </c>
      <c r="K44" s="297">
        <v>570</v>
      </c>
      <c r="L44" s="295">
        <v>315</v>
      </c>
      <c r="M44" s="296">
        <v>255</v>
      </c>
      <c r="N44" s="295">
        <v>666</v>
      </c>
      <c r="O44" s="295">
        <v>342</v>
      </c>
      <c r="P44" s="296">
        <v>324</v>
      </c>
      <c r="Q44" s="295">
        <v>5299</v>
      </c>
      <c r="R44" s="295">
        <v>2739</v>
      </c>
      <c r="S44" s="295">
        <v>2560</v>
      </c>
      <c r="T44" s="297">
        <v>2612</v>
      </c>
      <c r="U44" s="295">
        <v>2450</v>
      </c>
      <c r="V44" s="295">
        <v>88</v>
      </c>
      <c r="W44" s="295">
        <v>79</v>
      </c>
      <c r="X44" s="297">
        <v>39</v>
      </c>
      <c r="Y44" s="296">
        <v>31</v>
      </c>
      <c r="Z44" s="295">
        <v>4633</v>
      </c>
      <c r="AA44" s="295">
        <v>2397</v>
      </c>
      <c r="AB44" s="295">
        <v>2236</v>
      </c>
      <c r="AC44" s="297">
        <v>2305</v>
      </c>
      <c r="AD44" s="295">
        <v>2176</v>
      </c>
      <c r="AE44" s="295">
        <v>48</v>
      </c>
      <c r="AF44" s="295">
        <v>41</v>
      </c>
      <c r="AG44" s="297">
        <v>44</v>
      </c>
      <c r="AH44" s="296">
        <v>19</v>
      </c>
    </row>
    <row r="45" spans="1:34" ht="15" customHeight="1" x14ac:dyDescent="0.2">
      <c r="A45" s="288" t="s">
        <v>47</v>
      </c>
      <c r="B45" s="295">
        <v>-141</v>
      </c>
      <c r="C45" s="295">
        <v>-99</v>
      </c>
      <c r="D45" s="296">
        <v>-42</v>
      </c>
      <c r="E45" s="295">
        <v>22</v>
      </c>
      <c r="F45" s="295">
        <v>9</v>
      </c>
      <c r="G45" s="295">
        <v>13</v>
      </c>
      <c r="H45" s="297">
        <v>448</v>
      </c>
      <c r="I45" s="295">
        <v>229</v>
      </c>
      <c r="J45" s="295">
        <v>219</v>
      </c>
      <c r="K45" s="297">
        <v>426</v>
      </c>
      <c r="L45" s="295">
        <v>220</v>
      </c>
      <c r="M45" s="296">
        <v>206</v>
      </c>
      <c r="N45" s="295">
        <v>-163</v>
      </c>
      <c r="O45" s="295">
        <v>-108</v>
      </c>
      <c r="P45" s="296">
        <v>-55</v>
      </c>
      <c r="Q45" s="295">
        <v>1577</v>
      </c>
      <c r="R45" s="295">
        <v>789</v>
      </c>
      <c r="S45" s="295">
        <v>788</v>
      </c>
      <c r="T45" s="297">
        <v>673</v>
      </c>
      <c r="U45" s="295">
        <v>561</v>
      </c>
      <c r="V45" s="295">
        <v>106</v>
      </c>
      <c r="W45" s="295">
        <v>210</v>
      </c>
      <c r="X45" s="297">
        <v>10</v>
      </c>
      <c r="Y45" s="296">
        <v>17</v>
      </c>
      <c r="Z45" s="295">
        <v>1740</v>
      </c>
      <c r="AA45" s="295">
        <v>897</v>
      </c>
      <c r="AB45" s="295">
        <v>843</v>
      </c>
      <c r="AC45" s="297">
        <v>826</v>
      </c>
      <c r="AD45" s="295">
        <v>736</v>
      </c>
      <c r="AE45" s="295">
        <v>70</v>
      </c>
      <c r="AF45" s="295">
        <v>106</v>
      </c>
      <c r="AG45" s="297">
        <v>1</v>
      </c>
      <c r="AH45" s="296">
        <v>1</v>
      </c>
    </row>
    <row r="46" spans="1:34" ht="15" customHeight="1" x14ac:dyDescent="0.2">
      <c r="A46" s="288" t="s">
        <v>48</v>
      </c>
      <c r="B46" s="295">
        <v>95</v>
      </c>
      <c r="C46" s="295">
        <v>40</v>
      </c>
      <c r="D46" s="296">
        <v>55</v>
      </c>
      <c r="E46" s="295">
        <v>-151</v>
      </c>
      <c r="F46" s="295">
        <v>-83</v>
      </c>
      <c r="G46" s="295">
        <v>-68</v>
      </c>
      <c r="H46" s="297">
        <v>360</v>
      </c>
      <c r="I46" s="295">
        <v>183</v>
      </c>
      <c r="J46" s="295">
        <v>177</v>
      </c>
      <c r="K46" s="297">
        <v>511</v>
      </c>
      <c r="L46" s="295">
        <v>266</v>
      </c>
      <c r="M46" s="296">
        <v>245</v>
      </c>
      <c r="N46" s="295">
        <v>246</v>
      </c>
      <c r="O46" s="295">
        <v>123</v>
      </c>
      <c r="P46" s="296">
        <v>123</v>
      </c>
      <c r="Q46" s="295">
        <v>1780</v>
      </c>
      <c r="R46" s="295">
        <v>867</v>
      </c>
      <c r="S46" s="295">
        <v>913</v>
      </c>
      <c r="T46" s="297">
        <v>768</v>
      </c>
      <c r="U46" s="295">
        <v>728</v>
      </c>
      <c r="V46" s="295">
        <v>76</v>
      </c>
      <c r="W46" s="295">
        <v>166</v>
      </c>
      <c r="X46" s="297">
        <v>23</v>
      </c>
      <c r="Y46" s="296">
        <v>19</v>
      </c>
      <c r="Z46" s="295">
        <v>1534</v>
      </c>
      <c r="AA46" s="295">
        <v>744</v>
      </c>
      <c r="AB46" s="295">
        <v>790</v>
      </c>
      <c r="AC46" s="297">
        <v>674</v>
      </c>
      <c r="AD46" s="295">
        <v>690</v>
      </c>
      <c r="AE46" s="295">
        <v>53</v>
      </c>
      <c r="AF46" s="295">
        <v>90</v>
      </c>
      <c r="AG46" s="297">
        <v>17</v>
      </c>
      <c r="AH46" s="296">
        <v>10</v>
      </c>
    </row>
    <row r="47" spans="1:34" ht="15" customHeight="1" x14ac:dyDescent="0.2">
      <c r="A47" s="293" t="s">
        <v>49</v>
      </c>
      <c r="B47" s="295">
        <v>2</v>
      </c>
      <c r="C47" s="295">
        <v>-12</v>
      </c>
      <c r="D47" s="296">
        <v>14</v>
      </c>
      <c r="E47" s="295">
        <v>16</v>
      </c>
      <c r="F47" s="295">
        <v>17</v>
      </c>
      <c r="G47" s="295">
        <v>-1</v>
      </c>
      <c r="H47" s="297">
        <v>185</v>
      </c>
      <c r="I47" s="295">
        <v>100</v>
      </c>
      <c r="J47" s="295">
        <v>85</v>
      </c>
      <c r="K47" s="297">
        <v>169</v>
      </c>
      <c r="L47" s="295">
        <v>83</v>
      </c>
      <c r="M47" s="296">
        <v>86</v>
      </c>
      <c r="N47" s="295">
        <v>-14</v>
      </c>
      <c r="O47" s="295">
        <v>-29</v>
      </c>
      <c r="P47" s="296">
        <v>15</v>
      </c>
      <c r="Q47" s="295">
        <v>1148</v>
      </c>
      <c r="R47" s="295">
        <v>570</v>
      </c>
      <c r="S47" s="295">
        <v>578</v>
      </c>
      <c r="T47" s="297">
        <v>561</v>
      </c>
      <c r="U47" s="295">
        <v>570</v>
      </c>
      <c r="V47" s="295">
        <v>4</v>
      </c>
      <c r="W47" s="295">
        <v>4</v>
      </c>
      <c r="X47" s="297">
        <v>5</v>
      </c>
      <c r="Y47" s="296">
        <v>4</v>
      </c>
      <c r="Z47" s="295">
        <v>1162</v>
      </c>
      <c r="AA47" s="295">
        <v>599</v>
      </c>
      <c r="AB47" s="295">
        <v>563</v>
      </c>
      <c r="AC47" s="297">
        <v>582</v>
      </c>
      <c r="AD47" s="295">
        <v>551</v>
      </c>
      <c r="AE47" s="295">
        <v>11</v>
      </c>
      <c r="AF47" s="295">
        <v>11</v>
      </c>
      <c r="AG47" s="297">
        <v>6</v>
      </c>
      <c r="AH47" s="296">
        <v>1</v>
      </c>
    </row>
    <row r="48" spans="1:34" ht="15" customHeight="1" x14ac:dyDescent="0.2">
      <c r="A48" s="293" t="s">
        <v>50</v>
      </c>
      <c r="B48" s="295">
        <v>171</v>
      </c>
      <c r="C48" s="295">
        <v>79</v>
      </c>
      <c r="D48" s="296">
        <v>92</v>
      </c>
      <c r="E48" s="295">
        <v>-28</v>
      </c>
      <c r="F48" s="295">
        <v>-17</v>
      </c>
      <c r="G48" s="295">
        <v>-11</v>
      </c>
      <c r="H48" s="297">
        <v>58</v>
      </c>
      <c r="I48" s="295">
        <v>31</v>
      </c>
      <c r="J48" s="295">
        <v>27</v>
      </c>
      <c r="K48" s="297">
        <v>86</v>
      </c>
      <c r="L48" s="295">
        <v>48</v>
      </c>
      <c r="M48" s="296">
        <v>38</v>
      </c>
      <c r="N48" s="295">
        <v>199</v>
      </c>
      <c r="O48" s="295">
        <v>96</v>
      </c>
      <c r="P48" s="296">
        <v>103</v>
      </c>
      <c r="Q48" s="295">
        <v>492</v>
      </c>
      <c r="R48" s="295">
        <v>244</v>
      </c>
      <c r="S48" s="295">
        <v>248</v>
      </c>
      <c r="T48" s="297">
        <v>229</v>
      </c>
      <c r="U48" s="295">
        <v>233</v>
      </c>
      <c r="V48" s="295">
        <v>14</v>
      </c>
      <c r="W48" s="295">
        <v>13</v>
      </c>
      <c r="X48" s="297">
        <v>1</v>
      </c>
      <c r="Y48" s="296">
        <v>2</v>
      </c>
      <c r="Z48" s="295">
        <v>293</v>
      </c>
      <c r="AA48" s="295">
        <v>148</v>
      </c>
      <c r="AB48" s="295">
        <v>145</v>
      </c>
      <c r="AC48" s="297">
        <v>137</v>
      </c>
      <c r="AD48" s="295">
        <v>136</v>
      </c>
      <c r="AE48" s="295">
        <v>11</v>
      </c>
      <c r="AF48" s="295">
        <v>9</v>
      </c>
      <c r="AG48" s="297">
        <v>0</v>
      </c>
      <c r="AH48" s="296">
        <v>0</v>
      </c>
    </row>
    <row r="49" spans="1:34" ht="15" customHeight="1" x14ac:dyDescent="0.2">
      <c r="A49" s="293" t="s">
        <v>51</v>
      </c>
      <c r="B49" s="295">
        <v>17</v>
      </c>
      <c r="C49" s="295">
        <v>19</v>
      </c>
      <c r="D49" s="296">
        <v>-2</v>
      </c>
      <c r="E49" s="295">
        <v>34</v>
      </c>
      <c r="F49" s="295">
        <v>13</v>
      </c>
      <c r="G49" s="295">
        <v>21</v>
      </c>
      <c r="H49" s="297">
        <v>201</v>
      </c>
      <c r="I49" s="295">
        <v>104</v>
      </c>
      <c r="J49" s="295">
        <v>97</v>
      </c>
      <c r="K49" s="297">
        <v>167</v>
      </c>
      <c r="L49" s="295">
        <v>91</v>
      </c>
      <c r="M49" s="296">
        <v>76</v>
      </c>
      <c r="N49" s="295">
        <v>-17</v>
      </c>
      <c r="O49" s="295">
        <v>6</v>
      </c>
      <c r="P49" s="296">
        <v>-23</v>
      </c>
      <c r="Q49" s="295">
        <v>1253</v>
      </c>
      <c r="R49" s="295">
        <v>628</v>
      </c>
      <c r="S49" s="295">
        <v>625</v>
      </c>
      <c r="T49" s="297">
        <v>594</v>
      </c>
      <c r="U49" s="295">
        <v>586</v>
      </c>
      <c r="V49" s="295">
        <v>29</v>
      </c>
      <c r="W49" s="295">
        <v>33</v>
      </c>
      <c r="X49" s="297">
        <v>5</v>
      </c>
      <c r="Y49" s="296">
        <v>6</v>
      </c>
      <c r="Z49" s="295">
        <v>1270</v>
      </c>
      <c r="AA49" s="295">
        <v>622</v>
      </c>
      <c r="AB49" s="295">
        <v>648</v>
      </c>
      <c r="AC49" s="297">
        <v>595</v>
      </c>
      <c r="AD49" s="295">
        <v>616</v>
      </c>
      <c r="AE49" s="295">
        <v>24</v>
      </c>
      <c r="AF49" s="295">
        <v>25</v>
      </c>
      <c r="AG49" s="297">
        <v>3</v>
      </c>
      <c r="AH49" s="296">
        <v>7</v>
      </c>
    </row>
    <row r="50" spans="1:34" ht="15" customHeight="1" x14ac:dyDescent="0.2">
      <c r="A50" s="293" t="s">
        <v>52</v>
      </c>
      <c r="B50" s="295">
        <v>17</v>
      </c>
      <c r="C50" s="295">
        <v>7</v>
      </c>
      <c r="D50" s="296">
        <v>10</v>
      </c>
      <c r="E50" s="295">
        <v>101</v>
      </c>
      <c r="F50" s="295">
        <v>46</v>
      </c>
      <c r="G50" s="295">
        <v>55</v>
      </c>
      <c r="H50" s="297">
        <v>176</v>
      </c>
      <c r="I50" s="295">
        <v>85</v>
      </c>
      <c r="J50" s="295">
        <v>91</v>
      </c>
      <c r="K50" s="297">
        <v>75</v>
      </c>
      <c r="L50" s="295">
        <v>39</v>
      </c>
      <c r="M50" s="296">
        <v>36</v>
      </c>
      <c r="N50" s="295">
        <v>-84</v>
      </c>
      <c r="O50" s="295">
        <v>-39</v>
      </c>
      <c r="P50" s="296">
        <v>-45</v>
      </c>
      <c r="Q50" s="295">
        <v>639</v>
      </c>
      <c r="R50" s="295">
        <v>335</v>
      </c>
      <c r="S50" s="295">
        <v>304</v>
      </c>
      <c r="T50" s="297">
        <v>312</v>
      </c>
      <c r="U50" s="295">
        <v>288</v>
      </c>
      <c r="V50" s="295">
        <v>17</v>
      </c>
      <c r="W50" s="295">
        <v>7</v>
      </c>
      <c r="X50" s="297">
        <v>6</v>
      </c>
      <c r="Y50" s="296">
        <v>9</v>
      </c>
      <c r="Z50" s="295">
        <v>723</v>
      </c>
      <c r="AA50" s="295">
        <v>374</v>
      </c>
      <c r="AB50" s="295">
        <v>349</v>
      </c>
      <c r="AC50" s="297">
        <v>366</v>
      </c>
      <c r="AD50" s="295">
        <v>340</v>
      </c>
      <c r="AE50" s="295">
        <v>4</v>
      </c>
      <c r="AF50" s="295">
        <v>8</v>
      </c>
      <c r="AG50" s="297">
        <v>4</v>
      </c>
      <c r="AH50" s="296">
        <v>1</v>
      </c>
    </row>
    <row r="51" spans="1:34" ht="15" customHeight="1" x14ac:dyDescent="0.2">
      <c r="A51" s="293" t="s">
        <v>53</v>
      </c>
      <c r="B51" s="295">
        <v>-72</v>
      </c>
      <c r="C51" s="295">
        <v>-38</v>
      </c>
      <c r="D51" s="296">
        <v>-34</v>
      </c>
      <c r="E51" s="295">
        <v>-38</v>
      </c>
      <c r="F51" s="295">
        <v>-21</v>
      </c>
      <c r="G51" s="295">
        <v>-17</v>
      </c>
      <c r="H51" s="297">
        <v>55</v>
      </c>
      <c r="I51" s="295">
        <v>31</v>
      </c>
      <c r="J51" s="295">
        <v>24</v>
      </c>
      <c r="K51" s="297">
        <v>93</v>
      </c>
      <c r="L51" s="295">
        <v>52</v>
      </c>
      <c r="M51" s="296">
        <v>41</v>
      </c>
      <c r="N51" s="295">
        <v>-34</v>
      </c>
      <c r="O51" s="295">
        <v>-17</v>
      </c>
      <c r="P51" s="296">
        <v>-17</v>
      </c>
      <c r="Q51" s="295">
        <v>279</v>
      </c>
      <c r="R51" s="295">
        <v>126</v>
      </c>
      <c r="S51" s="295">
        <v>153</v>
      </c>
      <c r="T51" s="297">
        <v>120</v>
      </c>
      <c r="U51" s="295">
        <v>147</v>
      </c>
      <c r="V51" s="295">
        <v>6</v>
      </c>
      <c r="W51" s="295">
        <v>6</v>
      </c>
      <c r="X51" s="297">
        <v>0</v>
      </c>
      <c r="Y51" s="296">
        <v>0</v>
      </c>
      <c r="Z51" s="295">
        <v>313</v>
      </c>
      <c r="AA51" s="295">
        <v>143</v>
      </c>
      <c r="AB51" s="295">
        <v>170</v>
      </c>
      <c r="AC51" s="297">
        <v>133</v>
      </c>
      <c r="AD51" s="295">
        <v>158</v>
      </c>
      <c r="AE51" s="295">
        <v>10</v>
      </c>
      <c r="AF51" s="295">
        <v>12</v>
      </c>
      <c r="AG51" s="297">
        <v>0</v>
      </c>
      <c r="AH51" s="296">
        <v>0</v>
      </c>
    </row>
    <row r="52" spans="1:34" ht="15" customHeight="1" x14ac:dyDescent="0.2">
      <c r="A52" s="293" t="s">
        <v>54</v>
      </c>
      <c r="B52" s="295">
        <v>-25</v>
      </c>
      <c r="C52" s="295">
        <v>-28</v>
      </c>
      <c r="D52" s="296">
        <v>3</v>
      </c>
      <c r="E52" s="295">
        <v>-2</v>
      </c>
      <c r="F52" s="295">
        <v>0</v>
      </c>
      <c r="G52" s="295">
        <v>-2</v>
      </c>
      <c r="H52" s="297">
        <v>105</v>
      </c>
      <c r="I52" s="295">
        <v>56</v>
      </c>
      <c r="J52" s="295">
        <v>49</v>
      </c>
      <c r="K52" s="297">
        <v>107</v>
      </c>
      <c r="L52" s="295">
        <v>56</v>
      </c>
      <c r="M52" s="296">
        <v>51</v>
      </c>
      <c r="N52" s="295">
        <v>-23</v>
      </c>
      <c r="O52" s="295">
        <v>-28</v>
      </c>
      <c r="P52" s="296">
        <v>5</v>
      </c>
      <c r="Q52" s="295">
        <v>300</v>
      </c>
      <c r="R52" s="295">
        <v>128</v>
      </c>
      <c r="S52" s="295">
        <v>172</v>
      </c>
      <c r="T52" s="297">
        <v>106</v>
      </c>
      <c r="U52" s="295">
        <v>162</v>
      </c>
      <c r="V52" s="295">
        <v>20</v>
      </c>
      <c r="W52" s="295">
        <v>4</v>
      </c>
      <c r="X52" s="297">
        <v>2</v>
      </c>
      <c r="Y52" s="296">
        <v>6</v>
      </c>
      <c r="Z52" s="295">
        <v>323</v>
      </c>
      <c r="AA52" s="295">
        <v>156</v>
      </c>
      <c r="AB52" s="295">
        <v>167</v>
      </c>
      <c r="AC52" s="297">
        <v>137</v>
      </c>
      <c r="AD52" s="295">
        <v>156</v>
      </c>
      <c r="AE52" s="295">
        <v>18</v>
      </c>
      <c r="AF52" s="295">
        <v>11</v>
      </c>
      <c r="AG52" s="297">
        <v>1</v>
      </c>
      <c r="AH52" s="296">
        <v>0</v>
      </c>
    </row>
    <row r="53" spans="1:34" ht="15" customHeight="1" x14ac:dyDescent="0.2">
      <c r="A53" s="293" t="s">
        <v>55</v>
      </c>
      <c r="B53" s="295">
        <v>-53</v>
      </c>
      <c r="C53" s="295">
        <v>-27</v>
      </c>
      <c r="D53" s="296">
        <v>-26</v>
      </c>
      <c r="E53" s="295">
        <v>-12</v>
      </c>
      <c r="F53" s="295">
        <v>-2</v>
      </c>
      <c r="G53" s="295">
        <v>-10</v>
      </c>
      <c r="H53" s="297">
        <v>65</v>
      </c>
      <c r="I53" s="295">
        <v>36</v>
      </c>
      <c r="J53" s="295">
        <v>29</v>
      </c>
      <c r="K53" s="297">
        <v>77</v>
      </c>
      <c r="L53" s="295">
        <v>38</v>
      </c>
      <c r="M53" s="296">
        <v>39</v>
      </c>
      <c r="N53" s="295">
        <v>-41</v>
      </c>
      <c r="O53" s="295">
        <v>-25</v>
      </c>
      <c r="P53" s="296">
        <v>-16</v>
      </c>
      <c r="Q53" s="295">
        <v>193</v>
      </c>
      <c r="R53" s="295">
        <v>100</v>
      </c>
      <c r="S53" s="295">
        <v>93</v>
      </c>
      <c r="T53" s="297">
        <v>83</v>
      </c>
      <c r="U53" s="295">
        <v>89</v>
      </c>
      <c r="V53" s="295">
        <v>14</v>
      </c>
      <c r="W53" s="295">
        <v>2</v>
      </c>
      <c r="X53" s="297">
        <v>3</v>
      </c>
      <c r="Y53" s="296">
        <v>2</v>
      </c>
      <c r="Z53" s="295">
        <v>234</v>
      </c>
      <c r="AA53" s="295">
        <v>125</v>
      </c>
      <c r="AB53" s="295">
        <v>109</v>
      </c>
      <c r="AC53" s="297">
        <v>121</v>
      </c>
      <c r="AD53" s="295">
        <v>108</v>
      </c>
      <c r="AE53" s="295">
        <v>2</v>
      </c>
      <c r="AF53" s="295">
        <v>1</v>
      </c>
      <c r="AG53" s="297">
        <v>2</v>
      </c>
      <c r="AH53" s="296">
        <v>0</v>
      </c>
    </row>
    <row r="54" spans="1:34" ht="15" customHeight="1" x14ac:dyDescent="0.2">
      <c r="A54" s="293" t="s">
        <v>56</v>
      </c>
      <c r="B54" s="295">
        <v>49</v>
      </c>
      <c r="C54" s="295">
        <v>21</v>
      </c>
      <c r="D54" s="296">
        <v>28</v>
      </c>
      <c r="E54" s="295">
        <v>-11</v>
      </c>
      <c r="F54" s="295">
        <v>-10</v>
      </c>
      <c r="G54" s="295">
        <v>-1</v>
      </c>
      <c r="H54" s="297">
        <v>51</v>
      </c>
      <c r="I54" s="295">
        <v>25</v>
      </c>
      <c r="J54" s="295">
        <v>26</v>
      </c>
      <c r="K54" s="297">
        <v>62</v>
      </c>
      <c r="L54" s="295">
        <v>35</v>
      </c>
      <c r="M54" s="296">
        <v>27</v>
      </c>
      <c r="N54" s="295">
        <v>60</v>
      </c>
      <c r="O54" s="295">
        <v>31</v>
      </c>
      <c r="P54" s="296">
        <v>29</v>
      </c>
      <c r="Q54" s="295">
        <v>202</v>
      </c>
      <c r="R54" s="295">
        <v>89</v>
      </c>
      <c r="S54" s="295">
        <v>113</v>
      </c>
      <c r="T54" s="297">
        <v>83</v>
      </c>
      <c r="U54" s="295">
        <v>96</v>
      </c>
      <c r="V54" s="295">
        <v>3</v>
      </c>
      <c r="W54" s="295">
        <v>16</v>
      </c>
      <c r="X54" s="297">
        <v>3</v>
      </c>
      <c r="Y54" s="296">
        <v>1</v>
      </c>
      <c r="Z54" s="295">
        <v>142</v>
      </c>
      <c r="AA54" s="295">
        <v>58</v>
      </c>
      <c r="AB54" s="295">
        <v>84</v>
      </c>
      <c r="AC54" s="297">
        <v>51</v>
      </c>
      <c r="AD54" s="295">
        <v>74</v>
      </c>
      <c r="AE54" s="295">
        <v>6</v>
      </c>
      <c r="AF54" s="295">
        <v>10</v>
      </c>
      <c r="AG54" s="297">
        <v>1</v>
      </c>
      <c r="AH54" s="296">
        <v>0</v>
      </c>
    </row>
    <row r="55" spans="1:34" ht="15" customHeight="1" thickBot="1" x14ac:dyDescent="0.25">
      <c r="A55" s="294" t="s">
        <v>57</v>
      </c>
      <c r="B55" s="298">
        <v>-53</v>
      </c>
      <c r="C55" s="298">
        <v>-30</v>
      </c>
      <c r="D55" s="299">
        <v>-23</v>
      </c>
      <c r="E55" s="298">
        <v>-36</v>
      </c>
      <c r="F55" s="298">
        <v>-19</v>
      </c>
      <c r="G55" s="298">
        <v>-17</v>
      </c>
      <c r="H55" s="300">
        <v>49</v>
      </c>
      <c r="I55" s="298">
        <v>25</v>
      </c>
      <c r="J55" s="298">
        <v>24</v>
      </c>
      <c r="K55" s="300">
        <v>85</v>
      </c>
      <c r="L55" s="298">
        <v>44</v>
      </c>
      <c r="M55" s="299">
        <v>41</v>
      </c>
      <c r="N55" s="298">
        <v>-17</v>
      </c>
      <c r="O55" s="298">
        <v>-11</v>
      </c>
      <c r="P55" s="299">
        <v>-6</v>
      </c>
      <c r="Q55" s="298">
        <v>191</v>
      </c>
      <c r="R55" s="298">
        <v>82</v>
      </c>
      <c r="S55" s="298">
        <v>109</v>
      </c>
      <c r="T55" s="300">
        <v>79</v>
      </c>
      <c r="U55" s="298">
        <v>107</v>
      </c>
      <c r="V55" s="298">
        <v>2</v>
      </c>
      <c r="W55" s="298">
        <v>1</v>
      </c>
      <c r="X55" s="300">
        <v>1</v>
      </c>
      <c r="Y55" s="299">
        <v>1</v>
      </c>
      <c r="Z55" s="298">
        <v>208</v>
      </c>
      <c r="AA55" s="298">
        <v>93</v>
      </c>
      <c r="AB55" s="298">
        <v>115</v>
      </c>
      <c r="AC55" s="300">
        <v>92</v>
      </c>
      <c r="AD55" s="298">
        <v>115</v>
      </c>
      <c r="AE55" s="298">
        <v>1</v>
      </c>
      <c r="AF55" s="298">
        <v>0</v>
      </c>
      <c r="AG55" s="300">
        <v>0</v>
      </c>
      <c r="AH55" s="299">
        <v>0</v>
      </c>
    </row>
    <row r="56" spans="1:34" ht="15" customHeight="1" x14ac:dyDescent="0.2">
      <c r="A56" s="293" t="s">
        <v>58</v>
      </c>
      <c r="B56" s="295">
        <v>202</v>
      </c>
      <c r="C56" s="295">
        <v>122</v>
      </c>
      <c r="D56" s="296">
        <v>80</v>
      </c>
      <c r="E56" s="295">
        <v>6</v>
      </c>
      <c r="F56" s="295">
        <v>14</v>
      </c>
      <c r="G56" s="295">
        <v>-8</v>
      </c>
      <c r="H56" s="297">
        <v>254</v>
      </c>
      <c r="I56" s="295">
        <v>142</v>
      </c>
      <c r="J56" s="295">
        <v>112</v>
      </c>
      <c r="K56" s="297">
        <v>248</v>
      </c>
      <c r="L56" s="295">
        <v>128</v>
      </c>
      <c r="M56" s="296">
        <v>120</v>
      </c>
      <c r="N56" s="295">
        <v>196</v>
      </c>
      <c r="O56" s="295">
        <v>108</v>
      </c>
      <c r="P56" s="296">
        <v>88</v>
      </c>
      <c r="Q56" s="295">
        <v>1385</v>
      </c>
      <c r="R56" s="295">
        <v>695</v>
      </c>
      <c r="S56" s="295">
        <v>690</v>
      </c>
      <c r="T56" s="297">
        <v>656</v>
      </c>
      <c r="U56" s="295">
        <v>605</v>
      </c>
      <c r="V56" s="295">
        <v>29</v>
      </c>
      <c r="W56" s="295">
        <v>75</v>
      </c>
      <c r="X56" s="297">
        <v>10</v>
      </c>
      <c r="Y56" s="296">
        <v>10</v>
      </c>
      <c r="Z56" s="295">
        <v>1189</v>
      </c>
      <c r="AA56" s="295">
        <v>587</v>
      </c>
      <c r="AB56" s="295">
        <v>602</v>
      </c>
      <c r="AC56" s="297">
        <v>561</v>
      </c>
      <c r="AD56" s="295">
        <v>550</v>
      </c>
      <c r="AE56" s="295">
        <v>22</v>
      </c>
      <c r="AF56" s="295">
        <v>49</v>
      </c>
      <c r="AG56" s="297">
        <v>4</v>
      </c>
      <c r="AH56" s="296">
        <v>3</v>
      </c>
    </row>
    <row r="57" spans="1:34" ht="15" customHeight="1" x14ac:dyDescent="0.2">
      <c r="A57" s="293" t="s">
        <v>59</v>
      </c>
      <c r="B57" s="295">
        <v>36</v>
      </c>
      <c r="C57" s="295">
        <v>-10</v>
      </c>
      <c r="D57" s="296">
        <v>46</v>
      </c>
      <c r="E57" s="295">
        <v>111</v>
      </c>
      <c r="F57" s="295">
        <v>44</v>
      </c>
      <c r="G57" s="295">
        <v>67</v>
      </c>
      <c r="H57" s="297">
        <v>321</v>
      </c>
      <c r="I57" s="295">
        <v>152</v>
      </c>
      <c r="J57" s="295">
        <v>169</v>
      </c>
      <c r="K57" s="297">
        <v>210</v>
      </c>
      <c r="L57" s="295">
        <v>108</v>
      </c>
      <c r="M57" s="296">
        <v>102</v>
      </c>
      <c r="N57" s="295">
        <v>-75</v>
      </c>
      <c r="O57" s="295">
        <v>-54</v>
      </c>
      <c r="P57" s="296">
        <v>-21</v>
      </c>
      <c r="Q57" s="295">
        <v>1593</v>
      </c>
      <c r="R57" s="295">
        <v>770</v>
      </c>
      <c r="S57" s="295">
        <v>823</v>
      </c>
      <c r="T57" s="297">
        <v>742</v>
      </c>
      <c r="U57" s="295">
        <v>740</v>
      </c>
      <c r="V57" s="295">
        <v>20</v>
      </c>
      <c r="W57" s="295">
        <v>75</v>
      </c>
      <c r="X57" s="297">
        <v>8</v>
      </c>
      <c r="Y57" s="296">
        <v>8</v>
      </c>
      <c r="Z57" s="295">
        <v>1668</v>
      </c>
      <c r="AA57" s="295">
        <v>824</v>
      </c>
      <c r="AB57" s="295">
        <v>844</v>
      </c>
      <c r="AC57" s="297">
        <v>796</v>
      </c>
      <c r="AD57" s="295">
        <v>805</v>
      </c>
      <c r="AE57" s="295">
        <v>26</v>
      </c>
      <c r="AF57" s="295">
        <v>35</v>
      </c>
      <c r="AG57" s="297">
        <v>2</v>
      </c>
      <c r="AH57" s="296">
        <v>4</v>
      </c>
    </row>
    <row r="58" spans="1:34" ht="15" customHeight="1" x14ac:dyDescent="0.2">
      <c r="A58" s="293" t="s">
        <v>60</v>
      </c>
      <c r="B58" s="295">
        <v>-8</v>
      </c>
      <c r="C58" s="295">
        <v>-11</v>
      </c>
      <c r="D58" s="296">
        <v>3</v>
      </c>
      <c r="E58" s="295">
        <v>46</v>
      </c>
      <c r="F58" s="295">
        <v>22</v>
      </c>
      <c r="G58" s="295">
        <v>24</v>
      </c>
      <c r="H58" s="297">
        <v>102</v>
      </c>
      <c r="I58" s="295">
        <v>52</v>
      </c>
      <c r="J58" s="295">
        <v>50</v>
      </c>
      <c r="K58" s="297">
        <v>56</v>
      </c>
      <c r="L58" s="295">
        <v>30</v>
      </c>
      <c r="M58" s="296">
        <v>26</v>
      </c>
      <c r="N58" s="295">
        <v>-54</v>
      </c>
      <c r="O58" s="295">
        <v>-33</v>
      </c>
      <c r="P58" s="296">
        <v>-21</v>
      </c>
      <c r="Q58" s="295">
        <v>216</v>
      </c>
      <c r="R58" s="295">
        <v>100</v>
      </c>
      <c r="S58" s="295">
        <v>116</v>
      </c>
      <c r="T58" s="297">
        <v>87</v>
      </c>
      <c r="U58" s="295">
        <v>107</v>
      </c>
      <c r="V58" s="295">
        <v>7</v>
      </c>
      <c r="W58" s="295">
        <v>1</v>
      </c>
      <c r="X58" s="297">
        <v>6</v>
      </c>
      <c r="Y58" s="296">
        <v>8</v>
      </c>
      <c r="Z58" s="295">
        <v>270</v>
      </c>
      <c r="AA58" s="295">
        <v>133</v>
      </c>
      <c r="AB58" s="295">
        <v>137</v>
      </c>
      <c r="AC58" s="297">
        <v>131</v>
      </c>
      <c r="AD58" s="295">
        <v>133</v>
      </c>
      <c r="AE58" s="295">
        <v>2</v>
      </c>
      <c r="AF58" s="295">
        <v>3</v>
      </c>
      <c r="AG58" s="297">
        <v>0</v>
      </c>
      <c r="AH58" s="296">
        <v>1</v>
      </c>
    </row>
    <row r="59" spans="1:34" ht="15" customHeight="1" x14ac:dyDescent="0.2">
      <c r="A59" s="293" t="s">
        <v>61</v>
      </c>
      <c r="B59" s="295">
        <v>-51</v>
      </c>
      <c r="C59" s="295">
        <v>-81</v>
      </c>
      <c r="D59" s="296">
        <v>30</v>
      </c>
      <c r="E59" s="295">
        <v>-10</v>
      </c>
      <c r="F59" s="295">
        <v>-18</v>
      </c>
      <c r="G59" s="295">
        <v>8</v>
      </c>
      <c r="H59" s="297">
        <v>142</v>
      </c>
      <c r="I59" s="295">
        <v>66</v>
      </c>
      <c r="J59" s="295">
        <v>76</v>
      </c>
      <c r="K59" s="297">
        <v>152</v>
      </c>
      <c r="L59" s="295">
        <v>84</v>
      </c>
      <c r="M59" s="296">
        <v>68</v>
      </c>
      <c r="N59" s="295">
        <v>-41</v>
      </c>
      <c r="O59" s="295">
        <v>-63</v>
      </c>
      <c r="P59" s="296">
        <v>22</v>
      </c>
      <c r="Q59" s="295">
        <v>916</v>
      </c>
      <c r="R59" s="295">
        <v>518</v>
      </c>
      <c r="S59" s="295">
        <v>398</v>
      </c>
      <c r="T59" s="297">
        <v>486</v>
      </c>
      <c r="U59" s="295">
        <v>382</v>
      </c>
      <c r="V59" s="295">
        <v>24</v>
      </c>
      <c r="W59" s="295">
        <v>7</v>
      </c>
      <c r="X59" s="297">
        <v>8</v>
      </c>
      <c r="Y59" s="296">
        <v>9</v>
      </c>
      <c r="Z59" s="295">
        <v>957</v>
      </c>
      <c r="AA59" s="295">
        <v>581</v>
      </c>
      <c r="AB59" s="295">
        <v>376</v>
      </c>
      <c r="AC59" s="297">
        <v>567</v>
      </c>
      <c r="AD59" s="295">
        <v>364</v>
      </c>
      <c r="AE59" s="295">
        <v>11</v>
      </c>
      <c r="AF59" s="295">
        <v>8</v>
      </c>
      <c r="AG59" s="297">
        <v>3</v>
      </c>
      <c r="AH59" s="296">
        <v>4</v>
      </c>
    </row>
    <row r="60" spans="1:34" ht="15" customHeight="1" x14ac:dyDescent="0.2">
      <c r="A60" s="293" t="s">
        <v>62</v>
      </c>
      <c r="B60" s="295">
        <v>5</v>
      </c>
      <c r="C60" s="295">
        <v>-13</v>
      </c>
      <c r="D60" s="296">
        <v>18</v>
      </c>
      <c r="E60" s="295">
        <v>-17</v>
      </c>
      <c r="F60" s="295">
        <v>-10</v>
      </c>
      <c r="G60" s="295">
        <v>-7</v>
      </c>
      <c r="H60" s="297">
        <v>66</v>
      </c>
      <c r="I60" s="295">
        <v>37</v>
      </c>
      <c r="J60" s="295">
        <v>29</v>
      </c>
      <c r="K60" s="297">
        <v>83</v>
      </c>
      <c r="L60" s="295">
        <v>47</v>
      </c>
      <c r="M60" s="296">
        <v>36</v>
      </c>
      <c r="N60" s="295">
        <v>22</v>
      </c>
      <c r="O60" s="295">
        <v>-3</v>
      </c>
      <c r="P60" s="296">
        <v>25</v>
      </c>
      <c r="Q60" s="295">
        <v>252</v>
      </c>
      <c r="R60" s="295">
        <v>109</v>
      </c>
      <c r="S60" s="295">
        <v>143</v>
      </c>
      <c r="T60" s="297">
        <v>105</v>
      </c>
      <c r="U60" s="295">
        <v>130</v>
      </c>
      <c r="V60" s="295">
        <v>3</v>
      </c>
      <c r="W60" s="295">
        <v>9</v>
      </c>
      <c r="X60" s="297">
        <v>1</v>
      </c>
      <c r="Y60" s="296">
        <v>4</v>
      </c>
      <c r="Z60" s="295">
        <v>230</v>
      </c>
      <c r="AA60" s="295">
        <v>112</v>
      </c>
      <c r="AB60" s="295">
        <v>118</v>
      </c>
      <c r="AC60" s="297">
        <v>110</v>
      </c>
      <c r="AD60" s="295">
        <v>113</v>
      </c>
      <c r="AE60" s="295">
        <v>2</v>
      </c>
      <c r="AF60" s="295">
        <v>5</v>
      </c>
      <c r="AG60" s="297">
        <v>0</v>
      </c>
      <c r="AH60" s="296">
        <v>0</v>
      </c>
    </row>
    <row r="61" spans="1:34" ht="15" customHeight="1" x14ac:dyDescent="0.2">
      <c r="A61" s="293" t="s">
        <v>63</v>
      </c>
      <c r="B61" s="295">
        <v>-85</v>
      </c>
      <c r="C61" s="295">
        <v>-51</v>
      </c>
      <c r="D61" s="296">
        <v>-34</v>
      </c>
      <c r="E61" s="295">
        <v>-45</v>
      </c>
      <c r="F61" s="295">
        <v>-39</v>
      </c>
      <c r="G61" s="295">
        <v>-6</v>
      </c>
      <c r="H61" s="297">
        <v>109</v>
      </c>
      <c r="I61" s="295">
        <v>46</v>
      </c>
      <c r="J61" s="295">
        <v>63</v>
      </c>
      <c r="K61" s="297">
        <v>154</v>
      </c>
      <c r="L61" s="295">
        <v>85</v>
      </c>
      <c r="M61" s="296">
        <v>69</v>
      </c>
      <c r="N61" s="295">
        <v>-40</v>
      </c>
      <c r="O61" s="295">
        <v>-12</v>
      </c>
      <c r="P61" s="296">
        <v>-28</v>
      </c>
      <c r="Q61" s="295">
        <v>377</v>
      </c>
      <c r="R61" s="295">
        <v>170</v>
      </c>
      <c r="S61" s="295">
        <v>207</v>
      </c>
      <c r="T61" s="297">
        <v>160</v>
      </c>
      <c r="U61" s="295">
        <v>183</v>
      </c>
      <c r="V61" s="295">
        <v>7</v>
      </c>
      <c r="W61" s="295">
        <v>20</v>
      </c>
      <c r="X61" s="297">
        <v>3</v>
      </c>
      <c r="Y61" s="296">
        <v>4</v>
      </c>
      <c r="Z61" s="295">
        <v>417</v>
      </c>
      <c r="AA61" s="295">
        <v>182</v>
      </c>
      <c r="AB61" s="295">
        <v>235</v>
      </c>
      <c r="AC61" s="297">
        <v>178</v>
      </c>
      <c r="AD61" s="295">
        <v>224</v>
      </c>
      <c r="AE61" s="295">
        <v>3</v>
      </c>
      <c r="AF61" s="295">
        <v>8</v>
      </c>
      <c r="AG61" s="297">
        <v>1</v>
      </c>
      <c r="AH61" s="296">
        <v>3</v>
      </c>
    </row>
    <row r="62" spans="1:34" ht="15" customHeight="1" x14ac:dyDescent="0.2">
      <c r="A62" s="293" t="s">
        <v>64</v>
      </c>
      <c r="B62" s="295">
        <v>150</v>
      </c>
      <c r="C62" s="295">
        <v>29</v>
      </c>
      <c r="D62" s="296">
        <v>121</v>
      </c>
      <c r="E62" s="295">
        <v>5</v>
      </c>
      <c r="F62" s="295">
        <v>4</v>
      </c>
      <c r="G62" s="295">
        <v>1</v>
      </c>
      <c r="H62" s="297">
        <v>167</v>
      </c>
      <c r="I62" s="295">
        <v>82</v>
      </c>
      <c r="J62" s="295">
        <v>85</v>
      </c>
      <c r="K62" s="297">
        <v>162</v>
      </c>
      <c r="L62" s="295">
        <v>78</v>
      </c>
      <c r="M62" s="296">
        <v>84</v>
      </c>
      <c r="N62" s="295">
        <v>145</v>
      </c>
      <c r="O62" s="295">
        <v>25</v>
      </c>
      <c r="P62" s="296">
        <v>120</v>
      </c>
      <c r="Q62" s="295">
        <v>894</v>
      </c>
      <c r="R62" s="295">
        <v>430</v>
      </c>
      <c r="S62" s="295">
        <v>464</v>
      </c>
      <c r="T62" s="297">
        <v>411</v>
      </c>
      <c r="U62" s="295">
        <v>352</v>
      </c>
      <c r="V62" s="295">
        <v>10</v>
      </c>
      <c r="W62" s="295">
        <v>107</v>
      </c>
      <c r="X62" s="297">
        <v>9</v>
      </c>
      <c r="Y62" s="296">
        <v>5</v>
      </c>
      <c r="Z62" s="295">
        <v>749</v>
      </c>
      <c r="AA62" s="295">
        <v>405</v>
      </c>
      <c r="AB62" s="295">
        <v>344</v>
      </c>
      <c r="AC62" s="297">
        <v>393</v>
      </c>
      <c r="AD62" s="295">
        <v>325</v>
      </c>
      <c r="AE62" s="295">
        <v>12</v>
      </c>
      <c r="AF62" s="295">
        <v>19</v>
      </c>
      <c r="AG62" s="297">
        <v>0</v>
      </c>
      <c r="AH62" s="296">
        <v>0</v>
      </c>
    </row>
    <row r="63" spans="1:34" ht="15" customHeight="1" x14ac:dyDescent="0.2">
      <c r="A63" s="293" t="s">
        <v>65</v>
      </c>
      <c r="B63" s="295">
        <v>-152</v>
      </c>
      <c r="C63" s="295">
        <v>-87</v>
      </c>
      <c r="D63" s="296">
        <v>-65</v>
      </c>
      <c r="E63" s="295">
        <v>20</v>
      </c>
      <c r="F63" s="295">
        <v>9</v>
      </c>
      <c r="G63" s="295">
        <v>11</v>
      </c>
      <c r="H63" s="297">
        <v>162</v>
      </c>
      <c r="I63" s="295">
        <v>85</v>
      </c>
      <c r="J63" s="295">
        <v>77</v>
      </c>
      <c r="K63" s="297">
        <v>142</v>
      </c>
      <c r="L63" s="295">
        <v>76</v>
      </c>
      <c r="M63" s="296">
        <v>66</v>
      </c>
      <c r="N63" s="295">
        <v>-172</v>
      </c>
      <c r="O63" s="295">
        <v>-96</v>
      </c>
      <c r="P63" s="296">
        <v>-76</v>
      </c>
      <c r="Q63" s="295">
        <v>673</v>
      </c>
      <c r="R63" s="295">
        <v>322</v>
      </c>
      <c r="S63" s="295">
        <v>351</v>
      </c>
      <c r="T63" s="297">
        <v>308</v>
      </c>
      <c r="U63" s="295">
        <v>318</v>
      </c>
      <c r="V63" s="295">
        <v>8</v>
      </c>
      <c r="W63" s="295">
        <v>30</v>
      </c>
      <c r="X63" s="297">
        <v>6</v>
      </c>
      <c r="Y63" s="296">
        <v>3</v>
      </c>
      <c r="Z63" s="295">
        <v>845</v>
      </c>
      <c r="AA63" s="295">
        <v>418</v>
      </c>
      <c r="AB63" s="295">
        <v>427</v>
      </c>
      <c r="AC63" s="297">
        <v>407</v>
      </c>
      <c r="AD63" s="295">
        <v>411</v>
      </c>
      <c r="AE63" s="295">
        <v>11</v>
      </c>
      <c r="AF63" s="295">
        <v>16</v>
      </c>
      <c r="AG63" s="297">
        <v>0</v>
      </c>
      <c r="AH63" s="296">
        <v>0</v>
      </c>
    </row>
    <row r="64" spans="1:34" ht="15" customHeight="1" x14ac:dyDescent="0.2">
      <c r="A64" s="293" t="s">
        <v>66</v>
      </c>
      <c r="B64" s="295">
        <v>-13</v>
      </c>
      <c r="C64" s="295">
        <v>-21</v>
      </c>
      <c r="D64" s="296">
        <v>8</v>
      </c>
      <c r="E64" s="295">
        <v>-31</v>
      </c>
      <c r="F64" s="295">
        <v>-17</v>
      </c>
      <c r="G64" s="295">
        <v>-14</v>
      </c>
      <c r="H64" s="297">
        <v>34</v>
      </c>
      <c r="I64" s="295">
        <v>19</v>
      </c>
      <c r="J64" s="295">
        <v>15</v>
      </c>
      <c r="K64" s="297">
        <v>65</v>
      </c>
      <c r="L64" s="295">
        <v>36</v>
      </c>
      <c r="M64" s="296">
        <v>29</v>
      </c>
      <c r="N64" s="295">
        <v>18</v>
      </c>
      <c r="O64" s="295">
        <v>-4</v>
      </c>
      <c r="P64" s="296">
        <v>22</v>
      </c>
      <c r="Q64" s="295">
        <v>163</v>
      </c>
      <c r="R64" s="295">
        <v>68</v>
      </c>
      <c r="S64" s="295">
        <v>95</v>
      </c>
      <c r="T64" s="297">
        <v>67</v>
      </c>
      <c r="U64" s="295">
        <v>92</v>
      </c>
      <c r="V64" s="295">
        <v>0</v>
      </c>
      <c r="W64" s="295">
        <v>1</v>
      </c>
      <c r="X64" s="297">
        <v>1</v>
      </c>
      <c r="Y64" s="296">
        <v>2</v>
      </c>
      <c r="Z64" s="295">
        <v>145</v>
      </c>
      <c r="AA64" s="295">
        <v>72</v>
      </c>
      <c r="AB64" s="295">
        <v>73</v>
      </c>
      <c r="AC64" s="297">
        <v>70</v>
      </c>
      <c r="AD64" s="295">
        <v>72</v>
      </c>
      <c r="AE64" s="295">
        <v>2</v>
      </c>
      <c r="AF64" s="295">
        <v>0</v>
      </c>
      <c r="AG64" s="297">
        <v>0</v>
      </c>
      <c r="AH64" s="296">
        <v>1</v>
      </c>
    </row>
    <row r="65" spans="1:34" ht="15" customHeight="1" x14ac:dyDescent="0.2">
      <c r="A65" s="293" t="s">
        <v>67</v>
      </c>
      <c r="B65" s="295">
        <v>5</v>
      </c>
      <c r="C65" s="295">
        <v>7</v>
      </c>
      <c r="D65" s="296">
        <v>-2</v>
      </c>
      <c r="E65" s="295">
        <v>-25</v>
      </c>
      <c r="F65" s="295">
        <v>-11</v>
      </c>
      <c r="G65" s="295">
        <v>-14</v>
      </c>
      <c r="H65" s="297">
        <v>137</v>
      </c>
      <c r="I65" s="295">
        <v>75</v>
      </c>
      <c r="J65" s="295">
        <v>62</v>
      </c>
      <c r="K65" s="297">
        <v>162</v>
      </c>
      <c r="L65" s="295">
        <v>86</v>
      </c>
      <c r="M65" s="296">
        <v>76</v>
      </c>
      <c r="N65" s="295">
        <v>30</v>
      </c>
      <c r="O65" s="295">
        <v>18</v>
      </c>
      <c r="P65" s="296">
        <v>12</v>
      </c>
      <c r="Q65" s="295">
        <v>540</v>
      </c>
      <c r="R65" s="295">
        <v>279</v>
      </c>
      <c r="S65" s="295">
        <v>261</v>
      </c>
      <c r="T65" s="297">
        <v>263</v>
      </c>
      <c r="U65" s="295">
        <v>242</v>
      </c>
      <c r="V65" s="295">
        <v>10</v>
      </c>
      <c r="W65" s="295">
        <v>14</v>
      </c>
      <c r="X65" s="297">
        <v>6</v>
      </c>
      <c r="Y65" s="296">
        <v>5</v>
      </c>
      <c r="Z65" s="295">
        <v>510</v>
      </c>
      <c r="AA65" s="295">
        <v>261</v>
      </c>
      <c r="AB65" s="295">
        <v>249</v>
      </c>
      <c r="AC65" s="297">
        <v>252</v>
      </c>
      <c r="AD65" s="295">
        <v>242</v>
      </c>
      <c r="AE65" s="295">
        <v>9</v>
      </c>
      <c r="AF65" s="295">
        <v>7</v>
      </c>
      <c r="AG65" s="297">
        <v>0</v>
      </c>
      <c r="AH65" s="296">
        <v>0</v>
      </c>
    </row>
    <row r="66" spans="1:34" ht="15" customHeight="1" x14ac:dyDescent="0.2">
      <c r="A66" s="293" t="s">
        <v>68</v>
      </c>
      <c r="B66" s="295">
        <v>-107</v>
      </c>
      <c r="C66" s="295">
        <v>-37</v>
      </c>
      <c r="D66" s="296">
        <v>-70</v>
      </c>
      <c r="E66" s="295">
        <v>-15</v>
      </c>
      <c r="F66" s="295">
        <v>-10</v>
      </c>
      <c r="G66" s="295">
        <v>-5</v>
      </c>
      <c r="H66" s="297">
        <v>103</v>
      </c>
      <c r="I66" s="295">
        <v>55</v>
      </c>
      <c r="J66" s="295">
        <v>48</v>
      </c>
      <c r="K66" s="297">
        <v>118</v>
      </c>
      <c r="L66" s="295">
        <v>65</v>
      </c>
      <c r="M66" s="296">
        <v>53</v>
      </c>
      <c r="N66" s="295">
        <v>-92</v>
      </c>
      <c r="O66" s="295">
        <v>-27</v>
      </c>
      <c r="P66" s="296">
        <v>-65</v>
      </c>
      <c r="Q66" s="295">
        <v>476</v>
      </c>
      <c r="R66" s="295">
        <v>234</v>
      </c>
      <c r="S66" s="295">
        <v>242</v>
      </c>
      <c r="T66" s="297">
        <v>224</v>
      </c>
      <c r="U66" s="295">
        <v>233</v>
      </c>
      <c r="V66" s="295">
        <v>7</v>
      </c>
      <c r="W66" s="295">
        <v>8</v>
      </c>
      <c r="X66" s="297">
        <v>3</v>
      </c>
      <c r="Y66" s="296">
        <v>1</v>
      </c>
      <c r="Z66" s="295">
        <v>568</v>
      </c>
      <c r="AA66" s="295">
        <v>261</v>
      </c>
      <c r="AB66" s="295">
        <v>307</v>
      </c>
      <c r="AC66" s="297">
        <v>256</v>
      </c>
      <c r="AD66" s="295">
        <v>298</v>
      </c>
      <c r="AE66" s="295">
        <v>5</v>
      </c>
      <c r="AF66" s="295">
        <v>9</v>
      </c>
      <c r="AG66" s="297">
        <v>0</v>
      </c>
      <c r="AH66" s="296">
        <v>0</v>
      </c>
    </row>
    <row r="67" spans="1:34" ht="15" customHeight="1" x14ac:dyDescent="0.2">
      <c r="A67" s="293" t="s">
        <v>69</v>
      </c>
      <c r="B67" s="295">
        <v>-96</v>
      </c>
      <c r="C67" s="295">
        <v>-67</v>
      </c>
      <c r="D67" s="296">
        <v>-29</v>
      </c>
      <c r="E67" s="295">
        <v>-30</v>
      </c>
      <c r="F67" s="295">
        <v>-20</v>
      </c>
      <c r="G67" s="295">
        <v>-10</v>
      </c>
      <c r="H67" s="297">
        <v>77</v>
      </c>
      <c r="I67" s="295">
        <v>39</v>
      </c>
      <c r="J67" s="295">
        <v>38</v>
      </c>
      <c r="K67" s="297">
        <v>107</v>
      </c>
      <c r="L67" s="295">
        <v>59</v>
      </c>
      <c r="M67" s="296">
        <v>48</v>
      </c>
      <c r="N67" s="295">
        <v>-66</v>
      </c>
      <c r="O67" s="295">
        <v>-47</v>
      </c>
      <c r="P67" s="296">
        <v>-19</v>
      </c>
      <c r="Q67" s="295">
        <v>347</v>
      </c>
      <c r="R67" s="295">
        <v>164</v>
      </c>
      <c r="S67" s="295">
        <v>183</v>
      </c>
      <c r="T67" s="297">
        <v>158</v>
      </c>
      <c r="U67" s="295">
        <v>169</v>
      </c>
      <c r="V67" s="295">
        <v>1</v>
      </c>
      <c r="W67" s="295">
        <v>11</v>
      </c>
      <c r="X67" s="297">
        <v>5</v>
      </c>
      <c r="Y67" s="296">
        <v>3</v>
      </c>
      <c r="Z67" s="295">
        <v>413</v>
      </c>
      <c r="AA67" s="295">
        <v>211</v>
      </c>
      <c r="AB67" s="295">
        <v>202</v>
      </c>
      <c r="AC67" s="297">
        <v>206</v>
      </c>
      <c r="AD67" s="295">
        <v>197</v>
      </c>
      <c r="AE67" s="295">
        <v>2</v>
      </c>
      <c r="AF67" s="295">
        <v>2</v>
      </c>
      <c r="AG67" s="297">
        <v>3</v>
      </c>
      <c r="AH67" s="296">
        <v>3</v>
      </c>
    </row>
    <row r="68" spans="1:34" ht="15" customHeight="1" x14ac:dyDescent="0.2">
      <c r="A68" s="293" t="s">
        <v>70</v>
      </c>
      <c r="B68" s="295">
        <v>129</v>
      </c>
      <c r="C68" s="295">
        <v>60</v>
      </c>
      <c r="D68" s="296">
        <v>69</v>
      </c>
      <c r="E68" s="295">
        <v>227</v>
      </c>
      <c r="F68" s="295">
        <v>111</v>
      </c>
      <c r="G68" s="295">
        <v>116</v>
      </c>
      <c r="H68" s="297">
        <v>426</v>
      </c>
      <c r="I68" s="295">
        <v>208</v>
      </c>
      <c r="J68" s="295">
        <v>218</v>
      </c>
      <c r="K68" s="297">
        <v>199</v>
      </c>
      <c r="L68" s="295">
        <v>97</v>
      </c>
      <c r="M68" s="296">
        <v>102</v>
      </c>
      <c r="N68" s="295">
        <v>-98</v>
      </c>
      <c r="O68" s="295">
        <v>-51</v>
      </c>
      <c r="P68" s="296">
        <v>-47</v>
      </c>
      <c r="Q68" s="295">
        <v>1438</v>
      </c>
      <c r="R68" s="295">
        <v>730</v>
      </c>
      <c r="S68" s="295">
        <v>708</v>
      </c>
      <c r="T68" s="297">
        <v>695</v>
      </c>
      <c r="U68" s="295">
        <v>677</v>
      </c>
      <c r="V68" s="295">
        <v>21</v>
      </c>
      <c r="W68" s="295">
        <v>23</v>
      </c>
      <c r="X68" s="297">
        <v>14</v>
      </c>
      <c r="Y68" s="296">
        <v>8</v>
      </c>
      <c r="Z68" s="295">
        <v>1536</v>
      </c>
      <c r="AA68" s="295">
        <v>781</v>
      </c>
      <c r="AB68" s="295">
        <v>755</v>
      </c>
      <c r="AC68" s="297">
        <v>761</v>
      </c>
      <c r="AD68" s="295">
        <v>744</v>
      </c>
      <c r="AE68" s="295">
        <v>15</v>
      </c>
      <c r="AF68" s="295">
        <v>8</v>
      </c>
      <c r="AG68" s="297">
        <v>5</v>
      </c>
      <c r="AH68" s="296">
        <v>3</v>
      </c>
    </row>
    <row r="69" spans="1:34" ht="15" customHeight="1" x14ac:dyDescent="0.2">
      <c r="A69" s="293" t="s">
        <v>71</v>
      </c>
      <c r="B69" s="295">
        <v>-150</v>
      </c>
      <c r="C69" s="295">
        <v>-123</v>
      </c>
      <c r="D69" s="296">
        <v>-27</v>
      </c>
      <c r="E69" s="295">
        <v>-36</v>
      </c>
      <c r="F69" s="295">
        <v>-33</v>
      </c>
      <c r="G69" s="295">
        <v>-3</v>
      </c>
      <c r="H69" s="297">
        <v>132</v>
      </c>
      <c r="I69" s="295">
        <v>55</v>
      </c>
      <c r="J69" s="295">
        <v>77</v>
      </c>
      <c r="K69" s="297">
        <v>168</v>
      </c>
      <c r="L69" s="295">
        <v>88</v>
      </c>
      <c r="M69" s="296">
        <v>80</v>
      </c>
      <c r="N69" s="295">
        <v>-114</v>
      </c>
      <c r="O69" s="295">
        <v>-90</v>
      </c>
      <c r="P69" s="296">
        <v>-24</v>
      </c>
      <c r="Q69" s="295">
        <v>550</v>
      </c>
      <c r="R69" s="295">
        <v>275</v>
      </c>
      <c r="S69" s="295">
        <v>275</v>
      </c>
      <c r="T69" s="297">
        <v>255</v>
      </c>
      <c r="U69" s="295">
        <v>248</v>
      </c>
      <c r="V69" s="295">
        <v>17</v>
      </c>
      <c r="W69" s="295">
        <v>21</v>
      </c>
      <c r="X69" s="297">
        <v>3</v>
      </c>
      <c r="Y69" s="296">
        <v>6</v>
      </c>
      <c r="Z69" s="295">
        <v>664</v>
      </c>
      <c r="AA69" s="295">
        <v>365</v>
      </c>
      <c r="AB69" s="295">
        <v>299</v>
      </c>
      <c r="AC69" s="297">
        <v>358</v>
      </c>
      <c r="AD69" s="295">
        <v>292</v>
      </c>
      <c r="AE69" s="295">
        <v>7</v>
      </c>
      <c r="AF69" s="295">
        <v>7</v>
      </c>
      <c r="AG69" s="297">
        <v>0</v>
      </c>
      <c r="AH69" s="296">
        <v>0</v>
      </c>
    </row>
    <row r="70" spans="1:34" ht="15" customHeight="1" x14ac:dyDescent="0.2">
      <c r="A70" s="293" t="s">
        <v>72</v>
      </c>
      <c r="B70" s="295">
        <v>-140</v>
      </c>
      <c r="C70" s="295">
        <v>-47</v>
      </c>
      <c r="D70" s="296">
        <v>-93</v>
      </c>
      <c r="E70" s="295">
        <v>-81</v>
      </c>
      <c r="F70" s="295">
        <v>-31</v>
      </c>
      <c r="G70" s="295">
        <v>-50</v>
      </c>
      <c r="H70" s="297">
        <v>55</v>
      </c>
      <c r="I70" s="295">
        <v>29</v>
      </c>
      <c r="J70" s="295">
        <v>26</v>
      </c>
      <c r="K70" s="297">
        <v>136</v>
      </c>
      <c r="L70" s="295">
        <v>60</v>
      </c>
      <c r="M70" s="296">
        <v>76</v>
      </c>
      <c r="N70" s="295">
        <v>-59</v>
      </c>
      <c r="O70" s="295">
        <v>-16</v>
      </c>
      <c r="P70" s="296">
        <v>-43</v>
      </c>
      <c r="Q70" s="295">
        <v>251</v>
      </c>
      <c r="R70" s="295">
        <v>126</v>
      </c>
      <c r="S70" s="295">
        <v>125</v>
      </c>
      <c r="T70" s="297">
        <v>111</v>
      </c>
      <c r="U70" s="295">
        <v>121</v>
      </c>
      <c r="V70" s="295">
        <v>9</v>
      </c>
      <c r="W70" s="295">
        <v>3</v>
      </c>
      <c r="X70" s="297">
        <v>6</v>
      </c>
      <c r="Y70" s="296">
        <v>1</v>
      </c>
      <c r="Z70" s="295">
        <v>310</v>
      </c>
      <c r="AA70" s="295">
        <v>142</v>
      </c>
      <c r="AB70" s="295">
        <v>168</v>
      </c>
      <c r="AC70" s="297">
        <v>137</v>
      </c>
      <c r="AD70" s="295">
        <v>165</v>
      </c>
      <c r="AE70" s="295">
        <v>0</v>
      </c>
      <c r="AF70" s="295">
        <v>2</v>
      </c>
      <c r="AG70" s="297">
        <v>5</v>
      </c>
      <c r="AH70" s="296">
        <v>1</v>
      </c>
    </row>
    <row r="71" spans="1:34" ht="15" customHeight="1" x14ac:dyDescent="0.2">
      <c r="A71" s="293" t="s">
        <v>73</v>
      </c>
      <c r="B71" s="295">
        <v>-76</v>
      </c>
      <c r="C71" s="295">
        <v>-52</v>
      </c>
      <c r="D71" s="296">
        <v>-24</v>
      </c>
      <c r="E71" s="295">
        <v>-50</v>
      </c>
      <c r="F71" s="295">
        <v>-30</v>
      </c>
      <c r="G71" s="295">
        <v>-20</v>
      </c>
      <c r="H71" s="297">
        <v>29</v>
      </c>
      <c r="I71" s="295">
        <v>11</v>
      </c>
      <c r="J71" s="295">
        <v>18</v>
      </c>
      <c r="K71" s="297">
        <v>79</v>
      </c>
      <c r="L71" s="295">
        <v>41</v>
      </c>
      <c r="M71" s="296">
        <v>38</v>
      </c>
      <c r="N71" s="295">
        <v>-26</v>
      </c>
      <c r="O71" s="295">
        <v>-22</v>
      </c>
      <c r="P71" s="296">
        <v>-4</v>
      </c>
      <c r="Q71" s="295">
        <v>145</v>
      </c>
      <c r="R71" s="295">
        <v>68</v>
      </c>
      <c r="S71" s="295">
        <v>77</v>
      </c>
      <c r="T71" s="297">
        <v>61</v>
      </c>
      <c r="U71" s="295">
        <v>72</v>
      </c>
      <c r="V71" s="295">
        <v>4</v>
      </c>
      <c r="W71" s="295">
        <v>4</v>
      </c>
      <c r="X71" s="297">
        <v>3</v>
      </c>
      <c r="Y71" s="296">
        <v>1</v>
      </c>
      <c r="Z71" s="295">
        <v>171</v>
      </c>
      <c r="AA71" s="295">
        <v>90</v>
      </c>
      <c r="AB71" s="295">
        <v>81</v>
      </c>
      <c r="AC71" s="297">
        <v>89</v>
      </c>
      <c r="AD71" s="295">
        <v>80</v>
      </c>
      <c r="AE71" s="295">
        <v>1</v>
      </c>
      <c r="AF71" s="295">
        <v>1</v>
      </c>
      <c r="AG71" s="297">
        <v>0</v>
      </c>
      <c r="AH71" s="296">
        <v>0</v>
      </c>
    </row>
    <row r="72" spans="1:34" ht="15" customHeight="1" x14ac:dyDescent="0.2">
      <c r="A72" s="293" t="s">
        <v>74</v>
      </c>
      <c r="B72" s="295">
        <v>-33</v>
      </c>
      <c r="C72" s="295">
        <v>-13</v>
      </c>
      <c r="D72" s="296">
        <v>-20</v>
      </c>
      <c r="E72" s="295">
        <v>-16</v>
      </c>
      <c r="F72" s="295">
        <v>-6</v>
      </c>
      <c r="G72" s="295">
        <v>-10</v>
      </c>
      <c r="H72" s="297">
        <v>36</v>
      </c>
      <c r="I72" s="295">
        <v>22</v>
      </c>
      <c r="J72" s="295">
        <v>14</v>
      </c>
      <c r="K72" s="297">
        <v>52</v>
      </c>
      <c r="L72" s="295">
        <v>28</v>
      </c>
      <c r="M72" s="296">
        <v>24</v>
      </c>
      <c r="N72" s="295">
        <v>-17</v>
      </c>
      <c r="O72" s="295">
        <v>-7</v>
      </c>
      <c r="P72" s="296">
        <v>-10</v>
      </c>
      <c r="Q72" s="295">
        <v>113</v>
      </c>
      <c r="R72" s="295">
        <v>49</v>
      </c>
      <c r="S72" s="295">
        <v>64</v>
      </c>
      <c r="T72" s="297">
        <v>43</v>
      </c>
      <c r="U72" s="295">
        <v>64</v>
      </c>
      <c r="V72" s="295">
        <v>6</v>
      </c>
      <c r="W72" s="295">
        <v>0</v>
      </c>
      <c r="X72" s="297">
        <v>0</v>
      </c>
      <c r="Y72" s="296">
        <v>0</v>
      </c>
      <c r="Z72" s="295">
        <v>130</v>
      </c>
      <c r="AA72" s="295">
        <v>56</v>
      </c>
      <c r="AB72" s="295">
        <v>74</v>
      </c>
      <c r="AC72" s="297">
        <v>53</v>
      </c>
      <c r="AD72" s="295">
        <v>74</v>
      </c>
      <c r="AE72" s="295">
        <v>3</v>
      </c>
      <c r="AF72" s="295">
        <v>0</v>
      </c>
      <c r="AG72" s="297">
        <v>0</v>
      </c>
      <c r="AH72" s="296">
        <v>0</v>
      </c>
    </row>
    <row r="73" spans="1:34" ht="15" customHeight="1" x14ac:dyDescent="0.2">
      <c r="A73" s="293" t="s">
        <v>75</v>
      </c>
      <c r="B73" s="295">
        <v>-38</v>
      </c>
      <c r="C73" s="295">
        <v>-23</v>
      </c>
      <c r="D73" s="296">
        <v>-15</v>
      </c>
      <c r="E73" s="295">
        <v>-28</v>
      </c>
      <c r="F73" s="295">
        <v>-14</v>
      </c>
      <c r="G73" s="295">
        <v>-14</v>
      </c>
      <c r="H73" s="297">
        <v>21</v>
      </c>
      <c r="I73" s="295">
        <v>10</v>
      </c>
      <c r="J73" s="295">
        <v>11</v>
      </c>
      <c r="K73" s="297">
        <v>49</v>
      </c>
      <c r="L73" s="295">
        <v>24</v>
      </c>
      <c r="M73" s="296">
        <v>25</v>
      </c>
      <c r="N73" s="295">
        <v>-10</v>
      </c>
      <c r="O73" s="295">
        <v>-9</v>
      </c>
      <c r="P73" s="296">
        <v>-1</v>
      </c>
      <c r="Q73" s="295">
        <v>90</v>
      </c>
      <c r="R73" s="295">
        <v>41</v>
      </c>
      <c r="S73" s="295">
        <v>49</v>
      </c>
      <c r="T73" s="297">
        <v>41</v>
      </c>
      <c r="U73" s="295">
        <v>49</v>
      </c>
      <c r="V73" s="295">
        <v>0</v>
      </c>
      <c r="W73" s="295">
        <v>0</v>
      </c>
      <c r="X73" s="297">
        <v>0</v>
      </c>
      <c r="Y73" s="296">
        <v>0</v>
      </c>
      <c r="Z73" s="295">
        <v>100</v>
      </c>
      <c r="AA73" s="295">
        <v>50</v>
      </c>
      <c r="AB73" s="295">
        <v>50</v>
      </c>
      <c r="AC73" s="297">
        <v>50</v>
      </c>
      <c r="AD73" s="295">
        <v>49</v>
      </c>
      <c r="AE73" s="295">
        <v>0</v>
      </c>
      <c r="AF73" s="295">
        <v>1</v>
      </c>
      <c r="AG73" s="297">
        <v>0</v>
      </c>
      <c r="AH73" s="296">
        <v>0</v>
      </c>
    </row>
    <row r="74" spans="1:34" ht="15" customHeight="1" x14ac:dyDescent="0.2">
      <c r="A74" s="293" t="s">
        <v>76</v>
      </c>
      <c r="B74" s="295">
        <v>-155</v>
      </c>
      <c r="C74" s="295">
        <v>-57</v>
      </c>
      <c r="D74" s="296">
        <v>-98</v>
      </c>
      <c r="E74" s="295">
        <v>25</v>
      </c>
      <c r="F74" s="295">
        <v>13</v>
      </c>
      <c r="G74" s="295">
        <v>12</v>
      </c>
      <c r="H74" s="297">
        <v>266</v>
      </c>
      <c r="I74" s="295">
        <v>144</v>
      </c>
      <c r="J74" s="295">
        <v>122</v>
      </c>
      <c r="K74" s="297">
        <v>241</v>
      </c>
      <c r="L74" s="295">
        <v>131</v>
      </c>
      <c r="M74" s="296">
        <v>110</v>
      </c>
      <c r="N74" s="295">
        <v>-180</v>
      </c>
      <c r="O74" s="295">
        <v>-70</v>
      </c>
      <c r="P74" s="296">
        <v>-110</v>
      </c>
      <c r="Q74" s="295">
        <v>780</v>
      </c>
      <c r="R74" s="295">
        <v>391</v>
      </c>
      <c r="S74" s="295">
        <v>389</v>
      </c>
      <c r="T74" s="297">
        <v>380</v>
      </c>
      <c r="U74" s="295">
        <v>349</v>
      </c>
      <c r="V74" s="295">
        <v>4</v>
      </c>
      <c r="W74" s="295">
        <v>28</v>
      </c>
      <c r="X74" s="297">
        <v>7</v>
      </c>
      <c r="Y74" s="296">
        <v>12</v>
      </c>
      <c r="Z74" s="295">
        <v>960</v>
      </c>
      <c r="AA74" s="295">
        <v>461</v>
      </c>
      <c r="AB74" s="295">
        <v>499</v>
      </c>
      <c r="AC74" s="297">
        <v>452</v>
      </c>
      <c r="AD74" s="295">
        <v>489</v>
      </c>
      <c r="AE74" s="295">
        <v>3</v>
      </c>
      <c r="AF74" s="295">
        <v>9</v>
      </c>
      <c r="AG74" s="297">
        <v>6</v>
      </c>
      <c r="AH74" s="296">
        <v>1</v>
      </c>
    </row>
    <row r="75" spans="1:34" ht="15" customHeight="1" x14ac:dyDescent="0.2">
      <c r="A75" s="293" t="s">
        <v>77</v>
      </c>
      <c r="B75" s="295">
        <v>-1</v>
      </c>
      <c r="C75" s="295">
        <v>-4</v>
      </c>
      <c r="D75" s="296">
        <v>3</v>
      </c>
      <c r="E75" s="295">
        <v>-4</v>
      </c>
      <c r="F75" s="295">
        <v>-9</v>
      </c>
      <c r="G75" s="295">
        <v>5</v>
      </c>
      <c r="H75" s="297">
        <v>65</v>
      </c>
      <c r="I75" s="295">
        <v>28</v>
      </c>
      <c r="J75" s="295">
        <v>37</v>
      </c>
      <c r="K75" s="297">
        <v>69</v>
      </c>
      <c r="L75" s="295">
        <v>37</v>
      </c>
      <c r="M75" s="296">
        <v>32</v>
      </c>
      <c r="N75" s="295">
        <v>3</v>
      </c>
      <c r="O75" s="295">
        <v>5</v>
      </c>
      <c r="P75" s="296">
        <v>-2</v>
      </c>
      <c r="Q75" s="295">
        <v>219</v>
      </c>
      <c r="R75" s="295">
        <v>112</v>
      </c>
      <c r="S75" s="295">
        <v>107</v>
      </c>
      <c r="T75" s="297">
        <v>105</v>
      </c>
      <c r="U75" s="295">
        <v>102</v>
      </c>
      <c r="V75" s="295">
        <v>5</v>
      </c>
      <c r="W75" s="295">
        <v>2</v>
      </c>
      <c r="X75" s="297">
        <v>2</v>
      </c>
      <c r="Y75" s="296">
        <v>3</v>
      </c>
      <c r="Z75" s="295">
        <v>216</v>
      </c>
      <c r="AA75" s="295">
        <v>107</v>
      </c>
      <c r="AB75" s="295">
        <v>109</v>
      </c>
      <c r="AC75" s="297">
        <v>100</v>
      </c>
      <c r="AD75" s="295">
        <v>108</v>
      </c>
      <c r="AE75" s="295">
        <v>7</v>
      </c>
      <c r="AF75" s="295">
        <v>1</v>
      </c>
      <c r="AG75" s="297">
        <v>0</v>
      </c>
      <c r="AH75" s="296">
        <v>0</v>
      </c>
    </row>
    <row r="76" spans="1:34" ht="15" customHeight="1" x14ac:dyDescent="0.2">
      <c r="A76" s="293" t="s">
        <v>78</v>
      </c>
      <c r="B76" s="295">
        <v>-92</v>
      </c>
      <c r="C76" s="295">
        <v>-44</v>
      </c>
      <c r="D76" s="296">
        <v>-48</v>
      </c>
      <c r="E76" s="295">
        <v>-22</v>
      </c>
      <c r="F76" s="295">
        <v>-2</v>
      </c>
      <c r="G76" s="295">
        <v>-20</v>
      </c>
      <c r="H76" s="297">
        <v>84</v>
      </c>
      <c r="I76" s="295">
        <v>51</v>
      </c>
      <c r="J76" s="295">
        <v>33</v>
      </c>
      <c r="K76" s="297">
        <v>106</v>
      </c>
      <c r="L76" s="295">
        <v>53</v>
      </c>
      <c r="M76" s="296">
        <v>53</v>
      </c>
      <c r="N76" s="295">
        <v>-70</v>
      </c>
      <c r="O76" s="295">
        <v>-42</v>
      </c>
      <c r="P76" s="296">
        <v>-28</v>
      </c>
      <c r="Q76" s="295">
        <v>253</v>
      </c>
      <c r="R76" s="295">
        <v>105</v>
      </c>
      <c r="S76" s="295">
        <v>148</v>
      </c>
      <c r="T76" s="297">
        <v>99</v>
      </c>
      <c r="U76" s="295">
        <v>130</v>
      </c>
      <c r="V76" s="295">
        <v>3</v>
      </c>
      <c r="W76" s="295">
        <v>11</v>
      </c>
      <c r="X76" s="297">
        <v>3</v>
      </c>
      <c r="Y76" s="296">
        <v>7</v>
      </c>
      <c r="Z76" s="295">
        <v>323</v>
      </c>
      <c r="AA76" s="295">
        <v>147</v>
      </c>
      <c r="AB76" s="295">
        <v>176</v>
      </c>
      <c r="AC76" s="297">
        <v>146</v>
      </c>
      <c r="AD76" s="295">
        <v>168</v>
      </c>
      <c r="AE76" s="295">
        <v>1</v>
      </c>
      <c r="AF76" s="295">
        <v>8</v>
      </c>
      <c r="AG76" s="297">
        <v>0</v>
      </c>
      <c r="AH76" s="296">
        <v>0</v>
      </c>
    </row>
    <row r="77" spans="1:34" ht="15" customHeight="1" x14ac:dyDescent="0.2">
      <c r="A77" s="293" t="s">
        <v>79</v>
      </c>
      <c r="B77" s="295">
        <v>-44</v>
      </c>
      <c r="C77" s="295">
        <v>-16</v>
      </c>
      <c r="D77" s="296">
        <v>-28</v>
      </c>
      <c r="E77" s="295">
        <v>-32</v>
      </c>
      <c r="F77" s="295">
        <v>-8</v>
      </c>
      <c r="G77" s="295">
        <v>-24</v>
      </c>
      <c r="H77" s="297">
        <v>30</v>
      </c>
      <c r="I77" s="295">
        <v>16</v>
      </c>
      <c r="J77" s="295">
        <v>14</v>
      </c>
      <c r="K77" s="297">
        <v>62</v>
      </c>
      <c r="L77" s="295">
        <v>24</v>
      </c>
      <c r="M77" s="296">
        <v>38</v>
      </c>
      <c r="N77" s="295">
        <v>-12</v>
      </c>
      <c r="O77" s="295">
        <v>-8</v>
      </c>
      <c r="P77" s="296">
        <v>-4</v>
      </c>
      <c r="Q77" s="295">
        <v>100</v>
      </c>
      <c r="R77" s="295">
        <v>45</v>
      </c>
      <c r="S77" s="295">
        <v>55</v>
      </c>
      <c r="T77" s="297">
        <v>43</v>
      </c>
      <c r="U77" s="295">
        <v>53</v>
      </c>
      <c r="V77" s="295">
        <v>0</v>
      </c>
      <c r="W77" s="295">
        <v>0</v>
      </c>
      <c r="X77" s="297">
        <v>2</v>
      </c>
      <c r="Y77" s="296">
        <v>2</v>
      </c>
      <c r="Z77" s="295">
        <v>112</v>
      </c>
      <c r="AA77" s="295">
        <v>53</v>
      </c>
      <c r="AB77" s="295">
        <v>59</v>
      </c>
      <c r="AC77" s="297">
        <v>53</v>
      </c>
      <c r="AD77" s="295">
        <v>59</v>
      </c>
      <c r="AE77" s="295">
        <v>0</v>
      </c>
      <c r="AF77" s="295">
        <v>0</v>
      </c>
      <c r="AG77" s="297">
        <v>0</v>
      </c>
      <c r="AH77" s="296">
        <v>0</v>
      </c>
    </row>
    <row r="78" spans="1:34" ht="15" customHeight="1" x14ac:dyDescent="0.2">
      <c r="A78" s="293" t="s">
        <v>80</v>
      </c>
      <c r="B78" s="295">
        <v>-41</v>
      </c>
      <c r="C78" s="295">
        <v>-22</v>
      </c>
      <c r="D78" s="296">
        <v>-19</v>
      </c>
      <c r="E78" s="295">
        <v>-22</v>
      </c>
      <c r="F78" s="295">
        <v>-12</v>
      </c>
      <c r="G78" s="295">
        <v>-10</v>
      </c>
      <c r="H78" s="297">
        <v>38</v>
      </c>
      <c r="I78" s="295">
        <v>16</v>
      </c>
      <c r="J78" s="295">
        <v>22</v>
      </c>
      <c r="K78" s="297">
        <v>60</v>
      </c>
      <c r="L78" s="295">
        <v>28</v>
      </c>
      <c r="M78" s="296">
        <v>32</v>
      </c>
      <c r="N78" s="295">
        <v>-19</v>
      </c>
      <c r="O78" s="295">
        <v>-10</v>
      </c>
      <c r="P78" s="296">
        <v>-9</v>
      </c>
      <c r="Q78" s="295">
        <v>95</v>
      </c>
      <c r="R78" s="295">
        <v>38</v>
      </c>
      <c r="S78" s="295">
        <v>57</v>
      </c>
      <c r="T78" s="297">
        <v>36</v>
      </c>
      <c r="U78" s="295">
        <v>52</v>
      </c>
      <c r="V78" s="295">
        <v>1</v>
      </c>
      <c r="W78" s="295">
        <v>4</v>
      </c>
      <c r="X78" s="297">
        <v>1</v>
      </c>
      <c r="Y78" s="296">
        <v>1</v>
      </c>
      <c r="Z78" s="295">
        <v>114</v>
      </c>
      <c r="AA78" s="295">
        <v>48</v>
      </c>
      <c r="AB78" s="295">
        <v>66</v>
      </c>
      <c r="AC78" s="297">
        <v>47</v>
      </c>
      <c r="AD78" s="295">
        <v>64</v>
      </c>
      <c r="AE78" s="295">
        <v>0</v>
      </c>
      <c r="AF78" s="295">
        <v>1</v>
      </c>
      <c r="AG78" s="297">
        <v>1</v>
      </c>
      <c r="AH78" s="296">
        <v>1</v>
      </c>
    </row>
    <row r="79" spans="1:34" ht="15" customHeight="1" x14ac:dyDescent="0.2">
      <c r="A79" s="293" t="s">
        <v>81</v>
      </c>
      <c r="B79" s="295">
        <v>-55</v>
      </c>
      <c r="C79" s="295">
        <v>-15</v>
      </c>
      <c r="D79" s="296">
        <v>-40</v>
      </c>
      <c r="E79" s="295">
        <v>-27</v>
      </c>
      <c r="F79" s="295">
        <v>-14</v>
      </c>
      <c r="G79" s="295">
        <v>-13</v>
      </c>
      <c r="H79" s="297">
        <v>28</v>
      </c>
      <c r="I79" s="295">
        <v>14</v>
      </c>
      <c r="J79" s="295">
        <v>14</v>
      </c>
      <c r="K79" s="297">
        <v>55</v>
      </c>
      <c r="L79" s="295">
        <v>28</v>
      </c>
      <c r="M79" s="296">
        <v>27</v>
      </c>
      <c r="N79" s="295">
        <v>-28</v>
      </c>
      <c r="O79" s="295">
        <v>-1</v>
      </c>
      <c r="P79" s="296">
        <v>-27</v>
      </c>
      <c r="Q79" s="295">
        <v>154</v>
      </c>
      <c r="R79" s="295">
        <v>70</v>
      </c>
      <c r="S79" s="295">
        <v>84</v>
      </c>
      <c r="T79" s="297">
        <v>69</v>
      </c>
      <c r="U79" s="295">
        <v>80</v>
      </c>
      <c r="V79" s="295">
        <v>1</v>
      </c>
      <c r="W79" s="295">
        <v>1</v>
      </c>
      <c r="X79" s="297">
        <v>0</v>
      </c>
      <c r="Y79" s="296">
        <v>3</v>
      </c>
      <c r="Z79" s="295">
        <v>182</v>
      </c>
      <c r="AA79" s="295">
        <v>71</v>
      </c>
      <c r="AB79" s="295">
        <v>111</v>
      </c>
      <c r="AC79" s="297">
        <v>71</v>
      </c>
      <c r="AD79" s="295">
        <v>109</v>
      </c>
      <c r="AE79" s="295">
        <v>0</v>
      </c>
      <c r="AF79" s="295">
        <v>2</v>
      </c>
      <c r="AG79" s="297">
        <v>0</v>
      </c>
      <c r="AH79" s="296">
        <v>0</v>
      </c>
    </row>
    <row r="80" spans="1:34" ht="15" customHeight="1" x14ac:dyDescent="0.2">
      <c r="A80" s="293" t="s">
        <v>82</v>
      </c>
      <c r="B80" s="295">
        <v>-27</v>
      </c>
      <c r="C80" s="295">
        <v>-15</v>
      </c>
      <c r="D80" s="296">
        <v>-12</v>
      </c>
      <c r="E80" s="295">
        <v>-40</v>
      </c>
      <c r="F80" s="295">
        <v>-16</v>
      </c>
      <c r="G80" s="295">
        <v>-24</v>
      </c>
      <c r="H80" s="297">
        <v>44</v>
      </c>
      <c r="I80" s="295">
        <v>27</v>
      </c>
      <c r="J80" s="295">
        <v>17</v>
      </c>
      <c r="K80" s="297">
        <v>84</v>
      </c>
      <c r="L80" s="295">
        <v>43</v>
      </c>
      <c r="M80" s="296">
        <v>41</v>
      </c>
      <c r="N80" s="295">
        <v>13</v>
      </c>
      <c r="O80" s="295">
        <v>1</v>
      </c>
      <c r="P80" s="296">
        <v>12</v>
      </c>
      <c r="Q80" s="295">
        <v>143</v>
      </c>
      <c r="R80" s="295">
        <v>58</v>
      </c>
      <c r="S80" s="295">
        <v>85</v>
      </c>
      <c r="T80" s="297">
        <v>58</v>
      </c>
      <c r="U80" s="295">
        <v>85</v>
      </c>
      <c r="V80" s="295">
        <v>0</v>
      </c>
      <c r="W80" s="295">
        <v>0</v>
      </c>
      <c r="X80" s="297">
        <v>0</v>
      </c>
      <c r="Y80" s="296">
        <v>0</v>
      </c>
      <c r="Z80" s="295">
        <v>130</v>
      </c>
      <c r="AA80" s="295">
        <v>57</v>
      </c>
      <c r="AB80" s="295">
        <v>73</v>
      </c>
      <c r="AC80" s="297">
        <v>56</v>
      </c>
      <c r="AD80" s="295">
        <v>73</v>
      </c>
      <c r="AE80" s="295">
        <v>0</v>
      </c>
      <c r="AF80" s="295">
        <v>0</v>
      </c>
      <c r="AG80" s="297">
        <v>1</v>
      </c>
      <c r="AH80" s="296">
        <v>0</v>
      </c>
    </row>
    <row r="81" spans="1:34" ht="15" customHeight="1" x14ac:dyDescent="0.2">
      <c r="A81" s="293" t="s">
        <v>83</v>
      </c>
      <c r="B81" s="295">
        <v>-127</v>
      </c>
      <c r="C81" s="295">
        <v>-35</v>
      </c>
      <c r="D81" s="296">
        <v>-92</v>
      </c>
      <c r="E81" s="295">
        <v>-42</v>
      </c>
      <c r="F81" s="295">
        <v>-17</v>
      </c>
      <c r="G81" s="295">
        <v>-25</v>
      </c>
      <c r="H81" s="297">
        <v>103</v>
      </c>
      <c r="I81" s="295">
        <v>54</v>
      </c>
      <c r="J81" s="295">
        <v>49</v>
      </c>
      <c r="K81" s="297">
        <v>145</v>
      </c>
      <c r="L81" s="295">
        <v>71</v>
      </c>
      <c r="M81" s="296">
        <v>74</v>
      </c>
      <c r="N81" s="295">
        <v>-85</v>
      </c>
      <c r="O81" s="295">
        <v>-18</v>
      </c>
      <c r="P81" s="296">
        <v>-67</v>
      </c>
      <c r="Q81" s="295">
        <v>326</v>
      </c>
      <c r="R81" s="295">
        <v>178</v>
      </c>
      <c r="S81" s="295">
        <v>148</v>
      </c>
      <c r="T81" s="297">
        <v>172</v>
      </c>
      <c r="U81" s="295">
        <v>134</v>
      </c>
      <c r="V81" s="295">
        <v>2</v>
      </c>
      <c r="W81" s="295">
        <v>10</v>
      </c>
      <c r="X81" s="297">
        <v>4</v>
      </c>
      <c r="Y81" s="296">
        <v>4</v>
      </c>
      <c r="Z81" s="295">
        <v>411</v>
      </c>
      <c r="AA81" s="295">
        <v>196</v>
      </c>
      <c r="AB81" s="295">
        <v>215</v>
      </c>
      <c r="AC81" s="297">
        <v>195</v>
      </c>
      <c r="AD81" s="295">
        <v>212</v>
      </c>
      <c r="AE81" s="295">
        <v>1</v>
      </c>
      <c r="AF81" s="295">
        <v>2</v>
      </c>
      <c r="AG81" s="297">
        <v>0</v>
      </c>
      <c r="AH81" s="296">
        <v>1</v>
      </c>
    </row>
    <row r="82" spans="1:34" ht="15" customHeight="1" x14ac:dyDescent="0.2">
      <c r="A82" s="293" t="s">
        <v>84</v>
      </c>
      <c r="B82" s="295">
        <v>-89</v>
      </c>
      <c r="C82" s="295">
        <v>-47</v>
      </c>
      <c r="D82" s="296">
        <v>-42</v>
      </c>
      <c r="E82" s="295">
        <v>-49</v>
      </c>
      <c r="F82" s="295">
        <v>-18</v>
      </c>
      <c r="G82" s="295">
        <v>-31</v>
      </c>
      <c r="H82" s="297">
        <v>146</v>
      </c>
      <c r="I82" s="295">
        <v>86</v>
      </c>
      <c r="J82" s="295">
        <v>60</v>
      </c>
      <c r="K82" s="297">
        <v>195</v>
      </c>
      <c r="L82" s="295">
        <v>104</v>
      </c>
      <c r="M82" s="296">
        <v>91</v>
      </c>
      <c r="N82" s="295">
        <v>-40</v>
      </c>
      <c r="O82" s="295">
        <v>-29</v>
      </c>
      <c r="P82" s="296">
        <v>-11</v>
      </c>
      <c r="Q82" s="295">
        <v>587</v>
      </c>
      <c r="R82" s="295">
        <v>250</v>
      </c>
      <c r="S82" s="295">
        <v>337</v>
      </c>
      <c r="T82" s="297">
        <v>234</v>
      </c>
      <c r="U82" s="295">
        <v>286</v>
      </c>
      <c r="V82" s="295">
        <v>12</v>
      </c>
      <c r="W82" s="295">
        <v>48</v>
      </c>
      <c r="X82" s="297">
        <v>4</v>
      </c>
      <c r="Y82" s="296">
        <v>3</v>
      </c>
      <c r="Z82" s="295">
        <v>627</v>
      </c>
      <c r="AA82" s="295">
        <v>279</v>
      </c>
      <c r="AB82" s="295">
        <v>348</v>
      </c>
      <c r="AC82" s="297">
        <v>270</v>
      </c>
      <c r="AD82" s="295">
        <v>310</v>
      </c>
      <c r="AE82" s="295">
        <v>9</v>
      </c>
      <c r="AF82" s="295">
        <v>38</v>
      </c>
      <c r="AG82" s="297">
        <v>0</v>
      </c>
      <c r="AH82" s="296">
        <v>0</v>
      </c>
    </row>
    <row r="83" spans="1:34" ht="15" customHeight="1" x14ac:dyDescent="0.2">
      <c r="A83" s="293" t="s">
        <v>85</v>
      </c>
      <c r="B83" s="295">
        <v>25</v>
      </c>
      <c r="C83" s="295">
        <v>-12</v>
      </c>
      <c r="D83" s="296">
        <v>37</v>
      </c>
      <c r="E83" s="295">
        <v>6</v>
      </c>
      <c r="F83" s="295">
        <v>-8</v>
      </c>
      <c r="G83" s="295">
        <v>14</v>
      </c>
      <c r="H83" s="297">
        <v>114</v>
      </c>
      <c r="I83" s="295">
        <v>55</v>
      </c>
      <c r="J83" s="295">
        <v>59</v>
      </c>
      <c r="K83" s="297">
        <v>108</v>
      </c>
      <c r="L83" s="295">
        <v>63</v>
      </c>
      <c r="M83" s="296">
        <v>45</v>
      </c>
      <c r="N83" s="295">
        <v>19</v>
      </c>
      <c r="O83" s="295">
        <v>-4</v>
      </c>
      <c r="P83" s="296">
        <v>23</v>
      </c>
      <c r="Q83" s="295">
        <v>376</v>
      </c>
      <c r="R83" s="295">
        <v>178</v>
      </c>
      <c r="S83" s="295">
        <v>198</v>
      </c>
      <c r="T83" s="297">
        <v>163</v>
      </c>
      <c r="U83" s="295">
        <v>185</v>
      </c>
      <c r="V83" s="295">
        <v>9</v>
      </c>
      <c r="W83" s="295">
        <v>3</v>
      </c>
      <c r="X83" s="297">
        <v>6</v>
      </c>
      <c r="Y83" s="296">
        <v>10</v>
      </c>
      <c r="Z83" s="295">
        <v>357</v>
      </c>
      <c r="AA83" s="295">
        <v>182</v>
      </c>
      <c r="AB83" s="295">
        <v>175</v>
      </c>
      <c r="AC83" s="297">
        <v>178</v>
      </c>
      <c r="AD83" s="295">
        <v>172</v>
      </c>
      <c r="AE83" s="295">
        <v>3</v>
      </c>
      <c r="AF83" s="295">
        <v>2</v>
      </c>
      <c r="AG83" s="297">
        <v>1</v>
      </c>
      <c r="AH83" s="296">
        <v>1</v>
      </c>
    </row>
    <row r="84" spans="1:34" ht="15" customHeight="1" x14ac:dyDescent="0.2">
      <c r="A84" s="293" t="s">
        <v>86</v>
      </c>
      <c r="B84" s="295">
        <v>-69</v>
      </c>
      <c r="C84" s="295">
        <v>-37</v>
      </c>
      <c r="D84" s="296">
        <v>-32</v>
      </c>
      <c r="E84" s="295">
        <v>-42</v>
      </c>
      <c r="F84" s="295">
        <v>-21</v>
      </c>
      <c r="G84" s="295">
        <v>-21</v>
      </c>
      <c r="H84" s="297">
        <v>35</v>
      </c>
      <c r="I84" s="295">
        <v>12</v>
      </c>
      <c r="J84" s="295">
        <v>23</v>
      </c>
      <c r="K84" s="297">
        <v>77</v>
      </c>
      <c r="L84" s="295">
        <v>33</v>
      </c>
      <c r="M84" s="296">
        <v>44</v>
      </c>
      <c r="N84" s="295">
        <v>-27</v>
      </c>
      <c r="O84" s="295">
        <v>-16</v>
      </c>
      <c r="P84" s="296">
        <v>-11</v>
      </c>
      <c r="Q84" s="295">
        <v>133</v>
      </c>
      <c r="R84" s="295">
        <v>60</v>
      </c>
      <c r="S84" s="295">
        <v>73</v>
      </c>
      <c r="T84" s="297">
        <v>60</v>
      </c>
      <c r="U84" s="295">
        <v>67</v>
      </c>
      <c r="V84" s="295">
        <v>0</v>
      </c>
      <c r="W84" s="295">
        <v>6</v>
      </c>
      <c r="X84" s="297">
        <v>0</v>
      </c>
      <c r="Y84" s="296">
        <v>0</v>
      </c>
      <c r="Z84" s="295">
        <v>160</v>
      </c>
      <c r="AA84" s="295">
        <v>76</v>
      </c>
      <c r="AB84" s="295">
        <v>84</v>
      </c>
      <c r="AC84" s="297">
        <v>75</v>
      </c>
      <c r="AD84" s="295">
        <v>81</v>
      </c>
      <c r="AE84" s="295">
        <v>0</v>
      </c>
      <c r="AF84" s="295">
        <v>3</v>
      </c>
      <c r="AG84" s="297">
        <v>1</v>
      </c>
      <c r="AH84" s="296">
        <v>0</v>
      </c>
    </row>
    <row r="85" spans="1:34" ht="15" customHeight="1" x14ac:dyDescent="0.2">
      <c r="A85" s="293" t="s">
        <v>87</v>
      </c>
      <c r="B85" s="295">
        <v>-88</v>
      </c>
      <c r="C85" s="295">
        <v>-43</v>
      </c>
      <c r="D85" s="296">
        <v>-45</v>
      </c>
      <c r="E85" s="295">
        <v>-43</v>
      </c>
      <c r="F85" s="295">
        <v>-17</v>
      </c>
      <c r="G85" s="295">
        <v>-26</v>
      </c>
      <c r="H85" s="297">
        <v>42</v>
      </c>
      <c r="I85" s="295">
        <v>25</v>
      </c>
      <c r="J85" s="295">
        <v>17</v>
      </c>
      <c r="K85" s="297">
        <v>85</v>
      </c>
      <c r="L85" s="295">
        <v>42</v>
      </c>
      <c r="M85" s="296">
        <v>43</v>
      </c>
      <c r="N85" s="295">
        <v>-45</v>
      </c>
      <c r="O85" s="295">
        <v>-26</v>
      </c>
      <c r="P85" s="296">
        <v>-19</v>
      </c>
      <c r="Q85" s="295">
        <v>142</v>
      </c>
      <c r="R85" s="295">
        <v>56</v>
      </c>
      <c r="S85" s="295">
        <v>86</v>
      </c>
      <c r="T85" s="297">
        <v>54</v>
      </c>
      <c r="U85" s="295">
        <v>76</v>
      </c>
      <c r="V85" s="295">
        <v>0</v>
      </c>
      <c r="W85" s="295">
        <v>6</v>
      </c>
      <c r="X85" s="297">
        <v>2</v>
      </c>
      <c r="Y85" s="296">
        <v>4</v>
      </c>
      <c r="Z85" s="295">
        <v>187</v>
      </c>
      <c r="AA85" s="295">
        <v>82</v>
      </c>
      <c r="AB85" s="295">
        <v>105</v>
      </c>
      <c r="AC85" s="297">
        <v>78</v>
      </c>
      <c r="AD85" s="295">
        <v>105</v>
      </c>
      <c r="AE85" s="295">
        <v>4</v>
      </c>
      <c r="AF85" s="295">
        <v>0</v>
      </c>
      <c r="AG85" s="297">
        <v>0</v>
      </c>
      <c r="AH85" s="296">
        <v>0</v>
      </c>
    </row>
    <row r="86" spans="1:34" ht="15" customHeight="1" x14ac:dyDescent="0.2">
      <c r="A86" s="293" t="s">
        <v>88</v>
      </c>
      <c r="B86" s="295">
        <v>-152</v>
      </c>
      <c r="C86" s="295">
        <v>-78</v>
      </c>
      <c r="D86" s="296">
        <v>-74</v>
      </c>
      <c r="E86" s="295">
        <v>-41</v>
      </c>
      <c r="F86" s="295">
        <v>-30</v>
      </c>
      <c r="G86" s="295">
        <v>-11</v>
      </c>
      <c r="H86" s="297">
        <v>74</v>
      </c>
      <c r="I86" s="295">
        <v>28</v>
      </c>
      <c r="J86" s="295">
        <v>46</v>
      </c>
      <c r="K86" s="297">
        <v>115</v>
      </c>
      <c r="L86" s="295">
        <v>58</v>
      </c>
      <c r="M86" s="296">
        <v>57</v>
      </c>
      <c r="N86" s="295">
        <v>-111</v>
      </c>
      <c r="O86" s="295">
        <v>-48</v>
      </c>
      <c r="P86" s="296">
        <v>-63</v>
      </c>
      <c r="Q86" s="295">
        <v>293</v>
      </c>
      <c r="R86" s="295">
        <v>144</v>
      </c>
      <c r="S86" s="295">
        <v>149</v>
      </c>
      <c r="T86" s="297">
        <v>138</v>
      </c>
      <c r="U86" s="295">
        <v>131</v>
      </c>
      <c r="V86" s="295">
        <v>2</v>
      </c>
      <c r="W86" s="295">
        <v>15</v>
      </c>
      <c r="X86" s="297">
        <v>4</v>
      </c>
      <c r="Y86" s="296">
        <v>3</v>
      </c>
      <c r="Z86" s="295">
        <v>404</v>
      </c>
      <c r="AA86" s="295">
        <v>192</v>
      </c>
      <c r="AB86" s="295">
        <v>212</v>
      </c>
      <c r="AC86" s="297">
        <v>187</v>
      </c>
      <c r="AD86" s="295">
        <v>212</v>
      </c>
      <c r="AE86" s="295">
        <v>4</v>
      </c>
      <c r="AF86" s="295">
        <v>0</v>
      </c>
      <c r="AG86" s="297">
        <v>1</v>
      </c>
      <c r="AH86" s="296">
        <v>0</v>
      </c>
    </row>
    <row r="87" spans="1:34" ht="15" customHeight="1" x14ac:dyDescent="0.2">
      <c r="A87" s="293" t="s">
        <v>89</v>
      </c>
      <c r="B87" s="295">
        <v>-35</v>
      </c>
      <c r="C87" s="295">
        <v>-23</v>
      </c>
      <c r="D87" s="296">
        <v>-12</v>
      </c>
      <c r="E87" s="295">
        <v>-20</v>
      </c>
      <c r="F87" s="295">
        <v>-12</v>
      </c>
      <c r="G87" s="295">
        <v>-8</v>
      </c>
      <c r="H87" s="297">
        <v>27</v>
      </c>
      <c r="I87" s="295">
        <v>12</v>
      </c>
      <c r="J87" s="295">
        <v>15</v>
      </c>
      <c r="K87" s="297">
        <v>47</v>
      </c>
      <c r="L87" s="295">
        <v>24</v>
      </c>
      <c r="M87" s="296">
        <v>23</v>
      </c>
      <c r="N87" s="295">
        <v>-15</v>
      </c>
      <c r="O87" s="295">
        <v>-11</v>
      </c>
      <c r="P87" s="296">
        <v>-4</v>
      </c>
      <c r="Q87" s="295">
        <v>40</v>
      </c>
      <c r="R87" s="295">
        <v>14</v>
      </c>
      <c r="S87" s="295">
        <v>26</v>
      </c>
      <c r="T87" s="297">
        <v>12</v>
      </c>
      <c r="U87" s="295">
        <v>24</v>
      </c>
      <c r="V87" s="295">
        <v>1</v>
      </c>
      <c r="W87" s="295">
        <v>1</v>
      </c>
      <c r="X87" s="297">
        <v>1</v>
      </c>
      <c r="Y87" s="296">
        <v>1</v>
      </c>
      <c r="Z87" s="295">
        <v>55</v>
      </c>
      <c r="AA87" s="295">
        <v>25</v>
      </c>
      <c r="AB87" s="295">
        <v>30</v>
      </c>
      <c r="AC87" s="297">
        <v>24</v>
      </c>
      <c r="AD87" s="295">
        <v>30</v>
      </c>
      <c r="AE87" s="295">
        <v>1</v>
      </c>
      <c r="AF87" s="295">
        <v>0</v>
      </c>
      <c r="AG87" s="297">
        <v>0</v>
      </c>
      <c r="AH87" s="296">
        <v>0</v>
      </c>
    </row>
    <row r="88" spans="1:34" ht="15" customHeight="1" x14ac:dyDescent="0.2">
      <c r="A88" s="293" t="s">
        <v>90</v>
      </c>
      <c r="B88" s="295">
        <v>-75</v>
      </c>
      <c r="C88" s="295">
        <v>-28</v>
      </c>
      <c r="D88" s="296">
        <v>-47</v>
      </c>
      <c r="E88" s="295">
        <v>-37</v>
      </c>
      <c r="F88" s="295">
        <v>-16</v>
      </c>
      <c r="G88" s="295">
        <v>-21</v>
      </c>
      <c r="H88" s="297">
        <v>46</v>
      </c>
      <c r="I88" s="295">
        <v>25</v>
      </c>
      <c r="J88" s="295">
        <v>21</v>
      </c>
      <c r="K88" s="297">
        <v>83</v>
      </c>
      <c r="L88" s="295">
        <v>41</v>
      </c>
      <c r="M88" s="296">
        <v>42</v>
      </c>
      <c r="N88" s="295">
        <v>-38</v>
      </c>
      <c r="O88" s="295">
        <v>-12</v>
      </c>
      <c r="P88" s="296">
        <v>-26</v>
      </c>
      <c r="Q88" s="295">
        <v>187</v>
      </c>
      <c r="R88" s="295">
        <v>87</v>
      </c>
      <c r="S88" s="295">
        <v>100</v>
      </c>
      <c r="T88" s="297">
        <v>82</v>
      </c>
      <c r="U88" s="295">
        <v>86</v>
      </c>
      <c r="V88" s="295">
        <v>5</v>
      </c>
      <c r="W88" s="295">
        <v>11</v>
      </c>
      <c r="X88" s="297">
        <v>0</v>
      </c>
      <c r="Y88" s="296">
        <v>3</v>
      </c>
      <c r="Z88" s="295">
        <v>225</v>
      </c>
      <c r="AA88" s="295">
        <v>99</v>
      </c>
      <c r="AB88" s="295">
        <v>126</v>
      </c>
      <c r="AC88" s="297">
        <v>95</v>
      </c>
      <c r="AD88" s="295">
        <v>115</v>
      </c>
      <c r="AE88" s="295">
        <v>3</v>
      </c>
      <c r="AF88" s="295">
        <v>10</v>
      </c>
      <c r="AG88" s="297">
        <v>1</v>
      </c>
      <c r="AH88" s="296">
        <v>1</v>
      </c>
    </row>
    <row r="89" spans="1:34" ht="15" customHeight="1" x14ac:dyDescent="0.2">
      <c r="A89" s="293" t="s">
        <v>91</v>
      </c>
      <c r="B89" s="295">
        <v>-101</v>
      </c>
      <c r="C89" s="295">
        <v>-42</v>
      </c>
      <c r="D89" s="296">
        <v>-59</v>
      </c>
      <c r="E89" s="295">
        <v>-68</v>
      </c>
      <c r="F89" s="295">
        <v>-46</v>
      </c>
      <c r="G89" s="295">
        <v>-22</v>
      </c>
      <c r="H89" s="297">
        <v>102</v>
      </c>
      <c r="I89" s="295">
        <v>51</v>
      </c>
      <c r="J89" s="295">
        <v>51</v>
      </c>
      <c r="K89" s="297">
        <v>170</v>
      </c>
      <c r="L89" s="295">
        <v>97</v>
      </c>
      <c r="M89" s="296">
        <v>73</v>
      </c>
      <c r="N89" s="295">
        <v>-33</v>
      </c>
      <c r="O89" s="295">
        <v>4</v>
      </c>
      <c r="P89" s="296">
        <v>-37</v>
      </c>
      <c r="Q89" s="295">
        <v>433</v>
      </c>
      <c r="R89" s="295">
        <v>216</v>
      </c>
      <c r="S89" s="295">
        <v>217</v>
      </c>
      <c r="T89" s="297">
        <v>203</v>
      </c>
      <c r="U89" s="295">
        <v>202</v>
      </c>
      <c r="V89" s="295">
        <v>11</v>
      </c>
      <c r="W89" s="295">
        <v>8</v>
      </c>
      <c r="X89" s="297">
        <v>2</v>
      </c>
      <c r="Y89" s="296">
        <v>7</v>
      </c>
      <c r="Z89" s="295">
        <v>466</v>
      </c>
      <c r="AA89" s="295">
        <v>212</v>
      </c>
      <c r="AB89" s="295">
        <v>254</v>
      </c>
      <c r="AC89" s="297">
        <v>204</v>
      </c>
      <c r="AD89" s="295">
        <v>243</v>
      </c>
      <c r="AE89" s="295">
        <v>8</v>
      </c>
      <c r="AF89" s="295">
        <v>6</v>
      </c>
      <c r="AG89" s="297">
        <v>0</v>
      </c>
      <c r="AH89" s="296">
        <v>5</v>
      </c>
    </row>
    <row r="90" spans="1:34" ht="15" customHeight="1" x14ac:dyDescent="0.2">
      <c r="A90" s="293" t="s">
        <v>92</v>
      </c>
      <c r="B90" s="295">
        <v>-32</v>
      </c>
      <c r="C90" s="295">
        <v>-25</v>
      </c>
      <c r="D90" s="296">
        <v>-7</v>
      </c>
      <c r="E90" s="295">
        <v>-42</v>
      </c>
      <c r="F90" s="295">
        <v>-31</v>
      </c>
      <c r="G90" s="295">
        <v>-11</v>
      </c>
      <c r="H90" s="297">
        <v>66</v>
      </c>
      <c r="I90" s="295">
        <v>41</v>
      </c>
      <c r="J90" s="295">
        <v>25</v>
      </c>
      <c r="K90" s="297">
        <v>108</v>
      </c>
      <c r="L90" s="295">
        <v>72</v>
      </c>
      <c r="M90" s="296">
        <v>36</v>
      </c>
      <c r="N90" s="295">
        <v>10</v>
      </c>
      <c r="O90" s="295">
        <v>6</v>
      </c>
      <c r="P90" s="296">
        <v>4</v>
      </c>
      <c r="Q90" s="295">
        <v>279</v>
      </c>
      <c r="R90" s="295">
        <v>132</v>
      </c>
      <c r="S90" s="295">
        <v>147</v>
      </c>
      <c r="T90" s="297">
        <v>131</v>
      </c>
      <c r="U90" s="295">
        <v>143</v>
      </c>
      <c r="V90" s="295">
        <v>1</v>
      </c>
      <c r="W90" s="295">
        <v>1</v>
      </c>
      <c r="X90" s="297">
        <v>0</v>
      </c>
      <c r="Y90" s="296">
        <v>3</v>
      </c>
      <c r="Z90" s="295">
        <v>269</v>
      </c>
      <c r="AA90" s="295">
        <v>126</v>
      </c>
      <c r="AB90" s="295">
        <v>143</v>
      </c>
      <c r="AC90" s="297">
        <v>114</v>
      </c>
      <c r="AD90" s="295">
        <v>142</v>
      </c>
      <c r="AE90" s="295">
        <v>12</v>
      </c>
      <c r="AF90" s="295">
        <v>1</v>
      </c>
      <c r="AG90" s="297">
        <v>0</v>
      </c>
      <c r="AH90" s="296">
        <v>0</v>
      </c>
    </row>
    <row r="91" spans="1:34" ht="15" customHeight="1" x14ac:dyDescent="0.2">
      <c r="A91" s="293" t="s">
        <v>93</v>
      </c>
      <c r="B91" s="295">
        <v>-67</v>
      </c>
      <c r="C91" s="295">
        <v>-32</v>
      </c>
      <c r="D91" s="296">
        <v>-35</v>
      </c>
      <c r="E91" s="295">
        <v>-61</v>
      </c>
      <c r="F91" s="295">
        <v>-28</v>
      </c>
      <c r="G91" s="295">
        <v>-33</v>
      </c>
      <c r="H91" s="297">
        <v>27</v>
      </c>
      <c r="I91" s="295">
        <v>13</v>
      </c>
      <c r="J91" s="295">
        <v>14</v>
      </c>
      <c r="K91" s="297">
        <v>88</v>
      </c>
      <c r="L91" s="295">
        <v>41</v>
      </c>
      <c r="M91" s="296">
        <v>47</v>
      </c>
      <c r="N91" s="295">
        <v>-6</v>
      </c>
      <c r="O91" s="295">
        <v>-4</v>
      </c>
      <c r="P91" s="296">
        <v>-2</v>
      </c>
      <c r="Q91" s="295">
        <v>118</v>
      </c>
      <c r="R91" s="295">
        <v>54</v>
      </c>
      <c r="S91" s="295">
        <v>64</v>
      </c>
      <c r="T91" s="297">
        <v>49</v>
      </c>
      <c r="U91" s="295">
        <v>60</v>
      </c>
      <c r="V91" s="295">
        <v>4</v>
      </c>
      <c r="W91" s="295">
        <v>1</v>
      </c>
      <c r="X91" s="297">
        <v>1</v>
      </c>
      <c r="Y91" s="296">
        <v>3</v>
      </c>
      <c r="Z91" s="295">
        <v>124</v>
      </c>
      <c r="AA91" s="295">
        <v>58</v>
      </c>
      <c r="AB91" s="295">
        <v>66</v>
      </c>
      <c r="AC91" s="297">
        <v>58</v>
      </c>
      <c r="AD91" s="295">
        <v>66</v>
      </c>
      <c r="AE91" s="295">
        <v>0</v>
      </c>
      <c r="AF91" s="295">
        <v>0</v>
      </c>
      <c r="AG91" s="297">
        <v>0</v>
      </c>
      <c r="AH91" s="296">
        <v>0</v>
      </c>
    </row>
    <row r="92" spans="1:34" ht="15" customHeight="1" x14ac:dyDescent="0.2">
      <c r="A92" s="293" t="s">
        <v>94</v>
      </c>
      <c r="B92" s="295">
        <v>-43</v>
      </c>
      <c r="C92" s="295">
        <v>-20</v>
      </c>
      <c r="D92" s="296">
        <v>-23</v>
      </c>
      <c r="E92" s="295">
        <v>-24</v>
      </c>
      <c r="F92" s="295">
        <v>-17</v>
      </c>
      <c r="G92" s="295">
        <v>-7</v>
      </c>
      <c r="H92" s="297">
        <v>34</v>
      </c>
      <c r="I92" s="295">
        <v>15</v>
      </c>
      <c r="J92" s="295">
        <v>19</v>
      </c>
      <c r="K92" s="297">
        <v>58</v>
      </c>
      <c r="L92" s="295">
        <v>32</v>
      </c>
      <c r="M92" s="296">
        <v>26</v>
      </c>
      <c r="N92" s="295">
        <v>-19</v>
      </c>
      <c r="O92" s="295">
        <v>-3</v>
      </c>
      <c r="P92" s="296">
        <v>-16</v>
      </c>
      <c r="Q92" s="295">
        <v>107</v>
      </c>
      <c r="R92" s="295">
        <v>47</v>
      </c>
      <c r="S92" s="295">
        <v>60</v>
      </c>
      <c r="T92" s="297">
        <v>46</v>
      </c>
      <c r="U92" s="295">
        <v>58</v>
      </c>
      <c r="V92" s="295">
        <v>0</v>
      </c>
      <c r="W92" s="295">
        <v>1</v>
      </c>
      <c r="X92" s="297">
        <v>1</v>
      </c>
      <c r="Y92" s="296">
        <v>1</v>
      </c>
      <c r="Z92" s="295">
        <v>126</v>
      </c>
      <c r="AA92" s="295">
        <v>50</v>
      </c>
      <c r="AB92" s="295">
        <v>76</v>
      </c>
      <c r="AC92" s="297">
        <v>49</v>
      </c>
      <c r="AD92" s="295">
        <v>76</v>
      </c>
      <c r="AE92" s="295">
        <v>1</v>
      </c>
      <c r="AF92" s="295">
        <v>0</v>
      </c>
      <c r="AG92" s="297">
        <v>0</v>
      </c>
      <c r="AH92" s="296">
        <v>0</v>
      </c>
    </row>
    <row r="93" spans="1:34" ht="15" customHeight="1" x14ac:dyDescent="0.2">
      <c r="A93" s="293" t="s">
        <v>95</v>
      </c>
      <c r="B93" s="295">
        <v>-54</v>
      </c>
      <c r="C93" s="295">
        <v>-36</v>
      </c>
      <c r="D93" s="296">
        <v>-18</v>
      </c>
      <c r="E93" s="295">
        <v>-36</v>
      </c>
      <c r="F93" s="295">
        <v>-16</v>
      </c>
      <c r="G93" s="295">
        <v>-20</v>
      </c>
      <c r="H93" s="297">
        <v>22</v>
      </c>
      <c r="I93" s="295">
        <v>9</v>
      </c>
      <c r="J93" s="295">
        <v>13</v>
      </c>
      <c r="K93" s="297">
        <v>58</v>
      </c>
      <c r="L93" s="295">
        <v>25</v>
      </c>
      <c r="M93" s="296">
        <v>33</v>
      </c>
      <c r="N93" s="295">
        <v>-18</v>
      </c>
      <c r="O93" s="295">
        <v>-20</v>
      </c>
      <c r="P93" s="296">
        <v>2</v>
      </c>
      <c r="Q93" s="295">
        <v>187</v>
      </c>
      <c r="R93" s="295">
        <v>96</v>
      </c>
      <c r="S93" s="295">
        <v>91</v>
      </c>
      <c r="T93" s="297">
        <v>89</v>
      </c>
      <c r="U93" s="295">
        <v>84</v>
      </c>
      <c r="V93" s="295">
        <v>7</v>
      </c>
      <c r="W93" s="295">
        <v>4</v>
      </c>
      <c r="X93" s="297">
        <v>0</v>
      </c>
      <c r="Y93" s="296">
        <v>3</v>
      </c>
      <c r="Z93" s="295">
        <v>205</v>
      </c>
      <c r="AA93" s="295">
        <v>116</v>
      </c>
      <c r="AB93" s="295">
        <v>89</v>
      </c>
      <c r="AC93" s="297">
        <v>103</v>
      </c>
      <c r="AD93" s="295">
        <v>83</v>
      </c>
      <c r="AE93" s="295">
        <v>13</v>
      </c>
      <c r="AF93" s="295">
        <v>5</v>
      </c>
      <c r="AG93" s="297">
        <v>0</v>
      </c>
      <c r="AH93" s="296">
        <v>1</v>
      </c>
    </row>
    <row r="94" spans="1:34" ht="15" customHeight="1" x14ac:dyDescent="0.2">
      <c r="A94" s="293" t="s">
        <v>96</v>
      </c>
      <c r="B94" s="295">
        <v>0</v>
      </c>
      <c r="C94" s="295">
        <v>-35</v>
      </c>
      <c r="D94" s="296">
        <v>35</v>
      </c>
      <c r="E94" s="295">
        <v>15</v>
      </c>
      <c r="F94" s="295">
        <v>-18</v>
      </c>
      <c r="G94" s="295">
        <v>33</v>
      </c>
      <c r="H94" s="297">
        <v>177</v>
      </c>
      <c r="I94" s="295">
        <v>76</v>
      </c>
      <c r="J94" s="295">
        <v>101</v>
      </c>
      <c r="K94" s="297">
        <v>162</v>
      </c>
      <c r="L94" s="295">
        <v>94</v>
      </c>
      <c r="M94" s="296">
        <v>68</v>
      </c>
      <c r="N94" s="295">
        <v>-15</v>
      </c>
      <c r="O94" s="295">
        <v>-17</v>
      </c>
      <c r="P94" s="296">
        <v>2</v>
      </c>
      <c r="Q94" s="295">
        <v>782</v>
      </c>
      <c r="R94" s="295">
        <v>385</v>
      </c>
      <c r="S94" s="295">
        <v>397</v>
      </c>
      <c r="T94" s="297">
        <v>340</v>
      </c>
      <c r="U94" s="295">
        <v>347</v>
      </c>
      <c r="V94" s="295">
        <v>33</v>
      </c>
      <c r="W94" s="295">
        <v>42</v>
      </c>
      <c r="X94" s="297">
        <v>12</v>
      </c>
      <c r="Y94" s="296">
        <v>8</v>
      </c>
      <c r="Z94" s="295">
        <v>797</v>
      </c>
      <c r="AA94" s="295">
        <v>402</v>
      </c>
      <c r="AB94" s="295">
        <v>395</v>
      </c>
      <c r="AC94" s="297">
        <v>364</v>
      </c>
      <c r="AD94" s="295">
        <v>372</v>
      </c>
      <c r="AE94" s="295">
        <v>38</v>
      </c>
      <c r="AF94" s="295">
        <v>23</v>
      </c>
      <c r="AG94" s="297">
        <v>0</v>
      </c>
      <c r="AH94" s="296">
        <v>0</v>
      </c>
    </row>
    <row r="95" spans="1:34" ht="15" customHeight="1" x14ac:dyDescent="0.2">
      <c r="A95" s="293" t="s">
        <v>97</v>
      </c>
      <c r="B95" s="295">
        <v>11</v>
      </c>
      <c r="C95" s="295">
        <v>-10</v>
      </c>
      <c r="D95" s="296">
        <v>21</v>
      </c>
      <c r="E95" s="295">
        <v>-3</v>
      </c>
      <c r="F95" s="295">
        <v>-3</v>
      </c>
      <c r="G95" s="295">
        <v>0</v>
      </c>
      <c r="H95" s="297">
        <v>67</v>
      </c>
      <c r="I95" s="295">
        <v>38</v>
      </c>
      <c r="J95" s="295">
        <v>29</v>
      </c>
      <c r="K95" s="297">
        <v>70</v>
      </c>
      <c r="L95" s="295">
        <v>41</v>
      </c>
      <c r="M95" s="296">
        <v>29</v>
      </c>
      <c r="N95" s="295">
        <v>14</v>
      </c>
      <c r="O95" s="295">
        <v>-7</v>
      </c>
      <c r="P95" s="296">
        <v>21</v>
      </c>
      <c r="Q95" s="295">
        <v>285</v>
      </c>
      <c r="R95" s="295">
        <v>131</v>
      </c>
      <c r="S95" s="295">
        <v>154</v>
      </c>
      <c r="T95" s="297">
        <v>128</v>
      </c>
      <c r="U95" s="295">
        <v>150</v>
      </c>
      <c r="V95" s="295">
        <v>0</v>
      </c>
      <c r="W95" s="295">
        <v>0</v>
      </c>
      <c r="X95" s="297">
        <v>3</v>
      </c>
      <c r="Y95" s="296">
        <v>4</v>
      </c>
      <c r="Z95" s="295">
        <v>271</v>
      </c>
      <c r="AA95" s="295">
        <v>138</v>
      </c>
      <c r="AB95" s="295">
        <v>133</v>
      </c>
      <c r="AC95" s="297">
        <v>137</v>
      </c>
      <c r="AD95" s="295">
        <v>133</v>
      </c>
      <c r="AE95" s="295">
        <v>0</v>
      </c>
      <c r="AF95" s="295">
        <v>0</v>
      </c>
      <c r="AG95" s="297">
        <v>1</v>
      </c>
      <c r="AH95" s="296">
        <v>0</v>
      </c>
    </row>
    <row r="96" spans="1:34" ht="15" customHeight="1" x14ac:dyDescent="0.2">
      <c r="A96" s="293" t="s">
        <v>98</v>
      </c>
      <c r="B96" s="295">
        <v>-30</v>
      </c>
      <c r="C96" s="295">
        <v>-24</v>
      </c>
      <c r="D96" s="296">
        <v>-6</v>
      </c>
      <c r="E96" s="295">
        <v>-19</v>
      </c>
      <c r="F96" s="295">
        <v>-11</v>
      </c>
      <c r="G96" s="295">
        <v>-8</v>
      </c>
      <c r="H96" s="297">
        <v>57</v>
      </c>
      <c r="I96" s="295">
        <v>32</v>
      </c>
      <c r="J96" s="295">
        <v>25</v>
      </c>
      <c r="K96" s="297">
        <v>76</v>
      </c>
      <c r="L96" s="295">
        <v>43</v>
      </c>
      <c r="M96" s="296">
        <v>33</v>
      </c>
      <c r="N96" s="295">
        <v>-11</v>
      </c>
      <c r="O96" s="295">
        <v>-13</v>
      </c>
      <c r="P96" s="296">
        <v>2</v>
      </c>
      <c r="Q96" s="295">
        <v>235</v>
      </c>
      <c r="R96" s="295">
        <v>99</v>
      </c>
      <c r="S96" s="295">
        <v>136</v>
      </c>
      <c r="T96" s="297">
        <v>88</v>
      </c>
      <c r="U96" s="295">
        <v>97</v>
      </c>
      <c r="V96" s="295">
        <v>7</v>
      </c>
      <c r="W96" s="295">
        <v>36</v>
      </c>
      <c r="X96" s="297">
        <v>4</v>
      </c>
      <c r="Y96" s="296">
        <v>3</v>
      </c>
      <c r="Z96" s="295">
        <v>246</v>
      </c>
      <c r="AA96" s="295">
        <v>112</v>
      </c>
      <c r="AB96" s="295">
        <v>134</v>
      </c>
      <c r="AC96" s="297">
        <v>104</v>
      </c>
      <c r="AD96" s="295">
        <v>123</v>
      </c>
      <c r="AE96" s="295">
        <v>8</v>
      </c>
      <c r="AF96" s="295">
        <v>11</v>
      </c>
      <c r="AG96" s="297">
        <v>0</v>
      </c>
      <c r="AH96" s="296">
        <v>0</v>
      </c>
    </row>
    <row r="97" spans="1:34" ht="15" customHeight="1" x14ac:dyDescent="0.2">
      <c r="A97" s="293" t="s">
        <v>99</v>
      </c>
      <c r="B97" s="295">
        <v>93</v>
      </c>
      <c r="C97" s="295">
        <v>27</v>
      </c>
      <c r="D97" s="296">
        <v>66</v>
      </c>
      <c r="E97" s="295">
        <v>43</v>
      </c>
      <c r="F97" s="295">
        <v>23</v>
      </c>
      <c r="G97" s="295">
        <v>20</v>
      </c>
      <c r="H97" s="297">
        <v>111</v>
      </c>
      <c r="I97" s="295">
        <v>57</v>
      </c>
      <c r="J97" s="295">
        <v>54</v>
      </c>
      <c r="K97" s="297">
        <v>68</v>
      </c>
      <c r="L97" s="295">
        <v>34</v>
      </c>
      <c r="M97" s="296">
        <v>34</v>
      </c>
      <c r="N97" s="295">
        <v>50</v>
      </c>
      <c r="O97" s="295">
        <v>4</v>
      </c>
      <c r="P97" s="296">
        <v>46</v>
      </c>
      <c r="Q97" s="295">
        <v>678</v>
      </c>
      <c r="R97" s="295">
        <v>321</v>
      </c>
      <c r="S97" s="295">
        <v>357</v>
      </c>
      <c r="T97" s="297">
        <v>268</v>
      </c>
      <c r="U97" s="295">
        <v>290</v>
      </c>
      <c r="V97" s="295">
        <v>51</v>
      </c>
      <c r="W97" s="295">
        <v>63</v>
      </c>
      <c r="X97" s="297">
        <v>2</v>
      </c>
      <c r="Y97" s="296">
        <v>4</v>
      </c>
      <c r="Z97" s="295">
        <v>628</v>
      </c>
      <c r="AA97" s="295">
        <v>317</v>
      </c>
      <c r="AB97" s="295">
        <v>311</v>
      </c>
      <c r="AC97" s="297">
        <v>285</v>
      </c>
      <c r="AD97" s="295">
        <v>256</v>
      </c>
      <c r="AE97" s="295">
        <v>32</v>
      </c>
      <c r="AF97" s="295">
        <v>55</v>
      </c>
      <c r="AG97" s="297">
        <v>0</v>
      </c>
      <c r="AH97" s="296">
        <v>0</v>
      </c>
    </row>
    <row r="98" spans="1:34" ht="15" customHeight="1" x14ac:dyDescent="0.2">
      <c r="A98" s="293" t="s">
        <v>100</v>
      </c>
      <c r="B98" s="295">
        <v>-54</v>
      </c>
      <c r="C98" s="295">
        <v>-45</v>
      </c>
      <c r="D98" s="296">
        <v>-9</v>
      </c>
      <c r="E98" s="295">
        <v>11</v>
      </c>
      <c r="F98" s="295">
        <v>11</v>
      </c>
      <c r="G98" s="295">
        <v>0</v>
      </c>
      <c r="H98" s="297">
        <v>212</v>
      </c>
      <c r="I98" s="295">
        <v>112</v>
      </c>
      <c r="J98" s="295">
        <v>100</v>
      </c>
      <c r="K98" s="297">
        <v>201</v>
      </c>
      <c r="L98" s="295">
        <v>101</v>
      </c>
      <c r="M98" s="296">
        <v>100</v>
      </c>
      <c r="N98" s="295">
        <v>-65</v>
      </c>
      <c r="O98" s="295">
        <v>-56</v>
      </c>
      <c r="P98" s="296">
        <v>-9</v>
      </c>
      <c r="Q98" s="295">
        <v>754</v>
      </c>
      <c r="R98" s="295">
        <v>311</v>
      </c>
      <c r="S98" s="295">
        <v>443</v>
      </c>
      <c r="T98" s="297">
        <v>282</v>
      </c>
      <c r="U98" s="295">
        <v>316</v>
      </c>
      <c r="V98" s="295">
        <v>23</v>
      </c>
      <c r="W98" s="295">
        <v>122</v>
      </c>
      <c r="X98" s="297">
        <v>6</v>
      </c>
      <c r="Y98" s="296">
        <v>5</v>
      </c>
      <c r="Z98" s="295">
        <v>819</v>
      </c>
      <c r="AA98" s="295">
        <v>367</v>
      </c>
      <c r="AB98" s="295">
        <v>452</v>
      </c>
      <c r="AC98" s="297">
        <v>318</v>
      </c>
      <c r="AD98" s="295">
        <v>321</v>
      </c>
      <c r="AE98" s="295">
        <v>48</v>
      </c>
      <c r="AF98" s="295">
        <v>131</v>
      </c>
      <c r="AG98" s="297">
        <v>1</v>
      </c>
      <c r="AH98" s="296">
        <v>0</v>
      </c>
    </row>
    <row r="99" spans="1:34" ht="15" customHeight="1" x14ac:dyDescent="0.2">
      <c r="A99" s="293" t="s">
        <v>101</v>
      </c>
      <c r="B99" s="295">
        <v>-78</v>
      </c>
      <c r="C99" s="295">
        <v>-35</v>
      </c>
      <c r="D99" s="296">
        <v>-43</v>
      </c>
      <c r="E99" s="295">
        <v>-30</v>
      </c>
      <c r="F99" s="295">
        <v>-12</v>
      </c>
      <c r="G99" s="295">
        <v>-18</v>
      </c>
      <c r="H99" s="297">
        <v>66</v>
      </c>
      <c r="I99" s="295">
        <v>38</v>
      </c>
      <c r="J99" s="295">
        <v>28</v>
      </c>
      <c r="K99" s="297">
        <v>96</v>
      </c>
      <c r="L99" s="295">
        <v>50</v>
      </c>
      <c r="M99" s="296">
        <v>46</v>
      </c>
      <c r="N99" s="295">
        <v>-48</v>
      </c>
      <c r="O99" s="295">
        <v>-23</v>
      </c>
      <c r="P99" s="296">
        <v>-25</v>
      </c>
      <c r="Q99" s="295">
        <v>204</v>
      </c>
      <c r="R99" s="295">
        <v>113</v>
      </c>
      <c r="S99" s="295">
        <v>91</v>
      </c>
      <c r="T99" s="297">
        <v>97</v>
      </c>
      <c r="U99" s="295">
        <v>89</v>
      </c>
      <c r="V99" s="295">
        <v>13</v>
      </c>
      <c r="W99" s="295">
        <v>0</v>
      </c>
      <c r="X99" s="297">
        <v>3</v>
      </c>
      <c r="Y99" s="296">
        <v>2</v>
      </c>
      <c r="Z99" s="295">
        <v>252</v>
      </c>
      <c r="AA99" s="295">
        <v>136</v>
      </c>
      <c r="AB99" s="295">
        <v>116</v>
      </c>
      <c r="AC99" s="297">
        <v>123</v>
      </c>
      <c r="AD99" s="295">
        <v>115</v>
      </c>
      <c r="AE99" s="295">
        <v>13</v>
      </c>
      <c r="AF99" s="295">
        <v>1</v>
      </c>
      <c r="AG99" s="297">
        <v>0</v>
      </c>
      <c r="AH99" s="296">
        <v>0</v>
      </c>
    </row>
    <row r="100" spans="1:34" ht="15" customHeight="1" x14ac:dyDescent="0.2">
      <c r="A100" s="293" t="s">
        <v>102</v>
      </c>
      <c r="B100" s="295">
        <v>-139</v>
      </c>
      <c r="C100" s="295">
        <v>-67</v>
      </c>
      <c r="D100" s="296">
        <v>-72</v>
      </c>
      <c r="E100" s="295">
        <v>-78</v>
      </c>
      <c r="F100" s="295">
        <v>-35</v>
      </c>
      <c r="G100" s="295">
        <v>-43</v>
      </c>
      <c r="H100" s="297">
        <v>80</v>
      </c>
      <c r="I100" s="295">
        <v>39</v>
      </c>
      <c r="J100" s="295">
        <v>41</v>
      </c>
      <c r="K100" s="297">
        <v>158</v>
      </c>
      <c r="L100" s="295">
        <v>74</v>
      </c>
      <c r="M100" s="296">
        <v>84</v>
      </c>
      <c r="N100" s="295">
        <v>-61</v>
      </c>
      <c r="O100" s="295">
        <v>-32</v>
      </c>
      <c r="P100" s="296">
        <v>-29</v>
      </c>
      <c r="Q100" s="295">
        <v>335</v>
      </c>
      <c r="R100" s="295">
        <v>161</v>
      </c>
      <c r="S100" s="295">
        <v>174</v>
      </c>
      <c r="T100" s="297">
        <v>155</v>
      </c>
      <c r="U100" s="295">
        <v>154</v>
      </c>
      <c r="V100" s="295">
        <v>4</v>
      </c>
      <c r="W100" s="295">
        <v>16</v>
      </c>
      <c r="X100" s="297">
        <v>2</v>
      </c>
      <c r="Y100" s="296">
        <v>4</v>
      </c>
      <c r="Z100" s="295">
        <v>396</v>
      </c>
      <c r="AA100" s="295">
        <v>193</v>
      </c>
      <c r="AB100" s="295">
        <v>203</v>
      </c>
      <c r="AC100" s="297">
        <v>187</v>
      </c>
      <c r="AD100" s="295">
        <v>194</v>
      </c>
      <c r="AE100" s="295">
        <v>6</v>
      </c>
      <c r="AF100" s="295">
        <v>8</v>
      </c>
      <c r="AG100" s="297">
        <v>0</v>
      </c>
      <c r="AH100" s="296">
        <v>1</v>
      </c>
    </row>
    <row r="101" spans="1:34" ht="15" customHeight="1" x14ac:dyDescent="0.2">
      <c r="A101" s="293" t="s">
        <v>103</v>
      </c>
      <c r="B101" s="295">
        <v>-120</v>
      </c>
      <c r="C101" s="295">
        <v>-70</v>
      </c>
      <c r="D101" s="296">
        <v>-50</v>
      </c>
      <c r="E101" s="295">
        <v>-50</v>
      </c>
      <c r="F101" s="295">
        <v>-35</v>
      </c>
      <c r="G101" s="295">
        <v>-15</v>
      </c>
      <c r="H101" s="297">
        <v>110</v>
      </c>
      <c r="I101" s="295">
        <v>55</v>
      </c>
      <c r="J101" s="295">
        <v>55</v>
      </c>
      <c r="K101" s="297">
        <v>160</v>
      </c>
      <c r="L101" s="295">
        <v>90</v>
      </c>
      <c r="M101" s="296">
        <v>70</v>
      </c>
      <c r="N101" s="295">
        <v>-70</v>
      </c>
      <c r="O101" s="295">
        <v>-35</v>
      </c>
      <c r="P101" s="296">
        <v>-35</v>
      </c>
      <c r="Q101" s="295">
        <v>432</v>
      </c>
      <c r="R101" s="295">
        <v>217</v>
      </c>
      <c r="S101" s="295">
        <v>215</v>
      </c>
      <c r="T101" s="297">
        <v>170</v>
      </c>
      <c r="U101" s="295">
        <v>170</v>
      </c>
      <c r="V101" s="295">
        <v>44</v>
      </c>
      <c r="W101" s="295">
        <v>45</v>
      </c>
      <c r="X101" s="297">
        <v>3</v>
      </c>
      <c r="Y101" s="296">
        <v>0</v>
      </c>
      <c r="Z101" s="295">
        <v>502</v>
      </c>
      <c r="AA101" s="295">
        <v>252</v>
      </c>
      <c r="AB101" s="295">
        <v>250</v>
      </c>
      <c r="AC101" s="297">
        <v>232</v>
      </c>
      <c r="AD101" s="295">
        <v>208</v>
      </c>
      <c r="AE101" s="295">
        <v>17</v>
      </c>
      <c r="AF101" s="295">
        <v>41</v>
      </c>
      <c r="AG101" s="297">
        <v>3</v>
      </c>
      <c r="AH101" s="296">
        <v>1</v>
      </c>
    </row>
    <row r="102" spans="1:34" ht="15" customHeight="1" x14ac:dyDescent="0.2">
      <c r="A102" s="293" t="s">
        <v>104</v>
      </c>
      <c r="B102" s="295">
        <v>-26</v>
      </c>
      <c r="C102" s="295">
        <v>-24</v>
      </c>
      <c r="D102" s="296">
        <v>-2</v>
      </c>
      <c r="E102" s="295">
        <v>-22</v>
      </c>
      <c r="F102" s="295">
        <v>-12</v>
      </c>
      <c r="G102" s="295">
        <v>-10</v>
      </c>
      <c r="H102" s="297">
        <v>87</v>
      </c>
      <c r="I102" s="295">
        <v>45</v>
      </c>
      <c r="J102" s="295">
        <v>42</v>
      </c>
      <c r="K102" s="297">
        <v>109</v>
      </c>
      <c r="L102" s="295">
        <v>57</v>
      </c>
      <c r="M102" s="296">
        <v>52</v>
      </c>
      <c r="N102" s="295">
        <v>-4</v>
      </c>
      <c r="O102" s="295">
        <v>-12</v>
      </c>
      <c r="P102" s="296">
        <v>8</v>
      </c>
      <c r="Q102" s="295">
        <v>350</v>
      </c>
      <c r="R102" s="295">
        <v>177</v>
      </c>
      <c r="S102" s="295">
        <v>173</v>
      </c>
      <c r="T102" s="297">
        <v>154</v>
      </c>
      <c r="U102" s="295">
        <v>153</v>
      </c>
      <c r="V102" s="295">
        <v>15</v>
      </c>
      <c r="W102" s="295">
        <v>18</v>
      </c>
      <c r="X102" s="297">
        <v>8</v>
      </c>
      <c r="Y102" s="296">
        <v>2</v>
      </c>
      <c r="Z102" s="295">
        <v>354</v>
      </c>
      <c r="AA102" s="295">
        <v>189</v>
      </c>
      <c r="AB102" s="295">
        <v>165</v>
      </c>
      <c r="AC102" s="297">
        <v>172</v>
      </c>
      <c r="AD102" s="295">
        <v>158</v>
      </c>
      <c r="AE102" s="295">
        <v>17</v>
      </c>
      <c r="AF102" s="295">
        <v>7</v>
      </c>
      <c r="AG102" s="297">
        <v>0</v>
      </c>
      <c r="AH102" s="296">
        <v>0</v>
      </c>
    </row>
    <row r="103" spans="1:34" ht="15" customHeight="1" x14ac:dyDescent="0.2">
      <c r="A103" s="293" t="s">
        <v>105</v>
      </c>
      <c r="B103" s="295">
        <v>-159</v>
      </c>
      <c r="C103" s="295">
        <v>-48</v>
      </c>
      <c r="D103" s="296">
        <v>-111</v>
      </c>
      <c r="E103" s="295">
        <v>-40</v>
      </c>
      <c r="F103" s="295">
        <v>-15</v>
      </c>
      <c r="G103" s="295">
        <v>-25</v>
      </c>
      <c r="H103" s="297">
        <v>150</v>
      </c>
      <c r="I103" s="295">
        <v>79</v>
      </c>
      <c r="J103" s="295">
        <v>71</v>
      </c>
      <c r="K103" s="297">
        <v>190</v>
      </c>
      <c r="L103" s="295">
        <v>94</v>
      </c>
      <c r="M103" s="296">
        <v>96</v>
      </c>
      <c r="N103" s="295">
        <v>-119</v>
      </c>
      <c r="O103" s="295">
        <v>-33</v>
      </c>
      <c r="P103" s="296">
        <v>-86</v>
      </c>
      <c r="Q103" s="295">
        <v>704</v>
      </c>
      <c r="R103" s="295">
        <v>371</v>
      </c>
      <c r="S103" s="295">
        <v>333</v>
      </c>
      <c r="T103" s="297">
        <v>349</v>
      </c>
      <c r="U103" s="295">
        <v>319</v>
      </c>
      <c r="V103" s="295">
        <v>12</v>
      </c>
      <c r="W103" s="295">
        <v>8</v>
      </c>
      <c r="X103" s="297">
        <v>10</v>
      </c>
      <c r="Y103" s="296">
        <v>6</v>
      </c>
      <c r="Z103" s="295">
        <v>823</v>
      </c>
      <c r="AA103" s="295">
        <v>404</v>
      </c>
      <c r="AB103" s="295">
        <v>419</v>
      </c>
      <c r="AC103" s="297">
        <v>393</v>
      </c>
      <c r="AD103" s="295">
        <v>414</v>
      </c>
      <c r="AE103" s="295">
        <v>11</v>
      </c>
      <c r="AF103" s="295">
        <v>5</v>
      </c>
      <c r="AG103" s="297">
        <v>0</v>
      </c>
      <c r="AH103" s="296">
        <v>0</v>
      </c>
    </row>
    <row r="104" spans="1:34" ht="15" customHeight="1" x14ac:dyDescent="0.2">
      <c r="A104" s="293" t="s">
        <v>106</v>
      </c>
      <c r="B104" s="295">
        <v>-101</v>
      </c>
      <c r="C104" s="295">
        <v>-40</v>
      </c>
      <c r="D104" s="296">
        <v>-61</v>
      </c>
      <c r="E104" s="295">
        <v>-19</v>
      </c>
      <c r="F104" s="295">
        <v>-6</v>
      </c>
      <c r="G104" s="295">
        <v>-13</v>
      </c>
      <c r="H104" s="297">
        <v>43</v>
      </c>
      <c r="I104" s="295">
        <v>23</v>
      </c>
      <c r="J104" s="295">
        <v>20</v>
      </c>
      <c r="K104" s="297">
        <v>62</v>
      </c>
      <c r="L104" s="295">
        <v>29</v>
      </c>
      <c r="M104" s="296">
        <v>33</v>
      </c>
      <c r="N104" s="295">
        <v>-82</v>
      </c>
      <c r="O104" s="295">
        <v>-34</v>
      </c>
      <c r="P104" s="296">
        <v>-48</v>
      </c>
      <c r="Q104" s="295">
        <v>187</v>
      </c>
      <c r="R104" s="295">
        <v>89</v>
      </c>
      <c r="S104" s="295">
        <v>98</v>
      </c>
      <c r="T104" s="297">
        <v>86</v>
      </c>
      <c r="U104" s="295">
        <v>83</v>
      </c>
      <c r="V104" s="295">
        <v>1</v>
      </c>
      <c r="W104" s="295">
        <v>15</v>
      </c>
      <c r="X104" s="297">
        <v>2</v>
      </c>
      <c r="Y104" s="296">
        <v>0</v>
      </c>
      <c r="Z104" s="295">
        <v>269</v>
      </c>
      <c r="AA104" s="295">
        <v>123</v>
      </c>
      <c r="AB104" s="295">
        <v>146</v>
      </c>
      <c r="AC104" s="297">
        <v>114</v>
      </c>
      <c r="AD104" s="295">
        <v>125</v>
      </c>
      <c r="AE104" s="295">
        <v>7</v>
      </c>
      <c r="AF104" s="295">
        <v>21</v>
      </c>
      <c r="AG104" s="297">
        <v>2</v>
      </c>
      <c r="AH104" s="296">
        <v>0</v>
      </c>
    </row>
    <row r="105" spans="1:34" ht="15" customHeight="1" x14ac:dyDescent="0.2">
      <c r="A105" s="293" t="s">
        <v>107</v>
      </c>
      <c r="B105" s="295">
        <v>-59</v>
      </c>
      <c r="C105" s="295">
        <v>-21</v>
      </c>
      <c r="D105" s="296">
        <v>-38</v>
      </c>
      <c r="E105" s="295">
        <v>-81</v>
      </c>
      <c r="F105" s="295">
        <v>-45</v>
      </c>
      <c r="G105" s="295">
        <v>-36</v>
      </c>
      <c r="H105" s="297">
        <v>63</v>
      </c>
      <c r="I105" s="295">
        <v>27</v>
      </c>
      <c r="J105" s="295">
        <v>36</v>
      </c>
      <c r="K105" s="297">
        <v>144</v>
      </c>
      <c r="L105" s="295">
        <v>72</v>
      </c>
      <c r="M105" s="296">
        <v>72</v>
      </c>
      <c r="N105" s="295">
        <v>22</v>
      </c>
      <c r="O105" s="295">
        <v>24</v>
      </c>
      <c r="P105" s="296">
        <v>-2</v>
      </c>
      <c r="Q105" s="295">
        <v>298</v>
      </c>
      <c r="R105" s="295">
        <v>148</v>
      </c>
      <c r="S105" s="295">
        <v>150</v>
      </c>
      <c r="T105" s="297">
        <v>146</v>
      </c>
      <c r="U105" s="295">
        <v>146</v>
      </c>
      <c r="V105" s="295">
        <v>0</v>
      </c>
      <c r="W105" s="295">
        <v>2</v>
      </c>
      <c r="X105" s="297">
        <v>2</v>
      </c>
      <c r="Y105" s="296">
        <v>2</v>
      </c>
      <c r="Z105" s="295">
        <v>276</v>
      </c>
      <c r="AA105" s="295">
        <v>124</v>
      </c>
      <c r="AB105" s="295">
        <v>152</v>
      </c>
      <c r="AC105" s="297">
        <v>122</v>
      </c>
      <c r="AD105" s="295">
        <v>150</v>
      </c>
      <c r="AE105" s="295">
        <v>1</v>
      </c>
      <c r="AF105" s="295">
        <v>2</v>
      </c>
      <c r="AG105" s="297">
        <v>1</v>
      </c>
      <c r="AH105" s="296">
        <v>0</v>
      </c>
    </row>
    <row r="106" spans="1:34" ht="15" customHeight="1" x14ac:dyDescent="0.2">
      <c r="A106" s="293" t="s">
        <v>78</v>
      </c>
      <c r="B106" s="295">
        <v>-112</v>
      </c>
      <c r="C106" s="295">
        <v>-65</v>
      </c>
      <c r="D106" s="296">
        <v>-47</v>
      </c>
      <c r="E106" s="295">
        <v>-63</v>
      </c>
      <c r="F106" s="295">
        <v>-37</v>
      </c>
      <c r="G106" s="295">
        <v>-26</v>
      </c>
      <c r="H106" s="297">
        <v>71</v>
      </c>
      <c r="I106" s="295">
        <v>40</v>
      </c>
      <c r="J106" s="295">
        <v>31</v>
      </c>
      <c r="K106" s="297">
        <v>134</v>
      </c>
      <c r="L106" s="295">
        <v>77</v>
      </c>
      <c r="M106" s="296">
        <v>57</v>
      </c>
      <c r="N106" s="295">
        <v>-49</v>
      </c>
      <c r="O106" s="295">
        <v>-28</v>
      </c>
      <c r="P106" s="296">
        <v>-21</v>
      </c>
      <c r="Q106" s="295">
        <v>229</v>
      </c>
      <c r="R106" s="295">
        <v>109</v>
      </c>
      <c r="S106" s="295">
        <v>120</v>
      </c>
      <c r="T106" s="297">
        <v>101</v>
      </c>
      <c r="U106" s="295">
        <v>114</v>
      </c>
      <c r="V106" s="295">
        <v>7</v>
      </c>
      <c r="W106" s="295">
        <v>4</v>
      </c>
      <c r="X106" s="297">
        <v>1</v>
      </c>
      <c r="Y106" s="296">
        <v>2</v>
      </c>
      <c r="Z106" s="295">
        <v>278</v>
      </c>
      <c r="AA106" s="295">
        <v>137</v>
      </c>
      <c r="AB106" s="295">
        <v>141</v>
      </c>
      <c r="AC106" s="297">
        <v>135</v>
      </c>
      <c r="AD106" s="295">
        <v>140</v>
      </c>
      <c r="AE106" s="295">
        <v>2</v>
      </c>
      <c r="AF106" s="295">
        <v>1</v>
      </c>
      <c r="AG106" s="297">
        <v>0</v>
      </c>
      <c r="AH106" s="296">
        <v>0</v>
      </c>
    </row>
    <row r="107" spans="1:34" ht="15" customHeight="1" x14ac:dyDescent="0.2">
      <c r="A107" s="293" t="s">
        <v>108</v>
      </c>
      <c r="B107" s="295">
        <v>-22</v>
      </c>
      <c r="C107" s="295">
        <v>-36</v>
      </c>
      <c r="D107" s="296">
        <v>14</v>
      </c>
      <c r="E107" s="295">
        <v>-13</v>
      </c>
      <c r="F107" s="295">
        <v>-23</v>
      </c>
      <c r="G107" s="295">
        <v>10</v>
      </c>
      <c r="H107" s="297">
        <v>123</v>
      </c>
      <c r="I107" s="295">
        <v>64</v>
      </c>
      <c r="J107" s="295">
        <v>59</v>
      </c>
      <c r="K107" s="297">
        <v>136</v>
      </c>
      <c r="L107" s="295">
        <v>87</v>
      </c>
      <c r="M107" s="296">
        <v>49</v>
      </c>
      <c r="N107" s="295">
        <v>-9</v>
      </c>
      <c r="O107" s="295">
        <v>-13</v>
      </c>
      <c r="P107" s="296">
        <v>4</v>
      </c>
      <c r="Q107" s="295">
        <v>297</v>
      </c>
      <c r="R107" s="295">
        <v>146</v>
      </c>
      <c r="S107" s="295">
        <v>151</v>
      </c>
      <c r="T107" s="297">
        <v>141</v>
      </c>
      <c r="U107" s="295">
        <v>143</v>
      </c>
      <c r="V107" s="295">
        <v>2</v>
      </c>
      <c r="W107" s="295">
        <v>6</v>
      </c>
      <c r="X107" s="297">
        <v>3</v>
      </c>
      <c r="Y107" s="296">
        <v>2</v>
      </c>
      <c r="Z107" s="295">
        <v>306</v>
      </c>
      <c r="AA107" s="295">
        <v>159</v>
      </c>
      <c r="AB107" s="295">
        <v>147</v>
      </c>
      <c r="AC107" s="297">
        <v>157</v>
      </c>
      <c r="AD107" s="295">
        <v>145</v>
      </c>
      <c r="AE107" s="295">
        <v>2</v>
      </c>
      <c r="AF107" s="295">
        <v>1</v>
      </c>
      <c r="AG107" s="297">
        <v>0</v>
      </c>
      <c r="AH107" s="296">
        <v>1</v>
      </c>
    </row>
    <row r="108" spans="1:34" ht="15" customHeight="1" x14ac:dyDescent="0.2">
      <c r="A108" s="293" t="s">
        <v>109</v>
      </c>
      <c r="B108" s="295">
        <v>-59</v>
      </c>
      <c r="C108" s="295">
        <v>-34</v>
      </c>
      <c r="D108" s="296">
        <v>-25</v>
      </c>
      <c r="E108" s="295">
        <v>-19</v>
      </c>
      <c r="F108" s="295">
        <v>-15</v>
      </c>
      <c r="G108" s="295">
        <v>-4</v>
      </c>
      <c r="H108" s="297">
        <v>76</v>
      </c>
      <c r="I108" s="295">
        <v>32</v>
      </c>
      <c r="J108" s="295">
        <v>44</v>
      </c>
      <c r="K108" s="297">
        <v>95</v>
      </c>
      <c r="L108" s="295">
        <v>47</v>
      </c>
      <c r="M108" s="296">
        <v>48</v>
      </c>
      <c r="N108" s="295">
        <v>-40</v>
      </c>
      <c r="O108" s="295">
        <v>-19</v>
      </c>
      <c r="P108" s="296">
        <v>-21</v>
      </c>
      <c r="Q108" s="295">
        <v>334</v>
      </c>
      <c r="R108" s="295">
        <v>171</v>
      </c>
      <c r="S108" s="295">
        <v>163</v>
      </c>
      <c r="T108" s="297">
        <v>162</v>
      </c>
      <c r="U108" s="295">
        <v>154</v>
      </c>
      <c r="V108" s="295">
        <v>8</v>
      </c>
      <c r="W108" s="295">
        <v>8</v>
      </c>
      <c r="X108" s="297">
        <v>1</v>
      </c>
      <c r="Y108" s="296">
        <v>1</v>
      </c>
      <c r="Z108" s="295">
        <v>374</v>
      </c>
      <c r="AA108" s="295">
        <v>190</v>
      </c>
      <c r="AB108" s="295">
        <v>184</v>
      </c>
      <c r="AC108" s="297">
        <v>169</v>
      </c>
      <c r="AD108" s="295">
        <v>168</v>
      </c>
      <c r="AE108" s="295">
        <v>21</v>
      </c>
      <c r="AF108" s="295">
        <v>16</v>
      </c>
      <c r="AG108" s="297">
        <v>0</v>
      </c>
      <c r="AH108" s="296">
        <v>0</v>
      </c>
    </row>
    <row r="109" spans="1:34" ht="15" customHeight="1" x14ac:dyDescent="0.2">
      <c r="A109" s="293" t="s">
        <v>110</v>
      </c>
      <c r="B109" s="295">
        <v>39</v>
      </c>
      <c r="C109" s="295">
        <v>7</v>
      </c>
      <c r="D109" s="296">
        <v>32</v>
      </c>
      <c r="E109" s="295">
        <v>10</v>
      </c>
      <c r="F109" s="295">
        <v>-3</v>
      </c>
      <c r="G109" s="295">
        <v>13</v>
      </c>
      <c r="H109" s="297">
        <v>69</v>
      </c>
      <c r="I109" s="295">
        <v>34</v>
      </c>
      <c r="J109" s="295">
        <v>35</v>
      </c>
      <c r="K109" s="297">
        <v>59</v>
      </c>
      <c r="L109" s="295">
        <v>37</v>
      </c>
      <c r="M109" s="296">
        <v>22</v>
      </c>
      <c r="N109" s="295">
        <v>29</v>
      </c>
      <c r="O109" s="295">
        <v>10</v>
      </c>
      <c r="P109" s="296">
        <v>19</v>
      </c>
      <c r="Q109" s="295">
        <v>322</v>
      </c>
      <c r="R109" s="295">
        <v>170</v>
      </c>
      <c r="S109" s="295">
        <v>152</v>
      </c>
      <c r="T109" s="297">
        <v>165</v>
      </c>
      <c r="U109" s="295">
        <v>151</v>
      </c>
      <c r="V109" s="295">
        <v>3</v>
      </c>
      <c r="W109" s="295">
        <v>0</v>
      </c>
      <c r="X109" s="297">
        <v>2</v>
      </c>
      <c r="Y109" s="296">
        <v>1</v>
      </c>
      <c r="Z109" s="295">
        <v>293</v>
      </c>
      <c r="AA109" s="295">
        <v>160</v>
      </c>
      <c r="AB109" s="295">
        <v>133</v>
      </c>
      <c r="AC109" s="297">
        <v>160</v>
      </c>
      <c r="AD109" s="295">
        <v>132</v>
      </c>
      <c r="AE109" s="295">
        <v>0</v>
      </c>
      <c r="AF109" s="295">
        <v>0</v>
      </c>
      <c r="AG109" s="297">
        <v>0</v>
      </c>
      <c r="AH109" s="296">
        <v>1</v>
      </c>
    </row>
    <row r="110" spans="1:34" ht="15" customHeight="1" x14ac:dyDescent="0.2">
      <c r="A110" s="293" t="s">
        <v>111</v>
      </c>
      <c r="B110" s="295">
        <v>-162</v>
      </c>
      <c r="C110" s="295">
        <v>-68</v>
      </c>
      <c r="D110" s="296">
        <v>-94</v>
      </c>
      <c r="E110" s="295">
        <v>-84</v>
      </c>
      <c r="F110" s="295">
        <v>-45</v>
      </c>
      <c r="G110" s="295">
        <v>-39</v>
      </c>
      <c r="H110" s="297">
        <v>75</v>
      </c>
      <c r="I110" s="295">
        <v>43</v>
      </c>
      <c r="J110" s="295">
        <v>32</v>
      </c>
      <c r="K110" s="297">
        <v>159</v>
      </c>
      <c r="L110" s="295">
        <v>88</v>
      </c>
      <c r="M110" s="296">
        <v>71</v>
      </c>
      <c r="N110" s="295">
        <v>-78</v>
      </c>
      <c r="O110" s="295">
        <v>-23</v>
      </c>
      <c r="P110" s="296">
        <v>-55</v>
      </c>
      <c r="Q110" s="295">
        <v>293</v>
      </c>
      <c r="R110" s="295">
        <v>138</v>
      </c>
      <c r="S110" s="295">
        <v>155</v>
      </c>
      <c r="T110" s="297">
        <v>132</v>
      </c>
      <c r="U110" s="295">
        <v>146</v>
      </c>
      <c r="V110" s="295">
        <v>1</v>
      </c>
      <c r="W110" s="295">
        <v>4</v>
      </c>
      <c r="X110" s="297">
        <v>5</v>
      </c>
      <c r="Y110" s="296">
        <v>5</v>
      </c>
      <c r="Z110" s="295">
        <v>371</v>
      </c>
      <c r="AA110" s="295">
        <v>161</v>
      </c>
      <c r="AB110" s="295">
        <v>210</v>
      </c>
      <c r="AC110" s="297">
        <v>160</v>
      </c>
      <c r="AD110" s="295">
        <v>208</v>
      </c>
      <c r="AE110" s="295">
        <v>1</v>
      </c>
      <c r="AF110" s="295">
        <v>2</v>
      </c>
      <c r="AG110" s="297">
        <v>0</v>
      </c>
      <c r="AH110" s="296">
        <v>0</v>
      </c>
    </row>
    <row r="111" spans="1:34" ht="15" customHeight="1" x14ac:dyDescent="0.2">
      <c r="A111" s="293" t="s">
        <v>112</v>
      </c>
      <c r="B111" s="295">
        <v>36</v>
      </c>
      <c r="C111" s="295">
        <v>13</v>
      </c>
      <c r="D111" s="296">
        <v>23</v>
      </c>
      <c r="E111" s="295">
        <v>-13</v>
      </c>
      <c r="F111" s="295">
        <v>-5</v>
      </c>
      <c r="G111" s="295">
        <v>-8</v>
      </c>
      <c r="H111" s="297">
        <v>158</v>
      </c>
      <c r="I111" s="295">
        <v>88</v>
      </c>
      <c r="J111" s="295">
        <v>70</v>
      </c>
      <c r="K111" s="297">
        <v>171</v>
      </c>
      <c r="L111" s="295">
        <v>93</v>
      </c>
      <c r="M111" s="296">
        <v>78</v>
      </c>
      <c r="N111" s="295">
        <v>49</v>
      </c>
      <c r="O111" s="295">
        <v>18</v>
      </c>
      <c r="P111" s="296">
        <v>31</v>
      </c>
      <c r="Q111" s="295">
        <v>572</v>
      </c>
      <c r="R111" s="295">
        <v>272</v>
      </c>
      <c r="S111" s="295">
        <v>300</v>
      </c>
      <c r="T111" s="297">
        <v>266</v>
      </c>
      <c r="U111" s="295">
        <v>290</v>
      </c>
      <c r="V111" s="295">
        <v>0</v>
      </c>
      <c r="W111" s="295">
        <v>3</v>
      </c>
      <c r="X111" s="297">
        <v>6</v>
      </c>
      <c r="Y111" s="296">
        <v>7</v>
      </c>
      <c r="Z111" s="295">
        <v>523</v>
      </c>
      <c r="AA111" s="295">
        <v>254</v>
      </c>
      <c r="AB111" s="295">
        <v>269</v>
      </c>
      <c r="AC111" s="297">
        <v>252</v>
      </c>
      <c r="AD111" s="295">
        <v>269</v>
      </c>
      <c r="AE111" s="295">
        <v>1</v>
      </c>
      <c r="AF111" s="295">
        <v>0</v>
      </c>
      <c r="AG111" s="297">
        <v>1</v>
      </c>
      <c r="AH111" s="296">
        <v>0</v>
      </c>
    </row>
    <row r="112" spans="1:34" ht="15" customHeight="1" thickBot="1" x14ac:dyDescent="0.25">
      <c r="A112" s="294" t="s">
        <v>113</v>
      </c>
      <c r="B112" s="298">
        <v>-300</v>
      </c>
      <c r="C112" s="298">
        <v>-154</v>
      </c>
      <c r="D112" s="299">
        <v>-146</v>
      </c>
      <c r="E112" s="298">
        <v>-139</v>
      </c>
      <c r="F112" s="298">
        <v>-90</v>
      </c>
      <c r="G112" s="298">
        <v>-49</v>
      </c>
      <c r="H112" s="300">
        <v>125</v>
      </c>
      <c r="I112" s="298">
        <v>54</v>
      </c>
      <c r="J112" s="298">
        <v>71</v>
      </c>
      <c r="K112" s="300">
        <v>264</v>
      </c>
      <c r="L112" s="298">
        <v>144</v>
      </c>
      <c r="M112" s="299">
        <v>120</v>
      </c>
      <c r="N112" s="298">
        <v>-161</v>
      </c>
      <c r="O112" s="298">
        <v>-64</v>
      </c>
      <c r="P112" s="299">
        <v>-97</v>
      </c>
      <c r="Q112" s="298">
        <v>452</v>
      </c>
      <c r="R112" s="298">
        <v>247</v>
      </c>
      <c r="S112" s="298">
        <v>205</v>
      </c>
      <c r="T112" s="300">
        <v>239</v>
      </c>
      <c r="U112" s="298">
        <v>192</v>
      </c>
      <c r="V112" s="298">
        <v>6</v>
      </c>
      <c r="W112" s="298">
        <v>10</v>
      </c>
      <c r="X112" s="300">
        <v>2</v>
      </c>
      <c r="Y112" s="299">
        <v>3</v>
      </c>
      <c r="Z112" s="298">
        <v>613</v>
      </c>
      <c r="AA112" s="298">
        <v>311</v>
      </c>
      <c r="AB112" s="298">
        <v>302</v>
      </c>
      <c r="AC112" s="300">
        <v>300</v>
      </c>
      <c r="AD112" s="298">
        <v>296</v>
      </c>
      <c r="AE112" s="298">
        <v>3</v>
      </c>
      <c r="AF112" s="298">
        <v>3</v>
      </c>
      <c r="AG112" s="300">
        <v>8</v>
      </c>
      <c r="AH112" s="299">
        <v>3</v>
      </c>
    </row>
    <row r="113" spans="1:1" x14ac:dyDescent="0.2">
      <c r="A113" s="1" t="s">
        <v>339</v>
      </c>
    </row>
  </sheetData>
  <mergeCells count="12">
    <mergeCell ref="A2:A4"/>
    <mergeCell ref="B2:D3"/>
    <mergeCell ref="E2:M2"/>
    <mergeCell ref="H3:J3"/>
    <mergeCell ref="K3:M3"/>
    <mergeCell ref="Z2:AH2"/>
    <mergeCell ref="AC3:AF3"/>
    <mergeCell ref="AG3:AH3"/>
    <mergeCell ref="N2:P3"/>
    <mergeCell ref="Q2:Y2"/>
    <mergeCell ref="T3:W3"/>
    <mergeCell ref="X3:Y3"/>
  </mergeCells>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AL78"/>
  <sheetViews>
    <sheetView workbookViewId="0">
      <pane xSplit="1" ySplit="4" topLeftCell="B5" activePane="bottomRight" state="frozen"/>
      <selection pane="topRight" activeCell="B1" sqref="B1"/>
      <selection pane="bottomLeft" activeCell="A5" sqref="A5"/>
      <selection pane="bottomRight" activeCell="K17" sqref="K17"/>
    </sheetView>
  </sheetViews>
  <sheetFormatPr defaultColWidth="11.90625" defaultRowHeight="12.5" x14ac:dyDescent="0.2"/>
  <cols>
    <col min="1" max="1" width="11.453125" style="1" customWidth="1"/>
    <col min="2" max="33" width="8.08984375" style="86" customWidth="1"/>
    <col min="34" max="34" width="8.08984375" style="84" customWidth="1"/>
    <col min="35" max="35" width="6.90625" style="1" customWidth="1"/>
    <col min="36" max="38" width="10.7265625" style="1" customWidth="1"/>
    <col min="39" max="245" width="11.90625" style="1"/>
    <col min="246" max="247" width="3.90625" style="1" customWidth="1"/>
    <col min="248" max="248" width="9" style="1" bestFit="1" customWidth="1"/>
    <col min="249" max="251" width="6.7265625" style="1" bestFit="1" customWidth="1"/>
    <col min="252" max="252" width="7.453125" style="1" bestFit="1" customWidth="1"/>
    <col min="253" max="254" width="6.7265625" style="1" bestFit="1" customWidth="1"/>
    <col min="255" max="259" width="5.453125" style="1" bestFit="1" customWidth="1"/>
    <col min="260" max="261" width="4.08984375" style="1" bestFit="1" customWidth="1"/>
    <col min="262" max="266" width="6" style="1" bestFit="1" customWidth="1"/>
    <col min="267" max="268" width="4.26953125" style="1" bestFit="1" customWidth="1"/>
    <col min="269" max="269" width="7.453125" style="1" bestFit="1" customWidth="1"/>
    <col min="270" max="271" width="6.7265625" style="1" bestFit="1" customWidth="1"/>
    <col min="272" max="275" width="6.26953125" style="1" bestFit="1" customWidth="1"/>
    <col min="276" max="276" width="5.453125" style="1" bestFit="1" customWidth="1"/>
    <col min="277" max="278" width="5.26953125" style="1" bestFit="1" customWidth="1"/>
    <col min="279" max="280" width="4.7265625" style="1" bestFit="1" customWidth="1"/>
    <col min="281" max="284" width="6.26953125" style="1" bestFit="1" customWidth="1"/>
    <col min="285" max="285" width="5.453125" style="1" bestFit="1" customWidth="1"/>
    <col min="286" max="287" width="5.26953125" style="1" bestFit="1" customWidth="1"/>
    <col min="288" max="289" width="4.7265625" style="1" bestFit="1" customWidth="1"/>
    <col min="290" max="501" width="11.90625" style="1"/>
    <col min="502" max="503" width="3.90625" style="1" customWidth="1"/>
    <col min="504" max="504" width="9" style="1" bestFit="1" customWidth="1"/>
    <col min="505" max="507" width="6.7265625" style="1" bestFit="1" customWidth="1"/>
    <col min="508" max="508" width="7.453125" style="1" bestFit="1" customWidth="1"/>
    <col min="509" max="510" width="6.7265625" style="1" bestFit="1" customWidth="1"/>
    <col min="511" max="515" width="5.453125" style="1" bestFit="1" customWidth="1"/>
    <col min="516" max="517" width="4.08984375" style="1" bestFit="1" customWidth="1"/>
    <col min="518" max="522" width="6" style="1" bestFit="1" customWidth="1"/>
    <col min="523" max="524" width="4.26953125" style="1" bestFit="1" customWidth="1"/>
    <col min="525" max="525" width="7.453125" style="1" bestFit="1" customWidth="1"/>
    <col min="526" max="527" width="6.7265625" style="1" bestFit="1" customWidth="1"/>
    <col min="528" max="531" width="6.26953125" style="1" bestFit="1" customWidth="1"/>
    <col min="532" max="532" width="5.453125" style="1" bestFit="1" customWidth="1"/>
    <col min="533" max="534" width="5.26953125" style="1" bestFit="1" customWidth="1"/>
    <col min="535" max="536" width="4.7265625" style="1" bestFit="1" customWidth="1"/>
    <col min="537" max="540" width="6.26953125" style="1" bestFit="1" customWidth="1"/>
    <col min="541" max="541" width="5.453125" style="1" bestFit="1" customWidth="1"/>
    <col min="542" max="543" width="5.26953125" style="1" bestFit="1" customWidth="1"/>
    <col min="544" max="545" width="4.7265625" style="1" bestFit="1" customWidth="1"/>
    <col min="546" max="757" width="11.90625" style="1"/>
    <col min="758" max="759" width="3.90625" style="1" customWidth="1"/>
    <col min="760" max="760" width="9" style="1" bestFit="1" customWidth="1"/>
    <col min="761" max="763" width="6.7265625" style="1" bestFit="1" customWidth="1"/>
    <col min="764" max="764" width="7.453125" style="1" bestFit="1" customWidth="1"/>
    <col min="765" max="766" width="6.7265625" style="1" bestFit="1" customWidth="1"/>
    <col min="767" max="771" width="5.453125" style="1" bestFit="1" customWidth="1"/>
    <col min="772" max="773" width="4.08984375" style="1" bestFit="1" customWidth="1"/>
    <col min="774" max="778" width="6" style="1" bestFit="1" customWidth="1"/>
    <col min="779" max="780" width="4.26953125" style="1" bestFit="1" customWidth="1"/>
    <col min="781" max="781" width="7.453125" style="1" bestFit="1" customWidth="1"/>
    <col min="782" max="783" width="6.7265625" style="1" bestFit="1" customWidth="1"/>
    <col min="784" max="787" width="6.26953125" style="1" bestFit="1" customWidth="1"/>
    <col min="788" max="788" width="5.453125" style="1" bestFit="1" customWidth="1"/>
    <col min="789" max="790" width="5.26953125" style="1" bestFit="1" customWidth="1"/>
    <col min="791" max="792" width="4.7265625" style="1" bestFit="1" customWidth="1"/>
    <col min="793" max="796" width="6.26953125" style="1" bestFit="1" customWidth="1"/>
    <col min="797" max="797" width="5.453125" style="1" bestFit="1" customWidth="1"/>
    <col min="798" max="799" width="5.26953125" style="1" bestFit="1" customWidth="1"/>
    <col min="800" max="801" width="4.7265625" style="1" bestFit="1" customWidth="1"/>
    <col min="802" max="1013" width="11.90625" style="1"/>
    <col min="1014" max="1015" width="3.90625" style="1" customWidth="1"/>
    <col min="1016" max="1016" width="9" style="1" bestFit="1" customWidth="1"/>
    <col min="1017" max="1019" width="6.7265625" style="1" bestFit="1" customWidth="1"/>
    <col min="1020" max="1020" width="7.453125" style="1" bestFit="1" customWidth="1"/>
    <col min="1021" max="1022" width="6.7265625" style="1" bestFit="1" customWidth="1"/>
    <col min="1023" max="1027" width="5.453125" style="1" bestFit="1" customWidth="1"/>
    <col min="1028" max="1029" width="4.08984375" style="1" bestFit="1" customWidth="1"/>
    <col min="1030" max="1034" width="6" style="1" bestFit="1" customWidth="1"/>
    <col min="1035" max="1036" width="4.26953125" style="1" bestFit="1" customWidth="1"/>
    <col min="1037" max="1037" width="7.453125" style="1" bestFit="1" customWidth="1"/>
    <col min="1038" max="1039" width="6.7265625" style="1" bestFit="1" customWidth="1"/>
    <col min="1040" max="1043" width="6.26953125" style="1" bestFit="1" customWidth="1"/>
    <col min="1044" max="1044" width="5.453125" style="1" bestFit="1" customWidth="1"/>
    <col min="1045" max="1046" width="5.26953125" style="1" bestFit="1" customWidth="1"/>
    <col min="1047" max="1048" width="4.7265625" style="1" bestFit="1" customWidth="1"/>
    <col min="1049" max="1052" width="6.26953125" style="1" bestFit="1" customWidth="1"/>
    <col min="1053" max="1053" width="5.453125" style="1" bestFit="1" customWidth="1"/>
    <col min="1054" max="1055" width="5.26953125" style="1" bestFit="1" customWidth="1"/>
    <col min="1056" max="1057" width="4.7265625" style="1" bestFit="1" customWidth="1"/>
    <col min="1058" max="1269" width="11.90625" style="1"/>
    <col min="1270" max="1271" width="3.90625" style="1" customWidth="1"/>
    <col min="1272" max="1272" width="9" style="1" bestFit="1" customWidth="1"/>
    <col min="1273" max="1275" width="6.7265625" style="1" bestFit="1" customWidth="1"/>
    <col min="1276" max="1276" width="7.453125" style="1" bestFit="1" customWidth="1"/>
    <col min="1277" max="1278" width="6.7265625" style="1" bestFit="1" customWidth="1"/>
    <col min="1279" max="1283" width="5.453125" style="1" bestFit="1" customWidth="1"/>
    <col min="1284" max="1285" width="4.08984375" style="1" bestFit="1" customWidth="1"/>
    <col min="1286" max="1290" width="6" style="1" bestFit="1" customWidth="1"/>
    <col min="1291" max="1292" width="4.26953125" style="1" bestFit="1" customWidth="1"/>
    <col min="1293" max="1293" width="7.453125" style="1" bestFit="1" customWidth="1"/>
    <col min="1294" max="1295" width="6.7265625" style="1" bestFit="1" customWidth="1"/>
    <col min="1296" max="1299" width="6.26953125" style="1" bestFit="1" customWidth="1"/>
    <col min="1300" max="1300" width="5.453125" style="1" bestFit="1" customWidth="1"/>
    <col min="1301" max="1302" width="5.26953125" style="1" bestFit="1" customWidth="1"/>
    <col min="1303" max="1304" width="4.7265625" style="1" bestFit="1" customWidth="1"/>
    <col min="1305" max="1308" width="6.26953125" style="1" bestFit="1" customWidth="1"/>
    <col min="1309" max="1309" width="5.453125" style="1" bestFit="1" customWidth="1"/>
    <col min="1310" max="1311" width="5.26953125" style="1" bestFit="1" customWidth="1"/>
    <col min="1312" max="1313" width="4.7265625" style="1" bestFit="1" customWidth="1"/>
    <col min="1314" max="1525" width="11.90625" style="1"/>
    <col min="1526" max="1527" width="3.90625" style="1" customWidth="1"/>
    <col min="1528" max="1528" width="9" style="1" bestFit="1" customWidth="1"/>
    <col min="1529" max="1531" width="6.7265625" style="1" bestFit="1" customWidth="1"/>
    <col min="1532" max="1532" width="7.453125" style="1" bestFit="1" customWidth="1"/>
    <col min="1533" max="1534" width="6.7265625" style="1" bestFit="1" customWidth="1"/>
    <col min="1535" max="1539" width="5.453125" style="1" bestFit="1" customWidth="1"/>
    <col min="1540" max="1541" width="4.08984375" style="1" bestFit="1" customWidth="1"/>
    <col min="1542" max="1546" width="6" style="1" bestFit="1" customWidth="1"/>
    <col min="1547" max="1548" width="4.26953125" style="1" bestFit="1" customWidth="1"/>
    <col min="1549" max="1549" width="7.453125" style="1" bestFit="1" customWidth="1"/>
    <col min="1550" max="1551" width="6.7265625" style="1" bestFit="1" customWidth="1"/>
    <col min="1552" max="1555" width="6.26953125" style="1" bestFit="1" customWidth="1"/>
    <col min="1556" max="1556" width="5.453125" style="1" bestFit="1" customWidth="1"/>
    <col min="1557" max="1558" width="5.26953125" style="1" bestFit="1" customWidth="1"/>
    <col min="1559" max="1560" width="4.7265625" style="1" bestFit="1" customWidth="1"/>
    <col min="1561" max="1564" width="6.26953125" style="1" bestFit="1" customWidth="1"/>
    <col min="1565" max="1565" width="5.453125" style="1" bestFit="1" customWidth="1"/>
    <col min="1566" max="1567" width="5.26953125" style="1" bestFit="1" customWidth="1"/>
    <col min="1568" max="1569" width="4.7265625" style="1" bestFit="1" customWidth="1"/>
    <col min="1570" max="1781" width="11.90625" style="1"/>
    <col min="1782" max="1783" width="3.90625" style="1" customWidth="1"/>
    <col min="1784" max="1784" width="9" style="1" bestFit="1" customWidth="1"/>
    <col min="1785" max="1787" width="6.7265625" style="1" bestFit="1" customWidth="1"/>
    <col min="1788" max="1788" width="7.453125" style="1" bestFit="1" customWidth="1"/>
    <col min="1789" max="1790" width="6.7265625" style="1" bestFit="1" customWidth="1"/>
    <col min="1791" max="1795" width="5.453125" style="1" bestFit="1" customWidth="1"/>
    <col min="1796" max="1797" width="4.08984375" style="1" bestFit="1" customWidth="1"/>
    <col min="1798" max="1802" width="6" style="1" bestFit="1" customWidth="1"/>
    <col min="1803" max="1804" width="4.26953125" style="1" bestFit="1" customWidth="1"/>
    <col min="1805" max="1805" width="7.453125" style="1" bestFit="1" customWidth="1"/>
    <col min="1806" max="1807" width="6.7265625" style="1" bestFit="1" customWidth="1"/>
    <col min="1808" max="1811" width="6.26953125" style="1" bestFit="1" customWidth="1"/>
    <col min="1812" max="1812" width="5.453125" style="1" bestFit="1" customWidth="1"/>
    <col min="1813" max="1814" width="5.26953125" style="1" bestFit="1" customWidth="1"/>
    <col min="1815" max="1816" width="4.7265625" style="1" bestFit="1" customWidth="1"/>
    <col min="1817" max="1820" width="6.26953125" style="1" bestFit="1" customWidth="1"/>
    <col min="1821" max="1821" width="5.453125" style="1" bestFit="1" customWidth="1"/>
    <col min="1822" max="1823" width="5.26953125" style="1" bestFit="1" customWidth="1"/>
    <col min="1824" max="1825" width="4.7265625" style="1" bestFit="1" customWidth="1"/>
    <col min="1826" max="2037" width="11.90625" style="1"/>
    <col min="2038" max="2039" width="3.90625" style="1" customWidth="1"/>
    <col min="2040" max="2040" width="9" style="1" bestFit="1" customWidth="1"/>
    <col min="2041" max="2043" width="6.7265625" style="1" bestFit="1" customWidth="1"/>
    <col min="2044" max="2044" width="7.453125" style="1" bestFit="1" customWidth="1"/>
    <col min="2045" max="2046" width="6.7265625" style="1" bestFit="1" customWidth="1"/>
    <col min="2047" max="2051" width="5.453125" style="1" bestFit="1" customWidth="1"/>
    <col min="2052" max="2053" width="4.08984375" style="1" bestFit="1" customWidth="1"/>
    <col min="2054" max="2058" width="6" style="1" bestFit="1" customWidth="1"/>
    <col min="2059" max="2060" width="4.26953125" style="1" bestFit="1" customWidth="1"/>
    <col min="2061" max="2061" width="7.453125" style="1" bestFit="1" customWidth="1"/>
    <col min="2062" max="2063" width="6.7265625" style="1" bestFit="1" customWidth="1"/>
    <col min="2064" max="2067" width="6.26953125" style="1" bestFit="1" customWidth="1"/>
    <col min="2068" max="2068" width="5.453125" style="1" bestFit="1" customWidth="1"/>
    <col min="2069" max="2070" width="5.26953125" style="1" bestFit="1" customWidth="1"/>
    <col min="2071" max="2072" width="4.7265625" style="1" bestFit="1" customWidth="1"/>
    <col min="2073" max="2076" width="6.26953125" style="1" bestFit="1" customWidth="1"/>
    <col min="2077" max="2077" width="5.453125" style="1" bestFit="1" customWidth="1"/>
    <col min="2078" max="2079" width="5.26953125" style="1" bestFit="1" customWidth="1"/>
    <col min="2080" max="2081" width="4.7265625" style="1" bestFit="1" customWidth="1"/>
    <col min="2082" max="2293" width="11.90625" style="1"/>
    <col min="2294" max="2295" width="3.90625" style="1" customWidth="1"/>
    <col min="2296" max="2296" width="9" style="1" bestFit="1" customWidth="1"/>
    <col min="2297" max="2299" width="6.7265625" style="1" bestFit="1" customWidth="1"/>
    <col min="2300" max="2300" width="7.453125" style="1" bestFit="1" customWidth="1"/>
    <col min="2301" max="2302" width="6.7265625" style="1" bestFit="1" customWidth="1"/>
    <col min="2303" max="2307" width="5.453125" style="1" bestFit="1" customWidth="1"/>
    <col min="2308" max="2309" width="4.08984375" style="1" bestFit="1" customWidth="1"/>
    <col min="2310" max="2314" width="6" style="1" bestFit="1" customWidth="1"/>
    <col min="2315" max="2316" width="4.26953125" style="1" bestFit="1" customWidth="1"/>
    <col min="2317" max="2317" width="7.453125" style="1" bestFit="1" customWidth="1"/>
    <col min="2318" max="2319" width="6.7265625" style="1" bestFit="1" customWidth="1"/>
    <col min="2320" max="2323" width="6.26953125" style="1" bestFit="1" customWidth="1"/>
    <col min="2324" max="2324" width="5.453125" style="1" bestFit="1" customWidth="1"/>
    <col min="2325" max="2326" width="5.26953125" style="1" bestFit="1" customWidth="1"/>
    <col min="2327" max="2328" width="4.7265625" style="1" bestFit="1" customWidth="1"/>
    <col min="2329" max="2332" width="6.26953125" style="1" bestFit="1" customWidth="1"/>
    <col min="2333" max="2333" width="5.453125" style="1" bestFit="1" customWidth="1"/>
    <col min="2334" max="2335" width="5.26953125" style="1" bestFit="1" customWidth="1"/>
    <col min="2336" max="2337" width="4.7265625" style="1" bestFit="1" customWidth="1"/>
    <col min="2338" max="2549" width="11.90625" style="1"/>
    <col min="2550" max="2551" width="3.90625" style="1" customWidth="1"/>
    <col min="2552" max="2552" width="9" style="1" bestFit="1" customWidth="1"/>
    <col min="2553" max="2555" width="6.7265625" style="1" bestFit="1" customWidth="1"/>
    <col min="2556" max="2556" width="7.453125" style="1" bestFit="1" customWidth="1"/>
    <col min="2557" max="2558" width="6.7265625" style="1" bestFit="1" customWidth="1"/>
    <col min="2559" max="2563" width="5.453125" style="1" bestFit="1" customWidth="1"/>
    <col min="2564" max="2565" width="4.08984375" style="1" bestFit="1" customWidth="1"/>
    <col min="2566" max="2570" width="6" style="1" bestFit="1" customWidth="1"/>
    <col min="2571" max="2572" width="4.26953125" style="1" bestFit="1" customWidth="1"/>
    <col min="2573" max="2573" width="7.453125" style="1" bestFit="1" customWidth="1"/>
    <col min="2574" max="2575" width="6.7265625" style="1" bestFit="1" customWidth="1"/>
    <col min="2576" max="2579" width="6.26953125" style="1" bestFit="1" customWidth="1"/>
    <col min="2580" max="2580" width="5.453125" style="1" bestFit="1" customWidth="1"/>
    <col min="2581" max="2582" width="5.26953125" style="1" bestFit="1" customWidth="1"/>
    <col min="2583" max="2584" width="4.7265625" style="1" bestFit="1" customWidth="1"/>
    <col min="2585" max="2588" width="6.26953125" style="1" bestFit="1" customWidth="1"/>
    <col min="2589" max="2589" width="5.453125" style="1" bestFit="1" customWidth="1"/>
    <col min="2590" max="2591" width="5.26953125" style="1" bestFit="1" customWidth="1"/>
    <col min="2592" max="2593" width="4.7265625" style="1" bestFit="1" customWidth="1"/>
    <col min="2594" max="2805" width="11.90625" style="1"/>
    <col min="2806" max="2807" width="3.90625" style="1" customWidth="1"/>
    <col min="2808" max="2808" width="9" style="1" bestFit="1" customWidth="1"/>
    <col min="2809" max="2811" width="6.7265625" style="1" bestFit="1" customWidth="1"/>
    <col min="2812" max="2812" width="7.453125" style="1" bestFit="1" customWidth="1"/>
    <col min="2813" max="2814" width="6.7265625" style="1" bestFit="1" customWidth="1"/>
    <col min="2815" max="2819" width="5.453125" style="1" bestFit="1" customWidth="1"/>
    <col min="2820" max="2821" width="4.08984375" style="1" bestFit="1" customWidth="1"/>
    <col min="2822" max="2826" width="6" style="1" bestFit="1" customWidth="1"/>
    <col min="2827" max="2828" width="4.26953125" style="1" bestFit="1" customWidth="1"/>
    <col min="2829" max="2829" width="7.453125" style="1" bestFit="1" customWidth="1"/>
    <col min="2830" max="2831" width="6.7265625" style="1" bestFit="1" customWidth="1"/>
    <col min="2832" max="2835" width="6.26953125" style="1" bestFit="1" customWidth="1"/>
    <col min="2836" max="2836" width="5.453125" style="1" bestFit="1" customWidth="1"/>
    <col min="2837" max="2838" width="5.26953125" style="1" bestFit="1" customWidth="1"/>
    <col min="2839" max="2840" width="4.7265625" style="1" bestFit="1" customWidth="1"/>
    <col min="2841" max="2844" width="6.26953125" style="1" bestFit="1" customWidth="1"/>
    <col min="2845" max="2845" width="5.453125" style="1" bestFit="1" customWidth="1"/>
    <col min="2846" max="2847" width="5.26953125" style="1" bestFit="1" customWidth="1"/>
    <col min="2848" max="2849" width="4.7265625" style="1" bestFit="1" customWidth="1"/>
    <col min="2850" max="3061" width="11.90625" style="1"/>
    <col min="3062" max="3063" width="3.90625" style="1" customWidth="1"/>
    <col min="3064" max="3064" width="9" style="1" bestFit="1" customWidth="1"/>
    <col min="3065" max="3067" width="6.7265625" style="1" bestFit="1" customWidth="1"/>
    <col min="3068" max="3068" width="7.453125" style="1" bestFit="1" customWidth="1"/>
    <col min="3069" max="3070" width="6.7265625" style="1" bestFit="1" customWidth="1"/>
    <col min="3071" max="3075" width="5.453125" style="1" bestFit="1" customWidth="1"/>
    <col min="3076" max="3077" width="4.08984375" style="1" bestFit="1" customWidth="1"/>
    <col min="3078" max="3082" width="6" style="1" bestFit="1" customWidth="1"/>
    <col min="3083" max="3084" width="4.26953125" style="1" bestFit="1" customWidth="1"/>
    <col min="3085" max="3085" width="7.453125" style="1" bestFit="1" customWidth="1"/>
    <col min="3086" max="3087" width="6.7265625" style="1" bestFit="1" customWidth="1"/>
    <col min="3088" max="3091" width="6.26953125" style="1" bestFit="1" customWidth="1"/>
    <col min="3092" max="3092" width="5.453125" style="1" bestFit="1" customWidth="1"/>
    <col min="3093" max="3094" width="5.26953125" style="1" bestFit="1" customWidth="1"/>
    <col min="3095" max="3096" width="4.7265625" style="1" bestFit="1" customWidth="1"/>
    <col min="3097" max="3100" width="6.26953125" style="1" bestFit="1" customWidth="1"/>
    <col min="3101" max="3101" width="5.453125" style="1" bestFit="1" customWidth="1"/>
    <col min="3102" max="3103" width="5.26953125" style="1" bestFit="1" customWidth="1"/>
    <col min="3104" max="3105" width="4.7265625" style="1" bestFit="1" customWidth="1"/>
    <col min="3106" max="3317" width="11.90625" style="1"/>
    <col min="3318" max="3319" width="3.90625" style="1" customWidth="1"/>
    <col min="3320" max="3320" width="9" style="1" bestFit="1" customWidth="1"/>
    <col min="3321" max="3323" width="6.7265625" style="1" bestFit="1" customWidth="1"/>
    <col min="3324" max="3324" width="7.453125" style="1" bestFit="1" customWidth="1"/>
    <col min="3325" max="3326" width="6.7265625" style="1" bestFit="1" customWidth="1"/>
    <col min="3327" max="3331" width="5.453125" style="1" bestFit="1" customWidth="1"/>
    <col min="3332" max="3333" width="4.08984375" style="1" bestFit="1" customWidth="1"/>
    <col min="3334" max="3338" width="6" style="1" bestFit="1" customWidth="1"/>
    <col min="3339" max="3340" width="4.26953125" style="1" bestFit="1" customWidth="1"/>
    <col min="3341" max="3341" width="7.453125" style="1" bestFit="1" customWidth="1"/>
    <col min="3342" max="3343" width="6.7265625" style="1" bestFit="1" customWidth="1"/>
    <col min="3344" max="3347" width="6.26953125" style="1" bestFit="1" customWidth="1"/>
    <col min="3348" max="3348" width="5.453125" style="1" bestFit="1" customWidth="1"/>
    <col min="3349" max="3350" width="5.26953125" style="1" bestFit="1" customWidth="1"/>
    <col min="3351" max="3352" width="4.7265625" style="1" bestFit="1" customWidth="1"/>
    <col min="3353" max="3356" width="6.26953125" style="1" bestFit="1" customWidth="1"/>
    <col min="3357" max="3357" width="5.453125" style="1" bestFit="1" customWidth="1"/>
    <col min="3358" max="3359" width="5.26953125" style="1" bestFit="1" customWidth="1"/>
    <col min="3360" max="3361" width="4.7265625" style="1" bestFit="1" customWidth="1"/>
    <col min="3362" max="3573" width="11.90625" style="1"/>
    <col min="3574" max="3575" width="3.90625" style="1" customWidth="1"/>
    <col min="3576" max="3576" width="9" style="1" bestFit="1" customWidth="1"/>
    <col min="3577" max="3579" width="6.7265625" style="1" bestFit="1" customWidth="1"/>
    <col min="3580" max="3580" width="7.453125" style="1" bestFit="1" customWidth="1"/>
    <col min="3581" max="3582" width="6.7265625" style="1" bestFit="1" customWidth="1"/>
    <col min="3583" max="3587" width="5.453125" style="1" bestFit="1" customWidth="1"/>
    <col min="3588" max="3589" width="4.08984375" style="1" bestFit="1" customWidth="1"/>
    <col min="3590" max="3594" width="6" style="1" bestFit="1" customWidth="1"/>
    <col min="3595" max="3596" width="4.26953125" style="1" bestFit="1" customWidth="1"/>
    <col min="3597" max="3597" width="7.453125" style="1" bestFit="1" customWidth="1"/>
    <col min="3598" max="3599" width="6.7265625" style="1" bestFit="1" customWidth="1"/>
    <col min="3600" max="3603" width="6.26953125" style="1" bestFit="1" customWidth="1"/>
    <col min="3604" max="3604" width="5.453125" style="1" bestFit="1" customWidth="1"/>
    <col min="3605" max="3606" width="5.26953125" style="1" bestFit="1" customWidth="1"/>
    <col min="3607" max="3608" width="4.7265625" style="1" bestFit="1" customWidth="1"/>
    <col min="3609" max="3612" width="6.26953125" style="1" bestFit="1" customWidth="1"/>
    <col min="3613" max="3613" width="5.453125" style="1" bestFit="1" customWidth="1"/>
    <col min="3614" max="3615" width="5.26953125" style="1" bestFit="1" customWidth="1"/>
    <col min="3616" max="3617" width="4.7265625" style="1" bestFit="1" customWidth="1"/>
    <col min="3618" max="3829" width="11.90625" style="1"/>
    <col min="3830" max="3831" width="3.90625" style="1" customWidth="1"/>
    <col min="3832" max="3832" width="9" style="1" bestFit="1" customWidth="1"/>
    <col min="3833" max="3835" width="6.7265625" style="1" bestFit="1" customWidth="1"/>
    <col min="3836" max="3836" width="7.453125" style="1" bestFit="1" customWidth="1"/>
    <col min="3837" max="3838" width="6.7265625" style="1" bestFit="1" customWidth="1"/>
    <col min="3839" max="3843" width="5.453125" style="1" bestFit="1" customWidth="1"/>
    <col min="3844" max="3845" width="4.08984375" style="1" bestFit="1" customWidth="1"/>
    <col min="3846" max="3850" width="6" style="1" bestFit="1" customWidth="1"/>
    <col min="3851" max="3852" width="4.26953125" style="1" bestFit="1" customWidth="1"/>
    <col min="3853" max="3853" width="7.453125" style="1" bestFit="1" customWidth="1"/>
    <col min="3854" max="3855" width="6.7265625" style="1" bestFit="1" customWidth="1"/>
    <col min="3856" max="3859" width="6.26953125" style="1" bestFit="1" customWidth="1"/>
    <col min="3860" max="3860" width="5.453125" style="1" bestFit="1" customWidth="1"/>
    <col min="3861" max="3862" width="5.26953125" style="1" bestFit="1" customWidth="1"/>
    <col min="3863" max="3864" width="4.7265625" style="1" bestFit="1" customWidth="1"/>
    <col min="3865" max="3868" width="6.26953125" style="1" bestFit="1" customWidth="1"/>
    <col min="3869" max="3869" width="5.453125" style="1" bestFit="1" customWidth="1"/>
    <col min="3870" max="3871" width="5.26953125" style="1" bestFit="1" customWidth="1"/>
    <col min="3872" max="3873" width="4.7265625" style="1" bestFit="1" customWidth="1"/>
    <col min="3874" max="4085" width="11.90625" style="1"/>
    <col min="4086" max="4087" width="3.90625" style="1" customWidth="1"/>
    <col min="4088" max="4088" width="9" style="1" bestFit="1" customWidth="1"/>
    <col min="4089" max="4091" width="6.7265625" style="1" bestFit="1" customWidth="1"/>
    <col min="4092" max="4092" width="7.453125" style="1" bestFit="1" customWidth="1"/>
    <col min="4093" max="4094" width="6.7265625" style="1" bestFit="1" customWidth="1"/>
    <col min="4095" max="4099" width="5.453125" style="1" bestFit="1" customWidth="1"/>
    <col min="4100" max="4101" width="4.08984375" style="1" bestFit="1" customWidth="1"/>
    <col min="4102" max="4106" width="6" style="1" bestFit="1" customWidth="1"/>
    <col min="4107" max="4108" width="4.26953125" style="1" bestFit="1" customWidth="1"/>
    <col min="4109" max="4109" width="7.453125" style="1" bestFit="1" customWidth="1"/>
    <col min="4110" max="4111" width="6.7265625" style="1" bestFit="1" customWidth="1"/>
    <col min="4112" max="4115" width="6.26953125" style="1" bestFit="1" customWidth="1"/>
    <col min="4116" max="4116" width="5.453125" style="1" bestFit="1" customWidth="1"/>
    <col min="4117" max="4118" width="5.26953125" style="1" bestFit="1" customWidth="1"/>
    <col min="4119" max="4120" width="4.7265625" style="1" bestFit="1" customWidth="1"/>
    <col min="4121" max="4124" width="6.26953125" style="1" bestFit="1" customWidth="1"/>
    <col min="4125" max="4125" width="5.453125" style="1" bestFit="1" customWidth="1"/>
    <col min="4126" max="4127" width="5.26953125" style="1" bestFit="1" customWidth="1"/>
    <col min="4128" max="4129" width="4.7265625" style="1" bestFit="1" customWidth="1"/>
    <col min="4130" max="4341" width="11.90625" style="1"/>
    <col min="4342" max="4343" width="3.90625" style="1" customWidth="1"/>
    <col min="4344" max="4344" width="9" style="1" bestFit="1" customWidth="1"/>
    <col min="4345" max="4347" width="6.7265625" style="1" bestFit="1" customWidth="1"/>
    <col min="4348" max="4348" width="7.453125" style="1" bestFit="1" customWidth="1"/>
    <col min="4349" max="4350" width="6.7265625" style="1" bestFit="1" customWidth="1"/>
    <col min="4351" max="4355" width="5.453125" style="1" bestFit="1" customWidth="1"/>
    <col min="4356" max="4357" width="4.08984375" style="1" bestFit="1" customWidth="1"/>
    <col min="4358" max="4362" width="6" style="1" bestFit="1" customWidth="1"/>
    <col min="4363" max="4364" width="4.26953125" style="1" bestFit="1" customWidth="1"/>
    <col min="4365" max="4365" width="7.453125" style="1" bestFit="1" customWidth="1"/>
    <col min="4366" max="4367" width="6.7265625" style="1" bestFit="1" customWidth="1"/>
    <col min="4368" max="4371" width="6.26953125" style="1" bestFit="1" customWidth="1"/>
    <col min="4372" max="4372" width="5.453125" style="1" bestFit="1" customWidth="1"/>
    <col min="4373" max="4374" width="5.26953125" style="1" bestFit="1" customWidth="1"/>
    <col min="4375" max="4376" width="4.7265625" style="1" bestFit="1" customWidth="1"/>
    <col min="4377" max="4380" width="6.26953125" style="1" bestFit="1" customWidth="1"/>
    <col min="4381" max="4381" width="5.453125" style="1" bestFit="1" customWidth="1"/>
    <col min="4382" max="4383" width="5.26953125" style="1" bestFit="1" customWidth="1"/>
    <col min="4384" max="4385" width="4.7265625" style="1" bestFit="1" customWidth="1"/>
    <col min="4386" max="4597" width="11.90625" style="1"/>
    <col min="4598" max="4599" width="3.90625" style="1" customWidth="1"/>
    <col min="4600" max="4600" width="9" style="1" bestFit="1" customWidth="1"/>
    <col min="4601" max="4603" width="6.7265625" style="1" bestFit="1" customWidth="1"/>
    <col min="4604" max="4604" width="7.453125" style="1" bestFit="1" customWidth="1"/>
    <col min="4605" max="4606" width="6.7265625" style="1" bestFit="1" customWidth="1"/>
    <col min="4607" max="4611" width="5.453125" style="1" bestFit="1" customWidth="1"/>
    <col min="4612" max="4613" width="4.08984375" style="1" bestFit="1" customWidth="1"/>
    <col min="4614" max="4618" width="6" style="1" bestFit="1" customWidth="1"/>
    <col min="4619" max="4620" width="4.26953125" style="1" bestFit="1" customWidth="1"/>
    <col min="4621" max="4621" width="7.453125" style="1" bestFit="1" customWidth="1"/>
    <col min="4622" max="4623" width="6.7265625" style="1" bestFit="1" customWidth="1"/>
    <col min="4624" max="4627" width="6.26953125" style="1" bestFit="1" customWidth="1"/>
    <col min="4628" max="4628" width="5.453125" style="1" bestFit="1" customWidth="1"/>
    <col min="4629" max="4630" width="5.26953125" style="1" bestFit="1" customWidth="1"/>
    <col min="4631" max="4632" width="4.7265625" style="1" bestFit="1" customWidth="1"/>
    <col min="4633" max="4636" width="6.26953125" style="1" bestFit="1" customWidth="1"/>
    <col min="4637" max="4637" width="5.453125" style="1" bestFit="1" customWidth="1"/>
    <col min="4638" max="4639" width="5.26953125" style="1" bestFit="1" customWidth="1"/>
    <col min="4640" max="4641" width="4.7265625" style="1" bestFit="1" customWidth="1"/>
    <col min="4642" max="4853" width="11.90625" style="1"/>
    <col min="4854" max="4855" width="3.90625" style="1" customWidth="1"/>
    <col min="4856" max="4856" width="9" style="1" bestFit="1" customWidth="1"/>
    <col min="4857" max="4859" width="6.7265625" style="1" bestFit="1" customWidth="1"/>
    <col min="4860" max="4860" width="7.453125" style="1" bestFit="1" customWidth="1"/>
    <col min="4861" max="4862" width="6.7265625" style="1" bestFit="1" customWidth="1"/>
    <col min="4863" max="4867" width="5.453125" style="1" bestFit="1" customWidth="1"/>
    <col min="4868" max="4869" width="4.08984375" style="1" bestFit="1" customWidth="1"/>
    <col min="4870" max="4874" width="6" style="1" bestFit="1" customWidth="1"/>
    <col min="4875" max="4876" width="4.26953125" style="1" bestFit="1" customWidth="1"/>
    <col min="4877" max="4877" width="7.453125" style="1" bestFit="1" customWidth="1"/>
    <col min="4878" max="4879" width="6.7265625" style="1" bestFit="1" customWidth="1"/>
    <col min="4880" max="4883" width="6.26953125" style="1" bestFit="1" customWidth="1"/>
    <col min="4884" max="4884" width="5.453125" style="1" bestFit="1" customWidth="1"/>
    <col min="4885" max="4886" width="5.26953125" style="1" bestFit="1" customWidth="1"/>
    <col min="4887" max="4888" width="4.7265625" style="1" bestFit="1" customWidth="1"/>
    <col min="4889" max="4892" width="6.26953125" style="1" bestFit="1" customWidth="1"/>
    <col min="4893" max="4893" width="5.453125" style="1" bestFit="1" customWidth="1"/>
    <col min="4894" max="4895" width="5.26953125" style="1" bestFit="1" customWidth="1"/>
    <col min="4896" max="4897" width="4.7265625" style="1" bestFit="1" customWidth="1"/>
    <col min="4898" max="5109" width="11.90625" style="1"/>
    <col min="5110" max="5111" width="3.90625" style="1" customWidth="1"/>
    <col min="5112" max="5112" width="9" style="1" bestFit="1" customWidth="1"/>
    <col min="5113" max="5115" width="6.7265625" style="1" bestFit="1" customWidth="1"/>
    <col min="5116" max="5116" width="7.453125" style="1" bestFit="1" customWidth="1"/>
    <col min="5117" max="5118" width="6.7265625" style="1" bestFit="1" customWidth="1"/>
    <col min="5119" max="5123" width="5.453125" style="1" bestFit="1" customWidth="1"/>
    <col min="5124" max="5125" width="4.08984375" style="1" bestFit="1" customWidth="1"/>
    <col min="5126" max="5130" width="6" style="1" bestFit="1" customWidth="1"/>
    <col min="5131" max="5132" width="4.26953125" style="1" bestFit="1" customWidth="1"/>
    <col min="5133" max="5133" width="7.453125" style="1" bestFit="1" customWidth="1"/>
    <col min="5134" max="5135" width="6.7265625" style="1" bestFit="1" customWidth="1"/>
    <col min="5136" max="5139" width="6.26953125" style="1" bestFit="1" customWidth="1"/>
    <col min="5140" max="5140" width="5.453125" style="1" bestFit="1" customWidth="1"/>
    <col min="5141" max="5142" width="5.26953125" style="1" bestFit="1" customWidth="1"/>
    <col min="5143" max="5144" width="4.7265625" style="1" bestFit="1" customWidth="1"/>
    <col min="5145" max="5148" width="6.26953125" style="1" bestFit="1" customWidth="1"/>
    <col min="5149" max="5149" width="5.453125" style="1" bestFit="1" customWidth="1"/>
    <col min="5150" max="5151" width="5.26953125" style="1" bestFit="1" customWidth="1"/>
    <col min="5152" max="5153" width="4.7265625" style="1" bestFit="1" customWidth="1"/>
    <col min="5154" max="5365" width="11.90625" style="1"/>
    <col min="5366" max="5367" width="3.90625" style="1" customWidth="1"/>
    <col min="5368" max="5368" width="9" style="1" bestFit="1" customWidth="1"/>
    <col min="5369" max="5371" width="6.7265625" style="1" bestFit="1" customWidth="1"/>
    <col min="5372" max="5372" width="7.453125" style="1" bestFit="1" customWidth="1"/>
    <col min="5373" max="5374" width="6.7265625" style="1" bestFit="1" customWidth="1"/>
    <col min="5375" max="5379" width="5.453125" style="1" bestFit="1" customWidth="1"/>
    <col min="5380" max="5381" width="4.08984375" style="1" bestFit="1" customWidth="1"/>
    <col min="5382" max="5386" width="6" style="1" bestFit="1" customWidth="1"/>
    <col min="5387" max="5388" width="4.26953125" style="1" bestFit="1" customWidth="1"/>
    <col min="5389" max="5389" width="7.453125" style="1" bestFit="1" customWidth="1"/>
    <col min="5390" max="5391" width="6.7265625" style="1" bestFit="1" customWidth="1"/>
    <col min="5392" max="5395" width="6.26953125" style="1" bestFit="1" customWidth="1"/>
    <col min="5396" max="5396" width="5.453125" style="1" bestFit="1" customWidth="1"/>
    <col min="5397" max="5398" width="5.26953125" style="1" bestFit="1" customWidth="1"/>
    <col min="5399" max="5400" width="4.7265625" style="1" bestFit="1" customWidth="1"/>
    <col min="5401" max="5404" width="6.26953125" style="1" bestFit="1" customWidth="1"/>
    <col min="5405" max="5405" width="5.453125" style="1" bestFit="1" customWidth="1"/>
    <col min="5406" max="5407" width="5.26953125" style="1" bestFit="1" customWidth="1"/>
    <col min="5408" max="5409" width="4.7265625" style="1" bestFit="1" customWidth="1"/>
    <col min="5410" max="5621" width="11.90625" style="1"/>
    <col min="5622" max="5623" width="3.90625" style="1" customWidth="1"/>
    <col min="5624" max="5624" width="9" style="1" bestFit="1" customWidth="1"/>
    <col min="5625" max="5627" width="6.7265625" style="1" bestFit="1" customWidth="1"/>
    <col min="5628" max="5628" width="7.453125" style="1" bestFit="1" customWidth="1"/>
    <col min="5629" max="5630" width="6.7265625" style="1" bestFit="1" customWidth="1"/>
    <col min="5631" max="5635" width="5.453125" style="1" bestFit="1" customWidth="1"/>
    <col min="5636" max="5637" width="4.08984375" style="1" bestFit="1" customWidth="1"/>
    <col min="5638" max="5642" width="6" style="1" bestFit="1" customWidth="1"/>
    <col min="5643" max="5644" width="4.26953125" style="1" bestFit="1" customWidth="1"/>
    <col min="5645" max="5645" width="7.453125" style="1" bestFit="1" customWidth="1"/>
    <col min="5646" max="5647" width="6.7265625" style="1" bestFit="1" customWidth="1"/>
    <col min="5648" max="5651" width="6.26953125" style="1" bestFit="1" customWidth="1"/>
    <col min="5652" max="5652" width="5.453125" style="1" bestFit="1" customWidth="1"/>
    <col min="5653" max="5654" width="5.26953125" style="1" bestFit="1" customWidth="1"/>
    <col min="5655" max="5656" width="4.7265625" style="1" bestFit="1" customWidth="1"/>
    <col min="5657" max="5660" width="6.26953125" style="1" bestFit="1" customWidth="1"/>
    <col min="5661" max="5661" width="5.453125" style="1" bestFit="1" customWidth="1"/>
    <col min="5662" max="5663" width="5.26953125" style="1" bestFit="1" customWidth="1"/>
    <col min="5664" max="5665" width="4.7265625" style="1" bestFit="1" customWidth="1"/>
    <col min="5666" max="5877" width="11.90625" style="1"/>
    <col min="5878" max="5879" width="3.90625" style="1" customWidth="1"/>
    <col min="5880" max="5880" width="9" style="1" bestFit="1" customWidth="1"/>
    <col min="5881" max="5883" width="6.7265625" style="1" bestFit="1" customWidth="1"/>
    <col min="5884" max="5884" width="7.453125" style="1" bestFit="1" customWidth="1"/>
    <col min="5885" max="5886" width="6.7265625" style="1" bestFit="1" customWidth="1"/>
    <col min="5887" max="5891" width="5.453125" style="1" bestFit="1" customWidth="1"/>
    <col min="5892" max="5893" width="4.08984375" style="1" bestFit="1" customWidth="1"/>
    <col min="5894" max="5898" width="6" style="1" bestFit="1" customWidth="1"/>
    <col min="5899" max="5900" width="4.26953125" style="1" bestFit="1" customWidth="1"/>
    <col min="5901" max="5901" width="7.453125" style="1" bestFit="1" customWidth="1"/>
    <col min="5902" max="5903" width="6.7265625" style="1" bestFit="1" customWidth="1"/>
    <col min="5904" max="5907" width="6.26953125" style="1" bestFit="1" customWidth="1"/>
    <col min="5908" max="5908" width="5.453125" style="1" bestFit="1" customWidth="1"/>
    <col min="5909" max="5910" width="5.26953125" style="1" bestFit="1" customWidth="1"/>
    <col min="5911" max="5912" width="4.7265625" style="1" bestFit="1" customWidth="1"/>
    <col min="5913" max="5916" width="6.26953125" style="1" bestFit="1" customWidth="1"/>
    <col min="5917" max="5917" width="5.453125" style="1" bestFit="1" customWidth="1"/>
    <col min="5918" max="5919" width="5.26953125" style="1" bestFit="1" customWidth="1"/>
    <col min="5920" max="5921" width="4.7265625" style="1" bestFit="1" customWidth="1"/>
    <col min="5922" max="6133" width="11.90625" style="1"/>
    <col min="6134" max="6135" width="3.90625" style="1" customWidth="1"/>
    <col min="6136" max="6136" width="9" style="1" bestFit="1" customWidth="1"/>
    <col min="6137" max="6139" width="6.7265625" style="1" bestFit="1" customWidth="1"/>
    <col min="6140" max="6140" width="7.453125" style="1" bestFit="1" customWidth="1"/>
    <col min="6141" max="6142" width="6.7265625" style="1" bestFit="1" customWidth="1"/>
    <col min="6143" max="6147" width="5.453125" style="1" bestFit="1" customWidth="1"/>
    <col min="6148" max="6149" width="4.08984375" style="1" bestFit="1" customWidth="1"/>
    <col min="6150" max="6154" width="6" style="1" bestFit="1" customWidth="1"/>
    <col min="6155" max="6156" width="4.26953125" style="1" bestFit="1" customWidth="1"/>
    <col min="6157" max="6157" width="7.453125" style="1" bestFit="1" customWidth="1"/>
    <col min="6158" max="6159" width="6.7265625" style="1" bestFit="1" customWidth="1"/>
    <col min="6160" max="6163" width="6.26953125" style="1" bestFit="1" customWidth="1"/>
    <col min="6164" max="6164" width="5.453125" style="1" bestFit="1" customWidth="1"/>
    <col min="6165" max="6166" width="5.26953125" style="1" bestFit="1" customWidth="1"/>
    <col min="6167" max="6168" width="4.7265625" style="1" bestFit="1" customWidth="1"/>
    <col min="6169" max="6172" width="6.26953125" style="1" bestFit="1" customWidth="1"/>
    <col min="6173" max="6173" width="5.453125" style="1" bestFit="1" customWidth="1"/>
    <col min="6174" max="6175" width="5.26953125" style="1" bestFit="1" customWidth="1"/>
    <col min="6176" max="6177" width="4.7265625" style="1" bestFit="1" customWidth="1"/>
    <col min="6178" max="6389" width="11.90625" style="1"/>
    <col min="6390" max="6391" width="3.90625" style="1" customWidth="1"/>
    <col min="6392" max="6392" width="9" style="1" bestFit="1" customWidth="1"/>
    <col min="6393" max="6395" width="6.7265625" style="1" bestFit="1" customWidth="1"/>
    <col min="6396" max="6396" width="7.453125" style="1" bestFit="1" customWidth="1"/>
    <col min="6397" max="6398" width="6.7265625" style="1" bestFit="1" customWidth="1"/>
    <col min="6399" max="6403" width="5.453125" style="1" bestFit="1" customWidth="1"/>
    <col min="6404" max="6405" width="4.08984375" style="1" bestFit="1" customWidth="1"/>
    <col min="6406" max="6410" width="6" style="1" bestFit="1" customWidth="1"/>
    <col min="6411" max="6412" width="4.26953125" style="1" bestFit="1" customWidth="1"/>
    <col min="6413" max="6413" width="7.453125" style="1" bestFit="1" customWidth="1"/>
    <col min="6414" max="6415" width="6.7265625" style="1" bestFit="1" customWidth="1"/>
    <col min="6416" max="6419" width="6.26953125" style="1" bestFit="1" customWidth="1"/>
    <col min="6420" max="6420" width="5.453125" style="1" bestFit="1" customWidth="1"/>
    <col min="6421" max="6422" width="5.26953125" style="1" bestFit="1" customWidth="1"/>
    <col min="6423" max="6424" width="4.7265625" style="1" bestFit="1" customWidth="1"/>
    <col min="6425" max="6428" width="6.26953125" style="1" bestFit="1" customWidth="1"/>
    <col min="6429" max="6429" width="5.453125" style="1" bestFit="1" customWidth="1"/>
    <col min="6430" max="6431" width="5.26953125" style="1" bestFit="1" customWidth="1"/>
    <col min="6432" max="6433" width="4.7265625" style="1" bestFit="1" customWidth="1"/>
    <col min="6434" max="6645" width="11.90625" style="1"/>
    <col min="6646" max="6647" width="3.90625" style="1" customWidth="1"/>
    <col min="6648" max="6648" width="9" style="1" bestFit="1" customWidth="1"/>
    <col min="6649" max="6651" width="6.7265625" style="1" bestFit="1" customWidth="1"/>
    <col min="6652" max="6652" width="7.453125" style="1" bestFit="1" customWidth="1"/>
    <col min="6653" max="6654" width="6.7265625" style="1" bestFit="1" customWidth="1"/>
    <col min="6655" max="6659" width="5.453125" style="1" bestFit="1" customWidth="1"/>
    <col min="6660" max="6661" width="4.08984375" style="1" bestFit="1" customWidth="1"/>
    <col min="6662" max="6666" width="6" style="1" bestFit="1" customWidth="1"/>
    <col min="6667" max="6668" width="4.26953125" style="1" bestFit="1" customWidth="1"/>
    <col min="6669" max="6669" width="7.453125" style="1" bestFit="1" customWidth="1"/>
    <col min="6670" max="6671" width="6.7265625" style="1" bestFit="1" customWidth="1"/>
    <col min="6672" max="6675" width="6.26953125" style="1" bestFit="1" customWidth="1"/>
    <col min="6676" max="6676" width="5.453125" style="1" bestFit="1" customWidth="1"/>
    <col min="6677" max="6678" width="5.26953125" style="1" bestFit="1" customWidth="1"/>
    <col min="6679" max="6680" width="4.7265625" style="1" bestFit="1" customWidth="1"/>
    <col min="6681" max="6684" width="6.26953125" style="1" bestFit="1" customWidth="1"/>
    <col min="6685" max="6685" width="5.453125" style="1" bestFit="1" customWidth="1"/>
    <col min="6686" max="6687" width="5.26953125" style="1" bestFit="1" customWidth="1"/>
    <col min="6688" max="6689" width="4.7265625" style="1" bestFit="1" customWidth="1"/>
    <col min="6690" max="6901" width="11.90625" style="1"/>
    <col min="6902" max="6903" width="3.90625" style="1" customWidth="1"/>
    <col min="6904" max="6904" width="9" style="1" bestFit="1" customWidth="1"/>
    <col min="6905" max="6907" width="6.7265625" style="1" bestFit="1" customWidth="1"/>
    <col min="6908" max="6908" width="7.453125" style="1" bestFit="1" customWidth="1"/>
    <col min="6909" max="6910" width="6.7265625" style="1" bestFit="1" customWidth="1"/>
    <col min="6911" max="6915" width="5.453125" style="1" bestFit="1" customWidth="1"/>
    <col min="6916" max="6917" width="4.08984375" style="1" bestFit="1" customWidth="1"/>
    <col min="6918" max="6922" width="6" style="1" bestFit="1" customWidth="1"/>
    <col min="6923" max="6924" width="4.26953125" style="1" bestFit="1" customWidth="1"/>
    <col min="6925" max="6925" width="7.453125" style="1" bestFit="1" customWidth="1"/>
    <col min="6926" max="6927" width="6.7265625" style="1" bestFit="1" customWidth="1"/>
    <col min="6928" max="6931" width="6.26953125" style="1" bestFit="1" customWidth="1"/>
    <col min="6932" max="6932" width="5.453125" style="1" bestFit="1" customWidth="1"/>
    <col min="6933" max="6934" width="5.26953125" style="1" bestFit="1" customWidth="1"/>
    <col min="6935" max="6936" width="4.7265625" style="1" bestFit="1" customWidth="1"/>
    <col min="6937" max="6940" width="6.26953125" style="1" bestFit="1" customWidth="1"/>
    <col min="6941" max="6941" width="5.453125" style="1" bestFit="1" customWidth="1"/>
    <col min="6942" max="6943" width="5.26953125" style="1" bestFit="1" customWidth="1"/>
    <col min="6944" max="6945" width="4.7265625" style="1" bestFit="1" customWidth="1"/>
    <col min="6946" max="7157" width="11.90625" style="1"/>
    <col min="7158" max="7159" width="3.90625" style="1" customWidth="1"/>
    <col min="7160" max="7160" width="9" style="1" bestFit="1" customWidth="1"/>
    <col min="7161" max="7163" width="6.7265625" style="1" bestFit="1" customWidth="1"/>
    <col min="7164" max="7164" width="7.453125" style="1" bestFit="1" customWidth="1"/>
    <col min="7165" max="7166" width="6.7265625" style="1" bestFit="1" customWidth="1"/>
    <col min="7167" max="7171" width="5.453125" style="1" bestFit="1" customWidth="1"/>
    <col min="7172" max="7173" width="4.08984375" style="1" bestFit="1" customWidth="1"/>
    <col min="7174" max="7178" width="6" style="1" bestFit="1" customWidth="1"/>
    <col min="7179" max="7180" width="4.26953125" style="1" bestFit="1" customWidth="1"/>
    <col min="7181" max="7181" width="7.453125" style="1" bestFit="1" customWidth="1"/>
    <col min="7182" max="7183" width="6.7265625" style="1" bestFit="1" customWidth="1"/>
    <col min="7184" max="7187" width="6.26953125" style="1" bestFit="1" customWidth="1"/>
    <col min="7188" max="7188" width="5.453125" style="1" bestFit="1" customWidth="1"/>
    <col min="7189" max="7190" width="5.26953125" style="1" bestFit="1" customWidth="1"/>
    <col min="7191" max="7192" width="4.7265625" style="1" bestFit="1" customWidth="1"/>
    <col min="7193" max="7196" width="6.26953125" style="1" bestFit="1" customWidth="1"/>
    <col min="7197" max="7197" width="5.453125" style="1" bestFit="1" customWidth="1"/>
    <col min="7198" max="7199" width="5.26953125" style="1" bestFit="1" customWidth="1"/>
    <col min="7200" max="7201" width="4.7265625" style="1" bestFit="1" customWidth="1"/>
    <col min="7202" max="7413" width="11.90625" style="1"/>
    <col min="7414" max="7415" width="3.90625" style="1" customWidth="1"/>
    <col min="7416" max="7416" width="9" style="1" bestFit="1" customWidth="1"/>
    <col min="7417" max="7419" width="6.7265625" style="1" bestFit="1" customWidth="1"/>
    <col min="7420" max="7420" width="7.453125" style="1" bestFit="1" customWidth="1"/>
    <col min="7421" max="7422" width="6.7265625" style="1" bestFit="1" customWidth="1"/>
    <col min="7423" max="7427" width="5.453125" style="1" bestFit="1" customWidth="1"/>
    <col min="7428" max="7429" width="4.08984375" style="1" bestFit="1" customWidth="1"/>
    <col min="7430" max="7434" width="6" style="1" bestFit="1" customWidth="1"/>
    <col min="7435" max="7436" width="4.26953125" style="1" bestFit="1" customWidth="1"/>
    <col min="7437" max="7437" width="7.453125" style="1" bestFit="1" customWidth="1"/>
    <col min="7438" max="7439" width="6.7265625" style="1" bestFit="1" customWidth="1"/>
    <col min="7440" max="7443" width="6.26953125" style="1" bestFit="1" customWidth="1"/>
    <col min="7444" max="7444" width="5.453125" style="1" bestFit="1" customWidth="1"/>
    <col min="7445" max="7446" width="5.26953125" style="1" bestFit="1" customWidth="1"/>
    <col min="7447" max="7448" width="4.7265625" style="1" bestFit="1" customWidth="1"/>
    <col min="7449" max="7452" width="6.26953125" style="1" bestFit="1" customWidth="1"/>
    <col min="7453" max="7453" width="5.453125" style="1" bestFit="1" customWidth="1"/>
    <col min="7454" max="7455" width="5.26953125" style="1" bestFit="1" customWidth="1"/>
    <col min="7456" max="7457" width="4.7265625" style="1" bestFit="1" customWidth="1"/>
    <col min="7458" max="7669" width="11.90625" style="1"/>
    <col min="7670" max="7671" width="3.90625" style="1" customWidth="1"/>
    <col min="7672" max="7672" width="9" style="1" bestFit="1" customWidth="1"/>
    <col min="7673" max="7675" width="6.7265625" style="1" bestFit="1" customWidth="1"/>
    <col min="7676" max="7676" width="7.453125" style="1" bestFit="1" customWidth="1"/>
    <col min="7677" max="7678" width="6.7265625" style="1" bestFit="1" customWidth="1"/>
    <col min="7679" max="7683" width="5.453125" style="1" bestFit="1" customWidth="1"/>
    <col min="7684" max="7685" width="4.08984375" style="1" bestFit="1" customWidth="1"/>
    <col min="7686" max="7690" width="6" style="1" bestFit="1" customWidth="1"/>
    <col min="7691" max="7692" width="4.26953125" style="1" bestFit="1" customWidth="1"/>
    <col min="7693" max="7693" width="7.453125" style="1" bestFit="1" customWidth="1"/>
    <col min="7694" max="7695" width="6.7265625" style="1" bestFit="1" customWidth="1"/>
    <col min="7696" max="7699" width="6.26953125" style="1" bestFit="1" customWidth="1"/>
    <col min="7700" max="7700" width="5.453125" style="1" bestFit="1" customWidth="1"/>
    <col min="7701" max="7702" width="5.26953125" style="1" bestFit="1" customWidth="1"/>
    <col min="7703" max="7704" width="4.7265625" style="1" bestFit="1" customWidth="1"/>
    <col min="7705" max="7708" width="6.26953125" style="1" bestFit="1" customWidth="1"/>
    <col min="7709" max="7709" width="5.453125" style="1" bestFit="1" customWidth="1"/>
    <col min="7710" max="7711" width="5.26953125" style="1" bestFit="1" customWidth="1"/>
    <col min="7712" max="7713" width="4.7265625" style="1" bestFit="1" customWidth="1"/>
    <col min="7714" max="7925" width="11.90625" style="1"/>
    <col min="7926" max="7927" width="3.90625" style="1" customWidth="1"/>
    <col min="7928" max="7928" width="9" style="1" bestFit="1" customWidth="1"/>
    <col min="7929" max="7931" width="6.7265625" style="1" bestFit="1" customWidth="1"/>
    <col min="7932" max="7932" width="7.453125" style="1" bestFit="1" customWidth="1"/>
    <col min="7933" max="7934" width="6.7265625" style="1" bestFit="1" customWidth="1"/>
    <col min="7935" max="7939" width="5.453125" style="1" bestFit="1" customWidth="1"/>
    <col min="7940" max="7941" width="4.08984375" style="1" bestFit="1" customWidth="1"/>
    <col min="7942" max="7946" width="6" style="1" bestFit="1" customWidth="1"/>
    <col min="7947" max="7948" width="4.26953125" style="1" bestFit="1" customWidth="1"/>
    <col min="7949" max="7949" width="7.453125" style="1" bestFit="1" customWidth="1"/>
    <col min="7950" max="7951" width="6.7265625" style="1" bestFit="1" customWidth="1"/>
    <col min="7952" max="7955" width="6.26953125" style="1" bestFit="1" customWidth="1"/>
    <col min="7956" max="7956" width="5.453125" style="1" bestFit="1" customWidth="1"/>
    <col min="7957" max="7958" width="5.26953125" style="1" bestFit="1" customWidth="1"/>
    <col min="7959" max="7960" width="4.7265625" style="1" bestFit="1" customWidth="1"/>
    <col min="7961" max="7964" width="6.26953125" style="1" bestFit="1" customWidth="1"/>
    <col min="7965" max="7965" width="5.453125" style="1" bestFit="1" customWidth="1"/>
    <col min="7966" max="7967" width="5.26953125" style="1" bestFit="1" customWidth="1"/>
    <col min="7968" max="7969" width="4.7265625" style="1" bestFit="1" customWidth="1"/>
    <col min="7970" max="8181" width="11.90625" style="1"/>
    <col min="8182" max="8183" width="3.90625" style="1" customWidth="1"/>
    <col min="8184" max="8184" width="9" style="1" bestFit="1" customWidth="1"/>
    <col min="8185" max="8187" width="6.7265625" style="1" bestFit="1" customWidth="1"/>
    <col min="8188" max="8188" width="7.453125" style="1" bestFit="1" customWidth="1"/>
    <col min="8189" max="8190" width="6.7265625" style="1" bestFit="1" customWidth="1"/>
    <col min="8191" max="8195" width="5.453125" style="1" bestFit="1" customWidth="1"/>
    <col min="8196" max="8197" width="4.08984375" style="1" bestFit="1" customWidth="1"/>
    <col min="8198" max="8202" width="6" style="1" bestFit="1" customWidth="1"/>
    <col min="8203" max="8204" width="4.26953125" style="1" bestFit="1" customWidth="1"/>
    <col min="8205" max="8205" width="7.453125" style="1" bestFit="1" customWidth="1"/>
    <col min="8206" max="8207" width="6.7265625" style="1" bestFit="1" customWidth="1"/>
    <col min="8208" max="8211" width="6.26953125" style="1" bestFit="1" customWidth="1"/>
    <col min="8212" max="8212" width="5.453125" style="1" bestFit="1" customWidth="1"/>
    <col min="8213" max="8214" width="5.26953125" style="1" bestFit="1" customWidth="1"/>
    <col min="8215" max="8216" width="4.7265625" style="1" bestFit="1" customWidth="1"/>
    <col min="8217" max="8220" width="6.26953125" style="1" bestFit="1" customWidth="1"/>
    <col min="8221" max="8221" width="5.453125" style="1" bestFit="1" customWidth="1"/>
    <col min="8222" max="8223" width="5.26953125" style="1" bestFit="1" customWidth="1"/>
    <col min="8224" max="8225" width="4.7265625" style="1" bestFit="1" customWidth="1"/>
    <col min="8226" max="8437" width="11.90625" style="1"/>
    <col min="8438" max="8439" width="3.90625" style="1" customWidth="1"/>
    <col min="8440" max="8440" width="9" style="1" bestFit="1" customWidth="1"/>
    <col min="8441" max="8443" width="6.7265625" style="1" bestFit="1" customWidth="1"/>
    <col min="8444" max="8444" width="7.453125" style="1" bestFit="1" customWidth="1"/>
    <col min="8445" max="8446" width="6.7265625" style="1" bestFit="1" customWidth="1"/>
    <col min="8447" max="8451" width="5.453125" style="1" bestFit="1" customWidth="1"/>
    <col min="8452" max="8453" width="4.08984375" style="1" bestFit="1" customWidth="1"/>
    <col min="8454" max="8458" width="6" style="1" bestFit="1" customWidth="1"/>
    <col min="8459" max="8460" width="4.26953125" style="1" bestFit="1" customWidth="1"/>
    <col min="8461" max="8461" width="7.453125" style="1" bestFit="1" customWidth="1"/>
    <col min="8462" max="8463" width="6.7265625" style="1" bestFit="1" customWidth="1"/>
    <col min="8464" max="8467" width="6.26953125" style="1" bestFit="1" customWidth="1"/>
    <col min="8468" max="8468" width="5.453125" style="1" bestFit="1" customWidth="1"/>
    <col min="8469" max="8470" width="5.26953125" style="1" bestFit="1" customWidth="1"/>
    <col min="8471" max="8472" width="4.7265625" style="1" bestFit="1" customWidth="1"/>
    <col min="8473" max="8476" width="6.26953125" style="1" bestFit="1" customWidth="1"/>
    <col min="8477" max="8477" width="5.453125" style="1" bestFit="1" customWidth="1"/>
    <col min="8478" max="8479" width="5.26953125" style="1" bestFit="1" customWidth="1"/>
    <col min="8480" max="8481" width="4.7265625" style="1" bestFit="1" customWidth="1"/>
    <col min="8482" max="8693" width="11.90625" style="1"/>
    <col min="8694" max="8695" width="3.90625" style="1" customWidth="1"/>
    <col min="8696" max="8696" width="9" style="1" bestFit="1" customWidth="1"/>
    <col min="8697" max="8699" width="6.7265625" style="1" bestFit="1" customWidth="1"/>
    <col min="8700" max="8700" width="7.453125" style="1" bestFit="1" customWidth="1"/>
    <col min="8701" max="8702" width="6.7265625" style="1" bestFit="1" customWidth="1"/>
    <col min="8703" max="8707" width="5.453125" style="1" bestFit="1" customWidth="1"/>
    <col min="8708" max="8709" width="4.08984375" style="1" bestFit="1" customWidth="1"/>
    <col min="8710" max="8714" width="6" style="1" bestFit="1" customWidth="1"/>
    <col min="8715" max="8716" width="4.26953125" style="1" bestFit="1" customWidth="1"/>
    <col min="8717" max="8717" width="7.453125" style="1" bestFit="1" customWidth="1"/>
    <col min="8718" max="8719" width="6.7265625" style="1" bestFit="1" customWidth="1"/>
    <col min="8720" max="8723" width="6.26953125" style="1" bestFit="1" customWidth="1"/>
    <col min="8724" max="8724" width="5.453125" style="1" bestFit="1" customWidth="1"/>
    <col min="8725" max="8726" width="5.26953125" style="1" bestFit="1" customWidth="1"/>
    <col min="8727" max="8728" width="4.7265625" style="1" bestFit="1" customWidth="1"/>
    <col min="8729" max="8732" width="6.26953125" style="1" bestFit="1" customWidth="1"/>
    <col min="8733" max="8733" width="5.453125" style="1" bestFit="1" customWidth="1"/>
    <col min="8734" max="8735" width="5.26953125" style="1" bestFit="1" customWidth="1"/>
    <col min="8736" max="8737" width="4.7265625" style="1" bestFit="1" customWidth="1"/>
    <col min="8738" max="8949" width="11.90625" style="1"/>
    <col min="8950" max="8951" width="3.90625" style="1" customWidth="1"/>
    <col min="8952" max="8952" width="9" style="1" bestFit="1" customWidth="1"/>
    <col min="8953" max="8955" width="6.7265625" style="1" bestFit="1" customWidth="1"/>
    <col min="8956" max="8956" width="7.453125" style="1" bestFit="1" customWidth="1"/>
    <col min="8957" max="8958" width="6.7265625" style="1" bestFit="1" customWidth="1"/>
    <col min="8959" max="8963" width="5.453125" style="1" bestFit="1" customWidth="1"/>
    <col min="8964" max="8965" width="4.08984375" style="1" bestFit="1" customWidth="1"/>
    <col min="8966" max="8970" width="6" style="1" bestFit="1" customWidth="1"/>
    <col min="8971" max="8972" width="4.26953125" style="1" bestFit="1" customWidth="1"/>
    <col min="8973" max="8973" width="7.453125" style="1" bestFit="1" customWidth="1"/>
    <col min="8974" max="8975" width="6.7265625" style="1" bestFit="1" customWidth="1"/>
    <col min="8976" max="8979" width="6.26953125" style="1" bestFit="1" customWidth="1"/>
    <col min="8980" max="8980" width="5.453125" style="1" bestFit="1" customWidth="1"/>
    <col min="8981" max="8982" width="5.26953125" style="1" bestFit="1" customWidth="1"/>
    <col min="8983" max="8984" width="4.7265625" style="1" bestFit="1" customWidth="1"/>
    <col min="8985" max="8988" width="6.26953125" style="1" bestFit="1" customWidth="1"/>
    <col min="8989" max="8989" width="5.453125" style="1" bestFit="1" customWidth="1"/>
    <col min="8990" max="8991" width="5.26953125" style="1" bestFit="1" customWidth="1"/>
    <col min="8992" max="8993" width="4.7265625" style="1" bestFit="1" customWidth="1"/>
    <col min="8994" max="9205" width="11.90625" style="1"/>
    <col min="9206" max="9207" width="3.90625" style="1" customWidth="1"/>
    <col min="9208" max="9208" width="9" style="1" bestFit="1" customWidth="1"/>
    <col min="9209" max="9211" width="6.7265625" style="1" bestFit="1" customWidth="1"/>
    <col min="9212" max="9212" width="7.453125" style="1" bestFit="1" customWidth="1"/>
    <col min="9213" max="9214" width="6.7265625" style="1" bestFit="1" customWidth="1"/>
    <col min="9215" max="9219" width="5.453125" style="1" bestFit="1" customWidth="1"/>
    <col min="9220" max="9221" width="4.08984375" style="1" bestFit="1" customWidth="1"/>
    <col min="9222" max="9226" width="6" style="1" bestFit="1" customWidth="1"/>
    <col min="9227" max="9228" width="4.26953125" style="1" bestFit="1" customWidth="1"/>
    <col min="9229" max="9229" width="7.453125" style="1" bestFit="1" customWidth="1"/>
    <col min="9230" max="9231" width="6.7265625" style="1" bestFit="1" customWidth="1"/>
    <col min="9232" max="9235" width="6.26953125" style="1" bestFit="1" customWidth="1"/>
    <col min="9236" max="9236" width="5.453125" style="1" bestFit="1" customWidth="1"/>
    <col min="9237" max="9238" width="5.26953125" style="1" bestFit="1" customWidth="1"/>
    <col min="9239" max="9240" width="4.7265625" style="1" bestFit="1" customWidth="1"/>
    <col min="9241" max="9244" width="6.26953125" style="1" bestFit="1" customWidth="1"/>
    <col min="9245" max="9245" width="5.453125" style="1" bestFit="1" customWidth="1"/>
    <col min="9246" max="9247" width="5.26953125" style="1" bestFit="1" customWidth="1"/>
    <col min="9248" max="9249" width="4.7265625" style="1" bestFit="1" customWidth="1"/>
    <col min="9250" max="9461" width="11.90625" style="1"/>
    <col min="9462" max="9463" width="3.90625" style="1" customWidth="1"/>
    <col min="9464" max="9464" width="9" style="1" bestFit="1" customWidth="1"/>
    <col min="9465" max="9467" width="6.7265625" style="1" bestFit="1" customWidth="1"/>
    <col min="9468" max="9468" width="7.453125" style="1" bestFit="1" customWidth="1"/>
    <col min="9469" max="9470" width="6.7265625" style="1" bestFit="1" customWidth="1"/>
    <col min="9471" max="9475" width="5.453125" style="1" bestFit="1" customWidth="1"/>
    <col min="9476" max="9477" width="4.08984375" style="1" bestFit="1" customWidth="1"/>
    <col min="9478" max="9482" width="6" style="1" bestFit="1" customWidth="1"/>
    <col min="9483" max="9484" width="4.26953125" style="1" bestFit="1" customWidth="1"/>
    <col min="9485" max="9485" width="7.453125" style="1" bestFit="1" customWidth="1"/>
    <col min="9486" max="9487" width="6.7265625" style="1" bestFit="1" customWidth="1"/>
    <col min="9488" max="9491" width="6.26953125" style="1" bestFit="1" customWidth="1"/>
    <col min="9492" max="9492" width="5.453125" style="1" bestFit="1" customWidth="1"/>
    <col min="9493" max="9494" width="5.26953125" style="1" bestFit="1" customWidth="1"/>
    <col min="9495" max="9496" width="4.7265625" style="1" bestFit="1" customWidth="1"/>
    <col min="9497" max="9500" width="6.26953125" style="1" bestFit="1" customWidth="1"/>
    <col min="9501" max="9501" width="5.453125" style="1" bestFit="1" customWidth="1"/>
    <col min="9502" max="9503" width="5.26953125" style="1" bestFit="1" customWidth="1"/>
    <col min="9504" max="9505" width="4.7265625" style="1" bestFit="1" customWidth="1"/>
    <col min="9506" max="9717" width="11.90625" style="1"/>
    <col min="9718" max="9719" width="3.90625" style="1" customWidth="1"/>
    <col min="9720" max="9720" width="9" style="1" bestFit="1" customWidth="1"/>
    <col min="9721" max="9723" width="6.7265625" style="1" bestFit="1" customWidth="1"/>
    <col min="9724" max="9724" width="7.453125" style="1" bestFit="1" customWidth="1"/>
    <col min="9725" max="9726" width="6.7265625" style="1" bestFit="1" customWidth="1"/>
    <col min="9727" max="9731" width="5.453125" style="1" bestFit="1" customWidth="1"/>
    <col min="9732" max="9733" width="4.08984375" style="1" bestFit="1" customWidth="1"/>
    <col min="9734" max="9738" width="6" style="1" bestFit="1" customWidth="1"/>
    <col min="9739" max="9740" width="4.26953125" style="1" bestFit="1" customWidth="1"/>
    <col min="9741" max="9741" width="7.453125" style="1" bestFit="1" customWidth="1"/>
    <col min="9742" max="9743" width="6.7265625" style="1" bestFit="1" customWidth="1"/>
    <col min="9744" max="9747" width="6.26953125" style="1" bestFit="1" customWidth="1"/>
    <col min="9748" max="9748" width="5.453125" style="1" bestFit="1" customWidth="1"/>
    <col min="9749" max="9750" width="5.26953125" style="1" bestFit="1" customWidth="1"/>
    <col min="9751" max="9752" width="4.7265625" style="1" bestFit="1" customWidth="1"/>
    <col min="9753" max="9756" width="6.26953125" style="1" bestFit="1" customWidth="1"/>
    <col min="9757" max="9757" width="5.453125" style="1" bestFit="1" customWidth="1"/>
    <col min="9758" max="9759" width="5.26953125" style="1" bestFit="1" customWidth="1"/>
    <col min="9760" max="9761" width="4.7265625" style="1" bestFit="1" customWidth="1"/>
    <col min="9762" max="9973" width="11.90625" style="1"/>
    <col min="9974" max="9975" width="3.90625" style="1" customWidth="1"/>
    <col min="9976" max="9976" width="9" style="1" bestFit="1" customWidth="1"/>
    <col min="9977" max="9979" width="6.7265625" style="1" bestFit="1" customWidth="1"/>
    <col min="9980" max="9980" width="7.453125" style="1" bestFit="1" customWidth="1"/>
    <col min="9981" max="9982" width="6.7265625" style="1" bestFit="1" customWidth="1"/>
    <col min="9983" max="9987" width="5.453125" style="1" bestFit="1" customWidth="1"/>
    <col min="9988" max="9989" width="4.08984375" style="1" bestFit="1" customWidth="1"/>
    <col min="9990" max="9994" width="6" style="1" bestFit="1" customWidth="1"/>
    <col min="9995" max="9996" width="4.26953125" style="1" bestFit="1" customWidth="1"/>
    <col min="9997" max="9997" width="7.453125" style="1" bestFit="1" customWidth="1"/>
    <col min="9998" max="9999" width="6.7265625" style="1" bestFit="1" customWidth="1"/>
    <col min="10000" max="10003" width="6.26953125" style="1" bestFit="1" customWidth="1"/>
    <col min="10004" max="10004" width="5.453125" style="1" bestFit="1" customWidth="1"/>
    <col min="10005" max="10006" width="5.26953125" style="1" bestFit="1" customWidth="1"/>
    <col min="10007" max="10008" width="4.7265625" style="1" bestFit="1" customWidth="1"/>
    <col min="10009" max="10012" width="6.26953125" style="1" bestFit="1" customWidth="1"/>
    <col min="10013" max="10013" width="5.453125" style="1" bestFit="1" customWidth="1"/>
    <col min="10014" max="10015" width="5.26953125" style="1" bestFit="1" customWidth="1"/>
    <col min="10016" max="10017" width="4.7265625" style="1" bestFit="1" customWidth="1"/>
    <col min="10018" max="10229" width="11.90625" style="1"/>
    <col min="10230" max="10231" width="3.90625" style="1" customWidth="1"/>
    <col min="10232" max="10232" width="9" style="1" bestFit="1" customWidth="1"/>
    <col min="10233" max="10235" width="6.7265625" style="1" bestFit="1" customWidth="1"/>
    <col min="10236" max="10236" width="7.453125" style="1" bestFit="1" customWidth="1"/>
    <col min="10237" max="10238" width="6.7265625" style="1" bestFit="1" customWidth="1"/>
    <col min="10239" max="10243" width="5.453125" style="1" bestFit="1" customWidth="1"/>
    <col min="10244" max="10245" width="4.08984375" style="1" bestFit="1" customWidth="1"/>
    <col min="10246" max="10250" width="6" style="1" bestFit="1" customWidth="1"/>
    <col min="10251" max="10252" width="4.26953125" style="1" bestFit="1" customWidth="1"/>
    <col min="10253" max="10253" width="7.453125" style="1" bestFit="1" customWidth="1"/>
    <col min="10254" max="10255" width="6.7265625" style="1" bestFit="1" customWidth="1"/>
    <col min="10256" max="10259" width="6.26953125" style="1" bestFit="1" customWidth="1"/>
    <col min="10260" max="10260" width="5.453125" style="1" bestFit="1" customWidth="1"/>
    <col min="10261" max="10262" width="5.26953125" style="1" bestFit="1" customWidth="1"/>
    <col min="10263" max="10264" width="4.7265625" style="1" bestFit="1" customWidth="1"/>
    <col min="10265" max="10268" width="6.26953125" style="1" bestFit="1" customWidth="1"/>
    <col min="10269" max="10269" width="5.453125" style="1" bestFit="1" customWidth="1"/>
    <col min="10270" max="10271" width="5.26953125" style="1" bestFit="1" customWidth="1"/>
    <col min="10272" max="10273" width="4.7265625" style="1" bestFit="1" customWidth="1"/>
    <col min="10274" max="10485" width="11.90625" style="1"/>
    <col min="10486" max="10487" width="3.90625" style="1" customWidth="1"/>
    <col min="10488" max="10488" width="9" style="1" bestFit="1" customWidth="1"/>
    <col min="10489" max="10491" width="6.7265625" style="1" bestFit="1" customWidth="1"/>
    <col min="10492" max="10492" width="7.453125" style="1" bestFit="1" customWidth="1"/>
    <col min="10493" max="10494" width="6.7265625" style="1" bestFit="1" customWidth="1"/>
    <col min="10495" max="10499" width="5.453125" style="1" bestFit="1" customWidth="1"/>
    <col min="10500" max="10501" width="4.08984375" style="1" bestFit="1" customWidth="1"/>
    <col min="10502" max="10506" width="6" style="1" bestFit="1" customWidth="1"/>
    <col min="10507" max="10508" width="4.26953125" style="1" bestFit="1" customWidth="1"/>
    <col min="10509" max="10509" width="7.453125" style="1" bestFit="1" customWidth="1"/>
    <col min="10510" max="10511" width="6.7265625" style="1" bestFit="1" customWidth="1"/>
    <col min="10512" max="10515" width="6.26953125" style="1" bestFit="1" customWidth="1"/>
    <col min="10516" max="10516" width="5.453125" style="1" bestFit="1" customWidth="1"/>
    <col min="10517" max="10518" width="5.26953125" style="1" bestFit="1" customWidth="1"/>
    <col min="10519" max="10520" width="4.7265625" style="1" bestFit="1" customWidth="1"/>
    <col min="10521" max="10524" width="6.26953125" style="1" bestFit="1" customWidth="1"/>
    <col min="10525" max="10525" width="5.453125" style="1" bestFit="1" customWidth="1"/>
    <col min="10526" max="10527" width="5.26953125" style="1" bestFit="1" customWidth="1"/>
    <col min="10528" max="10529" width="4.7265625" style="1" bestFit="1" customWidth="1"/>
    <col min="10530" max="10741" width="11.90625" style="1"/>
    <col min="10742" max="10743" width="3.90625" style="1" customWidth="1"/>
    <col min="10744" max="10744" width="9" style="1" bestFit="1" customWidth="1"/>
    <col min="10745" max="10747" width="6.7265625" style="1" bestFit="1" customWidth="1"/>
    <col min="10748" max="10748" width="7.453125" style="1" bestFit="1" customWidth="1"/>
    <col min="10749" max="10750" width="6.7265625" style="1" bestFit="1" customWidth="1"/>
    <col min="10751" max="10755" width="5.453125" style="1" bestFit="1" customWidth="1"/>
    <col min="10756" max="10757" width="4.08984375" style="1" bestFit="1" customWidth="1"/>
    <col min="10758" max="10762" width="6" style="1" bestFit="1" customWidth="1"/>
    <col min="10763" max="10764" width="4.26953125" style="1" bestFit="1" customWidth="1"/>
    <col min="10765" max="10765" width="7.453125" style="1" bestFit="1" customWidth="1"/>
    <col min="10766" max="10767" width="6.7265625" style="1" bestFit="1" customWidth="1"/>
    <col min="10768" max="10771" width="6.26953125" style="1" bestFit="1" customWidth="1"/>
    <col min="10772" max="10772" width="5.453125" style="1" bestFit="1" customWidth="1"/>
    <col min="10773" max="10774" width="5.26953125" style="1" bestFit="1" customWidth="1"/>
    <col min="10775" max="10776" width="4.7265625" style="1" bestFit="1" customWidth="1"/>
    <col min="10777" max="10780" width="6.26953125" style="1" bestFit="1" customWidth="1"/>
    <col min="10781" max="10781" width="5.453125" style="1" bestFit="1" customWidth="1"/>
    <col min="10782" max="10783" width="5.26953125" style="1" bestFit="1" customWidth="1"/>
    <col min="10784" max="10785" width="4.7265625" style="1" bestFit="1" customWidth="1"/>
    <col min="10786" max="10997" width="11.90625" style="1"/>
    <col min="10998" max="10999" width="3.90625" style="1" customWidth="1"/>
    <col min="11000" max="11000" width="9" style="1" bestFit="1" customWidth="1"/>
    <col min="11001" max="11003" width="6.7265625" style="1" bestFit="1" customWidth="1"/>
    <col min="11004" max="11004" width="7.453125" style="1" bestFit="1" customWidth="1"/>
    <col min="11005" max="11006" width="6.7265625" style="1" bestFit="1" customWidth="1"/>
    <col min="11007" max="11011" width="5.453125" style="1" bestFit="1" customWidth="1"/>
    <col min="11012" max="11013" width="4.08984375" style="1" bestFit="1" customWidth="1"/>
    <col min="11014" max="11018" width="6" style="1" bestFit="1" customWidth="1"/>
    <col min="11019" max="11020" width="4.26953125" style="1" bestFit="1" customWidth="1"/>
    <col min="11021" max="11021" width="7.453125" style="1" bestFit="1" customWidth="1"/>
    <col min="11022" max="11023" width="6.7265625" style="1" bestFit="1" customWidth="1"/>
    <col min="11024" max="11027" width="6.26953125" style="1" bestFit="1" customWidth="1"/>
    <col min="11028" max="11028" width="5.453125" style="1" bestFit="1" customWidth="1"/>
    <col min="11029" max="11030" width="5.26953125" style="1" bestFit="1" customWidth="1"/>
    <col min="11031" max="11032" width="4.7265625" style="1" bestFit="1" customWidth="1"/>
    <col min="11033" max="11036" width="6.26953125" style="1" bestFit="1" customWidth="1"/>
    <col min="11037" max="11037" width="5.453125" style="1" bestFit="1" customWidth="1"/>
    <col min="11038" max="11039" width="5.26953125" style="1" bestFit="1" customWidth="1"/>
    <col min="11040" max="11041" width="4.7265625" style="1" bestFit="1" customWidth="1"/>
    <col min="11042" max="11253" width="11.90625" style="1"/>
    <col min="11254" max="11255" width="3.90625" style="1" customWidth="1"/>
    <col min="11256" max="11256" width="9" style="1" bestFit="1" customWidth="1"/>
    <col min="11257" max="11259" width="6.7265625" style="1" bestFit="1" customWidth="1"/>
    <col min="11260" max="11260" width="7.453125" style="1" bestFit="1" customWidth="1"/>
    <col min="11261" max="11262" width="6.7265625" style="1" bestFit="1" customWidth="1"/>
    <col min="11263" max="11267" width="5.453125" style="1" bestFit="1" customWidth="1"/>
    <col min="11268" max="11269" width="4.08984375" style="1" bestFit="1" customWidth="1"/>
    <col min="11270" max="11274" width="6" style="1" bestFit="1" customWidth="1"/>
    <col min="11275" max="11276" width="4.26953125" style="1" bestFit="1" customWidth="1"/>
    <col min="11277" max="11277" width="7.453125" style="1" bestFit="1" customWidth="1"/>
    <col min="11278" max="11279" width="6.7265625" style="1" bestFit="1" customWidth="1"/>
    <col min="11280" max="11283" width="6.26953125" style="1" bestFit="1" customWidth="1"/>
    <col min="11284" max="11284" width="5.453125" style="1" bestFit="1" customWidth="1"/>
    <col min="11285" max="11286" width="5.26953125" style="1" bestFit="1" customWidth="1"/>
    <col min="11287" max="11288" width="4.7265625" style="1" bestFit="1" customWidth="1"/>
    <col min="11289" max="11292" width="6.26953125" style="1" bestFit="1" customWidth="1"/>
    <col min="11293" max="11293" width="5.453125" style="1" bestFit="1" customWidth="1"/>
    <col min="11294" max="11295" width="5.26953125" style="1" bestFit="1" customWidth="1"/>
    <col min="11296" max="11297" width="4.7265625" style="1" bestFit="1" customWidth="1"/>
    <col min="11298" max="11509" width="11.90625" style="1"/>
    <col min="11510" max="11511" width="3.90625" style="1" customWidth="1"/>
    <col min="11512" max="11512" width="9" style="1" bestFit="1" customWidth="1"/>
    <col min="11513" max="11515" width="6.7265625" style="1" bestFit="1" customWidth="1"/>
    <col min="11516" max="11516" width="7.453125" style="1" bestFit="1" customWidth="1"/>
    <col min="11517" max="11518" width="6.7265625" style="1" bestFit="1" customWidth="1"/>
    <col min="11519" max="11523" width="5.453125" style="1" bestFit="1" customWidth="1"/>
    <col min="11524" max="11525" width="4.08984375" style="1" bestFit="1" customWidth="1"/>
    <col min="11526" max="11530" width="6" style="1" bestFit="1" customWidth="1"/>
    <col min="11531" max="11532" width="4.26953125" style="1" bestFit="1" customWidth="1"/>
    <col min="11533" max="11533" width="7.453125" style="1" bestFit="1" customWidth="1"/>
    <col min="11534" max="11535" width="6.7265625" style="1" bestFit="1" customWidth="1"/>
    <col min="11536" max="11539" width="6.26953125" style="1" bestFit="1" customWidth="1"/>
    <col min="11540" max="11540" width="5.453125" style="1" bestFit="1" customWidth="1"/>
    <col min="11541" max="11542" width="5.26953125" style="1" bestFit="1" customWidth="1"/>
    <col min="11543" max="11544" width="4.7265625" style="1" bestFit="1" customWidth="1"/>
    <col min="11545" max="11548" width="6.26953125" style="1" bestFit="1" customWidth="1"/>
    <col min="11549" max="11549" width="5.453125" style="1" bestFit="1" customWidth="1"/>
    <col min="11550" max="11551" width="5.26953125" style="1" bestFit="1" customWidth="1"/>
    <col min="11552" max="11553" width="4.7265625" style="1" bestFit="1" customWidth="1"/>
    <col min="11554" max="11765" width="11.90625" style="1"/>
    <col min="11766" max="11767" width="3.90625" style="1" customWidth="1"/>
    <col min="11768" max="11768" width="9" style="1" bestFit="1" customWidth="1"/>
    <col min="11769" max="11771" width="6.7265625" style="1" bestFit="1" customWidth="1"/>
    <col min="11772" max="11772" width="7.453125" style="1" bestFit="1" customWidth="1"/>
    <col min="11773" max="11774" width="6.7265625" style="1" bestFit="1" customWidth="1"/>
    <col min="11775" max="11779" width="5.453125" style="1" bestFit="1" customWidth="1"/>
    <col min="11780" max="11781" width="4.08984375" style="1" bestFit="1" customWidth="1"/>
    <col min="11782" max="11786" width="6" style="1" bestFit="1" customWidth="1"/>
    <col min="11787" max="11788" width="4.26953125" style="1" bestFit="1" customWidth="1"/>
    <col min="11789" max="11789" width="7.453125" style="1" bestFit="1" customWidth="1"/>
    <col min="11790" max="11791" width="6.7265625" style="1" bestFit="1" customWidth="1"/>
    <col min="11792" max="11795" width="6.26953125" style="1" bestFit="1" customWidth="1"/>
    <col min="11796" max="11796" width="5.453125" style="1" bestFit="1" customWidth="1"/>
    <col min="11797" max="11798" width="5.26953125" style="1" bestFit="1" customWidth="1"/>
    <col min="11799" max="11800" width="4.7265625" style="1" bestFit="1" customWidth="1"/>
    <col min="11801" max="11804" width="6.26953125" style="1" bestFit="1" customWidth="1"/>
    <col min="11805" max="11805" width="5.453125" style="1" bestFit="1" customWidth="1"/>
    <col min="11806" max="11807" width="5.26953125" style="1" bestFit="1" customWidth="1"/>
    <col min="11808" max="11809" width="4.7265625" style="1" bestFit="1" customWidth="1"/>
    <col min="11810" max="12021" width="11.90625" style="1"/>
    <col min="12022" max="12023" width="3.90625" style="1" customWidth="1"/>
    <col min="12024" max="12024" width="9" style="1" bestFit="1" customWidth="1"/>
    <col min="12025" max="12027" width="6.7265625" style="1" bestFit="1" customWidth="1"/>
    <col min="12028" max="12028" width="7.453125" style="1" bestFit="1" customWidth="1"/>
    <col min="12029" max="12030" width="6.7265625" style="1" bestFit="1" customWidth="1"/>
    <col min="12031" max="12035" width="5.453125" style="1" bestFit="1" customWidth="1"/>
    <col min="12036" max="12037" width="4.08984375" style="1" bestFit="1" customWidth="1"/>
    <col min="12038" max="12042" width="6" style="1" bestFit="1" customWidth="1"/>
    <col min="12043" max="12044" width="4.26953125" style="1" bestFit="1" customWidth="1"/>
    <col min="12045" max="12045" width="7.453125" style="1" bestFit="1" customWidth="1"/>
    <col min="12046" max="12047" width="6.7265625" style="1" bestFit="1" customWidth="1"/>
    <col min="12048" max="12051" width="6.26953125" style="1" bestFit="1" customWidth="1"/>
    <col min="12052" max="12052" width="5.453125" style="1" bestFit="1" customWidth="1"/>
    <col min="12053" max="12054" width="5.26953125" style="1" bestFit="1" customWidth="1"/>
    <col min="12055" max="12056" width="4.7265625" style="1" bestFit="1" customWidth="1"/>
    <col min="12057" max="12060" width="6.26953125" style="1" bestFit="1" customWidth="1"/>
    <col min="12061" max="12061" width="5.453125" style="1" bestFit="1" customWidth="1"/>
    <col min="12062" max="12063" width="5.26953125" style="1" bestFit="1" customWidth="1"/>
    <col min="12064" max="12065" width="4.7265625" style="1" bestFit="1" customWidth="1"/>
    <col min="12066" max="12277" width="11.90625" style="1"/>
    <col min="12278" max="12279" width="3.90625" style="1" customWidth="1"/>
    <col min="12280" max="12280" width="9" style="1" bestFit="1" customWidth="1"/>
    <col min="12281" max="12283" width="6.7265625" style="1" bestFit="1" customWidth="1"/>
    <col min="12284" max="12284" width="7.453125" style="1" bestFit="1" customWidth="1"/>
    <col min="12285" max="12286" width="6.7265625" style="1" bestFit="1" customWidth="1"/>
    <col min="12287" max="12291" width="5.453125" style="1" bestFit="1" customWidth="1"/>
    <col min="12292" max="12293" width="4.08984375" style="1" bestFit="1" customWidth="1"/>
    <col min="12294" max="12298" width="6" style="1" bestFit="1" customWidth="1"/>
    <col min="12299" max="12300" width="4.26953125" style="1" bestFit="1" customWidth="1"/>
    <col min="12301" max="12301" width="7.453125" style="1" bestFit="1" customWidth="1"/>
    <col min="12302" max="12303" width="6.7265625" style="1" bestFit="1" customWidth="1"/>
    <col min="12304" max="12307" width="6.26953125" style="1" bestFit="1" customWidth="1"/>
    <col min="12308" max="12308" width="5.453125" style="1" bestFit="1" customWidth="1"/>
    <col min="12309" max="12310" width="5.26953125" style="1" bestFit="1" customWidth="1"/>
    <col min="12311" max="12312" width="4.7265625" style="1" bestFit="1" customWidth="1"/>
    <col min="12313" max="12316" width="6.26953125" style="1" bestFit="1" customWidth="1"/>
    <col min="12317" max="12317" width="5.453125" style="1" bestFit="1" customWidth="1"/>
    <col min="12318" max="12319" width="5.26953125" style="1" bestFit="1" customWidth="1"/>
    <col min="12320" max="12321" width="4.7265625" style="1" bestFit="1" customWidth="1"/>
    <col min="12322" max="12533" width="11.90625" style="1"/>
    <col min="12534" max="12535" width="3.90625" style="1" customWidth="1"/>
    <col min="12536" max="12536" width="9" style="1" bestFit="1" customWidth="1"/>
    <col min="12537" max="12539" width="6.7265625" style="1" bestFit="1" customWidth="1"/>
    <col min="12540" max="12540" width="7.453125" style="1" bestFit="1" customWidth="1"/>
    <col min="12541" max="12542" width="6.7265625" style="1" bestFit="1" customWidth="1"/>
    <col min="12543" max="12547" width="5.453125" style="1" bestFit="1" customWidth="1"/>
    <col min="12548" max="12549" width="4.08984375" style="1" bestFit="1" customWidth="1"/>
    <col min="12550" max="12554" width="6" style="1" bestFit="1" customWidth="1"/>
    <col min="12555" max="12556" width="4.26953125" style="1" bestFit="1" customWidth="1"/>
    <col min="12557" max="12557" width="7.453125" style="1" bestFit="1" customWidth="1"/>
    <col min="12558" max="12559" width="6.7265625" style="1" bestFit="1" customWidth="1"/>
    <col min="12560" max="12563" width="6.26953125" style="1" bestFit="1" customWidth="1"/>
    <col min="12564" max="12564" width="5.453125" style="1" bestFit="1" customWidth="1"/>
    <col min="12565" max="12566" width="5.26953125" style="1" bestFit="1" customWidth="1"/>
    <col min="12567" max="12568" width="4.7265625" style="1" bestFit="1" customWidth="1"/>
    <col min="12569" max="12572" width="6.26953125" style="1" bestFit="1" customWidth="1"/>
    <col min="12573" max="12573" width="5.453125" style="1" bestFit="1" customWidth="1"/>
    <col min="12574" max="12575" width="5.26953125" style="1" bestFit="1" customWidth="1"/>
    <col min="12576" max="12577" width="4.7265625" style="1" bestFit="1" customWidth="1"/>
    <col min="12578" max="12789" width="11.90625" style="1"/>
    <col min="12790" max="12791" width="3.90625" style="1" customWidth="1"/>
    <col min="12792" max="12792" width="9" style="1" bestFit="1" customWidth="1"/>
    <col min="12793" max="12795" width="6.7265625" style="1" bestFit="1" customWidth="1"/>
    <col min="12796" max="12796" width="7.453125" style="1" bestFit="1" customWidth="1"/>
    <col min="12797" max="12798" width="6.7265625" style="1" bestFit="1" customWidth="1"/>
    <col min="12799" max="12803" width="5.453125" style="1" bestFit="1" customWidth="1"/>
    <col min="12804" max="12805" width="4.08984375" style="1" bestFit="1" customWidth="1"/>
    <col min="12806" max="12810" width="6" style="1" bestFit="1" customWidth="1"/>
    <col min="12811" max="12812" width="4.26953125" style="1" bestFit="1" customWidth="1"/>
    <col min="12813" max="12813" width="7.453125" style="1" bestFit="1" customWidth="1"/>
    <col min="12814" max="12815" width="6.7265625" style="1" bestFit="1" customWidth="1"/>
    <col min="12816" max="12819" width="6.26953125" style="1" bestFit="1" customWidth="1"/>
    <col min="12820" max="12820" width="5.453125" style="1" bestFit="1" customWidth="1"/>
    <col min="12821" max="12822" width="5.26953125" style="1" bestFit="1" customWidth="1"/>
    <col min="12823" max="12824" width="4.7265625" style="1" bestFit="1" customWidth="1"/>
    <col min="12825" max="12828" width="6.26953125" style="1" bestFit="1" customWidth="1"/>
    <col min="12829" max="12829" width="5.453125" style="1" bestFit="1" customWidth="1"/>
    <col min="12830" max="12831" width="5.26953125" style="1" bestFit="1" customWidth="1"/>
    <col min="12832" max="12833" width="4.7265625" style="1" bestFit="1" customWidth="1"/>
    <col min="12834" max="13045" width="11.90625" style="1"/>
    <col min="13046" max="13047" width="3.90625" style="1" customWidth="1"/>
    <col min="13048" max="13048" width="9" style="1" bestFit="1" customWidth="1"/>
    <col min="13049" max="13051" width="6.7265625" style="1" bestFit="1" customWidth="1"/>
    <col min="13052" max="13052" width="7.453125" style="1" bestFit="1" customWidth="1"/>
    <col min="13053" max="13054" width="6.7265625" style="1" bestFit="1" customWidth="1"/>
    <col min="13055" max="13059" width="5.453125" style="1" bestFit="1" customWidth="1"/>
    <col min="13060" max="13061" width="4.08984375" style="1" bestFit="1" customWidth="1"/>
    <col min="13062" max="13066" width="6" style="1" bestFit="1" customWidth="1"/>
    <col min="13067" max="13068" width="4.26953125" style="1" bestFit="1" customWidth="1"/>
    <col min="13069" max="13069" width="7.453125" style="1" bestFit="1" customWidth="1"/>
    <col min="13070" max="13071" width="6.7265625" style="1" bestFit="1" customWidth="1"/>
    <col min="13072" max="13075" width="6.26953125" style="1" bestFit="1" customWidth="1"/>
    <col min="13076" max="13076" width="5.453125" style="1" bestFit="1" customWidth="1"/>
    <col min="13077" max="13078" width="5.26953125" style="1" bestFit="1" customWidth="1"/>
    <col min="13079" max="13080" width="4.7265625" style="1" bestFit="1" customWidth="1"/>
    <col min="13081" max="13084" width="6.26953125" style="1" bestFit="1" customWidth="1"/>
    <col min="13085" max="13085" width="5.453125" style="1" bestFit="1" customWidth="1"/>
    <col min="13086" max="13087" width="5.26953125" style="1" bestFit="1" customWidth="1"/>
    <col min="13088" max="13089" width="4.7265625" style="1" bestFit="1" customWidth="1"/>
    <col min="13090" max="13301" width="11.90625" style="1"/>
    <col min="13302" max="13303" width="3.90625" style="1" customWidth="1"/>
    <col min="13304" max="13304" width="9" style="1" bestFit="1" customWidth="1"/>
    <col min="13305" max="13307" width="6.7265625" style="1" bestFit="1" customWidth="1"/>
    <col min="13308" max="13308" width="7.453125" style="1" bestFit="1" customWidth="1"/>
    <col min="13309" max="13310" width="6.7265625" style="1" bestFit="1" customWidth="1"/>
    <col min="13311" max="13315" width="5.453125" style="1" bestFit="1" customWidth="1"/>
    <col min="13316" max="13317" width="4.08984375" style="1" bestFit="1" customWidth="1"/>
    <col min="13318" max="13322" width="6" style="1" bestFit="1" customWidth="1"/>
    <col min="13323" max="13324" width="4.26953125" style="1" bestFit="1" customWidth="1"/>
    <col min="13325" max="13325" width="7.453125" style="1" bestFit="1" customWidth="1"/>
    <col min="13326" max="13327" width="6.7265625" style="1" bestFit="1" customWidth="1"/>
    <col min="13328" max="13331" width="6.26953125" style="1" bestFit="1" customWidth="1"/>
    <col min="13332" max="13332" width="5.453125" style="1" bestFit="1" customWidth="1"/>
    <col min="13333" max="13334" width="5.26953125" style="1" bestFit="1" customWidth="1"/>
    <col min="13335" max="13336" width="4.7265625" style="1" bestFit="1" customWidth="1"/>
    <col min="13337" max="13340" width="6.26953125" style="1" bestFit="1" customWidth="1"/>
    <col min="13341" max="13341" width="5.453125" style="1" bestFit="1" customWidth="1"/>
    <col min="13342" max="13343" width="5.26953125" style="1" bestFit="1" customWidth="1"/>
    <col min="13344" max="13345" width="4.7265625" style="1" bestFit="1" customWidth="1"/>
    <col min="13346" max="13557" width="11.90625" style="1"/>
    <col min="13558" max="13559" width="3.90625" style="1" customWidth="1"/>
    <col min="13560" max="13560" width="9" style="1" bestFit="1" customWidth="1"/>
    <col min="13561" max="13563" width="6.7265625" style="1" bestFit="1" customWidth="1"/>
    <col min="13564" max="13564" width="7.453125" style="1" bestFit="1" customWidth="1"/>
    <col min="13565" max="13566" width="6.7265625" style="1" bestFit="1" customWidth="1"/>
    <col min="13567" max="13571" width="5.453125" style="1" bestFit="1" customWidth="1"/>
    <col min="13572" max="13573" width="4.08984375" style="1" bestFit="1" customWidth="1"/>
    <col min="13574" max="13578" width="6" style="1" bestFit="1" customWidth="1"/>
    <col min="13579" max="13580" width="4.26953125" style="1" bestFit="1" customWidth="1"/>
    <col min="13581" max="13581" width="7.453125" style="1" bestFit="1" customWidth="1"/>
    <col min="13582" max="13583" width="6.7265625" style="1" bestFit="1" customWidth="1"/>
    <col min="13584" max="13587" width="6.26953125" style="1" bestFit="1" customWidth="1"/>
    <col min="13588" max="13588" width="5.453125" style="1" bestFit="1" customWidth="1"/>
    <col min="13589" max="13590" width="5.26953125" style="1" bestFit="1" customWidth="1"/>
    <col min="13591" max="13592" width="4.7265625" style="1" bestFit="1" customWidth="1"/>
    <col min="13593" max="13596" width="6.26953125" style="1" bestFit="1" customWidth="1"/>
    <col min="13597" max="13597" width="5.453125" style="1" bestFit="1" customWidth="1"/>
    <col min="13598" max="13599" width="5.26953125" style="1" bestFit="1" customWidth="1"/>
    <col min="13600" max="13601" width="4.7265625" style="1" bestFit="1" customWidth="1"/>
    <col min="13602" max="13813" width="11.90625" style="1"/>
    <col min="13814" max="13815" width="3.90625" style="1" customWidth="1"/>
    <col min="13816" max="13816" width="9" style="1" bestFit="1" customWidth="1"/>
    <col min="13817" max="13819" width="6.7265625" style="1" bestFit="1" customWidth="1"/>
    <col min="13820" max="13820" width="7.453125" style="1" bestFit="1" customWidth="1"/>
    <col min="13821" max="13822" width="6.7265625" style="1" bestFit="1" customWidth="1"/>
    <col min="13823" max="13827" width="5.453125" style="1" bestFit="1" customWidth="1"/>
    <col min="13828" max="13829" width="4.08984375" style="1" bestFit="1" customWidth="1"/>
    <col min="13830" max="13834" width="6" style="1" bestFit="1" customWidth="1"/>
    <col min="13835" max="13836" width="4.26953125" style="1" bestFit="1" customWidth="1"/>
    <col min="13837" max="13837" width="7.453125" style="1" bestFit="1" customWidth="1"/>
    <col min="13838" max="13839" width="6.7265625" style="1" bestFit="1" customWidth="1"/>
    <col min="13840" max="13843" width="6.26953125" style="1" bestFit="1" customWidth="1"/>
    <col min="13844" max="13844" width="5.453125" style="1" bestFit="1" customWidth="1"/>
    <col min="13845" max="13846" width="5.26953125" style="1" bestFit="1" customWidth="1"/>
    <col min="13847" max="13848" width="4.7265625" style="1" bestFit="1" customWidth="1"/>
    <col min="13849" max="13852" width="6.26953125" style="1" bestFit="1" customWidth="1"/>
    <col min="13853" max="13853" width="5.453125" style="1" bestFit="1" customWidth="1"/>
    <col min="13854" max="13855" width="5.26953125" style="1" bestFit="1" customWidth="1"/>
    <col min="13856" max="13857" width="4.7265625" style="1" bestFit="1" customWidth="1"/>
    <col min="13858" max="14069" width="11.90625" style="1"/>
    <col min="14070" max="14071" width="3.90625" style="1" customWidth="1"/>
    <col min="14072" max="14072" width="9" style="1" bestFit="1" customWidth="1"/>
    <col min="14073" max="14075" width="6.7265625" style="1" bestFit="1" customWidth="1"/>
    <col min="14076" max="14076" width="7.453125" style="1" bestFit="1" customWidth="1"/>
    <col min="14077" max="14078" width="6.7265625" style="1" bestFit="1" customWidth="1"/>
    <col min="14079" max="14083" width="5.453125" style="1" bestFit="1" customWidth="1"/>
    <col min="14084" max="14085" width="4.08984375" style="1" bestFit="1" customWidth="1"/>
    <col min="14086" max="14090" width="6" style="1" bestFit="1" customWidth="1"/>
    <col min="14091" max="14092" width="4.26953125" style="1" bestFit="1" customWidth="1"/>
    <col min="14093" max="14093" width="7.453125" style="1" bestFit="1" customWidth="1"/>
    <col min="14094" max="14095" width="6.7265625" style="1" bestFit="1" customWidth="1"/>
    <col min="14096" max="14099" width="6.26953125" style="1" bestFit="1" customWidth="1"/>
    <col min="14100" max="14100" width="5.453125" style="1" bestFit="1" customWidth="1"/>
    <col min="14101" max="14102" width="5.26953125" style="1" bestFit="1" customWidth="1"/>
    <col min="14103" max="14104" width="4.7265625" style="1" bestFit="1" customWidth="1"/>
    <col min="14105" max="14108" width="6.26953125" style="1" bestFit="1" customWidth="1"/>
    <col min="14109" max="14109" width="5.453125" style="1" bestFit="1" customWidth="1"/>
    <col min="14110" max="14111" width="5.26953125" style="1" bestFit="1" customWidth="1"/>
    <col min="14112" max="14113" width="4.7265625" style="1" bestFit="1" customWidth="1"/>
    <col min="14114" max="14325" width="11.90625" style="1"/>
    <col min="14326" max="14327" width="3.90625" style="1" customWidth="1"/>
    <col min="14328" max="14328" width="9" style="1" bestFit="1" customWidth="1"/>
    <col min="14329" max="14331" width="6.7265625" style="1" bestFit="1" customWidth="1"/>
    <col min="14332" max="14332" width="7.453125" style="1" bestFit="1" customWidth="1"/>
    <col min="14333" max="14334" width="6.7265625" style="1" bestFit="1" customWidth="1"/>
    <col min="14335" max="14339" width="5.453125" style="1" bestFit="1" customWidth="1"/>
    <col min="14340" max="14341" width="4.08984375" style="1" bestFit="1" customWidth="1"/>
    <col min="14342" max="14346" width="6" style="1" bestFit="1" customWidth="1"/>
    <col min="14347" max="14348" width="4.26953125" style="1" bestFit="1" customWidth="1"/>
    <col min="14349" max="14349" width="7.453125" style="1" bestFit="1" customWidth="1"/>
    <col min="14350" max="14351" width="6.7265625" style="1" bestFit="1" customWidth="1"/>
    <col min="14352" max="14355" width="6.26953125" style="1" bestFit="1" customWidth="1"/>
    <col min="14356" max="14356" width="5.453125" style="1" bestFit="1" customWidth="1"/>
    <col min="14357" max="14358" width="5.26953125" style="1" bestFit="1" customWidth="1"/>
    <col min="14359" max="14360" width="4.7265625" style="1" bestFit="1" customWidth="1"/>
    <col min="14361" max="14364" width="6.26953125" style="1" bestFit="1" customWidth="1"/>
    <col min="14365" max="14365" width="5.453125" style="1" bestFit="1" customWidth="1"/>
    <col min="14366" max="14367" width="5.26953125" style="1" bestFit="1" customWidth="1"/>
    <col min="14368" max="14369" width="4.7265625" style="1" bestFit="1" customWidth="1"/>
    <col min="14370" max="14581" width="11.90625" style="1"/>
    <col min="14582" max="14583" width="3.90625" style="1" customWidth="1"/>
    <col min="14584" max="14584" width="9" style="1" bestFit="1" customWidth="1"/>
    <col min="14585" max="14587" width="6.7265625" style="1" bestFit="1" customWidth="1"/>
    <col min="14588" max="14588" width="7.453125" style="1" bestFit="1" customWidth="1"/>
    <col min="14589" max="14590" width="6.7265625" style="1" bestFit="1" customWidth="1"/>
    <col min="14591" max="14595" width="5.453125" style="1" bestFit="1" customWidth="1"/>
    <col min="14596" max="14597" width="4.08984375" style="1" bestFit="1" customWidth="1"/>
    <col min="14598" max="14602" width="6" style="1" bestFit="1" customWidth="1"/>
    <col min="14603" max="14604" width="4.26953125" style="1" bestFit="1" customWidth="1"/>
    <col min="14605" max="14605" width="7.453125" style="1" bestFit="1" customWidth="1"/>
    <col min="14606" max="14607" width="6.7265625" style="1" bestFit="1" customWidth="1"/>
    <col min="14608" max="14611" width="6.26953125" style="1" bestFit="1" customWidth="1"/>
    <col min="14612" max="14612" width="5.453125" style="1" bestFit="1" customWidth="1"/>
    <col min="14613" max="14614" width="5.26953125" style="1" bestFit="1" customWidth="1"/>
    <col min="14615" max="14616" width="4.7265625" style="1" bestFit="1" customWidth="1"/>
    <col min="14617" max="14620" width="6.26953125" style="1" bestFit="1" customWidth="1"/>
    <col min="14621" max="14621" width="5.453125" style="1" bestFit="1" customWidth="1"/>
    <col min="14622" max="14623" width="5.26953125" style="1" bestFit="1" customWidth="1"/>
    <col min="14624" max="14625" width="4.7265625" style="1" bestFit="1" customWidth="1"/>
    <col min="14626" max="14837" width="11.90625" style="1"/>
    <col min="14838" max="14839" width="3.90625" style="1" customWidth="1"/>
    <col min="14840" max="14840" width="9" style="1" bestFit="1" customWidth="1"/>
    <col min="14841" max="14843" width="6.7265625" style="1" bestFit="1" customWidth="1"/>
    <col min="14844" max="14844" width="7.453125" style="1" bestFit="1" customWidth="1"/>
    <col min="14845" max="14846" width="6.7265625" style="1" bestFit="1" customWidth="1"/>
    <col min="14847" max="14851" width="5.453125" style="1" bestFit="1" customWidth="1"/>
    <col min="14852" max="14853" width="4.08984375" style="1" bestFit="1" customWidth="1"/>
    <col min="14854" max="14858" width="6" style="1" bestFit="1" customWidth="1"/>
    <col min="14859" max="14860" width="4.26953125" style="1" bestFit="1" customWidth="1"/>
    <col min="14861" max="14861" width="7.453125" style="1" bestFit="1" customWidth="1"/>
    <col min="14862" max="14863" width="6.7265625" style="1" bestFit="1" customWidth="1"/>
    <col min="14864" max="14867" width="6.26953125" style="1" bestFit="1" customWidth="1"/>
    <col min="14868" max="14868" width="5.453125" style="1" bestFit="1" customWidth="1"/>
    <col min="14869" max="14870" width="5.26953125" style="1" bestFit="1" customWidth="1"/>
    <col min="14871" max="14872" width="4.7265625" style="1" bestFit="1" customWidth="1"/>
    <col min="14873" max="14876" width="6.26953125" style="1" bestFit="1" customWidth="1"/>
    <col min="14877" max="14877" width="5.453125" style="1" bestFit="1" customWidth="1"/>
    <col min="14878" max="14879" width="5.26953125" style="1" bestFit="1" customWidth="1"/>
    <col min="14880" max="14881" width="4.7265625" style="1" bestFit="1" customWidth="1"/>
    <col min="14882" max="15093" width="11.90625" style="1"/>
    <col min="15094" max="15095" width="3.90625" style="1" customWidth="1"/>
    <col min="15096" max="15096" width="9" style="1" bestFit="1" customWidth="1"/>
    <col min="15097" max="15099" width="6.7265625" style="1" bestFit="1" customWidth="1"/>
    <col min="15100" max="15100" width="7.453125" style="1" bestFit="1" customWidth="1"/>
    <col min="15101" max="15102" width="6.7265625" style="1" bestFit="1" customWidth="1"/>
    <col min="15103" max="15107" width="5.453125" style="1" bestFit="1" customWidth="1"/>
    <col min="15108" max="15109" width="4.08984375" style="1" bestFit="1" customWidth="1"/>
    <col min="15110" max="15114" width="6" style="1" bestFit="1" customWidth="1"/>
    <col min="15115" max="15116" width="4.26953125" style="1" bestFit="1" customWidth="1"/>
    <col min="15117" max="15117" width="7.453125" style="1" bestFit="1" customWidth="1"/>
    <col min="15118" max="15119" width="6.7265625" style="1" bestFit="1" customWidth="1"/>
    <col min="15120" max="15123" width="6.26953125" style="1" bestFit="1" customWidth="1"/>
    <col min="15124" max="15124" width="5.453125" style="1" bestFit="1" customWidth="1"/>
    <col min="15125" max="15126" width="5.26953125" style="1" bestFit="1" customWidth="1"/>
    <col min="15127" max="15128" width="4.7265625" style="1" bestFit="1" customWidth="1"/>
    <col min="15129" max="15132" width="6.26953125" style="1" bestFit="1" customWidth="1"/>
    <col min="15133" max="15133" width="5.453125" style="1" bestFit="1" customWidth="1"/>
    <col min="15134" max="15135" width="5.26953125" style="1" bestFit="1" customWidth="1"/>
    <col min="15136" max="15137" width="4.7265625" style="1" bestFit="1" customWidth="1"/>
    <col min="15138" max="15349" width="11.90625" style="1"/>
    <col min="15350" max="15351" width="3.90625" style="1" customWidth="1"/>
    <col min="15352" max="15352" width="9" style="1" bestFit="1" customWidth="1"/>
    <col min="15353" max="15355" width="6.7265625" style="1" bestFit="1" customWidth="1"/>
    <col min="15356" max="15356" width="7.453125" style="1" bestFit="1" customWidth="1"/>
    <col min="15357" max="15358" width="6.7265625" style="1" bestFit="1" customWidth="1"/>
    <col min="15359" max="15363" width="5.453125" style="1" bestFit="1" customWidth="1"/>
    <col min="15364" max="15365" width="4.08984375" style="1" bestFit="1" customWidth="1"/>
    <col min="15366" max="15370" width="6" style="1" bestFit="1" customWidth="1"/>
    <col min="15371" max="15372" width="4.26953125" style="1" bestFit="1" customWidth="1"/>
    <col min="15373" max="15373" width="7.453125" style="1" bestFit="1" customWidth="1"/>
    <col min="15374" max="15375" width="6.7265625" style="1" bestFit="1" customWidth="1"/>
    <col min="15376" max="15379" width="6.26953125" style="1" bestFit="1" customWidth="1"/>
    <col min="15380" max="15380" width="5.453125" style="1" bestFit="1" customWidth="1"/>
    <col min="15381" max="15382" width="5.26953125" style="1" bestFit="1" customWidth="1"/>
    <col min="15383" max="15384" width="4.7265625" style="1" bestFit="1" customWidth="1"/>
    <col min="15385" max="15388" width="6.26953125" style="1" bestFit="1" customWidth="1"/>
    <col min="15389" max="15389" width="5.453125" style="1" bestFit="1" customWidth="1"/>
    <col min="15390" max="15391" width="5.26953125" style="1" bestFit="1" customWidth="1"/>
    <col min="15392" max="15393" width="4.7265625" style="1" bestFit="1" customWidth="1"/>
    <col min="15394" max="15605" width="11.90625" style="1"/>
    <col min="15606" max="15607" width="3.90625" style="1" customWidth="1"/>
    <col min="15608" max="15608" width="9" style="1" bestFit="1" customWidth="1"/>
    <col min="15609" max="15611" width="6.7265625" style="1" bestFit="1" customWidth="1"/>
    <col min="15612" max="15612" width="7.453125" style="1" bestFit="1" customWidth="1"/>
    <col min="15613" max="15614" width="6.7265625" style="1" bestFit="1" customWidth="1"/>
    <col min="15615" max="15619" width="5.453125" style="1" bestFit="1" customWidth="1"/>
    <col min="15620" max="15621" width="4.08984375" style="1" bestFit="1" customWidth="1"/>
    <col min="15622" max="15626" width="6" style="1" bestFit="1" customWidth="1"/>
    <col min="15627" max="15628" width="4.26953125" style="1" bestFit="1" customWidth="1"/>
    <col min="15629" max="15629" width="7.453125" style="1" bestFit="1" customWidth="1"/>
    <col min="15630" max="15631" width="6.7265625" style="1" bestFit="1" customWidth="1"/>
    <col min="15632" max="15635" width="6.26953125" style="1" bestFit="1" customWidth="1"/>
    <col min="15636" max="15636" width="5.453125" style="1" bestFit="1" customWidth="1"/>
    <col min="15637" max="15638" width="5.26953125" style="1" bestFit="1" customWidth="1"/>
    <col min="15639" max="15640" width="4.7265625" style="1" bestFit="1" customWidth="1"/>
    <col min="15641" max="15644" width="6.26953125" style="1" bestFit="1" customWidth="1"/>
    <col min="15645" max="15645" width="5.453125" style="1" bestFit="1" customWidth="1"/>
    <col min="15646" max="15647" width="5.26953125" style="1" bestFit="1" customWidth="1"/>
    <col min="15648" max="15649" width="4.7265625" style="1" bestFit="1" customWidth="1"/>
    <col min="15650" max="15861" width="11.90625" style="1"/>
    <col min="15862" max="15863" width="3.90625" style="1" customWidth="1"/>
    <col min="15864" max="15864" width="9" style="1" bestFit="1" customWidth="1"/>
    <col min="15865" max="15867" width="6.7265625" style="1" bestFit="1" customWidth="1"/>
    <col min="15868" max="15868" width="7.453125" style="1" bestFit="1" customWidth="1"/>
    <col min="15869" max="15870" width="6.7265625" style="1" bestFit="1" customWidth="1"/>
    <col min="15871" max="15875" width="5.453125" style="1" bestFit="1" customWidth="1"/>
    <col min="15876" max="15877" width="4.08984375" style="1" bestFit="1" customWidth="1"/>
    <col min="15878" max="15882" width="6" style="1" bestFit="1" customWidth="1"/>
    <col min="15883" max="15884" width="4.26953125" style="1" bestFit="1" customWidth="1"/>
    <col min="15885" max="15885" width="7.453125" style="1" bestFit="1" customWidth="1"/>
    <col min="15886" max="15887" width="6.7265625" style="1" bestFit="1" customWidth="1"/>
    <col min="15888" max="15891" width="6.26953125" style="1" bestFit="1" customWidth="1"/>
    <col min="15892" max="15892" width="5.453125" style="1" bestFit="1" customWidth="1"/>
    <col min="15893" max="15894" width="5.26953125" style="1" bestFit="1" customWidth="1"/>
    <col min="15895" max="15896" width="4.7265625" style="1" bestFit="1" customWidth="1"/>
    <col min="15897" max="15900" width="6.26953125" style="1" bestFit="1" customWidth="1"/>
    <col min="15901" max="15901" width="5.453125" style="1" bestFit="1" customWidth="1"/>
    <col min="15902" max="15903" width="5.26953125" style="1" bestFit="1" customWidth="1"/>
    <col min="15904" max="15905" width="4.7265625" style="1" bestFit="1" customWidth="1"/>
    <col min="15906" max="16117" width="11.90625" style="1"/>
    <col min="16118" max="16119" width="3.90625" style="1" customWidth="1"/>
    <col min="16120" max="16120" width="9" style="1" bestFit="1" customWidth="1"/>
    <col min="16121" max="16123" width="6.7265625" style="1" bestFit="1" customWidth="1"/>
    <col min="16124" max="16124" width="7.453125" style="1" bestFit="1" customWidth="1"/>
    <col min="16125" max="16126" width="6.7265625" style="1" bestFit="1" customWidth="1"/>
    <col min="16127" max="16131" width="5.453125" style="1" bestFit="1" customWidth="1"/>
    <col min="16132" max="16133" width="4.08984375" style="1" bestFit="1" customWidth="1"/>
    <col min="16134" max="16138" width="6" style="1" bestFit="1" customWidth="1"/>
    <col min="16139" max="16140" width="4.26953125" style="1" bestFit="1" customWidth="1"/>
    <col min="16141" max="16141" width="7.453125" style="1" bestFit="1" customWidth="1"/>
    <col min="16142" max="16143" width="6.7265625" style="1" bestFit="1" customWidth="1"/>
    <col min="16144" max="16147" width="6.26953125" style="1" bestFit="1" customWidth="1"/>
    <col min="16148" max="16148" width="5.453125" style="1" bestFit="1" customWidth="1"/>
    <col min="16149" max="16150" width="5.26953125" style="1" bestFit="1" customWidth="1"/>
    <col min="16151" max="16152" width="4.7265625" style="1" bestFit="1" customWidth="1"/>
    <col min="16153" max="16156" width="6.26953125" style="1" bestFit="1" customWidth="1"/>
    <col min="16157" max="16157" width="5.453125" style="1" bestFit="1" customWidth="1"/>
    <col min="16158" max="16159" width="5.26953125" style="1" bestFit="1" customWidth="1"/>
    <col min="16160" max="16161" width="4.7265625" style="1" bestFit="1" customWidth="1"/>
    <col min="16162" max="16384" width="11.90625" style="1"/>
  </cols>
  <sheetData>
    <row r="1" spans="1:38" ht="13" thickBot="1" x14ac:dyDescent="0.25">
      <c r="A1" s="2" t="s">
        <v>333</v>
      </c>
      <c r="B1" s="1"/>
      <c r="C1" s="3"/>
      <c r="D1" s="3"/>
      <c r="E1" s="3"/>
      <c r="F1" s="3"/>
      <c r="G1" s="3" t="s">
        <v>336</v>
      </c>
      <c r="H1" s="3"/>
      <c r="I1" s="3"/>
      <c r="J1" s="3"/>
      <c r="K1" s="3"/>
      <c r="L1" s="3"/>
      <c r="M1" s="3"/>
      <c r="N1" s="4"/>
      <c r="O1" s="4" t="s">
        <v>260</v>
      </c>
      <c r="P1" s="3"/>
      <c r="Q1" s="3"/>
      <c r="R1" s="3"/>
      <c r="S1" s="3"/>
      <c r="T1" s="3"/>
      <c r="U1" s="3"/>
      <c r="V1" s="3"/>
      <c r="W1" s="3"/>
      <c r="X1" s="3"/>
      <c r="Y1" s="4"/>
      <c r="Z1" s="3"/>
      <c r="AA1" s="3"/>
      <c r="AB1" s="4" t="s">
        <v>260</v>
      </c>
      <c r="AC1" s="3"/>
      <c r="AD1" s="259" t="s">
        <v>335</v>
      </c>
      <c r="AE1" s="3"/>
      <c r="AF1" s="3"/>
      <c r="AG1" s="5"/>
      <c r="AH1" s="4"/>
      <c r="AJ1" s="7" t="s">
        <v>344</v>
      </c>
      <c r="AK1" s="7"/>
      <c r="AL1" s="7"/>
    </row>
    <row r="2" spans="1:38" s="7" customFormat="1" x14ac:dyDescent="0.2">
      <c r="A2" s="1425" t="s">
        <v>0</v>
      </c>
      <c r="B2" s="1408" t="s">
        <v>1</v>
      </c>
      <c r="C2" s="1409"/>
      <c r="D2" s="1410"/>
      <c r="E2" s="1409" t="s">
        <v>2</v>
      </c>
      <c r="F2" s="1409"/>
      <c r="G2" s="1409"/>
      <c r="H2" s="1409"/>
      <c r="I2" s="1409"/>
      <c r="J2" s="1409"/>
      <c r="K2" s="1409"/>
      <c r="L2" s="1409"/>
      <c r="M2" s="1410"/>
      <c r="N2" s="1408" t="s">
        <v>114</v>
      </c>
      <c r="O2" s="1409"/>
      <c r="P2" s="1409"/>
      <c r="Q2" s="1408" t="s">
        <v>115</v>
      </c>
      <c r="R2" s="1409"/>
      <c r="S2" s="1409"/>
      <c r="T2" s="1409"/>
      <c r="U2" s="1409"/>
      <c r="V2" s="1409"/>
      <c r="W2" s="1409"/>
      <c r="X2" s="1409"/>
      <c r="Y2" s="1410"/>
      <c r="Z2" s="1409" t="s">
        <v>122</v>
      </c>
      <c r="AA2" s="1409"/>
      <c r="AB2" s="1409"/>
      <c r="AC2" s="1409"/>
      <c r="AD2" s="1409"/>
      <c r="AE2" s="1409"/>
      <c r="AF2" s="1409"/>
      <c r="AG2" s="1409"/>
      <c r="AH2" s="1410"/>
      <c r="AJ2" s="26" t="s">
        <v>343</v>
      </c>
      <c r="AK2" s="26"/>
      <c r="AL2" s="26"/>
    </row>
    <row r="3" spans="1:38" s="7" customFormat="1" ht="14.25" customHeight="1" x14ac:dyDescent="0.2">
      <c r="A3" s="1426"/>
      <c r="B3" s="1411"/>
      <c r="C3" s="1412"/>
      <c r="D3" s="1413"/>
      <c r="E3" s="259"/>
      <c r="F3" s="259"/>
      <c r="G3" s="259"/>
      <c r="H3" s="1419" t="s">
        <v>3</v>
      </c>
      <c r="I3" s="1420"/>
      <c r="J3" s="1418"/>
      <c r="K3" s="1419" t="s">
        <v>4</v>
      </c>
      <c r="L3" s="1420"/>
      <c r="M3" s="1421"/>
      <c r="N3" s="1411"/>
      <c r="O3" s="1412"/>
      <c r="P3" s="1412"/>
      <c r="Q3" s="541"/>
      <c r="R3" s="259"/>
      <c r="S3" s="259"/>
      <c r="T3" s="1419" t="s">
        <v>116</v>
      </c>
      <c r="U3" s="1420"/>
      <c r="V3" s="1420"/>
      <c r="W3" s="1418"/>
      <c r="X3" s="1419" t="s">
        <v>117</v>
      </c>
      <c r="Y3" s="1421"/>
      <c r="Z3" s="259"/>
      <c r="AA3" s="259"/>
      <c r="AB3" s="259"/>
      <c r="AC3" s="1419" t="s">
        <v>123</v>
      </c>
      <c r="AD3" s="1420"/>
      <c r="AE3" s="1420"/>
      <c r="AF3" s="1418"/>
      <c r="AG3" s="1419" t="s">
        <v>124</v>
      </c>
      <c r="AH3" s="1421"/>
    </row>
    <row r="4" spans="1:38" s="7" customFormat="1" ht="24" customHeight="1" thickBot="1" x14ac:dyDescent="0.25">
      <c r="A4" s="1426"/>
      <c r="B4" s="326" t="s">
        <v>5</v>
      </c>
      <c r="C4" s="290" t="s">
        <v>6</v>
      </c>
      <c r="D4" s="291" t="s">
        <v>7</v>
      </c>
      <c r="E4" s="327" t="s">
        <v>5</v>
      </c>
      <c r="F4" s="290" t="s">
        <v>6</v>
      </c>
      <c r="G4" s="290" t="s">
        <v>7</v>
      </c>
      <c r="H4" s="328" t="s">
        <v>5</v>
      </c>
      <c r="I4" s="290" t="s">
        <v>6</v>
      </c>
      <c r="J4" s="290" t="s">
        <v>7</v>
      </c>
      <c r="K4" s="328" t="s">
        <v>5</v>
      </c>
      <c r="L4" s="290" t="s">
        <v>6</v>
      </c>
      <c r="M4" s="291" t="s">
        <v>7</v>
      </c>
      <c r="N4" s="326" t="s">
        <v>5</v>
      </c>
      <c r="O4" s="290" t="s">
        <v>6</v>
      </c>
      <c r="P4" s="290" t="s">
        <v>7</v>
      </c>
      <c r="Q4" s="326" t="s">
        <v>5</v>
      </c>
      <c r="R4" s="290" t="s">
        <v>6</v>
      </c>
      <c r="S4" s="290" t="s">
        <v>7</v>
      </c>
      <c r="T4" s="292" t="s">
        <v>118</v>
      </c>
      <c r="U4" s="290" t="s">
        <v>119</v>
      </c>
      <c r="V4" s="290" t="s">
        <v>120</v>
      </c>
      <c r="W4" s="290" t="s">
        <v>121</v>
      </c>
      <c r="X4" s="292" t="s">
        <v>6</v>
      </c>
      <c r="Y4" s="291" t="s">
        <v>7</v>
      </c>
      <c r="Z4" s="327" t="s">
        <v>5</v>
      </c>
      <c r="AA4" s="290" t="s">
        <v>6</v>
      </c>
      <c r="AB4" s="290" t="s">
        <v>7</v>
      </c>
      <c r="AC4" s="292" t="s">
        <v>118</v>
      </c>
      <c r="AD4" s="290" t="s">
        <v>119</v>
      </c>
      <c r="AE4" s="290" t="s">
        <v>120</v>
      </c>
      <c r="AF4" s="290" t="s">
        <v>121</v>
      </c>
      <c r="AG4" s="292" t="s">
        <v>6</v>
      </c>
      <c r="AH4" s="291" t="s">
        <v>7</v>
      </c>
      <c r="AJ4" s="375" t="s">
        <v>340</v>
      </c>
      <c r="AK4" s="375" t="s">
        <v>341</v>
      </c>
      <c r="AL4" s="375" t="s">
        <v>342</v>
      </c>
    </row>
    <row r="5" spans="1:38" ht="15.75" customHeight="1" x14ac:dyDescent="0.2">
      <c r="A5" s="547" t="s">
        <v>184</v>
      </c>
      <c r="B5" s="345">
        <f t="shared" ref="B5:AH5" si="0">SUM(B6:B15)</f>
        <v>17272</v>
      </c>
      <c r="C5" s="58">
        <f t="shared" si="0"/>
        <v>4801</v>
      </c>
      <c r="D5" s="371">
        <f t="shared" si="0"/>
        <v>12471</v>
      </c>
      <c r="E5" s="538">
        <f t="shared" si="0"/>
        <v>10561</v>
      </c>
      <c r="F5" s="58">
        <f t="shared" si="0"/>
        <v>4315</v>
      </c>
      <c r="G5" s="58">
        <f t="shared" si="0"/>
        <v>6246</v>
      </c>
      <c r="H5" s="58">
        <f t="shared" si="0"/>
        <v>53324</v>
      </c>
      <c r="I5" s="58">
        <f t="shared" si="0"/>
        <v>27375</v>
      </c>
      <c r="J5" s="58">
        <f t="shared" si="0"/>
        <v>25949</v>
      </c>
      <c r="K5" s="58">
        <f t="shared" si="0"/>
        <v>42763</v>
      </c>
      <c r="L5" s="58">
        <f t="shared" si="0"/>
        <v>23060</v>
      </c>
      <c r="M5" s="58">
        <f t="shared" si="0"/>
        <v>19703</v>
      </c>
      <c r="N5" s="58">
        <f t="shared" si="0"/>
        <v>6711</v>
      </c>
      <c r="O5" s="58">
        <f t="shared" si="0"/>
        <v>486</v>
      </c>
      <c r="P5" s="68">
        <f t="shared" si="0"/>
        <v>6225</v>
      </c>
      <c r="Q5" s="345">
        <f t="shared" si="0"/>
        <v>279719</v>
      </c>
      <c r="R5" s="58">
        <f t="shared" si="0"/>
        <v>142808</v>
      </c>
      <c r="S5" s="58">
        <f t="shared" si="0"/>
        <v>136911</v>
      </c>
      <c r="T5" s="58">
        <f t="shared" si="0"/>
        <v>132497</v>
      </c>
      <c r="U5" s="58">
        <f t="shared" si="0"/>
        <v>125488</v>
      </c>
      <c r="V5" s="58">
        <f t="shared" si="0"/>
        <v>7619</v>
      </c>
      <c r="W5" s="58">
        <f t="shared" si="0"/>
        <v>9242</v>
      </c>
      <c r="X5" s="58">
        <f t="shared" si="0"/>
        <v>2692</v>
      </c>
      <c r="Y5" s="371">
        <f t="shared" si="0"/>
        <v>2181</v>
      </c>
      <c r="Z5" s="538">
        <f t="shared" si="0"/>
        <v>273008</v>
      </c>
      <c r="AA5" s="58">
        <f t="shared" si="0"/>
        <v>142322</v>
      </c>
      <c r="AB5" s="58">
        <f t="shared" si="0"/>
        <v>130686</v>
      </c>
      <c r="AC5" s="58">
        <f t="shared" si="0"/>
        <v>133638</v>
      </c>
      <c r="AD5" s="58">
        <f t="shared" si="0"/>
        <v>122291</v>
      </c>
      <c r="AE5" s="58">
        <f t="shared" si="0"/>
        <v>6428</v>
      </c>
      <c r="AF5" s="58">
        <f t="shared" si="0"/>
        <v>6827</v>
      </c>
      <c r="AG5" s="58">
        <f t="shared" si="0"/>
        <v>2256</v>
      </c>
      <c r="AH5" s="371">
        <f t="shared" si="0"/>
        <v>1568</v>
      </c>
      <c r="AJ5" s="376">
        <f>(T5+U5)-(AC5+AD5)</f>
        <v>2056</v>
      </c>
      <c r="AK5" s="376">
        <f>(V5+W5)-(AE5+AF5)</f>
        <v>3606</v>
      </c>
      <c r="AL5" s="376">
        <f>(X5+Y5)-(AG5+AH5)</f>
        <v>1049</v>
      </c>
    </row>
    <row r="6" spans="1:38" ht="15.75" customHeight="1" x14ac:dyDescent="0.2">
      <c r="A6" s="548" t="s">
        <v>291</v>
      </c>
      <c r="B6" s="346">
        <f t="shared" ref="B6:AH6" si="1">B16</f>
        <v>9562</v>
      </c>
      <c r="C6" s="335">
        <f t="shared" si="1"/>
        <v>3360</v>
      </c>
      <c r="D6" s="385">
        <f t="shared" si="1"/>
        <v>6202</v>
      </c>
      <c r="E6" s="539">
        <f t="shared" si="1"/>
        <v>1814</v>
      </c>
      <c r="F6" s="335">
        <f t="shared" si="1"/>
        <v>541</v>
      </c>
      <c r="G6" s="335">
        <f t="shared" si="1"/>
        <v>1273</v>
      </c>
      <c r="H6" s="335">
        <f t="shared" si="1"/>
        <v>13110</v>
      </c>
      <c r="I6" s="335">
        <f t="shared" si="1"/>
        <v>6735</v>
      </c>
      <c r="J6" s="335">
        <f t="shared" si="1"/>
        <v>6375</v>
      </c>
      <c r="K6" s="335">
        <f t="shared" si="1"/>
        <v>11296</v>
      </c>
      <c r="L6" s="335">
        <f t="shared" si="1"/>
        <v>6194</v>
      </c>
      <c r="M6" s="335">
        <f t="shared" si="1"/>
        <v>5102</v>
      </c>
      <c r="N6" s="335">
        <f t="shared" si="1"/>
        <v>7748</v>
      </c>
      <c r="O6" s="335">
        <f t="shared" si="1"/>
        <v>2819</v>
      </c>
      <c r="P6" s="348">
        <f t="shared" si="1"/>
        <v>4929</v>
      </c>
      <c r="Q6" s="346">
        <f t="shared" si="1"/>
        <v>95641</v>
      </c>
      <c r="R6" s="335">
        <f t="shared" si="1"/>
        <v>48338</v>
      </c>
      <c r="S6" s="335">
        <f t="shared" si="1"/>
        <v>47303</v>
      </c>
      <c r="T6" s="335">
        <f t="shared" si="1"/>
        <v>44148</v>
      </c>
      <c r="U6" s="335">
        <f t="shared" si="1"/>
        <v>43127</v>
      </c>
      <c r="V6" s="335">
        <f t="shared" si="1"/>
        <v>3568</v>
      </c>
      <c r="W6" s="335">
        <f t="shared" si="1"/>
        <v>3672</v>
      </c>
      <c r="X6" s="335">
        <f t="shared" si="1"/>
        <v>622</v>
      </c>
      <c r="Y6" s="385">
        <f t="shared" si="1"/>
        <v>504</v>
      </c>
      <c r="Z6" s="539">
        <f t="shared" si="1"/>
        <v>87893</v>
      </c>
      <c r="AA6" s="335">
        <f t="shared" si="1"/>
        <v>45519</v>
      </c>
      <c r="AB6" s="335">
        <f t="shared" si="1"/>
        <v>42374</v>
      </c>
      <c r="AC6" s="335">
        <f t="shared" si="1"/>
        <v>42064</v>
      </c>
      <c r="AD6" s="335">
        <f t="shared" si="1"/>
        <v>39107</v>
      </c>
      <c r="AE6" s="335">
        <f t="shared" si="1"/>
        <v>2861</v>
      </c>
      <c r="AF6" s="335">
        <f t="shared" si="1"/>
        <v>2746</v>
      </c>
      <c r="AG6" s="335">
        <f t="shared" si="1"/>
        <v>594</v>
      </c>
      <c r="AH6" s="385">
        <f t="shared" si="1"/>
        <v>521</v>
      </c>
      <c r="AJ6" s="376">
        <f t="shared" ref="AJ6:AJ65" si="2">(T6+U6)-(AC6+AD6)</f>
        <v>6104</v>
      </c>
      <c r="AK6" s="376">
        <f t="shared" ref="AK6:AK65" si="3">(V6+W6)-(AE6+AF6)</f>
        <v>1633</v>
      </c>
      <c r="AL6" s="376">
        <f t="shared" ref="AL6:AL65" si="4">(X6+Y6)-(AG6+AH6)</f>
        <v>11</v>
      </c>
    </row>
    <row r="7" spans="1:38" ht="15.75" customHeight="1" x14ac:dyDescent="0.2">
      <c r="A7" s="547" t="s">
        <v>9</v>
      </c>
      <c r="B7" s="345">
        <f t="shared" ref="B7:AH7" si="5">B27+B29+B31</f>
        <v>8324</v>
      </c>
      <c r="C7" s="58">
        <f t="shared" si="5"/>
        <v>2840</v>
      </c>
      <c r="D7" s="371">
        <f t="shared" si="5"/>
        <v>5484</v>
      </c>
      <c r="E7" s="538">
        <f t="shared" si="5"/>
        <v>3000</v>
      </c>
      <c r="F7" s="58">
        <f t="shared" si="5"/>
        <v>1349</v>
      </c>
      <c r="G7" s="58">
        <f t="shared" si="5"/>
        <v>1651</v>
      </c>
      <c r="H7" s="58">
        <f t="shared" si="5"/>
        <v>10226</v>
      </c>
      <c r="I7" s="58">
        <f t="shared" si="5"/>
        <v>5338</v>
      </c>
      <c r="J7" s="58">
        <f t="shared" si="5"/>
        <v>4888</v>
      </c>
      <c r="K7" s="58">
        <f t="shared" si="5"/>
        <v>7226</v>
      </c>
      <c r="L7" s="58">
        <f t="shared" si="5"/>
        <v>3989</v>
      </c>
      <c r="M7" s="58">
        <f t="shared" si="5"/>
        <v>3237</v>
      </c>
      <c r="N7" s="58">
        <f t="shared" si="5"/>
        <v>5324</v>
      </c>
      <c r="O7" s="58">
        <f t="shared" si="5"/>
        <v>1491</v>
      </c>
      <c r="P7" s="68">
        <f t="shared" si="5"/>
        <v>3833</v>
      </c>
      <c r="Q7" s="345">
        <f t="shared" si="5"/>
        <v>61239</v>
      </c>
      <c r="R7" s="58">
        <f t="shared" si="5"/>
        <v>31362</v>
      </c>
      <c r="S7" s="58">
        <f t="shared" si="5"/>
        <v>29877</v>
      </c>
      <c r="T7" s="58">
        <f t="shared" si="5"/>
        <v>29410</v>
      </c>
      <c r="U7" s="58">
        <f t="shared" si="5"/>
        <v>28027</v>
      </c>
      <c r="V7" s="58">
        <f t="shared" si="5"/>
        <v>1243</v>
      </c>
      <c r="W7" s="58">
        <f t="shared" si="5"/>
        <v>1338</v>
      </c>
      <c r="X7" s="58">
        <f t="shared" si="5"/>
        <v>709</v>
      </c>
      <c r="Y7" s="371">
        <f t="shared" si="5"/>
        <v>512</v>
      </c>
      <c r="Z7" s="538">
        <f t="shared" si="5"/>
        <v>55915</v>
      </c>
      <c r="AA7" s="58">
        <f t="shared" si="5"/>
        <v>29871</v>
      </c>
      <c r="AB7" s="58">
        <f t="shared" si="5"/>
        <v>26044</v>
      </c>
      <c r="AC7" s="58">
        <f t="shared" si="5"/>
        <v>27934</v>
      </c>
      <c r="AD7" s="58">
        <f t="shared" si="5"/>
        <v>24535</v>
      </c>
      <c r="AE7" s="58">
        <f t="shared" si="5"/>
        <v>1134</v>
      </c>
      <c r="AF7" s="58">
        <f t="shared" si="5"/>
        <v>1028</v>
      </c>
      <c r="AG7" s="58">
        <f t="shared" si="5"/>
        <v>803</v>
      </c>
      <c r="AH7" s="371">
        <f t="shared" si="5"/>
        <v>481</v>
      </c>
      <c r="AJ7" s="262">
        <f t="shared" si="2"/>
        <v>4968</v>
      </c>
      <c r="AK7" s="262">
        <f t="shared" si="3"/>
        <v>419</v>
      </c>
      <c r="AL7" s="262">
        <f t="shared" si="4"/>
        <v>-63</v>
      </c>
    </row>
    <row r="8" spans="1:38" ht="15.75" customHeight="1" x14ac:dyDescent="0.2">
      <c r="A8" s="547" t="s">
        <v>10</v>
      </c>
      <c r="B8" s="345">
        <f t="shared" ref="B8:AH8" si="6">B32+B38+B41+B43+B54</f>
        <v>3772</v>
      </c>
      <c r="C8" s="58">
        <f t="shared" si="6"/>
        <v>1585</v>
      </c>
      <c r="D8" s="371">
        <f t="shared" si="6"/>
        <v>2187</v>
      </c>
      <c r="E8" s="538">
        <f t="shared" si="6"/>
        <v>2653</v>
      </c>
      <c r="F8" s="58">
        <f t="shared" si="6"/>
        <v>1264</v>
      </c>
      <c r="G8" s="58">
        <f t="shared" si="6"/>
        <v>1389</v>
      </c>
      <c r="H8" s="58">
        <f t="shared" si="6"/>
        <v>6933</v>
      </c>
      <c r="I8" s="58">
        <f t="shared" si="6"/>
        <v>3539</v>
      </c>
      <c r="J8" s="58">
        <f t="shared" si="6"/>
        <v>3394</v>
      </c>
      <c r="K8" s="58">
        <f t="shared" si="6"/>
        <v>4280</v>
      </c>
      <c r="L8" s="58">
        <f t="shared" si="6"/>
        <v>2275</v>
      </c>
      <c r="M8" s="58">
        <f t="shared" si="6"/>
        <v>2005</v>
      </c>
      <c r="N8" s="58">
        <f t="shared" si="6"/>
        <v>1119</v>
      </c>
      <c r="O8" s="58">
        <f t="shared" si="6"/>
        <v>321</v>
      </c>
      <c r="P8" s="68">
        <f t="shared" si="6"/>
        <v>798</v>
      </c>
      <c r="Q8" s="345">
        <f t="shared" si="6"/>
        <v>37454</v>
      </c>
      <c r="R8" s="58">
        <f t="shared" si="6"/>
        <v>19361</v>
      </c>
      <c r="S8" s="58">
        <f t="shared" si="6"/>
        <v>18093</v>
      </c>
      <c r="T8" s="58">
        <f t="shared" si="6"/>
        <v>18375</v>
      </c>
      <c r="U8" s="58">
        <f t="shared" si="6"/>
        <v>17107</v>
      </c>
      <c r="V8" s="58">
        <f t="shared" si="6"/>
        <v>630</v>
      </c>
      <c r="W8" s="58">
        <f t="shared" si="6"/>
        <v>699</v>
      </c>
      <c r="X8" s="58">
        <f t="shared" si="6"/>
        <v>356</v>
      </c>
      <c r="Y8" s="371">
        <f t="shared" si="6"/>
        <v>287</v>
      </c>
      <c r="Z8" s="538">
        <f t="shared" si="6"/>
        <v>36335</v>
      </c>
      <c r="AA8" s="58">
        <f t="shared" si="6"/>
        <v>19040</v>
      </c>
      <c r="AB8" s="58">
        <f t="shared" si="6"/>
        <v>17295</v>
      </c>
      <c r="AC8" s="58">
        <f t="shared" si="6"/>
        <v>18284</v>
      </c>
      <c r="AD8" s="58">
        <f t="shared" si="6"/>
        <v>16595</v>
      </c>
      <c r="AE8" s="58">
        <f t="shared" si="6"/>
        <v>518</v>
      </c>
      <c r="AF8" s="58">
        <f t="shared" si="6"/>
        <v>539</v>
      </c>
      <c r="AG8" s="58">
        <f t="shared" si="6"/>
        <v>238</v>
      </c>
      <c r="AH8" s="371">
        <f t="shared" si="6"/>
        <v>161</v>
      </c>
      <c r="AJ8" s="262">
        <f t="shared" si="2"/>
        <v>603</v>
      </c>
      <c r="AK8" s="262">
        <f t="shared" si="3"/>
        <v>272</v>
      </c>
      <c r="AL8" s="262">
        <f t="shared" si="4"/>
        <v>244</v>
      </c>
    </row>
    <row r="9" spans="1:38" ht="15.75" customHeight="1" x14ac:dyDescent="0.2">
      <c r="A9" s="547" t="s">
        <v>11</v>
      </c>
      <c r="B9" s="345">
        <f t="shared" ref="B9:AH9" si="7">B28+B35+B40+B56+B57</f>
        <v>-325</v>
      </c>
      <c r="C9" s="58">
        <f t="shared" si="7"/>
        <v>-381</v>
      </c>
      <c r="D9" s="371">
        <f t="shared" si="7"/>
        <v>56</v>
      </c>
      <c r="E9" s="538">
        <f t="shared" si="7"/>
        <v>2791</v>
      </c>
      <c r="F9" s="58">
        <f t="shared" si="7"/>
        <v>1340</v>
      </c>
      <c r="G9" s="58">
        <f t="shared" si="7"/>
        <v>1451</v>
      </c>
      <c r="H9" s="58">
        <f t="shared" si="7"/>
        <v>7625</v>
      </c>
      <c r="I9" s="58">
        <f t="shared" si="7"/>
        <v>3937</v>
      </c>
      <c r="J9" s="58">
        <f t="shared" si="7"/>
        <v>3688</v>
      </c>
      <c r="K9" s="58">
        <f t="shared" si="7"/>
        <v>4834</v>
      </c>
      <c r="L9" s="58">
        <f t="shared" si="7"/>
        <v>2597</v>
      </c>
      <c r="M9" s="58">
        <f t="shared" si="7"/>
        <v>2237</v>
      </c>
      <c r="N9" s="58">
        <f t="shared" si="7"/>
        <v>-3116</v>
      </c>
      <c r="O9" s="58">
        <f t="shared" si="7"/>
        <v>-1721</v>
      </c>
      <c r="P9" s="68">
        <f t="shared" si="7"/>
        <v>-1395</v>
      </c>
      <c r="Q9" s="345">
        <f t="shared" si="7"/>
        <v>28862</v>
      </c>
      <c r="R9" s="58">
        <f t="shared" si="7"/>
        <v>15242</v>
      </c>
      <c r="S9" s="58">
        <f t="shared" si="7"/>
        <v>13620</v>
      </c>
      <c r="T9" s="58">
        <f t="shared" si="7"/>
        <v>14343</v>
      </c>
      <c r="U9" s="58">
        <f t="shared" si="7"/>
        <v>12763</v>
      </c>
      <c r="V9" s="58">
        <f t="shared" si="7"/>
        <v>634</v>
      </c>
      <c r="W9" s="58">
        <f t="shared" si="7"/>
        <v>650</v>
      </c>
      <c r="X9" s="58">
        <f t="shared" si="7"/>
        <v>265</v>
      </c>
      <c r="Y9" s="371">
        <f t="shared" si="7"/>
        <v>207</v>
      </c>
      <c r="Z9" s="538">
        <f t="shared" si="7"/>
        <v>31978</v>
      </c>
      <c r="AA9" s="58">
        <f t="shared" si="7"/>
        <v>16963</v>
      </c>
      <c r="AB9" s="58">
        <f t="shared" si="7"/>
        <v>15015</v>
      </c>
      <c r="AC9" s="58">
        <f t="shared" si="7"/>
        <v>16128</v>
      </c>
      <c r="AD9" s="58">
        <f t="shared" si="7"/>
        <v>14380</v>
      </c>
      <c r="AE9" s="58">
        <f t="shared" si="7"/>
        <v>638</v>
      </c>
      <c r="AF9" s="58">
        <f t="shared" si="7"/>
        <v>559</v>
      </c>
      <c r="AG9" s="58">
        <f t="shared" si="7"/>
        <v>197</v>
      </c>
      <c r="AH9" s="371">
        <f t="shared" si="7"/>
        <v>76</v>
      </c>
      <c r="AJ9" s="262">
        <f t="shared" si="2"/>
        <v>-3402</v>
      </c>
      <c r="AK9" s="262">
        <f t="shared" si="3"/>
        <v>87</v>
      </c>
      <c r="AL9" s="262">
        <f t="shared" si="4"/>
        <v>199</v>
      </c>
    </row>
    <row r="10" spans="1:38" ht="15.75" customHeight="1" x14ac:dyDescent="0.2">
      <c r="A10" s="547" t="s">
        <v>12</v>
      </c>
      <c r="B10" s="345">
        <f t="shared" ref="B10:AH10" si="8">B37+B39+B42+B44+B52+B55</f>
        <v>-865</v>
      </c>
      <c r="C10" s="58">
        <f t="shared" si="8"/>
        <v>-505</v>
      </c>
      <c r="D10" s="371">
        <f t="shared" si="8"/>
        <v>-360</v>
      </c>
      <c r="E10" s="538">
        <f t="shared" si="8"/>
        <v>184</v>
      </c>
      <c r="F10" s="58">
        <f t="shared" si="8"/>
        <v>3</v>
      </c>
      <c r="G10" s="58">
        <f t="shared" si="8"/>
        <v>181</v>
      </c>
      <c r="H10" s="58">
        <f t="shared" si="8"/>
        <v>2633</v>
      </c>
      <c r="I10" s="58">
        <f t="shared" si="8"/>
        <v>1305</v>
      </c>
      <c r="J10" s="58">
        <f t="shared" si="8"/>
        <v>1328</v>
      </c>
      <c r="K10" s="58">
        <f t="shared" si="8"/>
        <v>2449</v>
      </c>
      <c r="L10" s="58">
        <f t="shared" si="8"/>
        <v>1302</v>
      </c>
      <c r="M10" s="58">
        <f t="shared" si="8"/>
        <v>1147</v>
      </c>
      <c r="N10" s="58">
        <f t="shared" si="8"/>
        <v>-1049</v>
      </c>
      <c r="O10" s="58">
        <f t="shared" si="8"/>
        <v>-508</v>
      </c>
      <c r="P10" s="68">
        <f t="shared" si="8"/>
        <v>-541</v>
      </c>
      <c r="Q10" s="345">
        <f t="shared" si="8"/>
        <v>10680</v>
      </c>
      <c r="R10" s="58">
        <f t="shared" si="8"/>
        <v>5470</v>
      </c>
      <c r="S10" s="58">
        <f t="shared" si="8"/>
        <v>5210</v>
      </c>
      <c r="T10" s="58">
        <f t="shared" si="8"/>
        <v>4907</v>
      </c>
      <c r="U10" s="58">
        <f t="shared" si="8"/>
        <v>4677</v>
      </c>
      <c r="V10" s="58">
        <f t="shared" si="8"/>
        <v>480</v>
      </c>
      <c r="W10" s="58">
        <f t="shared" si="8"/>
        <v>447</v>
      </c>
      <c r="X10" s="58">
        <f t="shared" si="8"/>
        <v>83</v>
      </c>
      <c r="Y10" s="371">
        <f t="shared" si="8"/>
        <v>86</v>
      </c>
      <c r="Z10" s="538">
        <f t="shared" si="8"/>
        <v>11729</v>
      </c>
      <c r="AA10" s="58">
        <f t="shared" si="8"/>
        <v>5978</v>
      </c>
      <c r="AB10" s="58">
        <f t="shared" si="8"/>
        <v>5751</v>
      </c>
      <c r="AC10" s="58">
        <f t="shared" si="8"/>
        <v>5588</v>
      </c>
      <c r="AD10" s="58">
        <f t="shared" si="8"/>
        <v>5427</v>
      </c>
      <c r="AE10" s="58">
        <f t="shared" si="8"/>
        <v>335</v>
      </c>
      <c r="AF10" s="58">
        <f t="shared" si="8"/>
        <v>294</v>
      </c>
      <c r="AG10" s="58">
        <f t="shared" si="8"/>
        <v>55</v>
      </c>
      <c r="AH10" s="371">
        <f t="shared" si="8"/>
        <v>30</v>
      </c>
      <c r="AJ10" s="262">
        <f t="shared" si="2"/>
        <v>-1431</v>
      </c>
      <c r="AK10" s="262">
        <f t="shared" si="3"/>
        <v>298</v>
      </c>
      <c r="AL10" s="262">
        <f t="shared" si="4"/>
        <v>84</v>
      </c>
    </row>
    <row r="11" spans="1:38" ht="15.75" customHeight="1" x14ac:dyDescent="0.2">
      <c r="A11" s="547" t="s">
        <v>13</v>
      </c>
      <c r="B11" s="345">
        <f t="shared" ref="B11:AH11" si="9">B26+B58+B59+B60</f>
        <v>650</v>
      </c>
      <c r="C11" s="58">
        <f t="shared" si="9"/>
        <v>-3</v>
      </c>
      <c r="D11" s="371">
        <f t="shared" si="9"/>
        <v>653</v>
      </c>
      <c r="E11" s="538">
        <f t="shared" si="9"/>
        <v>1571</v>
      </c>
      <c r="F11" s="58">
        <f t="shared" si="9"/>
        <v>677</v>
      </c>
      <c r="G11" s="58">
        <f t="shared" si="9"/>
        <v>894</v>
      </c>
      <c r="H11" s="58">
        <f t="shared" si="9"/>
        <v>6197</v>
      </c>
      <c r="I11" s="58">
        <f t="shared" si="9"/>
        <v>3157</v>
      </c>
      <c r="J11" s="58">
        <f t="shared" si="9"/>
        <v>3040</v>
      </c>
      <c r="K11" s="58">
        <f t="shared" si="9"/>
        <v>4626</v>
      </c>
      <c r="L11" s="58">
        <f t="shared" si="9"/>
        <v>2480</v>
      </c>
      <c r="M11" s="58">
        <f t="shared" si="9"/>
        <v>2146</v>
      </c>
      <c r="N11" s="58">
        <f t="shared" si="9"/>
        <v>-921</v>
      </c>
      <c r="O11" s="58">
        <f t="shared" si="9"/>
        <v>-680</v>
      </c>
      <c r="P11" s="68">
        <f t="shared" si="9"/>
        <v>-241</v>
      </c>
      <c r="Q11" s="345">
        <f t="shared" si="9"/>
        <v>20492</v>
      </c>
      <c r="R11" s="58">
        <f t="shared" si="9"/>
        <v>10561</v>
      </c>
      <c r="S11" s="58">
        <f t="shared" si="9"/>
        <v>9931</v>
      </c>
      <c r="T11" s="58">
        <f t="shared" si="9"/>
        <v>9641</v>
      </c>
      <c r="U11" s="58">
        <f t="shared" si="9"/>
        <v>8176</v>
      </c>
      <c r="V11" s="58">
        <f t="shared" si="9"/>
        <v>503</v>
      </c>
      <c r="W11" s="58">
        <f t="shared" si="9"/>
        <v>1397</v>
      </c>
      <c r="X11" s="58">
        <f t="shared" si="9"/>
        <v>417</v>
      </c>
      <c r="Y11" s="371">
        <f t="shared" si="9"/>
        <v>358</v>
      </c>
      <c r="Z11" s="538">
        <f t="shared" si="9"/>
        <v>21413</v>
      </c>
      <c r="AA11" s="58">
        <f t="shared" si="9"/>
        <v>11241</v>
      </c>
      <c r="AB11" s="58">
        <f t="shared" si="9"/>
        <v>10172</v>
      </c>
      <c r="AC11" s="58">
        <f t="shared" si="9"/>
        <v>10544</v>
      </c>
      <c r="AD11" s="58">
        <f t="shared" si="9"/>
        <v>8992</v>
      </c>
      <c r="AE11" s="58">
        <f t="shared" si="9"/>
        <v>413</v>
      </c>
      <c r="AF11" s="58">
        <f t="shared" si="9"/>
        <v>933</v>
      </c>
      <c r="AG11" s="58">
        <f t="shared" si="9"/>
        <v>284</v>
      </c>
      <c r="AH11" s="371">
        <f t="shared" si="9"/>
        <v>247</v>
      </c>
      <c r="AJ11" s="262">
        <f t="shared" si="2"/>
        <v>-1719</v>
      </c>
      <c r="AK11" s="262">
        <f t="shared" si="3"/>
        <v>554</v>
      </c>
      <c r="AL11" s="262">
        <f t="shared" si="4"/>
        <v>244</v>
      </c>
    </row>
    <row r="12" spans="1:38" ht="15.75" customHeight="1" x14ac:dyDescent="0.2">
      <c r="A12" s="547" t="s">
        <v>14</v>
      </c>
      <c r="B12" s="345">
        <f t="shared" ref="B12:AH12" si="10">B33+B36+B51+B53+B61+B62+B63</f>
        <v>-1391</v>
      </c>
      <c r="C12" s="58">
        <f t="shared" si="10"/>
        <v>-780</v>
      </c>
      <c r="D12" s="371">
        <f t="shared" si="10"/>
        <v>-611</v>
      </c>
      <c r="E12" s="538">
        <f t="shared" si="10"/>
        <v>-204</v>
      </c>
      <c r="F12" s="58">
        <f t="shared" si="10"/>
        <v>-154</v>
      </c>
      <c r="G12" s="58">
        <f t="shared" si="10"/>
        <v>-50</v>
      </c>
      <c r="H12" s="58">
        <f t="shared" si="10"/>
        <v>2530</v>
      </c>
      <c r="I12" s="58">
        <f t="shared" si="10"/>
        <v>1267</v>
      </c>
      <c r="J12" s="58">
        <f t="shared" si="10"/>
        <v>1263</v>
      </c>
      <c r="K12" s="58">
        <f t="shared" si="10"/>
        <v>2734</v>
      </c>
      <c r="L12" s="58">
        <f t="shared" si="10"/>
        <v>1421</v>
      </c>
      <c r="M12" s="58">
        <f t="shared" si="10"/>
        <v>1313</v>
      </c>
      <c r="N12" s="58">
        <f t="shared" si="10"/>
        <v>-1187</v>
      </c>
      <c r="O12" s="58">
        <f t="shared" si="10"/>
        <v>-626</v>
      </c>
      <c r="P12" s="68">
        <f t="shared" si="10"/>
        <v>-561</v>
      </c>
      <c r="Q12" s="345">
        <f t="shared" si="10"/>
        <v>9017</v>
      </c>
      <c r="R12" s="58">
        <f t="shared" si="10"/>
        <v>4509</v>
      </c>
      <c r="S12" s="58">
        <f t="shared" si="10"/>
        <v>4508</v>
      </c>
      <c r="T12" s="58">
        <f t="shared" si="10"/>
        <v>4278</v>
      </c>
      <c r="U12" s="58">
        <f t="shared" si="10"/>
        <v>4254</v>
      </c>
      <c r="V12" s="58">
        <f t="shared" si="10"/>
        <v>143</v>
      </c>
      <c r="W12" s="58">
        <f t="shared" si="10"/>
        <v>180</v>
      </c>
      <c r="X12" s="58">
        <f t="shared" si="10"/>
        <v>88</v>
      </c>
      <c r="Y12" s="371">
        <f t="shared" si="10"/>
        <v>74</v>
      </c>
      <c r="Z12" s="538">
        <f t="shared" si="10"/>
        <v>10204</v>
      </c>
      <c r="AA12" s="58">
        <f t="shared" si="10"/>
        <v>5135</v>
      </c>
      <c r="AB12" s="58">
        <f t="shared" si="10"/>
        <v>5069</v>
      </c>
      <c r="AC12" s="58">
        <f t="shared" si="10"/>
        <v>4979</v>
      </c>
      <c r="AD12" s="58">
        <f t="shared" si="10"/>
        <v>4951</v>
      </c>
      <c r="AE12" s="58">
        <f t="shared" si="10"/>
        <v>119</v>
      </c>
      <c r="AF12" s="58">
        <f t="shared" si="10"/>
        <v>102</v>
      </c>
      <c r="AG12" s="58">
        <f t="shared" si="10"/>
        <v>37</v>
      </c>
      <c r="AH12" s="371">
        <f t="shared" si="10"/>
        <v>16</v>
      </c>
      <c r="AJ12" s="262">
        <f t="shared" si="2"/>
        <v>-1398</v>
      </c>
      <c r="AK12" s="262">
        <f t="shared" si="3"/>
        <v>102</v>
      </c>
      <c r="AL12" s="262">
        <f t="shared" si="4"/>
        <v>109</v>
      </c>
    </row>
    <row r="13" spans="1:38" ht="15.75" customHeight="1" x14ac:dyDescent="0.2">
      <c r="A13" s="547" t="s">
        <v>15</v>
      </c>
      <c r="B13" s="345">
        <f t="shared" ref="B13:AH13" si="11">B34+B46+B49+B64+B65</f>
        <v>-1110</v>
      </c>
      <c r="C13" s="58">
        <f t="shared" si="11"/>
        <v>-616</v>
      </c>
      <c r="D13" s="371">
        <f t="shared" si="11"/>
        <v>-494</v>
      </c>
      <c r="E13" s="538">
        <f t="shared" si="11"/>
        <v>-477</v>
      </c>
      <c r="F13" s="58">
        <f t="shared" si="11"/>
        <v>-270</v>
      </c>
      <c r="G13" s="58">
        <f t="shared" si="11"/>
        <v>-207</v>
      </c>
      <c r="H13" s="58">
        <f t="shared" si="11"/>
        <v>1705</v>
      </c>
      <c r="I13" s="58">
        <f t="shared" si="11"/>
        <v>882</v>
      </c>
      <c r="J13" s="58">
        <f t="shared" si="11"/>
        <v>823</v>
      </c>
      <c r="K13" s="58">
        <f t="shared" si="11"/>
        <v>2182</v>
      </c>
      <c r="L13" s="58">
        <f t="shared" si="11"/>
        <v>1152</v>
      </c>
      <c r="M13" s="58">
        <f t="shared" si="11"/>
        <v>1030</v>
      </c>
      <c r="N13" s="58">
        <f t="shared" si="11"/>
        <v>-633</v>
      </c>
      <c r="O13" s="58">
        <f t="shared" si="11"/>
        <v>-346</v>
      </c>
      <c r="P13" s="68">
        <f t="shared" si="11"/>
        <v>-287</v>
      </c>
      <c r="Q13" s="345">
        <f t="shared" si="11"/>
        <v>6506</v>
      </c>
      <c r="R13" s="58">
        <f t="shared" si="11"/>
        <v>3104</v>
      </c>
      <c r="S13" s="58">
        <f t="shared" si="11"/>
        <v>3402</v>
      </c>
      <c r="T13" s="58">
        <f t="shared" si="11"/>
        <v>2921</v>
      </c>
      <c r="U13" s="58">
        <f t="shared" si="11"/>
        <v>3032</v>
      </c>
      <c r="V13" s="58">
        <f t="shared" si="11"/>
        <v>125</v>
      </c>
      <c r="W13" s="58">
        <f t="shared" si="11"/>
        <v>296</v>
      </c>
      <c r="X13" s="58">
        <f t="shared" si="11"/>
        <v>58</v>
      </c>
      <c r="Y13" s="371">
        <f t="shared" si="11"/>
        <v>74</v>
      </c>
      <c r="Z13" s="538">
        <f t="shared" si="11"/>
        <v>7139</v>
      </c>
      <c r="AA13" s="58">
        <f t="shared" si="11"/>
        <v>3450</v>
      </c>
      <c r="AB13" s="58">
        <f t="shared" si="11"/>
        <v>3689</v>
      </c>
      <c r="AC13" s="58">
        <f t="shared" si="11"/>
        <v>3283</v>
      </c>
      <c r="AD13" s="58">
        <f t="shared" si="11"/>
        <v>3506</v>
      </c>
      <c r="AE13" s="58">
        <f t="shared" si="11"/>
        <v>155</v>
      </c>
      <c r="AF13" s="58">
        <f t="shared" si="11"/>
        <v>171</v>
      </c>
      <c r="AG13" s="58">
        <f t="shared" si="11"/>
        <v>12</v>
      </c>
      <c r="AH13" s="371">
        <f t="shared" si="11"/>
        <v>12</v>
      </c>
      <c r="AJ13" s="262">
        <f t="shared" si="2"/>
        <v>-836</v>
      </c>
      <c r="AK13" s="262">
        <f t="shared" si="3"/>
        <v>95</v>
      </c>
      <c r="AL13" s="262">
        <f t="shared" si="4"/>
        <v>108</v>
      </c>
    </row>
    <row r="14" spans="1:38" ht="15.75" customHeight="1" x14ac:dyDescent="0.2">
      <c r="A14" s="547" t="s">
        <v>16</v>
      </c>
      <c r="B14" s="345">
        <f t="shared" ref="B14:AH14" si="12">B45+B47</f>
        <v>-229</v>
      </c>
      <c r="C14" s="58">
        <f t="shared" si="12"/>
        <v>-174</v>
      </c>
      <c r="D14" s="371">
        <f t="shared" si="12"/>
        <v>-55</v>
      </c>
      <c r="E14" s="538">
        <f t="shared" si="12"/>
        <v>-277</v>
      </c>
      <c r="F14" s="58">
        <f t="shared" si="12"/>
        <v>-143</v>
      </c>
      <c r="G14" s="58">
        <f t="shared" si="12"/>
        <v>-134</v>
      </c>
      <c r="H14" s="58">
        <f t="shared" si="12"/>
        <v>1026</v>
      </c>
      <c r="I14" s="58">
        <f t="shared" si="12"/>
        <v>529</v>
      </c>
      <c r="J14" s="58">
        <f t="shared" si="12"/>
        <v>497</v>
      </c>
      <c r="K14" s="58">
        <f t="shared" si="12"/>
        <v>1303</v>
      </c>
      <c r="L14" s="58">
        <f t="shared" si="12"/>
        <v>672</v>
      </c>
      <c r="M14" s="58">
        <f t="shared" si="12"/>
        <v>631</v>
      </c>
      <c r="N14" s="58">
        <f t="shared" si="12"/>
        <v>48</v>
      </c>
      <c r="O14" s="58">
        <f t="shared" si="12"/>
        <v>-31</v>
      </c>
      <c r="P14" s="68">
        <f t="shared" si="12"/>
        <v>79</v>
      </c>
      <c r="Q14" s="345">
        <f t="shared" si="12"/>
        <v>4533</v>
      </c>
      <c r="R14" s="58">
        <f t="shared" si="12"/>
        <v>2167</v>
      </c>
      <c r="S14" s="58">
        <f t="shared" si="12"/>
        <v>2366</v>
      </c>
      <c r="T14" s="58">
        <f t="shared" si="12"/>
        <v>1894</v>
      </c>
      <c r="U14" s="58">
        <f t="shared" si="12"/>
        <v>1900</v>
      </c>
      <c r="V14" s="58">
        <f t="shared" si="12"/>
        <v>226</v>
      </c>
      <c r="W14" s="58">
        <f t="shared" si="12"/>
        <v>430</v>
      </c>
      <c r="X14" s="58">
        <f t="shared" si="12"/>
        <v>47</v>
      </c>
      <c r="Y14" s="371">
        <f t="shared" si="12"/>
        <v>36</v>
      </c>
      <c r="Z14" s="538">
        <f t="shared" si="12"/>
        <v>4485</v>
      </c>
      <c r="AA14" s="58">
        <f t="shared" si="12"/>
        <v>2198</v>
      </c>
      <c r="AB14" s="58">
        <f t="shared" si="12"/>
        <v>2287</v>
      </c>
      <c r="AC14" s="58">
        <f t="shared" si="12"/>
        <v>1991</v>
      </c>
      <c r="AD14" s="58">
        <f t="shared" si="12"/>
        <v>1942</v>
      </c>
      <c r="AE14" s="58">
        <f t="shared" si="12"/>
        <v>186</v>
      </c>
      <c r="AF14" s="58">
        <f t="shared" si="12"/>
        <v>333</v>
      </c>
      <c r="AG14" s="58">
        <f t="shared" si="12"/>
        <v>21</v>
      </c>
      <c r="AH14" s="371">
        <f t="shared" si="12"/>
        <v>12</v>
      </c>
      <c r="AJ14" s="262">
        <f t="shared" si="2"/>
        <v>-139</v>
      </c>
      <c r="AK14" s="262">
        <f t="shared" si="3"/>
        <v>137</v>
      </c>
      <c r="AL14" s="262">
        <f t="shared" si="4"/>
        <v>50</v>
      </c>
    </row>
    <row r="15" spans="1:38" ht="15.75" customHeight="1" x14ac:dyDescent="0.2">
      <c r="A15" s="549" t="s">
        <v>17</v>
      </c>
      <c r="B15" s="347">
        <f t="shared" ref="B15:AH15" si="13">B30+B48+B50</f>
        <v>-1116</v>
      </c>
      <c r="C15" s="330">
        <f t="shared" si="13"/>
        <v>-525</v>
      </c>
      <c r="D15" s="386">
        <f t="shared" si="13"/>
        <v>-591</v>
      </c>
      <c r="E15" s="540">
        <f t="shared" si="13"/>
        <v>-494</v>
      </c>
      <c r="F15" s="330">
        <f t="shared" si="13"/>
        <v>-292</v>
      </c>
      <c r="G15" s="330">
        <f t="shared" si="13"/>
        <v>-202</v>
      </c>
      <c r="H15" s="330">
        <f t="shared" si="13"/>
        <v>1339</v>
      </c>
      <c r="I15" s="330">
        <f t="shared" si="13"/>
        <v>686</v>
      </c>
      <c r="J15" s="330">
        <f t="shared" si="13"/>
        <v>653</v>
      </c>
      <c r="K15" s="330">
        <f t="shared" si="13"/>
        <v>1833</v>
      </c>
      <c r="L15" s="330">
        <f t="shared" si="13"/>
        <v>978</v>
      </c>
      <c r="M15" s="330">
        <f t="shared" si="13"/>
        <v>855</v>
      </c>
      <c r="N15" s="330">
        <f t="shared" si="13"/>
        <v>-622</v>
      </c>
      <c r="O15" s="330">
        <f t="shared" si="13"/>
        <v>-233</v>
      </c>
      <c r="P15" s="349">
        <f t="shared" si="13"/>
        <v>-389</v>
      </c>
      <c r="Q15" s="347">
        <f t="shared" si="13"/>
        <v>5295</v>
      </c>
      <c r="R15" s="330">
        <f t="shared" si="13"/>
        <v>2694</v>
      </c>
      <c r="S15" s="330">
        <f t="shared" si="13"/>
        <v>2601</v>
      </c>
      <c r="T15" s="330">
        <f t="shared" si="13"/>
        <v>2580</v>
      </c>
      <c r="U15" s="330">
        <f t="shared" si="13"/>
        <v>2425</v>
      </c>
      <c r="V15" s="330">
        <f t="shared" si="13"/>
        <v>67</v>
      </c>
      <c r="W15" s="330">
        <f t="shared" si="13"/>
        <v>133</v>
      </c>
      <c r="X15" s="330">
        <f t="shared" si="13"/>
        <v>47</v>
      </c>
      <c r="Y15" s="386">
        <f t="shared" si="13"/>
        <v>43</v>
      </c>
      <c r="Z15" s="540">
        <f t="shared" si="13"/>
        <v>5917</v>
      </c>
      <c r="AA15" s="330">
        <f t="shared" si="13"/>
        <v>2927</v>
      </c>
      <c r="AB15" s="330">
        <f t="shared" si="13"/>
        <v>2990</v>
      </c>
      <c r="AC15" s="330">
        <f t="shared" si="13"/>
        <v>2843</v>
      </c>
      <c r="AD15" s="330">
        <f t="shared" si="13"/>
        <v>2856</v>
      </c>
      <c r="AE15" s="330">
        <f t="shared" si="13"/>
        <v>69</v>
      </c>
      <c r="AF15" s="330">
        <f t="shared" si="13"/>
        <v>122</v>
      </c>
      <c r="AG15" s="330">
        <f t="shared" si="13"/>
        <v>15</v>
      </c>
      <c r="AH15" s="386">
        <f t="shared" si="13"/>
        <v>12</v>
      </c>
      <c r="AJ15" s="377">
        <f t="shared" si="2"/>
        <v>-694</v>
      </c>
      <c r="AK15" s="377">
        <f t="shared" si="3"/>
        <v>9</v>
      </c>
      <c r="AL15" s="377">
        <f t="shared" si="4"/>
        <v>63</v>
      </c>
    </row>
    <row r="16" spans="1:38" ht="15.75" customHeight="1" x14ac:dyDescent="0.2">
      <c r="A16" s="550" t="s">
        <v>185</v>
      </c>
      <c r="B16" s="542">
        <f t="shared" ref="B16:AH16" si="14">SUM(B17:B25)</f>
        <v>9562</v>
      </c>
      <c r="C16" s="417">
        <f t="shared" si="14"/>
        <v>3360</v>
      </c>
      <c r="D16" s="418">
        <f t="shared" si="14"/>
        <v>6202</v>
      </c>
      <c r="E16" s="500">
        <f t="shared" si="14"/>
        <v>1814</v>
      </c>
      <c r="F16" s="417">
        <f t="shared" si="14"/>
        <v>541</v>
      </c>
      <c r="G16" s="417">
        <f t="shared" si="14"/>
        <v>1273</v>
      </c>
      <c r="H16" s="417">
        <f t="shared" si="14"/>
        <v>13110</v>
      </c>
      <c r="I16" s="417">
        <f t="shared" si="14"/>
        <v>6735</v>
      </c>
      <c r="J16" s="417">
        <f t="shared" si="14"/>
        <v>6375</v>
      </c>
      <c r="K16" s="417">
        <f t="shared" si="14"/>
        <v>11296</v>
      </c>
      <c r="L16" s="417">
        <f t="shared" si="14"/>
        <v>6194</v>
      </c>
      <c r="M16" s="417">
        <f t="shared" si="14"/>
        <v>5102</v>
      </c>
      <c r="N16" s="417">
        <f t="shared" si="14"/>
        <v>7748</v>
      </c>
      <c r="O16" s="417">
        <f t="shared" si="14"/>
        <v>2819</v>
      </c>
      <c r="P16" s="523">
        <f t="shared" si="14"/>
        <v>4929</v>
      </c>
      <c r="Q16" s="542">
        <f t="shared" si="14"/>
        <v>95641</v>
      </c>
      <c r="R16" s="417">
        <f t="shared" si="14"/>
        <v>48338</v>
      </c>
      <c r="S16" s="417">
        <f t="shared" si="14"/>
        <v>47303</v>
      </c>
      <c r="T16" s="417">
        <f t="shared" si="14"/>
        <v>44148</v>
      </c>
      <c r="U16" s="417">
        <f t="shared" si="14"/>
        <v>43127</v>
      </c>
      <c r="V16" s="417">
        <f t="shared" si="14"/>
        <v>3568</v>
      </c>
      <c r="W16" s="417">
        <f t="shared" si="14"/>
        <v>3672</v>
      </c>
      <c r="X16" s="417">
        <f t="shared" si="14"/>
        <v>622</v>
      </c>
      <c r="Y16" s="418">
        <f t="shared" si="14"/>
        <v>504</v>
      </c>
      <c r="Z16" s="500">
        <f t="shared" si="14"/>
        <v>87893</v>
      </c>
      <c r="AA16" s="417">
        <f t="shared" si="14"/>
        <v>45519</v>
      </c>
      <c r="AB16" s="417">
        <f t="shared" si="14"/>
        <v>42374</v>
      </c>
      <c r="AC16" s="417">
        <f t="shared" si="14"/>
        <v>42064</v>
      </c>
      <c r="AD16" s="417">
        <f t="shared" si="14"/>
        <v>39107</v>
      </c>
      <c r="AE16" s="417">
        <f t="shared" si="14"/>
        <v>2861</v>
      </c>
      <c r="AF16" s="417">
        <f t="shared" si="14"/>
        <v>2746</v>
      </c>
      <c r="AG16" s="417">
        <f t="shared" si="14"/>
        <v>594</v>
      </c>
      <c r="AH16" s="418">
        <f t="shared" si="14"/>
        <v>521</v>
      </c>
      <c r="AJ16" s="376">
        <f t="shared" si="2"/>
        <v>6104</v>
      </c>
      <c r="AK16" s="376">
        <f t="shared" si="3"/>
        <v>1633</v>
      </c>
      <c r="AL16" s="376">
        <f t="shared" si="4"/>
        <v>11</v>
      </c>
    </row>
    <row r="17" spans="1:38" s="70" customFormat="1" ht="15.75" customHeight="1" x14ac:dyDescent="0.2">
      <c r="A17" s="551" t="s">
        <v>19</v>
      </c>
      <c r="B17" s="543">
        <f>'h13'!B17</f>
        <v>4638</v>
      </c>
      <c r="C17" s="71">
        <f>'h13'!C17</f>
        <v>1988</v>
      </c>
      <c r="D17" s="373">
        <f>'h13'!D17</f>
        <v>2650</v>
      </c>
      <c r="E17" s="74">
        <f>'h13'!E17</f>
        <v>823</v>
      </c>
      <c r="F17" s="71">
        <f>'h13'!F17</f>
        <v>359</v>
      </c>
      <c r="G17" s="71">
        <f>'h13'!G17</f>
        <v>464</v>
      </c>
      <c r="H17" s="71">
        <f>'h13'!H17</f>
        <v>2038</v>
      </c>
      <c r="I17" s="71">
        <f>'h13'!I17</f>
        <v>1032</v>
      </c>
      <c r="J17" s="71">
        <f>'h13'!J17</f>
        <v>1006</v>
      </c>
      <c r="K17" s="71">
        <f>'h13'!K17</f>
        <v>1215</v>
      </c>
      <c r="L17" s="71">
        <f>'h13'!L17</f>
        <v>673</v>
      </c>
      <c r="M17" s="71">
        <f>'h13'!M17</f>
        <v>542</v>
      </c>
      <c r="N17" s="71">
        <f>'h13'!N17</f>
        <v>3815</v>
      </c>
      <c r="O17" s="71">
        <f>'h13'!O17</f>
        <v>1629</v>
      </c>
      <c r="P17" s="535">
        <f>'h13'!P17</f>
        <v>2186</v>
      </c>
      <c r="Q17" s="543">
        <f>'h13'!Q17</f>
        <v>16853</v>
      </c>
      <c r="R17" s="71">
        <f>'h13'!R17</f>
        <v>8604</v>
      </c>
      <c r="S17" s="71">
        <f>'h13'!S17</f>
        <v>8249</v>
      </c>
      <c r="T17" s="71">
        <f>'h13'!T17</f>
        <v>7961</v>
      </c>
      <c r="U17" s="71">
        <f>'h13'!U17</f>
        <v>7658</v>
      </c>
      <c r="V17" s="71">
        <f>'h13'!V17</f>
        <v>604</v>
      </c>
      <c r="W17" s="71">
        <f>'h13'!W17</f>
        <v>561</v>
      </c>
      <c r="X17" s="71">
        <f>'h13'!X17</f>
        <v>39</v>
      </c>
      <c r="Y17" s="373">
        <f>'h13'!Y17</f>
        <v>30</v>
      </c>
      <c r="Z17" s="74">
        <f>'h13'!Z17</f>
        <v>13038</v>
      </c>
      <c r="AA17" s="71">
        <f>'h13'!AA17</f>
        <v>6975</v>
      </c>
      <c r="AB17" s="71">
        <f>'h13'!AB17</f>
        <v>6063</v>
      </c>
      <c r="AC17" s="71">
        <f>'h13'!AC17</f>
        <v>6487</v>
      </c>
      <c r="AD17" s="71">
        <f>'h13'!AD17</f>
        <v>5606</v>
      </c>
      <c r="AE17" s="71">
        <f>'h13'!AE17</f>
        <v>443</v>
      </c>
      <c r="AF17" s="71">
        <f>'h13'!AF17</f>
        <v>414</v>
      </c>
      <c r="AG17" s="71">
        <f>'h13'!AG17</f>
        <v>45</v>
      </c>
      <c r="AH17" s="373">
        <f>'h13'!AH17</f>
        <v>43</v>
      </c>
      <c r="AJ17" s="262">
        <f t="shared" si="2"/>
        <v>3526</v>
      </c>
      <c r="AK17" s="262">
        <f t="shared" si="3"/>
        <v>308</v>
      </c>
      <c r="AL17" s="262">
        <f t="shared" si="4"/>
        <v>-19</v>
      </c>
    </row>
    <row r="18" spans="1:38" s="70" customFormat="1" ht="15.75" customHeight="1" x14ac:dyDescent="0.2">
      <c r="A18" s="551" t="s">
        <v>126</v>
      </c>
      <c r="B18" s="543">
        <f>'h13'!B18</f>
        <v>1987</v>
      </c>
      <c r="C18" s="71">
        <f>'h13'!C18</f>
        <v>771</v>
      </c>
      <c r="D18" s="373">
        <f>'h13'!D18</f>
        <v>1216</v>
      </c>
      <c r="E18" s="74">
        <f>'h13'!E18</f>
        <v>139</v>
      </c>
      <c r="F18" s="71">
        <f>'h13'!F18</f>
        <v>63</v>
      </c>
      <c r="G18" s="71">
        <f>'h13'!G18</f>
        <v>76</v>
      </c>
      <c r="H18" s="71">
        <f>'h13'!H18</f>
        <v>1141</v>
      </c>
      <c r="I18" s="71">
        <f>'h13'!I18</f>
        <v>593</v>
      </c>
      <c r="J18" s="71">
        <f>'h13'!J18</f>
        <v>548</v>
      </c>
      <c r="K18" s="71">
        <f>'h13'!K18</f>
        <v>1002</v>
      </c>
      <c r="L18" s="71">
        <f>'h13'!L18</f>
        <v>530</v>
      </c>
      <c r="M18" s="71">
        <f>'h13'!M18</f>
        <v>472</v>
      </c>
      <c r="N18" s="71">
        <f>'h13'!N18</f>
        <v>1848</v>
      </c>
      <c r="O18" s="71">
        <f>'h13'!O18</f>
        <v>708</v>
      </c>
      <c r="P18" s="535">
        <f>'h13'!P18</f>
        <v>1140</v>
      </c>
      <c r="Q18" s="543">
        <f>'h13'!Q18</f>
        <v>10130</v>
      </c>
      <c r="R18" s="71">
        <f>'h13'!R18</f>
        <v>5030</v>
      </c>
      <c r="S18" s="71">
        <f>'h13'!S18</f>
        <v>5100</v>
      </c>
      <c r="T18" s="71">
        <f>'h13'!T18</f>
        <v>4533</v>
      </c>
      <c r="U18" s="71">
        <f>'h13'!U18</f>
        <v>4693</v>
      </c>
      <c r="V18" s="71">
        <f>'h13'!V18</f>
        <v>446</v>
      </c>
      <c r="W18" s="71">
        <f>'h13'!W18</f>
        <v>362</v>
      </c>
      <c r="X18" s="71">
        <f>'h13'!X18</f>
        <v>51</v>
      </c>
      <c r="Y18" s="373">
        <f>'h13'!Y18</f>
        <v>45</v>
      </c>
      <c r="Z18" s="74">
        <f>'h13'!Z18</f>
        <v>8282</v>
      </c>
      <c r="AA18" s="71">
        <f>'h13'!AA18</f>
        <v>4322</v>
      </c>
      <c r="AB18" s="71">
        <f>'h13'!AB18</f>
        <v>3960</v>
      </c>
      <c r="AC18" s="71">
        <f>'h13'!AC18</f>
        <v>3879</v>
      </c>
      <c r="AD18" s="71">
        <f>'h13'!AD18</f>
        <v>3636</v>
      </c>
      <c r="AE18" s="71">
        <f>'h13'!AE18</f>
        <v>358</v>
      </c>
      <c r="AF18" s="71">
        <f>'h13'!AF18</f>
        <v>282</v>
      </c>
      <c r="AG18" s="71">
        <f>'h13'!AG18</f>
        <v>85</v>
      </c>
      <c r="AH18" s="373">
        <f>'h13'!AH18</f>
        <v>42</v>
      </c>
      <c r="AJ18" s="262">
        <f t="shared" si="2"/>
        <v>1711</v>
      </c>
      <c r="AK18" s="262">
        <f t="shared" si="3"/>
        <v>168</v>
      </c>
      <c r="AL18" s="262">
        <f t="shared" si="4"/>
        <v>-31</v>
      </c>
    </row>
    <row r="19" spans="1:38" s="70" customFormat="1" ht="15.75" customHeight="1" x14ac:dyDescent="0.2">
      <c r="A19" s="551" t="s">
        <v>186</v>
      </c>
      <c r="B19" s="543">
        <f>'h13'!B20</f>
        <v>413</v>
      </c>
      <c r="C19" s="71">
        <f>'h13'!C20</f>
        <v>215</v>
      </c>
      <c r="D19" s="373">
        <f>'h13'!D20</f>
        <v>198</v>
      </c>
      <c r="E19" s="74">
        <f>'h13'!E20</f>
        <v>-208</v>
      </c>
      <c r="F19" s="71">
        <f>'h13'!F20</f>
        <v>-180</v>
      </c>
      <c r="G19" s="71">
        <f>'h13'!G20</f>
        <v>-28</v>
      </c>
      <c r="H19" s="71">
        <f>'h13'!H20</f>
        <v>895</v>
      </c>
      <c r="I19" s="71">
        <f>'h13'!I20</f>
        <v>450</v>
      </c>
      <c r="J19" s="71">
        <f>'h13'!J20</f>
        <v>445</v>
      </c>
      <c r="K19" s="71">
        <f>'h13'!K20</f>
        <v>1103</v>
      </c>
      <c r="L19" s="71">
        <f>'h13'!L20</f>
        <v>630</v>
      </c>
      <c r="M19" s="71">
        <f>'h13'!M20</f>
        <v>473</v>
      </c>
      <c r="N19" s="71">
        <f>'h13'!N20</f>
        <v>621</v>
      </c>
      <c r="O19" s="71">
        <f>'h13'!O20</f>
        <v>395</v>
      </c>
      <c r="P19" s="535">
        <f>'h13'!P20</f>
        <v>226</v>
      </c>
      <c r="Q19" s="543">
        <f>'h13'!Q20</f>
        <v>7816</v>
      </c>
      <c r="R19" s="71">
        <f>'h13'!R20</f>
        <v>4060</v>
      </c>
      <c r="S19" s="71">
        <f>'h13'!S20</f>
        <v>3756</v>
      </c>
      <c r="T19" s="71">
        <f>'h13'!T20</f>
        <v>3593</v>
      </c>
      <c r="U19" s="71">
        <f>'h13'!U20</f>
        <v>3271</v>
      </c>
      <c r="V19" s="71">
        <f>'h13'!V20</f>
        <v>377</v>
      </c>
      <c r="W19" s="71">
        <f>'h13'!W20</f>
        <v>447</v>
      </c>
      <c r="X19" s="71">
        <f>'h13'!X20</f>
        <v>90</v>
      </c>
      <c r="Y19" s="373">
        <f>'h13'!Y20</f>
        <v>38</v>
      </c>
      <c r="Z19" s="74">
        <f>'h13'!Z20</f>
        <v>7195</v>
      </c>
      <c r="AA19" s="71">
        <f>'h13'!AA20</f>
        <v>3665</v>
      </c>
      <c r="AB19" s="71">
        <f>'h13'!AB20</f>
        <v>3530</v>
      </c>
      <c r="AC19" s="71">
        <f>'h13'!AC20</f>
        <v>3326</v>
      </c>
      <c r="AD19" s="71">
        <f>'h13'!AD20</f>
        <v>3140</v>
      </c>
      <c r="AE19" s="71">
        <f>'h13'!AE20</f>
        <v>259</v>
      </c>
      <c r="AF19" s="71">
        <f>'h13'!AF20</f>
        <v>323</v>
      </c>
      <c r="AG19" s="71">
        <f>'h13'!AG20</f>
        <v>80</v>
      </c>
      <c r="AH19" s="373">
        <f>'h13'!AH20</f>
        <v>67</v>
      </c>
      <c r="AJ19" s="262">
        <f t="shared" si="2"/>
        <v>398</v>
      </c>
      <c r="AK19" s="262">
        <f t="shared" si="3"/>
        <v>242</v>
      </c>
      <c r="AL19" s="262">
        <f t="shared" si="4"/>
        <v>-19</v>
      </c>
    </row>
    <row r="20" spans="1:38" s="70" customFormat="1" ht="15.75" customHeight="1" x14ac:dyDescent="0.2">
      <c r="A20" s="551" t="s">
        <v>187</v>
      </c>
      <c r="B20" s="543">
        <f>'h13'!B22</f>
        <v>-217</v>
      </c>
      <c r="C20" s="71">
        <f>'h13'!C22</f>
        <v>-237</v>
      </c>
      <c r="D20" s="373">
        <f>'h13'!D22</f>
        <v>20</v>
      </c>
      <c r="E20" s="74">
        <f>'h13'!E22</f>
        <v>-294</v>
      </c>
      <c r="F20" s="71">
        <f>'h13'!F22</f>
        <v>-188</v>
      </c>
      <c r="G20" s="71">
        <f>'h13'!G22</f>
        <v>-106</v>
      </c>
      <c r="H20" s="71">
        <f>'h13'!H22</f>
        <v>829</v>
      </c>
      <c r="I20" s="71">
        <f>'h13'!I22</f>
        <v>423</v>
      </c>
      <c r="J20" s="71">
        <f>'h13'!J22</f>
        <v>406</v>
      </c>
      <c r="K20" s="71">
        <f>'h13'!K22</f>
        <v>1123</v>
      </c>
      <c r="L20" s="71">
        <f>'h13'!L22</f>
        <v>611</v>
      </c>
      <c r="M20" s="71">
        <f>'h13'!M22</f>
        <v>512</v>
      </c>
      <c r="N20" s="71">
        <f>'h13'!N22</f>
        <v>77</v>
      </c>
      <c r="O20" s="71">
        <f>'h13'!O22</f>
        <v>-49</v>
      </c>
      <c r="P20" s="535">
        <f>'h13'!P22</f>
        <v>126</v>
      </c>
      <c r="Q20" s="543">
        <f>'h13'!Q22</f>
        <v>5920</v>
      </c>
      <c r="R20" s="71">
        <f>'h13'!R22</f>
        <v>2966</v>
      </c>
      <c r="S20" s="71">
        <f>'h13'!S22</f>
        <v>2954</v>
      </c>
      <c r="T20" s="71">
        <f>'h13'!T22</f>
        <v>2593</v>
      </c>
      <c r="U20" s="71">
        <f>'h13'!U22</f>
        <v>2555</v>
      </c>
      <c r="V20" s="71">
        <f>'h13'!V22</f>
        <v>296</v>
      </c>
      <c r="W20" s="71">
        <f>'h13'!W22</f>
        <v>326</v>
      </c>
      <c r="X20" s="71">
        <f>'h13'!X22</f>
        <v>77</v>
      </c>
      <c r="Y20" s="373">
        <f>'h13'!Y22</f>
        <v>73</v>
      </c>
      <c r="Z20" s="74">
        <f>'h13'!Z22</f>
        <v>5843</v>
      </c>
      <c r="AA20" s="71">
        <f>'h13'!AA22</f>
        <v>3015</v>
      </c>
      <c r="AB20" s="71">
        <f>'h13'!AB22</f>
        <v>2828</v>
      </c>
      <c r="AC20" s="71">
        <f>'h13'!AC22</f>
        <v>2669</v>
      </c>
      <c r="AD20" s="71">
        <f>'h13'!AD22</f>
        <v>2500</v>
      </c>
      <c r="AE20" s="71">
        <f>'h13'!AE22</f>
        <v>277</v>
      </c>
      <c r="AF20" s="71">
        <f>'h13'!AF22</f>
        <v>259</v>
      </c>
      <c r="AG20" s="71">
        <f>'h13'!AG22</f>
        <v>69</v>
      </c>
      <c r="AH20" s="373">
        <f>'h13'!AH22</f>
        <v>69</v>
      </c>
      <c r="AJ20" s="262">
        <f t="shared" si="2"/>
        <v>-21</v>
      </c>
      <c r="AK20" s="262">
        <f t="shared" si="3"/>
        <v>86</v>
      </c>
      <c r="AL20" s="262">
        <f t="shared" si="4"/>
        <v>12</v>
      </c>
    </row>
    <row r="21" spans="1:38" s="70" customFormat="1" ht="15.75" customHeight="1" x14ac:dyDescent="0.2">
      <c r="A21" s="551" t="s">
        <v>188</v>
      </c>
      <c r="B21" s="543">
        <f>'h13'!B23</f>
        <v>-54</v>
      </c>
      <c r="C21" s="71">
        <f>'h13'!C23</f>
        <v>-180</v>
      </c>
      <c r="D21" s="373">
        <f>'h13'!D23</f>
        <v>126</v>
      </c>
      <c r="E21" s="74">
        <f>'h13'!E23</f>
        <v>270</v>
      </c>
      <c r="F21" s="71">
        <f>'h13'!F23</f>
        <v>73</v>
      </c>
      <c r="G21" s="71">
        <f>'h13'!G23</f>
        <v>197</v>
      </c>
      <c r="H21" s="71">
        <f>'h13'!H23</f>
        <v>1422</v>
      </c>
      <c r="I21" s="71">
        <f>'h13'!I23</f>
        <v>712</v>
      </c>
      <c r="J21" s="71">
        <f>'h13'!J23</f>
        <v>710</v>
      </c>
      <c r="K21" s="71">
        <f>'h13'!K23</f>
        <v>1152</v>
      </c>
      <c r="L21" s="71">
        <f>'h13'!L23</f>
        <v>639</v>
      </c>
      <c r="M21" s="71">
        <f>'h13'!M23</f>
        <v>513</v>
      </c>
      <c r="N21" s="71">
        <f>'h13'!N23</f>
        <v>-324</v>
      </c>
      <c r="O21" s="71">
        <f>'h13'!O23</f>
        <v>-253</v>
      </c>
      <c r="P21" s="535">
        <f>'h13'!P23</f>
        <v>-71</v>
      </c>
      <c r="Q21" s="543">
        <f>'h13'!Q23</f>
        <v>9367</v>
      </c>
      <c r="R21" s="71">
        <f>'h13'!R23</f>
        <v>4561</v>
      </c>
      <c r="S21" s="71">
        <f>'h13'!S23</f>
        <v>4806</v>
      </c>
      <c r="T21" s="71">
        <f>'h13'!T23</f>
        <v>4249</v>
      </c>
      <c r="U21" s="71">
        <f>'h13'!U23</f>
        <v>4508</v>
      </c>
      <c r="V21" s="71">
        <f>'h13'!V23</f>
        <v>251</v>
      </c>
      <c r="W21" s="71">
        <f>'h13'!W23</f>
        <v>241</v>
      </c>
      <c r="X21" s="71">
        <f>'h13'!X23</f>
        <v>61</v>
      </c>
      <c r="Y21" s="373">
        <f>'h13'!Y23</f>
        <v>57</v>
      </c>
      <c r="Z21" s="74">
        <f>'h13'!Z23</f>
        <v>9691</v>
      </c>
      <c r="AA21" s="71">
        <f>'h13'!AA23</f>
        <v>4814</v>
      </c>
      <c r="AB21" s="71">
        <f>'h13'!AB23</f>
        <v>4877</v>
      </c>
      <c r="AC21" s="71">
        <f>'h13'!AC23</f>
        <v>4499</v>
      </c>
      <c r="AD21" s="71">
        <f>'h13'!AD23</f>
        <v>4611</v>
      </c>
      <c r="AE21" s="71">
        <f>'h13'!AE23</f>
        <v>257</v>
      </c>
      <c r="AF21" s="71">
        <f>'h13'!AF23</f>
        <v>198</v>
      </c>
      <c r="AG21" s="71">
        <f>'h13'!AG23</f>
        <v>58</v>
      </c>
      <c r="AH21" s="373">
        <f>'h13'!AH23</f>
        <v>68</v>
      </c>
      <c r="AJ21" s="262">
        <f t="shared" si="2"/>
        <v>-353</v>
      </c>
      <c r="AK21" s="262">
        <f t="shared" si="3"/>
        <v>37</v>
      </c>
      <c r="AL21" s="262">
        <f t="shared" si="4"/>
        <v>-8</v>
      </c>
    </row>
    <row r="22" spans="1:38" s="70" customFormat="1" ht="15.75" customHeight="1" x14ac:dyDescent="0.2">
      <c r="A22" s="551" t="s">
        <v>189</v>
      </c>
      <c r="B22" s="543">
        <f>'h13'!B24</f>
        <v>-581</v>
      </c>
      <c r="C22" s="71">
        <f>'h13'!C24</f>
        <v>-422</v>
      </c>
      <c r="D22" s="373">
        <f>'h13'!D24</f>
        <v>-159</v>
      </c>
      <c r="E22" s="74">
        <f>'h13'!E24</f>
        <v>348</v>
      </c>
      <c r="F22" s="71">
        <f>'h13'!F24</f>
        <v>134</v>
      </c>
      <c r="G22" s="71">
        <f>'h13'!G24</f>
        <v>214</v>
      </c>
      <c r="H22" s="71">
        <f>'h13'!H24</f>
        <v>2007</v>
      </c>
      <c r="I22" s="71">
        <f>'h13'!I24</f>
        <v>1039</v>
      </c>
      <c r="J22" s="71">
        <f>'h13'!J24</f>
        <v>968</v>
      </c>
      <c r="K22" s="71">
        <f>'h13'!K24</f>
        <v>1659</v>
      </c>
      <c r="L22" s="71">
        <f>'h13'!L24</f>
        <v>905</v>
      </c>
      <c r="M22" s="71">
        <f>'h13'!M24</f>
        <v>754</v>
      </c>
      <c r="N22" s="71">
        <f>'h13'!N24</f>
        <v>-929</v>
      </c>
      <c r="O22" s="71">
        <f>'h13'!O24</f>
        <v>-556</v>
      </c>
      <c r="P22" s="535">
        <f>'h13'!P24</f>
        <v>-373</v>
      </c>
      <c r="Q22" s="543">
        <f>'h13'!Q24</f>
        <v>11333</v>
      </c>
      <c r="R22" s="71">
        <f>'h13'!R24</f>
        <v>5779</v>
      </c>
      <c r="S22" s="71">
        <f>'h13'!S24</f>
        <v>5554</v>
      </c>
      <c r="T22" s="71">
        <f>'h13'!T24</f>
        <v>5490</v>
      </c>
      <c r="U22" s="71">
        <f>'h13'!U24</f>
        <v>5263</v>
      </c>
      <c r="V22" s="71">
        <f>'h13'!V24</f>
        <v>227</v>
      </c>
      <c r="W22" s="71">
        <f>'h13'!W24</f>
        <v>235</v>
      </c>
      <c r="X22" s="71">
        <f>'h13'!X24</f>
        <v>62</v>
      </c>
      <c r="Y22" s="373">
        <f>'h13'!Y24</f>
        <v>56</v>
      </c>
      <c r="Z22" s="74">
        <f>'h13'!Z24</f>
        <v>12262</v>
      </c>
      <c r="AA22" s="71">
        <f>'h13'!AA24</f>
        <v>6335</v>
      </c>
      <c r="AB22" s="71">
        <f>'h13'!AB24</f>
        <v>5927</v>
      </c>
      <c r="AC22" s="71">
        <f>'h13'!AC24</f>
        <v>6079</v>
      </c>
      <c r="AD22" s="71">
        <f>'h13'!AD24</f>
        <v>5681</v>
      </c>
      <c r="AE22" s="71">
        <f>'h13'!AE24</f>
        <v>192</v>
      </c>
      <c r="AF22" s="71">
        <f>'h13'!AF24</f>
        <v>187</v>
      </c>
      <c r="AG22" s="71">
        <f>'h13'!AG24</f>
        <v>64</v>
      </c>
      <c r="AH22" s="373">
        <f>'h13'!AH24</f>
        <v>59</v>
      </c>
      <c r="AJ22" s="262">
        <f t="shared" si="2"/>
        <v>-1007</v>
      </c>
      <c r="AK22" s="262">
        <f t="shared" si="3"/>
        <v>83</v>
      </c>
      <c r="AL22" s="262">
        <f t="shared" si="4"/>
        <v>-5</v>
      </c>
    </row>
    <row r="23" spans="1:38" s="70" customFormat="1" ht="15.75" customHeight="1" x14ac:dyDescent="0.2">
      <c r="A23" s="551" t="s">
        <v>190</v>
      </c>
      <c r="B23" s="543">
        <f>'h13'!B21</f>
        <v>-240</v>
      </c>
      <c r="C23" s="71">
        <f>'h13'!C21</f>
        <v>-154</v>
      </c>
      <c r="D23" s="373">
        <f>'h13'!D21</f>
        <v>-86</v>
      </c>
      <c r="E23" s="74">
        <f>'h13'!E21</f>
        <v>195</v>
      </c>
      <c r="F23" s="71">
        <f>'h13'!F21</f>
        <v>68</v>
      </c>
      <c r="G23" s="71">
        <f>'h13'!G21</f>
        <v>127</v>
      </c>
      <c r="H23" s="71">
        <f>'h13'!H21</f>
        <v>1830</v>
      </c>
      <c r="I23" s="71">
        <f>'h13'!I21</f>
        <v>945</v>
      </c>
      <c r="J23" s="71">
        <f>'h13'!J21</f>
        <v>885</v>
      </c>
      <c r="K23" s="71">
        <f>'h13'!K21</f>
        <v>1635</v>
      </c>
      <c r="L23" s="71">
        <f>'h13'!L21</f>
        <v>877</v>
      </c>
      <c r="M23" s="71">
        <f>'h13'!M21</f>
        <v>758</v>
      </c>
      <c r="N23" s="71">
        <f>'h13'!N21</f>
        <v>-435</v>
      </c>
      <c r="O23" s="71">
        <f>'h13'!O21</f>
        <v>-222</v>
      </c>
      <c r="P23" s="535">
        <f>'h13'!P21</f>
        <v>-213</v>
      </c>
      <c r="Q23" s="543">
        <f>'h13'!Q21</f>
        <v>9402</v>
      </c>
      <c r="R23" s="71">
        <f>'h13'!R21</f>
        <v>4672</v>
      </c>
      <c r="S23" s="71">
        <f>'h13'!S21</f>
        <v>4730</v>
      </c>
      <c r="T23" s="71">
        <f>'h13'!T21</f>
        <v>4479</v>
      </c>
      <c r="U23" s="71">
        <f>'h13'!U21</f>
        <v>4533</v>
      </c>
      <c r="V23" s="71">
        <f>'h13'!V21</f>
        <v>129</v>
      </c>
      <c r="W23" s="71">
        <f>'h13'!W21</f>
        <v>144</v>
      </c>
      <c r="X23" s="71">
        <f>'h13'!X21</f>
        <v>64</v>
      </c>
      <c r="Y23" s="373">
        <f>'h13'!Y21</f>
        <v>53</v>
      </c>
      <c r="Z23" s="74">
        <f>'h13'!Z21</f>
        <v>9837</v>
      </c>
      <c r="AA23" s="71">
        <f>'h13'!AA21</f>
        <v>4894</v>
      </c>
      <c r="AB23" s="71">
        <f>'h13'!AB21</f>
        <v>4943</v>
      </c>
      <c r="AC23" s="71">
        <f>'h13'!AC21</f>
        <v>4705</v>
      </c>
      <c r="AD23" s="71">
        <f>'h13'!AD21</f>
        <v>4772</v>
      </c>
      <c r="AE23" s="71">
        <f>'h13'!AE21</f>
        <v>117</v>
      </c>
      <c r="AF23" s="71">
        <f>'h13'!AF21</f>
        <v>120</v>
      </c>
      <c r="AG23" s="71">
        <f>'h13'!AG21</f>
        <v>72</v>
      </c>
      <c r="AH23" s="373">
        <f>'h13'!AH21</f>
        <v>51</v>
      </c>
      <c r="AJ23" s="262">
        <f t="shared" si="2"/>
        <v>-465</v>
      </c>
      <c r="AK23" s="262">
        <f t="shared" si="3"/>
        <v>36</v>
      </c>
      <c r="AL23" s="262">
        <f t="shared" si="4"/>
        <v>-6</v>
      </c>
    </row>
    <row r="24" spans="1:38" s="70" customFormat="1" ht="15.75" customHeight="1" x14ac:dyDescent="0.2">
      <c r="A24" s="551" t="s">
        <v>191</v>
      </c>
      <c r="B24" s="543">
        <f>'h13'!B19</f>
        <v>1743</v>
      </c>
      <c r="C24" s="71">
        <f>'h13'!C19</f>
        <v>649</v>
      </c>
      <c r="D24" s="373">
        <f>'h13'!D19</f>
        <v>1094</v>
      </c>
      <c r="E24" s="74">
        <f>'h13'!E19</f>
        <v>-281</v>
      </c>
      <c r="F24" s="71">
        <f>'h13'!F19</f>
        <v>-183</v>
      </c>
      <c r="G24" s="71">
        <f>'h13'!G19</f>
        <v>-98</v>
      </c>
      <c r="H24" s="71">
        <f>'h13'!H19</f>
        <v>787</v>
      </c>
      <c r="I24" s="71">
        <f>'h13'!I19</f>
        <v>417</v>
      </c>
      <c r="J24" s="71">
        <f>'h13'!J19</f>
        <v>370</v>
      </c>
      <c r="K24" s="71">
        <f>'h13'!K19</f>
        <v>1068</v>
      </c>
      <c r="L24" s="71">
        <f>'h13'!L19</f>
        <v>600</v>
      </c>
      <c r="M24" s="71">
        <f>'h13'!M19</f>
        <v>468</v>
      </c>
      <c r="N24" s="71">
        <f>'h13'!N19</f>
        <v>2024</v>
      </c>
      <c r="O24" s="71">
        <f>'h13'!O19</f>
        <v>832</v>
      </c>
      <c r="P24" s="535">
        <f>'h13'!P19</f>
        <v>1192</v>
      </c>
      <c r="Q24" s="543">
        <f>'h13'!Q19</f>
        <v>11685</v>
      </c>
      <c r="R24" s="71">
        <f>'h13'!R19</f>
        <v>5832</v>
      </c>
      <c r="S24" s="71">
        <f>'h13'!S19</f>
        <v>5853</v>
      </c>
      <c r="T24" s="71">
        <f>'h13'!T19</f>
        <v>4712</v>
      </c>
      <c r="U24" s="71">
        <f>'h13'!U19</f>
        <v>4623</v>
      </c>
      <c r="V24" s="71">
        <f>'h13'!V19</f>
        <v>995</v>
      </c>
      <c r="W24" s="71">
        <f>'h13'!W19</f>
        <v>1124</v>
      </c>
      <c r="X24" s="71">
        <f>'h13'!X19</f>
        <v>125</v>
      </c>
      <c r="Y24" s="373">
        <f>'h13'!Y19</f>
        <v>106</v>
      </c>
      <c r="Z24" s="74">
        <f>'h13'!Z19</f>
        <v>9661</v>
      </c>
      <c r="AA24" s="71">
        <f>'h13'!AA19</f>
        <v>5000</v>
      </c>
      <c r="AB24" s="71">
        <f>'h13'!AB19</f>
        <v>4661</v>
      </c>
      <c r="AC24" s="71">
        <f>'h13'!AC19</f>
        <v>4190</v>
      </c>
      <c r="AD24" s="71">
        <f>'h13'!AD19</f>
        <v>3797</v>
      </c>
      <c r="AE24" s="71">
        <f>'h13'!AE19</f>
        <v>736</v>
      </c>
      <c r="AF24" s="71">
        <f>'h13'!AF19</f>
        <v>776</v>
      </c>
      <c r="AG24" s="71">
        <f>'h13'!AG19</f>
        <v>74</v>
      </c>
      <c r="AH24" s="373">
        <f>'h13'!AH19</f>
        <v>88</v>
      </c>
      <c r="AJ24" s="262">
        <f t="shared" si="2"/>
        <v>1348</v>
      </c>
      <c r="AK24" s="262">
        <f t="shared" si="3"/>
        <v>607</v>
      </c>
      <c r="AL24" s="262">
        <f t="shared" si="4"/>
        <v>69</v>
      </c>
    </row>
    <row r="25" spans="1:38" s="70" customFormat="1" ht="15.75" customHeight="1" x14ac:dyDescent="0.2">
      <c r="A25" s="552" t="s">
        <v>128</v>
      </c>
      <c r="B25" s="544">
        <f>'h13'!B25</f>
        <v>1873</v>
      </c>
      <c r="C25" s="420">
        <f>'h13'!C25</f>
        <v>730</v>
      </c>
      <c r="D25" s="421">
        <f>'h13'!D25</f>
        <v>1143</v>
      </c>
      <c r="E25" s="528">
        <f>'h13'!E25</f>
        <v>822</v>
      </c>
      <c r="F25" s="420">
        <f>'h13'!F25</f>
        <v>395</v>
      </c>
      <c r="G25" s="420">
        <f>'h13'!G25</f>
        <v>427</v>
      </c>
      <c r="H25" s="420">
        <f>'h13'!H25</f>
        <v>2161</v>
      </c>
      <c r="I25" s="420">
        <f>'h13'!I25</f>
        <v>1124</v>
      </c>
      <c r="J25" s="420">
        <f>'h13'!J25</f>
        <v>1037</v>
      </c>
      <c r="K25" s="420">
        <f>'h13'!K25</f>
        <v>1339</v>
      </c>
      <c r="L25" s="420">
        <f>'h13'!L25</f>
        <v>729</v>
      </c>
      <c r="M25" s="420">
        <f>'h13'!M25</f>
        <v>610</v>
      </c>
      <c r="N25" s="420">
        <f>'h13'!N25</f>
        <v>1051</v>
      </c>
      <c r="O25" s="420">
        <f>'h13'!O25</f>
        <v>335</v>
      </c>
      <c r="P25" s="536">
        <f>'h13'!P25</f>
        <v>716</v>
      </c>
      <c r="Q25" s="544">
        <f>'h13'!Q25</f>
        <v>13135</v>
      </c>
      <c r="R25" s="420">
        <f>'h13'!R25</f>
        <v>6834</v>
      </c>
      <c r="S25" s="420">
        <f>'h13'!S25</f>
        <v>6301</v>
      </c>
      <c r="T25" s="420">
        <f>'h13'!T25</f>
        <v>6538</v>
      </c>
      <c r="U25" s="420">
        <f>'h13'!U25</f>
        <v>6023</v>
      </c>
      <c r="V25" s="420">
        <f>'h13'!V25</f>
        <v>243</v>
      </c>
      <c r="W25" s="420">
        <f>'h13'!W25</f>
        <v>232</v>
      </c>
      <c r="X25" s="420">
        <f>'h13'!X25</f>
        <v>53</v>
      </c>
      <c r="Y25" s="421">
        <f>'h13'!Y25</f>
        <v>46</v>
      </c>
      <c r="Z25" s="528">
        <f>'h13'!Z25</f>
        <v>12084</v>
      </c>
      <c r="AA25" s="420">
        <f>'h13'!AA25</f>
        <v>6499</v>
      </c>
      <c r="AB25" s="420">
        <f>'h13'!AB25</f>
        <v>5585</v>
      </c>
      <c r="AC25" s="420">
        <f>'h13'!AC25</f>
        <v>6230</v>
      </c>
      <c r="AD25" s="420">
        <f>'h13'!AD25</f>
        <v>5364</v>
      </c>
      <c r="AE25" s="420">
        <f>'h13'!AE25</f>
        <v>222</v>
      </c>
      <c r="AF25" s="420">
        <f>'h13'!AF25</f>
        <v>187</v>
      </c>
      <c r="AG25" s="420">
        <f>'h13'!AG25</f>
        <v>47</v>
      </c>
      <c r="AH25" s="421">
        <f>'h13'!AH25</f>
        <v>34</v>
      </c>
      <c r="AJ25" s="377">
        <f t="shared" si="2"/>
        <v>967</v>
      </c>
      <c r="AK25" s="377">
        <f t="shared" si="3"/>
        <v>66</v>
      </c>
      <c r="AL25" s="377">
        <f t="shared" si="4"/>
        <v>18</v>
      </c>
    </row>
    <row r="26" spans="1:38" ht="15.75" customHeight="1" x14ac:dyDescent="0.2">
      <c r="A26" s="547" t="s">
        <v>192</v>
      </c>
      <c r="B26" s="545">
        <f>'h13'!B26+'h13'!B58+'h13'!B59+'h13'!B63+'h13'!B75</f>
        <v>593</v>
      </c>
      <c r="C26" s="49">
        <f>'h13'!C26+'h13'!C58+'h13'!C59+'h13'!C63+'h13'!C75</f>
        <v>53</v>
      </c>
      <c r="D26" s="372">
        <f>'h13'!D26+'h13'!D58+'h13'!D59+'h13'!D63+'h13'!D75</f>
        <v>540</v>
      </c>
      <c r="E26" s="80">
        <f>'h13'!E26+'h13'!E58+'h13'!E59+'h13'!E63+'h13'!E75</f>
        <v>1659</v>
      </c>
      <c r="F26" s="49">
        <f>'h13'!F26+'h13'!F58+'h13'!F59+'h13'!F63+'h13'!F75</f>
        <v>739</v>
      </c>
      <c r="G26" s="49">
        <f>'h13'!G26+'h13'!G58+'h13'!G59+'h13'!G63+'h13'!G75</f>
        <v>920</v>
      </c>
      <c r="H26" s="49">
        <f>'h13'!H26+'h13'!H58+'h13'!H59+'h13'!H63+'h13'!H75</f>
        <v>5821</v>
      </c>
      <c r="I26" s="49">
        <f>'h13'!I26+'h13'!I58+'h13'!I59+'h13'!I63+'h13'!I75</f>
        <v>2973</v>
      </c>
      <c r="J26" s="49">
        <f>'h13'!J26+'h13'!J58+'h13'!J59+'h13'!J63+'h13'!J75</f>
        <v>2848</v>
      </c>
      <c r="K26" s="49">
        <f>'h13'!K26+'h13'!K58+'h13'!K59+'h13'!K63+'h13'!K75</f>
        <v>4162</v>
      </c>
      <c r="L26" s="49">
        <f>'h13'!L26+'h13'!L58+'h13'!L59+'h13'!L63+'h13'!L75</f>
        <v>2234</v>
      </c>
      <c r="M26" s="49">
        <f>'h13'!M26+'h13'!M58+'h13'!M59+'h13'!M63+'h13'!M75</f>
        <v>1928</v>
      </c>
      <c r="N26" s="49">
        <f>'h13'!N26+'h13'!N58+'h13'!N59+'h13'!N63+'h13'!N75</f>
        <v>-1066</v>
      </c>
      <c r="O26" s="49">
        <f>'h13'!O26+'h13'!O58+'h13'!O59+'h13'!O63+'h13'!O75</f>
        <v>-686</v>
      </c>
      <c r="P26" s="57">
        <f>'h13'!P26+'h13'!P58+'h13'!P59+'h13'!P63+'h13'!P75</f>
        <v>-380</v>
      </c>
      <c r="Q26" s="545">
        <f>'h13'!Q26+'h13'!Q58+'h13'!Q59+'h13'!Q63+'h13'!Q75</f>
        <v>18806</v>
      </c>
      <c r="R26" s="49">
        <f>'h13'!R26+'h13'!R58+'h13'!R59+'h13'!R63+'h13'!R75</f>
        <v>9784</v>
      </c>
      <c r="S26" s="49">
        <f>'h13'!S26+'h13'!S58+'h13'!S59+'h13'!S63+'h13'!S75</f>
        <v>9022</v>
      </c>
      <c r="T26" s="49">
        <f>'h13'!T26+'h13'!T58+'h13'!T59+'h13'!T63+'h13'!T75</f>
        <v>8898</v>
      </c>
      <c r="U26" s="49">
        <f>'h13'!U26+'h13'!U58+'h13'!U59+'h13'!U63+'h13'!U75</f>
        <v>7419</v>
      </c>
      <c r="V26" s="49">
        <f>'h13'!V26+'h13'!V58+'h13'!V59+'h13'!V63+'h13'!V75</f>
        <v>483</v>
      </c>
      <c r="W26" s="49">
        <f>'h13'!W26+'h13'!W58+'h13'!W59+'h13'!W63+'h13'!W75</f>
        <v>1260</v>
      </c>
      <c r="X26" s="49">
        <f>'h13'!X26+'h13'!X58+'h13'!X59+'h13'!X63+'h13'!X75</f>
        <v>403</v>
      </c>
      <c r="Y26" s="372">
        <f>'h13'!Y26+'h13'!Y58+'h13'!Y59+'h13'!Y63+'h13'!Y75</f>
        <v>343</v>
      </c>
      <c r="Z26" s="80">
        <f>'h13'!Z26+'h13'!Z58+'h13'!Z59+'h13'!Z63+'h13'!Z75</f>
        <v>19872</v>
      </c>
      <c r="AA26" s="49">
        <f>'h13'!AA26+'h13'!AA58+'h13'!AA59+'h13'!AA63+'h13'!AA75</f>
        <v>10470</v>
      </c>
      <c r="AB26" s="49">
        <f>'h13'!AB26+'h13'!AB58+'h13'!AB59+'h13'!AB63+'h13'!AB75</f>
        <v>9402</v>
      </c>
      <c r="AC26" s="49">
        <f>'h13'!AC26+'h13'!AC58+'h13'!AC59+'h13'!AC63+'h13'!AC75</f>
        <v>9793</v>
      </c>
      <c r="AD26" s="49">
        <f>'h13'!AD26+'h13'!AD58+'h13'!AD59+'h13'!AD63+'h13'!AD75</f>
        <v>8258</v>
      </c>
      <c r="AE26" s="49">
        <f>'h13'!AE26+'h13'!AE58+'h13'!AE59+'h13'!AE63+'h13'!AE75</f>
        <v>394</v>
      </c>
      <c r="AF26" s="49">
        <f>'h13'!AF26+'h13'!AF58+'h13'!AF59+'h13'!AF63+'h13'!AF75</f>
        <v>901</v>
      </c>
      <c r="AG26" s="49">
        <f>'h13'!AG26+'h13'!AG58+'h13'!AG59+'h13'!AG63+'h13'!AG75</f>
        <v>283</v>
      </c>
      <c r="AH26" s="372">
        <f>'h13'!AH26+'h13'!AH58+'h13'!AH59+'h13'!AH63+'h13'!AH75</f>
        <v>243</v>
      </c>
      <c r="AJ26" s="262">
        <f t="shared" si="2"/>
        <v>-1734</v>
      </c>
      <c r="AK26" s="262">
        <f t="shared" si="3"/>
        <v>448</v>
      </c>
      <c r="AL26" s="262">
        <f t="shared" si="4"/>
        <v>220</v>
      </c>
    </row>
    <row r="27" spans="1:38" ht="15.75" customHeight="1" x14ac:dyDescent="0.2">
      <c r="A27" s="547" t="s">
        <v>193</v>
      </c>
      <c r="B27" s="545">
        <f>'h13'!B27</f>
        <v>-849</v>
      </c>
      <c r="C27" s="49">
        <f>'h13'!C27</f>
        <v>-1012</v>
      </c>
      <c r="D27" s="372">
        <f>'h13'!D27</f>
        <v>163</v>
      </c>
      <c r="E27" s="80">
        <f>'h13'!E27</f>
        <v>898</v>
      </c>
      <c r="F27" s="49">
        <f>'h13'!F27</f>
        <v>265</v>
      </c>
      <c r="G27" s="49">
        <f>'h13'!G27</f>
        <v>633</v>
      </c>
      <c r="H27" s="49">
        <f>'h13'!H27</f>
        <v>4613</v>
      </c>
      <c r="I27" s="49">
        <f>'h13'!I27</f>
        <v>2408</v>
      </c>
      <c r="J27" s="49">
        <f>'h13'!J27</f>
        <v>2205</v>
      </c>
      <c r="K27" s="49">
        <f>'h13'!K27</f>
        <v>3715</v>
      </c>
      <c r="L27" s="49">
        <f>'h13'!L27</f>
        <v>2143</v>
      </c>
      <c r="M27" s="49">
        <f>'h13'!M27</f>
        <v>1572</v>
      </c>
      <c r="N27" s="49">
        <f>'h13'!N27</f>
        <v>-1747</v>
      </c>
      <c r="O27" s="49">
        <f>'h13'!O27</f>
        <v>-1277</v>
      </c>
      <c r="P27" s="57">
        <f>'h13'!P27</f>
        <v>-470</v>
      </c>
      <c r="Q27" s="545">
        <f>'h13'!Q27</f>
        <v>22388</v>
      </c>
      <c r="R27" s="49">
        <f>'h13'!R27</f>
        <v>11708</v>
      </c>
      <c r="S27" s="49">
        <f>'h13'!S27</f>
        <v>10680</v>
      </c>
      <c r="T27" s="49">
        <f>'h13'!T27</f>
        <v>10657</v>
      </c>
      <c r="U27" s="49">
        <f>'h13'!U27</f>
        <v>9648</v>
      </c>
      <c r="V27" s="49">
        <f>'h13'!V27</f>
        <v>587</v>
      </c>
      <c r="W27" s="49">
        <f>'h13'!W27</f>
        <v>721</v>
      </c>
      <c r="X27" s="49">
        <f>'h13'!X27</f>
        <v>464</v>
      </c>
      <c r="Y27" s="372">
        <f>'h13'!Y27</f>
        <v>311</v>
      </c>
      <c r="Z27" s="80">
        <f>'h13'!Z27</f>
        <v>24135</v>
      </c>
      <c r="AA27" s="49">
        <f>'h13'!AA27</f>
        <v>12985</v>
      </c>
      <c r="AB27" s="49">
        <f>'h13'!AB27</f>
        <v>11150</v>
      </c>
      <c r="AC27" s="49">
        <f>'h13'!AC27</f>
        <v>11841</v>
      </c>
      <c r="AD27" s="49">
        <f>'h13'!AD27</f>
        <v>10232</v>
      </c>
      <c r="AE27" s="49">
        <f>'h13'!AE27</f>
        <v>514</v>
      </c>
      <c r="AF27" s="49">
        <f>'h13'!AF27</f>
        <v>559</v>
      </c>
      <c r="AG27" s="49">
        <f>'h13'!AG27</f>
        <v>630</v>
      </c>
      <c r="AH27" s="372">
        <f>'h13'!AH27</f>
        <v>359</v>
      </c>
      <c r="AJ27" s="262">
        <f t="shared" si="2"/>
        <v>-1768</v>
      </c>
      <c r="AK27" s="262">
        <f t="shared" si="3"/>
        <v>235</v>
      </c>
      <c r="AL27" s="262">
        <f t="shared" si="4"/>
        <v>-214</v>
      </c>
    </row>
    <row r="28" spans="1:38" ht="15.75" customHeight="1" x14ac:dyDescent="0.2">
      <c r="A28" s="547" t="s">
        <v>194</v>
      </c>
      <c r="B28" s="545">
        <f>'h13'!B28</f>
        <v>-461</v>
      </c>
      <c r="C28" s="49">
        <f>'h13'!C28</f>
        <v>-407</v>
      </c>
      <c r="D28" s="372">
        <f>'h13'!D28</f>
        <v>-54</v>
      </c>
      <c r="E28" s="80">
        <f>'h13'!E28</f>
        <v>1229</v>
      </c>
      <c r="F28" s="49">
        <f>'h13'!F28</f>
        <v>597</v>
      </c>
      <c r="G28" s="49">
        <f>'h13'!G28</f>
        <v>632</v>
      </c>
      <c r="H28" s="49">
        <f>'h13'!H28</f>
        <v>3223</v>
      </c>
      <c r="I28" s="49">
        <f>'h13'!I28</f>
        <v>1671</v>
      </c>
      <c r="J28" s="49">
        <f>'h13'!J28</f>
        <v>1552</v>
      </c>
      <c r="K28" s="49">
        <f>'h13'!K28</f>
        <v>1994</v>
      </c>
      <c r="L28" s="49">
        <f>'h13'!L28</f>
        <v>1074</v>
      </c>
      <c r="M28" s="49">
        <f>'h13'!M28</f>
        <v>920</v>
      </c>
      <c r="N28" s="49">
        <f>'h13'!N28</f>
        <v>-1690</v>
      </c>
      <c r="O28" s="49">
        <f>'h13'!O28</f>
        <v>-1004</v>
      </c>
      <c r="P28" s="57">
        <f>'h13'!P28</f>
        <v>-686</v>
      </c>
      <c r="Q28" s="545">
        <f>'h13'!Q28</f>
        <v>12678</v>
      </c>
      <c r="R28" s="49">
        <f>'h13'!R28</f>
        <v>6669</v>
      </c>
      <c r="S28" s="49">
        <f>'h13'!S28</f>
        <v>6009</v>
      </c>
      <c r="T28" s="49">
        <f>'h13'!T28</f>
        <v>6194</v>
      </c>
      <c r="U28" s="49">
        <f>'h13'!U28</f>
        <v>5732</v>
      </c>
      <c r="V28" s="49">
        <f>'h13'!V28</f>
        <v>360</v>
      </c>
      <c r="W28" s="49">
        <f>'h13'!W28</f>
        <v>189</v>
      </c>
      <c r="X28" s="49">
        <f>'h13'!X28</f>
        <v>115</v>
      </c>
      <c r="Y28" s="372">
        <f>'h13'!Y28</f>
        <v>88</v>
      </c>
      <c r="Z28" s="80">
        <f>'h13'!Z28</f>
        <v>14368</v>
      </c>
      <c r="AA28" s="49">
        <f>'h13'!AA28</f>
        <v>7673</v>
      </c>
      <c r="AB28" s="49">
        <f>'h13'!AB28</f>
        <v>6695</v>
      </c>
      <c r="AC28" s="49">
        <f>'h13'!AC28</f>
        <v>7160</v>
      </c>
      <c r="AD28" s="49">
        <f>'h13'!AD28</f>
        <v>6456</v>
      </c>
      <c r="AE28" s="49">
        <f>'h13'!AE28</f>
        <v>384</v>
      </c>
      <c r="AF28" s="49">
        <f>'h13'!AF28</f>
        <v>205</v>
      </c>
      <c r="AG28" s="49">
        <f>'h13'!AG28</f>
        <v>129</v>
      </c>
      <c r="AH28" s="372">
        <f>'h13'!AH28</f>
        <v>34</v>
      </c>
      <c r="AJ28" s="262">
        <f t="shared" si="2"/>
        <v>-1690</v>
      </c>
      <c r="AK28" s="262">
        <f t="shared" si="3"/>
        <v>-40</v>
      </c>
      <c r="AL28" s="262">
        <f t="shared" si="4"/>
        <v>40</v>
      </c>
    </row>
    <row r="29" spans="1:38" ht="15.75" customHeight="1" x14ac:dyDescent="0.2">
      <c r="A29" s="547" t="s">
        <v>195</v>
      </c>
      <c r="B29" s="545">
        <f>'h13'!B29</f>
        <v>7441</v>
      </c>
      <c r="C29" s="49">
        <f>'h13'!C29</f>
        <v>3055</v>
      </c>
      <c r="D29" s="372">
        <f>'h13'!D29</f>
        <v>4386</v>
      </c>
      <c r="E29" s="80">
        <f>'h13'!E29</f>
        <v>1885</v>
      </c>
      <c r="F29" s="49">
        <f>'h13'!F29</f>
        <v>957</v>
      </c>
      <c r="G29" s="49">
        <f>'h13'!G29</f>
        <v>928</v>
      </c>
      <c r="H29" s="49">
        <f>'h13'!H29</f>
        <v>4797</v>
      </c>
      <c r="I29" s="49">
        <f>'h13'!I29</f>
        <v>2481</v>
      </c>
      <c r="J29" s="49">
        <f>'h13'!J29</f>
        <v>2316</v>
      </c>
      <c r="K29" s="49">
        <f>'h13'!K29</f>
        <v>2912</v>
      </c>
      <c r="L29" s="49">
        <f>'h13'!L29</f>
        <v>1524</v>
      </c>
      <c r="M29" s="49">
        <f>'h13'!M29</f>
        <v>1388</v>
      </c>
      <c r="N29" s="49">
        <f>'h13'!N29</f>
        <v>5556</v>
      </c>
      <c r="O29" s="49">
        <f>'h13'!O29</f>
        <v>2098</v>
      </c>
      <c r="P29" s="57">
        <f>'h13'!P29</f>
        <v>3458</v>
      </c>
      <c r="Q29" s="545">
        <f>'h13'!Q29</f>
        <v>31617</v>
      </c>
      <c r="R29" s="49">
        <f>'h13'!R29</f>
        <v>15984</v>
      </c>
      <c r="S29" s="49">
        <f>'h13'!S29</f>
        <v>15633</v>
      </c>
      <c r="T29" s="49">
        <f>'h13'!T29</f>
        <v>15302</v>
      </c>
      <c r="U29" s="49">
        <f>'h13'!U29</f>
        <v>15013</v>
      </c>
      <c r="V29" s="49">
        <f>'h13'!V29</f>
        <v>460</v>
      </c>
      <c r="W29" s="49">
        <f>'h13'!W29</f>
        <v>450</v>
      </c>
      <c r="X29" s="49">
        <f>'h13'!X29</f>
        <v>222</v>
      </c>
      <c r="Y29" s="372">
        <f>'h13'!Y29</f>
        <v>170</v>
      </c>
      <c r="Z29" s="80">
        <f>'h13'!Z29</f>
        <v>26061</v>
      </c>
      <c r="AA29" s="49">
        <f>'h13'!AA29</f>
        <v>13886</v>
      </c>
      <c r="AB29" s="49">
        <f>'h13'!AB29</f>
        <v>12175</v>
      </c>
      <c r="AC29" s="49">
        <f>'h13'!AC29</f>
        <v>13311</v>
      </c>
      <c r="AD29" s="49">
        <f>'h13'!AD29</f>
        <v>11749</v>
      </c>
      <c r="AE29" s="49">
        <f>'h13'!AE29</f>
        <v>433</v>
      </c>
      <c r="AF29" s="49">
        <f>'h13'!AF29</f>
        <v>328</v>
      </c>
      <c r="AG29" s="49">
        <f>'h13'!AG29</f>
        <v>142</v>
      </c>
      <c r="AH29" s="372">
        <f>'h13'!AH29</f>
        <v>98</v>
      </c>
      <c r="AJ29" s="262">
        <f t="shared" si="2"/>
        <v>5255</v>
      </c>
      <c r="AK29" s="262">
        <f t="shared" si="3"/>
        <v>149</v>
      </c>
      <c r="AL29" s="262">
        <f t="shared" si="4"/>
        <v>152</v>
      </c>
    </row>
    <row r="30" spans="1:38" ht="15.75" customHeight="1" x14ac:dyDescent="0.2">
      <c r="A30" s="547" t="s">
        <v>196</v>
      </c>
      <c r="B30" s="545">
        <f>'h13'!B30+'h13'!B107</f>
        <v>-239</v>
      </c>
      <c r="C30" s="49">
        <f>'h13'!C30+'h13'!C107</f>
        <v>-115</v>
      </c>
      <c r="D30" s="372">
        <f>'h13'!D30+'h13'!D107</f>
        <v>-124</v>
      </c>
      <c r="E30" s="80">
        <f>'h13'!E30+'h13'!E107</f>
        <v>-46</v>
      </c>
      <c r="F30" s="49">
        <f>'h13'!F30+'h13'!F107</f>
        <v>-31</v>
      </c>
      <c r="G30" s="49">
        <f>'h13'!G30+'h13'!G107</f>
        <v>-15</v>
      </c>
      <c r="H30" s="49">
        <f>'h13'!H30+'h13'!H107</f>
        <v>509</v>
      </c>
      <c r="I30" s="49">
        <f>'h13'!I30+'h13'!I107</f>
        <v>266</v>
      </c>
      <c r="J30" s="49">
        <f>'h13'!J30+'h13'!J107</f>
        <v>243</v>
      </c>
      <c r="K30" s="49">
        <f>'h13'!K30+'h13'!K107</f>
        <v>555</v>
      </c>
      <c r="L30" s="49">
        <f>'h13'!L30+'h13'!L107</f>
        <v>297</v>
      </c>
      <c r="M30" s="49">
        <f>'h13'!M30+'h13'!M107</f>
        <v>258</v>
      </c>
      <c r="N30" s="49">
        <f>'h13'!N30+'h13'!N107</f>
        <v>-193</v>
      </c>
      <c r="O30" s="49">
        <f>'h13'!O30+'h13'!O107</f>
        <v>-84</v>
      </c>
      <c r="P30" s="57">
        <f>'h13'!P30+'h13'!P107</f>
        <v>-109</v>
      </c>
      <c r="Q30" s="545">
        <f>'h13'!Q30+'h13'!Q107</f>
        <v>1904</v>
      </c>
      <c r="R30" s="49">
        <f>'h13'!R30+'h13'!R107</f>
        <v>979</v>
      </c>
      <c r="S30" s="49">
        <f>'h13'!S30+'h13'!S107</f>
        <v>925</v>
      </c>
      <c r="T30" s="49">
        <f>'h13'!T30+'h13'!T107</f>
        <v>934</v>
      </c>
      <c r="U30" s="49">
        <f>'h13'!U30+'h13'!U107</f>
        <v>830</v>
      </c>
      <c r="V30" s="49">
        <f>'h13'!V30+'h13'!V107</f>
        <v>29</v>
      </c>
      <c r="W30" s="49">
        <f>'h13'!W30+'h13'!W107</f>
        <v>79</v>
      </c>
      <c r="X30" s="49">
        <f>'h13'!X30+'h13'!X107</f>
        <v>16</v>
      </c>
      <c r="Y30" s="372">
        <f>'h13'!Y30+'h13'!Y107</f>
        <v>16</v>
      </c>
      <c r="Z30" s="80">
        <f>'h13'!Z30+'h13'!Z107</f>
        <v>2097</v>
      </c>
      <c r="AA30" s="49">
        <f>'h13'!AA30+'h13'!AA107</f>
        <v>1063</v>
      </c>
      <c r="AB30" s="49">
        <f>'h13'!AB30+'h13'!AB107</f>
        <v>1034</v>
      </c>
      <c r="AC30" s="49">
        <f>'h13'!AC30+'h13'!AC107</f>
        <v>1038</v>
      </c>
      <c r="AD30" s="49">
        <f>'h13'!AD30+'h13'!AD107</f>
        <v>954</v>
      </c>
      <c r="AE30" s="49">
        <f>'h13'!AE30+'h13'!AE107</f>
        <v>22</v>
      </c>
      <c r="AF30" s="49">
        <f>'h13'!AF30+'h13'!AF107</f>
        <v>72</v>
      </c>
      <c r="AG30" s="49">
        <f>'h13'!AG30+'h13'!AG107</f>
        <v>3</v>
      </c>
      <c r="AH30" s="372">
        <f>'h13'!AH30+'h13'!AH107</f>
        <v>8</v>
      </c>
      <c r="AJ30" s="262">
        <f t="shared" si="2"/>
        <v>-228</v>
      </c>
      <c r="AK30" s="262">
        <f t="shared" si="3"/>
        <v>14</v>
      </c>
      <c r="AL30" s="262">
        <f t="shared" si="4"/>
        <v>21</v>
      </c>
    </row>
    <row r="31" spans="1:38" ht="15.75" customHeight="1" x14ac:dyDescent="0.2">
      <c r="A31" s="547" t="s">
        <v>197</v>
      </c>
      <c r="B31" s="545">
        <f>'h13'!B31</f>
        <v>1732</v>
      </c>
      <c r="C31" s="49">
        <f>'h13'!C31</f>
        <v>797</v>
      </c>
      <c r="D31" s="372">
        <f>'h13'!D31</f>
        <v>935</v>
      </c>
      <c r="E31" s="80">
        <f>'h13'!E31</f>
        <v>217</v>
      </c>
      <c r="F31" s="49">
        <f>'h13'!F31</f>
        <v>127</v>
      </c>
      <c r="G31" s="49">
        <f>'h13'!G31</f>
        <v>90</v>
      </c>
      <c r="H31" s="49">
        <f>'h13'!H31</f>
        <v>816</v>
      </c>
      <c r="I31" s="49">
        <f>'h13'!I31</f>
        <v>449</v>
      </c>
      <c r="J31" s="49">
        <f>'h13'!J31</f>
        <v>367</v>
      </c>
      <c r="K31" s="49">
        <f>'h13'!K31</f>
        <v>599</v>
      </c>
      <c r="L31" s="49">
        <f>'h13'!L31</f>
        <v>322</v>
      </c>
      <c r="M31" s="49">
        <f>'h13'!M31</f>
        <v>277</v>
      </c>
      <c r="N31" s="49">
        <f>'h13'!N31</f>
        <v>1515</v>
      </c>
      <c r="O31" s="49">
        <f>'h13'!O31</f>
        <v>670</v>
      </c>
      <c r="P31" s="57">
        <f>'h13'!P31</f>
        <v>845</v>
      </c>
      <c r="Q31" s="545">
        <f>'h13'!Q31</f>
        <v>7234</v>
      </c>
      <c r="R31" s="49">
        <f>'h13'!R31</f>
        <v>3670</v>
      </c>
      <c r="S31" s="49">
        <f>'h13'!S31</f>
        <v>3564</v>
      </c>
      <c r="T31" s="49">
        <f>'h13'!T31</f>
        <v>3451</v>
      </c>
      <c r="U31" s="49">
        <f>'h13'!U31</f>
        <v>3366</v>
      </c>
      <c r="V31" s="49">
        <f>'h13'!V31</f>
        <v>196</v>
      </c>
      <c r="W31" s="49">
        <f>'h13'!W31</f>
        <v>167</v>
      </c>
      <c r="X31" s="49">
        <f>'h13'!X31</f>
        <v>23</v>
      </c>
      <c r="Y31" s="372">
        <f>'h13'!Y31</f>
        <v>31</v>
      </c>
      <c r="Z31" s="80">
        <f>'h13'!Z31</f>
        <v>5719</v>
      </c>
      <c r="AA31" s="49">
        <f>'h13'!AA31</f>
        <v>3000</v>
      </c>
      <c r="AB31" s="49">
        <f>'h13'!AB31</f>
        <v>2719</v>
      </c>
      <c r="AC31" s="49">
        <f>'h13'!AC31</f>
        <v>2782</v>
      </c>
      <c r="AD31" s="49">
        <f>'h13'!AD31</f>
        <v>2554</v>
      </c>
      <c r="AE31" s="49">
        <f>'h13'!AE31</f>
        <v>187</v>
      </c>
      <c r="AF31" s="49">
        <f>'h13'!AF31</f>
        <v>141</v>
      </c>
      <c r="AG31" s="49">
        <f>'h13'!AG31</f>
        <v>31</v>
      </c>
      <c r="AH31" s="372">
        <f>'h13'!AH31</f>
        <v>24</v>
      </c>
      <c r="AJ31" s="262">
        <f t="shared" si="2"/>
        <v>1481</v>
      </c>
      <c r="AK31" s="262">
        <f t="shared" si="3"/>
        <v>35</v>
      </c>
      <c r="AL31" s="262">
        <f t="shared" si="4"/>
        <v>-1</v>
      </c>
    </row>
    <row r="32" spans="1:38" ht="15.75" customHeight="1" x14ac:dyDescent="0.2">
      <c r="A32" s="547" t="s">
        <v>198</v>
      </c>
      <c r="B32" s="545">
        <f>'h13'!B32</f>
        <v>-432</v>
      </c>
      <c r="C32" s="49">
        <f>'h13'!C32</f>
        <v>-291</v>
      </c>
      <c r="D32" s="372">
        <f>'h13'!D32</f>
        <v>-141</v>
      </c>
      <c r="E32" s="80">
        <f>'h13'!E32</f>
        <v>1027</v>
      </c>
      <c r="F32" s="49">
        <f>'h13'!F32</f>
        <v>512</v>
      </c>
      <c r="G32" s="49">
        <f>'h13'!G32</f>
        <v>515</v>
      </c>
      <c r="H32" s="49">
        <f>'h13'!H32</f>
        <v>2226</v>
      </c>
      <c r="I32" s="49">
        <f>'h13'!I32</f>
        <v>1168</v>
      </c>
      <c r="J32" s="49">
        <f>'h13'!J32</f>
        <v>1058</v>
      </c>
      <c r="K32" s="49">
        <f>'h13'!K32</f>
        <v>1199</v>
      </c>
      <c r="L32" s="49">
        <f>'h13'!L32</f>
        <v>656</v>
      </c>
      <c r="M32" s="49">
        <f>'h13'!M32</f>
        <v>543</v>
      </c>
      <c r="N32" s="49">
        <f>'h13'!N32</f>
        <v>-1459</v>
      </c>
      <c r="O32" s="49">
        <f>'h13'!O32</f>
        <v>-803</v>
      </c>
      <c r="P32" s="57">
        <f>'h13'!P32</f>
        <v>-656</v>
      </c>
      <c r="Q32" s="545">
        <f>'h13'!Q32</f>
        <v>9537</v>
      </c>
      <c r="R32" s="49">
        <f>'h13'!R32</f>
        <v>5244</v>
      </c>
      <c r="S32" s="49">
        <f>'h13'!S32</f>
        <v>4293</v>
      </c>
      <c r="T32" s="49">
        <f>'h13'!T32</f>
        <v>4963</v>
      </c>
      <c r="U32" s="49">
        <f>'h13'!U32</f>
        <v>4046</v>
      </c>
      <c r="V32" s="49">
        <f>'h13'!V32</f>
        <v>199</v>
      </c>
      <c r="W32" s="49">
        <f>'h13'!W32</f>
        <v>180</v>
      </c>
      <c r="X32" s="49">
        <f>'h13'!X32</f>
        <v>82</v>
      </c>
      <c r="Y32" s="372">
        <f>'h13'!Y32</f>
        <v>67</v>
      </c>
      <c r="Z32" s="80">
        <f>'h13'!Z32</f>
        <v>10996</v>
      </c>
      <c r="AA32" s="49">
        <f>'h13'!AA32</f>
        <v>6047</v>
      </c>
      <c r="AB32" s="49">
        <f>'h13'!AB32</f>
        <v>4949</v>
      </c>
      <c r="AC32" s="49">
        <f>'h13'!AC32</f>
        <v>5852</v>
      </c>
      <c r="AD32" s="49">
        <f>'h13'!AD32</f>
        <v>4758</v>
      </c>
      <c r="AE32" s="49">
        <f>'h13'!AE32</f>
        <v>163</v>
      </c>
      <c r="AF32" s="49">
        <f>'h13'!AF32</f>
        <v>156</v>
      </c>
      <c r="AG32" s="49">
        <f>'h13'!AG32</f>
        <v>32</v>
      </c>
      <c r="AH32" s="372">
        <f>'h13'!AH32</f>
        <v>35</v>
      </c>
      <c r="AJ32" s="262">
        <f t="shared" si="2"/>
        <v>-1601</v>
      </c>
      <c r="AK32" s="262">
        <f t="shared" si="3"/>
        <v>60</v>
      </c>
      <c r="AL32" s="262">
        <f t="shared" si="4"/>
        <v>82</v>
      </c>
    </row>
    <row r="33" spans="1:38" ht="15.75" customHeight="1" x14ac:dyDescent="0.2">
      <c r="A33" s="547" t="s">
        <v>199</v>
      </c>
      <c r="B33" s="545">
        <f>'h13'!B33</f>
        <v>-333</v>
      </c>
      <c r="C33" s="49">
        <f>'h13'!C33</f>
        <v>-159</v>
      </c>
      <c r="D33" s="372">
        <f>'h13'!D33</f>
        <v>-174</v>
      </c>
      <c r="E33" s="80">
        <f>'h13'!E33</f>
        <v>-113</v>
      </c>
      <c r="F33" s="49">
        <f>'h13'!F33</f>
        <v>-75</v>
      </c>
      <c r="G33" s="49">
        <f>'h13'!G33</f>
        <v>-38</v>
      </c>
      <c r="H33" s="49">
        <f>'h13'!H33</f>
        <v>240</v>
      </c>
      <c r="I33" s="49">
        <f>'h13'!I33</f>
        <v>120</v>
      </c>
      <c r="J33" s="49">
        <f>'h13'!J33</f>
        <v>120</v>
      </c>
      <c r="K33" s="49">
        <f>'h13'!K33</f>
        <v>353</v>
      </c>
      <c r="L33" s="49">
        <f>'h13'!L33</f>
        <v>195</v>
      </c>
      <c r="M33" s="49">
        <f>'h13'!M33</f>
        <v>158</v>
      </c>
      <c r="N33" s="49">
        <f>'h13'!N33</f>
        <v>-220</v>
      </c>
      <c r="O33" s="49">
        <f>'h13'!O33</f>
        <v>-84</v>
      </c>
      <c r="P33" s="57">
        <f>'h13'!P33</f>
        <v>-136</v>
      </c>
      <c r="Q33" s="545">
        <f>'h13'!Q33</f>
        <v>973</v>
      </c>
      <c r="R33" s="49">
        <f>'h13'!R33</f>
        <v>505</v>
      </c>
      <c r="S33" s="49">
        <f>'h13'!S33</f>
        <v>468</v>
      </c>
      <c r="T33" s="49">
        <f>'h13'!T33</f>
        <v>481</v>
      </c>
      <c r="U33" s="49">
        <f>'h13'!U33</f>
        <v>451</v>
      </c>
      <c r="V33" s="49">
        <f>'h13'!V33</f>
        <v>14</v>
      </c>
      <c r="W33" s="49">
        <f>'h13'!W33</f>
        <v>5</v>
      </c>
      <c r="X33" s="49">
        <f>'h13'!X33</f>
        <v>10</v>
      </c>
      <c r="Y33" s="372">
        <f>'h13'!Y33</f>
        <v>12</v>
      </c>
      <c r="Z33" s="80">
        <f>'h13'!Z33</f>
        <v>1193</v>
      </c>
      <c r="AA33" s="49">
        <f>'h13'!AA33</f>
        <v>589</v>
      </c>
      <c r="AB33" s="49">
        <f>'h13'!AB33</f>
        <v>604</v>
      </c>
      <c r="AC33" s="49">
        <f>'h13'!AC33</f>
        <v>563</v>
      </c>
      <c r="AD33" s="49">
        <f>'h13'!AD33</f>
        <v>598</v>
      </c>
      <c r="AE33" s="49">
        <f>'h13'!AE33</f>
        <v>21</v>
      </c>
      <c r="AF33" s="49">
        <f>'h13'!AF33</f>
        <v>5</v>
      </c>
      <c r="AG33" s="49">
        <f>'h13'!AG33</f>
        <v>5</v>
      </c>
      <c r="AH33" s="372">
        <f>'h13'!AH33</f>
        <v>1</v>
      </c>
      <c r="AJ33" s="262">
        <f t="shared" si="2"/>
        <v>-229</v>
      </c>
      <c r="AK33" s="262">
        <f t="shared" si="3"/>
        <v>-7</v>
      </c>
      <c r="AL33" s="262">
        <f t="shared" si="4"/>
        <v>16</v>
      </c>
    </row>
    <row r="34" spans="1:38" ht="15.75" customHeight="1" x14ac:dyDescent="0.2">
      <c r="A34" s="547" t="s">
        <v>200</v>
      </c>
      <c r="B34" s="545">
        <f>'h13'!B34+'h13'!B79+'h13'!B80+'h13'!B82+'h13'!B83+'h13'!B84</f>
        <v>-317</v>
      </c>
      <c r="C34" s="49">
        <f>'h13'!C34+'h13'!C79+'h13'!C80+'h13'!C82+'h13'!C83+'h13'!C84</f>
        <v>-185</v>
      </c>
      <c r="D34" s="372">
        <f>'h13'!D34+'h13'!D79+'h13'!D80+'h13'!D82+'h13'!D83+'h13'!D84</f>
        <v>-132</v>
      </c>
      <c r="E34" s="80">
        <f>'h13'!E34+'h13'!E79+'h13'!E80+'h13'!E82+'h13'!E83+'h13'!E84</f>
        <v>-56</v>
      </c>
      <c r="F34" s="49">
        <f>'h13'!F34+'h13'!F79+'h13'!F80+'h13'!F82+'h13'!F83+'h13'!F84</f>
        <v>-8</v>
      </c>
      <c r="G34" s="49">
        <f>'h13'!G34+'h13'!G79+'h13'!G80+'h13'!G82+'h13'!G83+'h13'!G84</f>
        <v>-48</v>
      </c>
      <c r="H34" s="49">
        <f>'h13'!H34+'h13'!H79+'h13'!H80+'h13'!H82+'h13'!H83+'h13'!H84</f>
        <v>861</v>
      </c>
      <c r="I34" s="49">
        <f>'h13'!I34+'h13'!I79+'h13'!I80+'h13'!I82+'h13'!I83+'h13'!I84</f>
        <v>463</v>
      </c>
      <c r="J34" s="49">
        <f>'h13'!J34+'h13'!J79+'h13'!J80+'h13'!J82+'h13'!J83+'h13'!J84</f>
        <v>398</v>
      </c>
      <c r="K34" s="49">
        <f>'h13'!K34+'h13'!K79+'h13'!K80+'h13'!K82+'h13'!K83+'h13'!K84</f>
        <v>917</v>
      </c>
      <c r="L34" s="49">
        <f>'h13'!L34+'h13'!L79+'h13'!L80+'h13'!L82+'h13'!L83+'h13'!L84</f>
        <v>471</v>
      </c>
      <c r="M34" s="49">
        <f>'h13'!M34+'h13'!M79+'h13'!M80+'h13'!M82+'h13'!M83+'h13'!M84</f>
        <v>446</v>
      </c>
      <c r="N34" s="49">
        <f>'h13'!N34+'h13'!N79+'h13'!N80+'h13'!N82+'h13'!N83+'h13'!N84</f>
        <v>-261</v>
      </c>
      <c r="O34" s="49">
        <f>'h13'!O34+'h13'!O79+'h13'!O80+'h13'!O82+'h13'!O83+'h13'!O84</f>
        <v>-177</v>
      </c>
      <c r="P34" s="57">
        <f>'h13'!P34+'h13'!P79+'h13'!P80+'h13'!P82+'h13'!P83+'h13'!P84</f>
        <v>-84</v>
      </c>
      <c r="Q34" s="545">
        <f>'h13'!Q34+'h13'!Q79+'h13'!Q80+'h13'!Q82+'h13'!Q83+'h13'!Q84</f>
        <v>3092</v>
      </c>
      <c r="R34" s="49">
        <f>'h13'!R34+'h13'!R79+'h13'!R80+'h13'!R82+'h13'!R83+'h13'!R84</f>
        <v>1465</v>
      </c>
      <c r="S34" s="49">
        <f>'h13'!S34+'h13'!S79+'h13'!S80+'h13'!S82+'h13'!S83+'h13'!S84</f>
        <v>1627</v>
      </c>
      <c r="T34" s="49">
        <f>'h13'!T34+'h13'!T79+'h13'!T80+'h13'!T82+'h13'!T83+'h13'!T84</f>
        <v>1389</v>
      </c>
      <c r="U34" s="49">
        <f>'h13'!U34+'h13'!U79+'h13'!U80+'h13'!U82+'h13'!U83+'h13'!U84</f>
        <v>1440</v>
      </c>
      <c r="V34" s="49">
        <f>'h13'!V34+'h13'!V79+'h13'!V80+'h13'!V82+'h13'!V83+'h13'!V84</f>
        <v>52</v>
      </c>
      <c r="W34" s="49">
        <f>'h13'!W34+'h13'!W79+'h13'!W80+'h13'!W82+'h13'!W83+'h13'!W84</f>
        <v>160</v>
      </c>
      <c r="X34" s="49">
        <f>'h13'!X34+'h13'!X79+'h13'!X80+'h13'!X82+'h13'!X83+'h13'!X84</f>
        <v>24</v>
      </c>
      <c r="Y34" s="372">
        <f>'h13'!Y34+'h13'!Y79+'h13'!Y80+'h13'!Y82+'h13'!Y83+'h13'!Y84</f>
        <v>27</v>
      </c>
      <c r="Z34" s="80">
        <f>'h13'!Z34+'h13'!Z79+'h13'!Z80+'h13'!Z82+'h13'!Z83+'h13'!Z84</f>
        <v>3353</v>
      </c>
      <c r="AA34" s="49">
        <f>'h13'!AA34+'h13'!AA79+'h13'!AA80+'h13'!AA82+'h13'!AA83+'h13'!AA84</f>
        <v>1642</v>
      </c>
      <c r="AB34" s="49">
        <f>'h13'!AB34+'h13'!AB79+'h13'!AB80+'h13'!AB82+'h13'!AB83+'h13'!AB84</f>
        <v>1711</v>
      </c>
      <c r="AC34" s="49">
        <f>'h13'!AC34+'h13'!AC79+'h13'!AC80+'h13'!AC82+'h13'!AC83+'h13'!AC84</f>
        <v>1571</v>
      </c>
      <c r="AD34" s="49">
        <f>'h13'!AD34+'h13'!AD79+'h13'!AD80+'h13'!AD82+'h13'!AD83+'h13'!AD84</f>
        <v>1594</v>
      </c>
      <c r="AE34" s="49">
        <f>'h13'!AE34+'h13'!AE79+'h13'!AE80+'h13'!AE82+'h13'!AE83+'h13'!AE84</f>
        <v>62</v>
      </c>
      <c r="AF34" s="49">
        <f>'h13'!AF34+'h13'!AF79+'h13'!AF80+'h13'!AF82+'h13'!AF83+'h13'!AF84</f>
        <v>113</v>
      </c>
      <c r="AG34" s="49">
        <f>'h13'!AG34+'h13'!AG79+'h13'!AG80+'h13'!AG82+'h13'!AG83+'h13'!AG84</f>
        <v>9</v>
      </c>
      <c r="AH34" s="372">
        <f>'h13'!AH34+'h13'!AH79+'h13'!AH80+'h13'!AH82+'h13'!AH83+'h13'!AH84</f>
        <v>4</v>
      </c>
      <c r="AJ34" s="262">
        <f t="shared" si="2"/>
        <v>-336</v>
      </c>
      <c r="AK34" s="262">
        <f t="shared" si="3"/>
        <v>37</v>
      </c>
      <c r="AL34" s="262">
        <f t="shared" si="4"/>
        <v>38</v>
      </c>
    </row>
    <row r="35" spans="1:38" ht="15.75" customHeight="1" x14ac:dyDescent="0.2">
      <c r="A35" s="547" t="s">
        <v>37</v>
      </c>
      <c r="B35" s="545">
        <f>'h13'!B35</f>
        <v>25</v>
      </c>
      <c r="C35" s="49">
        <f>'h13'!C35</f>
        <v>46</v>
      </c>
      <c r="D35" s="372">
        <f>'h13'!D35</f>
        <v>-21</v>
      </c>
      <c r="E35" s="80">
        <f>'h13'!E35</f>
        <v>1107</v>
      </c>
      <c r="F35" s="49">
        <f>'h13'!F35</f>
        <v>557</v>
      </c>
      <c r="G35" s="49">
        <f>'h13'!G35</f>
        <v>550</v>
      </c>
      <c r="H35" s="49">
        <f>'h13'!H35</f>
        <v>2826</v>
      </c>
      <c r="I35" s="49">
        <f>'h13'!I35</f>
        <v>1471</v>
      </c>
      <c r="J35" s="49">
        <f>'h13'!J35</f>
        <v>1355</v>
      </c>
      <c r="K35" s="49">
        <f>'h13'!K35</f>
        <v>1719</v>
      </c>
      <c r="L35" s="49">
        <f>'h13'!L35</f>
        <v>914</v>
      </c>
      <c r="M35" s="49">
        <f>'h13'!M35</f>
        <v>805</v>
      </c>
      <c r="N35" s="49">
        <f>'h13'!N35</f>
        <v>-1082</v>
      </c>
      <c r="O35" s="49">
        <f>'h13'!O35</f>
        <v>-511</v>
      </c>
      <c r="P35" s="57">
        <f>'h13'!P35</f>
        <v>-571</v>
      </c>
      <c r="Q35" s="545">
        <f>'h13'!Q35</f>
        <v>9144</v>
      </c>
      <c r="R35" s="49">
        <f>'h13'!R35</f>
        <v>4684</v>
      </c>
      <c r="S35" s="49">
        <f>'h13'!S35</f>
        <v>4460</v>
      </c>
      <c r="T35" s="49">
        <f>'h13'!T35</f>
        <v>4417</v>
      </c>
      <c r="U35" s="49">
        <f>'h13'!U35</f>
        <v>4138</v>
      </c>
      <c r="V35" s="49">
        <f>'h13'!V35</f>
        <v>162</v>
      </c>
      <c r="W35" s="49">
        <f>'h13'!W35</f>
        <v>244</v>
      </c>
      <c r="X35" s="49">
        <f>'h13'!X35</f>
        <v>105</v>
      </c>
      <c r="Y35" s="372">
        <f>'h13'!Y35</f>
        <v>78</v>
      </c>
      <c r="Z35" s="80">
        <f>'h13'!Z35</f>
        <v>10226</v>
      </c>
      <c r="AA35" s="49">
        <f>'h13'!AA35</f>
        <v>5195</v>
      </c>
      <c r="AB35" s="49">
        <f>'h13'!AB35</f>
        <v>5031</v>
      </c>
      <c r="AC35" s="49">
        <f>'h13'!AC35</f>
        <v>5013</v>
      </c>
      <c r="AD35" s="49">
        <f>'h13'!AD35</f>
        <v>4796</v>
      </c>
      <c r="AE35" s="49">
        <f>'h13'!AE35</f>
        <v>133</v>
      </c>
      <c r="AF35" s="49">
        <f>'h13'!AF35</f>
        <v>210</v>
      </c>
      <c r="AG35" s="49">
        <f>'h13'!AG35</f>
        <v>49</v>
      </c>
      <c r="AH35" s="372">
        <f>'h13'!AH35</f>
        <v>25</v>
      </c>
      <c r="AJ35" s="262">
        <f t="shared" si="2"/>
        <v>-1254</v>
      </c>
      <c r="AK35" s="262">
        <f t="shared" si="3"/>
        <v>63</v>
      </c>
      <c r="AL35" s="262">
        <f t="shared" si="4"/>
        <v>109</v>
      </c>
    </row>
    <row r="36" spans="1:38" ht="15.75" customHeight="1" x14ac:dyDescent="0.2">
      <c r="A36" s="547" t="s">
        <v>201</v>
      </c>
      <c r="B36" s="545">
        <f>'h13'!B37</f>
        <v>-21</v>
      </c>
      <c r="C36" s="49">
        <f>'h13'!C37</f>
        <v>-70</v>
      </c>
      <c r="D36" s="372">
        <f>'h13'!D37</f>
        <v>49</v>
      </c>
      <c r="E36" s="80">
        <f>'h13'!E37</f>
        <v>30</v>
      </c>
      <c r="F36" s="49">
        <f>'h13'!F37</f>
        <v>-24</v>
      </c>
      <c r="G36" s="49">
        <f>'h13'!G37</f>
        <v>54</v>
      </c>
      <c r="H36" s="49">
        <f>'h13'!H37</f>
        <v>482</v>
      </c>
      <c r="I36" s="49">
        <f>'h13'!I37</f>
        <v>231</v>
      </c>
      <c r="J36" s="49">
        <f>'h13'!J37</f>
        <v>251</v>
      </c>
      <c r="K36" s="49">
        <f>'h13'!K37</f>
        <v>452</v>
      </c>
      <c r="L36" s="49">
        <f>'h13'!L37</f>
        <v>255</v>
      </c>
      <c r="M36" s="49">
        <f>'h13'!M37</f>
        <v>197</v>
      </c>
      <c r="N36" s="49">
        <f>'h13'!N37</f>
        <v>-51</v>
      </c>
      <c r="O36" s="49">
        <f>'h13'!O37</f>
        <v>-46</v>
      </c>
      <c r="P36" s="57">
        <f>'h13'!P37</f>
        <v>-5</v>
      </c>
      <c r="Q36" s="545">
        <f>'h13'!Q37</f>
        <v>1570</v>
      </c>
      <c r="R36" s="49">
        <f>'h13'!R37</f>
        <v>816</v>
      </c>
      <c r="S36" s="49">
        <f>'h13'!S37</f>
        <v>754</v>
      </c>
      <c r="T36" s="49">
        <f>'h13'!T37</f>
        <v>777</v>
      </c>
      <c r="U36" s="49">
        <f>'h13'!U37</f>
        <v>728</v>
      </c>
      <c r="V36" s="49">
        <f>'h13'!V37</f>
        <v>22</v>
      </c>
      <c r="W36" s="49">
        <f>'h13'!W37</f>
        <v>18</v>
      </c>
      <c r="X36" s="49">
        <f>'h13'!X37</f>
        <v>17</v>
      </c>
      <c r="Y36" s="372">
        <f>'h13'!Y37</f>
        <v>8</v>
      </c>
      <c r="Z36" s="80">
        <f>'h13'!Z37</f>
        <v>1621</v>
      </c>
      <c r="AA36" s="49">
        <f>'h13'!AA37</f>
        <v>862</v>
      </c>
      <c r="AB36" s="49">
        <f>'h13'!AB37</f>
        <v>759</v>
      </c>
      <c r="AC36" s="49">
        <f>'h13'!AC37</f>
        <v>831</v>
      </c>
      <c r="AD36" s="49">
        <f>'h13'!AD37</f>
        <v>739</v>
      </c>
      <c r="AE36" s="49">
        <f>'h13'!AE37</f>
        <v>30</v>
      </c>
      <c r="AF36" s="49">
        <f>'h13'!AF37</f>
        <v>17</v>
      </c>
      <c r="AG36" s="49">
        <f>'h13'!AG37</f>
        <v>1</v>
      </c>
      <c r="AH36" s="372">
        <f>'h13'!AH37</f>
        <v>3</v>
      </c>
      <c r="AJ36" s="262">
        <f t="shared" si="2"/>
        <v>-65</v>
      </c>
      <c r="AK36" s="262">
        <f t="shared" si="3"/>
        <v>-7</v>
      </c>
      <c r="AL36" s="262">
        <f t="shared" si="4"/>
        <v>21</v>
      </c>
    </row>
    <row r="37" spans="1:38" ht="15.75" customHeight="1" x14ac:dyDescent="0.2">
      <c r="A37" s="547" t="s">
        <v>202</v>
      </c>
      <c r="B37" s="545">
        <f>'h13'!B38+'h13'!B55</f>
        <v>-201</v>
      </c>
      <c r="C37" s="49">
        <f>'h13'!C38+'h13'!C55</f>
        <v>-106</v>
      </c>
      <c r="D37" s="372">
        <f>'h13'!D38+'h13'!D55</f>
        <v>-95</v>
      </c>
      <c r="E37" s="80">
        <f>'h13'!E38+'h13'!E55</f>
        <v>-23</v>
      </c>
      <c r="F37" s="49">
        <f>'h13'!F38+'h13'!F55</f>
        <v>-16</v>
      </c>
      <c r="G37" s="49">
        <f>'h13'!G38+'h13'!G55</f>
        <v>-7</v>
      </c>
      <c r="H37" s="49">
        <f>'h13'!H38+'h13'!H55</f>
        <v>413</v>
      </c>
      <c r="I37" s="49">
        <f>'h13'!I38+'h13'!I55</f>
        <v>213</v>
      </c>
      <c r="J37" s="49">
        <f>'h13'!J38+'h13'!J55</f>
        <v>200</v>
      </c>
      <c r="K37" s="49">
        <f>'h13'!K38+'h13'!K55</f>
        <v>436</v>
      </c>
      <c r="L37" s="49">
        <f>'h13'!L38+'h13'!L55</f>
        <v>229</v>
      </c>
      <c r="M37" s="49">
        <f>'h13'!M38+'h13'!M55</f>
        <v>207</v>
      </c>
      <c r="N37" s="49">
        <f>'h13'!N38+'h13'!N55</f>
        <v>-178</v>
      </c>
      <c r="O37" s="49">
        <f>'h13'!O38+'h13'!O55</f>
        <v>-90</v>
      </c>
      <c r="P37" s="57">
        <f>'h13'!P38+'h13'!P55</f>
        <v>-88</v>
      </c>
      <c r="Q37" s="545">
        <f>'h13'!Q38+'h13'!Q55</f>
        <v>1493</v>
      </c>
      <c r="R37" s="49">
        <f>'h13'!R38+'h13'!R55</f>
        <v>776</v>
      </c>
      <c r="S37" s="49">
        <f>'h13'!S38+'h13'!S55</f>
        <v>717</v>
      </c>
      <c r="T37" s="49">
        <f>'h13'!T38+'h13'!T55</f>
        <v>696</v>
      </c>
      <c r="U37" s="49">
        <f>'h13'!U38+'h13'!U55</f>
        <v>667</v>
      </c>
      <c r="V37" s="49">
        <f>'h13'!V38+'h13'!V55</f>
        <v>65</v>
      </c>
      <c r="W37" s="49">
        <f>'h13'!W38+'h13'!W55</f>
        <v>37</v>
      </c>
      <c r="X37" s="49">
        <f>'h13'!X38+'h13'!X55</f>
        <v>15</v>
      </c>
      <c r="Y37" s="372">
        <f>'h13'!Y38+'h13'!Y55</f>
        <v>13</v>
      </c>
      <c r="Z37" s="80">
        <f>'h13'!Z38+'h13'!Z55</f>
        <v>1671</v>
      </c>
      <c r="AA37" s="49">
        <f>'h13'!AA38+'h13'!AA55</f>
        <v>866</v>
      </c>
      <c r="AB37" s="49">
        <f>'h13'!AB38+'h13'!AB55</f>
        <v>805</v>
      </c>
      <c r="AC37" s="49">
        <f>'h13'!AC38+'h13'!AC55</f>
        <v>810</v>
      </c>
      <c r="AD37" s="49">
        <f>'h13'!AD38+'h13'!AD55</f>
        <v>770</v>
      </c>
      <c r="AE37" s="49">
        <f>'h13'!AE38+'h13'!AE55</f>
        <v>47</v>
      </c>
      <c r="AF37" s="49">
        <f>'h13'!AF38+'h13'!AF55</f>
        <v>32</v>
      </c>
      <c r="AG37" s="49">
        <f>'h13'!AG38+'h13'!AG55</f>
        <v>9</v>
      </c>
      <c r="AH37" s="372">
        <f>'h13'!AH38+'h13'!AH55</f>
        <v>3</v>
      </c>
      <c r="AJ37" s="262">
        <f t="shared" si="2"/>
        <v>-217</v>
      </c>
      <c r="AK37" s="262">
        <f t="shared" si="3"/>
        <v>23</v>
      </c>
      <c r="AL37" s="262">
        <f t="shared" si="4"/>
        <v>16</v>
      </c>
    </row>
    <row r="38" spans="1:38" ht="15.75" customHeight="1" x14ac:dyDescent="0.2">
      <c r="A38" s="547" t="s">
        <v>203</v>
      </c>
      <c r="B38" s="545">
        <f>'h13'!B39</f>
        <v>2369</v>
      </c>
      <c r="C38" s="49">
        <f>'h13'!C39</f>
        <v>994</v>
      </c>
      <c r="D38" s="372">
        <f>'h13'!D39</f>
        <v>1375</v>
      </c>
      <c r="E38" s="80">
        <f>'h13'!E39</f>
        <v>881</v>
      </c>
      <c r="F38" s="49">
        <f>'h13'!F39</f>
        <v>436</v>
      </c>
      <c r="G38" s="49">
        <f>'h13'!G39</f>
        <v>445</v>
      </c>
      <c r="H38" s="49">
        <f>'h13'!H39</f>
        <v>2170</v>
      </c>
      <c r="I38" s="49">
        <f>'h13'!I39</f>
        <v>1099</v>
      </c>
      <c r="J38" s="49">
        <f>'h13'!J39</f>
        <v>1071</v>
      </c>
      <c r="K38" s="49">
        <f>'h13'!K39</f>
        <v>1289</v>
      </c>
      <c r="L38" s="49">
        <f>'h13'!L39</f>
        <v>663</v>
      </c>
      <c r="M38" s="49">
        <f>'h13'!M39</f>
        <v>626</v>
      </c>
      <c r="N38" s="49">
        <f>'h13'!N39</f>
        <v>1488</v>
      </c>
      <c r="O38" s="49">
        <f>'h13'!O39</f>
        <v>558</v>
      </c>
      <c r="P38" s="57">
        <f>'h13'!P39</f>
        <v>930</v>
      </c>
      <c r="Q38" s="545">
        <f>'h13'!Q39</f>
        <v>13391</v>
      </c>
      <c r="R38" s="49">
        <f>'h13'!R39</f>
        <v>6635</v>
      </c>
      <c r="S38" s="49">
        <f>'h13'!S39</f>
        <v>6756</v>
      </c>
      <c r="T38" s="49">
        <f>'h13'!T39</f>
        <v>6305</v>
      </c>
      <c r="U38" s="49">
        <f>'h13'!U39</f>
        <v>6383</v>
      </c>
      <c r="V38" s="49">
        <f>'h13'!V39</f>
        <v>223</v>
      </c>
      <c r="W38" s="49">
        <f>'h13'!W39</f>
        <v>307</v>
      </c>
      <c r="X38" s="49">
        <f>'h13'!X39</f>
        <v>107</v>
      </c>
      <c r="Y38" s="372">
        <f>'h13'!Y39</f>
        <v>66</v>
      </c>
      <c r="Z38" s="80">
        <f>'h13'!Z39</f>
        <v>11903</v>
      </c>
      <c r="AA38" s="49">
        <f>'h13'!AA39</f>
        <v>6077</v>
      </c>
      <c r="AB38" s="49">
        <f>'h13'!AB39</f>
        <v>5826</v>
      </c>
      <c r="AC38" s="49">
        <f>'h13'!AC39</f>
        <v>5810</v>
      </c>
      <c r="AD38" s="49">
        <f>'h13'!AD39</f>
        <v>5569</v>
      </c>
      <c r="AE38" s="49">
        <f>'h13'!AE39</f>
        <v>184</v>
      </c>
      <c r="AF38" s="49">
        <f>'h13'!AF39</f>
        <v>226</v>
      </c>
      <c r="AG38" s="49">
        <f>'h13'!AG39</f>
        <v>83</v>
      </c>
      <c r="AH38" s="372">
        <f>'h13'!AH39</f>
        <v>31</v>
      </c>
      <c r="AJ38" s="262">
        <f t="shared" si="2"/>
        <v>1309</v>
      </c>
      <c r="AK38" s="262">
        <f t="shared" si="3"/>
        <v>120</v>
      </c>
      <c r="AL38" s="262">
        <f t="shared" si="4"/>
        <v>59</v>
      </c>
    </row>
    <row r="39" spans="1:38" ht="15.75" customHeight="1" x14ac:dyDescent="0.2">
      <c r="A39" s="547" t="s">
        <v>204</v>
      </c>
      <c r="B39" s="545">
        <f>'h13'!B40+'h13'!B48</f>
        <v>-490</v>
      </c>
      <c r="C39" s="49">
        <f>'h13'!C40+'h13'!C48</f>
        <v>-242</v>
      </c>
      <c r="D39" s="372">
        <f>'h13'!D40+'h13'!D48</f>
        <v>-248</v>
      </c>
      <c r="E39" s="80">
        <f>'h13'!E40+'h13'!E48</f>
        <v>-1</v>
      </c>
      <c r="F39" s="49">
        <f>'h13'!F40+'h13'!F48</f>
        <v>-37</v>
      </c>
      <c r="G39" s="49">
        <f>'h13'!G40+'h13'!G48</f>
        <v>36</v>
      </c>
      <c r="H39" s="49">
        <f>'h13'!H40+'h13'!H48</f>
        <v>636</v>
      </c>
      <c r="I39" s="49">
        <f>'h13'!I40+'h13'!I48</f>
        <v>303</v>
      </c>
      <c r="J39" s="49">
        <f>'h13'!J40+'h13'!J48</f>
        <v>333</v>
      </c>
      <c r="K39" s="49">
        <f>'h13'!K40+'h13'!K48</f>
        <v>637</v>
      </c>
      <c r="L39" s="49">
        <f>'h13'!L40+'h13'!L48</f>
        <v>340</v>
      </c>
      <c r="M39" s="49">
        <f>'h13'!M40+'h13'!M48</f>
        <v>297</v>
      </c>
      <c r="N39" s="49">
        <f>'h13'!N40+'h13'!N48</f>
        <v>-489</v>
      </c>
      <c r="O39" s="49">
        <f>'h13'!O40+'h13'!O48</f>
        <v>-205</v>
      </c>
      <c r="P39" s="57">
        <f>'h13'!P40+'h13'!P48</f>
        <v>-284</v>
      </c>
      <c r="Q39" s="545">
        <f>'h13'!Q40+'h13'!Q48</f>
        <v>2872</v>
      </c>
      <c r="R39" s="49">
        <f>'h13'!R40+'h13'!R48</f>
        <v>1484</v>
      </c>
      <c r="S39" s="49">
        <f>'h13'!S40+'h13'!S48</f>
        <v>1388</v>
      </c>
      <c r="T39" s="49">
        <f>'h13'!T40+'h13'!T48</f>
        <v>1355</v>
      </c>
      <c r="U39" s="49">
        <f>'h13'!U40+'h13'!U48</f>
        <v>1296</v>
      </c>
      <c r="V39" s="49">
        <f>'h13'!V40+'h13'!V48</f>
        <v>101</v>
      </c>
      <c r="W39" s="49">
        <f>'h13'!W40+'h13'!W48</f>
        <v>70</v>
      </c>
      <c r="X39" s="49">
        <f>'h13'!X40+'h13'!X48</f>
        <v>28</v>
      </c>
      <c r="Y39" s="372">
        <f>'h13'!Y40+'h13'!Y48</f>
        <v>22</v>
      </c>
      <c r="Z39" s="80">
        <f>'h13'!Z40+'h13'!Z48</f>
        <v>3361</v>
      </c>
      <c r="AA39" s="49">
        <f>'h13'!AA40+'h13'!AA48</f>
        <v>1689</v>
      </c>
      <c r="AB39" s="49">
        <f>'h13'!AB40+'h13'!AB48</f>
        <v>1672</v>
      </c>
      <c r="AC39" s="49">
        <f>'h13'!AC40+'h13'!AC48</f>
        <v>1578</v>
      </c>
      <c r="AD39" s="49">
        <f>'h13'!AD40+'h13'!AD48</f>
        <v>1600</v>
      </c>
      <c r="AE39" s="49">
        <f>'h13'!AE40+'h13'!AE48</f>
        <v>84</v>
      </c>
      <c r="AF39" s="49">
        <f>'h13'!AF40+'h13'!AF48</f>
        <v>62</v>
      </c>
      <c r="AG39" s="49">
        <f>'h13'!AG40+'h13'!AG48</f>
        <v>27</v>
      </c>
      <c r="AH39" s="372">
        <f>'h13'!AH40+'h13'!AH48</f>
        <v>10</v>
      </c>
      <c r="AJ39" s="262">
        <f t="shared" si="2"/>
        <v>-527</v>
      </c>
      <c r="AK39" s="262">
        <f t="shared" si="3"/>
        <v>25</v>
      </c>
      <c r="AL39" s="262">
        <f t="shared" si="4"/>
        <v>13</v>
      </c>
    </row>
    <row r="40" spans="1:38" ht="15.75" customHeight="1" x14ac:dyDescent="0.2">
      <c r="A40" s="547" t="s">
        <v>205</v>
      </c>
      <c r="B40" s="545">
        <f>'h13'!B41</f>
        <v>-127</v>
      </c>
      <c r="C40" s="49">
        <f>'h13'!C41</f>
        <v>-132</v>
      </c>
      <c r="D40" s="372">
        <f>'h13'!D41</f>
        <v>5</v>
      </c>
      <c r="E40" s="80">
        <f>'h13'!E41</f>
        <v>338</v>
      </c>
      <c r="F40" s="49">
        <f>'h13'!F41</f>
        <v>128</v>
      </c>
      <c r="G40" s="49">
        <f>'h13'!G41</f>
        <v>210</v>
      </c>
      <c r="H40" s="49">
        <f>'h13'!H41</f>
        <v>1001</v>
      </c>
      <c r="I40" s="49">
        <f>'h13'!I41</f>
        <v>501</v>
      </c>
      <c r="J40" s="49">
        <f>'h13'!J41</f>
        <v>500</v>
      </c>
      <c r="K40" s="49">
        <f>'h13'!K41</f>
        <v>663</v>
      </c>
      <c r="L40" s="49">
        <f>'h13'!L41</f>
        <v>373</v>
      </c>
      <c r="M40" s="49">
        <f>'h13'!M41</f>
        <v>290</v>
      </c>
      <c r="N40" s="49">
        <f>'h13'!N41</f>
        <v>-465</v>
      </c>
      <c r="O40" s="49">
        <f>'h13'!O41</f>
        <v>-260</v>
      </c>
      <c r="P40" s="57">
        <f>'h13'!P41</f>
        <v>-205</v>
      </c>
      <c r="Q40" s="545">
        <f>'h13'!Q41</f>
        <v>4062</v>
      </c>
      <c r="R40" s="49">
        <f>'h13'!R41</f>
        <v>2424</v>
      </c>
      <c r="S40" s="49">
        <f>'h13'!S41</f>
        <v>1638</v>
      </c>
      <c r="T40" s="49">
        <f>'h13'!T41</f>
        <v>2334</v>
      </c>
      <c r="U40" s="49">
        <f>'h13'!U41</f>
        <v>1548</v>
      </c>
      <c r="V40" s="49">
        <f>'h13'!V41</f>
        <v>63</v>
      </c>
      <c r="W40" s="49">
        <f>'h13'!W41</f>
        <v>67</v>
      </c>
      <c r="X40" s="49">
        <f>'h13'!X41</f>
        <v>27</v>
      </c>
      <c r="Y40" s="372">
        <f>'h13'!Y41</f>
        <v>23</v>
      </c>
      <c r="Z40" s="80">
        <f>'h13'!Z41</f>
        <v>4527</v>
      </c>
      <c r="AA40" s="49">
        <f>'h13'!AA41</f>
        <v>2684</v>
      </c>
      <c r="AB40" s="49">
        <f>'h13'!AB41</f>
        <v>1843</v>
      </c>
      <c r="AC40" s="49">
        <f>'h13'!AC41</f>
        <v>2598</v>
      </c>
      <c r="AD40" s="49">
        <f>'h13'!AD41</f>
        <v>1773</v>
      </c>
      <c r="AE40" s="49">
        <f>'h13'!AE41</f>
        <v>73</v>
      </c>
      <c r="AF40" s="49">
        <f>'h13'!AF41</f>
        <v>60</v>
      </c>
      <c r="AG40" s="49">
        <f>'h13'!AG41</f>
        <v>13</v>
      </c>
      <c r="AH40" s="372">
        <f>'h13'!AH41</f>
        <v>10</v>
      </c>
      <c r="AJ40" s="262">
        <f t="shared" si="2"/>
        <v>-489</v>
      </c>
      <c r="AK40" s="262">
        <f t="shared" si="3"/>
        <v>-3</v>
      </c>
      <c r="AL40" s="262">
        <f t="shared" si="4"/>
        <v>27</v>
      </c>
    </row>
    <row r="41" spans="1:38" ht="15.75" customHeight="1" x14ac:dyDescent="0.2">
      <c r="A41" s="547" t="s">
        <v>206</v>
      </c>
      <c r="B41" s="545">
        <f>'h13'!B42</f>
        <v>773</v>
      </c>
      <c r="C41" s="49">
        <f>'h13'!C42</f>
        <v>409</v>
      </c>
      <c r="D41" s="372">
        <f>'h13'!D42</f>
        <v>364</v>
      </c>
      <c r="E41" s="80">
        <f>'h13'!E42</f>
        <v>335</v>
      </c>
      <c r="F41" s="49">
        <f>'h13'!F42</f>
        <v>156</v>
      </c>
      <c r="G41" s="49">
        <f>'h13'!G42</f>
        <v>179</v>
      </c>
      <c r="H41" s="49">
        <f>'h13'!H42</f>
        <v>1388</v>
      </c>
      <c r="I41" s="49">
        <f>'h13'!I42</f>
        <v>714</v>
      </c>
      <c r="J41" s="49">
        <f>'h13'!J42</f>
        <v>674</v>
      </c>
      <c r="K41" s="49">
        <f>'h13'!K42</f>
        <v>1053</v>
      </c>
      <c r="L41" s="49">
        <f>'h13'!L42</f>
        <v>558</v>
      </c>
      <c r="M41" s="49">
        <f>'h13'!M42</f>
        <v>495</v>
      </c>
      <c r="N41" s="49">
        <f>'h13'!N42</f>
        <v>438</v>
      </c>
      <c r="O41" s="49">
        <f>'h13'!O42</f>
        <v>253</v>
      </c>
      <c r="P41" s="57">
        <f>'h13'!P42</f>
        <v>185</v>
      </c>
      <c r="Q41" s="545">
        <f>'h13'!Q42</f>
        <v>8079</v>
      </c>
      <c r="R41" s="49">
        <f>'h13'!R42</f>
        <v>4173</v>
      </c>
      <c r="S41" s="49">
        <f>'h13'!S42</f>
        <v>3906</v>
      </c>
      <c r="T41" s="49">
        <f>'h13'!T42</f>
        <v>3934</v>
      </c>
      <c r="U41" s="49">
        <f>'h13'!U42</f>
        <v>3658</v>
      </c>
      <c r="V41" s="49">
        <f>'h13'!V42</f>
        <v>116</v>
      </c>
      <c r="W41" s="49">
        <f>'h13'!W42</f>
        <v>129</v>
      </c>
      <c r="X41" s="49">
        <f>'h13'!X42</f>
        <v>123</v>
      </c>
      <c r="Y41" s="372">
        <f>'h13'!Y42</f>
        <v>119</v>
      </c>
      <c r="Z41" s="80">
        <f>'h13'!Z42</f>
        <v>7641</v>
      </c>
      <c r="AA41" s="49">
        <f>'h13'!AA42</f>
        <v>3920</v>
      </c>
      <c r="AB41" s="49">
        <f>'h13'!AB42</f>
        <v>3721</v>
      </c>
      <c r="AC41" s="49">
        <f>'h13'!AC42</f>
        <v>3735</v>
      </c>
      <c r="AD41" s="49">
        <f>'h13'!AD42</f>
        <v>3541</v>
      </c>
      <c r="AE41" s="49">
        <f>'h13'!AE42</f>
        <v>112</v>
      </c>
      <c r="AF41" s="49">
        <f>'h13'!AF42</f>
        <v>105</v>
      </c>
      <c r="AG41" s="49">
        <f>'h13'!AG42</f>
        <v>73</v>
      </c>
      <c r="AH41" s="372">
        <f>'h13'!AH42</f>
        <v>75</v>
      </c>
      <c r="AJ41" s="262">
        <f t="shared" si="2"/>
        <v>316</v>
      </c>
      <c r="AK41" s="262">
        <f t="shared" si="3"/>
        <v>28</v>
      </c>
      <c r="AL41" s="262">
        <f t="shared" si="4"/>
        <v>94</v>
      </c>
    </row>
    <row r="42" spans="1:38" ht="15.75" customHeight="1" x14ac:dyDescent="0.2">
      <c r="A42" s="547" t="s">
        <v>207</v>
      </c>
      <c r="B42" s="545">
        <f>'h13'!B43</f>
        <v>34</v>
      </c>
      <c r="C42" s="49">
        <f>'h13'!C43</f>
        <v>-12</v>
      </c>
      <c r="D42" s="372">
        <f>'h13'!D43</f>
        <v>46</v>
      </c>
      <c r="E42" s="80">
        <f>'h13'!E43</f>
        <v>114</v>
      </c>
      <c r="F42" s="49">
        <f>'h13'!F43</f>
        <v>21</v>
      </c>
      <c r="G42" s="49">
        <f>'h13'!G43</f>
        <v>93</v>
      </c>
      <c r="H42" s="49">
        <f>'h13'!H43</f>
        <v>483</v>
      </c>
      <c r="I42" s="49">
        <f>'h13'!I43</f>
        <v>223</v>
      </c>
      <c r="J42" s="49">
        <f>'h13'!J43</f>
        <v>260</v>
      </c>
      <c r="K42" s="49">
        <f>'h13'!K43</f>
        <v>369</v>
      </c>
      <c r="L42" s="49">
        <f>'h13'!L43</f>
        <v>202</v>
      </c>
      <c r="M42" s="49">
        <f>'h13'!M43</f>
        <v>167</v>
      </c>
      <c r="N42" s="49">
        <f>'h13'!N43</f>
        <v>-80</v>
      </c>
      <c r="O42" s="49">
        <f>'h13'!O43</f>
        <v>-33</v>
      </c>
      <c r="P42" s="57">
        <f>'h13'!P43</f>
        <v>-47</v>
      </c>
      <c r="Q42" s="545">
        <f>'h13'!Q43</f>
        <v>1872</v>
      </c>
      <c r="R42" s="49">
        <f>'h13'!R43</f>
        <v>1015</v>
      </c>
      <c r="S42" s="49">
        <f>'h13'!S43</f>
        <v>857</v>
      </c>
      <c r="T42" s="49">
        <f>'h13'!T43</f>
        <v>885</v>
      </c>
      <c r="U42" s="49">
        <f>'h13'!U43</f>
        <v>785</v>
      </c>
      <c r="V42" s="49">
        <f>'h13'!V43</f>
        <v>119</v>
      </c>
      <c r="W42" s="49">
        <f>'h13'!W43</f>
        <v>62</v>
      </c>
      <c r="X42" s="49">
        <f>'h13'!X43</f>
        <v>11</v>
      </c>
      <c r="Y42" s="372">
        <f>'h13'!Y43</f>
        <v>10</v>
      </c>
      <c r="Z42" s="80">
        <f>'h13'!Z43</f>
        <v>1952</v>
      </c>
      <c r="AA42" s="49">
        <f>'h13'!AA43</f>
        <v>1048</v>
      </c>
      <c r="AB42" s="49">
        <f>'h13'!AB43</f>
        <v>904</v>
      </c>
      <c r="AC42" s="49">
        <f>'h13'!AC43</f>
        <v>971</v>
      </c>
      <c r="AD42" s="49">
        <f>'h13'!AD43</f>
        <v>869</v>
      </c>
      <c r="AE42" s="49">
        <f>'h13'!AE43</f>
        <v>70</v>
      </c>
      <c r="AF42" s="49">
        <f>'h13'!AF43</f>
        <v>27</v>
      </c>
      <c r="AG42" s="49">
        <f>'h13'!AG43</f>
        <v>7</v>
      </c>
      <c r="AH42" s="372">
        <f>'h13'!AH43</f>
        <v>8</v>
      </c>
      <c r="AJ42" s="262">
        <f t="shared" si="2"/>
        <v>-170</v>
      </c>
      <c r="AK42" s="262">
        <f t="shared" si="3"/>
        <v>84</v>
      </c>
      <c r="AL42" s="262">
        <f t="shared" si="4"/>
        <v>6</v>
      </c>
    </row>
    <row r="43" spans="1:38" ht="15.75" customHeight="1" x14ac:dyDescent="0.2">
      <c r="A43" s="547" t="s">
        <v>208</v>
      </c>
      <c r="B43" s="545">
        <f>'h13'!B44</f>
        <v>1060</v>
      </c>
      <c r="C43" s="49">
        <f>'h13'!C44</f>
        <v>485</v>
      </c>
      <c r="D43" s="372">
        <f>'h13'!D44</f>
        <v>575</v>
      </c>
      <c r="E43" s="80">
        <f>'h13'!E44</f>
        <v>394</v>
      </c>
      <c r="F43" s="49">
        <f>'h13'!F44</f>
        <v>143</v>
      </c>
      <c r="G43" s="49">
        <f>'h13'!G44</f>
        <v>251</v>
      </c>
      <c r="H43" s="49">
        <f>'h13'!H44</f>
        <v>964</v>
      </c>
      <c r="I43" s="49">
        <f>'h13'!I44</f>
        <v>458</v>
      </c>
      <c r="J43" s="49">
        <f>'h13'!J44</f>
        <v>506</v>
      </c>
      <c r="K43" s="49">
        <f>'h13'!K44</f>
        <v>570</v>
      </c>
      <c r="L43" s="49">
        <f>'h13'!L44</f>
        <v>315</v>
      </c>
      <c r="M43" s="49">
        <f>'h13'!M44</f>
        <v>255</v>
      </c>
      <c r="N43" s="49">
        <f>'h13'!N44</f>
        <v>666</v>
      </c>
      <c r="O43" s="49">
        <f>'h13'!O44</f>
        <v>342</v>
      </c>
      <c r="P43" s="57">
        <f>'h13'!P44</f>
        <v>324</v>
      </c>
      <c r="Q43" s="545">
        <f>'h13'!Q44</f>
        <v>5299</v>
      </c>
      <c r="R43" s="49">
        <f>'h13'!R44</f>
        <v>2739</v>
      </c>
      <c r="S43" s="49">
        <f>'h13'!S44</f>
        <v>2560</v>
      </c>
      <c r="T43" s="49">
        <f>'h13'!T44</f>
        <v>2612</v>
      </c>
      <c r="U43" s="49">
        <f>'h13'!U44</f>
        <v>2450</v>
      </c>
      <c r="V43" s="49">
        <f>'h13'!V44</f>
        <v>88</v>
      </c>
      <c r="W43" s="49">
        <f>'h13'!W44</f>
        <v>79</v>
      </c>
      <c r="X43" s="49">
        <f>'h13'!X44</f>
        <v>39</v>
      </c>
      <c r="Y43" s="372">
        <f>'h13'!Y44</f>
        <v>31</v>
      </c>
      <c r="Z43" s="80">
        <f>'h13'!Z44</f>
        <v>4633</v>
      </c>
      <c r="AA43" s="49">
        <f>'h13'!AA44</f>
        <v>2397</v>
      </c>
      <c r="AB43" s="49">
        <f>'h13'!AB44</f>
        <v>2236</v>
      </c>
      <c r="AC43" s="49">
        <f>'h13'!AC44</f>
        <v>2305</v>
      </c>
      <c r="AD43" s="49">
        <f>'h13'!AD44</f>
        <v>2176</v>
      </c>
      <c r="AE43" s="49">
        <f>'h13'!AE44</f>
        <v>48</v>
      </c>
      <c r="AF43" s="49">
        <f>'h13'!AF44</f>
        <v>41</v>
      </c>
      <c r="AG43" s="49">
        <f>'h13'!AG44</f>
        <v>44</v>
      </c>
      <c r="AH43" s="372">
        <f>'h13'!AH44</f>
        <v>19</v>
      </c>
      <c r="AJ43" s="262">
        <f t="shared" si="2"/>
        <v>581</v>
      </c>
      <c r="AK43" s="262">
        <f t="shared" si="3"/>
        <v>78</v>
      </c>
      <c r="AL43" s="262">
        <f t="shared" si="4"/>
        <v>7</v>
      </c>
    </row>
    <row r="44" spans="1:38" ht="15.75" customHeight="1" x14ac:dyDescent="0.2">
      <c r="A44" s="547" t="s">
        <v>209</v>
      </c>
      <c r="B44" s="545">
        <f>'h13'!B45</f>
        <v>-141</v>
      </c>
      <c r="C44" s="49">
        <f>'h13'!C45</f>
        <v>-99</v>
      </c>
      <c r="D44" s="372">
        <f>'h13'!D45</f>
        <v>-42</v>
      </c>
      <c r="E44" s="80">
        <f>'h13'!E45</f>
        <v>22</v>
      </c>
      <c r="F44" s="49">
        <f>'h13'!F45</f>
        <v>9</v>
      </c>
      <c r="G44" s="49">
        <f>'h13'!G45</f>
        <v>13</v>
      </c>
      <c r="H44" s="49">
        <f>'h13'!H45</f>
        <v>448</v>
      </c>
      <c r="I44" s="49">
        <f>'h13'!I45</f>
        <v>229</v>
      </c>
      <c r="J44" s="49">
        <f>'h13'!J45</f>
        <v>219</v>
      </c>
      <c r="K44" s="49">
        <f>'h13'!K45</f>
        <v>426</v>
      </c>
      <c r="L44" s="49">
        <f>'h13'!L45</f>
        <v>220</v>
      </c>
      <c r="M44" s="49">
        <f>'h13'!M45</f>
        <v>206</v>
      </c>
      <c r="N44" s="49">
        <f>'h13'!N45</f>
        <v>-163</v>
      </c>
      <c r="O44" s="49">
        <f>'h13'!O45</f>
        <v>-108</v>
      </c>
      <c r="P44" s="57">
        <f>'h13'!P45</f>
        <v>-55</v>
      </c>
      <c r="Q44" s="545">
        <f>'h13'!Q45</f>
        <v>1577</v>
      </c>
      <c r="R44" s="49">
        <f>'h13'!R45</f>
        <v>789</v>
      </c>
      <c r="S44" s="49">
        <f>'h13'!S45</f>
        <v>788</v>
      </c>
      <c r="T44" s="49">
        <f>'h13'!T45</f>
        <v>673</v>
      </c>
      <c r="U44" s="49">
        <f>'h13'!U45</f>
        <v>561</v>
      </c>
      <c r="V44" s="49">
        <f>'h13'!V45</f>
        <v>106</v>
      </c>
      <c r="W44" s="49">
        <f>'h13'!W45</f>
        <v>210</v>
      </c>
      <c r="X44" s="49">
        <f>'h13'!X45</f>
        <v>10</v>
      </c>
      <c r="Y44" s="372">
        <f>'h13'!Y45</f>
        <v>17</v>
      </c>
      <c r="Z44" s="80">
        <f>'h13'!Z45</f>
        <v>1740</v>
      </c>
      <c r="AA44" s="49">
        <f>'h13'!AA45</f>
        <v>897</v>
      </c>
      <c r="AB44" s="49">
        <f>'h13'!AB45</f>
        <v>843</v>
      </c>
      <c r="AC44" s="49">
        <f>'h13'!AC45</f>
        <v>826</v>
      </c>
      <c r="AD44" s="49">
        <f>'h13'!AD45</f>
        <v>736</v>
      </c>
      <c r="AE44" s="49">
        <f>'h13'!AE45</f>
        <v>70</v>
      </c>
      <c r="AF44" s="49">
        <f>'h13'!AF45</f>
        <v>106</v>
      </c>
      <c r="AG44" s="49">
        <f>'h13'!AG45</f>
        <v>1</v>
      </c>
      <c r="AH44" s="372">
        <f>'h13'!AH45</f>
        <v>1</v>
      </c>
      <c r="AJ44" s="262">
        <f t="shared" si="2"/>
        <v>-328</v>
      </c>
      <c r="AK44" s="262">
        <f t="shared" si="3"/>
        <v>140</v>
      </c>
      <c r="AL44" s="262">
        <f t="shared" si="4"/>
        <v>25</v>
      </c>
    </row>
    <row r="45" spans="1:38" ht="15.75" customHeight="1" x14ac:dyDescent="0.2">
      <c r="A45" s="547" t="s">
        <v>210</v>
      </c>
      <c r="B45" s="545">
        <f>'h13'!B46</f>
        <v>95</v>
      </c>
      <c r="C45" s="49">
        <f>'h13'!C46</f>
        <v>40</v>
      </c>
      <c r="D45" s="372">
        <f>'h13'!D46</f>
        <v>55</v>
      </c>
      <c r="E45" s="80">
        <f>'h13'!E46</f>
        <v>-151</v>
      </c>
      <c r="F45" s="49">
        <f>'h13'!F46</f>
        <v>-83</v>
      </c>
      <c r="G45" s="49">
        <f>'h13'!G46</f>
        <v>-68</v>
      </c>
      <c r="H45" s="49">
        <f>'h13'!H46</f>
        <v>360</v>
      </c>
      <c r="I45" s="49">
        <f>'h13'!I46</f>
        <v>183</v>
      </c>
      <c r="J45" s="49">
        <f>'h13'!J46</f>
        <v>177</v>
      </c>
      <c r="K45" s="49">
        <f>'h13'!K46</f>
        <v>511</v>
      </c>
      <c r="L45" s="49">
        <f>'h13'!L46</f>
        <v>266</v>
      </c>
      <c r="M45" s="49">
        <f>'h13'!M46</f>
        <v>245</v>
      </c>
      <c r="N45" s="49">
        <f>'h13'!N46</f>
        <v>246</v>
      </c>
      <c r="O45" s="49">
        <f>'h13'!O46</f>
        <v>123</v>
      </c>
      <c r="P45" s="57">
        <f>'h13'!P46</f>
        <v>123</v>
      </c>
      <c r="Q45" s="545">
        <f>'h13'!Q46</f>
        <v>1780</v>
      </c>
      <c r="R45" s="49">
        <f>'h13'!R46</f>
        <v>867</v>
      </c>
      <c r="S45" s="49">
        <f>'h13'!S46</f>
        <v>913</v>
      </c>
      <c r="T45" s="49">
        <f>'h13'!T46</f>
        <v>768</v>
      </c>
      <c r="U45" s="49">
        <f>'h13'!U46</f>
        <v>728</v>
      </c>
      <c r="V45" s="49">
        <f>'h13'!V46</f>
        <v>76</v>
      </c>
      <c r="W45" s="49">
        <f>'h13'!W46</f>
        <v>166</v>
      </c>
      <c r="X45" s="49">
        <f>'h13'!X46</f>
        <v>23</v>
      </c>
      <c r="Y45" s="372">
        <f>'h13'!Y46</f>
        <v>19</v>
      </c>
      <c r="Z45" s="80">
        <f>'h13'!Z46</f>
        <v>1534</v>
      </c>
      <c r="AA45" s="49">
        <f>'h13'!AA46</f>
        <v>744</v>
      </c>
      <c r="AB45" s="49">
        <f>'h13'!AB46</f>
        <v>790</v>
      </c>
      <c r="AC45" s="49">
        <f>'h13'!AC46</f>
        <v>674</v>
      </c>
      <c r="AD45" s="49">
        <f>'h13'!AD46</f>
        <v>690</v>
      </c>
      <c r="AE45" s="49">
        <f>'h13'!AE46</f>
        <v>53</v>
      </c>
      <c r="AF45" s="49">
        <f>'h13'!AF46</f>
        <v>90</v>
      </c>
      <c r="AG45" s="49">
        <f>'h13'!AG46</f>
        <v>17</v>
      </c>
      <c r="AH45" s="372">
        <f>'h13'!AH46</f>
        <v>10</v>
      </c>
      <c r="AJ45" s="262">
        <f t="shared" si="2"/>
        <v>132</v>
      </c>
      <c r="AK45" s="262">
        <f t="shared" si="3"/>
        <v>99</v>
      </c>
      <c r="AL45" s="262">
        <f t="shared" si="4"/>
        <v>15</v>
      </c>
    </row>
    <row r="46" spans="1:38" ht="15.75" customHeight="1" x14ac:dyDescent="0.2">
      <c r="A46" s="547" t="s">
        <v>211</v>
      </c>
      <c r="B46" s="545">
        <f>'h13'!B89+'h13'!B90+'h13'!B91+'h13'!B92</f>
        <v>-243</v>
      </c>
      <c r="C46" s="49">
        <f>'h13'!C89+'h13'!C90+'h13'!C91+'h13'!C92</f>
        <v>-119</v>
      </c>
      <c r="D46" s="372">
        <f>'h13'!D89+'h13'!D90+'h13'!D91+'h13'!D92</f>
        <v>-124</v>
      </c>
      <c r="E46" s="80">
        <f>'h13'!E89+'h13'!E90+'h13'!E91+'h13'!E92</f>
        <v>-195</v>
      </c>
      <c r="F46" s="49">
        <f>'h13'!F89+'h13'!F90+'h13'!F91+'h13'!F92</f>
        <v>-122</v>
      </c>
      <c r="G46" s="49">
        <f>'h13'!G89+'h13'!G90+'h13'!G91+'h13'!G92</f>
        <v>-73</v>
      </c>
      <c r="H46" s="49">
        <f>'h13'!H89+'h13'!H90+'h13'!H91+'h13'!H92</f>
        <v>229</v>
      </c>
      <c r="I46" s="49">
        <f>'h13'!I89+'h13'!I90+'h13'!I91+'h13'!I92</f>
        <v>120</v>
      </c>
      <c r="J46" s="49">
        <f>'h13'!J89+'h13'!J90+'h13'!J91+'h13'!J92</f>
        <v>109</v>
      </c>
      <c r="K46" s="49">
        <f>'h13'!K89+'h13'!K90+'h13'!K91+'h13'!K92</f>
        <v>424</v>
      </c>
      <c r="L46" s="49">
        <f>'h13'!L89+'h13'!L90+'h13'!L91+'h13'!L92</f>
        <v>242</v>
      </c>
      <c r="M46" s="49">
        <f>'h13'!M89+'h13'!M90+'h13'!M91+'h13'!M92</f>
        <v>182</v>
      </c>
      <c r="N46" s="49">
        <f>'h13'!N89+'h13'!N90+'h13'!N91+'h13'!N92</f>
        <v>-48</v>
      </c>
      <c r="O46" s="49">
        <f>'h13'!O89+'h13'!O90+'h13'!O91+'h13'!O92</f>
        <v>3</v>
      </c>
      <c r="P46" s="57">
        <f>'h13'!P89+'h13'!P90+'h13'!P91+'h13'!P92</f>
        <v>-51</v>
      </c>
      <c r="Q46" s="545">
        <f>'h13'!Q89+'h13'!Q90+'h13'!Q91+'h13'!Q92</f>
        <v>937</v>
      </c>
      <c r="R46" s="49">
        <f>'h13'!R89+'h13'!R90+'h13'!R91+'h13'!R92</f>
        <v>449</v>
      </c>
      <c r="S46" s="49">
        <f>'h13'!S89+'h13'!S90+'h13'!S91+'h13'!S92</f>
        <v>488</v>
      </c>
      <c r="T46" s="49">
        <f>'h13'!T89+'h13'!T90+'h13'!T91+'h13'!T92</f>
        <v>429</v>
      </c>
      <c r="U46" s="49">
        <f>'h13'!U89+'h13'!U90+'h13'!U91+'h13'!U92</f>
        <v>463</v>
      </c>
      <c r="V46" s="49">
        <f>'h13'!V89+'h13'!V90+'h13'!V91+'h13'!V92</f>
        <v>16</v>
      </c>
      <c r="W46" s="49">
        <f>'h13'!W89+'h13'!W90+'h13'!W91+'h13'!W92</f>
        <v>11</v>
      </c>
      <c r="X46" s="49">
        <f>'h13'!X89+'h13'!X90+'h13'!X91+'h13'!X92</f>
        <v>4</v>
      </c>
      <c r="Y46" s="372">
        <f>'h13'!Y89+'h13'!Y90+'h13'!Y91+'h13'!Y92</f>
        <v>14</v>
      </c>
      <c r="Z46" s="80">
        <f>'h13'!Z89+'h13'!Z90+'h13'!Z91+'h13'!Z92</f>
        <v>985</v>
      </c>
      <c r="AA46" s="49">
        <f>'h13'!AA89+'h13'!AA90+'h13'!AA91+'h13'!AA92</f>
        <v>446</v>
      </c>
      <c r="AB46" s="49">
        <f>'h13'!AB89+'h13'!AB90+'h13'!AB91+'h13'!AB92</f>
        <v>539</v>
      </c>
      <c r="AC46" s="49">
        <f>'h13'!AC89+'h13'!AC90+'h13'!AC91+'h13'!AC92</f>
        <v>425</v>
      </c>
      <c r="AD46" s="49">
        <f>'h13'!AD89+'h13'!AD90+'h13'!AD91+'h13'!AD92</f>
        <v>527</v>
      </c>
      <c r="AE46" s="49">
        <f>'h13'!AE89+'h13'!AE90+'h13'!AE91+'h13'!AE92</f>
        <v>21</v>
      </c>
      <c r="AF46" s="49">
        <f>'h13'!AF89+'h13'!AF90+'h13'!AF91+'h13'!AF92</f>
        <v>7</v>
      </c>
      <c r="AG46" s="49">
        <f>'h13'!AG89+'h13'!AG90+'h13'!AG91+'h13'!AG92</f>
        <v>0</v>
      </c>
      <c r="AH46" s="372">
        <f>'h13'!AH89+'h13'!AH90+'h13'!AH91+'h13'!AH92</f>
        <v>5</v>
      </c>
      <c r="AJ46" s="262">
        <f t="shared" si="2"/>
        <v>-60</v>
      </c>
      <c r="AK46" s="262">
        <f t="shared" si="3"/>
        <v>-1</v>
      </c>
      <c r="AL46" s="262">
        <f t="shared" si="4"/>
        <v>13</v>
      </c>
    </row>
    <row r="47" spans="1:38" ht="15.75" customHeight="1" x14ac:dyDescent="0.2">
      <c r="A47" s="547" t="s">
        <v>212</v>
      </c>
      <c r="B47" s="545">
        <f>'h13'!B97+'h13'!B98+'h13'!B99+'h13'!B100+'h13'!B101+'h13'!B102</f>
        <v>-324</v>
      </c>
      <c r="C47" s="49">
        <f>'h13'!C97+'h13'!C98+'h13'!C99+'h13'!C100+'h13'!C101+'h13'!C102</f>
        <v>-214</v>
      </c>
      <c r="D47" s="372">
        <f>'h13'!D97+'h13'!D98+'h13'!D99+'h13'!D100+'h13'!D101+'h13'!D102</f>
        <v>-110</v>
      </c>
      <c r="E47" s="80">
        <f>'h13'!E97+'h13'!E98+'h13'!E99+'h13'!E100+'h13'!E101+'h13'!E102</f>
        <v>-126</v>
      </c>
      <c r="F47" s="49">
        <f>'h13'!F97+'h13'!F98+'h13'!F99+'h13'!F100+'h13'!F101+'h13'!F102</f>
        <v>-60</v>
      </c>
      <c r="G47" s="49">
        <f>'h13'!G97+'h13'!G98+'h13'!G99+'h13'!G100+'h13'!G101+'h13'!G102</f>
        <v>-66</v>
      </c>
      <c r="H47" s="49">
        <f>'h13'!H97+'h13'!H98+'h13'!H99+'h13'!H100+'h13'!H101+'h13'!H102</f>
        <v>666</v>
      </c>
      <c r="I47" s="49">
        <f>'h13'!I97+'h13'!I98+'h13'!I99+'h13'!I100+'h13'!I101+'h13'!I102</f>
        <v>346</v>
      </c>
      <c r="J47" s="49">
        <f>'h13'!J97+'h13'!J98+'h13'!J99+'h13'!J100+'h13'!J101+'h13'!J102</f>
        <v>320</v>
      </c>
      <c r="K47" s="49">
        <f>'h13'!K97+'h13'!K98+'h13'!K99+'h13'!K100+'h13'!K101+'h13'!K102</f>
        <v>792</v>
      </c>
      <c r="L47" s="49">
        <f>'h13'!L97+'h13'!L98+'h13'!L99+'h13'!L100+'h13'!L101+'h13'!L102</f>
        <v>406</v>
      </c>
      <c r="M47" s="49">
        <f>'h13'!M97+'h13'!M98+'h13'!M99+'h13'!M100+'h13'!M101+'h13'!M102</f>
        <v>386</v>
      </c>
      <c r="N47" s="49">
        <f>'h13'!N97+'h13'!N98+'h13'!N99+'h13'!N100+'h13'!N101+'h13'!N102</f>
        <v>-198</v>
      </c>
      <c r="O47" s="49">
        <f>'h13'!O97+'h13'!O98+'h13'!O99+'h13'!O100+'h13'!O101+'h13'!O102</f>
        <v>-154</v>
      </c>
      <c r="P47" s="57">
        <f>'h13'!P97+'h13'!P98+'h13'!P99+'h13'!P100+'h13'!P101+'h13'!P102</f>
        <v>-44</v>
      </c>
      <c r="Q47" s="545">
        <f>'h13'!Q97+'h13'!Q98+'h13'!Q99+'h13'!Q100+'h13'!Q101+'h13'!Q102</f>
        <v>2753</v>
      </c>
      <c r="R47" s="49">
        <f>'h13'!R97+'h13'!R98+'h13'!R99+'h13'!R100+'h13'!R101+'h13'!R102</f>
        <v>1300</v>
      </c>
      <c r="S47" s="49">
        <f>'h13'!S97+'h13'!S98+'h13'!S99+'h13'!S100+'h13'!S101+'h13'!S102</f>
        <v>1453</v>
      </c>
      <c r="T47" s="49">
        <f>'h13'!T97+'h13'!T98+'h13'!T99+'h13'!T100+'h13'!T101+'h13'!T102</f>
        <v>1126</v>
      </c>
      <c r="U47" s="49">
        <f>'h13'!U97+'h13'!U98+'h13'!U99+'h13'!U100+'h13'!U101+'h13'!U102</f>
        <v>1172</v>
      </c>
      <c r="V47" s="49">
        <f>'h13'!V97+'h13'!V98+'h13'!V99+'h13'!V100+'h13'!V101+'h13'!V102</f>
        <v>150</v>
      </c>
      <c r="W47" s="49">
        <f>'h13'!W97+'h13'!W98+'h13'!W99+'h13'!W100+'h13'!W101+'h13'!W102</f>
        <v>264</v>
      </c>
      <c r="X47" s="49">
        <f>'h13'!X97+'h13'!X98+'h13'!X99+'h13'!X100+'h13'!X101+'h13'!X102</f>
        <v>24</v>
      </c>
      <c r="Y47" s="372">
        <f>'h13'!Y97+'h13'!Y98+'h13'!Y99+'h13'!Y100+'h13'!Y101+'h13'!Y102</f>
        <v>17</v>
      </c>
      <c r="Z47" s="80">
        <f>'h13'!Z97+'h13'!Z98+'h13'!Z99+'h13'!Z100+'h13'!Z101+'h13'!Z102</f>
        <v>2951</v>
      </c>
      <c r="AA47" s="49">
        <f>'h13'!AA97+'h13'!AA98+'h13'!AA99+'h13'!AA100+'h13'!AA101+'h13'!AA102</f>
        <v>1454</v>
      </c>
      <c r="AB47" s="49">
        <f>'h13'!AB97+'h13'!AB98+'h13'!AB99+'h13'!AB100+'h13'!AB101+'h13'!AB102</f>
        <v>1497</v>
      </c>
      <c r="AC47" s="49">
        <f>'h13'!AC97+'h13'!AC98+'h13'!AC99+'h13'!AC100+'h13'!AC101+'h13'!AC102</f>
        <v>1317</v>
      </c>
      <c r="AD47" s="49">
        <f>'h13'!AD97+'h13'!AD98+'h13'!AD99+'h13'!AD100+'h13'!AD101+'h13'!AD102</f>
        <v>1252</v>
      </c>
      <c r="AE47" s="49">
        <f>'h13'!AE97+'h13'!AE98+'h13'!AE99+'h13'!AE100+'h13'!AE101+'h13'!AE102</f>
        <v>133</v>
      </c>
      <c r="AF47" s="49">
        <f>'h13'!AF97+'h13'!AF98+'h13'!AF99+'h13'!AF100+'h13'!AF101+'h13'!AF102</f>
        <v>243</v>
      </c>
      <c r="AG47" s="49">
        <f>'h13'!AG97+'h13'!AG98+'h13'!AG99+'h13'!AG100+'h13'!AG101+'h13'!AG102</f>
        <v>4</v>
      </c>
      <c r="AH47" s="372">
        <f>'h13'!AH97+'h13'!AH98+'h13'!AH99+'h13'!AH100+'h13'!AH101+'h13'!AH102</f>
        <v>2</v>
      </c>
      <c r="AJ47" s="262">
        <f t="shared" si="2"/>
        <v>-271</v>
      </c>
      <c r="AK47" s="262">
        <f t="shared" si="3"/>
        <v>38</v>
      </c>
      <c r="AL47" s="262">
        <f t="shared" si="4"/>
        <v>35</v>
      </c>
    </row>
    <row r="48" spans="1:38" ht="15.75" customHeight="1" x14ac:dyDescent="0.2">
      <c r="A48" s="547" t="s">
        <v>213</v>
      </c>
      <c r="B48" s="545">
        <f>'h13'!B109+'h13'!B110+'h13'!B111+'h13'!B112</f>
        <v>-387</v>
      </c>
      <c r="C48" s="49">
        <f>'h13'!C109+'h13'!C110+'h13'!C111+'h13'!C112</f>
        <v>-202</v>
      </c>
      <c r="D48" s="372">
        <f>'h13'!D109+'h13'!D110+'h13'!D111+'h13'!D112</f>
        <v>-185</v>
      </c>
      <c r="E48" s="80">
        <f>'h13'!E109+'h13'!E110+'h13'!E111+'h13'!E112</f>
        <v>-226</v>
      </c>
      <c r="F48" s="49">
        <f>'h13'!F109+'h13'!F110+'h13'!F111+'h13'!F112</f>
        <v>-143</v>
      </c>
      <c r="G48" s="49">
        <f>'h13'!G109+'h13'!G110+'h13'!G111+'h13'!G112</f>
        <v>-83</v>
      </c>
      <c r="H48" s="49">
        <f>'h13'!H109+'h13'!H110+'h13'!H111+'h13'!H112</f>
        <v>427</v>
      </c>
      <c r="I48" s="49">
        <f>'h13'!I109+'h13'!I110+'h13'!I111+'h13'!I112</f>
        <v>219</v>
      </c>
      <c r="J48" s="49">
        <f>'h13'!J109+'h13'!J110+'h13'!J111+'h13'!J112</f>
        <v>208</v>
      </c>
      <c r="K48" s="49">
        <f>'h13'!K109+'h13'!K110+'h13'!K111+'h13'!K112</f>
        <v>653</v>
      </c>
      <c r="L48" s="49">
        <f>'h13'!L109+'h13'!L110+'h13'!L111+'h13'!L112</f>
        <v>362</v>
      </c>
      <c r="M48" s="49">
        <f>'h13'!M109+'h13'!M110+'h13'!M111+'h13'!M112</f>
        <v>291</v>
      </c>
      <c r="N48" s="49">
        <f>'h13'!N109+'h13'!N110+'h13'!N111+'h13'!N112</f>
        <v>-161</v>
      </c>
      <c r="O48" s="49">
        <f>'h13'!O109+'h13'!O110+'h13'!O111+'h13'!O112</f>
        <v>-59</v>
      </c>
      <c r="P48" s="57">
        <f>'h13'!P109+'h13'!P110+'h13'!P111+'h13'!P112</f>
        <v>-102</v>
      </c>
      <c r="Q48" s="545">
        <f>'h13'!Q109+'h13'!Q110+'h13'!Q111+'h13'!Q112</f>
        <v>1639</v>
      </c>
      <c r="R48" s="49">
        <f>'h13'!R109+'h13'!R110+'h13'!R111+'h13'!R112</f>
        <v>827</v>
      </c>
      <c r="S48" s="49">
        <f>'h13'!S109+'h13'!S110+'h13'!S111+'h13'!S112</f>
        <v>812</v>
      </c>
      <c r="T48" s="49">
        <f>'h13'!T109+'h13'!T110+'h13'!T111+'h13'!T112</f>
        <v>802</v>
      </c>
      <c r="U48" s="49">
        <f>'h13'!U109+'h13'!U110+'h13'!U111+'h13'!U112</f>
        <v>779</v>
      </c>
      <c r="V48" s="49">
        <f>'h13'!V109+'h13'!V110+'h13'!V111+'h13'!V112</f>
        <v>10</v>
      </c>
      <c r="W48" s="49">
        <f>'h13'!W109+'h13'!W110+'h13'!W111+'h13'!W112</f>
        <v>17</v>
      </c>
      <c r="X48" s="49">
        <f>'h13'!X109+'h13'!X110+'h13'!X111+'h13'!X112</f>
        <v>15</v>
      </c>
      <c r="Y48" s="372">
        <f>'h13'!Y109+'h13'!Y110+'h13'!Y111+'h13'!Y112</f>
        <v>16</v>
      </c>
      <c r="Z48" s="80">
        <f>'h13'!Z109+'h13'!Z110+'h13'!Z111+'h13'!Z112</f>
        <v>1800</v>
      </c>
      <c r="AA48" s="49">
        <f>'h13'!AA109+'h13'!AA110+'h13'!AA111+'h13'!AA112</f>
        <v>886</v>
      </c>
      <c r="AB48" s="49">
        <f>'h13'!AB109+'h13'!AB110+'h13'!AB111+'h13'!AB112</f>
        <v>914</v>
      </c>
      <c r="AC48" s="49">
        <f>'h13'!AC109+'h13'!AC110+'h13'!AC111+'h13'!AC112</f>
        <v>872</v>
      </c>
      <c r="AD48" s="49">
        <f>'h13'!AD109+'h13'!AD110+'h13'!AD111+'h13'!AD112</f>
        <v>905</v>
      </c>
      <c r="AE48" s="49">
        <f>'h13'!AE109+'h13'!AE110+'h13'!AE111+'h13'!AE112</f>
        <v>5</v>
      </c>
      <c r="AF48" s="49">
        <f>'h13'!AF109+'h13'!AF110+'h13'!AF111+'h13'!AF112</f>
        <v>5</v>
      </c>
      <c r="AG48" s="49">
        <f>'h13'!AG109+'h13'!AG110+'h13'!AG111+'h13'!AG112</f>
        <v>9</v>
      </c>
      <c r="AH48" s="372">
        <f>'h13'!AH109+'h13'!AH110+'h13'!AH111+'h13'!AH112</f>
        <v>4</v>
      </c>
      <c r="AJ48" s="262">
        <f t="shared" si="2"/>
        <v>-196</v>
      </c>
      <c r="AK48" s="262">
        <f t="shared" si="3"/>
        <v>17</v>
      </c>
      <c r="AL48" s="262">
        <f t="shared" si="4"/>
        <v>18</v>
      </c>
    </row>
    <row r="49" spans="1:38" ht="15.75" customHeight="1" x14ac:dyDescent="0.2">
      <c r="A49" s="547" t="s">
        <v>214</v>
      </c>
      <c r="B49" s="545">
        <f>'h13'!B93+'h13'!B94+'h13'!B95+'h13'!B96</f>
        <v>-73</v>
      </c>
      <c r="C49" s="49">
        <f>'h13'!C93+'h13'!C94+'h13'!C95+'h13'!C96</f>
        <v>-105</v>
      </c>
      <c r="D49" s="372">
        <f>'h13'!D93+'h13'!D94+'h13'!D95+'h13'!D96</f>
        <v>32</v>
      </c>
      <c r="E49" s="80">
        <f>'h13'!E93+'h13'!E94+'h13'!E95+'h13'!E96</f>
        <v>-43</v>
      </c>
      <c r="F49" s="49">
        <f>'h13'!F93+'h13'!F94+'h13'!F95+'h13'!F96</f>
        <v>-48</v>
      </c>
      <c r="G49" s="49">
        <f>'h13'!G93+'h13'!G94+'h13'!G95+'h13'!G96</f>
        <v>5</v>
      </c>
      <c r="H49" s="49">
        <f>'h13'!H93+'h13'!H94+'h13'!H95+'h13'!H96</f>
        <v>323</v>
      </c>
      <c r="I49" s="49">
        <f>'h13'!I93+'h13'!I94+'h13'!I95+'h13'!I96</f>
        <v>155</v>
      </c>
      <c r="J49" s="49">
        <f>'h13'!J93+'h13'!J94+'h13'!J95+'h13'!J96</f>
        <v>168</v>
      </c>
      <c r="K49" s="49">
        <f>'h13'!K93+'h13'!K94+'h13'!K95+'h13'!K96</f>
        <v>366</v>
      </c>
      <c r="L49" s="49">
        <f>'h13'!L93+'h13'!L94+'h13'!L95+'h13'!L96</f>
        <v>203</v>
      </c>
      <c r="M49" s="49">
        <f>'h13'!M93+'h13'!M94+'h13'!M95+'h13'!M96</f>
        <v>163</v>
      </c>
      <c r="N49" s="49">
        <f>'h13'!N93+'h13'!N94+'h13'!N95+'h13'!N96</f>
        <v>-30</v>
      </c>
      <c r="O49" s="49">
        <f>'h13'!O93+'h13'!O94+'h13'!O95+'h13'!O96</f>
        <v>-57</v>
      </c>
      <c r="P49" s="57">
        <f>'h13'!P93+'h13'!P94+'h13'!P95+'h13'!P96</f>
        <v>27</v>
      </c>
      <c r="Q49" s="545">
        <f>'h13'!Q93+'h13'!Q94+'h13'!Q95+'h13'!Q96</f>
        <v>1489</v>
      </c>
      <c r="R49" s="49">
        <f>'h13'!R93+'h13'!R94+'h13'!R95+'h13'!R96</f>
        <v>711</v>
      </c>
      <c r="S49" s="49">
        <f>'h13'!S93+'h13'!S94+'h13'!S95+'h13'!S96</f>
        <v>778</v>
      </c>
      <c r="T49" s="49">
        <f>'h13'!T93+'h13'!T94+'h13'!T95+'h13'!T96</f>
        <v>645</v>
      </c>
      <c r="U49" s="49">
        <f>'h13'!U93+'h13'!U94+'h13'!U95+'h13'!U96</f>
        <v>678</v>
      </c>
      <c r="V49" s="49">
        <f>'h13'!V93+'h13'!V94+'h13'!V95+'h13'!V96</f>
        <v>47</v>
      </c>
      <c r="W49" s="49">
        <f>'h13'!W93+'h13'!W94+'h13'!W95+'h13'!W96</f>
        <v>82</v>
      </c>
      <c r="X49" s="49">
        <f>'h13'!X93+'h13'!X94+'h13'!X95+'h13'!X96</f>
        <v>19</v>
      </c>
      <c r="Y49" s="372">
        <f>'h13'!Y93+'h13'!Y94+'h13'!Y95+'h13'!Y96</f>
        <v>18</v>
      </c>
      <c r="Z49" s="80">
        <f>'h13'!Z93+'h13'!Z94+'h13'!Z95+'h13'!Z96</f>
        <v>1519</v>
      </c>
      <c r="AA49" s="49">
        <f>'h13'!AA93+'h13'!AA94+'h13'!AA95+'h13'!AA96</f>
        <v>768</v>
      </c>
      <c r="AB49" s="49">
        <f>'h13'!AB93+'h13'!AB94+'h13'!AB95+'h13'!AB96</f>
        <v>751</v>
      </c>
      <c r="AC49" s="49">
        <f>'h13'!AC93+'h13'!AC94+'h13'!AC95+'h13'!AC96</f>
        <v>708</v>
      </c>
      <c r="AD49" s="49">
        <f>'h13'!AD93+'h13'!AD94+'h13'!AD95+'h13'!AD96</f>
        <v>711</v>
      </c>
      <c r="AE49" s="49">
        <f>'h13'!AE93+'h13'!AE94+'h13'!AE95+'h13'!AE96</f>
        <v>59</v>
      </c>
      <c r="AF49" s="49">
        <f>'h13'!AF93+'h13'!AF94+'h13'!AF95+'h13'!AF96</f>
        <v>39</v>
      </c>
      <c r="AG49" s="49">
        <f>'h13'!AG93+'h13'!AG94+'h13'!AG95+'h13'!AG96</f>
        <v>1</v>
      </c>
      <c r="AH49" s="372">
        <f>'h13'!AH93+'h13'!AH94+'h13'!AH95+'h13'!AH96</f>
        <v>1</v>
      </c>
      <c r="AJ49" s="262">
        <f t="shared" si="2"/>
        <v>-96</v>
      </c>
      <c r="AK49" s="262">
        <f t="shared" si="3"/>
        <v>31</v>
      </c>
      <c r="AL49" s="262">
        <f t="shared" si="4"/>
        <v>35</v>
      </c>
    </row>
    <row r="50" spans="1:38" ht="15.75" customHeight="1" x14ac:dyDescent="0.2">
      <c r="A50" s="547" t="s">
        <v>215</v>
      </c>
      <c r="B50" s="545">
        <f>'h13'!B103+'h13'!B104+'h13'!B105+'h13'!B106+'h13'!B108</f>
        <v>-490</v>
      </c>
      <c r="C50" s="49">
        <f>'h13'!C103+'h13'!C104+'h13'!C105+'h13'!C106+'h13'!C108</f>
        <v>-208</v>
      </c>
      <c r="D50" s="372">
        <f>'h13'!D103+'h13'!D104+'h13'!D105+'h13'!D106+'h13'!D108</f>
        <v>-282</v>
      </c>
      <c r="E50" s="80">
        <f>'h13'!E103+'h13'!E104+'h13'!E105+'h13'!E106+'h13'!E108</f>
        <v>-222</v>
      </c>
      <c r="F50" s="49">
        <f>'h13'!F103+'h13'!F104+'h13'!F105+'h13'!F106+'h13'!F108</f>
        <v>-118</v>
      </c>
      <c r="G50" s="49">
        <f>'h13'!G103+'h13'!G104+'h13'!G105+'h13'!G106+'h13'!G108</f>
        <v>-104</v>
      </c>
      <c r="H50" s="49">
        <f>'h13'!H103+'h13'!H104+'h13'!H105+'h13'!H106+'h13'!H108</f>
        <v>403</v>
      </c>
      <c r="I50" s="49">
        <f>'h13'!I103+'h13'!I104+'h13'!I105+'h13'!I106+'h13'!I108</f>
        <v>201</v>
      </c>
      <c r="J50" s="49">
        <f>'h13'!J103+'h13'!J104+'h13'!J105+'h13'!J106+'h13'!J108</f>
        <v>202</v>
      </c>
      <c r="K50" s="49">
        <f>'h13'!K103+'h13'!K104+'h13'!K105+'h13'!K106+'h13'!K108</f>
        <v>625</v>
      </c>
      <c r="L50" s="49">
        <f>'h13'!L103+'h13'!L104+'h13'!L105+'h13'!L106+'h13'!L108</f>
        <v>319</v>
      </c>
      <c r="M50" s="49">
        <f>'h13'!M103+'h13'!M104+'h13'!M105+'h13'!M106+'h13'!M108</f>
        <v>306</v>
      </c>
      <c r="N50" s="49">
        <f>'h13'!N103+'h13'!N104+'h13'!N105+'h13'!N106+'h13'!N108</f>
        <v>-268</v>
      </c>
      <c r="O50" s="49">
        <f>'h13'!O103+'h13'!O104+'h13'!O105+'h13'!O106+'h13'!O108</f>
        <v>-90</v>
      </c>
      <c r="P50" s="57">
        <f>'h13'!P103+'h13'!P104+'h13'!P105+'h13'!P106+'h13'!P108</f>
        <v>-178</v>
      </c>
      <c r="Q50" s="545">
        <f>'h13'!Q103+'h13'!Q104+'h13'!Q105+'h13'!Q106+'h13'!Q108</f>
        <v>1752</v>
      </c>
      <c r="R50" s="49">
        <f>'h13'!R103+'h13'!R104+'h13'!R105+'h13'!R106+'h13'!R108</f>
        <v>888</v>
      </c>
      <c r="S50" s="49">
        <f>'h13'!S103+'h13'!S104+'h13'!S105+'h13'!S106+'h13'!S108</f>
        <v>864</v>
      </c>
      <c r="T50" s="49">
        <f>'h13'!T103+'h13'!T104+'h13'!T105+'h13'!T106+'h13'!T108</f>
        <v>844</v>
      </c>
      <c r="U50" s="49">
        <f>'h13'!U103+'h13'!U104+'h13'!U105+'h13'!U106+'h13'!U108</f>
        <v>816</v>
      </c>
      <c r="V50" s="49">
        <f>'h13'!V103+'h13'!V104+'h13'!V105+'h13'!V106+'h13'!V108</f>
        <v>28</v>
      </c>
      <c r="W50" s="49">
        <f>'h13'!W103+'h13'!W104+'h13'!W105+'h13'!W106+'h13'!W108</f>
        <v>37</v>
      </c>
      <c r="X50" s="49">
        <f>'h13'!X103+'h13'!X104+'h13'!X105+'h13'!X106+'h13'!X108</f>
        <v>16</v>
      </c>
      <c r="Y50" s="372">
        <f>'h13'!Y103+'h13'!Y104+'h13'!Y105+'h13'!Y106+'h13'!Y108</f>
        <v>11</v>
      </c>
      <c r="Z50" s="80">
        <f>'h13'!Z103+'h13'!Z104+'h13'!Z105+'h13'!Z106+'h13'!Z108</f>
        <v>2020</v>
      </c>
      <c r="AA50" s="49">
        <f>'h13'!AA103+'h13'!AA104+'h13'!AA105+'h13'!AA106+'h13'!AA108</f>
        <v>978</v>
      </c>
      <c r="AB50" s="49">
        <f>'h13'!AB103+'h13'!AB104+'h13'!AB105+'h13'!AB106+'h13'!AB108</f>
        <v>1042</v>
      </c>
      <c r="AC50" s="49">
        <f>'h13'!AC103+'h13'!AC104+'h13'!AC105+'h13'!AC106+'h13'!AC108</f>
        <v>933</v>
      </c>
      <c r="AD50" s="49">
        <f>'h13'!AD103+'h13'!AD104+'h13'!AD105+'h13'!AD106+'h13'!AD108</f>
        <v>997</v>
      </c>
      <c r="AE50" s="49">
        <f>'h13'!AE103+'h13'!AE104+'h13'!AE105+'h13'!AE106+'h13'!AE108</f>
        <v>42</v>
      </c>
      <c r="AF50" s="49">
        <f>'h13'!AF103+'h13'!AF104+'h13'!AF105+'h13'!AF106+'h13'!AF108</f>
        <v>45</v>
      </c>
      <c r="AG50" s="49">
        <f>'h13'!AG103+'h13'!AG104+'h13'!AG105+'h13'!AG106+'h13'!AG108</f>
        <v>3</v>
      </c>
      <c r="AH50" s="372">
        <f>'h13'!AH103+'h13'!AH104+'h13'!AH105+'h13'!AH106+'h13'!AH108</f>
        <v>0</v>
      </c>
      <c r="AJ50" s="262">
        <f t="shared" si="2"/>
        <v>-270</v>
      </c>
      <c r="AK50" s="262">
        <f t="shared" si="3"/>
        <v>-22</v>
      </c>
      <c r="AL50" s="262">
        <f t="shared" si="4"/>
        <v>24</v>
      </c>
    </row>
    <row r="51" spans="1:38" s="81" customFormat="1" ht="15.75" customHeight="1" x14ac:dyDescent="0.2">
      <c r="A51" s="547" t="s">
        <v>216</v>
      </c>
      <c r="B51" s="545">
        <f>'h13'!B74+'h13'!B76+'h13'!B77+'h13'!B78</f>
        <v>-332</v>
      </c>
      <c r="C51" s="49">
        <f>'h13'!C74+'h13'!C76+'h13'!C77+'h13'!C78</f>
        <v>-139</v>
      </c>
      <c r="D51" s="372">
        <f>'h13'!D74+'h13'!D76+'h13'!D77+'h13'!D78</f>
        <v>-193</v>
      </c>
      <c r="E51" s="80">
        <f>'h13'!E74+'h13'!E76+'h13'!E77+'h13'!E78</f>
        <v>-51</v>
      </c>
      <c r="F51" s="49">
        <f>'h13'!F74+'h13'!F76+'h13'!F77+'h13'!F78</f>
        <v>-9</v>
      </c>
      <c r="G51" s="49">
        <f>'h13'!G74+'h13'!G76+'h13'!G77+'h13'!G78</f>
        <v>-42</v>
      </c>
      <c r="H51" s="49">
        <f>'h13'!H74+'h13'!H76+'h13'!H77+'h13'!H78</f>
        <v>418</v>
      </c>
      <c r="I51" s="49">
        <f>'h13'!I74+'h13'!I76+'h13'!I77+'h13'!I78</f>
        <v>227</v>
      </c>
      <c r="J51" s="49">
        <f>'h13'!J74+'h13'!J76+'h13'!J77+'h13'!J78</f>
        <v>191</v>
      </c>
      <c r="K51" s="49">
        <f>'h13'!K74+'h13'!K76+'h13'!K77+'h13'!K78</f>
        <v>469</v>
      </c>
      <c r="L51" s="49">
        <f>'h13'!L74+'h13'!L76+'h13'!L77+'h13'!L78</f>
        <v>236</v>
      </c>
      <c r="M51" s="49">
        <f>'h13'!M74+'h13'!M76+'h13'!M77+'h13'!M78</f>
        <v>233</v>
      </c>
      <c r="N51" s="49">
        <f>'h13'!N74+'h13'!N76+'h13'!N77+'h13'!N78</f>
        <v>-281</v>
      </c>
      <c r="O51" s="49">
        <f>'h13'!O74+'h13'!O76+'h13'!O77+'h13'!O78</f>
        <v>-130</v>
      </c>
      <c r="P51" s="57">
        <f>'h13'!P74+'h13'!P76+'h13'!P77+'h13'!P78</f>
        <v>-151</v>
      </c>
      <c r="Q51" s="545">
        <f>'h13'!Q74+'h13'!Q76+'h13'!Q77+'h13'!Q78</f>
        <v>1228</v>
      </c>
      <c r="R51" s="49">
        <f>'h13'!R74+'h13'!R76+'h13'!R77+'h13'!R78</f>
        <v>579</v>
      </c>
      <c r="S51" s="49">
        <f>'h13'!S74+'h13'!S76+'h13'!S77+'h13'!S78</f>
        <v>649</v>
      </c>
      <c r="T51" s="49">
        <f>'h13'!T74+'h13'!T76+'h13'!T77+'h13'!T78</f>
        <v>558</v>
      </c>
      <c r="U51" s="49">
        <f>'h13'!U74+'h13'!U76+'h13'!U77+'h13'!U78</f>
        <v>584</v>
      </c>
      <c r="V51" s="49">
        <f>'h13'!V74+'h13'!V76+'h13'!V77+'h13'!V78</f>
        <v>8</v>
      </c>
      <c r="W51" s="49">
        <f>'h13'!W74+'h13'!W76+'h13'!W77+'h13'!W78</f>
        <v>43</v>
      </c>
      <c r="X51" s="49">
        <f>'h13'!X74+'h13'!X76+'h13'!X77+'h13'!X78</f>
        <v>13</v>
      </c>
      <c r="Y51" s="372">
        <f>'h13'!Y74+'h13'!Y76+'h13'!Y77+'h13'!Y78</f>
        <v>22</v>
      </c>
      <c r="Z51" s="80">
        <f>'h13'!Z74+'h13'!Z76+'h13'!Z77+'h13'!Z78</f>
        <v>1509</v>
      </c>
      <c r="AA51" s="49">
        <f>'h13'!AA74+'h13'!AA76+'h13'!AA77+'h13'!AA78</f>
        <v>709</v>
      </c>
      <c r="AB51" s="49">
        <f>'h13'!AB74+'h13'!AB76+'h13'!AB77+'h13'!AB78</f>
        <v>800</v>
      </c>
      <c r="AC51" s="49">
        <f>'h13'!AC74+'h13'!AC76+'h13'!AC77+'h13'!AC78</f>
        <v>698</v>
      </c>
      <c r="AD51" s="49">
        <f>'h13'!AD74+'h13'!AD76+'h13'!AD77+'h13'!AD78</f>
        <v>780</v>
      </c>
      <c r="AE51" s="49">
        <f>'h13'!AE74+'h13'!AE76+'h13'!AE77+'h13'!AE78</f>
        <v>4</v>
      </c>
      <c r="AF51" s="49">
        <f>'h13'!AF74+'h13'!AF76+'h13'!AF77+'h13'!AF78</f>
        <v>18</v>
      </c>
      <c r="AG51" s="49">
        <f>'h13'!AG74+'h13'!AG76+'h13'!AG77+'h13'!AG78</f>
        <v>7</v>
      </c>
      <c r="AH51" s="372">
        <f>'h13'!AH74+'h13'!AH76+'h13'!AH77+'h13'!AH78</f>
        <v>2</v>
      </c>
      <c r="AJ51" s="262">
        <f t="shared" si="2"/>
        <v>-336</v>
      </c>
      <c r="AK51" s="262">
        <f t="shared" si="3"/>
        <v>29</v>
      </c>
      <c r="AL51" s="262">
        <f t="shared" si="4"/>
        <v>26</v>
      </c>
    </row>
    <row r="52" spans="1:38" ht="15.75" customHeight="1" x14ac:dyDescent="0.2">
      <c r="A52" s="547" t="s">
        <v>217</v>
      </c>
      <c r="B52" s="545">
        <f>'h13'!B49+'h13'!B50+'h13'!B51</f>
        <v>-38</v>
      </c>
      <c r="C52" s="49">
        <f>'h13'!C49+'h13'!C50+'h13'!C51</f>
        <v>-12</v>
      </c>
      <c r="D52" s="372">
        <f>'h13'!D49+'h13'!D50+'h13'!D51</f>
        <v>-26</v>
      </c>
      <c r="E52" s="80">
        <f>'h13'!E49+'h13'!E50+'h13'!E51</f>
        <v>97</v>
      </c>
      <c r="F52" s="49">
        <f>'h13'!F49+'h13'!F50+'h13'!F51</f>
        <v>38</v>
      </c>
      <c r="G52" s="49">
        <f>'h13'!G49+'h13'!G50+'h13'!G51</f>
        <v>59</v>
      </c>
      <c r="H52" s="49">
        <f>'h13'!H49+'h13'!H50+'h13'!H51</f>
        <v>432</v>
      </c>
      <c r="I52" s="49">
        <f>'h13'!I49+'h13'!I50+'h13'!I51</f>
        <v>220</v>
      </c>
      <c r="J52" s="49">
        <f>'h13'!J49+'h13'!J50+'h13'!J51</f>
        <v>212</v>
      </c>
      <c r="K52" s="49">
        <f>'h13'!K49+'h13'!K50+'h13'!K51</f>
        <v>335</v>
      </c>
      <c r="L52" s="49">
        <f>'h13'!L49+'h13'!L50+'h13'!L51</f>
        <v>182</v>
      </c>
      <c r="M52" s="49">
        <f>'h13'!M49+'h13'!M50+'h13'!M51</f>
        <v>153</v>
      </c>
      <c r="N52" s="49">
        <f>'h13'!N49+'h13'!N50+'h13'!N51</f>
        <v>-135</v>
      </c>
      <c r="O52" s="49">
        <f>'h13'!O49+'h13'!O50+'h13'!O51</f>
        <v>-50</v>
      </c>
      <c r="P52" s="57">
        <f>'h13'!P49+'h13'!P50+'h13'!P51</f>
        <v>-85</v>
      </c>
      <c r="Q52" s="545">
        <f>'h13'!Q49+'h13'!Q50+'h13'!Q51</f>
        <v>2171</v>
      </c>
      <c r="R52" s="49">
        <f>'h13'!R49+'h13'!R50+'h13'!R51</f>
        <v>1089</v>
      </c>
      <c r="S52" s="49">
        <f>'h13'!S49+'h13'!S50+'h13'!S51</f>
        <v>1082</v>
      </c>
      <c r="T52" s="49">
        <f>'h13'!T49+'h13'!T50+'h13'!T51</f>
        <v>1026</v>
      </c>
      <c r="U52" s="49">
        <f>'h13'!U49+'h13'!U50+'h13'!U51</f>
        <v>1021</v>
      </c>
      <c r="V52" s="49">
        <f>'h13'!V49+'h13'!V50+'h13'!V51</f>
        <v>52</v>
      </c>
      <c r="W52" s="49">
        <f>'h13'!W49+'h13'!W50+'h13'!W51</f>
        <v>46</v>
      </c>
      <c r="X52" s="49">
        <f>'h13'!X49+'h13'!X50+'h13'!X51</f>
        <v>11</v>
      </c>
      <c r="Y52" s="372">
        <f>'h13'!Y49+'h13'!Y50+'h13'!Y51</f>
        <v>15</v>
      </c>
      <c r="Z52" s="80">
        <f>'h13'!Z49+'h13'!Z50+'h13'!Z51</f>
        <v>2306</v>
      </c>
      <c r="AA52" s="49">
        <f>'h13'!AA49+'h13'!AA50+'h13'!AA51</f>
        <v>1139</v>
      </c>
      <c r="AB52" s="49">
        <f>'h13'!AB49+'h13'!AB50+'h13'!AB51</f>
        <v>1167</v>
      </c>
      <c r="AC52" s="49">
        <f>'h13'!AC49+'h13'!AC50+'h13'!AC51</f>
        <v>1094</v>
      </c>
      <c r="AD52" s="49">
        <f>'h13'!AD49+'h13'!AD50+'h13'!AD51</f>
        <v>1114</v>
      </c>
      <c r="AE52" s="49">
        <f>'h13'!AE49+'h13'!AE50+'h13'!AE51</f>
        <v>38</v>
      </c>
      <c r="AF52" s="49">
        <f>'h13'!AF49+'h13'!AF50+'h13'!AF51</f>
        <v>45</v>
      </c>
      <c r="AG52" s="49">
        <f>'h13'!AG49+'h13'!AG50+'h13'!AG51</f>
        <v>7</v>
      </c>
      <c r="AH52" s="372">
        <f>'h13'!AH49+'h13'!AH50+'h13'!AH51</f>
        <v>8</v>
      </c>
      <c r="AJ52" s="262">
        <f t="shared" si="2"/>
        <v>-161</v>
      </c>
      <c r="AK52" s="262">
        <f t="shared" si="3"/>
        <v>15</v>
      </c>
      <c r="AL52" s="262">
        <f t="shared" si="4"/>
        <v>11</v>
      </c>
    </row>
    <row r="53" spans="1:38" ht="15.75" customHeight="1" x14ac:dyDescent="0.2">
      <c r="A53" s="547" t="s">
        <v>218</v>
      </c>
      <c r="B53" s="545">
        <f>'h13'!B36+'h13'!B65+'h13'!B66+'h13'!B67</f>
        <v>-397</v>
      </c>
      <c r="C53" s="49">
        <f>'h13'!C36+'h13'!C65+'h13'!C66+'h13'!C67</f>
        <v>-214</v>
      </c>
      <c r="D53" s="372">
        <f>'h13'!D36+'h13'!D65+'h13'!D66+'h13'!D67</f>
        <v>-183</v>
      </c>
      <c r="E53" s="80">
        <f>'h13'!E36+'h13'!E65+'h13'!E66+'h13'!E67</f>
        <v>-86</v>
      </c>
      <c r="F53" s="49">
        <f>'h13'!F36+'h13'!F65+'h13'!F66+'h13'!F67</f>
        <v>-43</v>
      </c>
      <c r="G53" s="49">
        <f>'h13'!G36+'h13'!G65+'h13'!G66+'h13'!G67</f>
        <v>-43</v>
      </c>
      <c r="H53" s="49">
        <f>'h13'!H36+'h13'!H65+'h13'!H66+'h13'!H67</f>
        <v>691</v>
      </c>
      <c r="I53" s="49">
        <f>'h13'!I36+'h13'!I65+'h13'!I66+'h13'!I67</f>
        <v>354</v>
      </c>
      <c r="J53" s="49">
        <f>'h13'!J36+'h13'!J65+'h13'!J66+'h13'!J67</f>
        <v>337</v>
      </c>
      <c r="K53" s="49">
        <f>'h13'!K36+'h13'!K65+'h13'!K66+'h13'!K67</f>
        <v>777</v>
      </c>
      <c r="L53" s="49">
        <f>'h13'!L36+'h13'!L65+'h13'!L66+'h13'!L67</f>
        <v>397</v>
      </c>
      <c r="M53" s="49">
        <f>'h13'!M36+'h13'!M65+'h13'!M66+'h13'!M67</f>
        <v>380</v>
      </c>
      <c r="N53" s="49">
        <f>'h13'!N36+'h13'!N65+'h13'!N66+'h13'!N67</f>
        <v>-311</v>
      </c>
      <c r="O53" s="49">
        <f>'h13'!O36+'h13'!O65+'h13'!O66+'h13'!O67</f>
        <v>-171</v>
      </c>
      <c r="P53" s="57">
        <f>'h13'!P36+'h13'!P65+'h13'!P66+'h13'!P67</f>
        <v>-140</v>
      </c>
      <c r="Q53" s="545">
        <f>'h13'!Q36+'h13'!Q65+'h13'!Q66+'h13'!Q67</f>
        <v>2659</v>
      </c>
      <c r="R53" s="49">
        <f>'h13'!R36+'h13'!R65+'h13'!R66+'h13'!R67</f>
        <v>1320</v>
      </c>
      <c r="S53" s="49">
        <f>'h13'!S36+'h13'!S65+'h13'!S66+'h13'!S67</f>
        <v>1339</v>
      </c>
      <c r="T53" s="49">
        <f>'h13'!T36+'h13'!T65+'h13'!T66+'h13'!T67</f>
        <v>1256</v>
      </c>
      <c r="U53" s="49">
        <f>'h13'!U36+'h13'!U65+'h13'!U66+'h13'!U67</f>
        <v>1260</v>
      </c>
      <c r="V53" s="49">
        <f>'h13'!V36+'h13'!V65+'h13'!V66+'h13'!V67</f>
        <v>42</v>
      </c>
      <c r="W53" s="49">
        <f>'h13'!W36+'h13'!W65+'h13'!W66+'h13'!W67</f>
        <v>63</v>
      </c>
      <c r="X53" s="49">
        <f>'h13'!X36+'h13'!X65+'h13'!X66+'h13'!X67</f>
        <v>22</v>
      </c>
      <c r="Y53" s="372">
        <f>'h13'!Y36+'h13'!Y65+'h13'!Y66+'h13'!Y67</f>
        <v>16</v>
      </c>
      <c r="Z53" s="80">
        <f>'h13'!Z36+'h13'!Z65+'h13'!Z66+'h13'!Z67</f>
        <v>2970</v>
      </c>
      <c r="AA53" s="49">
        <f>'h13'!AA36+'h13'!AA65+'h13'!AA66+'h13'!AA67</f>
        <v>1491</v>
      </c>
      <c r="AB53" s="49">
        <f>'h13'!AB36+'h13'!AB65+'h13'!AB66+'h13'!AB67</f>
        <v>1479</v>
      </c>
      <c r="AC53" s="49">
        <f>'h13'!AC36+'h13'!AC65+'h13'!AC66+'h13'!AC67</f>
        <v>1439</v>
      </c>
      <c r="AD53" s="49">
        <f>'h13'!AD36+'h13'!AD65+'h13'!AD66+'h13'!AD67</f>
        <v>1430</v>
      </c>
      <c r="AE53" s="49">
        <f>'h13'!AE36+'h13'!AE65+'h13'!AE66+'h13'!AE67</f>
        <v>38</v>
      </c>
      <c r="AF53" s="49">
        <f>'h13'!AF36+'h13'!AF65+'h13'!AF66+'h13'!AF67</f>
        <v>43</v>
      </c>
      <c r="AG53" s="49">
        <f>'h13'!AG36+'h13'!AG65+'h13'!AG66+'h13'!AG67</f>
        <v>14</v>
      </c>
      <c r="AH53" s="372">
        <f>'h13'!AH36+'h13'!AH65+'h13'!AH66+'h13'!AH67</f>
        <v>6</v>
      </c>
      <c r="AJ53" s="262">
        <f t="shared" si="2"/>
        <v>-353</v>
      </c>
      <c r="AK53" s="262">
        <f t="shared" si="3"/>
        <v>24</v>
      </c>
      <c r="AL53" s="262">
        <f t="shared" si="4"/>
        <v>18</v>
      </c>
    </row>
    <row r="54" spans="1:38" ht="15.75" customHeight="1" x14ac:dyDescent="0.2">
      <c r="A54" s="547" t="s">
        <v>49</v>
      </c>
      <c r="B54" s="545">
        <f>'h13'!B47</f>
        <v>2</v>
      </c>
      <c r="C54" s="49">
        <f>'h13'!C47</f>
        <v>-12</v>
      </c>
      <c r="D54" s="372">
        <f>'h13'!D47</f>
        <v>14</v>
      </c>
      <c r="E54" s="80">
        <f>'h13'!E47</f>
        <v>16</v>
      </c>
      <c r="F54" s="49">
        <f>'h13'!F47</f>
        <v>17</v>
      </c>
      <c r="G54" s="49">
        <f>'h13'!G47</f>
        <v>-1</v>
      </c>
      <c r="H54" s="49">
        <f>'h13'!H47</f>
        <v>185</v>
      </c>
      <c r="I54" s="49">
        <f>'h13'!I47</f>
        <v>100</v>
      </c>
      <c r="J54" s="49">
        <f>'h13'!J47</f>
        <v>85</v>
      </c>
      <c r="K54" s="49">
        <f>'h13'!K47</f>
        <v>169</v>
      </c>
      <c r="L54" s="49">
        <f>'h13'!L47</f>
        <v>83</v>
      </c>
      <c r="M54" s="49">
        <f>'h13'!M47</f>
        <v>86</v>
      </c>
      <c r="N54" s="49">
        <f>'h13'!N47</f>
        <v>-14</v>
      </c>
      <c r="O54" s="49">
        <f>'h13'!O47</f>
        <v>-29</v>
      </c>
      <c r="P54" s="57">
        <f>'h13'!P47</f>
        <v>15</v>
      </c>
      <c r="Q54" s="545">
        <f>'h13'!Q47</f>
        <v>1148</v>
      </c>
      <c r="R54" s="49">
        <f>'h13'!R47</f>
        <v>570</v>
      </c>
      <c r="S54" s="49">
        <f>'h13'!S47</f>
        <v>578</v>
      </c>
      <c r="T54" s="49">
        <f>'h13'!T47</f>
        <v>561</v>
      </c>
      <c r="U54" s="49">
        <f>'h13'!U47</f>
        <v>570</v>
      </c>
      <c r="V54" s="49">
        <f>'h13'!V47</f>
        <v>4</v>
      </c>
      <c r="W54" s="49">
        <f>'h13'!W47</f>
        <v>4</v>
      </c>
      <c r="X54" s="49">
        <f>'h13'!X47</f>
        <v>5</v>
      </c>
      <c r="Y54" s="372">
        <f>'h13'!Y47</f>
        <v>4</v>
      </c>
      <c r="Z54" s="80">
        <f>'h13'!Z47</f>
        <v>1162</v>
      </c>
      <c r="AA54" s="49">
        <f>'h13'!AA47</f>
        <v>599</v>
      </c>
      <c r="AB54" s="49">
        <f>'h13'!AB47</f>
        <v>563</v>
      </c>
      <c r="AC54" s="49">
        <f>'h13'!AC47</f>
        <v>582</v>
      </c>
      <c r="AD54" s="49">
        <f>'h13'!AD47</f>
        <v>551</v>
      </c>
      <c r="AE54" s="49">
        <f>'h13'!AE47</f>
        <v>11</v>
      </c>
      <c r="AF54" s="49">
        <f>'h13'!AF47</f>
        <v>11</v>
      </c>
      <c r="AG54" s="49">
        <f>'h13'!AG47</f>
        <v>6</v>
      </c>
      <c r="AH54" s="372">
        <f>'h13'!AH47</f>
        <v>1</v>
      </c>
      <c r="AJ54" s="262">
        <f t="shared" si="2"/>
        <v>-2</v>
      </c>
      <c r="AK54" s="262">
        <f t="shared" si="3"/>
        <v>-14</v>
      </c>
      <c r="AL54" s="262">
        <f t="shared" si="4"/>
        <v>2</v>
      </c>
    </row>
    <row r="55" spans="1:38" ht="15.75" customHeight="1" x14ac:dyDescent="0.2">
      <c r="A55" s="547" t="s">
        <v>219</v>
      </c>
      <c r="B55" s="545">
        <f>'h13'!B52+'h13'!B53+'h13'!B54</f>
        <v>-29</v>
      </c>
      <c r="C55" s="49">
        <f>'h13'!C52+'h13'!C53+'h13'!C54</f>
        <v>-34</v>
      </c>
      <c r="D55" s="372">
        <f>'h13'!D52+'h13'!D53+'h13'!D54</f>
        <v>5</v>
      </c>
      <c r="E55" s="80">
        <f>'h13'!E52+'h13'!E53+'h13'!E54</f>
        <v>-25</v>
      </c>
      <c r="F55" s="49">
        <f>'h13'!F52+'h13'!F53+'h13'!F54</f>
        <v>-12</v>
      </c>
      <c r="G55" s="49">
        <f>'h13'!G52+'h13'!G53+'h13'!G54</f>
        <v>-13</v>
      </c>
      <c r="H55" s="49">
        <f>'h13'!H52+'h13'!H53+'h13'!H54</f>
        <v>221</v>
      </c>
      <c r="I55" s="49">
        <f>'h13'!I52+'h13'!I53+'h13'!I54</f>
        <v>117</v>
      </c>
      <c r="J55" s="49">
        <f>'h13'!J52+'h13'!J53+'h13'!J54</f>
        <v>104</v>
      </c>
      <c r="K55" s="49">
        <f>'h13'!K52+'h13'!K53+'h13'!K54</f>
        <v>246</v>
      </c>
      <c r="L55" s="49">
        <f>'h13'!L52+'h13'!L53+'h13'!L54</f>
        <v>129</v>
      </c>
      <c r="M55" s="49">
        <f>'h13'!M52+'h13'!M53+'h13'!M54</f>
        <v>117</v>
      </c>
      <c r="N55" s="49">
        <f>'h13'!N52+'h13'!N53+'h13'!N54</f>
        <v>-4</v>
      </c>
      <c r="O55" s="49">
        <f>'h13'!O52+'h13'!O53+'h13'!O54</f>
        <v>-22</v>
      </c>
      <c r="P55" s="57">
        <f>'h13'!P52+'h13'!P53+'h13'!P54</f>
        <v>18</v>
      </c>
      <c r="Q55" s="545">
        <f>'h13'!Q52+'h13'!Q53+'h13'!Q54</f>
        <v>695</v>
      </c>
      <c r="R55" s="49">
        <f>'h13'!R52+'h13'!R53+'h13'!R54</f>
        <v>317</v>
      </c>
      <c r="S55" s="49">
        <f>'h13'!S52+'h13'!S53+'h13'!S54</f>
        <v>378</v>
      </c>
      <c r="T55" s="49">
        <f>'h13'!T52+'h13'!T53+'h13'!T54</f>
        <v>272</v>
      </c>
      <c r="U55" s="49">
        <f>'h13'!U52+'h13'!U53+'h13'!U54</f>
        <v>347</v>
      </c>
      <c r="V55" s="49">
        <f>'h13'!V52+'h13'!V53+'h13'!V54</f>
        <v>37</v>
      </c>
      <c r="W55" s="49">
        <f>'h13'!W52+'h13'!W53+'h13'!W54</f>
        <v>22</v>
      </c>
      <c r="X55" s="49">
        <f>'h13'!X52+'h13'!X53+'h13'!X54</f>
        <v>8</v>
      </c>
      <c r="Y55" s="372">
        <f>'h13'!Y52+'h13'!Y53+'h13'!Y54</f>
        <v>9</v>
      </c>
      <c r="Z55" s="80">
        <f>'h13'!Z52+'h13'!Z53+'h13'!Z54</f>
        <v>699</v>
      </c>
      <c r="AA55" s="49">
        <f>'h13'!AA52+'h13'!AA53+'h13'!AA54</f>
        <v>339</v>
      </c>
      <c r="AB55" s="49">
        <f>'h13'!AB52+'h13'!AB53+'h13'!AB54</f>
        <v>360</v>
      </c>
      <c r="AC55" s="49">
        <f>'h13'!AC52+'h13'!AC53+'h13'!AC54</f>
        <v>309</v>
      </c>
      <c r="AD55" s="49">
        <f>'h13'!AD52+'h13'!AD53+'h13'!AD54</f>
        <v>338</v>
      </c>
      <c r="AE55" s="49">
        <f>'h13'!AE52+'h13'!AE53+'h13'!AE54</f>
        <v>26</v>
      </c>
      <c r="AF55" s="49">
        <f>'h13'!AF52+'h13'!AF53+'h13'!AF54</f>
        <v>22</v>
      </c>
      <c r="AG55" s="49">
        <f>'h13'!AG52+'h13'!AG53+'h13'!AG54</f>
        <v>4</v>
      </c>
      <c r="AH55" s="372">
        <f>'h13'!AH52+'h13'!AH53+'h13'!AH54</f>
        <v>0</v>
      </c>
      <c r="AJ55" s="262">
        <f t="shared" si="2"/>
        <v>-28</v>
      </c>
      <c r="AK55" s="262">
        <f t="shared" si="3"/>
        <v>11</v>
      </c>
      <c r="AL55" s="262">
        <f t="shared" si="4"/>
        <v>13</v>
      </c>
    </row>
    <row r="56" spans="1:38" ht="15.75" customHeight="1" x14ac:dyDescent="0.2">
      <c r="A56" s="547" t="s">
        <v>58</v>
      </c>
      <c r="B56" s="545">
        <f>'h13'!B56</f>
        <v>202</v>
      </c>
      <c r="C56" s="49">
        <f>'h13'!C56</f>
        <v>122</v>
      </c>
      <c r="D56" s="372">
        <f>'h13'!D56</f>
        <v>80</v>
      </c>
      <c r="E56" s="80">
        <f>'h13'!E56</f>
        <v>6</v>
      </c>
      <c r="F56" s="49">
        <f>'h13'!F56</f>
        <v>14</v>
      </c>
      <c r="G56" s="49">
        <f>'h13'!G56</f>
        <v>-8</v>
      </c>
      <c r="H56" s="49">
        <f>'h13'!H56</f>
        <v>254</v>
      </c>
      <c r="I56" s="49">
        <f>'h13'!I56</f>
        <v>142</v>
      </c>
      <c r="J56" s="49">
        <f>'h13'!J56</f>
        <v>112</v>
      </c>
      <c r="K56" s="49">
        <f>'h13'!K56</f>
        <v>248</v>
      </c>
      <c r="L56" s="49">
        <f>'h13'!L56</f>
        <v>128</v>
      </c>
      <c r="M56" s="49">
        <f>'h13'!M56</f>
        <v>120</v>
      </c>
      <c r="N56" s="49">
        <f>'h13'!N56</f>
        <v>196</v>
      </c>
      <c r="O56" s="49">
        <f>'h13'!O56</f>
        <v>108</v>
      </c>
      <c r="P56" s="57">
        <f>'h13'!P56</f>
        <v>88</v>
      </c>
      <c r="Q56" s="545">
        <f>'h13'!Q56</f>
        <v>1385</v>
      </c>
      <c r="R56" s="49">
        <f>'h13'!R56</f>
        <v>695</v>
      </c>
      <c r="S56" s="49">
        <f>'h13'!S56</f>
        <v>690</v>
      </c>
      <c r="T56" s="49">
        <f>'h13'!T56</f>
        <v>656</v>
      </c>
      <c r="U56" s="49">
        <f>'h13'!U56</f>
        <v>605</v>
      </c>
      <c r="V56" s="49">
        <f>'h13'!V56</f>
        <v>29</v>
      </c>
      <c r="W56" s="49">
        <f>'h13'!W56</f>
        <v>75</v>
      </c>
      <c r="X56" s="49">
        <f>'h13'!X56</f>
        <v>10</v>
      </c>
      <c r="Y56" s="372">
        <f>'h13'!Y56</f>
        <v>10</v>
      </c>
      <c r="Z56" s="80">
        <f>'h13'!Z56</f>
        <v>1189</v>
      </c>
      <c r="AA56" s="49">
        <f>'h13'!AA56</f>
        <v>587</v>
      </c>
      <c r="AB56" s="49">
        <f>'h13'!AB56</f>
        <v>602</v>
      </c>
      <c r="AC56" s="49">
        <f>'h13'!AC56</f>
        <v>561</v>
      </c>
      <c r="AD56" s="49">
        <f>'h13'!AD56</f>
        <v>550</v>
      </c>
      <c r="AE56" s="49">
        <f>'h13'!AE56</f>
        <v>22</v>
      </c>
      <c r="AF56" s="49">
        <f>'h13'!AF56</f>
        <v>49</v>
      </c>
      <c r="AG56" s="49">
        <f>'h13'!AG56</f>
        <v>4</v>
      </c>
      <c r="AH56" s="372">
        <f>'h13'!AH56</f>
        <v>3</v>
      </c>
      <c r="AJ56" s="262">
        <f t="shared" si="2"/>
        <v>150</v>
      </c>
      <c r="AK56" s="262">
        <f t="shared" si="3"/>
        <v>33</v>
      </c>
      <c r="AL56" s="262">
        <f t="shared" si="4"/>
        <v>13</v>
      </c>
    </row>
    <row r="57" spans="1:38" ht="15.75" customHeight="1" x14ac:dyDescent="0.2">
      <c r="A57" s="547" t="s">
        <v>59</v>
      </c>
      <c r="B57" s="545">
        <f>'h13'!B57</f>
        <v>36</v>
      </c>
      <c r="C57" s="49">
        <f>'h13'!C57</f>
        <v>-10</v>
      </c>
      <c r="D57" s="372">
        <f>'h13'!D57</f>
        <v>46</v>
      </c>
      <c r="E57" s="80">
        <f>'h13'!E57</f>
        <v>111</v>
      </c>
      <c r="F57" s="49">
        <f>'h13'!F57</f>
        <v>44</v>
      </c>
      <c r="G57" s="49">
        <f>'h13'!G57</f>
        <v>67</v>
      </c>
      <c r="H57" s="49">
        <f>'h13'!H57</f>
        <v>321</v>
      </c>
      <c r="I57" s="49">
        <f>'h13'!I57</f>
        <v>152</v>
      </c>
      <c r="J57" s="49">
        <f>'h13'!J57</f>
        <v>169</v>
      </c>
      <c r="K57" s="49">
        <f>'h13'!K57</f>
        <v>210</v>
      </c>
      <c r="L57" s="49">
        <f>'h13'!L57</f>
        <v>108</v>
      </c>
      <c r="M57" s="49">
        <f>'h13'!M57</f>
        <v>102</v>
      </c>
      <c r="N57" s="49">
        <f>'h13'!N57</f>
        <v>-75</v>
      </c>
      <c r="O57" s="49">
        <f>'h13'!O57</f>
        <v>-54</v>
      </c>
      <c r="P57" s="57">
        <f>'h13'!P57</f>
        <v>-21</v>
      </c>
      <c r="Q57" s="545">
        <f>'h13'!Q57</f>
        <v>1593</v>
      </c>
      <c r="R57" s="49">
        <f>'h13'!R57</f>
        <v>770</v>
      </c>
      <c r="S57" s="49">
        <f>'h13'!S57</f>
        <v>823</v>
      </c>
      <c r="T57" s="49">
        <f>'h13'!T57</f>
        <v>742</v>
      </c>
      <c r="U57" s="49">
        <f>'h13'!U57</f>
        <v>740</v>
      </c>
      <c r="V57" s="49">
        <f>'h13'!V57</f>
        <v>20</v>
      </c>
      <c r="W57" s="49">
        <f>'h13'!W57</f>
        <v>75</v>
      </c>
      <c r="X57" s="49">
        <f>'h13'!X57</f>
        <v>8</v>
      </c>
      <c r="Y57" s="372">
        <f>'h13'!Y57</f>
        <v>8</v>
      </c>
      <c r="Z57" s="80">
        <f>'h13'!Z57</f>
        <v>1668</v>
      </c>
      <c r="AA57" s="49">
        <f>'h13'!AA57</f>
        <v>824</v>
      </c>
      <c r="AB57" s="49">
        <f>'h13'!AB57</f>
        <v>844</v>
      </c>
      <c r="AC57" s="49">
        <f>'h13'!AC57</f>
        <v>796</v>
      </c>
      <c r="AD57" s="49">
        <f>'h13'!AD57</f>
        <v>805</v>
      </c>
      <c r="AE57" s="49">
        <f>'h13'!AE57</f>
        <v>26</v>
      </c>
      <c r="AF57" s="49">
        <f>'h13'!AF57</f>
        <v>35</v>
      </c>
      <c r="AG57" s="49">
        <f>'h13'!AG57</f>
        <v>2</v>
      </c>
      <c r="AH57" s="372">
        <f>'h13'!AH57</f>
        <v>4</v>
      </c>
      <c r="AJ57" s="262">
        <f t="shared" si="2"/>
        <v>-119</v>
      </c>
      <c r="AK57" s="262">
        <f t="shared" si="3"/>
        <v>34</v>
      </c>
      <c r="AL57" s="262">
        <f t="shared" si="4"/>
        <v>10</v>
      </c>
    </row>
    <row r="58" spans="1:38" ht="15.75" customHeight="1" x14ac:dyDescent="0.2">
      <c r="A58" s="547" t="s">
        <v>63</v>
      </c>
      <c r="B58" s="545">
        <f>'h13'!B61</f>
        <v>-85</v>
      </c>
      <c r="C58" s="49">
        <f>'h13'!C61</f>
        <v>-51</v>
      </c>
      <c r="D58" s="372">
        <f>'h13'!D61</f>
        <v>-34</v>
      </c>
      <c r="E58" s="80">
        <f>'h13'!E61</f>
        <v>-45</v>
      </c>
      <c r="F58" s="49">
        <f>'h13'!F61</f>
        <v>-39</v>
      </c>
      <c r="G58" s="49">
        <f>'h13'!G61</f>
        <v>-6</v>
      </c>
      <c r="H58" s="49">
        <f>'h13'!H61</f>
        <v>109</v>
      </c>
      <c r="I58" s="49">
        <f>'h13'!I61</f>
        <v>46</v>
      </c>
      <c r="J58" s="49">
        <f>'h13'!J61</f>
        <v>63</v>
      </c>
      <c r="K58" s="49">
        <f>'h13'!K61</f>
        <v>154</v>
      </c>
      <c r="L58" s="49">
        <f>'h13'!L61</f>
        <v>85</v>
      </c>
      <c r="M58" s="49">
        <f>'h13'!M61</f>
        <v>69</v>
      </c>
      <c r="N58" s="49">
        <f>'h13'!N61</f>
        <v>-40</v>
      </c>
      <c r="O58" s="49">
        <f>'h13'!O61</f>
        <v>-12</v>
      </c>
      <c r="P58" s="57">
        <f>'h13'!P61</f>
        <v>-28</v>
      </c>
      <c r="Q58" s="545">
        <f>'h13'!Q61</f>
        <v>377</v>
      </c>
      <c r="R58" s="49">
        <f>'h13'!R61</f>
        <v>170</v>
      </c>
      <c r="S58" s="49">
        <f>'h13'!S61</f>
        <v>207</v>
      </c>
      <c r="T58" s="49">
        <f>'h13'!T61</f>
        <v>160</v>
      </c>
      <c r="U58" s="49">
        <f>'h13'!U61</f>
        <v>183</v>
      </c>
      <c r="V58" s="49">
        <f>'h13'!V61</f>
        <v>7</v>
      </c>
      <c r="W58" s="49">
        <f>'h13'!W61</f>
        <v>20</v>
      </c>
      <c r="X58" s="49">
        <f>'h13'!X61</f>
        <v>3</v>
      </c>
      <c r="Y58" s="372">
        <f>'h13'!Y61</f>
        <v>4</v>
      </c>
      <c r="Z58" s="80">
        <f>'h13'!Z61</f>
        <v>417</v>
      </c>
      <c r="AA58" s="49">
        <f>'h13'!AA61</f>
        <v>182</v>
      </c>
      <c r="AB58" s="49">
        <f>'h13'!AB61</f>
        <v>235</v>
      </c>
      <c r="AC58" s="49">
        <f>'h13'!AC61</f>
        <v>178</v>
      </c>
      <c r="AD58" s="49">
        <f>'h13'!AD61</f>
        <v>224</v>
      </c>
      <c r="AE58" s="49">
        <f>'h13'!AE61</f>
        <v>3</v>
      </c>
      <c r="AF58" s="49">
        <f>'h13'!AF61</f>
        <v>8</v>
      </c>
      <c r="AG58" s="49">
        <f>'h13'!AG61</f>
        <v>1</v>
      </c>
      <c r="AH58" s="372">
        <f>'h13'!AH61</f>
        <v>3</v>
      </c>
      <c r="AJ58" s="262">
        <f t="shared" si="2"/>
        <v>-59</v>
      </c>
      <c r="AK58" s="262">
        <f t="shared" si="3"/>
        <v>16</v>
      </c>
      <c r="AL58" s="262">
        <f t="shared" si="4"/>
        <v>3</v>
      </c>
    </row>
    <row r="59" spans="1:38" ht="15.75" customHeight="1" x14ac:dyDescent="0.2">
      <c r="A59" s="547" t="s">
        <v>64</v>
      </c>
      <c r="B59" s="545">
        <f>'h13'!B62</f>
        <v>150</v>
      </c>
      <c r="C59" s="49">
        <f>'h13'!C62</f>
        <v>29</v>
      </c>
      <c r="D59" s="372">
        <f>'h13'!D62</f>
        <v>121</v>
      </c>
      <c r="E59" s="80">
        <f>'h13'!E62</f>
        <v>5</v>
      </c>
      <c r="F59" s="49">
        <f>'h13'!F62</f>
        <v>4</v>
      </c>
      <c r="G59" s="49">
        <f>'h13'!G62</f>
        <v>1</v>
      </c>
      <c r="H59" s="49">
        <f>'h13'!H62</f>
        <v>167</v>
      </c>
      <c r="I59" s="49">
        <f>'h13'!I62</f>
        <v>82</v>
      </c>
      <c r="J59" s="49">
        <f>'h13'!J62</f>
        <v>85</v>
      </c>
      <c r="K59" s="49">
        <f>'h13'!K62</f>
        <v>162</v>
      </c>
      <c r="L59" s="49">
        <f>'h13'!L62</f>
        <v>78</v>
      </c>
      <c r="M59" s="49">
        <f>'h13'!M62</f>
        <v>84</v>
      </c>
      <c r="N59" s="49">
        <f>'h13'!N62</f>
        <v>145</v>
      </c>
      <c r="O59" s="49">
        <f>'h13'!O62</f>
        <v>25</v>
      </c>
      <c r="P59" s="57">
        <f>'h13'!P62</f>
        <v>120</v>
      </c>
      <c r="Q59" s="545">
        <f>'h13'!Q62</f>
        <v>894</v>
      </c>
      <c r="R59" s="49">
        <f>'h13'!R62</f>
        <v>430</v>
      </c>
      <c r="S59" s="49">
        <f>'h13'!S62</f>
        <v>464</v>
      </c>
      <c r="T59" s="49">
        <f>'h13'!T62</f>
        <v>411</v>
      </c>
      <c r="U59" s="49">
        <f>'h13'!U62</f>
        <v>352</v>
      </c>
      <c r="V59" s="49">
        <f>'h13'!V62</f>
        <v>10</v>
      </c>
      <c r="W59" s="49">
        <f>'h13'!W62</f>
        <v>107</v>
      </c>
      <c r="X59" s="49">
        <f>'h13'!X62</f>
        <v>9</v>
      </c>
      <c r="Y59" s="372">
        <f>'h13'!Y62</f>
        <v>5</v>
      </c>
      <c r="Z59" s="80">
        <f>'h13'!Z62</f>
        <v>749</v>
      </c>
      <c r="AA59" s="49">
        <f>'h13'!AA62</f>
        <v>405</v>
      </c>
      <c r="AB59" s="49">
        <f>'h13'!AB62</f>
        <v>344</v>
      </c>
      <c r="AC59" s="49">
        <f>'h13'!AC62</f>
        <v>393</v>
      </c>
      <c r="AD59" s="49">
        <f>'h13'!AD62</f>
        <v>325</v>
      </c>
      <c r="AE59" s="49">
        <f>'h13'!AE62</f>
        <v>12</v>
      </c>
      <c r="AF59" s="49">
        <f>'h13'!AF62</f>
        <v>19</v>
      </c>
      <c r="AG59" s="49">
        <f>'h13'!AG62</f>
        <v>0</v>
      </c>
      <c r="AH59" s="372">
        <f>'h13'!AH62</f>
        <v>0</v>
      </c>
      <c r="AJ59" s="262">
        <f t="shared" si="2"/>
        <v>45</v>
      </c>
      <c r="AK59" s="262">
        <f t="shared" si="3"/>
        <v>86</v>
      </c>
      <c r="AL59" s="262">
        <f t="shared" si="4"/>
        <v>14</v>
      </c>
    </row>
    <row r="60" spans="1:38" ht="15.75" customHeight="1" x14ac:dyDescent="0.2">
      <c r="A60" s="547" t="s">
        <v>220</v>
      </c>
      <c r="B60" s="545">
        <f>'h13'!B60+'h13'!B64</f>
        <v>-8</v>
      </c>
      <c r="C60" s="49">
        <f>'h13'!C60+'h13'!C64</f>
        <v>-34</v>
      </c>
      <c r="D60" s="372">
        <f>'h13'!D60+'h13'!D64</f>
        <v>26</v>
      </c>
      <c r="E60" s="80">
        <f>'h13'!E60+'h13'!E64</f>
        <v>-48</v>
      </c>
      <c r="F60" s="49">
        <f>'h13'!F60+'h13'!F64</f>
        <v>-27</v>
      </c>
      <c r="G60" s="49">
        <f>'h13'!G60+'h13'!G64</f>
        <v>-21</v>
      </c>
      <c r="H60" s="49">
        <f>'h13'!H60+'h13'!H64</f>
        <v>100</v>
      </c>
      <c r="I60" s="49">
        <f>'h13'!I60+'h13'!I64</f>
        <v>56</v>
      </c>
      <c r="J60" s="49">
        <f>'h13'!J60+'h13'!J64</f>
        <v>44</v>
      </c>
      <c r="K60" s="49">
        <f>'h13'!K60+'h13'!K64</f>
        <v>148</v>
      </c>
      <c r="L60" s="49">
        <f>'h13'!L60+'h13'!L64</f>
        <v>83</v>
      </c>
      <c r="M60" s="49">
        <f>'h13'!M60+'h13'!M64</f>
        <v>65</v>
      </c>
      <c r="N60" s="49">
        <f>'h13'!N60+'h13'!N64</f>
        <v>40</v>
      </c>
      <c r="O60" s="49">
        <f>'h13'!O60+'h13'!O64</f>
        <v>-7</v>
      </c>
      <c r="P60" s="57">
        <f>'h13'!P60+'h13'!P64</f>
        <v>47</v>
      </c>
      <c r="Q60" s="545">
        <f>'h13'!Q60+'h13'!Q64</f>
        <v>415</v>
      </c>
      <c r="R60" s="49">
        <f>'h13'!R60+'h13'!R64</f>
        <v>177</v>
      </c>
      <c r="S60" s="49">
        <f>'h13'!S60+'h13'!S64</f>
        <v>238</v>
      </c>
      <c r="T60" s="49">
        <f>'h13'!T60+'h13'!T64</f>
        <v>172</v>
      </c>
      <c r="U60" s="49">
        <f>'h13'!U60+'h13'!U64</f>
        <v>222</v>
      </c>
      <c r="V60" s="49">
        <f>'h13'!V60+'h13'!V64</f>
        <v>3</v>
      </c>
      <c r="W60" s="49">
        <f>'h13'!W60+'h13'!W64</f>
        <v>10</v>
      </c>
      <c r="X60" s="49">
        <f>'h13'!X60+'h13'!X64</f>
        <v>2</v>
      </c>
      <c r="Y60" s="372">
        <f>'h13'!Y60+'h13'!Y64</f>
        <v>6</v>
      </c>
      <c r="Z60" s="80">
        <f>'h13'!Z60+'h13'!Z64</f>
        <v>375</v>
      </c>
      <c r="AA60" s="49">
        <f>'h13'!AA60+'h13'!AA64</f>
        <v>184</v>
      </c>
      <c r="AB60" s="49">
        <f>'h13'!AB60+'h13'!AB64</f>
        <v>191</v>
      </c>
      <c r="AC60" s="49">
        <f>'h13'!AC60+'h13'!AC64</f>
        <v>180</v>
      </c>
      <c r="AD60" s="49">
        <f>'h13'!AD60+'h13'!AD64</f>
        <v>185</v>
      </c>
      <c r="AE60" s="49">
        <f>'h13'!AE60+'h13'!AE64</f>
        <v>4</v>
      </c>
      <c r="AF60" s="49">
        <f>'h13'!AF60+'h13'!AF64</f>
        <v>5</v>
      </c>
      <c r="AG60" s="49">
        <f>'h13'!AG60+'h13'!AG64</f>
        <v>0</v>
      </c>
      <c r="AH60" s="372">
        <f>'h13'!AH60+'h13'!AH64</f>
        <v>1</v>
      </c>
      <c r="AJ60" s="262">
        <f t="shared" si="2"/>
        <v>29</v>
      </c>
      <c r="AK60" s="262">
        <f t="shared" si="3"/>
        <v>4</v>
      </c>
      <c r="AL60" s="262">
        <f t="shared" si="4"/>
        <v>7</v>
      </c>
    </row>
    <row r="61" spans="1:38" ht="15.75" customHeight="1" x14ac:dyDescent="0.2">
      <c r="A61" s="547" t="s">
        <v>70</v>
      </c>
      <c r="B61" s="545">
        <f>'h13'!B68</f>
        <v>129</v>
      </c>
      <c r="C61" s="49">
        <f>'h13'!C68</f>
        <v>60</v>
      </c>
      <c r="D61" s="372">
        <f>'h13'!D68</f>
        <v>69</v>
      </c>
      <c r="E61" s="80">
        <f>'h13'!E68</f>
        <v>227</v>
      </c>
      <c r="F61" s="49">
        <f>'h13'!F68</f>
        <v>111</v>
      </c>
      <c r="G61" s="49">
        <f>'h13'!G68</f>
        <v>116</v>
      </c>
      <c r="H61" s="49">
        <f>'h13'!H68</f>
        <v>426</v>
      </c>
      <c r="I61" s="49">
        <f>'h13'!I68</f>
        <v>208</v>
      </c>
      <c r="J61" s="49">
        <f>'h13'!J68</f>
        <v>218</v>
      </c>
      <c r="K61" s="49">
        <f>'h13'!K68</f>
        <v>199</v>
      </c>
      <c r="L61" s="49">
        <f>'h13'!L68</f>
        <v>97</v>
      </c>
      <c r="M61" s="49">
        <f>'h13'!M68</f>
        <v>102</v>
      </c>
      <c r="N61" s="49">
        <f>'h13'!N68</f>
        <v>-98</v>
      </c>
      <c r="O61" s="49">
        <f>'h13'!O68</f>
        <v>-51</v>
      </c>
      <c r="P61" s="57">
        <f>'h13'!P68</f>
        <v>-47</v>
      </c>
      <c r="Q61" s="545">
        <f>'h13'!Q68</f>
        <v>1438</v>
      </c>
      <c r="R61" s="49">
        <f>'h13'!R68</f>
        <v>730</v>
      </c>
      <c r="S61" s="49">
        <f>'h13'!S68</f>
        <v>708</v>
      </c>
      <c r="T61" s="49">
        <f>'h13'!T68</f>
        <v>695</v>
      </c>
      <c r="U61" s="49">
        <f>'h13'!U68</f>
        <v>677</v>
      </c>
      <c r="V61" s="49">
        <f>'h13'!V68</f>
        <v>21</v>
      </c>
      <c r="W61" s="49">
        <f>'h13'!W68</f>
        <v>23</v>
      </c>
      <c r="X61" s="49">
        <f>'h13'!X68</f>
        <v>14</v>
      </c>
      <c r="Y61" s="372">
        <f>'h13'!Y68</f>
        <v>8</v>
      </c>
      <c r="Z61" s="80">
        <f>'h13'!Z68</f>
        <v>1536</v>
      </c>
      <c r="AA61" s="49">
        <f>'h13'!AA68</f>
        <v>781</v>
      </c>
      <c r="AB61" s="49">
        <f>'h13'!AB68</f>
        <v>755</v>
      </c>
      <c r="AC61" s="49">
        <f>'h13'!AC68</f>
        <v>761</v>
      </c>
      <c r="AD61" s="49">
        <f>'h13'!AD68</f>
        <v>744</v>
      </c>
      <c r="AE61" s="49">
        <f>'h13'!AE68</f>
        <v>15</v>
      </c>
      <c r="AF61" s="49">
        <f>'h13'!AF68</f>
        <v>8</v>
      </c>
      <c r="AG61" s="49">
        <f>'h13'!AG68</f>
        <v>5</v>
      </c>
      <c r="AH61" s="372">
        <f>'h13'!AH68</f>
        <v>3</v>
      </c>
      <c r="AJ61" s="262">
        <f t="shared" si="2"/>
        <v>-133</v>
      </c>
      <c r="AK61" s="262">
        <f t="shared" si="3"/>
        <v>21</v>
      </c>
      <c r="AL61" s="262">
        <f t="shared" si="4"/>
        <v>14</v>
      </c>
    </row>
    <row r="62" spans="1:38" ht="15.75" customHeight="1" x14ac:dyDescent="0.2">
      <c r="A62" s="547" t="s">
        <v>71</v>
      </c>
      <c r="B62" s="545">
        <f>'h13'!B69</f>
        <v>-150</v>
      </c>
      <c r="C62" s="49">
        <f>'h13'!C69</f>
        <v>-123</v>
      </c>
      <c r="D62" s="372">
        <f>'h13'!D69</f>
        <v>-27</v>
      </c>
      <c r="E62" s="80">
        <f>'h13'!E69</f>
        <v>-36</v>
      </c>
      <c r="F62" s="49">
        <f>'h13'!F69</f>
        <v>-33</v>
      </c>
      <c r="G62" s="49">
        <f>'h13'!G69</f>
        <v>-3</v>
      </c>
      <c r="H62" s="49">
        <f>'h13'!H69</f>
        <v>132</v>
      </c>
      <c r="I62" s="49">
        <f>'h13'!I69</f>
        <v>55</v>
      </c>
      <c r="J62" s="49">
        <f>'h13'!J69</f>
        <v>77</v>
      </c>
      <c r="K62" s="49">
        <f>'h13'!K69</f>
        <v>168</v>
      </c>
      <c r="L62" s="49">
        <f>'h13'!L69</f>
        <v>88</v>
      </c>
      <c r="M62" s="49">
        <f>'h13'!M69</f>
        <v>80</v>
      </c>
      <c r="N62" s="49">
        <f>'h13'!N69</f>
        <v>-114</v>
      </c>
      <c r="O62" s="49">
        <f>'h13'!O69</f>
        <v>-90</v>
      </c>
      <c r="P62" s="57">
        <f>'h13'!P69</f>
        <v>-24</v>
      </c>
      <c r="Q62" s="545">
        <f>'h13'!Q69</f>
        <v>550</v>
      </c>
      <c r="R62" s="49">
        <f>'h13'!R69</f>
        <v>275</v>
      </c>
      <c r="S62" s="49">
        <f>'h13'!S69</f>
        <v>275</v>
      </c>
      <c r="T62" s="49">
        <f>'h13'!T69</f>
        <v>255</v>
      </c>
      <c r="U62" s="49">
        <f>'h13'!U69</f>
        <v>248</v>
      </c>
      <c r="V62" s="49">
        <f>'h13'!V69</f>
        <v>17</v>
      </c>
      <c r="W62" s="49">
        <f>'h13'!W69</f>
        <v>21</v>
      </c>
      <c r="X62" s="49">
        <f>'h13'!X69</f>
        <v>3</v>
      </c>
      <c r="Y62" s="372">
        <f>'h13'!Y69</f>
        <v>6</v>
      </c>
      <c r="Z62" s="80">
        <f>'h13'!Z69</f>
        <v>664</v>
      </c>
      <c r="AA62" s="49">
        <f>'h13'!AA69</f>
        <v>365</v>
      </c>
      <c r="AB62" s="49">
        <f>'h13'!AB69</f>
        <v>299</v>
      </c>
      <c r="AC62" s="49">
        <f>'h13'!AC69</f>
        <v>358</v>
      </c>
      <c r="AD62" s="49">
        <f>'h13'!AD69</f>
        <v>292</v>
      </c>
      <c r="AE62" s="49">
        <f>'h13'!AE69</f>
        <v>7</v>
      </c>
      <c r="AF62" s="49">
        <f>'h13'!AF69</f>
        <v>7</v>
      </c>
      <c r="AG62" s="49">
        <f>'h13'!AG69</f>
        <v>0</v>
      </c>
      <c r="AH62" s="372">
        <f>'h13'!AH69</f>
        <v>0</v>
      </c>
      <c r="AJ62" s="262">
        <f t="shared" si="2"/>
        <v>-147</v>
      </c>
      <c r="AK62" s="262">
        <f t="shared" si="3"/>
        <v>24</v>
      </c>
      <c r="AL62" s="262">
        <f t="shared" si="4"/>
        <v>9</v>
      </c>
    </row>
    <row r="63" spans="1:38" ht="15.75" customHeight="1" x14ac:dyDescent="0.2">
      <c r="A63" s="547" t="s">
        <v>72</v>
      </c>
      <c r="B63" s="545">
        <f>'h13'!B70+'h13'!B71+'h13'!B72+'h13'!B73</f>
        <v>-287</v>
      </c>
      <c r="C63" s="49">
        <f>'h13'!C70+'h13'!C71+'h13'!C72+'h13'!C73</f>
        <v>-135</v>
      </c>
      <c r="D63" s="372">
        <f>'h13'!D70+'h13'!D71+'h13'!D72+'h13'!D73</f>
        <v>-152</v>
      </c>
      <c r="E63" s="80">
        <f>'h13'!E70+'h13'!E71+'h13'!E72+'h13'!E73</f>
        <v>-175</v>
      </c>
      <c r="F63" s="49">
        <f>'h13'!F70+'h13'!F71+'h13'!F72+'h13'!F73</f>
        <v>-81</v>
      </c>
      <c r="G63" s="49">
        <f>'h13'!G70+'h13'!G71+'h13'!G72+'h13'!G73</f>
        <v>-94</v>
      </c>
      <c r="H63" s="49">
        <f>'h13'!H70+'h13'!H71+'h13'!H72+'h13'!H73</f>
        <v>141</v>
      </c>
      <c r="I63" s="49">
        <f>'h13'!I70+'h13'!I71+'h13'!I72+'h13'!I73</f>
        <v>72</v>
      </c>
      <c r="J63" s="49">
        <f>'h13'!J70+'h13'!J71+'h13'!J72+'h13'!J73</f>
        <v>69</v>
      </c>
      <c r="K63" s="49">
        <f>'h13'!K70+'h13'!K71+'h13'!K72+'h13'!K73</f>
        <v>316</v>
      </c>
      <c r="L63" s="49">
        <f>'h13'!L70+'h13'!L71+'h13'!L72+'h13'!L73</f>
        <v>153</v>
      </c>
      <c r="M63" s="49">
        <f>'h13'!M70+'h13'!M71+'h13'!M72+'h13'!M73</f>
        <v>163</v>
      </c>
      <c r="N63" s="49">
        <f>'h13'!N70+'h13'!N71+'h13'!N72+'h13'!N73</f>
        <v>-112</v>
      </c>
      <c r="O63" s="49">
        <f>'h13'!O70+'h13'!O71+'h13'!O72+'h13'!O73</f>
        <v>-54</v>
      </c>
      <c r="P63" s="57">
        <f>'h13'!P70+'h13'!P71+'h13'!P72+'h13'!P73</f>
        <v>-58</v>
      </c>
      <c r="Q63" s="545">
        <f>'h13'!Q70+'h13'!Q71+'h13'!Q72+'h13'!Q73</f>
        <v>599</v>
      </c>
      <c r="R63" s="49">
        <f>'h13'!R70+'h13'!R71+'h13'!R72+'h13'!R73</f>
        <v>284</v>
      </c>
      <c r="S63" s="49">
        <f>'h13'!S70+'h13'!S71+'h13'!S72+'h13'!S73</f>
        <v>315</v>
      </c>
      <c r="T63" s="49">
        <f>'h13'!T70+'h13'!T71+'h13'!T72+'h13'!T73</f>
        <v>256</v>
      </c>
      <c r="U63" s="49">
        <f>'h13'!U70+'h13'!U71+'h13'!U72+'h13'!U73</f>
        <v>306</v>
      </c>
      <c r="V63" s="49">
        <f>'h13'!V70+'h13'!V71+'h13'!V72+'h13'!V73</f>
        <v>19</v>
      </c>
      <c r="W63" s="49">
        <f>'h13'!W70+'h13'!W71+'h13'!W72+'h13'!W73</f>
        <v>7</v>
      </c>
      <c r="X63" s="49">
        <f>'h13'!X70+'h13'!X71+'h13'!X72+'h13'!X73</f>
        <v>9</v>
      </c>
      <c r="Y63" s="372">
        <f>'h13'!Y70+'h13'!Y71+'h13'!Y72+'h13'!Y73</f>
        <v>2</v>
      </c>
      <c r="Z63" s="80">
        <f>'h13'!Z70+'h13'!Z71+'h13'!Z72+'h13'!Z73</f>
        <v>711</v>
      </c>
      <c r="AA63" s="49">
        <f>'h13'!AA70+'h13'!AA71+'h13'!AA72+'h13'!AA73</f>
        <v>338</v>
      </c>
      <c r="AB63" s="49">
        <f>'h13'!AB70+'h13'!AB71+'h13'!AB72+'h13'!AB73</f>
        <v>373</v>
      </c>
      <c r="AC63" s="49">
        <f>'h13'!AC70+'h13'!AC71+'h13'!AC72+'h13'!AC73</f>
        <v>329</v>
      </c>
      <c r="AD63" s="49">
        <f>'h13'!AD70+'h13'!AD71+'h13'!AD72+'h13'!AD73</f>
        <v>368</v>
      </c>
      <c r="AE63" s="49">
        <f>'h13'!AE70+'h13'!AE71+'h13'!AE72+'h13'!AE73</f>
        <v>4</v>
      </c>
      <c r="AF63" s="49">
        <f>'h13'!AF70+'h13'!AF71+'h13'!AF72+'h13'!AF73</f>
        <v>4</v>
      </c>
      <c r="AG63" s="49">
        <f>'h13'!AG70+'h13'!AG71+'h13'!AG72+'h13'!AG73</f>
        <v>5</v>
      </c>
      <c r="AH63" s="372">
        <f>'h13'!AH70+'h13'!AH71+'h13'!AH72+'h13'!AH73</f>
        <v>1</v>
      </c>
      <c r="AJ63" s="262">
        <f t="shared" si="2"/>
        <v>-135</v>
      </c>
      <c r="AK63" s="262">
        <f t="shared" si="3"/>
        <v>18</v>
      </c>
      <c r="AL63" s="262">
        <f t="shared" si="4"/>
        <v>5</v>
      </c>
    </row>
    <row r="64" spans="1:38" ht="15.75" customHeight="1" x14ac:dyDescent="0.2">
      <c r="A64" s="547" t="s">
        <v>221</v>
      </c>
      <c r="B64" s="545">
        <f>'h13'!B81+'h13'!B85+'h13'!B87</f>
        <v>-250</v>
      </c>
      <c r="C64" s="49">
        <f>'h13'!C81+'h13'!C85+'h13'!C87</f>
        <v>-101</v>
      </c>
      <c r="D64" s="372">
        <f>'h13'!D81+'h13'!D85+'h13'!D87</f>
        <v>-149</v>
      </c>
      <c r="E64" s="80">
        <f>'h13'!E81+'h13'!E85+'h13'!E87</f>
        <v>-105</v>
      </c>
      <c r="F64" s="49">
        <f>'h13'!F81+'h13'!F85+'h13'!F87</f>
        <v>-46</v>
      </c>
      <c r="G64" s="49">
        <f>'h13'!G81+'h13'!G85+'h13'!G87</f>
        <v>-59</v>
      </c>
      <c r="H64" s="49">
        <f>'h13'!H81+'h13'!H85+'h13'!H87</f>
        <v>172</v>
      </c>
      <c r="I64" s="49">
        <f>'h13'!I81+'h13'!I85+'h13'!I87</f>
        <v>91</v>
      </c>
      <c r="J64" s="49">
        <f>'h13'!J81+'h13'!J85+'h13'!J87</f>
        <v>81</v>
      </c>
      <c r="K64" s="49">
        <f>'h13'!K81+'h13'!K85+'h13'!K87</f>
        <v>277</v>
      </c>
      <c r="L64" s="49">
        <f>'h13'!L81+'h13'!L85+'h13'!L87</f>
        <v>137</v>
      </c>
      <c r="M64" s="49">
        <f>'h13'!M81+'h13'!M85+'h13'!M87</f>
        <v>140</v>
      </c>
      <c r="N64" s="49">
        <f>'h13'!N81+'h13'!N85+'h13'!N87</f>
        <v>-145</v>
      </c>
      <c r="O64" s="49">
        <f>'h13'!O81+'h13'!O85+'h13'!O87</f>
        <v>-55</v>
      </c>
      <c r="P64" s="57">
        <f>'h13'!P81+'h13'!P85+'h13'!P87</f>
        <v>-90</v>
      </c>
      <c r="Q64" s="545">
        <f>'h13'!Q81+'h13'!Q85+'h13'!Q87</f>
        <v>508</v>
      </c>
      <c r="R64" s="49">
        <f>'h13'!R81+'h13'!R85+'h13'!R87</f>
        <v>248</v>
      </c>
      <c r="S64" s="49">
        <f>'h13'!S81+'h13'!S85+'h13'!S87</f>
        <v>260</v>
      </c>
      <c r="T64" s="49">
        <f>'h13'!T81+'h13'!T85+'h13'!T87</f>
        <v>238</v>
      </c>
      <c r="U64" s="49">
        <f>'h13'!U81+'h13'!U85+'h13'!U87</f>
        <v>234</v>
      </c>
      <c r="V64" s="49">
        <f>'h13'!V81+'h13'!V85+'h13'!V87</f>
        <v>3</v>
      </c>
      <c r="W64" s="49">
        <f>'h13'!W81+'h13'!W85+'h13'!W87</f>
        <v>17</v>
      </c>
      <c r="X64" s="49">
        <f>'h13'!X81+'h13'!X85+'h13'!X87</f>
        <v>7</v>
      </c>
      <c r="Y64" s="372">
        <f>'h13'!Y81+'h13'!Y85+'h13'!Y87</f>
        <v>9</v>
      </c>
      <c r="Z64" s="80">
        <f>'h13'!Z81+'h13'!Z85+'h13'!Z87</f>
        <v>653</v>
      </c>
      <c r="AA64" s="49">
        <f>'h13'!AA81+'h13'!AA85+'h13'!AA87</f>
        <v>303</v>
      </c>
      <c r="AB64" s="49">
        <f>'h13'!AB81+'h13'!AB85+'h13'!AB87</f>
        <v>350</v>
      </c>
      <c r="AC64" s="49">
        <f>'h13'!AC81+'h13'!AC85+'h13'!AC87</f>
        <v>297</v>
      </c>
      <c r="AD64" s="49">
        <f>'h13'!AD81+'h13'!AD85+'h13'!AD87</f>
        <v>347</v>
      </c>
      <c r="AE64" s="49">
        <f>'h13'!AE81+'h13'!AE85+'h13'!AE87</f>
        <v>6</v>
      </c>
      <c r="AF64" s="49">
        <f>'h13'!AF81+'h13'!AF85+'h13'!AF87</f>
        <v>2</v>
      </c>
      <c r="AG64" s="49">
        <f>'h13'!AG81+'h13'!AG85+'h13'!AG87</f>
        <v>0</v>
      </c>
      <c r="AH64" s="372">
        <f>'h13'!AH81+'h13'!AH85+'h13'!AH87</f>
        <v>1</v>
      </c>
      <c r="AJ64" s="262">
        <f t="shared" si="2"/>
        <v>-172</v>
      </c>
      <c r="AK64" s="262">
        <f t="shared" si="3"/>
        <v>12</v>
      </c>
      <c r="AL64" s="262">
        <f t="shared" si="4"/>
        <v>15</v>
      </c>
    </row>
    <row r="65" spans="1:38" ht="15.75" customHeight="1" thickBot="1" x14ac:dyDescent="0.25">
      <c r="A65" s="553" t="s">
        <v>222</v>
      </c>
      <c r="B65" s="546">
        <f>'h13'!B86+'h13'!B88</f>
        <v>-227</v>
      </c>
      <c r="C65" s="360">
        <f>'h13'!C86+'h13'!C88</f>
        <v>-106</v>
      </c>
      <c r="D65" s="374">
        <f>'h13'!D86+'h13'!D88</f>
        <v>-121</v>
      </c>
      <c r="E65" s="363">
        <f>'h13'!E86+'h13'!E88</f>
        <v>-78</v>
      </c>
      <c r="F65" s="360">
        <f>'h13'!F86+'h13'!F88</f>
        <v>-46</v>
      </c>
      <c r="G65" s="360">
        <f>'h13'!G86+'h13'!G88</f>
        <v>-32</v>
      </c>
      <c r="H65" s="360">
        <f>'h13'!H86+'h13'!H88</f>
        <v>120</v>
      </c>
      <c r="I65" s="360">
        <f>'h13'!I86+'h13'!I88</f>
        <v>53</v>
      </c>
      <c r="J65" s="360">
        <f>'h13'!J86+'h13'!J88</f>
        <v>67</v>
      </c>
      <c r="K65" s="360">
        <f>'h13'!K86+'h13'!K88</f>
        <v>198</v>
      </c>
      <c r="L65" s="360">
        <f>'h13'!L86+'h13'!L88</f>
        <v>99</v>
      </c>
      <c r="M65" s="360">
        <f>'h13'!M86+'h13'!M88</f>
        <v>99</v>
      </c>
      <c r="N65" s="360">
        <f>'h13'!N86+'h13'!N88</f>
        <v>-149</v>
      </c>
      <c r="O65" s="360">
        <f>'h13'!O86+'h13'!O88</f>
        <v>-60</v>
      </c>
      <c r="P65" s="537">
        <f>'h13'!P86+'h13'!P88</f>
        <v>-89</v>
      </c>
      <c r="Q65" s="546">
        <f>'h13'!Q86+'h13'!Q88</f>
        <v>480</v>
      </c>
      <c r="R65" s="360">
        <f>'h13'!R86+'h13'!R88</f>
        <v>231</v>
      </c>
      <c r="S65" s="360">
        <f>'h13'!S86+'h13'!S88</f>
        <v>249</v>
      </c>
      <c r="T65" s="360">
        <f>'h13'!T86+'h13'!T88</f>
        <v>220</v>
      </c>
      <c r="U65" s="360">
        <f>'h13'!U86+'h13'!U88</f>
        <v>217</v>
      </c>
      <c r="V65" s="360">
        <f>'h13'!V86+'h13'!V88</f>
        <v>7</v>
      </c>
      <c r="W65" s="360">
        <f>'h13'!W86+'h13'!W88</f>
        <v>26</v>
      </c>
      <c r="X65" s="360">
        <f>'h13'!X86+'h13'!X88</f>
        <v>4</v>
      </c>
      <c r="Y65" s="374">
        <f>'h13'!Y86+'h13'!Y88</f>
        <v>6</v>
      </c>
      <c r="Z65" s="363">
        <f>'h13'!Z86+'h13'!Z88</f>
        <v>629</v>
      </c>
      <c r="AA65" s="360">
        <f>'h13'!AA86+'h13'!AA88</f>
        <v>291</v>
      </c>
      <c r="AB65" s="360">
        <f>'h13'!AB86+'h13'!AB88</f>
        <v>338</v>
      </c>
      <c r="AC65" s="360">
        <f>'h13'!AC86+'h13'!AC88</f>
        <v>282</v>
      </c>
      <c r="AD65" s="360">
        <f>'h13'!AD86+'h13'!AD88</f>
        <v>327</v>
      </c>
      <c r="AE65" s="360">
        <f>'h13'!AE86+'h13'!AE88</f>
        <v>7</v>
      </c>
      <c r="AF65" s="360">
        <f>'h13'!AF86+'h13'!AF88</f>
        <v>10</v>
      </c>
      <c r="AG65" s="360">
        <f>'h13'!AG86+'h13'!AG88</f>
        <v>2</v>
      </c>
      <c r="AH65" s="374">
        <f>'h13'!AH86+'h13'!AH88</f>
        <v>1</v>
      </c>
      <c r="AJ65" s="377">
        <f t="shared" si="2"/>
        <v>-172</v>
      </c>
      <c r="AK65" s="377">
        <f t="shared" si="3"/>
        <v>16</v>
      </c>
      <c r="AL65" s="377">
        <f t="shared" si="4"/>
        <v>7</v>
      </c>
    </row>
    <row r="66" spans="1:38" x14ac:dyDescent="0.2">
      <c r="A66" s="1" t="s">
        <v>339</v>
      </c>
    </row>
    <row r="67" spans="1:38" x14ac:dyDescent="0.2">
      <c r="F67" s="86" t="s">
        <v>295</v>
      </c>
    </row>
    <row r="72" spans="1:38" x14ac:dyDescent="0.2">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row>
    <row r="73" spans="1:38" x14ac:dyDescent="0.2">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row>
    <row r="74" spans="1:38" x14ac:dyDescent="0.2">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row>
    <row r="75" spans="1:38" x14ac:dyDescent="0.2">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row>
    <row r="76" spans="1:38" x14ac:dyDescent="0.2">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row>
    <row r="77" spans="1:38" x14ac:dyDescent="0.2">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row>
    <row r="78" spans="1:38" x14ac:dyDescent="0.2">
      <c r="E78" s="83"/>
      <c r="F78" s="83"/>
      <c r="G78" s="83"/>
      <c r="H78" s="83"/>
      <c r="I78" s="83"/>
      <c r="J78" s="83"/>
      <c r="K78" s="83"/>
      <c r="L78" s="83"/>
      <c r="M78" s="83"/>
      <c r="N78" s="83"/>
      <c r="O78" s="83"/>
      <c r="P78" s="83"/>
      <c r="Q78" s="83"/>
      <c r="R78" s="83"/>
      <c r="S78" s="83"/>
      <c r="T78" s="83"/>
      <c r="U78" s="83"/>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113"/>
  <sheetViews>
    <sheetView workbookViewId="0">
      <pane xSplit="1" ySplit="4" topLeftCell="B5" activePane="bottomRight" state="frozen"/>
      <selection pane="topRight" activeCell="B1" sqref="B1"/>
      <selection pane="bottomLeft" activeCell="A5" sqref="A5"/>
      <selection pane="bottomRight" activeCell="A18" sqref="A18"/>
    </sheetView>
  </sheetViews>
  <sheetFormatPr defaultRowHeight="12.5" x14ac:dyDescent="0.2"/>
  <cols>
    <col min="1" max="1" width="11.7265625" style="259" customWidth="1"/>
    <col min="2" max="34" width="9" style="259" customWidth="1"/>
    <col min="35" max="254" width="9" style="259"/>
    <col min="255" max="255" width="11.7265625" style="259" customWidth="1"/>
    <col min="256" max="510" width="9" style="259"/>
    <col min="511" max="511" width="11.7265625" style="259" customWidth="1"/>
    <col min="512" max="766" width="9" style="259"/>
    <col min="767" max="767" width="11.7265625" style="259" customWidth="1"/>
    <col min="768" max="1022" width="9" style="259"/>
    <col min="1023" max="1023" width="11.7265625" style="259" customWidth="1"/>
    <col min="1024" max="1278" width="9" style="259"/>
    <col min="1279" max="1279" width="11.7265625" style="259" customWidth="1"/>
    <col min="1280" max="1534" width="9" style="259"/>
    <col min="1535" max="1535" width="11.7265625" style="259" customWidth="1"/>
    <col min="1536" max="1790" width="9" style="259"/>
    <col min="1791" max="1791" width="11.7265625" style="259" customWidth="1"/>
    <col min="1792" max="2046" width="9" style="259"/>
    <col min="2047" max="2047" width="11.7265625" style="259" customWidth="1"/>
    <col min="2048" max="2302" width="9" style="259"/>
    <col min="2303" max="2303" width="11.7265625" style="259" customWidth="1"/>
    <col min="2304" max="2558" width="9" style="259"/>
    <col min="2559" max="2559" width="11.7265625" style="259" customWidth="1"/>
    <col min="2560" max="2814" width="9" style="259"/>
    <col min="2815" max="2815" width="11.7265625" style="259" customWidth="1"/>
    <col min="2816" max="3070" width="9" style="259"/>
    <col min="3071" max="3071" width="11.7265625" style="259" customWidth="1"/>
    <col min="3072" max="3326" width="9" style="259"/>
    <col min="3327" max="3327" width="11.7265625" style="259" customWidth="1"/>
    <col min="3328" max="3582" width="9" style="259"/>
    <col min="3583" max="3583" width="11.7265625" style="259" customWidth="1"/>
    <col min="3584" max="3838" width="9" style="259"/>
    <col min="3839" max="3839" width="11.7265625" style="259" customWidth="1"/>
    <col min="3840" max="4094" width="9" style="259"/>
    <col min="4095" max="4095" width="11.7265625" style="259" customWidth="1"/>
    <col min="4096" max="4350" width="9" style="259"/>
    <col min="4351" max="4351" width="11.7265625" style="259" customWidth="1"/>
    <col min="4352" max="4606" width="9" style="259"/>
    <col min="4607" max="4607" width="11.7265625" style="259" customWidth="1"/>
    <col min="4608" max="4862" width="9" style="259"/>
    <col min="4863" max="4863" width="11.7265625" style="259" customWidth="1"/>
    <col min="4864" max="5118" width="9" style="259"/>
    <col min="5119" max="5119" width="11.7265625" style="259" customWidth="1"/>
    <col min="5120" max="5374" width="9" style="259"/>
    <col min="5375" max="5375" width="11.7265625" style="259" customWidth="1"/>
    <col min="5376" max="5630" width="9" style="259"/>
    <col min="5631" max="5631" width="11.7265625" style="259" customWidth="1"/>
    <col min="5632" max="5886" width="9" style="259"/>
    <col min="5887" max="5887" width="11.7265625" style="259" customWidth="1"/>
    <col min="5888" max="6142" width="9" style="259"/>
    <col min="6143" max="6143" width="11.7265625" style="259" customWidth="1"/>
    <col min="6144" max="6398" width="9" style="259"/>
    <col min="6399" max="6399" width="11.7265625" style="259" customWidth="1"/>
    <col min="6400" max="6654" width="9" style="259"/>
    <col min="6655" max="6655" width="11.7265625" style="259" customWidth="1"/>
    <col min="6656" max="6910" width="9" style="259"/>
    <col min="6911" max="6911" width="11.7265625" style="259" customWidth="1"/>
    <col min="6912" max="7166" width="9" style="259"/>
    <col min="7167" max="7167" width="11.7265625" style="259" customWidth="1"/>
    <col min="7168" max="7422" width="9" style="259"/>
    <col min="7423" max="7423" width="11.7265625" style="259" customWidth="1"/>
    <col min="7424" max="7678" width="9" style="259"/>
    <col min="7679" max="7679" width="11.7265625" style="259" customWidth="1"/>
    <col min="7680" max="7934" width="9" style="259"/>
    <col min="7935" max="7935" width="11.7265625" style="259" customWidth="1"/>
    <col min="7936" max="8190" width="9" style="259"/>
    <col min="8191" max="8191" width="11.7265625" style="259" customWidth="1"/>
    <col min="8192" max="8446" width="9" style="259"/>
    <col min="8447" max="8447" width="11.7265625" style="259" customWidth="1"/>
    <col min="8448" max="8702" width="9" style="259"/>
    <col min="8703" max="8703" width="11.7265625" style="259" customWidth="1"/>
    <col min="8704" max="8958" width="9" style="259"/>
    <col min="8959" max="8959" width="11.7265625" style="259" customWidth="1"/>
    <col min="8960" max="9214" width="9" style="259"/>
    <col min="9215" max="9215" width="11.7265625" style="259" customWidth="1"/>
    <col min="9216" max="9470" width="9" style="259"/>
    <col min="9471" max="9471" width="11.7265625" style="259" customWidth="1"/>
    <col min="9472" max="9726" width="9" style="259"/>
    <col min="9727" max="9727" width="11.7265625" style="259" customWidth="1"/>
    <col min="9728" max="9982" width="9" style="259"/>
    <col min="9983" max="9983" width="11.7265625" style="259" customWidth="1"/>
    <col min="9984" max="10238" width="9" style="259"/>
    <col min="10239" max="10239" width="11.7265625" style="259" customWidth="1"/>
    <col min="10240" max="10494" width="9" style="259"/>
    <col min="10495" max="10495" width="11.7265625" style="259" customWidth="1"/>
    <col min="10496" max="10750" width="9" style="259"/>
    <col min="10751" max="10751" width="11.7265625" style="259" customWidth="1"/>
    <col min="10752" max="11006" width="9" style="259"/>
    <col min="11007" max="11007" width="11.7265625" style="259" customWidth="1"/>
    <col min="11008" max="11262" width="9" style="259"/>
    <col min="11263" max="11263" width="11.7265625" style="259" customWidth="1"/>
    <col min="11264" max="11518" width="9" style="259"/>
    <col min="11519" max="11519" width="11.7265625" style="259" customWidth="1"/>
    <col min="11520" max="11774" width="9" style="259"/>
    <col min="11775" max="11775" width="11.7265625" style="259" customWidth="1"/>
    <col min="11776" max="12030" width="9" style="259"/>
    <col min="12031" max="12031" width="11.7265625" style="259" customWidth="1"/>
    <col min="12032" max="12286" width="9" style="259"/>
    <col min="12287" max="12287" width="11.7265625" style="259" customWidth="1"/>
    <col min="12288" max="12542" width="9" style="259"/>
    <col min="12543" max="12543" width="11.7265625" style="259" customWidth="1"/>
    <col min="12544" max="12798" width="9" style="259"/>
    <col min="12799" max="12799" width="11.7265625" style="259" customWidth="1"/>
    <col min="12800" max="13054" width="9" style="259"/>
    <col min="13055" max="13055" width="11.7265625" style="259" customWidth="1"/>
    <col min="13056" max="13310" width="9" style="259"/>
    <col min="13311" max="13311" width="11.7265625" style="259" customWidth="1"/>
    <col min="13312" max="13566" width="9" style="259"/>
    <col min="13567" max="13567" width="11.7265625" style="259" customWidth="1"/>
    <col min="13568" max="13822" width="9" style="259"/>
    <col min="13823" max="13823" width="11.7265625" style="259" customWidth="1"/>
    <col min="13824" max="14078" width="9" style="259"/>
    <col min="14079" max="14079" width="11.7265625" style="259" customWidth="1"/>
    <col min="14080" max="14334" width="9" style="259"/>
    <col min="14335" max="14335" width="11.7265625" style="259" customWidth="1"/>
    <col min="14336" max="14590" width="9" style="259"/>
    <col min="14591" max="14591" width="11.7265625" style="259" customWidth="1"/>
    <col min="14592" max="14846" width="9" style="259"/>
    <col min="14847" max="14847" width="11.7265625" style="259" customWidth="1"/>
    <col min="14848" max="15102" width="9" style="259"/>
    <col min="15103" max="15103" width="11.7265625" style="259" customWidth="1"/>
    <col min="15104" max="15358" width="9" style="259"/>
    <col min="15359" max="15359" width="11.7265625" style="259" customWidth="1"/>
    <col min="15360" max="15614" width="9" style="259"/>
    <col min="15615" max="15615" width="11.7265625" style="259" customWidth="1"/>
    <col min="15616" max="15870" width="9" style="259"/>
    <col min="15871" max="15871" width="11.7265625" style="259" customWidth="1"/>
    <col min="15872" max="16126" width="9" style="259"/>
    <col min="16127" max="16127" width="11.7265625" style="259" customWidth="1"/>
    <col min="16128" max="16384" width="9" style="259"/>
  </cols>
  <sheetData>
    <row r="1" spans="1:34" ht="18.75" customHeight="1" thickBot="1" x14ac:dyDescent="0.25">
      <c r="A1" s="234" t="s">
        <v>332</v>
      </c>
      <c r="AF1" s="259" t="s">
        <v>335</v>
      </c>
    </row>
    <row r="2" spans="1:34" x14ac:dyDescent="0.2">
      <c r="A2" s="1422" t="s">
        <v>0</v>
      </c>
      <c r="B2" s="1408" t="s">
        <v>1</v>
      </c>
      <c r="C2" s="1409"/>
      <c r="D2" s="1410"/>
      <c r="E2" s="1408" t="s">
        <v>2</v>
      </c>
      <c r="F2" s="1409"/>
      <c r="G2" s="1409"/>
      <c r="H2" s="1409"/>
      <c r="I2" s="1409"/>
      <c r="J2" s="1409"/>
      <c r="K2" s="1409"/>
      <c r="L2" s="1409"/>
      <c r="M2" s="1410"/>
      <c r="N2" s="1408" t="s">
        <v>114</v>
      </c>
      <c r="O2" s="1409"/>
      <c r="P2" s="1410"/>
      <c r="Q2" s="1408" t="s">
        <v>115</v>
      </c>
      <c r="R2" s="1409"/>
      <c r="S2" s="1409"/>
      <c r="T2" s="1409"/>
      <c r="U2" s="1409"/>
      <c r="V2" s="1409"/>
      <c r="W2" s="1409"/>
      <c r="X2" s="1409"/>
      <c r="Y2" s="1410"/>
      <c r="Z2" s="1408" t="s">
        <v>122</v>
      </c>
      <c r="AA2" s="1409"/>
      <c r="AB2" s="1409"/>
      <c r="AC2" s="1409"/>
      <c r="AD2" s="1409"/>
      <c r="AE2" s="1409"/>
      <c r="AF2" s="1409"/>
      <c r="AG2" s="1409"/>
      <c r="AH2" s="1410"/>
    </row>
    <row r="3" spans="1:34" x14ac:dyDescent="0.2">
      <c r="A3" s="1423"/>
      <c r="B3" s="1411"/>
      <c r="C3" s="1412"/>
      <c r="D3" s="1413"/>
      <c r="H3" s="1419" t="s">
        <v>3</v>
      </c>
      <c r="I3" s="1420"/>
      <c r="J3" s="1418"/>
      <c r="K3" s="1419" t="s">
        <v>4</v>
      </c>
      <c r="L3" s="1420"/>
      <c r="M3" s="1421"/>
      <c r="N3" s="1411"/>
      <c r="O3" s="1412"/>
      <c r="P3" s="1413"/>
      <c r="T3" s="1419" t="s">
        <v>116</v>
      </c>
      <c r="U3" s="1420"/>
      <c r="V3" s="1420"/>
      <c r="W3" s="1418"/>
      <c r="X3" s="1419" t="s">
        <v>117</v>
      </c>
      <c r="Y3" s="1421"/>
      <c r="AC3" s="1419" t="s">
        <v>123</v>
      </c>
      <c r="AD3" s="1420"/>
      <c r="AE3" s="1420"/>
      <c r="AF3" s="1418"/>
      <c r="AG3" s="1419" t="s">
        <v>124</v>
      </c>
      <c r="AH3" s="1421"/>
    </row>
    <row r="4" spans="1:34" ht="13" thickBot="1" x14ac:dyDescent="0.25">
      <c r="A4" s="1424"/>
      <c r="B4" s="289" t="s">
        <v>5</v>
      </c>
      <c r="C4" s="290" t="s">
        <v>6</v>
      </c>
      <c r="D4" s="291" t="s">
        <v>7</v>
      </c>
      <c r="E4" s="290" t="s">
        <v>5</v>
      </c>
      <c r="F4" s="290" t="s">
        <v>6</v>
      </c>
      <c r="G4" s="290" t="s">
        <v>7</v>
      </c>
      <c r="H4" s="292" t="s">
        <v>5</v>
      </c>
      <c r="I4" s="290" t="s">
        <v>6</v>
      </c>
      <c r="J4" s="290" t="s">
        <v>7</v>
      </c>
      <c r="K4" s="292" t="s">
        <v>5</v>
      </c>
      <c r="L4" s="290" t="s">
        <v>6</v>
      </c>
      <c r="M4" s="291" t="s">
        <v>7</v>
      </c>
      <c r="N4" s="289" t="s">
        <v>5</v>
      </c>
      <c r="O4" s="290" t="s">
        <v>6</v>
      </c>
      <c r="P4" s="291" t="s">
        <v>7</v>
      </c>
      <c r="Q4" s="290" t="s">
        <v>5</v>
      </c>
      <c r="R4" s="290" t="s">
        <v>6</v>
      </c>
      <c r="S4" s="290" t="s">
        <v>7</v>
      </c>
      <c r="T4" s="292" t="s">
        <v>118</v>
      </c>
      <c r="U4" s="290" t="s">
        <v>119</v>
      </c>
      <c r="V4" s="290" t="s">
        <v>120</v>
      </c>
      <c r="W4" s="290" t="s">
        <v>121</v>
      </c>
      <c r="X4" s="292" t="s">
        <v>6</v>
      </c>
      <c r="Y4" s="291" t="s">
        <v>7</v>
      </c>
      <c r="Z4" s="289" t="s">
        <v>5</v>
      </c>
      <c r="AA4" s="290" t="s">
        <v>6</v>
      </c>
      <c r="AB4" s="290" t="s">
        <v>7</v>
      </c>
      <c r="AC4" s="292" t="s">
        <v>118</v>
      </c>
      <c r="AD4" s="290" t="s">
        <v>119</v>
      </c>
      <c r="AE4" s="290" t="s">
        <v>120</v>
      </c>
      <c r="AF4" s="290" t="s">
        <v>121</v>
      </c>
      <c r="AG4" s="292" t="s">
        <v>6</v>
      </c>
      <c r="AH4" s="291" t="s">
        <v>7</v>
      </c>
    </row>
    <row r="5" spans="1:34" s="7" customFormat="1" ht="15" customHeight="1" x14ac:dyDescent="0.2">
      <c r="A5" s="235" t="s">
        <v>8</v>
      </c>
      <c r="B5" s="184">
        <v>11419</v>
      </c>
      <c r="C5" s="184">
        <v>2512</v>
      </c>
      <c r="D5" s="239">
        <v>8907</v>
      </c>
      <c r="E5" s="184">
        <v>10231</v>
      </c>
      <c r="F5" s="184">
        <v>3910</v>
      </c>
      <c r="G5" s="184">
        <v>6321</v>
      </c>
      <c r="H5" s="240">
        <v>52745</v>
      </c>
      <c r="I5" s="184">
        <v>26998</v>
      </c>
      <c r="J5" s="184">
        <v>25747</v>
      </c>
      <c r="K5" s="240">
        <v>42514</v>
      </c>
      <c r="L5" s="184">
        <v>23088</v>
      </c>
      <c r="M5" s="239">
        <v>19426</v>
      </c>
      <c r="N5" s="184">
        <v>1188</v>
      </c>
      <c r="O5" s="184">
        <v>-1398</v>
      </c>
      <c r="P5" s="239">
        <v>2586</v>
      </c>
      <c r="Q5" s="184">
        <v>268267</v>
      </c>
      <c r="R5" s="184">
        <v>137592</v>
      </c>
      <c r="S5" s="184">
        <v>130675</v>
      </c>
      <c r="T5" s="240">
        <v>127627</v>
      </c>
      <c r="U5" s="184">
        <v>119134</v>
      </c>
      <c r="V5" s="184">
        <v>7407</v>
      </c>
      <c r="W5" s="184">
        <v>9608</v>
      </c>
      <c r="X5" s="240">
        <v>2558</v>
      </c>
      <c r="Y5" s="239">
        <v>1933</v>
      </c>
      <c r="Z5" s="184">
        <v>267079</v>
      </c>
      <c r="AA5" s="184">
        <v>138990</v>
      </c>
      <c r="AB5" s="184">
        <v>128089</v>
      </c>
      <c r="AC5" s="240">
        <v>130248</v>
      </c>
      <c r="AD5" s="184">
        <v>118348</v>
      </c>
      <c r="AE5" s="184">
        <v>6785</v>
      </c>
      <c r="AF5" s="184">
        <v>8312</v>
      </c>
      <c r="AG5" s="240">
        <v>1957</v>
      </c>
      <c r="AH5" s="239">
        <v>1429</v>
      </c>
    </row>
    <row r="6" spans="1:34" s="7" customFormat="1" ht="15" customHeight="1" x14ac:dyDescent="0.2">
      <c r="A6" s="400" t="s">
        <v>294</v>
      </c>
      <c r="B6" s="381">
        <v>6179</v>
      </c>
      <c r="C6" s="381">
        <v>1986</v>
      </c>
      <c r="D6" s="401">
        <v>4193</v>
      </c>
      <c r="E6" s="381">
        <v>1859</v>
      </c>
      <c r="F6" s="381">
        <v>529</v>
      </c>
      <c r="G6" s="381">
        <v>1330</v>
      </c>
      <c r="H6" s="402">
        <v>13219</v>
      </c>
      <c r="I6" s="381">
        <v>6734</v>
      </c>
      <c r="J6" s="381">
        <v>6485</v>
      </c>
      <c r="K6" s="402">
        <v>11360</v>
      </c>
      <c r="L6" s="381">
        <v>6205</v>
      </c>
      <c r="M6" s="401">
        <v>5155</v>
      </c>
      <c r="N6" s="381">
        <v>4320</v>
      </c>
      <c r="O6" s="381">
        <v>1457</v>
      </c>
      <c r="P6" s="401">
        <v>2863</v>
      </c>
      <c r="Q6" s="381">
        <v>89754</v>
      </c>
      <c r="R6" s="381">
        <v>45678</v>
      </c>
      <c r="S6" s="381">
        <v>44076</v>
      </c>
      <c r="T6" s="402">
        <v>41550</v>
      </c>
      <c r="U6" s="381">
        <v>39922</v>
      </c>
      <c r="V6" s="381">
        <v>3582</v>
      </c>
      <c r="W6" s="381">
        <v>3754</v>
      </c>
      <c r="X6" s="402">
        <v>546</v>
      </c>
      <c r="Y6" s="401">
        <v>400</v>
      </c>
      <c r="Z6" s="381">
        <v>85434</v>
      </c>
      <c r="AA6" s="381">
        <v>44221</v>
      </c>
      <c r="AB6" s="381">
        <v>41213</v>
      </c>
      <c r="AC6" s="402">
        <v>40708</v>
      </c>
      <c r="AD6" s="381">
        <v>37605</v>
      </c>
      <c r="AE6" s="381">
        <v>2972</v>
      </c>
      <c r="AF6" s="381">
        <v>3180</v>
      </c>
      <c r="AG6" s="402">
        <v>541</v>
      </c>
      <c r="AH6" s="401">
        <v>428</v>
      </c>
    </row>
    <row r="7" spans="1:34" s="7" customFormat="1" ht="15" customHeight="1" x14ac:dyDescent="0.2">
      <c r="A7" s="235" t="s">
        <v>9</v>
      </c>
      <c r="B7" s="184">
        <v>6668</v>
      </c>
      <c r="C7" s="184">
        <v>2544</v>
      </c>
      <c r="D7" s="239">
        <v>4124</v>
      </c>
      <c r="E7" s="184">
        <v>3235</v>
      </c>
      <c r="F7" s="184">
        <v>1409</v>
      </c>
      <c r="G7" s="184">
        <v>1826</v>
      </c>
      <c r="H7" s="240">
        <v>10416</v>
      </c>
      <c r="I7" s="184">
        <v>5355</v>
      </c>
      <c r="J7" s="184">
        <v>5061</v>
      </c>
      <c r="K7" s="240">
        <v>7181</v>
      </c>
      <c r="L7" s="184">
        <v>3946</v>
      </c>
      <c r="M7" s="239">
        <v>3235</v>
      </c>
      <c r="N7" s="184">
        <v>3433</v>
      </c>
      <c r="O7" s="184">
        <v>1135</v>
      </c>
      <c r="P7" s="239">
        <v>2298</v>
      </c>
      <c r="Q7" s="184">
        <v>58339</v>
      </c>
      <c r="R7" s="184">
        <v>30396</v>
      </c>
      <c r="S7" s="184">
        <v>27943</v>
      </c>
      <c r="T7" s="240">
        <v>28484</v>
      </c>
      <c r="U7" s="184">
        <v>26128</v>
      </c>
      <c r="V7" s="184">
        <v>1265</v>
      </c>
      <c r="W7" s="184">
        <v>1341</v>
      </c>
      <c r="X7" s="240">
        <v>647</v>
      </c>
      <c r="Y7" s="239">
        <v>474</v>
      </c>
      <c r="Z7" s="184">
        <v>54906</v>
      </c>
      <c r="AA7" s="184">
        <v>29261</v>
      </c>
      <c r="AB7" s="184">
        <v>25645</v>
      </c>
      <c r="AC7" s="240">
        <v>27539</v>
      </c>
      <c r="AD7" s="184">
        <v>24206</v>
      </c>
      <c r="AE7" s="184">
        <v>1118</v>
      </c>
      <c r="AF7" s="184">
        <v>1023</v>
      </c>
      <c r="AG7" s="240">
        <v>604</v>
      </c>
      <c r="AH7" s="239">
        <v>416</v>
      </c>
    </row>
    <row r="8" spans="1:34" s="7" customFormat="1" ht="15" customHeight="1" x14ac:dyDescent="0.2">
      <c r="A8" s="235" t="s">
        <v>10</v>
      </c>
      <c r="B8" s="184">
        <v>3735</v>
      </c>
      <c r="C8" s="184">
        <v>1449</v>
      </c>
      <c r="D8" s="239">
        <v>2286</v>
      </c>
      <c r="E8" s="184">
        <v>2426</v>
      </c>
      <c r="F8" s="184">
        <v>1060</v>
      </c>
      <c r="G8" s="184">
        <v>1366</v>
      </c>
      <c r="H8" s="240">
        <v>6696</v>
      </c>
      <c r="I8" s="184">
        <v>3412</v>
      </c>
      <c r="J8" s="184">
        <v>3284</v>
      </c>
      <c r="K8" s="240">
        <v>4270</v>
      </c>
      <c r="L8" s="184">
        <v>2352</v>
      </c>
      <c r="M8" s="239">
        <v>1918</v>
      </c>
      <c r="N8" s="184">
        <v>1309</v>
      </c>
      <c r="O8" s="184">
        <v>389</v>
      </c>
      <c r="P8" s="239">
        <v>920</v>
      </c>
      <c r="Q8" s="184">
        <v>36577</v>
      </c>
      <c r="R8" s="184">
        <v>18868</v>
      </c>
      <c r="S8" s="184">
        <v>17709</v>
      </c>
      <c r="T8" s="240">
        <v>18017</v>
      </c>
      <c r="U8" s="184">
        <v>16795</v>
      </c>
      <c r="V8" s="184">
        <v>544</v>
      </c>
      <c r="W8" s="184">
        <v>634</v>
      </c>
      <c r="X8" s="240">
        <v>307</v>
      </c>
      <c r="Y8" s="239">
        <v>280</v>
      </c>
      <c r="Z8" s="184">
        <v>35268</v>
      </c>
      <c r="AA8" s="184">
        <v>18479</v>
      </c>
      <c r="AB8" s="184">
        <v>16789</v>
      </c>
      <c r="AC8" s="240">
        <v>17784</v>
      </c>
      <c r="AD8" s="184">
        <v>16015</v>
      </c>
      <c r="AE8" s="184">
        <v>493</v>
      </c>
      <c r="AF8" s="184">
        <v>601</v>
      </c>
      <c r="AG8" s="240">
        <v>202</v>
      </c>
      <c r="AH8" s="239">
        <v>173</v>
      </c>
    </row>
    <row r="9" spans="1:34" s="7" customFormat="1" ht="15" customHeight="1" x14ac:dyDescent="0.2">
      <c r="A9" s="235" t="s">
        <v>11</v>
      </c>
      <c r="B9" s="184">
        <v>-438</v>
      </c>
      <c r="C9" s="184">
        <v>-715</v>
      </c>
      <c r="D9" s="239">
        <v>277</v>
      </c>
      <c r="E9" s="184">
        <v>2334</v>
      </c>
      <c r="F9" s="184">
        <v>963</v>
      </c>
      <c r="G9" s="184">
        <v>1371</v>
      </c>
      <c r="H9" s="240">
        <v>7212</v>
      </c>
      <c r="I9" s="184">
        <v>3640</v>
      </c>
      <c r="J9" s="184">
        <v>3572</v>
      </c>
      <c r="K9" s="240">
        <v>4878</v>
      </c>
      <c r="L9" s="184">
        <v>2677</v>
      </c>
      <c r="M9" s="239">
        <v>2201</v>
      </c>
      <c r="N9" s="184">
        <v>-2772</v>
      </c>
      <c r="O9" s="184">
        <v>-1678</v>
      </c>
      <c r="P9" s="239">
        <v>-1094</v>
      </c>
      <c r="Q9" s="184">
        <v>28573</v>
      </c>
      <c r="R9" s="184">
        <v>15054</v>
      </c>
      <c r="S9" s="184">
        <v>13519</v>
      </c>
      <c r="T9" s="240">
        <v>14157</v>
      </c>
      <c r="U9" s="184">
        <v>12531</v>
      </c>
      <c r="V9" s="184">
        <v>611</v>
      </c>
      <c r="W9" s="184">
        <v>774</v>
      </c>
      <c r="X9" s="240">
        <v>286</v>
      </c>
      <c r="Y9" s="239">
        <v>214</v>
      </c>
      <c r="Z9" s="184">
        <v>31345</v>
      </c>
      <c r="AA9" s="184">
        <v>16732</v>
      </c>
      <c r="AB9" s="184">
        <v>14613</v>
      </c>
      <c r="AC9" s="240">
        <v>15914</v>
      </c>
      <c r="AD9" s="184">
        <v>13801</v>
      </c>
      <c r="AE9" s="184">
        <v>686</v>
      </c>
      <c r="AF9" s="184">
        <v>721</v>
      </c>
      <c r="AG9" s="240">
        <v>132</v>
      </c>
      <c r="AH9" s="239">
        <v>91</v>
      </c>
    </row>
    <row r="10" spans="1:34" s="7" customFormat="1" ht="15" customHeight="1" x14ac:dyDescent="0.2">
      <c r="A10" s="235" t="s">
        <v>12</v>
      </c>
      <c r="B10" s="184">
        <v>-871</v>
      </c>
      <c r="C10" s="184">
        <v>-611</v>
      </c>
      <c r="D10" s="239">
        <v>-260</v>
      </c>
      <c r="E10" s="184">
        <v>306</v>
      </c>
      <c r="F10" s="184">
        <v>92</v>
      </c>
      <c r="G10" s="184">
        <v>214</v>
      </c>
      <c r="H10" s="240">
        <v>2691</v>
      </c>
      <c r="I10" s="184">
        <v>1375</v>
      </c>
      <c r="J10" s="184">
        <v>1316</v>
      </c>
      <c r="K10" s="240">
        <v>2385</v>
      </c>
      <c r="L10" s="184">
        <v>1283</v>
      </c>
      <c r="M10" s="239">
        <v>1102</v>
      </c>
      <c r="N10" s="184">
        <v>-1177</v>
      </c>
      <c r="O10" s="184">
        <v>-703</v>
      </c>
      <c r="P10" s="239">
        <v>-474</v>
      </c>
      <c r="Q10" s="184">
        <v>10377</v>
      </c>
      <c r="R10" s="184">
        <v>5254</v>
      </c>
      <c r="S10" s="184">
        <v>5123</v>
      </c>
      <c r="T10" s="240">
        <v>4700</v>
      </c>
      <c r="U10" s="184">
        <v>4521</v>
      </c>
      <c r="V10" s="184">
        <v>456</v>
      </c>
      <c r="W10" s="184">
        <v>538</v>
      </c>
      <c r="X10" s="240">
        <v>98</v>
      </c>
      <c r="Y10" s="239">
        <v>64</v>
      </c>
      <c r="Z10" s="184">
        <v>11554</v>
      </c>
      <c r="AA10" s="184">
        <v>5957</v>
      </c>
      <c r="AB10" s="184">
        <v>5597</v>
      </c>
      <c r="AC10" s="240">
        <v>5381</v>
      </c>
      <c r="AD10" s="184">
        <v>5083</v>
      </c>
      <c r="AE10" s="184">
        <v>525</v>
      </c>
      <c r="AF10" s="184">
        <v>488</v>
      </c>
      <c r="AG10" s="240">
        <v>51</v>
      </c>
      <c r="AH10" s="239">
        <v>26</v>
      </c>
    </row>
    <row r="11" spans="1:34" s="7" customFormat="1" ht="15" customHeight="1" x14ac:dyDescent="0.2">
      <c r="A11" s="235" t="s">
        <v>13</v>
      </c>
      <c r="B11" s="184">
        <v>366</v>
      </c>
      <c r="C11" s="184">
        <v>19</v>
      </c>
      <c r="D11" s="239">
        <v>347</v>
      </c>
      <c r="E11" s="184">
        <v>1520</v>
      </c>
      <c r="F11" s="184">
        <v>644</v>
      </c>
      <c r="G11" s="184">
        <v>876</v>
      </c>
      <c r="H11" s="240">
        <v>5992</v>
      </c>
      <c r="I11" s="184">
        <v>3071</v>
      </c>
      <c r="J11" s="184">
        <v>2921</v>
      </c>
      <c r="K11" s="240">
        <v>4472</v>
      </c>
      <c r="L11" s="184">
        <v>2427</v>
      </c>
      <c r="M11" s="239">
        <v>2045</v>
      </c>
      <c r="N11" s="184">
        <v>-1154</v>
      </c>
      <c r="O11" s="184">
        <v>-625</v>
      </c>
      <c r="P11" s="239">
        <v>-529</v>
      </c>
      <c r="Q11" s="184">
        <v>19727</v>
      </c>
      <c r="R11" s="184">
        <v>10216</v>
      </c>
      <c r="S11" s="184">
        <v>9511</v>
      </c>
      <c r="T11" s="240">
        <v>9345</v>
      </c>
      <c r="U11" s="184">
        <v>7806</v>
      </c>
      <c r="V11" s="184">
        <v>461</v>
      </c>
      <c r="W11" s="184">
        <v>1399</v>
      </c>
      <c r="X11" s="240">
        <v>410</v>
      </c>
      <c r="Y11" s="239">
        <v>306</v>
      </c>
      <c r="Z11" s="184">
        <v>20881</v>
      </c>
      <c r="AA11" s="184">
        <v>10841</v>
      </c>
      <c r="AB11" s="184">
        <v>10040</v>
      </c>
      <c r="AC11" s="240">
        <v>10032</v>
      </c>
      <c r="AD11" s="184">
        <v>8544</v>
      </c>
      <c r="AE11" s="184">
        <v>430</v>
      </c>
      <c r="AF11" s="184">
        <v>1252</v>
      </c>
      <c r="AG11" s="240">
        <v>379</v>
      </c>
      <c r="AH11" s="239">
        <v>244</v>
      </c>
    </row>
    <row r="12" spans="1:34" s="7" customFormat="1" ht="15" customHeight="1" x14ac:dyDescent="0.2">
      <c r="A12" s="235" t="s">
        <v>14</v>
      </c>
      <c r="B12" s="184">
        <v>-1072</v>
      </c>
      <c r="C12" s="184">
        <v>-533</v>
      </c>
      <c r="D12" s="239">
        <v>-539</v>
      </c>
      <c r="E12" s="184">
        <v>-196</v>
      </c>
      <c r="F12" s="184">
        <v>-163</v>
      </c>
      <c r="G12" s="184">
        <v>-33</v>
      </c>
      <c r="H12" s="240">
        <v>2528</v>
      </c>
      <c r="I12" s="184">
        <v>1309</v>
      </c>
      <c r="J12" s="184">
        <v>1219</v>
      </c>
      <c r="K12" s="240">
        <v>2724</v>
      </c>
      <c r="L12" s="184">
        <v>1472</v>
      </c>
      <c r="M12" s="239">
        <v>1252</v>
      </c>
      <c r="N12" s="184">
        <v>-876</v>
      </c>
      <c r="O12" s="184">
        <v>-370</v>
      </c>
      <c r="P12" s="239">
        <v>-506</v>
      </c>
      <c r="Q12" s="184">
        <v>9295</v>
      </c>
      <c r="R12" s="184">
        <v>4606</v>
      </c>
      <c r="S12" s="184">
        <v>4689</v>
      </c>
      <c r="T12" s="240">
        <v>4349</v>
      </c>
      <c r="U12" s="184">
        <v>4419</v>
      </c>
      <c r="V12" s="184">
        <v>150</v>
      </c>
      <c r="W12" s="184">
        <v>201</v>
      </c>
      <c r="X12" s="240">
        <v>107</v>
      </c>
      <c r="Y12" s="239">
        <v>69</v>
      </c>
      <c r="Z12" s="184">
        <v>10171</v>
      </c>
      <c r="AA12" s="184">
        <v>4976</v>
      </c>
      <c r="AB12" s="184">
        <v>5195</v>
      </c>
      <c r="AC12" s="240">
        <v>4796</v>
      </c>
      <c r="AD12" s="184">
        <v>4998</v>
      </c>
      <c r="AE12" s="184">
        <v>154</v>
      </c>
      <c r="AF12" s="184">
        <v>184</v>
      </c>
      <c r="AG12" s="240">
        <v>26</v>
      </c>
      <c r="AH12" s="239">
        <v>13</v>
      </c>
    </row>
    <row r="13" spans="1:34" s="7" customFormat="1" ht="15" customHeight="1" x14ac:dyDescent="0.2">
      <c r="A13" s="235" t="s">
        <v>15</v>
      </c>
      <c r="B13" s="184">
        <v>-1468</v>
      </c>
      <c r="C13" s="184">
        <v>-722</v>
      </c>
      <c r="D13" s="239">
        <v>-746</v>
      </c>
      <c r="E13" s="184">
        <v>-472</v>
      </c>
      <c r="F13" s="184">
        <v>-223</v>
      </c>
      <c r="G13" s="184">
        <v>-249</v>
      </c>
      <c r="H13" s="240">
        <v>1674</v>
      </c>
      <c r="I13" s="184">
        <v>924</v>
      </c>
      <c r="J13" s="184">
        <v>750</v>
      </c>
      <c r="K13" s="240">
        <v>2146</v>
      </c>
      <c r="L13" s="184">
        <v>1147</v>
      </c>
      <c r="M13" s="239">
        <v>999</v>
      </c>
      <c r="N13" s="184">
        <v>-996</v>
      </c>
      <c r="O13" s="184">
        <v>-499</v>
      </c>
      <c r="P13" s="239">
        <v>-497</v>
      </c>
      <c r="Q13" s="184">
        <v>6385</v>
      </c>
      <c r="R13" s="184">
        <v>3050</v>
      </c>
      <c r="S13" s="184">
        <v>3335</v>
      </c>
      <c r="T13" s="240">
        <v>2879</v>
      </c>
      <c r="U13" s="184">
        <v>2859</v>
      </c>
      <c r="V13" s="184">
        <v>85</v>
      </c>
      <c r="W13" s="184">
        <v>409</v>
      </c>
      <c r="X13" s="240">
        <v>86</v>
      </c>
      <c r="Y13" s="239">
        <v>67</v>
      </c>
      <c r="Z13" s="184">
        <v>7381</v>
      </c>
      <c r="AA13" s="184">
        <v>3549</v>
      </c>
      <c r="AB13" s="184">
        <v>3832</v>
      </c>
      <c r="AC13" s="240">
        <v>3413</v>
      </c>
      <c r="AD13" s="184">
        <v>3499</v>
      </c>
      <c r="AE13" s="184">
        <v>128</v>
      </c>
      <c r="AF13" s="184">
        <v>322</v>
      </c>
      <c r="AG13" s="240">
        <v>8</v>
      </c>
      <c r="AH13" s="239">
        <v>11</v>
      </c>
    </row>
    <row r="14" spans="1:34" s="7" customFormat="1" ht="15" customHeight="1" x14ac:dyDescent="0.2">
      <c r="A14" s="235" t="s">
        <v>16</v>
      </c>
      <c r="B14" s="184">
        <v>-471</v>
      </c>
      <c r="C14" s="184">
        <v>-226</v>
      </c>
      <c r="D14" s="239">
        <v>-245</v>
      </c>
      <c r="E14" s="184">
        <v>-236</v>
      </c>
      <c r="F14" s="184">
        <v>-114</v>
      </c>
      <c r="G14" s="184">
        <v>-122</v>
      </c>
      <c r="H14" s="240">
        <v>1040</v>
      </c>
      <c r="I14" s="184">
        <v>521</v>
      </c>
      <c r="J14" s="184">
        <v>519</v>
      </c>
      <c r="K14" s="240">
        <v>1276</v>
      </c>
      <c r="L14" s="184">
        <v>635</v>
      </c>
      <c r="M14" s="239">
        <v>641</v>
      </c>
      <c r="N14" s="184">
        <v>-235</v>
      </c>
      <c r="O14" s="184">
        <v>-112</v>
      </c>
      <c r="P14" s="239">
        <v>-123</v>
      </c>
      <c r="Q14" s="184">
        <v>4239</v>
      </c>
      <c r="R14" s="184">
        <v>1996</v>
      </c>
      <c r="S14" s="184">
        <v>2243</v>
      </c>
      <c r="T14" s="240">
        <v>1769</v>
      </c>
      <c r="U14" s="184">
        <v>1812</v>
      </c>
      <c r="V14" s="184">
        <v>191</v>
      </c>
      <c r="W14" s="184">
        <v>408</v>
      </c>
      <c r="X14" s="240">
        <v>36</v>
      </c>
      <c r="Y14" s="239">
        <v>23</v>
      </c>
      <c r="Z14" s="184">
        <v>4474</v>
      </c>
      <c r="AA14" s="184">
        <v>2108</v>
      </c>
      <c r="AB14" s="184">
        <v>2366</v>
      </c>
      <c r="AC14" s="240">
        <v>1881</v>
      </c>
      <c r="AD14" s="184">
        <v>1916</v>
      </c>
      <c r="AE14" s="184">
        <v>221</v>
      </c>
      <c r="AF14" s="184">
        <v>432</v>
      </c>
      <c r="AG14" s="240">
        <v>6</v>
      </c>
      <c r="AH14" s="239">
        <v>18</v>
      </c>
    </row>
    <row r="15" spans="1:34" s="7" customFormat="1" ht="15" customHeight="1" x14ac:dyDescent="0.2">
      <c r="A15" s="403" t="s">
        <v>17</v>
      </c>
      <c r="B15" s="382">
        <v>-1209</v>
      </c>
      <c r="C15" s="382">
        <v>-679</v>
      </c>
      <c r="D15" s="404">
        <v>-530</v>
      </c>
      <c r="E15" s="382">
        <v>-545</v>
      </c>
      <c r="F15" s="382">
        <v>-287</v>
      </c>
      <c r="G15" s="382">
        <v>-258</v>
      </c>
      <c r="H15" s="405">
        <v>1277</v>
      </c>
      <c r="I15" s="382">
        <v>657</v>
      </c>
      <c r="J15" s="382">
        <v>620</v>
      </c>
      <c r="K15" s="405">
        <v>1822</v>
      </c>
      <c r="L15" s="382">
        <v>944</v>
      </c>
      <c r="M15" s="404">
        <v>878</v>
      </c>
      <c r="N15" s="382">
        <v>-664</v>
      </c>
      <c r="O15" s="382">
        <v>-392</v>
      </c>
      <c r="P15" s="404">
        <v>-272</v>
      </c>
      <c r="Q15" s="382">
        <v>5001</v>
      </c>
      <c r="R15" s="382">
        <v>2474</v>
      </c>
      <c r="S15" s="382">
        <v>2527</v>
      </c>
      <c r="T15" s="405">
        <v>2377</v>
      </c>
      <c r="U15" s="382">
        <v>2341</v>
      </c>
      <c r="V15" s="382">
        <v>62</v>
      </c>
      <c r="W15" s="382">
        <v>150</v>
      </c>
      <c r="X15" s="405">
        <v>35</v>
      </c>
      <c r="Y15" s="404">
        <v>36</v>
      </c>
      <c r="Z15" s="382">
        <v>5665</v>
      </c>
      <c r="AA15" s="382">
        <v>2866</v>
      </c>
      <c r="AB15" s="382">
        <v>2799</v>
      </c>
      <c r="AC15" s="405">
        <v>2800</v>
      </c>
      <c r="AD15" s="382">
        <v>2681</v>
      </c>
      <c r="AE15" s="382">
        <v>58</v>
      </c>
      <c r="AF15" s="382">
        <v>109</v>
      </c>
      <c r="AG15" s="405">
        <v>8</v>
      </c>
      <c r="AH15" s="404">
        <v>9</v>
      </c>
    </row>
    <row r="16" spans="1:34" ht="15" customHeight="1" x14ac:dyDescent="0.2">
      <c r="A16" s="406" t="s">
        <v>18</v>
      </c>
      <c r="B16" s="407">
        <v>6179</v>
      </c>
      <c r="C16" s="407">
        <v>1986</v>
      </c>
      <c r="D16" s="408">
        <v>4193</v>
      </c>
      <c r="E16" s="407">
        <v>1859</v>
      </c>
      <c r="F16" s="407">
        <v>529</v>
      </c>
      <c r="G16" s="407">
        <v>1330</v>
      </c>
      <c r="H16" s="409">
        <v>13219</v>
      </c>
      <c r="I16" s="407">
        <v>6734</v>
      </c>
      <c r="J16" s="407">
        <v>6485</v>
      </c>
      <c r="K16" s="409">
        <v>11360</v>
      </c>
      <c r="L16" s="407">
        <v>6205</v>
      </c>
      <c r="M16" s="408">
        <v>5155</v>
      </c>
      <c r="N16" s="407">
        <v>4320</v>
      </c>
      <c r="O16" s="407">
        <v>1457</v>
      </c>
      <c r="P16" s="408">
        <v>2863</v>
      </c>
      <c r="Q16" s="407">
        <v>89754</v>
      </c>
      <c r="R16" s="407">
        <v>45678</v>
      </c>
      <c r="S16" s="407">
        <v>44076</v>
      </c>
      <c r="T16" s="409">
        <v>41550</v>
      </c>
      <c r="U16" s="407">
        <v>39922</v>
      </c>
      <c r="V16" s="407">
        <v>3582</v>
      </c>
      <c r="W16" s="407">
        <v>3754</v>
      </c>
      <c r="X16" s="409">
        <v>546</v>
      </c>
      <c r="Y16" s="408">
        <v>400</v>
      </c>
      <c r="Z16" s="407">
        <v>85434</v>
      </c>
      <c r="AA16" s="407">
        <v>44221</v>
      </c>
      <c r="AB16" s="407">
        <v>41213</v>
      </c>
      <c r="AC16" s="409">
        <v>40708</v>
      </c>
      <c r="AD16" s="407">
        <v>37605</v>
      </c>
      <c r="AE16" s="407">
        <v>2972</v>
      </c>
      <c r="AF16" s="407">
        <v>3180</v>
      </c>
      <c r="AG16" s="409">
        <v>541</v>
      </c>
      <c r="AH16" s="408">
        <v>428</v>
      </c>
    </row>
    <row r="17" spans="1:34" ht="15" customHeight="1" x14ac:dyDescent="0.2">
      <c r="A17" s="293" t="s">
        <v>19</v>
      </c>
      <c r="B17" s="295">
        <v>2263</v>
      </c>
      <c r="C17" s="295">
        <v>700</v>
      </c>
      <c r="D17" s="296">
        <v>1563</v>
      </c>
      <c r="E17" s="295">
        <v>1005</v>
      </c>
      <c r="F17" s="295">
        <v>455</v>
      </c>
      <c r="G17" s="295">
        <v>550</v>
      </c>
      <c r="H17" s="297">
        <v>2195</v>
      </c>
      <c r="I17" s="295">
        <v>1119</v>
      </c>
      <c r="J17" s="295">
        <v>1076</v>
      </c>
      <c r="K17" s="297">
        <v>1190</v>
      </c>
      <c r="L17" s="295">
        <v>664</v>
      </c>
      <c r="M17" s="296">
        <v>526</v>
      </c>
      <c r="N17" s="295">
        <v>1258</v>
      </c>
      <c r="O17" s="295">
        <v>245</v>
      </c>
      <c r="P17" s="296">
        <v>1013</v>
      </c>
      <c r="Q17" s="295">
        <v>14544</v>
      </c>
      <c r="R17" s="295">
        <v>7407</v>
      </c>
      <c r="S17" s="295">
        <v>7137</v>
      </c>
      <c r="T17" s="297">
        <v>6777</v>
      </c>
      <c r="U17" s="295">
        <v>6541</v>
      </c>
      <c r="V17" s="295">
        <v>598</v>
      </c>
      <c r="W17" s="295">
        <v>550</v>
      </c>
      <c r="X17" s="297">
        <v>32</v>
      </c>
      <c r="Y17" s="296">
        <v>46</v>
      </c>
      <c r="Z17" s="295">
        <v>13286</v>
      </c>
      <c r="AA17" s="295">
        <v>7162</v>
      </c>
      <c r="AB17" s="295">
        <v>6124</v>
      </c>
      <c r="AC17" s="297">
        <v>6580</v>
      </c>
      <c r="AD17" s="295">
        <v>5562</v>
      </c>
      <c r="AE17" s="295">
        <v>538</v>
      </c>
      <c r="AF17" s="295">
        <v>515</v>
      </c>
      <c r="AG17" s="297">
        <v>44</v>
      </c>
      <c r="AH17" s="296">
        <v>47</v>
      </c>
    </row>
    <row r="18" spans="1:34" ht="15" customHeight="1" x14ac:dyDescent="0.2">
      <c r="A18" s="293" t="s">
        <v>20</v>
      </c>
      <c r="B18" s="295">
        <v>1551</v>
      </c>
      <c r="C18" s="295">
        <v>693</v>
      </c>
      <c r="D18" s="296">
        <v>858</v>
      </c>
      <c r="E18" s="295">
        <v>125</v>
      </c>
      <c r="F18" s="295">
        <v>54</v>
      </c>
      <c r="G18" s="295">
        <v>71</v>
      </c>
      <c r="H18" s="297">
        <v>1146</v>
      </c>
      <c r="I18" s="295">
        <v>593</v>
      </c>
      <c r="J18" s="295">
        <v>553</v>
      </c>
      <c r="K18" s="297">
        <v>1021</v>
      </c>
      <c r="L18" s="295">
        <v>539</v>
      </c>
      <c r="M18" s="296">
        <v>482</v>
      </c>
      <c r="N18" s="295">
        <v>1426</v>
      </c>
      <c r="O18" s="295">
        <v>639</v>
      </c>
      <c r="P18" s="296">
        <v>787</v>
      </c>
      <c r="Q18" s="295">
        <v>9461</v>
      </c>
      <c r="R18" s="295">
        <v>4735</v>
      </c>
      <c r="S18" s="295">
        <v>4726</v>
      </c>
      <c r="T18" s="297">
        <v>4344</v>
      </c>
      <c r="U18" s="295">
        <v>4303</v>
      </c>
      <c r="V18" s="295">
        <v>345</v>
      </c>
      <c r="W18" s="295">
        <v>383</v>
      </c>
      <c r="X18" s="297">
        <v>46</v>
      </c>
      <c r="Y18" s="296">
        <v>40</v>
      </c>
      <c r="Z18" s="295">
        <v>8035</v>
      </c>
      <c r="AA18" s="295">
        <v>4096</v>
      </c>
      <c r="AB18" s="295">
        <v>3939</v>
      </c>
      <c r="AC18" s="297">
        <v>3710</v>
      </c>
      <c r="AD18" s="295">
        <v>3571</v>
      </c>
      <c r="AE18" s="295">
        <v>312</v>
      </c>
      <c r="AF18" s="295">
        <v>315</v>
      </c>
      <c r="AG18" s="297">
        <v>74</v>
      </c>
      <c r="AH18" s="296">
        <v>53</v>
      </c>
    </row>
    <row r="19" spans="1:34" ht="15" customHeight="1" x14ac:dyDescent="0.2">
      <c r="A19" s="293" t="s">
        <v>21</v>
      </c>
      <c r="B19" s="295">
        <v>1658</v>
      </c>
      <c r="C19" s="295">
        <v>798</v>
      </c>
      <c r="D19" s="296">
        <v>860</v>
      </c>
      <c r="E19" s="295">
        <v>-215</v>
      </c>
      <c r="F19" s="295">
        <v>-136</v>
      </c>
      <c r="G19" s="295">
        <v>-79</v>
      </c>
      <c r="H19" s="297">
        <v>840</v>
      </c>
      <c r="I19" s="295">
        <v>440</v>
      </c>
      <c r="J19" s="295">
        <v>400</v>
      </c>
      <c r="K19" s="297">
        <v>1055</v>
      </c>
      <c r="L19" s="295">
        <v>576</v>
      </c>
      <c r="M19" s="296">
        <v>479</v>
      </c>
      <c r="N19" s="295">
        <v>1873</v>
      </c>
      <c r="O19" s="295">
        <v>934</v>
      </c>
      <c r="P19" s="296">
        <v>939</v>
      </c>
      <c r="Q19" s="295">
        <v>11569</v>
      </c>
      <c r="R19" s="295">
        <v>5854</v>
      </c>
      <c r="S19" s="295">
        <v>5715</v>
      </c>
      <c r="T19" s="297">
        <v>4692</v>
      </c>
      <c r="U19" s="295">
        <v>4399</v>
      </c>
      <c r="V19" s="295">
        <v>1037</v>
      </c>
      <c r="W19" s="295">
        <v>1231</v>
      </c>
      <c r="X19" s="297">
        <v>125</v>
      </c>
      <c r="Y19" s="296">
        <v>85</v>
      </c>
      <c r="Z19" s="295">
        <v>9696</v>
      </c>
      <c r="AA19" s="295">
        <v>4920</v>
      </c>
      <c r="AB19" s="295">
        <v>4776</v>
      </c>
      <c r="AC19" s="297">
        <v>4077</v>
      </c>
      <c r="AD19" s="295">
        <v>3724</v>
      </c>
      <c r="AE19" s="295">
        <v>761</v>
      </c>
      <c r="AF19" s="295">
        <v>960</v>
      </c>
      <c r="AG19" s="297">
        <v>82</v>
      </c>
      <c r="AH19" s="296">
        <v>92</v>
      </c>
    </row>
    <row r="20" spans="1:34" ht="15" customHeight="1" x14ac:dyDescent="0.2">
      <c r="A20" s="293" t="s">
        <v>22</v>
      </c>
      <c r="B20" s="295">
        <v>116</v>
      </c>
      <c r="C20" s="295">
        <v>86</v>
      </c>
      <c r="D20" s="296">
        <v>30</v>
      </c>
      <c r="E20" s="295">
        <v>-277</v>
      </c>
      <c r="F20" s="295">
        <v>-184</v>
      </c>
      <c r="G20" s="295">
        <v>-93</v>
      </c>
      <c r="H20" s="297">
        <v>894</v>
      </c>
      <c r="I20" s="295">
        <v>458</v>
      </c>
      <c r="J20" s="295">
        <v>436</v>
      </c>
      <c r="K20" s="297">
        <v>1171</v>
      </c>
      <c r="L20" s="295">
        <v>642</v>
      </c>
      <c r="M20" s="296">
        <v>529</v>
      </c>
      <c r="N20" s="295">
        <v>393</v>
      </c>
      <c r="O20" s="295">
        <v>270</v>
      </c>
      <c r="P20" s="296">
        <v>123</v>
      </c>
      <c r="Q20" s="295">
        <v>7306</v>
      </c>
      <c r="R20" s="295">
        <v>3830</v>
      </c>
      <c r="S20" s="295">
        <v>3476</v>
      </c>
      <c r="T20" s="297">
        <v>3249</v>
      </c>
      <c r="U20" s="295">
        <v>2980</v>
      </c>
      <c r="V20" s="295">
        <v>482</v>
      </c>
      <c r="W20" s="295">
        <v>457</v>
      </c>
      <c r="X20" s="297">
        <v>99</v>
      </c>
      <c r="Y20" s="296">
        <v>39</v>
      </c>
      <c r="Z20" s="295">
        <v>6913</v>
      </c>
      <c r="AA20" s="295">
        <v>3560</v>
      </c>
      <c r="AB20" s="295">
        <v>3353</v>
      </c>
      <c r="AC20" s="297">
        <v>3181</v>
      </c>
      <c r="AD20" s="295">
        <v>2979</v>
      </c>
      <c r="AE20" s="295">
        <v>308</v>
      </c>
      <c r="AF20" s="295">
        <v>331</v>
      </c>
      <c r="AG20" s="297">
        <v>71</v>
      </c>
      <c r="AH20" s="296">
        <v>43</v>
      </c>
    </row>
    <row r="21" spans="1:34" ht="15" customHeight="1" x14ac:dyDescent="0.2">
      <c r="A21" s="293" t="s">
        <v>23</v>
      </c>
      <c r="B21" s="295">
        <v>11</v>
      </c>
      <c r="C21" s="295">
        <v>-20</v>
      </c>
      <c r="D21" s="296">
        <v>31</v>
      </c>
      <c r="E21" s="295">
        <v>148</v>
      </c>
      <c r="F21" s="295">
        <v>-1</v>
      </c>
      <c r="G21" s="295">
        <v>149</v>
      </c>
      <c r="H21" s="297">
        <v>1703</v>
      </c>
      <c r="I21" s="295">
        <v>846</v>
      </c>
      <c r="J21" s="295">
        <v>857</v>
      </c>
      <c r="K21" s="297">
        <v>1555</v>
      </c>
      <c r="L21" s="295">
        <v>847</v>
      </c>
      <c r="M21" s="296">
        <v>708</v>
      </c>
      <c r="N21" s="295">
        <v>-137</v>
      </c>
      <c r="O21" s="295">
        <v>-19</v>
      </c>
      <c r="P21" s="296">
        <v>-118</v>
      </c>
      <c r="Q21" s="295">
        <v>9115</v>
      </c>
      <c r="R21" s="295">
        <v>4627</v>
      </c>
      <c r="S21" s="295">
        <v>4488</v>
      </c>
      <c r="T21" s="297">
        <v>4485</v>
      </c>
      <c r="U21" s="295">
        <v>4314</v>
      </c>
      <c r="V21" s="295">
        <v>101</v>
      </c>
      <c r="W21" s="295">
        <v>147</v>
      </c>
      <c r="X21" s="297">
        <v>41</v>
      </c>
      <c r="Y21" s="296">
        <v>27</v>
      </c>
      <c r="Z21" s="295">
        <v>9252</v>
      </c>
      <c r="AA21" s="295">
        <v>4646</v>
      </c>
      <c r="AB21" s="295">
        <v>4606</v>
      </c>
      <c r="AC21" s="297">
        <v>4484</v>
      </c>
      <c r="AD21" s="295">
        <v>4440</v>
      </c>
      <c r="AE21" s="295">
        <v>109</v>
      </c>
      <c r="AF21" s="295">
        <v>124</v>
      </c>
      <c r="AG21" s="297">
        <v>53</v>
      </c>
      <c r="AH21" s="296">
        <v>42</v>
      </c>
    </row>
    <row r="22" spans="1:34" ht="15" customHeight="1" x14ac:dyDescent="0.2">
      <c r="A22" s="293" t="s">
        <v>24</v>
      </c>
      <c r="B22" s="295">
        <v>-97</v>
      </c>
      <c r="C22" s="295">
        <v>-30</v>
      </c>
      <c r="D22" s="296">
        <v>-67</v>
      </c>
      <c r="E22" s="295">
        <v>-279</v>
      </c>
      <c r="F22" s="295">
        <v>-168</v>
      </c>
      <c r="G22" s="295">
        <v>-111</v>
      </c>
      <c r="H22" s="297">
        <v>813</v>
      </c>
      <c r="I22" s="295">
        <v>421</v>
      </c>
      <c r="J22" s="295">
        <v>392</v>
      </c>
      <c r="K22" s="297">
        <v>1092</v>
      </c>
      <c r="L22" s="295">
        <v>589</v>
      </c>
      <c r="M22" s="296">
        <v>503</v>
      </c>
      <c r="N22" s="295">
        <v>182</v>
      </c>
      <c r="O22" s="295">
        <v>138</v>
      </c>
      <c r="P22" s="296">
        <v>44</v>
      </c>
      <c r="Q22" s="295">
        <v>5693</v>
      </c>
      <c r="R22" s="295">
        <v>2953</v>
      </c>
      <c r="S22" s="295">
        <v>2740</v>
      </c>
      <c r="T22" s="297">
        <v>2610</v>
      </c>
      <c r="U22" s="295">
        <v>2416</v>
      </c>
      <c r="V22" s="295">
        <v>282</v>
      </c>
      <c r="W22" s="295">
        <v>276</v>
      </c>
      <c r="X22" s="297">
        <v>61</v>
      </c>
      <c r="Y22" s="296">
        <v>48</v>
      </c>
      <c r="Z22" s="295">
        <v>5511</v>
      </c>
      <c r="AA22" s="295">
        <v>2815</v>
      </c>
      <c r="AB22" s="295">
        <v>2696</v>
      </c>
      <c r="AC22" s="297">
        <v>2475</v>
      </c>
      <c r="AD22" s="295">
        <v>2394</v>
      </c>
      <c r="AE22" s="295">
        <v>290</v>
      </c>
      <c r="AF22" s="295">
        <v>256</v>
      </c>
      <c r="AG22" s="297">
        <v>50</v>
      </c>
      <c r="AH22" s="296">
        <v>46</v>
      </c>
    </row>
    <row r="23" spans="1:34" ht="15" customHeight="1" x14ac:dyDescent="0.2">
      <c r="A23" s="293" t="s">
        <v>25</v>
      </c>
      <c r="B23" s="295">
        <v>-654</v>
      </c>
      <c r="C23" s="295">
        <v>-525</v>
      </c>
      <c r="D23" s="296">
        <v>-129</v>
      </c>
      <c r="E23" s="295">
        <v>141</v>
      </c>
      <c r="F23" s="295">
        <v>14</v>
      </c>
      <c r="G23" s="295">
        <v>127</v>
      </c>
      <c r="H23" s="297">
        <v>1425</v>
      </c>
      <c r="I23" s="295">
        <v>712</v>
      </c>
      <c r="J23" s="295">
        <v>713</v>
      </c>
      <c r="K23" s="297">
        <v>1284</v>
      </c>
      <c r="L23" s="295">
        <v>698</v>
      </c>
      <c r="M23" s="296">
        <v>586</v>
      </c>
      <c r="N23" s="295">
        <v>-795</v>
      </c>
      <c r="O23" s="295">
        <v>-539</v>
      </c>
      <c r="P23" s="296">
        <v>-256</v>
      </c>
      <c r="Q23" s="295">
        <v>8727</v>
      </c>
      <c r="R23" s="295">
        <v>4218</v>
      </c>
      <c r="S23" s="295">
        <v>4509</v>
      </c>
      <c r="T23" s="297">
        <v>3927</v>
      </c>
      <c r="U23" s="295">
        <v>4236</v>
      </c>
      <c r="V23" s="295">
        <v>250</v>
      </c>
      <c r="W23" s="295">
        <v>232</v>
      </c>
      <c r="X23" s="297">
        <v>41</v>
      </c>
      <c r="Y23" s="296">
        <v>41</v>
      </c>
      <c r="Z23" s="295">
        <v>9522</v>
      </c>
      <c r="AA23" s="295">
        <v>4757</v>
      </c>
      <c r="AB23" s="295">
        <v>4765</v>
      </c>
      <c r="AC23" s="297">
        <v>4442</v>
      </c>
      <c r="AD23" s="295">
        <v>4477</v>
      </c>
      <c r="AE23" s="295">
        <v>264</v>
      </c>
      <c r="AF23" s="295">
        <v>255</v>
      </c>
      <c r="AG23" s="297">
        <v>51</v>
      </c>
      <c r="AH23" s="296">
        <v>33</v>
      </c>
    </row>
    <row r="24" spans="1:34" ht="15" customHeight="1" x14ac:dyDescent="0.2">
      <c r="A24" s="293" t="s">
        <v>26</v>
      </c>
      <c r="B24" s="295">
        <v>-449</v>
      </c>
      <c r="C24" s="295">
        <v>-515</v>
      </c>
      <c r="D24" s="296">
        <v>66</v>
      </c>
      <c r="E24" s="295">
        <v>382</v>
      </c>
      <c r="F24" s="295">
        <v>96</v>
      </c>
      <c r="G24" s="295">
        <v>286</v>
      </c>
      <c r="H24" s="297">
        <v>2059</v>
      </c>
      <c r="I24" s="295">
        <v>1040</v>
      </c>
      <c r="J24" s="295">
        <v>1019</v>
      </c>
      <c r="K24" s="297">
        <v>1677</v>
      </c>
      <c r="L24" s="295">
        <v>944</v>
      </c>
      <c r="M24" s="296">
        <v>733</v>
      </c>
      <c r="N24" s="295">
        <v>-831</v>
      </c>
      <c r="O24" s="295">
        <v>-611</v>
      </c>
      <c r="P24" s="296">
        <v>-220</v>
      </c>
      <c r="Q24" s="295">
        <v>10944</v>
      </c>
      <c r="R24" s="295">
        <v>5530</v>
      </c>
      <c r="S24" s="295">
        <v>5414</v>
      </c>
      <c r="T24" s="297">
        <v>5204</v>
      </c>
      <c r="U24" s="295">
        <v>5104</v>
      </c>
      <c r="V24" s="295">
        <v>267</v>
      </c>
      <c r="W24" s="295">
        <v>274</v>
      </c>
      <c r="X24" s="297">
        <v>59</v>
      </c>
      <c r="Y24" s="296">
        <v>36</v>
      </c>
      <c r="Z24" s="295">
        <v>11775</v>
      </c>
      <c r="AA24" s="295">
        <v>6141</v>
      </c>
      <c r="AB24" s="295">
        <v>5634</v>
      </c>
      <c r="AC24" s="297">
        <v>5866</v>
      </c>
      <c r="AD24" s="295">
        <v>5362</v>
      </c>
      <c r="AE24" s="295">
        <v>206</v>
      </c>
      <c r="AF24" s="295">
        <v>238</v>
      </c>
      <c r="AG24" s="297">
        <v>69</v>
      </c>
      <c r="AH24" s="296">
        <v>34</v>
      </c>
    </row>
    <row r="25" spans="1:34" ht="15" customHeight="1" x14ac:dyDescent="0.2">
      <c r="A25" s="410" t="s">
        <v>27</v>
      </c>
      <c r="B25" s="411">
        <v>1780</v>
      </c>
      <c r="C25" s="411">
        <v>799</v>
      </c>
      <c r="D25" s="412">
        <v>981</v>
      </c>
      <c r="E25" s="411">
        <v>829</v>
      </c>
      <c r="F25" s="411">
        <v>399</v>
      </c>
      <c r="G25" s="411">
        <v>430</v>
      </c>
      <c r="H25" s="413">
        <v>2144</v>
      </c>
      <c r="I25" s="411">
        <v>1105</v>
      </c>
      <c r="J25" s="411">
        <v>1039</v>
      </c>
      <c r="K25" s="413">
        <v>1315</v>
      </c>
      <c r="L25" s="411">
        <v>706</v>
      </c>
      <c r="M25" s="412">
        <v>609</v>
      </c>
      <c r="N25" s="411">
        <v>951</v>
      </c>
      <c r="O25" s="411">
        <v>400</v>
      </c>
      <c r="P25" s="412">
        <v>551</v>
      </c>
      <c r="Q25" s="411">
        <v>12395</v>
      </c>
      <c r="R25" s="411">
        <v>6524</v>
      </c>
      <c r="S25" s="411">
        <v>5871</v>
      </c>
      <c r="T25" s="413">
        <v>6262</v>
      </c>
      <c r="U25" s="411">
        <v>5629</v>
      </c>
      <c r="V25" s="411">
        <v>220</v>
      </c>
      <c r="W25" s="411">
        <v>204</v>
      </c>
      <c r="X25" s="413">
        <v>42</v>
      </c>
      <c r="Y25" s="412">
        <v>38</v>
      </c>
      <c r="Z25" s="411">
        <v>11444</v>
      </c>
      <c r="AA25" s="411">
        <v>6124</v>
      </c>
      <c r="AB25" s="411">
        <v>5320</v>
      </c>
      <c r="AC25" s="413">
        <v>5893</v>
      </c>
      <c r="AD25" s="411">
        <v>5096</v>
      </c>
      <c r="AE25" s="411">
        <v>184</v>
      </c>
      <c r="AF25" s="411">
        <v>186</v>
      </c>
      <c r="AG25" s="413">
        <v>47</v>
      </c>
      <c r="AH25" s="412">
        <v>38</v>
      </c>
    </row>
    <row r="26" spans="1:34" ht="15" customHeight="1" x14ac:dyDescent="0.2">
      <c r="A26" s="288" t="s">
        <v>28</v>
      </c>
      <c r="B26" s="295">
        <v>870</v>
      </c>
      <c r="C26" s="295">
        <v>277</v>
      </c>
      <c r="D26" s="296">
        <v>593</v>
      </c>
      <c r="E26" s="295">
        <v>1616</v>
      </c>
      <c r="F26" s="295">
        <v>676</v>
      </c>
      <c r="G26" s="295">
        <v>940</v>
      </c>
      <c r="H26" s="297">
        <v>5280</v>
      </c>
      <c r="I26" s="295">
        <v>2703</v>
      </c>
      <c r="J26" s="295">
        <v>2577</v>
      </c>
      <c r="K26" s="297">
        <v>3664</v>
      </c>
      <c r="L26" s="295">
        <v>2027</v>
      </c>
      <c r="M26" s="296">
        <v>1637</v>
      </c>
      <c r="N26" s="295">
        <v>-746</v>
      </c>
      <c r="O26" s="295">
        <v>-399</v>
      </c>
      <c r="P26" s="296">
        <v>-347</v>
      </c>
      <c r="Q26" s="295">
        <v>16494</v>
      </c>
      <c r="R26" s="295">
        <v>8597</v>
      </c>
      <c r="S26" s="295">
        <v>7897</v>
      </c>
      <c r="T26" s="297">
        <v>7810</v>
      </c>
      <c r="U26" s="295">
        <v>6407</v>
      </c>
      <c r="V26" s="295">
        <v>420</v>
      </c>
      <c r="W26" s="295">
        <v>1215</v>
      </c>
      <c r="X26" s="297">
        <v>367</v>
      </c>
      <c r="Y26" s="296">
        <v>275</v>
      </c>
      <c r="Z26" s="295">
        <v>17240</v>
      </c>
      <c r="AA26" s="295">
        <v>8996</v>
      </c>
      <c r="AB26" s="295">
        <v>8244</v>
      </c>
      <c r="AC26" s="297">
        <v>8253</v>
      </c>
      <c r="AD26" s="295">
        <v>6901</v>
      </c>
      <c r="AE26" s="295">
        <v>374</v>
      </c>
      <c r="AF26" s="295">
        <v>1108</v>
      </c>
      <c r="AG26" s="297">
        <v>369</v>
      </c>
      <c r="AH26" s="296">
        <v>235</v>
      </c>
    </row>
    <row r="27" spans="1:34" ht="15" customHeight="1" x14ac:dyDescent="0.2">
      <c r="A27" s="288" t="s">
        <v>29</v>
      </c>
      <c r="B27" s="295">
        <v>-742</v>
      </c>
      <c r="C27" s="295">
        <v>-733</v>
      </c>
      <c r="D27" s="296">
        <v>-9</v>
      </c>
      <c r="E27" s="295">
        <v>930</v>
      </c>
      <c r="F27" s="295">
        <v>230</v>
      </c>
      <c r="G27" s="295">
        <v>700</v>
      </c>
      <c r="H27" s="297">
        <v>4671</v>
      </c>
      <c r="I27" s="295">
        <v>2368</v>
      </c>
      <c r="J27" s="295">
        <v>2303</v>
      </c>
      <c r="K27" s="297">
        <v>3741</v>
      </c>
      <c r="L27" s="295">
        <v>2138</v>
      </c>
      <c r="M27" s="296">
        <v>1603</v>
      </c>
      <c r="N27" s="295">
        <v>-1672</v>
      </c>
      <c r="O27" s="295">
        <v>-963</v>
      </c>
      <c r="P27" s="296">
        <v>-709</v>
      </c>
      <c r="Q27" s="295">
        <v>21517</v>
      </c>
      <c r="R27" s="295">
        <v>11552</v>
      </c>
      <c r="S27" s="295">
        <v>9965</v>
      </c>
      <c r="T27" s="297">
        <v>10540</v>
      </c>
      <c r="U27" s="295">
        <v>8972</v>
      </c>
      <c r="V27" s="295">
        <v>587</v>
      </c>
      <c r="W27" s="295">
        <v>708</v>
      </c>
      <c r="X27" s="297">
        <v>425</v>
      </c>
      <c r="Y27" s="296">
        <v>285</v>
      </c>
      <c r="Z27" s="295">
        <v>23189</v>
      </c>
      <c r="AA27" s="295">
        <v>12515</v>
      </c>
      <c r="AB27" s="295">
        <v>10674</v>
      </c>
      <c r="AC27" s="297">
        <v>11531</v>
      </c>
      <c r="AD27" s="295">
        <v>9816</v>
      </c>
      <c r="AE27" s="295">
        <v>535</v>
      </c>
      <c r="AF27" s="295">
        <v>549</v>
      </c>
      <c r="AG27" s="297">
        <v>449</v>
      </c>
      <c r="AH27" s="296">
        <v>309</v>
      </c>
    </row>
    <row r="28" spans="1:34" ht="15" customHeight="1" x14ac:dyDescent="0.2">
      <c r="A28" s="288" t="s">
        <v>30</v>
      </c>
      <c r="B28" s="295">
        <v>-365</v>
      </c>
      <c r="C28" s="295">
        <v>-506</v>
      </c>
      <c r="D28" s="296">
        <v>141</v>
      </c>
      <c r="E28" s="295">
        <v>1035</v>
      </c>
      <c r="F28" s="295">
        <v>422</v>
      </c>
      <c r="G28" s="295">
        <v>613</v>
      </c>
      <c r="H28" s="297">
        <v>3026</v>
      </c>
      <c r="I28" s="295">
        <v>1534</v>
      </c>
      <c r="J28" s="295">
        <v>1492</v>
      </c>
      <c r="K28" s="297">
        <v>1991</v>
      </c>
      <c r="L28" s="295">
        <v>1112</v>
      </c>
      <c r="M28" s="296">
        <v>879</v>
      </c>
      <c r="N28" s="295">
        <v>-1400</v>
      </c>
      <c r="O28" s="295">
        <v>-928</v>
      </c>
      <c r="P28" s="296">
        <v>-472</v>
      </c>
      <c r="Q28" s="295">
        <v>12152</v>
      </c>
      <c r="R28" s="295">
        <v>6357</v>
      </c>
      <c r="S28" s="295">
        <v>5795</v>
      </c>
      <c r="T28" s="297">
        <v>5923</v>
      </c>
      <c r="U28" s="295">
        <v>5502</v>
      </c>
      <c r="V28" s="295">
        <v>318</v>
      </c>
      <c r="W28" s="295">
        <v>201</v>
      </c>
      <c r="X28" s="297">
        <v>116</v>
      </c>
      <c r="Y28" s="296">
        <v>92</v>
      </c>
      <c r="Z28" s="295">
        <v>13552</v>
      </c>
      <c r="AA28" s="295">
        <v>7285</v>
      </c>
      <c r="AB28" s="295">
        <v>6267</v>
      </c>
      <c r="AC28" s="297">
        <v>6875</v>
      </c>
      <c r="AD28" s="295">
        <v>6046</v>
      </c>
      <c r="AE28" s="295">
        <v>373</v>
      </c>
      <c r="AF28" s="295">
        <v>192</v>
      </c>
      <c r="AG28" s="297">
        <v>37</v>
      </c>
      <c r="AH28" s="296">
        <v>29</v>
      </c>
    </row>
    <row r="29" spans="1:34" ht="15" customHeight="1" x14ac:dyDescent="0.2">
      <c r="A29" s="288" t="s">
        <v>31</v>
      </c>
      <c r="B29" s="295">
        <v>5088</v>
      </c>
      <c r="C29" s="295">
        <v>2199</v>
      </c>
      <c r="D29" s="296">
        <v>2889</v>
      </c>
      <c r="E29" s="295">
        <v>2100</v>
      </c>
      <c r="F29" s="295">
        <v>1048</v>
      </c>
      <c r="G29" s="295">
        <v>1052</v>
      </c>
      <c r="H29" s="297">
        <v>4880</v>
      </c>
      <c r="I29" s="295">
        <v>2524</v>
      </c>
      <c r="J29" s="295">
        <v>2356</v>
      </c>
      <c r="K29" s="297">
        <v>2780</v>
      </c>
      <c r="L29" s="295">
        <v>1476</v>
      </c>
      <c r="M29" s="296">
        <v>1304</v>
      </c>
      <c r="N29" s="295">
        <v>2988</v>
      </c>
      <c r="O29" s="295">
        <v>1151</v>
      </c>
      <c r="P29" s="296">
        <v>1837</v>
      </c>
      <c r="Q29" s="295">
        <v>28782</v>
      </c>
      <c r="R29" s="295">
        <v>14758</v>
      </c>
      <c r="S29" s="295">
        <v>14024</v>
      </c>
      <c r="T29" s="297">
        <v>14115</v>
      </c>
      <c r="U29" s="295">
        <v>13437</v>
      </c>
      <c r="V29" s="295">
        <v>465</v>
      </c>
      <c r="W29" s="295">
        <v>439</v>
      </c>
      <c r="X29" s="297">
        <v>178</v>
      </c>
      <c r="Y29" s="296">
        <v>148</v>
      </c>
      <c r="Z29" s="295">
        <v>25794</v>
      </c>
      <c r="AA29" s="295">
        <v>13607</v>
      </c>
      <c r="AB29" s="295">
        <v>12187</v>
      </c>
      <c r="AC29" s="297">
        <v>13096</v>
      </c>
      <c r="AD29" s="295">
        <v>11762</v>
      </c>
      <c r="AE29" s="295">
        <v>379</v>
      </c>
      <c r="AF29" s="295">
        <v>341</v>
      </c>
      <c r="AG29" s="297">
        <v>132</v>
      </c>
      <c r="AH29" s="296">
        <v>84</v>
      </c>
    </row>
    <row r="30" spans="1:34" ht="15" customHeight="1" x14ac:dyDescent="0.2">
      <c r="A30" s="288" t="s">
        <v>32</v>
      </c>
      <c r="B30" s="295">
        <v>-432</v>
      </c>
      <c r="C30" s="295">
        <v>-236</v>
      </c>
      <c r="D30" s="296">
        <v>-196</v>
      </c>
      <c r="E30" s="295">
        <v>-111</v>
      </c>
      <c r="F30" s="295">
        <v>-60</v>
      </c>
      <c r="G30" s="295">
        <v>-51</v>
      </c>
      <c r="H30" s="297">
        <v>340</v>
      </c>
      <c r="I30" s="295">
        <v>178</v>
      </c>
      <c r="J30" s="295">
        <v>162</v>
      </c>
      <c r="K30" s="297">
        <v>451</v>
      </c>
      <c r="L30" s="295">
        <v>238</v>
      </c>
      <c r="M30" s="296">
        <v>213</v>
      </c>
      <c r="N30" s="295">
        <v>-321</v>
      </c>
      <c r="O30" s="295">
        <v>-176</v>
      </c>
      <c r="P30" s="296">
        <v>-145</v>
      </c>
      <c r="Q30" s="295">
        <v>1467</v>
      </c>
      <c r="R30" s="295">
        <v>746</v>
      </c>
      <c r="S30" s="295">
        <v>721</v>
      </c>
      <c r="T30" s="297">
        <v>717</v>
      </c>
      <c r="U30" s="295">
        <v>632</v>
      </c>
      <c r="V30" s="295">
        <v>15</v>
      </c>
      <c r="W30" s="295">
        <v>77</v>
      </c>
      <c r="X30" s="297">
        <v>14</v>
      </c>
      <c r="Y30" s="296">
        <v>12</v>
      </c>
      <c r="Z30" s="295">
        <v>1788</v>
      </c>
      <c r="AA30" s="295">
        <v>922</v>
      </c>
      <c r="AB30" s="295">
        <v>866</v>
      </c>
      <c r="AC30" s="297">
        <v>910</v>
      </c>
      <c r="AD30" s="295">
        <v>819</v>
      </c>
      <c r="AE30" s="295">
        <v>11</v>
      </c>
      <c r="AF30" s="295">
        <v>47</v>
      </c>
      <c r="AG30" s="297">
        <v>1</v>
      </c>
      <c r="AH30" s="296">
        <v>0</v>
      </c>
    </row>
    <row r="31" spans="1:34" ht="15" customHeight="1" x14ac:dyDescent="0.2">
      <c r="A31" s="288" t="s">
        <v>33</v>
      </c>
      <c r="B31" s="295">
        <v>2322</v>
      </c>
      <c r="C31" s="295">
        <v>1078</v>
      </c>
      <c r="D31" s="296">
        <v>1244</v>
      </c>
      <c r="E31" s="295">
        <v>205</v>
      </c>
      <c r="F31" s="295">
        <v>131</v>
      </c>
      <c r="G31" s="295">
        <v>74</v>
      </c>
      <c r="H31" s="297">
        <v>865</v>
      </c>
      <c r="I31" s="295">
        <v>463</v>
      </c>
      <c r="J31" s="295">
        <v>402</v>
      </c>
      <c r="K31" s="297">
        <v>660</v>
      </c>
      <c r="L31" s="295">
        <v>332</v>
      </c>
      <c r="M31" s="296">
        <v>328</v>
      </c>
      <c r="N31" s="295">
        <v>2117</v>
      </c>
      <c r="O31" s="295">
        <v>947</v>
      </c>
      <c r="P31" s="296">
        <v>1170</v>
      </c>
      <c r="Q31" s="295">
        <v>8040</v>
      </c>
      <c r="R31" s="295">
        <v>4086</v>
      </c>
      <c r="S31" s="295">
        <v>3954</v>
      </c>
      <c r="T31" s="297">
        <v>3829</v>
      </c>
      <c r="U31" s="295">
        <v>3719</v>
      </c>
      <c r="V31" s="295">
        <v>213</v>
      </c>
      <c r="W31" s="295">
        <v>194</v>
      </c>
      <c r="X31" s="297">
        <v>44</v>
      </c>
      <c r="Y31" s="296">
        <v>41</v>
      </c>
      <c r="Z31" s="295">
        <v>5923</v>
      </c>
      <c r="AA31" s="295">
        <v>3139</v>
      </c>
      <c r="AB31" s="295">
        <v>2784</v>
      </c>
      <c r="AC31" s="297">
        <v>2912</v>
      </c>
      <c r="AD31" s="295">
        <v>2628</v>
      </c>
      <c r="AE31" s="295">
        <v>204</v>
      </c>
      <c r="AF31" s="295">
        <v>133</v>
      </c>
      <c r="AG31" s="297">
        <v>23</v>
      </c>
      <c r="AH31" s="296">
        <v>23</v>
      </c>
    </row>
    <row r="32" spans="1:34" ht="15" customHeight="1" x14ac:dyDescent="0.2">
      <c r="A32" s="288" t="s">
        <v>34</v>
      </c>
      <c r="B32" s="295">
        <v>220</v>
      </c>
      <c r="C32" s="295">
        <v>-21</v>
      </c>
      <c r="D32" s="296">
        <v>241</v>
      </c>
      <c r="E32" s="295">
        <v>931</v>
      </c>
      <c r="F32" s="295">
        <v>427</v>
      </c>
      <c r="G32" s="295">
        <v>504</v>
      </c>
      <c r="H32" s="297">
        <v>2160</v>
      </c>
      <c r="I32" s="295">
        <v>1115</v>
      </c>
      <c r="J32" s="295">
        <v>1045</v>
      </c>
      <c r="K32" s="297">
        <v>1229</v>
      </c>
      <c r="L32" s="295">
        <v>688</v>
      </c>
      <c r="M32" s="296">
        <v>541</v>
      </c>
      <c r="N32" s="295">
        <v>-711</v>
      </c>
      <c r="O32" s="295">
        <v>-448</v>
      </c>
      <c r="P32" s="296">
        <v>-263</v>
      </c>
      <c r="Q32" s="295">
        <v>9633</v>
      </c>
      <c r="R32" s="295">
        <v>5293</v>
      </c>
      <c r="S32" s="295">
        <v>4340</v>
      </c>
      <c r="T32" s="297">
        <v>5040</v>
      </c>
      <c r="U32" s="295">
        <v>4085</v>
      </c>
      <c r="V32" s="295">
        <v>172</v>
      </c>
      <c r="W32" s="295">
        <v>189</v>
      </c>
      <c r="X32" s="297">
        <v>81</v>
      </c>
      <c r="Y32" s="296">
        <v>66</v>
      </c>
      <c r="Z32" s="295">
        <v>10344</v>
      </c>
      <c r="AA32" s="295">
        <v>5741</v>
      </c>
      <c r="AB32" s="295">
        <v>4603</v>
      </c>
      <c r="AC32" s="297">
        <v>5531</v>
      </c>
      <c r="AD32" s="295">
        <v>4399</v>
      </c>
      <c r="AE32" s="295">
        <v>182</v>
      </c>
      <c r="AF32" s="295">
        <v>166</v>
      </c>
      <c r="AG32" s="297">
        <v>28</v>
      </c>
      <c r="AH32" s="296">
        <v>38</v>
      </c>
    </row>
    <row r="33" spans="1:34" ht="15" customHeight="1" x14ac:dyDescent="0.2">
      <c r="A33" s="288" t="s">
        <v>35</v>
      </c>
      <c r="B33" s="295">
        <v>-386</v>
      </c>
      <c r="C33" s="295">
        <v>-265</v>
      </c>
      <c r="D33" s="296">
        <v>-121</v>
      </c>
      <c r="E33" s="295">
        <v>-83</v>
      </c>
      <c r="F33" s="295">
        <v>-69</v>
      </c>
      <c r="G33" s="295">
        <v>-14</v>
      </c>
      <c r="H33" s="297">
        <v>279</v>
      </c>
      <c r="I33" s="295">
        <v>140</v>
      </c>
      <c r="J33" s="295">
        <v>139</v>
      </c>
      <c r="K33" s="297">
        <v>362</v>
      </c>
      <c r="L33" s="295">
        <v>209</v>
      </c>
      <c r="M33" s="296">
        <v>153</v>
      </c>
      <c r="N33" s="295">
        <v>-303</v>
      </c>
      <c r="O33" s="295">
        <v>-196</v>
      </c>
      <c r="P33" s="296">
        <v>-107</v>
      </c>
      <c r="Q33" s="295">
        <v>956</v>
      </c>
      <c r="R33" s="295">
        <v>496</v>
      </c>
      <c r="S33" s="295">
        <v>460</v>
      </c>
      <c r="T33" s="297">
        <v>453</v>
      </c>
      <c r="U33" s="295">
        <v>434</v>
      </c>
      <c r="V33" s="295">
        <v>27</v>
      </c>
      <c r="W33" s="295">
        <v>21</v>
      </c>
      <c r="X33" s="297">
        <v>16</v>
      </c>
      <c r="Y33" s="296">
        <v>5</v>
      </c>
      <c r="Z33" s="295">
        <v>1259</v>
      </c>
      <c r="AA33" s="295">
        <v>692</v>
      </c>
      <c r="AB33" s="295">
        <v>567</v>
      </c>
      <c r="AC33" s="297">
        <v>669</v>
      </c>
      <c r="AD33" s="295">
        <v>551</v>
      </c>
      <c r="AE33" s="295">
        <v>18</v>
      </c>
      <c r="AF33" s="295">
        <v>11</v>
      </c>
      <c r="AG33" s="297">
        <v>5</v>
      </c>
      <c r="AH33" s="296">
        <v>5</v>
      </c>
    </row>
    <row r="34" spans="1:34" ht="15" customHeight="1" x14ac:dyDescent="0.2">
      <c r="A34" s="288" t="s">
        <v>36</v>
      </c>
      <c r="B34" s="295">
        <v>-178</v>
      </c>
      <c r="C34" s="295">
        <v>-70</v>
      </c>
      <c r="D34" s="296">
        <v>-108</v>
      </c>
      <c r="E34" s="295">
        <v>43</v>
      </c>
      <c r="F34" s="295">
        <v>44</v>
      </c>
      <c r="G34" s="295">
        <v>-1</v>
      </c>
      <c r="H34" s="297">
        <v>495</v>
      </c>
      <c r="I34" s="295">
        <v>281</v>
      </c>
      <c r="J34" s="295">
        <v>214</v>
      </c>
      <c r="K34" s="297">
        <v>452</v>
      </c>
      <c r="L34" s="295">
        <v>237</v>
      </c>
      <c r="M34" s="296">
        <v>215</v>
      </c>
      <c r="N34" s="295">
        <v>-221</v>
      </c>
      <c r="O34" s="295">
        <v>-114</v>
      </c>
      <c r="P34" s="296">
        <v>-107</v>
      </c>
      <c r="Q34" s="295">
        <v>1696</v>
      </c>
      <c r="R34" s="295">
        <v>842</v>
      </c>
      <c r="S34" s="295">
        <v>854</v>
      </c>
      <c r="T34" s="297">
        <v>798</v>
      </c>
      <c r="U34" s="295">
        <v>694</v>
      </c>
      <c r="V34" s="295">
        <v>25</v>
      </c>
      <c r="W34" s="295">
        <v>144</v>
      </c>
      <c r="X34" s="297">
        <v>19</v>
      </c>
      <c r="Y34" s="296">
        <v>16</v>
      </c>
      <c r="Z34" s="295">
        <v>1917</v>
      </c>
      <c r="AA34" s="295">
        <v>956</v>
      </c>
      <c r="AB34" s="295">
        <v>961</v>
      </c>
      <c r="AC34" s="297">
        <v>929</v>
      </c>
      <c r="AD34" s="295">
        <v>844</v>
      </c>
      <c r="AE34" s="295">
        <v>21</v>
      </c>
      <c r="AF34" s="295">
        <v>110</v>
      </c>
      <c r="AG34" s="297">
        <v>6</v>
      </c>
      <c r="AH34" s="296">
        <v>7</v>
      </c>
    </row>
    <row r="35" spans="1:34" ht="15" customHeight="1" x14ac:dyDescent="0.2">
      <c r="A35" s="288" t="s">
        <v>37</v>
      </c>
      <c r="B35" s="295">
        <v>169</v>
      </c>
      <c r="C35" s="295">
        <v>-63</v>
      </c>
      <c r="D35" s="296">
        <v>232</v>
      </c>
      <c r="E35" s="295">
        <v>918</v>
      </c>
      <c r="F35" s="295">
        <v>390</v>
      </c>
      <c r="G35" s="295">
        <v>528</v>
      </c>
      <c r="H35" s="297">
        <v>2679</v>
      </c>
      <c r="I35" s="295">
        <v>1342</v>
      </c>
      <c r="J35" s="295">
        <v>1337</v>
      </c>
      <c r="K35" s="297">
        <v>1761</v>
      </c>
      <c r="L35" s="295">
        <v>952</v>
      </c>
      <c r="M35" s="296">
        <v>809</v>
      </c>
      <c r="N35" s="295">
        <v>-749</v>
      </c>
      <c r="O35" s="295">
        <v>-453</v>
      </c>
      <c r="P35" s="296">
        <v>-296</v>
      </c>
      <c r="Q35" s="295">
        <v>9372</v>
      </c>
      <c r="R35" s="295">
        <v>4766</v>
      </c>
      <c r="S35" s="295">
        <v>4606</v>
      </c>
      <c r="T35" s="297">
        <v>4508</v>
      </c>
      <c r="U35" s="295">
        <v>4212</v>
      </c>
      <c r="V35" s="295">
        <v>143</v>
      </c>
      <c r="W35" s="295">
        <v>312</v>
      </c>
      <c r="X35" s="297">
        <v>115</v>
      </c>
      <c r="Y35" s="296">
        <v>82</v>
      </c>
      <c r="Z35" s="295">
        <v>10121</v>
      </c>
      <c r="AA35" s="295">
        <v>5219</v>
      </c>
      <c r="AB35" s="295">
        <v>4902</v>
      </c>
      <c r="AC35" s="297">
        <v>5003</v>
      </c>
      <c r="AD35" s="295">
        <v>4601</v>
      </c>
      <c r="AE35" s="295">
        <v>173</v>
      </c>
      <c r="AF35" s="295">
        <v>275</v>
      </c>
      <c r="AG35" s="297">
        <v>43</v>
      </c>
      <c r="AH35" s="296">
        <v>26</v>
      </c>
    </row>
    <row r="36" spans="1:34" ht="15" customHeight="1" x14ac:dyDescent="0.2">
      <c r="A36" s="288" t="s">
        <v>38</v>
      </c>
      <c r="B36" s="295">
        <v>12</v>
      </c>
      <c r="C36" s="295">
        <v>53</v>
      </c>
      <c r="D36" s="296">
        <v>-41</v>
      </c>
      <c r="E36" s="295">
        <v>5</v>
      </c>
      <c r="F36" s="295">
        <v>26</v>
      </c>
      <c r="G36" s="295">
        <v>-21</v>
      </c>
      <c r="H36" s="297">
        <v>389</v>
      </c>
      <c r="I36" s="295">
        <v>221</v>
      </c>
      <c r="J36" s="295">
        <v>168</v>
      </c>
      <c r="K36" s="297">
        <v>384</v>
      </c>
      <c r="L36" s="295">
        <v>195</v>
      </c>
      <c r="M36" s="296">
        <v>189</v>
      </c>
      <c r="N36" s="295">
        <v>7</v>
      </c>
      <c r="O36" s="295">
        <v>27</v>
      </c>
      <c r="P36" s="296">
        <v>-20</v>
      </c>
      <c r="Q36" s="295">
        <v>1418</v>
      </c>
      <c r="R36" s="295">
        <v>709</v>
      </c>
      <c r="S36" s="295">
        <v>709</v>
      </c>
      <c r="T36" s="297">
        <v>675</v>
      </c>
      <c r="U36" s="295">
        <v>669</v>
      </c>
      <c r="V36" s="295">
        <v>21</v>
      </c>
      <c r="W36" s="295">
        <v>29</v>
      </c>
      <c r="X36" s="297">
        <v>13</v>
      </c>
      <c r="Y36" s="296">
        <v>11</v>
      </c>
      <c r="Z36" s="295">
        <v>1411</v>
      </c>
      <c r="AA36" s="295">
        <v>682</v>
      </c>
      <c r="AB36" s="295">
        <v>729</v>
      </c>
      <c r="AC36" s="297">
        <v>656</v>
      </c>
      <c r="AD36" s="295">
        <v>699</v>
      </c>
      <c r="AE36" s="295">
        <v>17</v>
      </c>
      <c r="AF36" s="295">
        <v>29</v>
      </c>
      <c r="AG36" s="297">
        <v>9</v>
      </c>
      <c r="AH36" s="296">
        <v>1</v>
      </c>
    </row>
    <row r="37" spans="1:34" ht="15" customHeight="1" x14ac:dyDescent="0.2">
      <c r="A37" s="288" t="s">
        <v>39</v>
      </c>
      <c r="B37" s="295">
        <v>-75</v>
      </c>
      <c r="C37" s="295">
        <v>-78</v>
      </c>
      <c r="D37" s="296">
        <v>3</v>
      </c>
      <c r="E37" s="295">
        <v>31</v>
      </c>
      <c r="F37" s="295">
        <v>-24</v>
      </c>
      <c r="G37" s="295">
        <v>55</v>
      </c>
      <c r="H37" s="297">
        <v>475</v>
      </c>
      <c r="I37" s="295">
        <v>221</v>
      </c>
      <c r="J37" s="295">
        <v>254</v>
      </c>
      <c r="K37" s="297">
        <v>444</v>
      </c>
      <c r="L37" s="295">
        <v>245</v>
      </c>
      <c r="M37" s="296">
        <v>199</v>
      </c>
      <c r="N37" s="295">
        <v>-106</v>
      </c>
      <c r="O37" s="295">
        <v>-54</v>
      </c>
      <c r="P37" s="296">
        <v>-52</v>
      </c>
      <c r="Q37" s="295">
        <v>1448</v>
      </c>
      <c r="R37" s="295">
        <v>737</v>
      </c>
      <c r="S37" s="295">
        <v>711</v>
      </c>
      <c r="T37" s="297">
        <v>700</v>
      </c>
      <c r="U37" s="295">
        <v>667</v>
      </c>
      <c r="V37" s="295">
        <v>29</v>
      </c>
      <c r="W37" s="295">
        <v>32</v>
      </c>
      <c r="X37" s="297">
        <v>8</v>
      </c>
      <c r="Y37" s="296">
        <v>12</v>
      </c>
      <c r="Z37" s="295">
        <v>1554</v>
      </c>
      <c r="AA37" s="295">
        <v>791</v>
      </c>
      <c r="AB37" s="295">
        <v>763</v>
      </c>
      <c r="AC37" s="297">
        <v>755</v>
      </c>
      <c r="AD37" s="295">
        <v>738</v>
      </c>
      <c r="AE37" s="295">
        <v>35</v>
      </c>
      <c r="AF37" s="295">
        <v>22</v>
      </c>
      <c r="AG37" s="297">
        <v>1</v>
      </c>
      <c r="AH37" s="296">
        <v>3</v>
      </c>
    </row>
    <row r="38" spans="1:34" ht="15" customHeight="1" x14ac:dyDescent="0.2">
      <c r="A38" s="288" t="s">
        <v>40</v>
      </c>
      <c r="B38" s="295">
        <v>-269</v>
      </c>
      <c r="C38" s="295">
        <v>-136</v>
      </c>
      <c r="D38" s="296">
        <v>-133</v>
      </c>
      <c r="E38" s="295">
        <v>49</v>
      </c>
      <c r="F38" s="295">
        <v>13</v>
      </c>
      <c r="G38" s="295">
        <v>36</v>
      </c>
      <c r="H38" s="297">
        <v>386</v>
      </c>
      <c r="I38" s="295">
        <v>194</v>
      </c>
      <c r="J38" s="295">
        <v>192</v>
      </c>
      <c r="K38" s="297">
        <v>337</v>
      </c>
      <c r="L38" s="295">
        <v>181</v>
      </c>
      <c r="M38" s="296">
        <v>156</v>
      </c>
      <c r="N38" s="295">
        <v>-318</v>
      </c>
      <c r="O38" s="295">
        <v>-149</v>
      </c>
      <c r="P38" s="296">
        <v>-169</v>
      </c>
      <c r="Q38" s="295">
        <v>1152</v>
      </c>
      <c r="R38" s="295">
        <v>609</v>
      </c>
      <c r="S38" s="295">
        <v>543</v>
      </c>
      <c r="T38" s="297">
        <v>564</v>
      </c>
      <c r="U38" s="295">
        <v>492</v>
      </c>
      <c r="V38" s="295">
        <v>40</v>
      </c>
      <c r="W38" s="295">
        <v>42</v>
      </c>
      <c r="X38" s="297">
        <v>5</v>
      </c>
      <c r="Y38" s="296">
        <v>9</v>
      </c>
      <c r="Z38" s="295">
        <v>1470</v>
      </c>
      <c r="AA38" s="295">
        <v>758</v>
      </c>
      <c r="AB38" s="295">
        <v>712</v>
      </c>
      <c r="AC38" s="297">
        <v>705</v>
      </c>
      <c r="AD38" s="295">
        <v>658</v>
      </c>
      <c r="AE38" s="295">
        <v>47</v>
      </c>
      <c r="AF38" s="295">
        <v>53</v>
      </c>
      <c r="AG38" s="297">
        <v>6</v>
      </c>
      <c r="AH38" s="296">
        <v>1</v>
      </c>
    </row>
    <row r="39" spans="1:34" ht="15" customHeight="1" x14ac:dyDescent="0.2">
      <c r="A39" s="288" t="s">
        <v>41</v>
      </c>
      <c r="B39" s="295">
        <v>1169</v>
      </c>
      <c r="C39" s="295">
        <v>455</v>
      </c>
      <c r="D39" s="296">
        <v>714</v>
      </c>
      <c r="E39" s="295">
        <v>815</v>
      </c>
      <c r="F39" s="295">
        <v>323</v>
      </c>
      <c r="G39" s="295">
        <v>492</v>
      </c>
      <c r="H39" s="297">
        <v>2172</v>
      </c>
      <c r="I39" s="295">
        <v>1081</v>
      </c>
      <c r="J39" s="295">
        <v>1091</v>
      </c>
      <c r="K39" s="297">
        <v>1357</v>
      </c>
      <c r="L39" s="295">
        <v>758</v>
      </c>
      <c r="M39" s="296">
        <v>599</v>
      </c>
      <c r="N39" s="295">
        <v>354</v>
      </c>
      <c r="O39" s="295">
        <v>132</v>
      </c>
      <c r="P39" s="296">
        <v>222</v>
      </c>
      <c r="Q39" s="295">
        <v>12185</v>
      </c>
      <c r="R39" s="295">
        <v>6120</v>
      </c>
      <c r="S39" s="295">
        <v>6065</v>
      </c>
      <c r="T39" s="297">
        <v>5840</v>
      </c>
      <c r="U39" s="295">
        <v>5753</v>
      </c>
      <c r="V39" s="295">
        <v>180</v>
      </c>
      <c r="W39" s="295">
        <v>231</v>
      </c>
      <c r="X39" s="297">
        <v>100</v>
      </c>
      <c r="Y39" s="296">
        <v>81</v>
      </c>
      <c r="Z39" s="295">
        <v>11831</v>
      </c>
      <c r="AA39" s="295">
        <v>5988</v>
      </c>
      <c r="AB39" s="295">
        <v>5843</v>
      </c>
      <c r="AC39" s="297">
        <v>5774</v>
      </c>
      <c r="AD39" s="295">
        <v>5548</v>
      </c>
      <c r="AE39" s="295">
        <v>151</v>
      </c>
      <c r="AF39" s="295">
        <v>242</v>
      </c>
      <c r="AG39" s="297">
        <v>63</v>
      </c>
      <c r="AH39" s="296">
        <v>53</v>
      </c>
    </row>
    <row r="40" spans="1:34" ht="15" customHeight="1" x14ac:dyDescent="0.2">
      <c r="A40" s="288" t="s">
        <v>42</v>
      </c>
      <c r="B40" s="295">
        <v>-308</v>
      </c>
      <c r="C40" s="295">
        <v>-262</v>
      </c>
      <c r="D40" s="296">
        <v>-46</v>
      </c>
      <c r="E40" s="295">
        <v>-22</v>
      </c>
      <c r="F40" s="295">
        <v>-41</v>
      </c>
      <c r="G40" s="295">
        <v>19</v>
      </c>
      <c r="H40" s="297">
        <v>561</v>
      </c>
      <c r="I40" s="295">
        <v>283</v>
      </c>
      <c r="J40" s="295">
        <v>278</v>
      </c>
      <c r="K40" s="297">
        <v>583</v>
      </c>
      <c r="L40" s="295">
        <v>324</v>
      </c>
      <c r="M40" s="296">
        <v>259</v>
      </c>
      <c r="N40" s="295">
        <v>-286</v>
      </c>
      <c r="O40" s="295">
        <v>-221</v>
      </c>
      <c r="P40" s="296">
        <v>-65</v>
      </c>
      <c r="Q40" s="295">
        <v>2466</v>
      </c>
      <c r="R40" s="295">
        <v>1211</v>
      </c>
      <c r="S40" s="295">
        <v>1255</v>
      </c>
      <c r="T40" s="297">
        <v>1091</v>
      </c>
      <c r="U40" s="295">
        <v>1159</v>
      </c>
      <c r="V40" s="295">
        <v>95</v>
      </c>
      <c r="W40" s="295">
        <v>77</v>
      </c>
      <c r="X40" s="297">
        <v>25</v>
      </c>
      <c r="Y40" s="296">
        <v>19</v>
      </c>
      <c r="Z40" s="295">
        <v>2752</v>
      </c>
      <c r="AA40" s="295">
        <v>1432</v>
      </c>
      <c r="AB40" s="295">
        <v>1320</v>
      </c>
      <c r="AC40" s="297">
        <v>1307</v>
      </c>
      <c r="AD40" s="295">
        <v>1231</v>
      </c>
      <c r="AE40" s="295">
        <v>113</v>
      </c>
      <c r="AF40" s="295">
        <v>78</v>
      </c>
      <c r="AG40" s="297">
        <v>12</v>
      </c>
      <c r="AH40" s="296">
        <v>11</v>
      </c>
    </row>
    <row r="41" spans="1:34" ht="15" customHeight="1" x14ac:dyDescent="0.2">
      <c r="A41" s="288" t="s">
        <v>43</v>
      </c>
      <c r="B41" s="295">
        <v>-19</v>
      </c>
      <c r="C41" s="295">
        <v>-56</v>
      </c>
      <c r="D41" s="296">
        <v>37</v>
      </c>
      <c r="E41" s="295">
        <v>315</v>
      </c>
      <c r="F41" s="295">
        <v>110</v>
      </c>
      <c r="G41" s="295">
        <v>205</v>
      </c>
      <c r="H41" s="297">
        <v>975</v>
      </c>
      <c r="I41" s="295">
        <v>487</v>
      </c>
      <c r="J41" s="295">
        <v>488</v>
      </c>
      <c r="K41" s="297">
        <v>660</v>
      </c>
      <c r="L41" s="295">
        <v>377</v>
      </c>
      <c r="M41" s="296">
        <v>283</v>
      </c>
      <c r="N41" s="295">
        <v>-334</v>
      </c>
      <c r="O41" s="295">
        <v>-166</v>
      </c>
      <c r="P41" s="296">
        <v>-168</v>
      </c>
      <c r="Q41" s="295">
        <v>4252</v>
      </c>
      <c r="R41" s="295">
        <v>2567</v>
      </c>
      <c r="S41" s="295">
        <v>1685</v>
      </c>
      <c r="T41" s="297">
        <v>2431</v>
      </c>
      <c r="U41" s="295">
        <v>1546</v>
      </c>
      <c r="V41" s="295">
        <v>99</v>
      </c>
      <c r="W41" s="295">
        <v>111</v>
      </c>
      <c r="X41" s="297">
        <v>37</v>
      </c>
      <c r="Y41" s="296">
        <v>28</v>
      </c>
      <c r="Z41" s="295">
        <v>4586</v>
      </c>
      <c r="AA41" s="295">
        <v>2733</v>
      </c>
      <c r="AB41" s="295">
        <v>1853</v>
      </c>
      <c r="AC41" s="297">
        <v>2633</v>
      </c>
      <c r="AD41" s="295">
        <v>1752</v>
      </c>
      <c r="AE41" s="295">
        <v>86</v>
      </c>
      <c r="AF41" s="295">
        <v>83</v>
      </c>
      <c r="AG41" s="297">
        <v>14</v>
      </c>
      <c r="AH41" s="296">
        <v>18</v>
      </c>
    </row>
    <row r="42" spans="1:34" ht="15" customHeight="1" x14ac:dyDescent="0.2">
      <c r="A42" s="288" t="s">
        <v>44</v>
      </c>
      <c r="B42" s="295">
        <v>1741</v>
      </c>
      <c r="C42" s="295">
        <v>767</v>
      </c>
      <c r="D42" s="296">
        <v>974</v>
      </c>
      <c r="E42" s="295">
        <v>316</v>
      </c>
      <c r="F42" s="295">
        <v>142</v>
      </c>
      <c r="G42" s="295">
        <v>174</v>
      </c>
      <c r="H42" s="297">
        <v>1343</v>
      </c>
      <c r="I42" s="295">
        <v>681</v>
      </c>
      <c r="J42" s="295">
        <v>662</v>
      </c>
      <c r="K42" s="297">
        <v>1027</v>
      </c>
      <c r="L42" s="295">
        <v>539</v>
      </c>
      <c r="M42" s="296">
        <v>488</v>
      </c>
      <c r="N42" s="295">
        <v>1425</v>
      </c>
      <c r="O42" s="295">
        <v>625</v>
      </c>
      <c r="P42" s="296">
        <v>800</v>
      </c>
      <c r="Q42" s="295">
        <v>8664</v>
      </c>
      <c r="R42" s="295">
        <v>4338</v>
      </c>
      <c r="S42" s="295">
        <v>4326</v>
      </c>
      <c r="T42" s="297">
        <v>4164</v>
      </c>
      <c r="U42" s="295">
        <v>4106</v>
      </c>
      <c r="V42" s="295">
        <v>93</v>
      </c>
      <c r="W42" s="295">
        <v>126</v>
      </c>
      <c r="X42" s="297">
        <v>81</v>
      </c>
      <c r="Y42" s="296">
        <v>94</v>
      </c>
      <c r="Z42" s="295">
        <v>7239</v>
      </c>
      <c r="AA42" s="295">
        <v>3713</v>
      </c>
      <c r="AB42" s="295">
        <v>3526</v>
      </c>
      <c r="AC42" s="297">
        <v>3546</v>
      </c>
      <c r="AD42" s="295">
        <v>3351</v>
      </c>
      <c r="AE42" s="295">
        <v>94</v>
      </c>
      <c r="AF42" s="295">
        <v>111</v>
      </c>
      <c r="AG42" s="297">
        <v>73</v>
      </c>
      <c r="AH42" s="296">
        <v>64</v>
      </c>
    </row>
    <row r="43" spans="1:34" ht="15" customHeight="1" x14ac:dyDescent="0.2">
      <c r="A43" s="288" t="s">
        <v>45</v>
      </c>
      <c r="B43" s="295">
        <v>47</v>
      </c>
      <c r="C43" s="295">
        <v>-12</v>
      </c>
      <c r="D43" s="296">
        <v>59</v>
      </c>
      <c r="E43" s="295">
        <v>182</v>
      </c>
      <c r="F43" s="295">
        <v>105</v>
      </c>
      <c r="G43" s="295">
        <v>77</v>
      </c>
      <c r="H43" s="297">
        <v>532</v>
      </c>
      <c r="I43" s="295">
        <v>284</v>
      </c>
      <c r="J43" s="295">
        <v>248</v>
      </c>
      <c r="K43" s="297">
        <v>350</v>
      </c>
      <c r="L43" s="295">
        <v>179</v>
      </c>
      <c r="M43" s="296">
        <v>171</v>
      </c>
      <c r="N43" s="295">
        <v>-135</v>
      </c>
      <c r="O43" s="295">
        <v>-117</v>
      </c>
      <c r="P43" s="296">
        <v>-18</v>
      </c>
      <c r="Q43" s="295">
        <v>1858</v>
      </c>
      <c r="R43" s="295">
        <v>979</v>
      </c>
      <c r="S43" s="295">
        <v>879</v>
      </c>
      <c r="T43" s="297">
        <v>824</v>
      </c>
      <c r="U43" s="295">
        <v>763</v>
      </c>
      <c r="V43" s="295">
        <v>136</v>
      </c>
      <c r="W43" s="295">
        <v>107</v>
      </c>
      <c r="X43" s="297">
        <v>19</v>
      </c>
      <c r="Y43" s="296">
        <v>9</v>
      </c>
      <c r="Z43" s="295">
        <v>1993</v>
      </c>
      <c r="AA43" s="295">
        <v>1096</v>
      </c>
      <c r="AB43" s="295">
        <v>897</v>
      </c>
      <c r="AC43" s="297">
        <v>925</v>
      </c>
      <c r="AD43" s="295">
        <v>816</v>
      </c>
      <c r="AE43" s="295">
        <v>158</v>
      </c>
      <c r="AF43" s="295">
        <v>75</v>
      </c>
      <c r="AG43" s="297">
        <v>13</v>
      </c>
      <c r="AH43" s="296">
        <v>6</v>
      </c>
    </row>
    <row r="44" spans="1:34" ht="15" customHeight="1" x14ac:dyDescent="0.2">
      <c r="A44" s="288" t="s">
        <v>46</v>
      </c>
      <c r="B44" s="295">
        <v>515</v>
      </c>
      <c r="C44" s="295">
        <v>193</v>
      </c>
      <c r="D44" s="296">
        <v>322</v>
      </c>
      <c r="E44" s="295">
        <v>376</v>
      </c>
      <c r="F44" s="295">
        <v>173</v>
      </c>
      <c r="G44" s="295">
        <v>203</v>
      </c>
      <c r="H44" s="297">
        <v>861</v>
      </c>
      <c r="I44" s="295">
        <v>452</v>
      </c>
      <c r="J44" s="295">
        <v>409</v>
      </c>
      <c r="K44" s="297">
        <v>485</v>
      </c>
      <c r="L44" s="295">
        <v>279</v>
      </c>
      <c r="M44" s="296">
        <v>206</v>
      </c>
      <c r="N44" s="295">
        <v>139</v>
      </c>
      <c r="O44" s="295">
        <v>20</v>
      </c>
      <c r="P44" s="296">
        <v>119</v>
      </c>
      <c r="Q44" s="295">
        <v>4778</v>
      </c>
      <c r="R44" s="295">
        <v>2450</v>
      </c>
      <c r="S44" s="295">
        <v>2328</v>
      </c>
      <c r="T44" s="297">
        <v>2315</v>
      </c>
      <c r="U44" s="295">
        <v>2213</v>
      </c>
      <c r="V44" s="295">
        <v>97</v>
      </c>
      <c r="W44" s="295">
        <v>81</v>
      </c>
      <c r="X44" s="297">
        <v>38</v>
      </c>
      <c r="Y44" s="296">
        <v>34</v>
      </c>
      <c r="Z44" s="295">
        <v>4639</v>
      </c>
      <c r="AA44" s="295">
        <v>2430</v>
      </c>
      <c r="AB44" s="295">
        <v>2209</v>
      </c>
      <c r="AC44" s="297">
        <v>2327</v>
      </c>
      <c r="AD44" s="295">
        <v>2115</v>
      </c>
      <c r="AE44" s="295">
        <v>65</v>
      </c>
      <c r="AF44" s="295">
        <v>76</v>
      </c>
      <c r="AG44" s="297">
        <v>38</v>
      </c>
      <c r="AH44" s="296">
        <v>18</v>
      </c>
    </row>
    <row r="45" spans="1:34" ht="15" customHeight="1" x14ac:dyDescent="0.2">
      <c r="A45" s="288" t="s">
        <v>47</v>
      </c>
      <c r="B45" s="295">
        <v>-223</v>
      </c>
      <c r="C45" s="295">
        <v>-115</v>
      </c>
      <c r="D45" s="296">
        <v>-108</v>
      </c>
      <c r="E45" s="295">
        <v>36</v>
      </c>
      <c r="F45" s="295">
        <v>3</v>
      </c>
      <c r="G45" s="295">
        <v>33</v>
      </c>
      <c r="H45" s="297">
        <v>447</v>
      </c>
      <c r="I45" s="295">
        <v>228</v>
      </c>
      <c r="J45" s="295">
        <v>219</v>
      </c>
      <c r="K45" s="297">
        <v>411</v>
      </c>
      <c r="L45" s="295">
        <v>225</v>
      </c>
      <c r="M45" s="296">
        <v>186</v>
      </c>
      <c r="N45" s="295">
        <v>-259</v>
      </c>
      <c r="O45" s="295">
        <v>-118</v>
      </c>
      <c r="P45" s="296">
        <v>-141</v>
      </c>
      <c r="Q45" s="295">
        <v>1545</v>
      </c>
      <c r="R45" s="295">
        <v>787</v>
      </c>
      <c r="S45" s="295">
        <v>758</v>
      </c>
      <c r="T45" s="297">
        <v>657</v>
      </c>
      <c r="U45" s="295">
        <v>526</v>
      </c>
      <c r="V45" s="295">
        <v>108</v>
      </c>
      <c r="W45" s="295">
        <v>220</v>
      </c>
      <c r="X45" s="297">
        <v>22</v>
      </c>
      <c r="Y45" s="296">
        <v>12</v>
      </c>
      <c r="Z45" s="295">
        <v>1804</v>
      </c>
      <c r="AA45" s="295">
        <v>905</v>
      </c>
      <c r="AB45" s="295">
        <v>899</v>
      </c>
      <c r="AC45" s="297">
        <v>772</v>
      </c>
      <c r="AD45" s="295">
        <v>708</v>
      </c>
      <c r="AE45" s="295">
        <v>116</v>
      </c>
      <c r="AF45" s="295">
        <v>185</v>
      </c>
      <c r="AG45" s="297">
        <v>17</v>
      </c>
      <c r="AH45" s="296">
        <v>6</v>
      </c>
    </row>
    <row r="46" spans="1:34" ht="15" customHeight="1" x14ac:dyDescent="0.2">
      <c r="A46" s="288" t="s">
        <v>48</v>
      </c>
      <c r="B46" s="295">
        <v>-59</v>
      </c>
      <c r="C46" s="295">
        <v>-34</v>
      </c>
      <c r="D46" s="296">
        <v>-25</v>
      </c>
      <c r="E46" s="295">
        <v>-103</v>
      </c>
      <c r="F46" s="295">
        <v>-64</v>
      </c>
      <c r="G46" s="295">
        <v>-39</v>
      </c>
      <c r="H46" s="297">
        <v>383</v>
      </c>
      <c r="I46" s="295">
        <v>189</v>
      </c>
      <c r="J46" s="295">
        <v>194</v>
      </c>
      <c r="K46" s="297">
        <v>486</v>
      </c>
      <c r="L46" s="295">
        <v>253</v>
      </c>
      <c r="M46" s="296">
        <v>233</v>
      </c>
      <c r="N46" s="295">
        <v>44</v>
      </c>
      <c r="O46" s="295">
        <v>30</v>
      </c>
      <c r="P46" s="296">
        <v>14</v>
      </c>
      <c r="Q46" s="295">
        <v>1616</v>
      </c>
      <c r="R46" s="295">
        <v>777</v>
      </c>
      <c r="S46" s="295">
        <v>839</v>
      </c>
      <c r="T46" s="297">
        <v>695</v>
      </c>
      <c r="U46" s="295">
        <v>680</v>
      </c>
      <c r="V46" s="295">
        <v>64</v>
      </c>
      <c r="W46" s="295">
        <v>147</v>
      </c>
      <c r="X46" s="297">
        <v>18</v>
      </c>
      <c r="Y46" s="296">
        <v>12</v>
      </c>
      <c r="Z46" s="295">
        <v>1572</v>
      </c>
      <c r="AA46" s="295">
        <v>747</v>
      </c>
      <c r="AB46" s="295">
        <v>825</v>
      </c>
      <c r="AC46" s="297">
        <v>681</v>
      </c>
      <c r="AD46" s="295">
        <v>671</v>
      </c>
      <c r="AE46" s="295">
        <v>61</v>
      </c>
      <c r="AF46" s="295">
        <v>141</v>
      </c>
      <c r="AG46" s="297">
        <v>5</v>
      </c>
      <c r="AH46" s="296">
        <v>13</v>
      </c>
    </row>
    <row r="47" spans="1:34" ht="15" customHeight="1" x14ac:dyDescent="0.2">
      <c r="A47" s="293" t="s">
        <v>49</v>
      </c>
      <c r="B47" s="295">
        <v>90</v>
      </c>
      <c r="C47" s="295">
        <v>55</v>
      </c>
      <c r="D47" s="296">
        <v>35</v>
      </c>
      <c r="E47" s="295">
        <v>-12</v>
      </c>
      <c r="F47" s="295">
        <v>-5</v>
      </c>
      <c r="G47" s="295">
        <v>-7</v>
      </c>
      <c r="H47" s="297">
        <v>160</v>
      </c>
      <c r="I47" s="295">
        <v>83</v>
      </c>
      <c r="J47" s="295">
        <v>77</v>
      </c>
      <c r="K47" s="297">
        <v>172</v>
      </c>
      <c r="L47" s="295">
        <v>88</v>
      </c>
      <c r="M47" s="296">
        <v>84</v>
      </c>
      <c r="N47" s="295">
        <v>102</v>
      </c>
      <c r="O47" s="295">
        <v>60</v>
      </c>
      <c r="P47" s="296">
        <v>42</v>
      </c>
      <c r="Q47" s="295">
        <v>1317</v>
      </c>
      <c r="R47" s="295">
        <v>667</v>
      </c>
      <c r="S47" s="295">
        <v>650</v>
      </c>
      <c r="T47" s="297">
        <v>658</v>
      </c>
      <c r="U47" s="295">
        <v>638</v>
      </c>
      <c r="V47" s="295">
        <v>2</v>
      </c>
      <c r="W47" s="295">
        <v>7</v>
      </c>
      <c r="X47" s="297">
        <v>7</v>
      </c>
      <c r="Y47" s="296">
        <v>5</v>
      </c>
      <c r="Z47" s="295">
        <v>1215</v>
      </c>
      <c r="AA47" s="295">
        <v>607</v>
      </c>
      <c r="AB47" s="295">
        <v>608</v>
      </c>
      <c r="AC47" s="297">
        <v>606</v>
      </c>
      <c r="AD47" s="295">
        <v>602</v>
      </c>
      <c r="AE47" s="295">
        <v>1</v>
      </c>
      <c r="AF47" s="295">
        <v>6</v>
      </c>
      <c r="AG47" s="297">
        <v>0</v>
      </c>
      <c r="AH47" s="296">
        <v>0</v>
      </c>
    </row>
    <row r="48" spans="1:34" ht="15" customHeight="1" x14ac:dyDescent="0.2">
      <c r="A48" s="293" t="s">
        <v>50</v>
      </c>
      <c r="B48" s="295">
        <v>-12</v>
      </c>
      <c r="C48" s="295">
        <v>-4</v>
      </c>
      <c r="D48" s="296">
        <v>-8</v>
      </c>
      <c r="E48" s="295">
        <v>-15</v>
      </c>
      <c r="F48" s="295">
        <v>-7</v>
      </c>
      <c r="G48" s="295">
        <v>-8</v>
      </c>
      <c r="H48" s="297">
        <v>66</v>
      </c>
      <c r="I48" s="295">
        <v>39</v>
      </c>
      <c r="J48" s="295">
        <v>27</v>
      </c>
      <c r="K48" s="297">
        <v>81</v>
      </c>
      <c r="L48" s="295">
        <v>46</v>
      </c>
      <c r="M48" s="296">
        <v>35</v>
      </c>
      <c r="N48" s="295">
        <v>3</v>
      </c>
      <c r="O48" s="295">
        <v>3</v>
      </c>
      <c r="P48" s="296">
        <v>0</v>
      </c>
      <c r="Q48" s="295">
        <v>271</v>
      </c>
      <c r="R48" s="295">
        <v>128</v>
      </c>
      <c r="S48" s="295">
        <v>143</v>
      </c>
      <c r="T48" s="297">
        <v>117</v>
      </c>
      <c r="U48" s="295">
        <v>119</v>
      </c>
      <c r="V48" s="295">
        <v>9</v>
      </c>
      <c r="W48" s="295">
        <v>23</v>
      </c>
      <c r="X48" s="297">
        <v>2</v>
      </c>
      <c r="Y48" s="296">
        <v>1</v>
      </c>
      <c r="Z48" s="295">
        <v>268</v>
      </c>
      <c r="AA48" s="295">
        <v>125</v>
      </c>
      <c r="AB48" s="295">
        <v>143</v>
      </c>
      <c r="AC48" s="297">
        <v>115</v>
      </c>
      <c r="AD48" s="295">
        <v>132</v>
      </c>
      <c r="AE48" s="295">
        <v>10</v>
      </c>
      <c r="AF48" s="295">
        <v>11</v>
      </c>
      <c r="AG48" s="297">
        <v>0</v>
      </c>
      <c r="AH48" s="296">
        <v>0</v>
      </c>
    </row>
    <row r="49" spans="1:34" ht="15" customHeight="1" x14ac:dyDescent="0.2">
      <c r="A49" s="293" t="s">
        <v>51</v>
      </c>
      <c r="B49" s="295">
        <v>-88</v>
      </c>
      <c r="C49" s="295">
        <v>-62</v>
      </c>
      <c r="D49" s="296">
        <v>-26</v>
      </c>
      <c r="E49" s="295">
        <v>48</v>
      </c>
      <c r="F49" s="295">
        <v>20</v>
      </c>
      <c r="G49" s="295">
        <v>28</v>
      </c>
      <c r="H49" s="297">
        <v>205</v>
      </c>
      <c r="I49" s="295">
        <v>104</v>
      </c>
      <c r="J49" s="295">
        <v>101</v>
      </c>
      <c r="K49" s="297">
        <v>157</v>
      </c>
      <c r="L49" s="295">
        <v>84</v>
      </c>
      <c r="M49" s="296">
        <v>73</v>
      </c>
      <c r="N49" s="295">
        <v>-136</v>
      </c>
      <c r="O49" s="295">
        <v>-82</v>
      </c>
      <c r="P49" s="296">
        <v>-54</v>
      </c>
      <c r="Q49" s="295">
        <v>1194</v>
      </c>
      <c r="R49" s="295">
        <v>605</v>
      </c>
      <c r="S49" s="295">
        <v>589</v>
      </c>
      <c r="T49" s="297">
        <v>573</v>
      </c>
      <c r="U49" s="295">
        <v>559</v>
      </c>
      <c r="V49" s="295">
        <v>23</v>
      </c>
      <c r="W49" s="295">
        <v>26</v>
      </c>
      <c r="X49" s="297">
        <v>9</v>
      </c>
      <c r="Y49" s="296">
        <v>4</v>
      </c>
      <c r="Z49" s="295">
        <v>1330</v>
      </c>
      <c r="AA49" s="295">
        <v>687</v>
      </c>
      <c r="AB49" s="295">
        <v>643</v>
      </c>
      <c r="AC49" s="297">
        <v>651</v>
      </c>
      <c r="AD49" s="295">
        <v>603</v>
      </c>
      <c r="AE49" s="295">
        <v>33</v>
      </c>
      <c r="AF49" s="295">
        <v>39</v>
      </c>
      <c r="AG49" s="297">
        <v>3</v>
      </c>
      <c r="AH49" s="296">
        <v>1</v>
      </c>
    </row>
    <row r="50" spans="1:34" ht="15" customHeight="1" x14ac:dyDescent="0.2">
      <c r="A50" s="293" t="s">
        <v>52</v>
      </c>
      <c r="B50" s="295">
        <v>-24</v>
      </c>
      <c r="C50" s="295">
        <v>-35</v>
      </c>
      <c r="D50" s="296">
        <v>11</v>
      </c>
      <c r="E50" s="295">
        <v>87</v>
      </c>
      <c r="F50" s="295">
        <v>33</v>
      </c>
      <c r="G50" s="295">
        <v>54</v>
      </c>
      <c r="H50" s="297">
        <v>171</v>
      </c>
      <c r="I50" s="295">
        <v>81</v>
      </c>
      <c r="J50" s="295">
        <v>90</v>
      </c>
      <c r="K50" s="297">
        <v>84</v>
      </c>
      <c r="L50" s="295">
        <v>48</v>
      </c>
      <c r="M50" s="296">
        <v>36</v>
      </c>
      <c r="N50" s="295">
        <v>-111</v>
      </c>
      <c r="O50" s="295">
        <v>-68</v>
      </c>
      <c r="P50" s="296">
        <v>-43</v>
      </c>
      <c r="Q50" s="295">
        <v>603</v>
      </c>
      <c r="R50" s="295">
        <v>301</v>
      </c>
      <c r="S50" s="295">
        <v>302</v>
      </c>
      <c r="T50" s="297">
        <v>290</v>
      </c>
      <c r="U50" s="295">
        <v>291</v>
      </c>
      <c r="V50" s="295">
        <v>6</v>
      </c>
      <c r="W50" s="295">
        <v>8</v>
      </c>
      <c r="X50" s="297">
        <v>5</v>
      </c>
      <c r="Y50" s="296">
        <v>3</v>
      </c>
      <c r="Z50" s="295">
        <v>714</v>
      </c>
      <c r="AA50" s="295">
        <v>369</v>
      </c>
      <c r="AB50" s="295">
        <v>345</v>
      </c>
      <c r="AC50" s="297">
        <v>361</v>
      </c>
      <c r="AD50" s="295">
        <v>334</v>
      </c>
      <c r="AE50" s="295">
        <v>8</v>
      </c>
      <c r="AF50" s="295">
        <v>11</v>
      </c>
      <c r="AG50" s="297">
        <v>0</v>
      </c>
      <c r="AH50" s="296">
        <v>0</v>
      </c>
    </row>
    <row r="51" spans="1:34" ht="15" customHeight="1" x14ac:dyDescent="0.2">
      <c r="A51" s="293" t="s">
        <v>53</v>
      </c>
      <c r="B51" s="295">
        <v>48</v>
      </c>
      <c r="C51" s="295">
        <v>6</v>
      </c>
      <c r="D51" s="296">
        <v>42</v>
      </c>
      <c r="E51" s="295">
        <v>-11</v>
      </c>
      <c r="F51" s="295">
        <v>-12</v>
      </c>
      <c r="G51" s="295">
        <v>1</v>
      </c>
      <c r="H51" s="297">
        <v>59</v>
      </c>
      <c r="I51" s="295">
        <v>26</v>
      </c>
      <c r="J51" s="295">
        <v>33</v>
      </c>
      <c r="K51" s="297">
        <v>70</v>
      </c>
      <c r="L51" s="295">
        <v>38</v>
      </c>
      <c r="M51" s="296">
        <v>32</v>
      </c>
      <c r="N51" s="295">
        <v>59</v>
      </c>
      <c r="O51" s="295">
        <v>18</v>
      </c>
      <c r="P51" s="296">
        <v>41</v>
      </c>
      <c r="Q51" s="295">
        <v>358</v>
      </c>
      <c r="R51" s="295">
        <v>168</v>
      </c>
      <c r="S51" s="295">
        <v>190</v>
      </c>
      <c r="T51" s="297">
        <v>161</v>
      </c>
      <c r="U51" s="295">
        <v>182</v>
      </c>
      <c r="V51" s="295">
        <v>7</v>
      </c>
      <c r="W51" s="295">
        <v>8</v>
      </c>
      <c r="X51" s="297">
        <v>0</v>
      </c>
      <c r="Y51" s="296">
        <v>0</v>
      </c>
      <c r="Z51" s="295">
        <v>299</v>
      </c>
      <c r="AA51" s="295">
        <v>150</v>
      </c>
      <c r="AB51" s="295">
        <v>149</v>
      </c>
      <c r="AC51" s="297">
        <v>139</v>
      </c>
      <c r="AD51" s="295">
        <v>136</v>
      </c>
      <c r="AE51" s="295">
        <v>11</v>
      </c>
      <c r="AF51" s="295">
        <v>13</v>
      </c>
      <c r="AG51" s="297">
        <v>0</v>
      </c>
      <c r="AH51" s="296">
        <v>0</v>
      </c>
    </row>
    <row r="52" spans="1:34" ht="15" customHeight="1" x14ac:dyDescent="0.2">
      <c r="A52" s="293" t="s">
        <v>54</v>
      </c>
      <c r="B52" s="295">
        <v>-30</v>
      </c>
      <c r="C52" s="295">
        <v>-1</v>
      </c>
      <c r="D52" s="296">
        <v>-29</v>
      </c>
      <c r="E52" s="295">
        <v>-8</v>
      </c>
      <c r="F52" s="295">
        <v>1</v>
      </c>
      <c r="G52" s="295">
        <v>-9</v>
      </c>
      <c r="H52" s="297">
        <v>96</v>
      </c>
      <c r="I52" s="295">
        <v>52</v>
      </c>
      <c r="J52" s="295">
        <v>44</v>
      </c>
      <c r="K52" s="297">
        <v>104</v>
      </c>
      <c r="L52" s="295">
        <v>51</v>
      </c>
      <c r="M52" s="296">
        <v>53</v>
      </c>
      <c r="N52" s="295">
        <v>-22</v>
      </c>
      <c r="O52" s="295">
        <v>-2</v>
      </c>
      <c r="P52" s="296">
        <v>-20</v>
      </c>
      <c r="Q52" s="295">
        <v>345</v>
      </c>
      <c r="R52" s="295">
        <v>171</v>
      </c>
      <c r="S52" s="295">
        <v>174</v>
      </c>
      <c r="T52" s="297">
        <v>148</v>
      </c>
      <c r="U52" s="295">
        <v>166</v>
      </c>
      <c r="V52" s="295">
        <v>16</v>
      </c>
      <c r="W52" s="295">
        <v>4</v>
      </c>
      <c r="X52" s="297">
        <v>7</v>
      </c>
      <c r="Y52" s="296">
        <v>4</v>
      </c>
      <c r="Z52" s="295">
        <v>367</v>
      </c>
      <c r="AA52" s="295">
        <v>173</v>
      </c>
      <c r="AB52" s="295">
        <v>194</v>
      </c>
      <c r="AC52" s="297">
        <v>155</v>
      </c>
      <c r="AD52" s="295">
        <v>192</v>
      </c>
      <c r="AE52" s="295">
        <v>18</v>
      </c>
      <c r="AF52" s="295">
        <v>2</v>
      </c>
      <c r="AG52" s="297">
        <v>0</v>
      </c>
      <c r="AH52" s="296">
        <v>0</v>
      </c>
    </row>
    <row r="53" spans="1:34" ht="15" customHeight="1" x14ac:dyDescent="0.2">
      <c r="A53" s="293" t="s">
        <v>55</v>
      </c>
      <c r="B53" s="295">
        <v>-32</v>
      </c>
      <c r="C53" s="295">
        <v>-15</v>
      </c>
      <c r="D53" s="296">
        <v>-17</v>
      </c>
      <c r="E53" s="295">
        <v>-15</v>
      </c>
      <c r="F53" s="295">
        <v>-8</v>
      </c>
      <c r="G53" s="295">
        <v>-7</v>
      </c>
      <c r="H53" s="297">
        <v>62</v>
      </c>
      <c r="I53" s="295">
        <v>27</v>
      </c>
      <c r="J53" s="295">
        <v>35</v>
      </c>
      <c r="K53" s="297">
        <v>77</v>
      </c>
      <c r="L53" s="295">
        <v>35</v>
      </c>
      <c r="M53" s="296">
        <v>42</v>
      </c>
      <c r="N53" s="295">
        <v>-17</v>
      </c>
      <c r="O53" s="295">
        <v>-7</v>
      </c>
      <c r="P53" s="296">
        <v>-10</v>
      </c>
      <c r="Q53" s="295">
        <v>178</v>
      </c>
      <c r="R53" s="295">
        <v>97</v>
      </c>
      <c r="S53" s="295">
        <v>81</v>
      </c>
      <c r="T53" s="297">
        <v>84</v>
      </c>
      <c r="U53" s="295">
        <v>79</v>
      </c>
      <c r="V53" s="295">
        <v>13</v>
      </c>
      <c r="W53" s="295">
        <v>0</v>
      </c>
      <c r="X53" s="297">
        <v>0</v>
      </c>
      <c r="Y53" s="296">
        <v>2</v>
      </c>
      <c r="Z53" s="295">
        <v>195</v>
      </c>
      <c r="AA53" s="295">
        <v>104</v>
      </c>
      <c r="AB53" s="295">
        <v>91</v>
      </c>
      <c r="AC53" s="297">
        <v>101</v>
      </c>
      <c r="AD53" s="295">
        <v>90</v>
      </c>
      <c r="AE53" s="295">
        <v>3</v>
      </c>
      <c r="AF53" s="295">
        <v>0</v>
      </c>
      <c r="AG53" s="297">
        <v>0</v>
      </c>
      <c r="AH53" s="296">
        <v>1</v>
      </c>
    </row>
    <row r="54" spans="1:34" ht="15" customHeight="1" x14ac:dyDescent="0.2">
      <c r="A54" s="293" t="s">
        <v>56</v>
      </c>
      <c r="B54" s="295">
        <v>44</v>
      </c>
      <c r="C54" s="295">
        <v>35</v>
      </c>
      <c r="D54" s="296">
        <v>9</v>
      </c>
      <c r="E54" s="295">
        <v>6</v>
      </c>
      <c r="F54" s="295">
        <v>6</v>
      </c>
      <c r="G54" s="295">
        <v>0</v>
      </c>
      <c r="H54" s="297">
        <v>51</v>
      </c>
      <c r="I54" s="295">
        <v>27</v>
      </c>
      <c r="J54" s="295">
        <v>24</v>
      </c>
      <c r="K54" s="297">
        <v>45</v>
      </c>
      <c r="L54" s="295">
        <v>21</v>
      </c>
      <c r="M54" s="296">
        <v>24</v>
      </c>
      <c r="N54" s="295">
        <v>38</v>
      </c>
      <c r="O54" s="295">
        <v>29</v>
      </c>
      <c r="P54" s="296">
        <v>9</v>
      </c>
      <c r="Q54" s="295">
        <v>184</v>
      </c>
      <c r="R54" s="295">
        <v>78</v>
      </c>
      <c r="S54" s="295">
        <v>106</v>
      </c>
      <c r="T54" s="297">
        <v>76</v>
      </c>
      <c r="U54" s="295">
        <v>88</v>
      </c>
      <c r="V54" s="295">
        <v>1</v>
      </c>
      <c r="W54" s="295">
        <v>18</v>
      </c>
      <c r="X54" s="297">
        <v>1</v>
      </c>
      <c r="Y54" s="296">
        <v>0</v>
      </c>
      <c r="Z54" s="295">
        <v>146</v>
      </c>
      <c r="AA54" s="295">
        <v>49</v>
      </c>
      <c r="AB54" s="295">
        <v>97</v>
      </c>
      <c r="AC54" s="297">
        <v>43</v>
      </c>
      <c r="AD54" s="295">
        <v>79</v>
      </c>
      <c r="AE54" s="295">
        <v>6</v>
      </c>
      <c r="AF54" s="295">
        <v>18</v>
      </c>
      <c r="AG54" s="297">
        <v>0</v>
      </c>
      <c r="AH54" s="296">
        <v>0</v>
      </c>
    </row>
    <row r="55" spans="1:34" ht="15" customHeight="1" x14ac:dyDescent="0.2">
      <c r="A55" s="293" t="s">
        <v>57</v>
      </c>
      <c r="B55" s="295">
        <v>-24</v>
      </c>
      <c r="C55" s="295">
        <v>-10</v>
      </c>
      <c r="D55" s="296">
        <v>-14</v>
      </c>
      <c r="E55" s="295">
        <v>-31</v>
      </c>
      <c r="F55" s="295">
        <v>-21</v>
      </c>
      <c r="G55" s="295">
        <v>-10</v>
      </c>
      <c r="H55" s="297">
        <v>55</v>
      </c>
      <c r="I55" s="295">
        <v>30</v>
      </c>
      <c r="J55" s="295">
        <v>25</v>
      </c>
      <c r="K55" s="297">
        <v>86</v>
      </c>
      <c r="L55" s="295">
        <v>51</v>
      </c>
      <c r="M55" s="296">
        <v>35</v>
      </c>
      <c r="N55" s="295">
        <v>7</v>
      </c>
      <c r="O55" s="295">
        <v>11</v>
      </c>
      <c r="P55" s="296">
        <v>-4</v>
      </c>
      <c r="Q55" s="295">
        <v>223</v>
      </c>
      <c r="R55" s="295">
        <v>120</v>
      </c>
      <c r="S55" s="295">
        <v>103</v>
      </c>
      <c r="T55" s="297">
        <v>115</v>
      </c>
      <c r="U55" s="295">
        <v>97</v>
      </c>
      <c r="V55" s="295">
        <v>2</v>
      </c>
      <c r="W55" s="295">
        <v>5</v>
      </c>
      <c r="X55" s="297">
        <v>3</v>
      </c>
      <c r="Y55" s="296">
        <v>1</v>
      </c>
      <c r="Z55" s="295">
        <v>216</v>
      </c>
      <c r="AA55" s="295">
        <v>109</v>
      </c>
      <c r="AB55" s="295">
        <v>107</v>
      </c>
      <c r="AC55" s="297">
        <v>107</v>
      </c>
      <c r="AD55" s="295">
        <v>104</v>
      </c>
      <c r="AE55" s="295">
        <v>2</v>
      </c>
      <c r="AF55" s="295">
        <v>3</v>
      </c>
      <c r="AG55" s="297">
        <v>0</v>
      </c>
      <c r="AH55" s="296">
        <v>0</v>
      </c>
    </row>
    <row r="56" spans="1:34" ht="15" customHeight="1" x14ac:dyDescent="0.2">
      <c r="A56" s="293" t="s">
        <v>58</v>
      </c>
      <c r="B56" s="295">
        <v>-117</v>
      </c>
      <c r="C56" s="295">
        <v>-8</v>
      </c>
      <c r="D56" s="296">
        <v>-109</v>
      </c>
      <c r="E56" s="295">
        <v>-3</v>
      </c>
      <c r="F56" s="295">
        <v>9</v>
      </c>
      <c r="G56" s="295">
        <v>-12</v>
      </c>
      <c r="H56" s="297">
        <v>245</v>
      </c>
      <c r="I56" s="295">
        <v>128</v>
      </c>
      <c r="J56" s="295">
        <v>117</v>
      </c>
      <c r="K56" s="297">
        <v>248</v>
      </c>
      <c r="L56" s="295">
        <v>119</v>
      </c>
      <c r="M56" s="296">
        <v>129</v>
      </c>
      <c r="N56" s="295">
        <v>-114</v>
      </c>
      <c r="O56" s="295">
        <v>-17</v>
      </c>
      <c r="P56" s="296">
        <v>-97</v>
      </c>
      <c r="Q56" s="295">
        <v>1132</v>
      </c>
      <c r="R56" s="295">
        <v>563</v>
      </c>
      <c r="S56" s="295">
        <v>569</v>
      </c>
      <c r="T56" s="297">
        <v>527</v>
      </c>
      <c r="U56" s="295">
        <v>493</v>
      </c>
      <c r="V56" s="295">
        <v>26</v>
      </c>
      <c r="W56" s="295">
        <v>68</v>
      </c>
      <c r="X56" s="297">
        <v>10</v>
      </c>
      <c r="Y56" s="296">
        <v>8</v>
      </c>
      <c r="Z56" s="295">
        <v>1246</v>
      </c>
      <c r="AA56" s="295">
        <v>580</v>
      </c>
      <c r="AB56" s="295">
        <v>666</v>
      </c>
      <c r="AC56" s="297">
        <v>553</v>
      </c>
      <c r="AD56" s="295">
        <v>583</v>
      </c>
      <c r="AE56" s="295">
        <v>27</v>
      </c>
      <c r="AF56" s="295">
        <v>82</v>
      </c>
      <c r="AG56" s="297">
        <v>0</v>
      </c>
      <c r="AH56" s="296">
        <v>1</v>
      </c>
    </row>
    <row r="57" spans="1:34" ht="15" customHeight="1" x14ac:dyDescent="0.2">
      <c r="A57" s="293" t="s">
        <v>59</v>
      </c>
      <c r="B57" s="295">
        <v>-106</v>
      </c>
      <c r="C57" s="295">
        <v>-82</v>
      </c>
      <c r="D57" s="296">
        <v>-24</v>
      </c>
      <c r="E57" s="295">
        <v>69</v>
      </c>
      <c r="F57" s="295">
        <v>32</v>
      </c>
      <c r="G57" s="295">
        <v>37</v>
      </c>
      <c r="H57" s="297">
        <v>287</v>
      </c>
      <c r="I57" s="295">
        <v>149</v>
      </c>
      <c r="J57" s="295">
        <v>138</v>
      </c>
      <c r="K57" s="297">
        <v>218</v>
      </c>
      <c r="L57" s="295">
        <v>117</v>
      </c>
      <c r="M57" s="296">
        <v>101</v>
      </c>
      <c r="N57" s="295">
        <v>-175</v>
      </c>
      <c r="O57" s="295">
        <v>-114</v>
      </c>
      <c r="P57" s="296">
        <v>-61</v>
      </c>
      <c r="Q57" s="295">
        <v>1665</v>
      </c>
      <c r="R57" s="295">
        <v>801</v>
      </c>
      <c r="S57" s="295">
        <v>864</v>
      </c>
      <c r="T57" s="297">
        <v>768</v>
      </c>
      <c r="U57" s="295">
        <v>778</v>
      </c>
      <c r="V57" s="295">
        <v>25</v>
      </c>
      <c r="W57" s="295">
        <v>82</v>
      </c>
      <c r="X57" s="297">
        <v>8</v>
      </c>
      <c r="Y57" s="296">
        <v>4</v>
      </c>
      <c r="Z57" s="295">
        <v>1840</v>
      </c>
      <c r="AA57" s="295">
        <v>915</v>
      </c>
      <c r="AB57" s="295">
        <v>925</v>
      </c>
      <c r="AC57" s="297">
        <v>850</v>
      </c>
      <c r="AD57" s="295">
        <v>819</v>
      </c>
      <c r="AE57" s="295">
        <v>27</v>
      </c>
      <c r="AF57" s="295">
        <v>89</v>
      </c>
      <c r="AG57" s="297">
        <v>38</v>
      </c>
      <c r="AH57" s="296">
        <v>17</v>
      </c>
    </row>
    <row r="58" spans="1:34" ht="15" customHeight="1" x14ac:dyDescent="0.2">
      <c r="A58" s="293" t="s">
        <v>60</v>
      </c>
      <c r="B58" s="295">
        <v>-92</v>
      </c>
      <c r="C58" s="295">
        <v>-41</v>
      </c>
      <c r="D58" s="296">
        <v>-51</v>
      </c>
      <c r="E58" s="295">
        <v>3</v>
      </c>
      <c r="F58" s="295">
        <v>7</v>
      </c>
      <c r="G58" s="295">
        <v>-4</v>
      </c>
      <c r="H58" s="297">
        <v>68</v>
      </c>
      <c r="I58" s="295">
        <v>37</v>
      </c>
      <c r="J58" s="295">
        <v>31</v>
      </c>
      <c r="K58" s="297">
        <v>65</v>
      </c>
      <c r="L58" s="295">
        <v>30</v>
      </c>
      <c r="M58" s="296">
        <v>35</v>
      </c>
      <c r="N58" s="295">
        <v>-95</v>
      </c>
      <c r="O58" s="295">
        <v>-48</v>
      </c>
      <c r="P58" s="296">
        <v>-47</v>
      </c>
      <c r="Q58" s="295">
        <v>213</v>
      </c>
      <c r="R58" s="295">
        <v>106</v>
      </c>
      <c r="S58" s="295">
        <v>107</v>
      </c>
      <c r="T58" s="297">
        <v>98</v>
      </c>
      <c r="U58" s="295">
        <v>97</v>
      </c>
      <c r="V58" s="295">
        <v>5</v>
      </c>
      <c r="W58" s="295">
        <v>1</v>
      </c>
      <c r="X58" s="297">
        <v>3</v>
      </c>
      <c r="Y58" s="296">
        <v>9</v>
      </c>
      <c r="Z58" s="295">
        <v>308</v>
      </c>
      <c r="AA58" s="295">
        <v>154</v>
      </c>
      <c r="AB58" s="295">
        <v>154</v>
      </c>
      <c r="AC58" s="297">
        <v>145</v>
      </c>
      <c r="AD58" s="295">
        <v>152</v>
      </c>
      <c r="AE58" s="295">
        <v>8</v>
      </c>
      <c r="AF58" s="295">
        <v>2</v>
      </c>
      <c r="AG58" s="297">
        <v>1</v>
      </c>
      <c r="AH58" s="296">
        <v>0</v>
      </c>
    </row>
    <row r="59" spans="1:34" ht="14.25" customHeight="1" thickBot="1" x14ac:dyDescent="0.25">
      <c r="A59" s="294" t="s">
        <v>61</v>
      </c>
      <c r="B59" s="298">
        <v>-220</v>
      </c>
      <c r="C59" s="298">
        <v>-132</v>
      </c>
      <c r="D59" s="299">
        <v>-88</v>
      </c>
      <c r="E59" s="298">
        <v>-21</v>
      </c>
      <c r="F59" s="298">
        <v>-9</v>
      </c>
      <c r="G59" s="298">
        <v>-12</v>
      </c>
      <c r="H59" s="300">
        <v>131</v>
      </c>
      <c r="I59" s="298">
        <v>76</v>
      </c>
      <c r="J59" s="298">
        <v>55</v>
      </c>
      <c r="K59" s="300">
        <v>152</v>
      </c>
      <c r="L59" s="298">
        <v>85</v>
      </c>
      <c r="M59" s="299">
        <v>67</v>
      </c>
      <c r="N59" s="298">
        <v>-199</v>
      </c>
      <c r="O59" s="298">
        <v>-123</v>
      </c>
      <c r="P59" s="299">
        <v>-76</v>
      </c>
      <c r="Q59" s="298">
        <v>813</v>
      </c>
      <c r="R59" s="298">
        <v>460</v>
      </c>
      <c r="S59" s="298">
        <v>353</v>
      </c>
      <c r="T59" s="300">
        <v>436</v>
      </c>
      <c r="U59" s="298">
        <v>323</v>
      </c>
      <c r="V59" s="298">
        <v>10</v>
      </c>
      <c r="W59" s="298">
        <v>21</v>
      </c>
      <c r="X59" s="300">
        <v>14</v>
      </c>
      <c r="Y59" s="299">
        <v>9</v>
      </c>
      <c r="Z59" s="298">
        <v>1012</v>
      </c>
      <c r="AA59" s="298">
        <v>583</v>
      </c>
      <c r="AB59" s="298">
        <v>429</v>
      </c>
      <c r="AC59" s="300">
        <v>568</v>
      </c>
      <c r="AD59" s="298">
        <v>417</v>
      </c>
      <c r="AE59" s="298">
        <v>13</v>
      </c>
      <c r="AF59" s="298">
        <v>9</v>
      </c>
      <c r="AG59" s="300">
        <v>2</v>
      </c>
      <c r="AH59" s="299">
        <v>3</v>
      </c>
    </row>
    <row r="60" spans="1:34" ht="15" customHeight="1" x14ac:dyDescent="0.2">
      <c r="A60" s="293" t="s">
        <v>62</v>
      </c>
      <c r="B60" s="295">
        <v>-10</v>
      </c>
      <c r="C60" s="295">
        <v>-10</v>
      </c>
      <c r="D60" s="296">
        <v>0</v>
      </c>
      <c r="E60" s="295">
        <v>-27</v>
      </c>
      <c r="F60" s="295">
        <v>-13</v>
      </c>
      <c r="G60" s="295">
        <v>-14</v>
      </c>
      <c r="H60" s="297">
        <v>53</v>
      </c>
      <c r="I60" s="295">
        <v>25</v>
      </c>
      <c r="J60" s="295">
        <v>28</v>
      </c>
      <c r="K60" s="297">
        <v>80</v>
      </c>
      <c r="L60" s="295">
        <v>38</v>
      </c>
      <c r="M60" s="296">
        <v>42</v>
      </c>
      <c r="N60" s="295">
        <v>17</v>
      </c>
      <c r="O60" s="295">
        <v>3</v>
      </c>
      <c r="P60" s="296">
        <v>14</v>
      </c>
      <c r="Q60" s="295">
        <v>236</v>
      </c>
      <c r="R60" s="295">
        <v>108</v>
      </c>
      <c r="S60" s="295">
        <v>128</v>
      </c>
      <c r="T60" s="297">
        <v>105</v>
      </c>
      <c r="U60" s="295">
        <v>121</v>
      </c>
      <c r="V60" s="295">
        <v>3</v>
      </c>
      <c r="W60" s="295">
        <v>5</v>
      </c>
      <c r="X60" s="297">
        <v>0</v>
      </c>
      <c r="Y60" s="296">
        <v>2</v>
      </c>
      <c r="Z60" s="295">
        <v>219</v>
      </c>
      <c r="AA60" s="295">
        <v>105</v>
      </c>
      <c r="AB60" s="295">
        <v>114</v>
      </c>
      <c r="AC60" s="297">
        <v>100</v>
      </c>
      <c r="AD60" s="295">
        <v>107</v>
      </c>
      <c r="AE60" s="295">
        <v>4</v>
      </c>
      <c r="AF60" s="295">
        <v>7</v>
      </c>
      <c r="AG60" s="297">
        <v>1</v>
      </c>
      <c r="AH60" s="296">
        <v>0</v>
      </c>
    </row>
    <row r="61" spans="1:34" ht="15" customHeight="1" x14ac:dyDescent="0.2">
      <c r="A61" s="293" t="s">
        <v>63</v>
      </c>
      <c r="B61" s="295">
        <v>-181</v>
      </c>
      <c r="C61" s="295">
        <v>-90</v>
      </c>
      <c r="D61" s="296">
        <v>-91</v>
      </c>
      <c r="E61" s="295">
        <v>-60</v>
      </c>
      <c r="F61" s="295">
        <v>-30</v>
      </c>
      <c r="G61" s="295">
        <v>-30</v>
      </c>
      <c r="H61" s="297">
        <v>86</v>
      </c>
      <c r="I61" s="295">
        <v>41</v>
      </c>
      <c r="J61" s="295">
        <v>45</v>
      </c>
      <c r="K61" s="297">
        <v>146</v>
      </c>
      <c r="L61" s="295">
        <v>71</v>
      </c>
      <c r="M61" s="296">
        <v>75</v>
      </c>
      <c r="N61" s="295">
        <v>-121</v>
      </c>
      <c r="O61" s="295">
        <v>-60</v>
      </c>
      <c r="P61" s="296">
        <v>-61</v>
      </c>
      <c r="Q61" s="295">
        <v>390</v>
      </c>
      <c r="R61" s="295">
        <v>196</v>
      </c>
      <c r="S61" s="295">
        <v>194</v>
      </c>
      <c r="T61" s="297">
        <v>182</v>
      </c>
      <c r="U61" s="295">
        <v>184</v>
      </c>
      <c r="V61" s="295">
        <v>4</v>
      </c>
      <c r="W61" s="295">
        <v>7</v>
      </c>
      <c r="X61" s="297">
        <v>10</v>
      </c>
      <c r="Y61" s="296">
        <v>3</v>
      </c>
      <c r="Z61" s="295">
        <v>511</v>
      </c>
      <c r="AA61" s="295">
        <v>256</v>
      </c>
      <c r="AB61" s="295">
        <v>255</v>
      </c>
      <c r="AC61" s="297">
        <v>240</v>
      </c>
      <c r="AD61" s="295">
        <v>229</v>
      </c>
      <c r="AE61" s="295">
        <v>15</v>
      </c>
      <c r="AF61" s="295">
        <v>26</v>
      </c>
      <c r="AG61" s="297">
        <v>1</v>
      </c>
      <c r="AH61" s="296">
        <v>0</v>
      </c>
    </row>
    <row r="62" spans="1:34" ht="15" customHeight="1" x14ac:dyDescent="0.2">
      <c r="A62" s="293" t="s">
        <v>64</v>
      </c>
      <c r="B62" s="295">
        <v>95</v>
      </c>
      <c r="C62" s="295">
        <v>54</v>
      </c>
      <c r="D62" s="296">
        <v>41</v>
      </c>
      <c r="E62" s="295">
        <v>12</v>
      </c>
      <c r="F62" s="295">
        <v>11</v>
      </c>
      <c r="G62" s="295">
        <v>1</v>
      </c>
      <c r="H62" s="297">
        <v>165</v>
      </c>
      <c r="I62" s="295">
        <v>82</v>
      </c>
      <c r="J62" s="295">
        <v>83</v>
      </c>
      <c r="K62" s="297">
        <v>153</v>
      </c>
      <c r="L62" s="295">
        <v>71</v>
      </c>
      <c r="M62" s="296">
        <v>82</v>
      </c>
      <c r="N62" s="295">
        <v>83</v>
      </c>
      <c r="O62" s="295">
        <v>43</v>
      </c>
      <c r="P62" s="296">
        <v>40</v>
      </c>
      <c r="Q62" s="295">
        <v>795</v>
      </c>
      <c r="R62" s="295">
        <v>369</v>
      </c>
      <c r="S62" s="295">
        <v>426</v>
      </c>
      <c r="T62" s="297">
        <v>343</v>
      </c>
      <c r="U62" s="295">
        <v>299</v>
      </c>
      <c r="V62" s="295">
        <v>16</v>
      </c>
      <c r="W62" s="295">
        <v>123</v>
      </c>
      <c r="X62" s="297">
        <v>10</v>
      </c>
      <c r="Y62" s="296">
        <v>4</v>
      </c>
      <c r="Z62" s="295">
        <v>712</v>
      </c>
      <c r="AA62" s="295">
        <v>326</v>
      </c>
      <c r="AB62" s="295">
        <v>386</v>
      </c>
      <c r="AC62" s="297">
        <v>312</v>
      </c>
      <c r="AD62" s="295">
        <v>309</v>
      </c>
      <c r="AE62" s="295">
        <v>10</v>
      </c>
      <c r="AF62" s="295">
        <v>73</v>
      </c>
      <c r="AG62" s="297">
        <v>4</v>
      </c>
      <c r="AH62" s="296">
        <v>4</v>
      </c>
    </row>
    <row r="63" spans="1:34" ht="15" customHeight="1" x14ac:dyDescent="0.2">
      <c r="A63" s="293" t="s">
        <v>65</v>
      </c>
      <c r="B63" s="295">
        <v>-71</v>
      </c>
      <c r="C63" s="295">
        <v>-31</v>
      </c>
      <c r="D63" s="296">
        <v>-40</v>
      </c>
      <c r="E63" s="295">
        <v>24</v>
      </c>
      <c r="F63" s="295">
        <v>17</v>
      </c>
      <c r="G63" s="295">
        <v>7</v>
      </c>
      <c r="H63" s="297">
        <v>171</v>
      </c>
      <c r="I63" s="295">
        <v>89</v>
      </c>
      <c r="J63" s="295">
        <v>82</v>
      </c>
      <c r="K63" s="297">
        <v>147</v>
      </c>
      <c r="L63" s="295">
        <v>72</v>
      </c>
      <c r="M63" s="296">
        <v>75</v>
      </c>
      <c r="N63" s="295">
        <v>-95</v>
      </c>
      <c r="O63" s="295">
        <v>-48</v>
      </c>
      <c r="P63" s="296">
        <v>-47</v>
      </c>
      <c r="Q63" s="295">
        <v>627</v>
      </c>
      <c r="R63" s="295">
        <v>308</v>
      </c>
      <c r="S63" s="295">
        <v>319</v>
      </c>
      <c r="T63" s="297">
        <v>301</v>
      </c>
      <c r="U63" s="295">
        <v>291</v>
      </c>
      <c r="V63" s="295">
        <v>2</v>
      </c>
      <c r="W63" s="295">
        <v>25</v>
      </c>
      <c r="X63" s="297">
        <v>5</v>
      </c>
      <c r="Y63" s="296">
        <v>3</v>
      </c>
      <c r="Z63" s="295">
        <v>722</v>
      </c>
      <c r="AA63" s="295">
        <v>356</v>
      </c>
      <c r="AB63" s="295">
        <v>366</v>
      </c>
      <c r="AC63" s="297">
        <v>349</v>
      </c>
      <c r="AD63" s="295">
        <v>339</v>
      </c>
      <c r="AE63" s="295">
        <v>6</v>
      </c>
      <c r="AF63" s="295">
        <v>26</v>
      </c>
      <c r="AG63" s="297">
        <v>1</v>
      </c>
      <c r="AH63" s="296">
        <v>1</v>
      </c>
    </row>
    <row r="64" spans="1:34" ht="15" customHeight="1" x14ac:dyDescent="0.2">
      <c r="A64" s="293" t="s">
        <v>66</v>
      </c>
      <c r="B64" s="295">
        <v>-25</v>
      </c>
      <c r="C64" s="295">
        <v>-8</v>
      </c>
      <c r="D64" s="296">
        <v>-17</v>
      </c>
      <c r="E64" s="295">
        <v>-27</v>
      </c>
      <c r="F64" s="295">
        <v>-15</v>
      </c>
      <c r="G64" s="295">
        <v>-12</v>
      </c>
      <c r="H64" s="297">
        <v>38</v>
      </c>
      <c r="I64" s="295">
        <v>18</v>
      </c>
      <c r="J64" s="295">
        <v>20</v>
      </c>
      <c r="K64" s="297">
        <v>65</v>
      </c>
      <c r="L64" s="295">
        <v>33</v>
      </c>
      <c r="M64" s="296">
        <v>32</v>
      </c>
      <c r="N64" s="295">
        <v>2</v>
      </c>
      <c r="O64" s="295">
        <v>7</v>
      </c>
      <c r="P64" s="296">
        <v>-5</v>
      </c>
      <c r="Q64" s="295">
        <v>159</v>
      </c>
      <c r="R64" s="295">
        <v>72</v>
      </c>
      <c r="S64" s="295">
        <v>87</v>
      </c>
      <c r="T64" s="297">
        <v>70</v>
      </c>
      <c r="U64" s="295">
        <v>84</v>
      </c>
      <c r="V64" s="295">
        <v>1</v>
      </c>
      <c r="W64" s="295">
        <v>2</v>
      </c>
      <c r="X64" s="297">
        <v>1</v>
      </c>
      <c r="Y64" s="296">
        <v>1</v>
      </c>
      <c r="Z64" s="295">
        <v>157</v>
      </c>
      <c r="AA64" s="295">
        <v>65</v>
      </c>
      <c r="AB64" s="295">
        <v>92</v>
      </c>
      <c r="AC64" s="297">
        <v>65</v>
      </c>
      <c r="AD64" s="295">
        <v>90</v>
      </c>
      <c r="AE64" s="295">
        <v>0</v>
      </c>
      <c r="AF64" s="295">
        <v>1</v>
      </c>
      <c r="AG64" s="297">
        <v>0</v>
      </c>
      <c r="AH64" s="296">
        <v>1</v>
      </c>
    </row>
    <row r="65" spans="1:34" ht="15" customHeight="1" x14ac:dyDescent="0.2">
      <c r="A65" s="293" t="s">
        <v>67</v>
      </c>
      <c r="B65" s="295">
        <v>-99</v>
      </c>
      <c r="C65" s="295">
        <v>-38</v>
      </c>
      <c r="D65" s="296">
        <v>-61</v>
      </c>
      <c r="E65" s="295">
        <v>-46</v>
      </c>
      <c r="F65" s="295">
        <v>-22</v>
      </c>
      <c r="G65" s="295">
        <v>-24</v>
      </c>
      <c r="H65" s="297">
        <v>128</v>
      </c>
      <c r="I65" s="295">
        <v>67</v>
      </c>
      <c r="J65" s="295">
        <v>61</v>
      </c>
      <c r="K65" s="297">
        <v>174</v>
      </c>
      <c r="L65" s="295">
        <v>89</v>
      </c>
      <c r="M65" s="296">
        <v>85</v>
      </c>
      <c r="N65" s="295">
        <v>-53</v>
      </c>
      <c r="O65" s="295">
        <v>-16</v>
      </c>
      <c r="P65" s="296">
        <v>-37</v>
      </c>
      <c r="Q65" s="295">
        <v>521</v>
      </c>
      <c r="R65" s="295">
        <v>263</v>
      </c>
      <c r="S65" s="295">
        <v>258</v>
      </c>
      <c r="T65" s="297">
        <v>250</v>
      </c>
      <c r="U65" s="295">
        <v>249</v>
      </c>
      <c r="V65" s="295">
        <v>5</v>
      </c>
      <c r="W65" s="295">
        <v>5</v>
      </c>
      <c r="X65" s="297">
        <v>8</v>
      </c>
      <c r="Y65" s="296">
        <v>4</v>
      </c>
      <c r="Z65" s="295">
        <v>574</v>
      </c>
      <c r="AA65" s="295">
        <v>279</v>
      </c>
      <c r="AB65" s="295">
        <v>295</v>
      </c>
      <c r="AC65" s="297">
        <v>267</v>
      </c>
      <c r="AD65" s="295">
        <v>283</v>
      </c>
      <c r="AE65" s="295">
        <v>10</v>
      </c>
      <c r="AF65" s="295">
        <v>11</v>
      </c>
      <c r="AG65" s="297">
        <v>2</v>
      </c>
      <c r="AH65" s="296">
        <v>1</v>
      </c>
    </row>
    <row r="66" spans="1:34" ht="15" customHeight="1" x14ac:dyDescent="0.2">
      <c r="A66" s="293" t="s">
        <v>68</v>
      </c>
      <c r="B66" s="295">
        <v>-62</v>
      </c>
      <c r="C66" s="295">
        <v>-23</v>
      </c>
      <c r="D66" s="296">
        <v>-39</v>
      </c>
      <c r="E66" s="295">
        <v>2</v>
      </c>
      <c r="F66" s="295">
        <v>-7</v>
      </c>
      <c r="G66" s="295">
        <v>9</v>
      </c>
      <c r="H66" s="297">
        <v>101</v>
      </c>
      <c r="I66" s="295">
        <v>48</v>
      </c>
      <c r="J66" s="295">
        <v>53</v>
      </c>
      <c r="K66" s="297">
        <v>99</v>
      </c>
      <c r="L66" s="295">
        <v>55</v>
      </c>
      <c r="M66" s="296">
        <v>44</v>
      </c>
      <c r="N66" s="295">
        <v>-64</v>
      </c>
      <c r="O66" s="295">
        <v>-16</v>
      </c>
      <c r="P66" s="296">
        <v>-48</v>
      </c>
      <c r="Q66" s="295">
        <v>440</v>
      </c>
      <c r="R66" s="295">
        <v>222</v>
      </c>
      <c r="S66" s="295">
        <v>218</v>
      </c>
      <c r="T66" s="297">
        <v>212</v>
      </c>
      <c r="U66" s="295">
        <v>210</v>
      </c>
      <c r="V66" s="295">
        <v>8</v>
      </c>
      <c r="W66" s="295">
        <v>8</v>
      </c>
      <c r="X66" s="297">
        <v>2</v>
      </c>
      <c r="Y66" s="296">
        <v>0</v>
      </c>
      <c r="Z66" s="295">
        <v>504</v>
      </c>
      <c r="AA66" s="295">
        <v>238</v>
      </c>
      <c r="AB66" s="295">
        <v>266</v>
      </c>
      <c r="AC66" s="297">
        <v>229</v>
      </c>
      <c r="AD66" s="295">
        <v>256</v>
      </c>
      <c r="AE66" s="295">
        <v>8</v>
      </c>
      <c r="AF66" s="295">
        <v>10</v>
      </c>
      <c r="AG66" s="297">
        <v>1</v>
      </c>
      <c r="AH66" s="296">
        <v>0</v>
      </c>
    </row>
    <row r="67" spans="1:34" ht="15" customHeight="1" x14ac:dyDescent="0.2">
      <c r="A67" s="293" t="s">
        <v>69</v>
      </c>
      <c r="B67" s="295">
        <v>-22</v>
      </c>
      <c r="C67" s="295">
        <v>-20</v>
      </c>
      <c r="D67" s="296">
        <v>-2</v>
      </c>
      <c r="E67" s="295">
        <v>-30</v>
      </c>
      <c r="F67" s="295">
        <v>-21</v>
      </c>
      <c r="G67" s="295">
        <v>-9</v>
      </c>
      <c r="H67" s="297">
        <v>79</v>
      </c>
      <c r="I67" s="295">
        <v>34</v>
      </c>
      <c r="J67" s="295">
        <v>45</v>
      </c>
      <c r="K67" s="297">
        <v>109</v>
      </c>
      <c r="L67" s="295">
        <v>55</v>
      </c>
      <c r="M67" s="296">
        <v>54</v>
      </c>
      <c r="N67" s="295">
        <v>8</v>
      </c>
      <c r="O67" s="295">
        <v>1</v>
      </c>
      <c r="P67" s="296">
        <v>7</v>
      </c>
      <c r="Q67" s="295">
        <v>351</v>
      </c>
      <c r="R67" s="295">
        <v>164</v>
      </c>
      <c r="S67" s="295">
        <v>187</v>
      </c>
      <c r="T67" s="297">
        <v>157</v>
      </c>
      <c r="U67" s="295">
        <v>164</v>
      </c>
      <c r="V67" s="295">
        <v>5</v>
      </c>
      <c r="W67" s="295">
        <v>20</v>
      </c>
      <c r="X67" s="297">
        <v>2</v>
      </c>
      <c r="Y67" s="296">
        <v>3</v>
      </c>
      <c r="Z67" s="295">
        <v>343</v>
      </c>
      <c r="AA67" s="295">
        <v>163</v>
      </c>
      <c r="AB67" s="295">
        <v>180</v>
      </c>
      <c r="AC67" s="297">
        <v>156</v>
      </c>
      <c r="AD67" s="295">
        <v>167</v>
      </c>
      <c r="AE67" s="295">
        <v>5</v>
      </c>
      <c r="AF67" s="295">
        <v>12</v>
      </c>
      <c r="AG67" s="297">
        <v>2</v>
      </c>
      <c r="AH67" s="296">
        <v>1</v>
      </c>
    </row>
    <row r="68" spans="1:34" ht="15" customHeight="1" x14ac:dyDescent="0.2">
      <c r="A68" s="293" t="s">
        <v>70</v>
      </c>
      <c r="B68" s="295">
        <v>299</v>
      </c>
      <c r="C68" s="295">
        <v>167</v>
      </c>
      <c r="D68" s="296">
        <v>132</v>
      </c>
      <c r="E68" s="295">
        <v>179</v>
      </c>
      <c r="F68" s="295">
        <v>95</v>
      </c>
      <c r="G68" s="295">
        <v>84</v>
      </c>
      <c r="H68" s="297">
        <v>382</v>
      </c>
      <c r="I68" s="295">
        <v>212</v>
      </c>
      <c r="J68" s="295">
        <v>170</v>
      </c>
      <c r="K68" s="297">
        <v>203</v>
      </c>
      <c r="L68" s="295">
        <v>117</v>
      </c>
      <c r="M68" s="296">
        <v>86</v>
      </c>
      <c r="N68" s="295">
        <v>120</v>
      </c>
      <c r="O68" s="295">
        <v>72</v>
      </c>
      <c r="P68" s="296">
        <v>48</v>
      </c>
      <c r="Q68" s="295">
        <v>1551</v>
      </c>
      <c r="R68" s="295">
        <v>775</v>
      </c>
      <c r="S68" s="295">
        <v>776</v>
      </c>
      <c r="T68" s="297">
        <v>752</v>
      </c>
      <c r="U68" s="295">
        <v>747</v>
      </c>
      <c r="V68" s="295">
        <v>9</v>
      </c>
      <c r="W68" s="295">
        <v>21</v>
      </c>
      <c r="X68" s="297">
        <v>14</v>
      </c>
      <c r="Y68" s="296">
        <v>8</v>
      </c>
      <c r="Z68" s="295">
        <v>1431</v>
      </c>
      <c r="AA68" s="295">
        <v>703</v>
      </c>
      <c r="AB68" s="295">
        <v>728</v>
      </c>
      <c r="AC68" s="297">
        <v>685</v>
      </c>
      <c r="AD68" s="295">
        <v>712</v>
      </c>
      <c r="AE68" s="295">
        <v>16</v>
      </c>
      <c r="AF68" s="295">
        <v>15</v>
      </c>
      <c r="AG68" s="297">
        <v>2</v>
      </c>
      <c r="AH68" s="296">
        <v>1</v>
      </c>
    </row>
    <row r="69" spans="1:34" ht="15" customHeight="1" x14ac:dyDescent="0.2">
      <c r="A69" s="293" t="s">
        <v>71</v>
      </c>
      <c r="B69" s="295">
        <v>-58</v>
      </c>
      <c r="C69" s="295">
        <v>14</v>
      </c>
      <c r="D69" s="296">
        <v>-72</v>
      </c>
      <c r="E69" s="295">
        <v>-15</v>
      </c>
      <c r="F69" s="295">
        <v>-3</v>
      </c>
      <c r="G69" s="295">
        <v>-12</v>
      </c>
      <c r="H69" s="297">
        <v>147</v>
      </c>
      <c r="I69" s="295">
        <v>84</v>
      </c>
      <c r="J69" s="295">
        <v>63</v>
      </c>
      <c r="K69" s="297">
        <v>162</v>
      </c>
      <c r="L69" s="295">
        <v>87</v>
      </c>
      <c r="M69" s="296">
        <v>75</v>
      </c>
      <c r="N69" s="295">
        <v>-43</v>
      </c>
      <c r="O69" s="295">
        <v>17</v>
      </c>
      <c r="P69" s="296">
        <v>-60</v>
      </c>
      <c r="Q69" s="295">
        <v>569</v>
      </c>
      <c r="R69" s="295">
        <v>304</v>
      </c>
      <c r="S69" s="295">
        <v>265</v>
      </c>
      <c r="T69" s="297">
        <v>273</v>
      </c>
      <c r="U69" s="295">
        <v>251</v>
      </c>
      <c r="V69" s="295">
        <v>17</v>
      </c>
      <c r="W69" s="295">
        <v>6</v>
      </c>
      <c r="X69" s="297">
        <v>14</v>
      </c>
      <c r="Y69" s="296">
        <v>8</v>
      </c>
      <c r="Z69" s="295">
        <v>612</v>
      </c>
      <c r="AA69" s="295">
        <v>287</v>
      </c>
      <c r="AB69" s="295">
        <v>325</v>
      </c>
      <c r="AC69" s="297">
        <v>269</v>
      </c>
      <c r="AD69" s="295">
        <v>314</v>
      </c>
      <c r="AE69" s="295">
        <v>17</v>
      </c>
      <c r="AF69" s="295">
        <v>11</v>
      </c>
      <c r="AG69" s="297">
        <v>1</v>
      </c>
      <c r="AH69" s="296">
        <v>0</v>
      </c>
    </row>
    <row r="70" spans="1:34" ht="15" customHeight="1" x14ac:dyDescent="0.2">
      <c r="A70" s="293" t="s">
        <v>72</v>
      </c>
      <c r="B70" s="295">
        <v>-49</v>
      </c>
      <c r="C70" s="295">
        <v>-5</v>
      </c>
      <c r="D70" s="296">
        <v>-44</v>
      </c>
      <c r="E70" s="295">
        <v>-47</v>
      </c>
      <c r="F70" s="295">
        <v>-26</v>
      </c>
      <c r="G70" s="295">
        <v>-21</v>
      </c>
      <c r="H70" s="297">
        <v>53</v>
      </c>
      <c r="I70" s="295">
        <v>29</v>
      </c>
      <c r="J70" s="295">
        <v>24</v>
      </c>
      <c r="K70" s="297">
        <v>100</v>
      </c>
      <c r="L70" s="295">
        <v>55</v>
      </c>
      <c r="M70" s="296">
        <v>45</v>
      </c>
      <c r="N70" s="295">
        <v>-2</v>
      </c>
      <c r="O70" s="295">
        <v>21</v>
      </c>
      <c r="P70" s="296">
        <v>-23</v>
      </c>
      <c r="Q70" s="295">
        <v>254</v>
      </c>
      <c r="R70" s="295">
        <v>128</v>
      </c>
      <c r="S70" s="295">
        <v>126</v>
      </c>
      <c r="T70" s="297">
        <v>123</v>
      </c>
      <c r="U70" s="295">
        <v>121</v>
      </c>
      <c r="V70" s="295">
        <v>3</v>
      </c>
      <c r="W70" s="295">
        <v>4</v>
      </c>
      <c r="X70" s="297">
        <v>2</v>
      </c>
      <c r="Y70" s="296">
        <v>1</v>
      </c>
      <c r="Z70" s="295">
        <v>256</v>
      </c>
      <c r="AA70" s="295">
        <v>107</v>
      </c>
      <c r="AB70" s="295">
        <v>149</v>
      </c>
      <c r="AC70" s="297">
        <v>103</v>
      </c>
      <c r="AD70" s="295">
        <v>147</v>
      </c>
      <c r="AE70" s="295">
        <v>4</v>
      </c>
      <c r="AF70" s="295">
        <v>2</v>
      </c>
      <c r="AG70" s="297">
        <v>0</v>
      </c>
      <c r="AH70" s="296">
        <v>0</v>
      </c>
    </row>
    <row r="71" spans="1:34" ht="15" customHeight="1" x14ac:dyDescent="0.2">
      <c r="A71" s="293" t="s">
        <v>73</v>
      </c>
      <c r="B71" s="295">
        <v>-81</v>
      </c>
      <c r="C71" s="295">
        <v>-51</v>
      </c>
      <c r="D71" s="296">
        <v>-30</v>
      </c>
      <c r="E71" s="295">
        <v>-51</v>
      </c>
      <c r="F71" s="295">
        <v>-29</v>
      </c>
      <c r="G71" s="295">
        <v>-22</v>
      </c>
      <c r="H71" s="297">
        <v>26</v>
      </c>
      <c r="I71" s="295">
        <v>13</v>
      </c>
      <c r="J71" s="295">
        <v>13</v>
      </c>
      <c r="K71" s="297">
        <v>77</v>
      </c>
      <c r="L71" s="295">
        <v>42</v>
      </c>
      <c r="M71" s="296">
        <v>35</v>
      </c>
      <c r="N71" s="295">
        <v>-30</v>
      </c>
      <c r="O71" s="295">
        <v>-22</v>
      </c>
      <c r="P71" s="296">
        <v>-8</v>
      </c>
      <c r="Q71" s="295">
        <v>138</v>
      </c>
      <c r="R71" s="295">
        <v>66</v>
      </c>
      <c r="S71" s="295">
        <v>72</v>
      </c>
      <c r="T71" s="297">
        <v>58</v>
      </c>
      <c r="U71" s="295">
        <v>68</v>
      </c>
      <c r="V71" s="295">
        <v>7</v>
      </c>
      <c r="W71" s="295">
        <v>3</v>
      </c>
      <c r="X71" s="297">
        <v>1</v>
      </c>
      <c r="Y71" s="296">
        <v>1</v>
      </c>
      <c r="Z71" s="295">
        <v>168</v>
      </c>
      <c r="AA71" s="295">
        <v>88</v>
      </c>
      <c r="AB71" s="295">
        <v>80</v>
      </c>
      <c r="AC71" s="297">
        <v>82</v>
      </c>
      <c r="AD71" s="295">
        <v>76</v>
      </c>
      <c r="AE71" s="295">
        <v>6</v>
      </c>
      <c r="AF71" s="295">
        <v>4</v>
      </c>
      <c r="AG71" s="297">
        <v>0</v>
      </c>
      <c r="AH71" s="296">
        <v>0</v>
      </c>
    </row>
    <row r="72" spans="1:34" ht="15" customHeight="1" x14ac:dyDescent="0.2">
      <c r="A72" s="293" t="s">
        <v>74</v>
      </c>
      <c r="B72" s="295">
        <v>-69</v>
      </c>
      <c r="C72" s="295">
        <v>-41</v>
      </c>
      <c r="D72" s="296">
        <v>-28</v>
      </c>
      <c r="E72" s="295">
        <v>-24</v>
      </c>
      <c r="F72" s="295">
        <v>-15</v>
      </c>
      <c r="G72" s="295">
        <v>-9</v>
      </c>
      <c r="H72" s="297">
        <v>21</v>
      </c>
      <c r="I72" s="295">
        <v>10</v>
      </c>
      <c r="J72" s="295">
        <v>11</v>
      </c>
      <c r="K72" s="297">
        <v>45</v>
      </c>
      <c r="L72" s="295">
        <v>25</v>
      </c>
      <c r="M72" s="296">
        <v>20</v>
      </c>
      <c r="N72" s="295">
        <v>-45</v>
      </c>
      <c r="O72" s="295">
        <v>-26</v>
      </c>
      <c r="P72" s="296">
        <v>-19</v>
      </c>
      <c r="Q72" s="295">
        <v>103</v>
      </c>
      <c r="R72" s="295">
        <v>50</v>
      </c>
      <c r="S72" s="295">
        <v>53</v>
      </c>
      <c r="T72" s="297">
        <v>48</v>
      </c>
      <c r="U72" s="295">
        <v>53</v>
      </c>
      <c r="V72" s="295">
        <v>0</v>
      </c>
      <c r="W72" s="295">
        <v>0</v>
      </c>
      <c r="X72" s="297">
        <v>2</v>
      </c>
      <c r="Y72" s="296">
        <v>0</v>
      </c>
      <c r="Z72" s="295">
        <v>148</v>
      </c>
      <c r="AA72" s="295">
        <v>76</v>
      </c>
      <c r="AB72" s="295">
        <v>72</v>
      </c>
      <c r="AC72" s="297">
        <v>73</v>
      </c>
      <c r="AD72" s="295">
        <v>72</v>
      </c>
      <c r="AE72" s="295">
        <v>3</v>
      </c>
      <c r="AF72" s="295">
        <v>0</v>
      </c>
      <c r="AG72" s="297">
        <v>0</v>
      </c>
      <c r="AH72" s="296">
        <v>0</v>
      </c>
    </row>
    <row r="73" spans="1:34" ht="15" customHeight="1" x14ac:dyDescent="0.2">
      <c r="A73" s="293" t="s">
        <v>75</v>
      </c>
      <c r="B73" s="295">
        <v>16</v>
      </c>
      <c r="C73" s="295">
        <v>19</v>
      </c>
      <c r="D73" s="296">
        <v>-3</v>
      </c>
      <c r="E73" s="295">
        <v>-16</v>
      </c>
      <c r="F73" s="295">
        <v>1</v>
      </c>
      <c r="G73" s="295">
        <v>-17</v>
      </c>
      <c r="H73" s="297">
        <v>21</v>
      </c>
      <c r="I73" s="295">
        <v>15</v>
      </c>
      <c r="J73" s="295">
        <v>6</v>
      </c>
      <c r="K73" s="297">
        <v>37</v>
      </c>
      <c r="L73" s="295">
        <v>14</v>
      </c>
      <c r="M73" s="296">
        <v>23</v>
      </c>
      <c r="N73" s="295">
        <v>32</v>
      </c>
      <c r="O73" s="295">
        <v>18</v>
      </c>
      <c r="P73" s="296">
        <v>14</v>
      </c>
      <c r="Q73" s="295">
        <v>122</v>
      </c>
      <c r="R73" s="295">
        <v>53</v>
      </c>
      <c r="S73" s="295">
        <v>69</v>
      </c>
      <c r="T73" s="297">
        <v>52</v>
      </c>
      <c r="U73" s="295">
        <v>68</v>
      </c>
      <c r="V73" s="295">
        <v>1</v>
      </c>
      <c r="W73" s="295">
        <v>0</v>
      </c>
      <c r="X73" s="297">
        <v>0</v>
      </c>
      <c r="Y73" s="296">
        <v>1</v>
      </c>
      <c r="Z73" s="295">
        <v>90</v>
      </c>
      <c r="AA73" s="295">
        <v>35</v>
      </c>
      <c r="AB73" s="295">
        <v>55</v>
      </c>
      <c r="AC73" s="297">
        <v>35</v>
      </c>
      <c r="AD73" s="295">
        <v>55</v>
      </c>
      <c r="AE73" s="295">
        <v>0</v>
      </c>
      <c r="AF73" s="295">
        <v>0</v>
      </c>
      <c r="AG73" s="297">
        <v>0</v>
      </c>
      <c r="AH73" s="296">
        <v>0</v>
      </c>
    </row>
    <row r="74" spans="1:34" ht="15" customHeight="1" x14ac:dyDescent="0.2">
      <c r="A74" s="293" t="s">
        <v>76</v>
      </c>
      <c r="B74" s="295">
        <v>-137</v>
      </c>
      <c r="C74" s="295">
        <v>-68</v>
      </c>
      <c r="D74" s="296">
        <v>-69</v>
      </c>
      <c r="E74" s="295">
        <v>-8</v>
      </c>
      <c r="F74" s="295">
        <v>-11</v>
      </c>
      <c r="G74" s="295">
        <v>3</v>
      </c>
      <c r="H74" s="297">
        <v>241</v>
      </c>
      <c r="I74" s="295">
        <v>113</v>
      </c>
      <c r="J74" s="295">
        <v>128</v>
      </c>
      <c r="K74" s="297">
        <v>249</v>
      </c>
      <c r="L74" s="295">
        <v>124</v>
      </c>
      <c r="M74" s="296">
        <v>125</v>
      </c>
      <c r="N74" s="295">
        <v>-129</v>
      </c>
      <c r="O74" s="295">
        <v>-57</v>
      </c>
      <c r="P74" s="296">
        <v>-72</v>
      </c>
      <c r="Q74" s="295">
        <v>836</v>
      </c>
      <c r="R74" s="295">
        <v>387</v>
      </c>
      <c r="S74" s="295">
        <v>449</v>
      </c>
      <c r="T74" s="297">
        <v>367</v>
      </c>
      <c r="U74" s="295">
        <v>410</v>
      </c>
      <c r="V74" s="295">
        <v>6</v>
      </c>
      <c r="W74" s="295">
        <v>34</v>
      </c>
      <c r="X74" s="297">
        <v>14</v>
      </c>
      <c r="Y74" s="296">
        <v>5</v>
      </c>
      <c r="Z74" s="295">
        <v>965</v>
      </c>
      <c r="AA74" s="295">
        <v>444</v>
      </c>
      <c r="AB74" s="295">
        <v>521</v>
      </c>
      <c r="AC74" s="297">
        <v>434</v>
      </c>
      <c r="AD74" s="295">
        <v>478</v>
      </c>
      <c r="AE74" s="295">
        <v>7</v>
      </c>
      <c r="AF74" s="295">
        <v>42</v>
      </c>
      <c r="AG74" s="297">
        <v>3</v>
      </c>
      <c r="AH74" s="296">
        <v>1</v>
      </c>
    </row>
    <row r="75" spans="1:34" ht="15" customHeight="1" x14ac:dyDescent="0.2">
      <c r="A75" s="293" t="s">
        <v>77</v>
      </c>
      <c r="B75" s="295">
        <v>-70</v>
      </c>
      <c r="C75" s="295">
        <v>-29</v>
      </c>
      <c r="D75" s="296">
        <v>-41</v>
      </c>
      <c r="E75" s="295">
        <v>-4</v>
      </c>
      <c r="F75" s="295">
        <v>4</v>
      </c>
      <c r="G75" s="295">
        <v>-8</v>
      </c>
      <c r="H75" s="297">
        <v>52</v>
      </c>
      <c r="I75" s="295">
        <v>33</v>
      </c>
      <c r="J75" s="295">
        <v>19</v>
      </c>
      <c r="K75" s="297">
        <v>56</v>
      </c>
      <c r="L75" s="295">
        <v>29</v>
      </c>
      <c r="M75" s="296">
        <v>27</v>
      </c>
      <c r="N75" s="295">
        <v>-66</v>
      </c>
      <c r="O75" s="295">
        <v>-33</v>
      </c>
      <c r="P75" s="296">
        <v>-33</v>
      </c>
      <c r="Q75" s="295">
        <v>156</v>
      </c>
      <c r="R75" s="295">
        <v>70</v>
      </c>
      <c r="S75" s="295">
        <v>86</v>
      </c>
      <c r="T75" s="297">
        <v>65</v>
      </c>
      <c r="U75" s="295">
        <v>84</v>
      </c>
      <c r="V75" s="295">
        <v>5</v>
      </c>
      <c r="W75" s="295">
        <v>1</v>
      </c>
      <c r="X75" s="297">
        <v>0</v>
      </c>
      <c r="Y75" s="296">
        <v>1</v>
      </c>
      <c r="Z75" s="295">
        <v>222</v>
      </c>
      <c r="AA75" s="295">
        <v>103</v>
      </c>
      <c r="AB75" s="295">
        <v>119</v>
      </c>
      <c r="AC75" s="297">
        <v>100</v>
      </c>
      <c r="AD75" s="295">
        <v>118</v>
      </c>
      <c r="AE75" s="295">
        <v>3</v>
      </c>
      <c r="AF75" s="295">
        <v>1</v>
      </c>
      <c r="AG75" s="297">
        <v>0</v>
      </c>
      <c r="AH75" s="296">
        <v>0</v>
      </c>
    </row>
    <row r="76" spans="1:34" ht="15" customHeight="1" x14ac:dyDescent="0.2">
      <c r="A76" s="293" t="s">
        <v>78</v>
      </c>
      <c r="B76" s="295">
        <v>-157</v>
      </c>
      <c r="C76" s="295">
        <v>-96</v>
      </c>
      <c r="D76" s="296">
        <v>-61</v>
      </c>
      <c r="E76" s="295">
        <v>-46</v>
      </c>
      <c r="F76" s="295">
        <v>-34</v>
      </c>
      <c r="G76" s="295">
        <v>-12</v>
      </c>
      <c r="H76" s="297">
        <v>72</v>
      </c>
      <c r="I76" s="295">
        <v>38</v>
      </c>
      <c r="J76" s="295">
        <v>34</v>
      </c>
      <c r="K76" s="297">
        <v>118</v>
      </c>
      <c r="L76" s="295">
        <v>72</v>
      </c>
      <c r="M76" s="296">
        <v>46</v>
      </c>
      <c r="N76" s="295">
        <v>-111</v>
      </c>
      <c r="O76" s="295">
        <v>-62</v>
      </c>
      <c r="P76" s="296">
        <v>-49</v>
      </c>
      <c r="Q76" s="295">
        <v>243</v>
      </c>
      <c r="R76" s="295">
        <v>95</v>
      </c>
      <c r="S76" s="295">
        <v>148</v>
      </c>
      <c r="T76" s="297">
        <v>79</v>
      </c>
      <c r="U76" s="295">
        <v>130</v>
      </c>
      <c r="V76" s="295">
        <v>7</v>
      </c>
      <c r="W76" s="295">
        <v>10</v>
      </c>
      <c r="X76" s="297">
        <v>9</v>
      </c>
      <c r="Y76" s="296">
        <v>8</v>
      </c>
      <c r="Z76" s="295">
        <v>354</v>
      </c>
      <c r="AA76" s="295">
        <v>157</v>
      </c>
      <c r="AB76" s="295">
        <v>197</v>
      </c>
      <c r="AC76" s="297">
        <v>152</v>
      </c>
      <c r="AD76" s="295">
        <v>188</v>
      </c>
      <c r="AE76" s="295">
        <v>5</v>
      </c>
      <c r="AF76" s="295">
        <v>9</v>
      </c>
      <c r="AG76" s="297">
        <v>0</v>
      </c>
      <c r="AH76" s="296">
        <v>0</v>
      </c>
    </row>
    <row r="77" spans="1:34" ht="15" customHeight="1" x14ac:dyDescent="0.2">
      <c r="A77" s="293" t="s">
        <v>79</v>
      </c>
      <c r="B77" s="295">
        <v>-78</v>
      </c>
      <c r="C77" s="295">
        <v>-44</v>
      </c>
      <c r="D77" s="296">
        <v>-34</v>
      </c>
      <c r="E77" s="295">
        <v>-33</v>
      </c>
      <c r="F77" s="295">
        <v>-23</v>
      </c>
      <c r="G77" s="295">
        <v>-10</v>
      </c>
      <c r="H77" s="297">
        <v>35</v>
      </c>
      <c r="I77" s="295">
        <v>14</v>
      </c>
      <c r="J77" s="295">
        <v>21</v>
      </c>
      <c r="K77" s="297">
        <v>68</v>
      </c>
      <c r="L77" s="295">
        <v>37</v>
      </c>
      <c r="M77" s="296">
        <v>31</v>
      </c>
      <c r="N77" s="295">
        <v>-45</v>
      </c>
      <c r="O77" s="295">
        <v>-21</v>
      </c>
      <c r="P77" s="296">
        <v>-24</v>
      </c>
      <c r="Q77" s="295">
        <v>109</v>
      </c>
      <c r="R77" s="295">
        <v>51</v>
      </c>
      <c r="S77" s="295">
        <v>58</v>
      </c>
      <c r="T77" s="297">
        <v>50</v>
      </c>
      <c r="U77" s="295">
        <v>57</v>
      </c>
      <c r="V77" s="295">
        <v>0</v>
      </c>
      <c r="W77" s="295">
        <v>0</v>
      </c>
      <c r="X77" s="297">
        <v>1</v>
      </c>
      <c r="Y77" s="296">
        <v>1</v>
      </c>
      <c r="Z77" s="295">
        <v>154</v>
      </c>
      <c r="AA77" s="295">
        <v>72</v>
      </c>
      <c r="AB77" s="295">
        <v>82</v>
      </c>
      <c r="AC77" s="297">
        <v>72</v>
      </c>
      <c r="AD77" s="295">
        <v>82</v>
      </c>
      <c r="AE77" s="295">
        <v>0</v>
      </c>
      <c r="AF77" s="295">
        <v>0</v>
      </c>
      <c r="AG77" s="297">
        <v>0</v>
      </c>
      <c r="AH77" s="296">
        <v>0</v>
      </c>
    </row>
    <row r="78" spans="1:34" ht="15" customHeight="1" x14ac:dyDescent="0.2">
      <c r="A78" s="293" t="s">
        <v>80</v>
      </c>
      <c r="B78" s="295">
        <v>-56</v>
      </c>
      <c r="C78" s="295">
        <v>-28</v>
      </c>
      <c r="D78" s="296">
        <v>-28</v>
      </c>
      <c r="E78" s="295">
        <v>-10</v>
      </c>
      <c r="F78" s="295">
        <v>-5</v>
      </c>
      <c r="G78" s="295">
        <v>-5</v>
      </c>
      <c r="H78" s="297">
        <v>27</v>
      </c>
      <c r="I78" s="295">
        <v>17</v>
      </c>
      <c r="J78" s="295">
        <v>10</v>
      </c>
      <c r="K78" s="297">
        <v>37</v>
      </c>
      <c r="L78" s="295">
        <v>22</v>
      </c>
      <c r="M78" s="296">
        <v>15</v>
      </c>
      <c r="N78" s="295">
        <v>-46</v>
      </c>
      <c r="O78" s="295">
        <v>-23</v>
      </c>
      <c r="P78" s="296">
        <v>-23</v>
      </c>
      <c r="Q78" s="295">
        <v>80</v>
      </c>
      <c r="R78" s="295">
        <v>36</v>
      </c>
      <c r="S78" s="295">
        <v>44</v>
      </c>
      <c r="T78" s="297">
        <v>35</v>
      </c>
      <c r="U78" s="295">
        <v>37</v>
      </c>
      <c r="V78" s="295">
        <v>0</v>
      </c>
      <c r="W78" s="295">
        <v>7</v>
      </c>
      <c r="X78" s="297">
        <v>1</v>
      </c>
      <c r="Y78" s="296">
        <v>0</v>
      </c>
      <c r="Z78" s="295">
        <v>126</v>
      </c>
      <c r="AA78" s="295">
        <v>59</v>
      </c>
      <c r="AB78" s="295">
        <v>67</v>
      </c>
      <c r="AC78" s="297">
        <v>59</v>
      </c>
      <c r="AD78" s="295">
        <v>62</v>
      </c>
      <c r="AE78" s="295">
        <v>0</v>
      </c>
      <c r="AF78" s="295">
        <v>5</v>
      </c>
      <c r="AG78" s="297">
        <v>0</v>
      </c>
      <c r="AH78" s="296">
        <v>0</v>
      </c>
    </row>
    <row r="79" spans="1:34" ht="15" customHeight="1" x14ac:dyDescent="0.2">
      <c r="A79" s="293" t="s">
        <v>81</v>
      </c>
      <c r="B79" s="295">
        <v>-59</v>
      </c>
      <c r="C79" s="295">
        <v>-24</v>
      </c>
      <c r="D79" s="296">
        <v>-35</v>
      </c>
      <c r="E79" s="295">
        <v>-21</v>
      </c>
      <c r="F79" s="295">
        <v>-8</v>
      </c>
      <c r="G79" s="295">
        <v>-13</v>
      </c>
      <c r="H79" s="297">
        <v>27</v>
      </c>
      <c r="I79" s="295">
        <v>17</v>
      </c>
      <c r="J79" s="295">
        <v>10</v>
      </c>
      <c r="K79" s="297">
        <v>48</v>
      </c>
      <c r="L79" s="295">
        <v>25</v>
      </c>
      <c r="M79" s="296">
        <v>23</v>
      </c>
      <c r="N79" s="295">
        <v>-38</v>
      </c>
      <c r="O79" s="295">
        <v>-16</v>
      </c>
      <c r="P79" s="296">
        <v>-22</v>
      </c>
      <c r="Q79" s="295">
        <v>136</v>
      </c>
      <c r="R79" s="295">
        <v>62</v>
      </c>
      <c r="S79" s="295">
        <v>74</v>
      </c>
      <c r="T79" s="297">
        <v>61</v>
      </c>
      <c r="U79" s="295">
        <v>74</v>
      </c>
      <c r="V79" s="295">
        <v>0</v>
      </c>
      <c r="W79" s="295">
        <v>0</v>
      </c>
      <c r="X79" s="297">
        <v>1</v>
      </c>
      <c r="Y79" s="296">
        <v>0</v>
      </c>
      <c r="Z79" s="295">
        <v>174</v>
      </c>
      <c r="AA79" s="295">
        <v>78</v>
      </c>
      <c r="AB79" s="295">
        <v>96</v>
      </c>
      <c r="AC79" s="297">
        <v>78</v>
      </c>
      <c r="AD79" s="295">
        <v>96</v>
      </c>
      <c r="AE79" s="295">
        <v>0</v>
      </c>
      <c r="AF79" s="295">
        <v>0</v>
      </c>
      <c r="AG79" s="297">
        <v>0</v>
      </c>
      <c r="AH79" s="296">
        <v>0</v>
      </c>
    </row>
    <row r="80" spans="1:34" ht="15" customHeight="1" x14ac:dyDescent="0.2">
      <c r="A80" s="293" t="s">
        <v>82</v>
      </c>
      <c r="B80" s="295">
        <v>-63</v>
      </c>
      <c r="C80" s="295">
        <v>-35</v>
      </c>
      <c r="D80" s="296">
        <v>-28</v>
      </c>
      <c r="E80" s="295">
        <v>-29</v>
      </c>
      <c r="F80" s="295">
        <v>-11</v>
      </c>
      <c r="G80" s="295">
        <v>-18</v>
      </c>
      <c r="H80" s="297">
        <v>42</v>
      </c>
      <c r="I80" s="295">
        <v>24</v>
      </c>
      <c r="J80" s="295">
        <v>18</v>
      </c>
      <c r="K80" s="297">
        <v>71</v>
      </c>
      <c r="L80" s="295">
        <v>35</v>
      </c>
      <c r="M80" s="296">
        <v>36</v>
      </c>
      <c r="N80" s="295">
        <v>-34</v>
      </c>
      <c r="O80" s="295">
        <v>-24</v>
      </c>
      <c r="P80" s="296">
        <v>-10</v>
      </c>
      <c r="Q80" s="295">
        <v>123</v>
      </c>
      <c r="R80" s="295">
        <v>59</v>
      </c>
      <c r="S80" s="295">
        <v>64</v>
      </c>
      <c r="T80" s="297">
        <v>57</v>
      </c>
      <c r="U80" s="295">
        <v>62</v>
      </c>
      <c r="V80" s="295">
        <v>0</v>
      </c>
      <c r="W80" s="295">
        <v>0</v>
      </c>
      <c r="X80" s="297">
        <v>2</v>
      </c>
      <c r="Y80" s="296">
        <v>2</v>
      </c>
      <c r="Z80" s="295">
        <v>157</v>
      </c>
      <c r="AA80" s="295">
        <v>83</v>
      </c>
      <c r="AB80" s="295">
        <v>74</v>
      </c>
      <c r="AC80" s="297">
        <v>83</v>
      </c>
      <c r="AD80" s="295">
        <v>74</v>
      </c>
      <c r="AE80" s="295">
        <v>0</v>
      </c>
      <c r="AF80" s="295">
        <v>0</v>
      </c>
      <c r="AG80" s="297">
        <v>0</v>
      </c>
      <c r="AH80" s="296">
        <v>0</v>
      </c>
    </row>
    <row r="81" spans="1:34" ht="15" customHeight="1" x14ac:dyDescent="0.2">
      <c r="A81" s="293" t="s">
        <v>83</v>
      </c>
      <c r="B81" s="295">
        <v>-166</v>
      </c>
      <c r="C81" s="295">
        <v>-62</v>
      </c>
      <c r="D81" s="296">
        <v>-104</v>
      </c>
      <c r="E81" s="295">
        <v>-37</v>
      </c>
      <c r="F81" s="295">
        <v>-3</v>
      </c>
      <c r="G81" s="295">
        <v>-34</v>
      </c>
      <c r="H81" s="297">
        <v>112</v>
      </c>
      <c r="I81" s="295">
        <v>66</v>
      </c>
      <c r="J81" s="295">
        <v>46</v>
      </c>
      <c r="K81" s="297">
        <v>149</v>
      </c>
      <c r="L81" s="295">
        <v>69</v>
      </c>
      <c r="M81" s="296">
        <v>80</v>
      </c>
      <c r="N81" s="295">
        <v>-129</v>
      </c>
      <c r="O81" s="295">
        <v>-59</v>
      </c>
      <c r="P81" s="296">
        <v>-70</v>
      </c>
      <c r="Q81" s="295">
        <v>283</v>
      </c>
      <c r="R81" s="295">
        <v>136</v>
      </c>
      <c r="S81" s="295">
        <v>147</v>
      </c>
      <c r="T81" s="297">
        <v>134</v>
      </c>
      <c r="U81" s="295">
        <v>126</v>
      </c>
      <c r="V81" s="295">
        <v>0</v>
      </c>
      <c r="W81" s="295">
        <v>14</v>
      </c>
      <c r="X81" s="297">
        <v>2</v>
      </c>
      <c r="Y81" s="296">
        <v>7</v>
      </c>
      <c r="Z81" s="295">
        <v>412</v>
      </c>
      <c r="AA81" s="295">
        <v>195</v>
      </c>
      <c r="AB81" s="295">
        <v>217</v>
      </c>
      <c r="AC81" s="297">
        <v>191</v>
      </c>
      <c r="AD81" s="295">
        <v>213</v>
      </c>
      <c r="AE81" s="295">
        <v>4</v>
      </c>
      <c r="AF81" s="295">
        <v>3</v>
      </c>
      <c r="AG81" s="297">
        <v>0</v>
      </c>
      <c r="AH81" s="296">
        <v>1</v>
      </c>
    </row>
    <row r="82" spans="1:34" ht="15" customHeight="1" x14ac:dyDescent="0.2">
      <c r="A82" s="293" t="s">
        <v>84</v>
      </c>
      <c r="B82" s="295">
        <v>-177</v>
      </c>
      <c r="C82" s="295">
        <v>-87</v>
      </c>
      <c r="D82" s="296">
        <v>-90</v>
      </c>
      <c r="E82" s="295">
        <v>-37</v>
      </c>
      <c r="F82" s="295">
        <v>-33</v>
      </c>
      <c r="G82" s="295">
        <v>-4</v>
      </c>
      <c r="H82" s="297">
        <v>141</v>
      </c>
      <c r="I82" s="295">
        <v>74</v>
      </c>
      <c r="J82" s="295">
        <v>67</v>
      </c>
      <c r="K82" s="297">
        <v>178</v>
      </c>
      <c r="L82" s="295">
        <v>107</v>
      </c>
      <c r="M82" s="296">
        <v>71</v>
      </c>
      <c r="N82" s="295">
        <v>-140</v>
      </c>
      <c r="O82" s="295">
        <v>-54</v>
      </c>
      <c r="P82" s="296">
        <v>-86</v>
      </c>
      <c r="Q82" s="295">
        <v>597</v>
      </c>
      <c r="R82" s="295">
        <v>246</v>
      </c>
      <c r="S82" s="295">
        <v>351</v>
      </c>
      <c r="T82" s="297">
        <v>229</v>
      </c>
      <c r="U82" s="295">
        <v>279</v>
      </c>
      <c r="V82" s="295">
        <v>12</v>
      </c>
      <c r="W82" s="295">
        <v>68</v>
      </c>
      <c r="X82" s="297">
        <v>5</v>
      </c>
      <c r="Y82" s="296">
        <v>4</v>
      </c>
      <c r="Z82" s="295">
        <v>737</v>
      </c>
      <c r="AA82" s="295">
        <v>300</v>
      </c>
      <c r="AB82" s="295">
        <v>437</v>
      </c>
      <c r="AC82" s="297">
        <v>290</v>
      </c>
      <c r="AD82" s="295">
        <v>375</v>
      </c>
      <c r="AE82" s="295">
        <v>10</v>
      </c>
      <c r="AF82" s="295">
        <v>61</v>
      </c>
      <c r="AG82" s="297">
        <v>0</v>
      </c>
      <c r="AH82" s="296">
        <v>1</v>
      </c>
    </row>
    <row r="83" spans="1:34" ht="15" customHeight="1" x14ac:dyDescent="0.2">
      <c r="A83" s="293" t="s">
        <v>85</v>
      </c>
      <c r="B83" s="295">
        <v>-101</v>
      </c>
      <c r="C83" s="295">
        <v>-57</v>
      </c>
      <c r="D83" s="296">
        <v>-44</v>
      </c>
      <c r="E83" s="295">
        <v>-45</v>
      </c>
      <c r="F83" s="295">
        <v>-22</v>
      </c>
      <c r="G83" s="295">
        <v>-23</v>
      </c>
      <c r="H83" s="297">
        <v>79</v>
      </c>
      <c r="I83" s="295">
        <v>45</v>
      </c>
      <c r="J83" s="295">
        <v>34</v>
      </c>
      <c r="K83" s="297">
        <v>124</v>
      </c>
      <c r="L83" s="295">
        <v>67</v>
      </c>
      <c r="M83" s="296">
        <v>57</v>
      </c>
      <c r="N83" s="295">
        <v>-56</v>
      </c>
      <c r="O83" s="295">
        <v>-35</v>
      </c>
      <c r="P83" s="296">
        <v>-21</v>
      </c>
      <c r="Q83" s="295">
        <v>365</v>
      </c>
      <c r="R83" s="295">
        <v>180</v>
      </c>
      <c r="S83" s="295">
        <v>185</v>
      </c>
      <c r="T83" s="297">
        <v>164</v>
      </c>
      <c r="U83" s="295">
        <v>170</v>
      </c>
      <c r="V83" s="295">
        <v>11</v>
      </c>
      <c r="W83" s="295">
        <v>13</v>
      </c>
      <c r="X83" s="297">
        <v>5</v>
      </c>
      <c r="Y83" s="296">
        <v>2</v>
      </c>
      <c r="Z83" s="295">
        <v>421</v>
      </c>
      <c r="AA83" s="295">
        <v>215</v>
      </c>
      <c r="AB83" s="295">
        <v>206</v>
      </c>
      <c r="AC83" s="297">
        <v>199</v>
      </c>
      <c r="AD83" s="295">
        <v>201</v>
      </c>
      <c r="AE83" s="295">
        <v>15</v>
      </c>
      <c r="AF83" s="295">
        <v>5</v>
      </c>
      <c r="AG83" s="297">
        <v>1</v>
      </c>
      <c r="AH83" s="296">
        <v>0</v>
      </c>
    </row>
    <row r="84" spans="1:34" ht="15" customHeight="1" x14ac:dyDescent="0.2">
      <c r="A84" s="293" t="s">
        <v>86</v>
      </c>
      <c r="B84" s="295">
        <v>-44</v>
      </c>
      <c r="C84" s="295">
        <v>-28</v>
      </c>
      <c r="D84" s="296">
        <v>-16</v>
      </c>
      <c r="E84" s="295">
        <v>-40</v>
      </c>
      <c r="F84" s="295">
        <v>-21</v>
      </c>
      <c r="G84" s="295">
        <v>-19</v>
      </c>
      <c r="H84" s="297">
        <v>32</v>
      </c>
      <c r="I84" s="295">
        <v>17</v>
      </c>
      <c r="J84" s="295">
        <v>15</v>
      </c>
      <c r="K84" s="297">
        <v>72</v>
      </c>
      <c r="L84" s="295">
        <v>38</v>
      </c>
      <c r="M84" s="296">
        <v>34</v>
      </c>
      <c r="N84" s="295">
        <v>-4</v>
      </c>
      <c r="O84" s="295">
        <v>-7</v>
      </c>
      <c r="P84" s="296">
        <v>3</v>
      </c>
      <c r="Q84" s="295">
        <v>147</v>
      </c>
      <c r="R84" s="295">
        <v>66</v>
      </c>
      <c r="S84" s="295">
        <v>81</v>
      </c>
      <c r="T84" s="297">
        <v>64</v>
      </c>
      <c r="U84" s="295">
        <v>68</v>
      </c>
      <c r="V84" s="295">
        <v>1</v>
      </c>
      <c r="W84" s="295">
        <v>13</v>
      </c>
      <c r="X84" s="297">
        <v>1</v>
      </c>
      <c r="Y84" s="296">
        <v>0</v>
      </c>
      <c r="Z84" s="295">
        <v>151</v>
      </c>
      <c r="AA84" s="295">
        <v>73</v>
      </c>
      <c r="AB84" s="295">
        <v>78</v>
      </c>
      <c r="AC84" s="297">
        <v>69</v>
      </c>
      <c r="AD84" s="295">
        <v>69</v>
      </c>
      <c r="AE84" s="295">
        <v>4</v>
      </c>
      <c r="AF84" s="295">
        <v>9</v>
      </c>
      <c r="AG84" s="297">
        <v>0</v>
      </c>
      <c r="AH84" s="296">
        <v>0</v>
      </c>
    </row>
    <row r="85" spans="1:34" ht="15" customHeight="1" x14ac:dyDescent="0.2">
      <c r="A85" s="293" t="s">
        <v>87</v>
      </c>
      <c r="B85" s="295">
        <v>-85</v>
      </c>
      <c r="C85" s="295">
        <v>-27</v>
      </c>
      <c r="D85" s="296">
        <v>-58</v>
      </c>
      <c r="E85" s="295">
        <v>-34</v>
      </c>
      <c r="F85" s="295">
        <v>-14</v>
      </c>
      <c r="G85" s="295">
        <v>-20</v>
      </c>
      <c r="H85" s="297">
        <v>43</v>
      </c>
      <c r="I85" s="295">
        <v>25</v>
      </c>
      <c r="J85" s="295">
        <v>18</v>
      </c>
      <c r="K85" s="297">
        <v>77</v>
      </c>
      <c r="L85" s="295">
        <v>39</v>
      </c>
      <c r="M85" s="296">
        <v>38</v>
      </c>
      <c r="N85" s="295">
        <v>-51</v>
      </c>
      <c r="O85" s="295">
        <v>-13</v>
      </c>
      <c r="P85" s="296">
        <v>-38</v>
      </c>
      <c r="Q85" s="295">
        <v>143</v>
      </c>
      <c r="R85" s="295">
        <v>69</v>
      </c>
      <c r="S85" s="295">
        <v>74</v>
      </c>
      <c r="T85" s="297">
        <v>63</v>
      </c>
      <c r="U85" s="295">
        <v>64</v>
      </c>
      <c r="V85" s="295">
        <v>0</v>
      </c>
      <c r="W85" s="295">
        <v>7</v>
      </c>
      <c r="X85" s="297">
        <v>6</v>
      </c>
      <c r="Y85" s="296">
        <v>3</v>
      </c>
      <c r="Z85" s="295">
        <v>194</v>
      </c>
      <c r="AA85" s="295">
        <v>82</v>
      </c>
      <c r="AB85" s="295">
        <v>112</v>
      </c>
      <c r="AC85" s="297">
        <v>81</v>
      </c>
      <c r="AD85" s="295">
        <v>107</v>
      </c>
      <c r="AE85" s="295">
        <v>0</v>
      </c>
      <c r="AF85" s="295">
        <v>5</v>
      </c>
      <c r="AG85" s="297">
        <v>1</v>
      </c>
      <c r="AH85" s="296">
        <v>0</v>
      </c>
    </row>
    <row r="86" spans="1:34" ht="15" customHeight="1" x14ac:dyDescent="0.2">
      <c r="A86" s="293" t="s">
        <v>88</v>
      </c>
      <c r="B86" s="295">
        <v>-143</v>
      </c>
      <c r="C86" s="295">
        <v>-65</v>
      </c>
      <c r="D86" s="296">
        <v>-78</v>
      </c>
      <c r="E86" s="295">
        <v>-60</v>
      </c>
      <c r="F86" s="295">
        <v>-24</v>
      </c>
      <c r="G86" s="295">
        <v>-36</v>
      </c>
      <c r="H86" s="297">
        <v>89</v>
      </c>
      <c r="I86" s="295">
        <v>48</v>
      </c>
      <c r="J86" s="295">
        <v>41</v>
      </c>
      <c r="K86" s="297">
        <v>149</v>
      </c>
      <c r="L86" s="295">
        <v>72</v>
      </c>
      <c r="M86" s="296">
        <v>77</v>
      </c>
      <c r="N86" s="295">
        <v>-83</v>
      </c>
      <c r="O86" s="295">
        <v>-41</v>
      </c>
      <c r="P86" s="296">
        <v>-42</v>
      </c>
      <c r="Q86" s="295">
        <v>319</v>
      </c>
      <c r="R86" s="295">
        <v>154</v>
      </c>
      <c r="S86" s="295">
        <v>165</v>
      </c>
      <c r="T86" s="297">
        <v>150</v>
      </c>
      <c r="U86" s="295">
        <v>161</v>
      </c>
      <c r="V86" s="295">
        <v>0</v>
      </c>
      <c r="W86" s="295">
        <v>0</v>
      </c>
      <c r="X86" s="297">
        <v>4</v>
      </c>
      <c r="Y86" s="296">
        <v>4</v>
      </c>
      <c r="Z86" s="295">
        <v>402</v>
      </c>
      <c r="AA86" s="295">
        <v>195</v>
      </c>
      <c r="AB86" s="295">
        <v>207</v>
      </c>
      <c r="AC86" s="297">
        <v>194</v>
      </c>
      <c r="AD86" s="295">
        <v>206</v>
      </c>
      <c r="AE86" s="295">
        <v>1</v>
      </c>
      <c r="AF86" s="295">
        <v>0</v>
      </c>
      <c r="AG86" s="297">
        <v>0</v>
      </c>
      <c r="AH86" s="296">
        <v>1</v>
      </c>
    </row>
    <row r="87" spans="1:34" ht="15" customHeight="1" x14ac:dyDescent="0.2">
      <c r="A87" s="293" t="s">
        <v>89</v>
      </c>
      <c r="B87" s="295">
        <v>-42</v>
      </c>
      <c r="C87" s="295">
        <v>-21</v>
      </c>
      <c r="D87" s="296">
        <v>-21</v>
      </c>
      <c r="E87" s="295">
        <v>-30</v>
      </c>
      <c r="F87" s="295">
        <v>-16</v>
      </c>
      <c r="G87" s="295">
        <v>-14</v>
      </c>
      <c r="H87" s="297">
        <v>10</v>
      </c>
      <c r="I87" s="295">
        <v>6</v>
      </c>
      <c r="J87" s="295">
        <v>4</v>
      </c>
      <c r="K87" s="297">
        <v>40</v>
      </c>
      <c r="L87" s="295">
        <v>22</v>
      </c>
      <c r="M87" s="296">
        <v>18</v>
      </c>
      <c r="N87" s="295">
        <v>-12</v>
      </c>
      <c r="O87" s="295">
        <v>-5</v>
      </c>
      <c r="P87" s="296">
        <v>-7</v>
      </c>
      <c r="Q87" s="295">
        <v>55</v>
      </c>
      <c r="R87" s="295">
        <v>21</v>
      </c>
      <c r="S87" s="295">
        <v>34</v>
      </c>
      <c r="T87" s="297">
        <v>19</v>
      </c>
      <c r="U87" s="295">
        <v>33</v>
      </c>
      <c r="V87" s="295">
        <v>0</v>
      </c>
      <c r="W87" s="295">
        <v>0</v>
      </c>
      <c r="X87" s="297">
        <v>2</v>
      </c>
      <c r="Y87" s="296">
        <v>1</v>
      </c>
      <c r="Z87" s="295">
        <v>67</v>
      </c>
      <c r="AA87" s="295">
        <v>26</v>
      </c>
      <c r="AB87" s="295">
        <v>41</v>
      </c>
      <c r="AC87" s="297">
        <v>26</v>
      </c>
      <c r="AD87" s="295">
        <v>41</v>
      </c>
      <c r="AE87" s="295">
        <v>0</v>
      </c>
      <c r="AF87" s="295">
        <v>0</v>
      </c>
      <c r="AG87" s="297">
        <v>0</v>
      </c>
      <c r="AH87" s="296">
        <v>0</v>
      </c>
    </row>
    <row r="88" spans="1:34" ht="15" customHeight="1" x14ac:dyDescent="0.2">
      <c r="A88" s="293" t="s">
        <v>90</v>
      </c>
      <c r="B88" s="295">
        <v>-80</v>
      </c>
      <c r="C88" s="295">
        <v>-28</v>
      </c>
      <c r="D88" s="296">
        <v>-52</v>
      </c>
      <c r="E88" s="295">
        <v>-24</v>
      </c>
      <c r="F88" s="295">
        <v>-13</v>
      </c>
      <c r="G88" s="295">
        <v>-11</v>
      </c>
      <c r="H88" s="297">
        <v>59</v>
      </c>
      <c r="I88" s="295">
        <v>32</v>
      </c>
      <c r="J88" s="295">
        <v>27</v>
      </c>
      <c r="K88" s="297">
        <v>83</v>
      </c>
      <c r="L88" s="295">
        <v>45</v>
      </c>
      <c r="M88" s="296">
        <v>38</v>
      </c>
      <c r="N88" s="295">
        <v>-56</v>
      </c>
      <c r="O88" s="295">
        <v>-15</v>
      </c>
      <c r="P88" s="296">
        <v>-41</v>
      </c>
      <c r="Q88" s="295">
        <v>201</v>
      </c>
      <c r="R88" s="295">
        <v>94</v>
      </c>
      <c r="S88" s="295">
        <v>107</v>
      </c>
      <c r="T88" s="297">
        <v>88</v>
      </c>
      <c r="U88" s="295">
        <v>84</v>
      </c>
      <c r="V88" s="295">
        <v>1</v>
      </c>
      <c r="W88" s="295">
        <v>18</v>
      </c>
      <c r="X88" s="297">
        <v>5</v>
      </c>
      <c r="Y88" s="296">
        <v>5</v>
      </c>
      <c r="Z88" s="295">
        <v>257</v>
      </c>
      <c r="AA88" s="295">
        <v>109</v>
      </c>
      <c r="AB88" s="295">
        <v>148</v>
      </c>
      <c r="AC88" s="297">
        <v>105</v>
      </c>
      <c r="AD88" s="295">
        <v>134</v>
      </c>
      <c r="AE88" s="295">
        <v>4</v>
      </c>
      <c r="AF88" s="295">
        <v>14</v>
      </c>
      <c r="AG88" s="297">
        <v>0</v>
      </c>
      <c r="AH88" s="296">
        <v>0</v>
      </c>
    </row>
    <row r="89" spans="1:34" ht="15" customHeight="1" x14ac:dyDescent="0.2">
      <c r="A89" s="293" t="s">
        <v>91</v>
      </c>
      <c r="B89" s="295">
        <v>-120</v>
      </c>
      <c r="C89" s="295">
        <v>-58</v>
      </c>
      <c r="D89" s="296">
        <v>-62</v>
      </c>
      <c r="E89" s="295">
        <v>-37</v>
      </c>
      <c r="F89" s="295">
        <v>-19</v>
      </c>
      <c r="G89" s="295">
        <v>-18</v>
      </c>
      <c r="H89" s="297">
        <v>97</v>
      </c>
      <c r="I89" s="295">
        <v>49</v>
      </c>
      <c r="J89" s="295">
        <v>48</v>
      </c>
      <c r="K89" s="297">
        <v>134</v>
      </c>
      <c r="L89" s="295">
        <v>68</v>
      </c>
      <c r="M89" s="296">
        <v>66</v>
      </c>
      <c r="N89" s="295">
        <v>-83</v>
      </c>
      <c r="O89" s="295">
        <v>-39</v>
      </c>
      <c r="P89" s="296">
        <v>-44</v>
      </c>
      <c r="Q89" s="295">
        <v>417</v>
      </c>
      <c r="R89" s="295">
        <v>202</v>
      </c>
      <c r="S89" s="295">
        <v>215</v>
      </c>
      <c r="T89" s="297">
        <v>190</v>
      </c>
      <c r="U89" s="295">
        <v>208</v>
      </c>
      <c r="V89" s="295">
        <v>5</v>
      </c>
      <c r="W89" s="295">
        <v>3</v>
      </c>
      <c r="X89" s="297">
        <v>7</v>
      </c>
      <c r="Y89" s="296">
        <v>4</v>
      </c>
      <c r="Z89" s="295">
        <v>500</v>
      </c>
      <c r="AA89" s="295">
        <v>241</v>
      </c>
      <c r="AB89" s="295">
        <v>259</v>
      </c>
      <c r="AC89" s="297">
        <v>238</v>
      </c>
      <c r="AD89" s="295">
        <v>256</v>
      </c>
      <c r="AE89" s="295">
        <v>3</v>
      </c>
      <c r="AF89" s="295">
        <v>3</v>
      </c>
      <c r="AG89" s="297">
        <v>0</v>
      </c>
      <c r="AH89" s="296">
        <v>0</v>
      </c>
    </row>
    <row r="90" spans="1:34" ht="15" customHeight="1" x14ac:dyDescent="0.2">
      <c r="A90" s="293" t="s">
        <v>92</v>
      </c>
      <c r="B90" s="295">
        <v>-41</v>
      </c>
      <c r="C90" s="295">
        <v>-27</v>
      </c>
      <c r="D90" s="296">
        <v>-14</v>
      </c>
      <c r="E90" s="295">
        <v>-36</v>
      </c>
      <c r="F90" s="295">
        <v>-18</v>
      </c>
      <c r="G90" s="295">
        <v>-18</v>
      </c>
      <c r="H90" s="297">
        <v>63</v>
      </c>
      <c r="I90" s="295">
        <v>36</v>
      </c>
      <c r="J90" s="295">
        <v>27</v>
      </c>
      <c r="K90" s="297">
        <v>99</v>
      </c>
      <c r="L90" s="295">
        <v>54</v>
      </c>
      <c r="M90" s="296">
        <v>45</v>
      </c>
      <c r="N90" s="295">
        <v>-5</v>
      </c>
      <c r="O90" s="295">
        <v>-9</v>
      </c>
      <c r="P90" s="296">
        <v>4</v>
      </c>
      <c r="Q90" s="295">
        <v>258</v>
      </c>
      <c r="R90" s="295">
        <v>128</v>
      </c>
      <c r="S90" s="295">
        <v>130</v>
      </c>
      <c r="T90" s="297">
        <v>120</v>
      </c>
      <c r="U90" s="295">
        <v>128</v>
      </c>
      <c r="V90" s="295">
        <v>4</v>
      </c>
      <c r="W90" s="295">
        <v>1</v>
      </c>
      <c r="X90" s="297">
        <v>4</v>
      </c>
      <c r="Y90" s="296">
        <v>1</v>
      </c>
      <c r="Z90" s="295">
        <v>263</v>
      </c>
      <c r="AA90" s="295">
        <v>137</v>
      </c>
      <c r="AB90" s="295">
        <v>126</v>
      </c>
      <c r="AC90" s="297">
        <v>126</v>
      </c>
      <c r="AD90" s="295">
        <v>123</v>
      </c>
      <c r="AE90" s="295">
        <v>11</v>
      </c>
      <c r="AF90" s="295">
        <v>3</v>
      </c>
      <c r="AG90" s="297">
        <v>0</v>
      </c>
      <c r="AH90" s="296">
        <v>0</v>
      </c>
    </row>
    <row r="91" spans="1:34" ht="15" customHeight="1" x14ac:dyDescent="0.2">
      <c r="A91" s="293" t="s">
        <v>93</v>
      </c>
      <c r="B91" s="295">
        <v>-64</v>
      </c>
      <c r="C91" s="295">
        <v>-30</v>
      </c>
      <c r="D91" s="296">
        <v>-34</v>
      </c>
      <c r="E91" s="295">
        <v>-19</v>
      </c>
      <c r="F91" s="295">
        <v>-9</v>
      </c>
      <c r="G91" s="295">
        <v>-10</v>
      </c>
      <c r="H91" s="297">
        <v>33</v>
      </c>
      <c r="I91" s="295">
        <v>18</v>
      </c>
      <c r="J91" s="295">
        <v>15</v>
      </c>
      <c r="K91" s="297">
        <v>52</v>
      </c>
      <c r="L91" s="295">
        <v>27</v>
      </c>
      <c r="M91" s="296">
        <v>25</v>
      </c>
      <c r="N91" s="295">
        <v>-45</v>
      </c>
      <c r="O91" s="295">
        <v>-21</v>
      </c>
      <c r="P91" s="296">
        <v>-24</v>
      </c>
      <c r="Q91" s="295">
        <v>102</v>
      </c>
      <c r="R91" s="295">
        <v>53</v>
      </c>
      <c r="S91" s="295">
        <v>49</v>
      </c>
      <c r="T91" s="297">
        <v>50</v>
      </c>
      <c r="U91" s="295">
        <v>42</v>
      </c>
      <c r="V91" s="295">
        <v>0</v>
      </c>
      <c r="W91" s="295">
        <v>4</v>
      </c>
      <c r="X91" s="297">
        <v>3</v>
      </c>
      <c r="Y91" s="296">
        <v>3</v>
      </c>
      <c r="Z91" s="295">
        <v>147</v>
      </c>
      <c r="AA91" s="295">
        <v>74</v>
      </c>
      <c r="AB91" s="295">
        <v>73</v>
      </c>
      <c r="AC91" s="297">
        <v>71</v>
      </c>
      <c r="AD91" s="295">
        <v>68</v>
      </c>
      <c r="AE91" s="295">
        <v>3</v>
      </c>
      <c r="AF91" s="295">
        <v>5</v>
      </c>
      <c r="AG91" s="297">
        <v>0</v>
      </c>
      <c r="AH91" s="296">
        <v>0</v>
      </c>
    </row>
    <row r="92" spans="1:34" ht="15" customHeight="1" x14ac:dyDescent="0.2">
      <c r="A92" s="293" t="s">
        <v>94</v>
      </c>
      <c r="B92" s="295">
        <v>-58</v>
      </c>
      <c r="C92" s="295">
        <v>-26</v>
      </c>
      <c r="D92" s="296">
        <v>-32</v>
      </c>
      <c r="E92" s="295">
        <v>-17</v>
      </c>
      <c r="F92" s="295">
        <v>-11</v>
      </c>
      <c r="G92" s="295">
        <v>-6</v>
      </c>
      <c r="H92" s="297">
        <v>29</v>
      </c>
      <c r="I92" s="295">
        <v>16</v>
      </c>
      <c r="J92" s="295">
        <v>13</v>
      </c>
      <c r="K92" s="297">
        <v>46</v>
      </c>
      <c r="L92" s="295">
        <v>27</v>
      </c>
      <c r="M92" s="296">
        <v>19</v>
      </c>
      <c r="N92" s="295">
        <v>-41</v>
      </c>
      <c r="O92" s="295">
        <v>-15</v>
      </c>
      <c r="P92" s="296">
        <v>-26</v>
      </c>
      <c r="Q92" s="295">
        <v>95</v>
      </c>
      <c r="R92" s="295">
        <v>47</v>
      </c>
      <c r="S92" s="295">
        <v>48</v>
      </c>
      <c r="T92" s="297">
        <v>47</v>
      </c>
      <c r="U92" s="295">
        <v>48</v>
      </c>
      <c r="V92" s="295">
        <v>0</v>
      </c>
      <c r="W92" s="295">
        <v>0</v>
      </c>
      <c r="X92" s="297">
        <v>0</v>
      </c>
      <c r="Y92" s="296">
        <v>0</v>
      </c>
      <c r="Z92" s="295">
        <v>136</v>
      </c>
      <c r="AA92" s="295">
        <v>62</v>
      </c>
      <c r="AB92" s="295">
        <v>74</v>
      </c>
      <c r="AC92" s="297">
        <v>61</v>
      </c>
      <c r="AD92" s="295">
        <v>73</v>
      </c>
      <c r="AE92" s="295">
        <v>1</v>
      </c>
      <c r="AF92" s="295">
        <v>1</v>
      </c>
      <c r="AG92" s="297">
        <v>0</v>
      </c>
      <c r="AH92" s="296">
        <v>0</v>
      </c>
    </row>
    <row r="93" spans="1:34" ht="15" customHeight="1" x14ac:dyDescent="0.2">
      <c r="A93" s="293" t="s">
        <v>95</v>
      </c>
      <c r="B93" s="295">
        <v>-75</v>
      </c>
      <c r="C93" s="295">
        <v>-37</v>
      </c>
      <c r="D93" s="296">
        <v>-38</v>
      </c>
      <c r="E93" s="295">
        <v>-36</v>
      </c>
      <c r="F93" s="295">
        <v>-18</v>
      </c>
      <c r="G93" s="295">
        <v>-18</v>
      </c>
      <c r="H93" s="297">
        <v>34</v>
      </c>
      <c r="I93" s="295">
        <v>24</v>
      </c>
      <c r="J93" s="295">
        <v>10</v>
      </c>
      <c r="K93" s="297">
        <v>70</v>
      </c>
      <c r="L93" s="295">
        <v>42</v>
      </c>
      <c r="M93" s="296">
        <v>28</v>
      </c>
      <c r="N93" s="295">
        <v>-39</v>
      </c>
      <c r="O93" s="295">
        <v>-19</v>
      </c>
      <c r="P93" s="296">
        <v>-20</v>
      </c>
      <c r="Q93" s="295">
        <v>146</v>
      </c>
      <c r="R93" s="295">
        <v>90</v>
      </c>
      <c r="S93" s="295">
        <v>56</v>
      </c>
      <c r="T93" s="297">
        <v>85</v>
      </c>
      <c r="U93" s="295">
        <v>55</v>
      </c>
      <c r="V93" s="295">
        <v>5</v>
      </c>
      <c r="W93" s="295">
        <v>1</v>
      </c>
      <c r="X93" s="297">
        <v>0</v>
      </c>
      <c r="Y93" s="296">
        <v>0</v>
      </c>
      <c r="Z93" s="295">
        <v>185</v>
      </c>
      <c r="AA93" s="295">
        <v>109</v>
      </c>
      <c r="AB93" s="295">
        <v>76</v>
      </c>
      <c r="AC93" s="297">
        <v>102</v>
      </c>
      <c r="AD93" s="295">
        <v>72</v>
      </c>
      <c r="AE93" s="295">
        <v>7</v>
      </c>
      <c r="AF93" s="295">
        <v>4</v>
      </c>
      <c r="AG93" s="297">
        <v>0</v>
      </c>
      <c r="AH93" s="296">
        <v>0</v>
      </c>
    </row>
    <row r="94" spans="1:34" ht="15" customHeight="1" x14ac:dyDescent="0.2">
      <c r="A94" s="293" t="s">
        <v>96</v>
      </c>
      <c r="B94" s="295">
        <v>63</v>
      </c>
      <c r="C94" s="295">
        <v>-11</v>
      </c>
      <c r="D94" s="296">
        <v>74</v>
      </c>
      <c r="E94" s="295">
        <v>43</v>
      </c>
      <c r="F94" s="295">
        <v>11</v>
      </c>
      <c r="G94" s="295">
        <v>32</v>
      </c>
      <c r="H94" s="297">
        <v>187</v>
      </c>
      <c r="I94" s="295">
        <v>94</v>
      </c>
      <c r="J94" s="295">
        <v>93</v>
      </c>
      <c r="K94" s="297">
        <v>144</v>
      </c>
      <c r="L94" s="295">
        <v>83</v>
      </c>
      <c r="M94" s="296">
        <v>61</v>
      </c>
      <c r="N94" s="295">
        <v>20</v>
      </c>
      <c r="O94" s="295">
        <v>-22</v>
      </c>
      <c r="P94" s="296">
        <v>42</v>
      </c>
      <c r="Q94" s="295">
        <v>752</v>
      </c>
      <c r="R94" s="295">
        <v>349</v>
      </c>
      <c r="S94" s="295">
        <v>403</v>
      </c>
      <c r="T94" s="297">
        <v>330</v>
      </c>
      <c r="U94" s="295">
        <v>342</v>
      </c>
      <c r="V94" s="295">
        <v>6</v>
      </c>
      <c r="W94" s="295">
        <v>49</v>
      </c>
      <c r="X94" s="297">
        <v>13</v>
      </c>
      <c r="Y94" s="296">
        <v>12</v>
      </c>
      <c r="Z94" s="295">
        <v>732</v>
      </c>
      <c r="AA94" s="295">
        <v>371</v>
      </c>
      <c r="AB94" s="295">
        <v>361</v>
      </c>
      <c r="AC94" s="297">
        <v>341</v>
      </c>
      <c r="AD94" s="295">
        <v>321</v>
      </c>
      <c r="AE94" s="295">
        <v>30</v>
      </c>
      <c r="AF94" s="295">
        <v>39</v>
      </c>
      <c r="AG94" s="297">
        <v>0</v>
      </c>
      <c r="AH94" s="296">
        <v>1</v>
      </c>
    </row>
    <row r="95" spans="1:34" ht="15" customHeight="1" x14ac:dyDescent="0.2">
      <c r="A95" s="293" t="s">
        <v>97</v>
      </c>
      <c r="B95" s="295">
        <v>-38</v>
      </c>
      <c r="C95" s="295">
        <v>-25</v>
      </c>
      <c r="D95" s="296">
        <v>-13</v>
      </c>
      <c r="E95" s="295">
        <v>-25</v>
      </c>
      <c r="F95" s="295">
        <v>-19</v>
      </c>
      <c r="G95" s="295">
        <v>-6</v>
      </c>
      <c r="H95" s="297">
        <v>49</v>
      </c>
      <c r="I95" s="295">
        <v>23</v>
      </c>
      <c r="J95" s="295">
        <v>26</v>
      </c>
      <c r="K95" s="297">
        <v>74</v>
      </c>
      <c r="L95" s="295">
        <v>42</v>
      </c>
      <c r="M95" s="296">
        <v>32</v>
      </c>
      <c r="N95" s="295">
        <v>-13</v>
      </c>
      <c r="O95" s="295">
        <v>-6</v>
      </c>
      <c r="P95" s="296">
        <v>-7</v>
      </c>
      <c r="Q95" s="295">
        <v>228</v>
      </c>
      <c r="R95" s="295">
        <v>113</v>
      </c>
      <c r="S95" s="295">
        <v>115</v>
      </c>
      <c r="T95" s="297">
        <v>108</v>
      </c>
      <c r="U95" s="295">
        <v>112</v>
      </c>
      <c r="V95" s="295">
        <v>0</v>
      </c>
      <c r="W95" s="295">
        <v>0</v>
      </c>
      <c r="X95" s="297">
        <v>5</v>
      </c>
      <c r="Y95" s="296">
        <v>3</v>
      </c>
      <c r="Z95" s="295">
        <v>241</v>
      </c>
      <c r="AA95" s="295">
        <v>119</v>
      </c>
      <c r="AB95" s="295">
        <v>122</v>
      </c>
      <c r="AC95" s="297">
        <v>119</v>
      </c>
      <c r="AD95" s="295">
        <v>122</v>
      </c>
      <c r="AE95" s="295">
        <v>0</v>
      </c>
      <c r="AF95" s="295">
        <v>0</v>
      </c>
      <c r="AG95" s="297">
        <v>0</v>
      </c>
      <c r="AH95" s="296">
        <v>0</v>
      </c>
    </row>
    <row r="96" spans="1:34" ht="15" customHeight="1" x14ac:dyDescent="0.2">
      <c r="A96" s="293" t="s">
        <v>98</v>
      </c>
      <c r="B96" s="295">
        <v>3</v>
      </c>
      <c r="C96" s="295">
        <v>-4</v>
      </c>
      <c r="D96" s="296">
        <v>7</v>
      </c>
      <c r="E96" s="295">
        <v>-31</v>
      </c>
      <c r="F96" s="295">
        <v>-19</v>
      </c>
      <c r="G96" s="295">
        <v>-12</v>
      </c>
      <c r="H96" s="297">
        <v>53</v>
      </c>
      <c r="I96" s="295">
        <v>29</v>
      </c>
      <c r="J96" s="295">
        <v>24</v>
      </c>
      <c r="K96" s="297">
        <v>84</v>
      </c>
      <c r="L96" s="295">
        <v>48</v>
      </c>
      <c r="M96" s="296">
        <v>36</v>
      </c>
      <c r="N96" s="295">
        <v>34</v>
      </c>
      <c r="O96" s="295">
        <v>15</v>
      </c>
      <c r="P96" s="296">
        <v>19</v>
      </c>
      <c r="Q96" s="295">
        <v>322</v>
      </c>
      <c r="R96" s="295">
        <v>139</v>
      </c>
      <c r="S96" s="295">
        <v>183</v>
      </c>
      <c r="T96" s="297">
        <v>122</v>
      </c>
      <c r="U96" s="295">
        <v>109</v>
      </c>
      <c r="V96" s="295">
        <v>15</v>
      </c>
      <c r="W96" s="295">
        <v>74</v>
      </c>
      <c r="X96" s="297">
        <v>2</v>
      </c>
      <c r="Y96" s="296">
        <v>0</v>
      </c>
      <c r="Z96" s="295">
        <v>288</v>
      </c>
      <c r="AA96" s="295">
        <v>124</v>
      </c>
      <c r="AB96" s="295">
        <v>164</v>
      </c>
      <c r="AC96" s="297">
        <v>110</v>
      </c>
      <c r="AD96" s="295">
        <v>104</v>
      </c>
      <c r="AE96" s="295">
        <v>14</v>
      </c>
      <c r="AF96" s="295">
        <v>60</v>
      </c>
      <c r="AG96" s="297">
        <v>0</v>
      </c>
      <c r="AH96" s="296">
        <v>0</v>
      </c>
    </row>
    <row r="97" spans="1:34" ht="15" customHeight="1" x14ac:dyDescent="0.2">
      <c r="A97" s="293" t="s">
        <v>99</v>
      </c>
      <c r="B97" s="295">
        <v>18</v>
      </c>
      <c r="C97" s="295">
        <v>-13</v>
      </c>
      <c r="D97" s="296">
        <v>31</v>
      </c>
      <c r="E97" s="295">
        <v>60</v>
      </c>
      <c r="F97" s="295">
        <v>23</v>
      </c>
      <c r="G97" s="295">
        <v>37</v>
      </c>
      <c r="H97" s="297">
        <v>133</v>
      </c>
      <c r="I97" s="295">
        <v>66</v>
      </c>
      <c r="J97" s="295">
        <v>67</v>
      </c>
      <c r="K97" s="297">
        <v>73</v>
      </c>
      <c r="L97" s="295">
        <v>43</v>
      </c>
      <c r="M97" s="296">
        <v>30</v>
      </c>
      <c r="N97" s="295">
        <v>-42</v>
      </c>
      <c r="O97" s="295">
        <v>-36</v>
      </c>
      <c r="P97" s="296">
        <v>-6</v>
      </c>
      <c r="Q97" s="295">
        <v>616</v>
      </c>
      <c r="R97" s="295">
        <v>302</v>
      </c>
      <c r="S97" s="295">
        <v>314</v>
      </c>
      <c r="T97" s="297">
        <v>252</v>
      </c>
      <c r="U97" s="295">
        <v>253</v>
      </c>
      <c r="V97" s="295">
        <v>46</v>
      </c>
      <c r="W97" s="295">
        <v>58</v>
      </c>
      <c r="X97" s="297">
        <v>4</v>
      </c>
      <c r="Y97" s="296">
        <v>3</v>
      </c>
      <c r="Z97" s="295">
        <v>658</v>
      </c>
      <c r="AA97" s="295">
        <v>338</v>
      </c>
      <c r="AB97" s="295">
        <v>320</v>
      </c>
      <c r="AC97" s="297">
        <v>274</v>
      </c>
      <c r="AD97" s="295">
        <v>260</v>
      </c>
      <c r="AE97" s="295">
        <v>64</v>
      </c>
      <c r="AF97" s="295">
        <v>60</v>
      </c>
      <c r="AG97" s="297">
        <v>0</v>
      </c>
      <c r="AH97" s="296">
        <v>0</v>
      </c>
    </row>
    <row r="98" spans="1:34" ht="15" customHeight="1" x14ac:dyDescent="0.2">
      <c r="A98" s="293" t="s">
        <v>100</v>
      </c>
      <c r="B98" s="295">
        <v>-108</v>
      </c>
      <c r="C98" s="295">
        <v>-21</v>
      </c>
      <c r="D98" s="296">
        <v>-87</v>
      </c>
      <c r="E98" s="295">
        <v>9</v>
      </c>
      <c r="F98" s="295">
        <v>9</v>
      </c>
      <c r="G98" s="295">
        <v>0</v>
      </c>
      <c r="H98" s="297">
        <v>198</v>
      </c>
      <c r="I98" s="295">
        <v>103</v>
      </c>
      <c r="J98" s="295">
        <v>95</v>
      </c>
      <c r="K98" s="297">
        <v>189</v>
      </c>
      <c r="L98" s="295">
        <v>94</v>
      </c>
      <c r="M98" s="296">
        <v>95</v>
      </c>
      <c r="N98" s="295">
        <v>-117</v>
      </c>
      <c r="O98" s="295">
        <v>-30</v>
      </c>
      <c r="P98" s="296">
        <v>-87</v>
      </c>
      <c r="Q98" s="295">
        <v>674</v>
      </c>
      <c r="R98" s="295">
        <v>294</v>
      </c>
      <c r="S98" s="295">
        <v>380</v>
      </c>
      <c r="T98" s="297">
        <v>262</v>
      </c>
      <c r="U98" s="295">
        <v>273</v>
      </c>
      <c r="V98" s="295">
        <v>27</v>
      </c>
      <c r="W98" s="295">
        <v>104</v>
      </c>
      <c r="X98" s="297">
        <v>5</v>
      </c>
      <c r="Y98" s="296">
        <v>3</v>
      </c>
      <c r="Z98" s="295">
        <v>791</v>
      </c>
      <c r="AA98" s="295">
        <v>324</v>
      </c>
      <c r="AB98" s="295">
        <v>467</v>
      </c>
      <c r="AC98" s="297">
        <v>291</v>
      </c>
      <c r="AD98" s="295">
        <v>331</v>
      </c>
      <c r="AE98" s="295">
        <v>33</v>
      </c>
      <c r="AF98" s="295">
        <v>134</v>
      </c>
      <c r="AG98" s="297">
        <v>0</v>
      </c>
      <c r="AH98" s="296">
        <v>2</v>
      </c>
    </row>
    <row r="99" spans="1:34" ht="15" customHeight="1" x14ac:dyDescent="0.2">
      <c r="A99" s="293" t="s">
        <v>101</v>
      </c>
      <c r="B99" s="295">
        <v>-66</v>
      </c>
      <c r="C99" s="295">
        <v>-30</v>
      </c>
      <c r="D99" s="296">
        <v>-36</v>
      </c>
      <c r="E99" s="295">
        <v>-29</v>
      </c>
      <c r="F99" s="295">
        <v>-13</v>
      </c>
      <c r="G99" s="295">
        <v>-16</v>
      </c>
      <c r="H99" s="297">
        <v>62</v>
      </c>
      <c r="I99" s="295">
        <v>30</v>
      </c>
      <c r="J99" s="295">
        <v>32</v>
      </c>
      <c r="K99" s="297">
        <v>91</v>
      </c>
      <c r="L99" s="295">
        <v>43</v>
      </c>
      <c r="M99" s="296">
        <v>48</v>
      </c>
      <c r="N99" s="295">
        <v>-37</v>
      </c>
      <c r="O99" s="295">
        <v>-17</v>
      </c>
      <c r="P99" s="296">
        <v>-20</v>
      </c>
      <c r="Q99" s="295">
        <v>202</v>
      </c>
      <c r="R99" s="295">
        <v>102</v>
      </c>
      <c r="S99" s="295">
        <v>100</v>
      </c>
      <c r="T99" s="297">
        <v>86</v>
      </c>
      <c r="U99" s="295">
        <v>97</v>
      </c>
      <c r="V99" s="295">
        <v>13</v>
      </c>
      <c r="W99" s="295">
        <v>3</v>
      </c>
      <c r="X99" s="297">
        <v>3</v>
      </c>
      <c r="Y99" s="296">
        <v>0</v>
      </c>
      <c r="Z99" s="295">
        <v>239</v>
      </c>
      <c r="AA99" s="295">
        <v>119</v>
      </c>
      <c r="AB99" s="295">
        <v>120</v>
      </c>
      <c r="AC99" s="297">
        <v>112</v>
      </c>
      <c r="AD99" s="295">
        <v>120</v>
      </c>
      <c r="AE99" s="295">
        <v>7</v>
      </c>
      <c r="AF99" s="295">
        <v>0</v>
      </c>
      <c r="AG99" s="297">
        <v>0</v>
      </c>
      <c r="AH99" s="296">
        <v>0</v>
      </c>
    </row>
    <row r="100" spans="1:34" ht="15" customHeight="1" x14ac:dyDescent="0.2">
      <c r="A100" s="293" t="s">
        <v>102</v>
      </c>
      <c r="B100" s="295">
        <v>-74</v>
      </c>
      <c r="C100" s="295">
        <v>-29</v>
      </c>
      <c r="D100" s="296">
        <v>-45</v>
      </c>
      <c r="E100" s="295">
        <v>-46</v>
      </c>
      <c r="F100" s="295">
        <v>-11</v>
      </c>
      <c r="G100" s="295">
        <v>-35</v>
      </c>
      <c r="H100" s="297">
        <v>83</v>
      </c>
      <c r="I100" s="295">
        <v>45</v>
      </c>
      <c r="J100" s="295">
        <v>38</v>
      </c>
      <c r="K100" s="297">
        <v>129</v>
      </c>
      <c r="L100" s="295">
        <v>56</v>
      </c>
      <c r="M100" s="296">
        <v>73</v>
      </c>
      <c r="N100" s="295">
        <v>-28</v>
      </c>
      <c r="O100" s="295">
        <v>-18</v>
      </c>
      <c r="P100" s="296">
        <v>-10</v>
      </c>
      <c r="Q100" s="295">
        <v>371</v>
      </c>
      <c r="R100" s="295">
        <v>176</v>
      </c>
      <c r="S100" s="295">
        <v>195</v>
      </c>
      <c r="T100" s="297">
        <v>163</v>
      </c>
      <c r="U100" s="295">
        <v>172</v>
      </c>
      <c r="V100" s="295">
        <v>10</v>
      </c>
      <c r="W100" s="295">
        <v>20</v>
      </c>
      <c r="X100" s="297">
        <v>3</v>
      </c>
      <c r="Y100" s="296">
        <v>3</v>
      </c>
      <c r="Z100" s="295">
        <v>399</v>
      </c>
      <c r="AA100" s="295">
        <v>194</v>
      </c>
      <c r="AB100" s="295">
        <v>205</v>
      </c>
      <c r="AC100" s="297">
        <v>183</v>
      </c>
      <c r="AD100" s="295">
        <v>186</v>
      </c>
      <c r="AE100" s="295">
        <v>10</v>
      </c>
      <c r="AF100" s="295">
        <v>18</v>
      </c>
      <c r="AG100" s="297">
        <v>1</v>
      </c>
      <c r="AH100" s="296">
        <v>1</v>
      </c>
    </row>
    <row r="101" spans="1:34" ht="15" customHeight="1" x14ac:dyDescent="0.2">
      <c r="A101" s="293" t="s">
        <v>103</v>
      </c>
      <c r="B101" s="295">
        <v>-135</v>
      </c>
      <c r="C101" s="295">
        <v>-54</v>
      </c>
      <c r="D101" s="296">
        <v>-81</v>
      </c>
      <c r="E101" s="295">
        <v>-73</v>
      </c>
      <c r="F101" s="295">
        <v>-32</v>
      </c>
      <c r="G101" s="295">
        <v>-41</v>
      </c>
      <c r="H101" s="297">
        <v>107</v>
      </c>
      <c r="I101" s="295">
        <v>52</v>
      </c>
      <c r="J101" s="295">
        <v>55</v>
      </c>
      <c r="K101" s="297">
        <v>180</v>
      </c>
      <c r="L101" s="295">
        <v>84</v>
      </c>
      <c r="M101" s="296">
        <v>96</v>
      </c>
      <c r="N101" s="295">
        <v>-62</v>
      </c>
      <c r="O101" s="295">
        <v>-22</v>
      </c>
      <c r="P101" s="296">
        <v>-40</v>
      </c>
      <c r="Q101" s="295">
        <v>412</v>
      </c>
      <c r="R101" s="295">
        <v>192</v>
      </c>
      <c r="S101" s="295">
        <v>220</v>
      </c>
      <c r="T101" s="297">
        <v>176</v>
      </c>
      <c r="U101" s="295">
        <v>159</v>
      </c>
      <c r="V101" s="295">
        <v>14</v>
      </c>
      <c r="W101" s="295">
        <v>59</v>
      </c>
      <c r="X101" s="297">
        <v>2</v>
      </c>
      <c r="Y101" s="296">
        <v>2</v>
      </c>
      <c r="Z101" s="295">
        <v>474</v>
      </c>
      <c r="AA101" s="295">
        <v>214</v>
      </c>
      <c r="AB101" s="295">
        <v>260</v>
      </c>
      <c r="AC101" s="297">
        <v>184</v>
      </c>
      <c r="AD101" s="295">
        <v>198</v>
      </c>
      <c r="AE101" s="295">
        <v>30</v>
      </c>
      <c r="AF101" s="295">
        <v>60</v>
      </c>
      <c r="AG101" s="297">
        <v>0</v>
      </c>
      <c r="AH101" s="296">
        <v>2</v>
      </c>
    </row>
    <row r="102" spans="1:34" ht="15" customHeight="1" x14ac:dyDescent="0.2">
      <c r="A102" s="293" t="s">
        <v>104</v>
      </c>
      <c r="B102" s="295">
        <v>-47</v>
      </c>
      <c r="C102" s="295">
        <v>-45</v>
      </c>
      <c r="D102" s="296">
        <v>-2</v>
      </c>
      <c r="E102" s="295">
        <v>-54</v>
      </c>
      <c r="F102" s="295">
        <v>-26</v>
      </c>
      <c r="G102" s="295">
        <v>-28</v>
      </c>
      <c r="H102" s="297">
        <v>74</v>
      </c>
      <c r="I102" s="295">
        <v>36</v>
      </c>
      <c r="J102" s="295">
        <v>38</v>
      </c>
      <c r="K102" s="297">
        <v>128</v>
      </c>
      <c r="L102" s="295">
        <v>62</v>
      </c>
      <c r="M102" s="296">
        <v>66</v>
      </c>
      <c r="N102" s="295">
        <v>7</v>
      </c>
      <c r="O102" s="295">
        <v>-19</v>
      </c>
      <c r="P102" s="296">
        <v>26</v>
      </c>
      <c r="Q102" s="295">
        <v>348</v>
      </c>
      <c r="R102" s="295">
        <v>153</v>
      </c>
      <c r="S102" s="295">
        <v>195</v>
      </c>
      <c r="T102" s="297">
        <v>135</v>
      </c>
      <c r="U102" s="295">
        <v>178</v>
      </c>
      <c r="V102" s="295">
        <v>17</v>
      </c>
      <c r="W102" s="295">
        <v>17</v>
      </c>
      <c r="X102" s="297">
        <v>1</v>
      </c>
      <c r="Y102" s="296">
        <v>0</v>
      </c>
      <c r="Z102" s="295">
        <v>341</v>
      </c>
      <c r="AA102" s="295">
        <v>172</v>
      </c>
      <c r="AB102" s="295">
        <v>169</v>
      </c>
      <c r="AC102" s="297">
        <v>156</v>
      </c>
      <c r="AD102" s="295">
        <v>150</v>
      </c>
      <c r="AE102" s="295">
        <v>16</v>
      </c>
      <c r="AF102" s="295">
        <v>19</v>
      </c>
      <c r="AG102" s="297">
        <v>0</v>
      </c>
      <c r="AH102" s="296">
        <v>0</v>
      </c>
    </row>
    <row r="103" spans="1:34" ht="15" customHeight="1" x14ac:dyDescent="0.2">
      <c r="A103" s="293" t="s">
        <v>105</v>
      </c>
      <c r="B103" s="295">
        <v>-124</v>
      </c>
      <c r="C103" s="295">
        <v>-68</v>
      </c>
      <c r="D103" s="296">
        <v>-56</v>
      </c>
      <c r="E103" s="295">
        <v>-17</v>
      </c>
      <c r="F103" s="295">
        <v>-16</v>
      </c>
      <c r="G103" s="295">
        <v>-1</v>
      </c>
      <c r="H103" s="297">
        <v>145</v>
      </c>
      <c r="I103" s="295">
        <v>76</v>
      </c>
      <c r="J103" s="295">
        <v>69</v>
      </c>
      <c r="K103" s="297">
        <v>162</v>
      </c>
      <c r="L103" s="295">
        <v>92</v>
      </c>
      <c r="M103" s="296">
        <v>70</v>
      </c>
      <c r="N103" s="295">
        <v>-107</v>
      </c>
      <c r="O103" s="295">
        <v>-52</v>
      </c>
      <c r="P103" s="296">
        <v>-55</v>
      </c>
      <c r="Q103" s="295">
        <v>557</v>
      </c>
      <c r="R103" s="295">
        <v>283</v>
      </c>
      <c r="S103" s="295">
        <v>274</v>
      </c>
      <c r="T103" s="297">
        <v>272</v>
      </c>
      <c r="U103" s="295">
        <v>267</v>
      </c>
      <c r="V103" s="295">
        <v>9</v>
      </c>
      <c r="W103" s="295">
        <v>5</v>
      </c>
      <c r="X103" s="297">
        <v>2</v>
      </c>
      <c r="Y103" s="296">
        <v>2</v>
      </c>
      <c r="Z103" s="295">
        <v>664</v>
      </c>
      <c r="AA103" s="295">
        <v>335</v>
      </c>
      <c r="AB103" s="295">
        <v>329</v>
      </c>
      <c r="AC103" s="297">
        <v>327</v>
      </c>
      <c r="AD103" s="295">
        <v>327</v>
      </c>
      <c r="AE103" s="295">
        <v>8</v>
      </c>
      <c r="AF103" s="295">
        <v>1</v>
      </c>
      <c r="AG103" s="297">
        <v>0</v>
      </c>
      <c r="AH103" s="296">
        <v>1</v>
      </c>
    </row>
    <row r="104" spans="1:34" ht="15" customHeight="1" x14ac:dyDescent="0.2">
      <c r="A104" s="293" t="s">
        <v>106</v>
      </c>
      <c r="B104" s="295">
        <v>-84</v>
      </c>
      <c r="C104" s="295">
        <v>-49</v>
      </c>
      <c r="D104" s="296">
        <v>-35</v>
      </c>
      <c r="E104" s="295">
        <v>-25</v>
      </c>
      <c r="F104" s="295">
        <v>-20</v>
      </c>
      <c r="G104" s="295">
        <v>-5</v>
      </c>
      <c r="H104" s="297">
        <v>44</v>
      </c>
      <c r="I104" s="295">
        <v>23</v>
      </c>
      <c r="J104" s="295">
        <v>21</v>
      </c>
      <c r="K104" s="297">
        <v>69</v>
      </c>
      <c r="L104" s="295">
        <v>43</v>
      </c>
      <c r="M104" s="296">
        <v>26</v>
      </c>
      <c r="N104" s="295">
        <v>-59</v>
      </c>
      <c r="O104" s="295">
        <v>-29</v>
      </c>
      <c r="P104" s="296">
        <v>-30</v>
      </c>
      <c r="Q104" s="295">
        <v>166</v>
      </c>
      <c r="R104" s="295">
        <v>76</v>
      </c>
      <c r="S104" s="295">
        <v>90</v>
      </c>
      <c r="T104" s="297">
        <v>74</v>
      </c>
      <c r="U104" s="295">
        <v>73</v>
      </c>
      <c r="V104" s="295">
        <v>1</v>
      </c>
      <c r="W104" s="295">
        <v>16</v>
      </c>
      <c r="X104" s="297">
        <v>1</v>
      </c>
      <c r="Y104" s="296">
        <v>1</v>
      </c>
      <c r="Z104" s="295">
        <v>225</v>
      </c>
      <c r="AA104" s="295">
        <v>105</v>
      </c>
      <c r="AB104" s="295">
        <v>120</v>
      </c>
      <c r="AC104" s="297">
        <v>101</v>
      </c>
      <c r="AD104" s="295">
        <v>94</v>
      </c>
      <c r="AE104" s="295">
        <v>2</v>
      </c>
      <c r="AF104" s="295">
        <v>24</v>
      </c>
      <c r="AG104" s="297">
        <v>2</v>
      </c>
      <c r="AH104" s="296">
        <v>2</v>
      </c>
    </row>
    <row r="105" spans="1:34" ht="15" customHeight="1" x14ac:dyDescent="0.2">
      <c r="A105" s="293" t="s">
        <v>107</v>
      </c>
      <c r="B105" s="295">
        <v>-118</v>
      </c>
      <c r="C105" s="295">
        <v>-57</v>
      </c>
      <c r="D105" s="296">
        <v>-61</v>
      </c>
      <c r="E105" s="295">
        <v>-66</v>
      </c>
      <c r="F105" s="295">
        <v>-36</v>
      </c>
      <c r="G105" s="295">
        <v>-30</v>
      </c>
      <c r="H105" s="297">
        <v>67</v>
      </c>
      <c r="I105" s="295">
        <v>31</v>
      </c>
      <c r="J105" s="295">
        <v>36</v>
      </c>
      <c r="K105" s="297">
        <v>133</v>
      </c>
      <c r="L105" s="295">
        <v>67</v>
      </c>
      <c r="M105" s="296">
        <v>66</v>
      </c>
      <c r="N105" s="295">
        <v>-52</v>
      </c>
      <c r="O105" s="295">
        <v>-21</v>
      </c>
      <c r="P105" s="296">
        <v>-31</v>
      </c>
      <c r="Q105" s="295">
        <v>235</v>
      </c>
      <c r="R105" s="295">
        <v>109</v>
      </c>
      <c r="S105" s="295">
        <v>126</v>
      </c>
      <c r="T105" s="297">
        <v>103</v>
      </c>
      <c r="U105" s="295">
        <v>119</v>
      </c>
      <c r="V105" s="295">
        <v>1</v>
      </c>
      <c r="W105" s="295">
        <v>5</v>
      </c>
      <c r="X105" s="297">
        <v>5</v>
      </c>
      <c r="Y105" s="296">
        <v>2</v>
      </c>
      <c r="Z105" s="295">
        <v>287</v>
      </c>
      <c r="AA105" s="295">
        <v>130</v>
      </c>
      <c r="AB105" s="295">
        <v>157</v>
      </c>
      <c r="AC105" s="297">
        <v>128</v>
      </c>
      <c r="AD105" s="295">
        <v>156</v>
      </c>
      <c r="AE105" s="295">
        <v>1</v>
      </c>
      <c r="AF105" s="295">
        <v>0</v>
      </c>
      <c r="AG105" s="297">
        <v>1</v>
      </c>
      <c r="AH105" s="296">
        <v>1</v>
      </c>
    </row>
    <row r="106" spans="1:34" ht="15" customHeight="1" x14ac:dyDescent="0.2">
      <c r="A106" s="293" t="s">
        <v>78</v>
      </c>
      <c r="B106" s="295">
        <v>-74</v>
      </c>
      <c r="C106" s="295">
        <v>-22</v>
      </c>
      <c r="D106" s="296">
        <v>-52</v>
      </c>
      <c r="E106" s="295">
        <v>-62</v>
      </c>
      <c r="F106" s="295">
        <v>-20</v>
      </c>
      <c r="G106" s="295">
        <v>-42</v>
      </c>
      <c r="H106" s="297">
        <v>62</v>
      </c>
      <c r="I106" s="295">
        <v>37</v>
      </c>
      <c r="J106" s="295">
        <v>25</v>
      </c>
      <c r="K106" s="297">
        <v>124</v>
      </c>
      <c r="L106" s="295">
        <v>57</v>
      </c>
      <c r="M106" s="296">
        <v>67</v>
      </c>
      <c r="N106" s="295">
        <v>-12</v>
      </c>
      <c r="O106" s="295">
        <v>-2</v>
      </c>
      <c r="P106" s="296">
        <v>-10</v>
      </c>
      <c r="Q106" s="295">
        <v>239</v>
      </c>
      <c r="R106" s="295">
        <v>121</v>
      </c>
      <c r="S106" s="295">
        <v>118</v>
      </c>
      <c r="T106" s="297">
        <v>117</v>
      </c>
      <c r="U106" s="295">
        <v>109</v>
      </c>
      <c r="V106" s="295">
        <v>1</v>
      </c>
      <c r="W106" s="295">
        <v>3</v>
      </c>
      <c r="X106" s="297">
        <v>3</v>
      </c>
      <c r="Y106" s="296">
        <v>6</v>
      </c>
      <c r="Z106" s="295">
        <v>251</v>
      </c>
      <c r="AA106" s="295">
        <v>123</v>
      </c>
      <c r="AB106" s="295">
        <v>128</v>
      </c>
      <c r="AC106" s="297">
        <v>121</v>
      </c>
      <c r="AD106" s="295">
        <v>128</v>
      </c>
      <c r="AE106" s="295">
        <v>2</v>
      </c>
      <c r="AF106" s="295">
        <v>0</v>
      </c>
      <c r="AG106" s="297">
        <v>0</v>
      </c>
      <c r="AH106" s="296">
        <v>0</v>
      </c>
    </row>
    <row r="107" spans="1:34" ht="15" customHeight="1" x14ac:dyDescent="0.2">
      <c r="A107" s="293" t="s">
        <v>108</v>
      </c>
      <c r="B107" s="295">
        <v>62</v>
      </c>
      <c r="C107" s="295">
        <v>33</v>
      </c>
      <c r="D107" s="296">
        <v>29</v>
      </c>
      <c r="E107" s="295">
        <v>-16</v>
      </c>
      <c r="F107" s="295">
        <v>-6</v>
      </c>
      <c r="G107" s="295">
        <v>-10</v>
      </c>
      <c r="H107" s="297">
        <v>106</v>
      </c>
      <c r="I107" s="295">
        <v>62</v>
      </c>
      <c r="J107" s="295">
        <v>44</v>
      </c>
      <c r="K107" s="297">
        <v>122</v>
      </c>
      <c r="L107" s="295">
        <v>68</v>
      </c>
      <c r="M107" s="296">
        <v>54</v>
      </c>
      <c r="N107" s="295">
        <v>78</v>
      </c>
      <c r="O107" s="295">
        <v>39</v>
      </c>
      <c r="P107" s="296">
        <v>39</v>
      </c>
      <c r="Q107" s="295">
        <v>379</v>
      </c>
      <c r="R107" s="295">
        <v>187</v>
      </c>
      <c r="S107" s="295">
        <v>192</v>
      </c>
      <c r="T107" s="297">
        <v>180</v>
      </c>
      <c r="U107" s="295">
        <v>183</v>
      </c>
      <c r="V107" s="295">
        <v>5</v>
      </c>
      <c r="W107" s="295">
        <v>8</v>
      </c>
      <c r="X107" s="297">
        <v>2</v>
      </c>
      <c r="Y107" s="296">
        <v>1</v>
      </c>
      <c r="Z107" s="295">
        <v>301</v>
      </c>
      <c r="AA107" s="295">
        <v>148</v>
      </c>
      <c r="AB107" s="295">
        <v>153</v>
      </c>
      <c r="AC107" s="297">
        <v>146</v>
      </c>
      <c r="AD107" s="295">
        <v>147</v>
      </c>
      <c r="AE107" s="295">
        <v>0</v>
      </c>
      <c r="AF107" s="295">
        <v>5</v>
      </c>
      <c r="AG107" s="297">
        <v>2</v>
      </c>
      <c r="AH107" s="296">
        <v>1</v>
      </c>
    </row>
    <row r="108" spans="1:34" ht="15" customHeight="1" x14ac:dyDescent="0.2">
      <c r="A108" s="293" t="s">
        <v>109</v>
      </c>
      <c r="B108" s="295">
        <v>-13</v>
      </c>
      <c r="C108" s="295">
        <v>-1</v>
      </c>
      <c r="D108" s="296">
        <v>-12</v>
      </c>
      <c r="E108" s="295">
        <v>-28</v>
      </c>
      <c r="F108" s="295">
        <v>-12</v>
      </c>
      <c r="G108" s="295">
        <v>-16</v>
      </c>
      <c r="H108" s="297">
        <v>81</v>
      </c>
      <c r="I108" s="295">
        <v>39</v>
      </c>
      <c r="J108" s="295">
        <v>42</v>
      </c>
      <c r="K108" s="297">
        <v>109</v>
      </c>
      <c r="L108" s="295">
        <v>51</v>
      </c>
      <c r="M108" s="296">
        <v>58</v>
      </c>
      <c r="N108" s="295">
        <v>15</v>
      </c>
      <c r="O108" s="295">
        <v>11</v>
      </c>
      <c r="P108" s="296">
        <v>4</v>
      </c>
      <c r="Q108" s="295">
        <v>392</v>
      </c>
      <c r="R108" s="295">
        <v>200</v>
      </c>
      <c r="S108" s="295">
        <v>192</v>
      </c>
      <c r="T108" s="297">
        <v>189</v>
      </c>
      <c r="U108" s="295">
        <v>177</v>
      </c>
      <c r="V108" s="295">
        <v>6</v>
      </c>
      <c r="W108" s="295">
        <v>10</v>
      </c>
      <c r="X108" s="297">
        <v>5</v>
      </c>
      <c r="Y108" s="296">
        <v>5</v>
      </c>
      <c r="Z108" s="295">
        <v>377</v>
      </c>
      <c r="AA108" s="295">
        <v>189</v>
      </c>
      <c r="AB108" s="295">
        <v>188</v>
      </c>
      <c r="AC108" s="297">
        <v>179</v>
      </c>
      <c r="AD108" s="295">
        <v>180</v>
      </c>
      <c r="AE108" s="295">
        <v>8</v>
      </c>
      <c r="AF108" s="295">
        <v>5</v>
      </c>
      <c r="AG108" s="297">
        <v>2</v>
      </c>
      <c r="AH108" s="296">
        <v>3</v>
      </c>
    </row>
    <row r="109" spans="1:34" ht="15" customHeight="1" x14ac:dyDescent="0.2">
      <c r="A109" s="293" t="s">
        <v>110</v>
      </c>
      <c r="B109" s="295">
        <v>33</v>
      </c>
      <c r="C109" s="295">
        <v>-7</v>
      </c>
      <c r="D109" s="296">
        <v>40</v>
      </c>
      <c r="E109" s="295">
        <v>17</v>
      </c>
      <c r="F109" s="295">
        <v>5</v>
      </c>
      <c r="G109" s="295">
        <v>12</v>
      </c>
      <c r="H109" s="297">
        <v>65</v>
      </c>
      <c r="I109" s="295">
        <v>28</v>
      </c>
      <c r="J109" s="295">
        <v>37</v>
      </c>
      <c r="K109" s="297">
        <v>48</v>
      </c>
      <c r="L109" s="295">
        <v>23</v>
      </c>
      <c r="M109" s="296">
        <v>25</v>
      </c>
      <c r="N109" s="295">
        <v>16</v>
      </c>
      <c r="O109" s="295">
        <v>-12</v>
      </c>
      <c r="P109" s="296">
        <v>28</v>
      </c>
      <c r="Q109" s="295">
        <v>302</v>
      </c>
      <c r="R109" s="295">
        <v>160</v>
      </c>
      <c r="S109" s="295">
        <v>142</v>
      </c>
      <c r="T109" s="297">
        <v>156</v>
      </c>
      <c r="U109" s="295">
        <v>140</v>
      </c>
      <c r="V109" s="295">
        <v>4</v>
      </c>
      <c r="W109" s="295">
        <v>2</v>
      </c>
      <c r="X109" s="297">
        <v>0</v>
      </c>
      <c r="Y109" s="296">
        <v>0</v>
      </c>
      <c r="Z109" s="295">
        <v>286</v>
      </c>
      <c r="AA109" s="295">
        <v>172</v>
      </c>
      <c r="AB109" s="295">
        <v>114</v>
      </c>
      <c r="AC109" s="297">
        <v>170</v>
      </c>
      <c r="AD109" s="295">
        <v>114</v>
      </c>
      <c r="AE109" s="295">
        <v>2</v>
      </c>
      <c r="AF109" s="295">
        <v>0</v>
      </c>
      <c r="AG109" s="297">
        <v>0</v>
      </c>
      <c r="AH109" s="296">
        <v>0</v>
      </c>
    </row>
    <row r="110" spans="1:34" ht="15" customHeight="1" x14ac:dyDescent="0.2">
      <c r="A110" s="293" t="s">
        <v>111</v>
      </c>
      <c r="B110" s="295">
        <v>-168</v>
      </c>
      <c r="C110" s="295">
        <v>-92</v>
      </c>
      <c r="D110" s="296">
        <v>-76</v>
      </c>
      <c r="E110" s="295">
        <v>-70</v>
      </c>
      <c r="F110" s="295">
        <v>-30</v>
      </c>
      <c r="G110" s="295">
        <v>-40</v>
      </c>
      <c r="H110" s="297">
        <v>80</v>
      </c>
      <c r="I110" s="295">
        <v>38</v>
      </c>
      <c r="J110" s="295">
        <v>42</v>
      </c>
      <c r="K110" s="297">
        <v>150</v>
      </c>
      <c r="L110" s="295">
        <v>68</v>
      </c>
      <c r="M110" s="296">
        <v>82</v>
      </c>
      <c r="N110" s="295">
        <v>-98</v>
      </c>
      <c r="O110" s="295">
        <v>-62</v>
      </c>
      <c r="P110" s="296">
        <v>-36</v>
      </c>
      <c r="Q110" s="295">
        <v>270</v>
      </c>
      <c r="R110" s="295">
        <v>118</v>
      </c>
      <c r="S110" s="295">
        <v>152</v>
      </c>
      <c r="T110" s="297">
        <v>114</v>
      </c>
      <c r="U110" s="295">
        <v>135</v>
      </c>
      <c r="V110" s="295">
        <v>4</v>
      </c>
      <c r="W110" s="295">
        <v>13</v>
      </c>
      <c r="X110" s="297">
        <v>0</v>
      </c>
      <c r="Y110" s="296">
        <v>4</v>
      </c>
      <c r="Z110" s="295">
        <v>368</v>
      </c>
      <c r="AA110" s="295">
        <v>180</v>
      </c>
      <c r="AB110" s="295">
        <v>188</v>
      </c>
      <c r="AC110" s="297">
        <v>175</v>
      </c>
      <c r="AD110" s="295">
        <v>178</v>
      </c>
      <c r="AE110" s="295">
        <v>5</v>
      </c>
      <c r="AF110" s="295">
        <v>10</v>
      </c>
      <c r="AG110" s="297">
        <v>0</v>
      </c>
      <c r="AH110" s="296">
        <v>0</v>
      </c>
    </row>
    <row r="111" spans="1:34" ht="15" customHeight="1" x14ac:dyDescent="0.2">
      <c r="A111" s="293" t="s">
        <v>112</v>
      </c>
      <c r="B111" s="295">
        <v>-52</v>
      </c>
      <c r="C111" s="295">
        <v>-51</v>
      </c>
      <c r="D111" s="296">
        <v>-1</v>
      </c>
      <c r="E111" s="295">
        <v>-22</v>
      </c>
      <c r="F111" s="295">
        <v>-20</v>
      </c>
      <c r="G111" s="295">
        <v>-2</v>
      </c>
      <c r="H111" s="297">
        <v>143</v>
      </c>
      <c r="I111" s="295">
        <v>72</v>
      </c>
      <c r="J111" s="295">
        <v>71</v>
      </c>
      <c r="K111" s="297">
        <v>165</v>
      </c>
      <c r="L111" s="295">
        <v>92</v>
      </c>
      <c r="M111" s="296">
        <v>73</v>
      </c>
      <c r="N111" s="295">
        <v>-30</v>
      </c>
      <c r="O111" s="295">
        <v>-31</v>
      </c>
      <c r="P111" s="296">
        <v>1</v>
      </c>
      <c r="Q111" s="295">
        <v>490</v>
      </c>
      <c r="R111" s="295">
        <v>223</v>
      </c>
      <c r="S111" s="295">
        <v>267</v>
      </c>
      <c r="T111" s="297">
        <v>220</v>
      </c>
      <c r="U111" s="295">
        <v>262</v>
      </c>
      <c r="V111" s="295">
        <v>1</v>
      </c>
      <c r="W111" s="295">
        <v>2</v>
      </c>
      <c r="X111" s="297">
        <v>2</v>
      </c>
      <c r="Y111" s="296">
        <v>3</v>
      </c>
      <c r="Z111" s="295">
        <v>520</v>
      </c>
      <c r="AA111" s="295">
        <v>254</v>
      </c>
      <c r="AB111" s="295">
        <v>266</v>
      </c>
      <c r="AC111" s="297">
        <v>253</v>
      </c>
      <c r="AD111" s="295">
        <v>263</v>
      </c>
      <c r="AE111" s="295">
        <v>1</v>
      </c>
      <c r="AF111" s="295">
        <v>2</v>
      </c>
      <c r="AG111" s="297">
        <v>0</v>
      </c>
      <c r="AH111" s="296">
        <v>1</v>
      </c>
    </row>
    <row r="112" spans="1:34" ht="15" customHeight="1" thickBot="1" x14ac:dyDescent="0.25">
      <c r="A112" s="294" t="s">
        <v>113</v>
      </c>
      <c r="B112" s="298">
        <v>-239</v>
      </c>
      <c r="C112" s="298">
        <v>-129</v>
      </c>
      <c r="D112" s="299">
        <v>-110</v>
      </c>
      <c r="E112" s="298">
        <v>-145</v>
      </c>
      <c r="F112" s="298">
        <v>-72</v>
      </c>
      <c r="G112" s="298">
        <v>-73</v>
      </c>
      <c r="H112" s="300">
        <v>144</v>
      </c>
      <c r="I112" s="298">
        <v>73</v>
      </c>
      <c r="J112" s="298">
        <v>71</v>
      </c>
      <c r="K112" s="300">
        <v>289</v>
      </c>
      <c r="L112" s="298">
        <v>145</v>
      </c>
      <c r="M112" s="299">
        <v>144</v>
      </c>
      <c r="N112" s="298">
        <v>-94</v>
      </c>
      <c r="O112" s="298">
        <v>-57</v>
      </c>
      <c r="P112" s="299">
        <v>-37</v>
      </c>
      <c r="Q112" s="298">
        <v>504</v>
      </c>
      <c r="R112" s="298">
        <v>251</v>
      </c>
      <c r="S112" s="298">
        <v>253</v>
      </c>
      <c r="T112" s="300">
        <v>235</v>
      </c>
      <c r="U112" s="298">
        <v>244</v>
      </c>
      <c r="V112" s="298">
        <v>15</v>
      </c>
      <c r="W112" s="298">
        <v>9</v>
      </c>
      <c r="X112" s="300">
        <v>1</v>
      </c>
      <c r="Y112" s="299">
        <v>0</v>
      </c>
      <c r="Z112" s="298">
        <v>598</v>
      </c>
      <c r="AA112" s="298">
        <v>308</v>
      </c>
      <c r="AB112" s="298">
        <v>290</v>
      </c>
      <c r="AC112" s="300">
        <v>290</v>
      </c>
      <c r="AD112" s="298">
        <v>275</v>
      </c>
      <c r="AE112" s="298">
        <v>18</v>
      </c>
      <c r="AF112" s="298">
        <v>15</v>
      </c>
      <c r="AG112" s="300">
        <v>0</v>
      </c>
      <c r="AH112" s="299">
        <v>0</v>
      </c>
    </row>
    <row r="113" spans="1:1" x14ac:dyDescent="0.2">
      <c r="A113" s="1" t="s">
        <v>339</v>
      </c>
    </row>
  </sheetData>
  <mergeCells count="12">
    <mergeCell ref="Q2:Y2"/>
    <mergeCell ref="T3:W3"/>
    <mergeCell ref="X3:Y3"/>
    <mergeCell ref="Z2:AH2"/>
    <mergeCell ref="AC3:AF3"/>
    <mergeCell ref="AG3:AH3"/>
    <mergeCell ref="N2:P3"/>
    <mergeCell ref="A2:A4"/>
    <mergeCell ref="B2:D3"/>
    <mergeCell ref="E2:M2"/>
    <mergeCell ref="H3:J3"/>
    <mergeCell ref="K3:M3"/>
  </mergeCells>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1:AL78"/>
  <sheetViews>
    <sheetView workbookViewId="0">
      <pane xSplit="1" ySplit="4" topLeftCell="O5" activePane="bottomRight" state="frozen"/>
      <selection pane="topRight" activeCell="B1" sqref="B1"/>
      <selection pane="bottomLeft" activeCell="A5" sqref="A5"/>
      <selection pane="bottomRight" activeCell="X1" sqref="X1"/>
    </sheetView>
  </sheetViews>
  <sheetFormatPr defaultColWidth="11.90625" defaultRowHeight="12.5" x14ac:dyDescent="0.2"/>
  <cols>
    <col min="1" max="1" width="11.453125" style="1" customWidth="1"/>
    <col min="2" max="33" width="8.08984375" style="86" customWidth="1"/>
    <col min="34" max="34" width="8.08984375" style="84" customWidth="1"/>
    <col min="35" max="35" width="6.26953125" style="1" customWidth="1"/>
    <col min="36" max="38" width="10" style="1" customWidth="1"/>
    <col min="39" max="245" width="11.90625" style="1"/>
    <col min="246" max="247" width="3.90625" style="1" customWidth="1"/>
    <col min="248" max="248" width="9" style="1" bestFit="1" customWidth="1"/>
    <col min="249" max="251" width="6.7265625" style="1" bestFit="1" customWidth="1"/>
    <col min="252" max="252" width="7.453125" style="1" bestFit="1" customWidth="1"/>
    <col min="253" max="254" width="6.7265625" style="1" bestFit="1" customWidth="1"/>
    <col min="255" max="259" width="5.453125" style="1" bestFit="1" customWidth="1"/>
    <col min="260" max="261" width="4.08984375" style="1" bestFit="1" customWidth="1"/>
    <col min="262" max="266" width="6" style="1" bestFit="1" customWidth="1"/>
    <col min="267" max="268" width="4.26953125" style="1" bestFit="1" customWidth="1"/>
    <col min="269" max="269" width="7.453125" style="1" bestFit="1" customWidth="1"/>
    <col min="270" max="271" width="6.7265625" style="1" bestFit="1" customWidth="1"/>
    <col min="272" max="275" width="6.26953125" style="1" bestFit="1" customWidth="1"/>
    <col min="276" max="276" width="5.453125" style="1" bestFit="1" customWidth="1"/>
    <col min="277" max="278" width="5.26953125" style="1" bestFit="1" customWidth="1"/>
    <col min="279" max="280" width="4.7265625" style="1" bestFit="1" customWidth="1"/>
    <col min="281" max="284" width="6.26953125" style="1" bestFit="1" customWidth="1"/>
    <col min="285" max="285" width="5.453125" style="1" bestFit="1" customWidth="1"/>
    <col min="286" max="287" width="5.26953125" style="1" bestFit="1" customWidth="1"/>
    <col min="288" max="289" width="4.7265625" style="1" bestFit="1" customWidth="1"/>
    <col min="290" max="501" width="11.90625" style="1"/>
    <col min="502" max="503" width="3.90625" style="1" customWidth="1"/>
    <col min="504" max="504" width="9" style="1" bestFit="1" customWidth="1"/>
    <col min="505" max="507" width="6.7265625" style="1" bestFit="1" customWidth="1"/>
    <col min="508" max="508" width="7.453125" style="1" bestFit="1" customWidth="1"/>
    <col min="509" max="510" width="6.7265625" style="1" bestFit="1" customWidth="1"/>
    <col min="511" max="515" width="5.453125" style="1" bestFit="1" customWidth="1"/>
    <col min="516" max="517" width="4.08984375" style="1" bestFit="1" customWidth="1"/>
    <col min="518" max="522" width="6" style="1" bestFit="1" customWidth="1"/>
    <col min="523" max="524" width="4.26953125" style="1" bestFit="1" customWidth="1"/>
    <col min="525" max="525" width="7.453125" style="1" bestFit="1" customWidth="1"/>
    <col min="526" max="527" width="6.7265625" style="1" bestFit="1" customWidth="1"/>
    <col min="528" max="531" width="6.26953125" style="1" bestFit="1" customWidth="1"/>
    <col min="532" max="532" width="5.453125" style="1" bestFit="1" customWidth="1"/>
    <col min="533" max="534" width="5.26953125" style="1" bestFit="1" customWidth="1"/>
    <col min="535" max="536" width="4.7265625" style="1" bestFit="1" customWidth="1"/>
    <col min="537" max="540" width="6.26953125" style="1" bestFit="1" customWidth="1"/>
    <col min="541" max="541" width="5.453125" style="1" bestFit="1" customWidth="1"/>
    <col min="542" max="543" width="5.26953125" style="1" bestFit="1" customWidth="1"/>
    <col min="544" max="545" width="4.7265625" style="1" bestFit="1" customWidth="1"/>
    <col min="546" max="757" width="11.90625" style="1"/>
    <col min="758" max="759" width="3.90625" style="1" customWidth="1"/>
    <col min="760" max="760" width="9" style="1" bestFit="1" customWidth="1"/>
    <col min="761" max="763" width="6.7265625" style="1" bestFit="1" customWidth="1"/>
    <col min="764" max="764" width="7.453125" style="1" bestFit="1" customWidth="1"/>
    <col min="765" max="766" width="6.7265625" style="1" bestFit="1" customWidth="1"/>
    <col min="767" max="771" width="5.453125" style="1" bestFit="1" customWidth="1"/>
    <col min="772" max="773" width="4.08984375" style="1" bestFit="1" customWidth="1"/>
    <col min="774" max="778" width="6" style="1" bestFit="1" customWidth="1"/>
    <col min="779" max="780" width="4.26953125" style="1" bestFit="1" customWidth="1"/>
    <col min="781" max="781" width="7.453125" style="1" bestFit="1" customWidth="1"/>
    <col min="782" max="783" width="6.7265625" style="1" bestFit="1" customWidth="1"/>
    <col min="784" max="787" width="6.26953125" style="1" bestFit="1" customWidth="1"/>
    <col min="788" max="788" width="5.453125" style="1" bestFit="1" customWidth="1"/>
    <col min="789" max="790" width="5.26953125" style="1" bestFit="1" customWidth="1"/>
    <col min="791" max="792" width="4.7265625" style="1" bestFit="1" customWidth="1"/>
    <col min="793" max="796" width="6.26953125" style="1" bestFit="1" customWidth="1"/>
    <col min="797" max="797" width="5.453125" style="1" bestFit="1" customWidth="1"/>
    <col min="798" max="799" width="5.26953125" style="1" bestFit="1" customWidth="1"/>
    <col min="800" max="801" width="4.7265625" style="1" bestFit="1" customWidth="1"/>
    <col min="802" max="1013" width="11.90625" style="1"/>
    <col min="1014" max="1015" width="3.90625" style="1" customWidth="1"/>
    <col min="1016" max="1016" width="9" style="1" bestFit="1" customWidth="1"/>
    <col min="1017" max="1019" width="6.7265625" style="1" bestFit="1" customWidth="1"/>
    <col min="1020" max="1020" width="7.453125" style="1" bestFit="1" customWidth="1"/>
    <col min="1021" max="1022" width="6.7265625" style="1" bestFit="1" customWidth="1"/>
    <col min="1023" max="1027" width="5.453125" style="1" bestFit="1" customWidth="1"/>
    <col min="1028" max="1029" width="4.08984375" style="1" bestFit="1" customWidth="1"/>
    <col min="1030" max="1034" width="6" style="1" bestFit="1" customWidth="1"/>
    <col min="1035" max="1036" width="4.26953125" style="1" bestFit="1" customWidth="1"/>
    <col min="1037" max="1037" width="7.453125" style="1" bestFit="1" customWidth="1"/>
    <col min="1038" max="1039" width="6.7265625" style="1" bestFit="1" customWidth="1"/>
    <col min="1040" max="1043" width="6.26953125" style="1" bestFit="1" customWidth="1"/>
    <col min="1044" max="1044" width="5.453125" style="1" bestFit="1" customWidth="1"/>
    <col min="1045" max="1046" width="5.26953125" style="1" bestFit="1" customWidth="1"/>
    <col min="1047" max="1048" width="4.7265625" style="1" bestFit="1" customWidth="1"/>
    <col min="1049" max="1052" width="6.26953125" style="1" bestFit="1" customWidth="1"/>
    <col min="1053" max="1053" width="5.453125" style="1" bestFit="1" customWidth="1"/>
    <col min="1054" max="1055" width="5.26953125" style="1" bestFit="1" customWidth="1"/>
    <col min="1056" max="1057" width="4.7265625" style="1" bestFit="1" customWidth="1"/>
    <col min="1058" max="1269" width="11.90625" style="1"/>
    <col min="1270" max="1271" width="3.90625" style="1" customWidth="1"/>
    <col min="1272" max="1272" width="9" style="1" bestFit="1" customWidth="1"/>
    <col min="1273" max="1275" width="6.7265625" style="1" bestFit="1" customWidth="1"/>
    <col min="1276" max="1276" width="7.453125" style="1" bestFit="1" customWidth="1"/>
    <col min="1277" max="1278" width="6.7265625" style="1" bestFit="1" customWidth="1"/>
    <col min="1279" max="1283" width="5.453125" style="1" bestFit="1" customWidth="1"/>
    <col min="1284" max="1285" width="4.08984375" style="1" bestFit="1" customWidth="1"/>
    <col min="1286" max="1290" width="6" style="1" bestFit="1" customWidth="1"/>
    <col min="1291" max="1292" width="4.26953125" style="1" bestFit="1" customWidth="1"/>
    <col min="1293" max="1293" width="7.453125" style="1" bestFit="1" customWidth="1"/>
    <col min="1294" max="1295" width="6.7265625" style="1" bestFit="1" customWidth="1"/>
    <col min="1296" max="1299" width="6.26953125" style="1" bestFit="1" customWidth="1"/>
    <col min="1300" max="1300" width="5.453125" style="1" bestFit="1" customWidth="1"/>
    <col min="1301" max="1302" width="5.26953125" style="1" bestFit="1" customWidth="1"/>
    <col min="1303" max="1304" width="4.7265625" style="1" bestFit="1" customWidth="1"/>
    <col min="1305" max="1308" width="6.26953125" style="1" bestFit="1" customWidth="1"/>
    <col min="1309" max="1309" width="5.453125" style="1" bestFit="1" customWidth="1"/>
    <col min="1310" max="1311" width="5.26953125" style="1" bestFit="1" customWidth="1"/>
    <col min="1312" max="1313" width="4.7265625" style="1" bestFit="1" customWidth="1"/>
    <col min="1314" max="1525" width="11.90625" style="1"/>
    <col min="1526" max="1527" width="3.90625" style="1" customWidth="1"/>
    <col min="1528" max="1528" width="9" style="1" bestFit="1" customWidth="1"/>
    <col min="1529" max="1531" width="6.7265625" style="1" bestFit="1" customWidth="1"/>
    <col min="1532" max="1532" width="7.453125" style="1" bestFit="1" customWidth="1"/>
    <col min="1533" max="1534" width="6.7265625" style="1" bestFit="1" customWidth="1"/>
    <col min="1535" max="1539" width="5.453125" style="1" bestFit="1" customWidth="1"/>
    <col min="1540" max="1541" width="4.08984375" style="1" bestFit="1" customWidth="1"/>
    <col min="1542" max="1546" width="6" style="1" bestFit="1" customWidth="1"/>
    <col min="1547" max="1548" width="4.26953125" style="1" bestFit="1" customWidth="1"/>
    <col min="1549" max="1549" width="7.453125" style="1" bestFit="1" customWidth="1"/>
    <col min="1550" max="1551" width="6.7265625" style="1" bestFit="1" customWidth="1"/>
    <col min="1552" max="1555" width="6.26953125" style="1" bestFit="1" customWidth="1"/>
    <col min="1556" max="1556" width="5.453125" style="1" bestFit="1" customWidth="1"/>
    <col min="1557" max="1558" width="5.26953125" style="1" bestFit="1" customWidth="1"/>
    <col min="1559" max="1560" width="4.7265625" style="1" bestFit="1" customWidth="1"/>
    <col min="1561" max="1564" width="6.26953125" style="1" bestFit="1" customWidth="1"/>
    <col min="1565" max="1565" width="5.453125" style="1" bestFit="1" customWidth="1"/>
    <col min="1566" max="1567" width="5.26953125" style="1" bestFit="1" customWidth="1"/>
    <col min="1568" max="1569" width="4.7265625" style="1" bestFit="1" customWidth="1"/>
    <col min="1570" max="1781" width="11.90625" style="1"/>
    <col min="1782" max="1783" width="3.90625" style="1" customWidth="1"/>
    <col min="1784" max="1784" width="9" style="1" bestFit="1" customWidth="1"/>
    <col min="1785" max="1787" width="6.7265625" style="1" bestFit="1" customWidth="1"/>
    <col min="1788" max="1788" width="7.453125" style="1" bestFit="1" customWidth="1"/>
    <col min="1789" max="1790" width="6.7265625" style="1" bestFit="1" customWidth="1"/>
    <col min="1791" max="1795" width="5.453125" style="1" bestFit="1" customWidth="1"/>
    <col min="1796" max="1797" width="4.08984375" style="1" bestFit="1" customWidth="1"/>
    <col min="1798" max="1802" width="6" style="1" bestFit="1" customWidth="1"/>
    <col min="1803" max="1804" width="4.26953125" style="1" bestFit="1" customWidth="1"/>
    <col min="1805" max="1805" width="7.453125" style="1" bestFit="1" customWidth="1"/>
    <col min="1806" max="1807" width="6.7265625" style="1" bestFit="1" customWidth="1"/>
    <col min="1808" max="1811" width="6.26953125" style="1" bestFit="1" customWidth="1"/>
    <col min="1812" max="1812" width="5.453125" style="1" bestFit="1" customWidth="1"/>
    <col min="1813" max="1814" width="5.26953125" style="1" bestFit="1" customWidth="1"/>
    <col min="1815" max="1816" width="4.7265625" style="1" bestFit="1" customWidth="1"/>
    <col min="1817" max="1820" width="6.26953125" style="1" bestFit="1" customWidth="1"/>
    <col min="1821" max="1821" width="5.453125" style="1" bestFit="1" customWidth="1"/>
    <col min="1822" max="1823" width="5.26953125" style="1" bestFit="1" customWidth="1"/>
    <col min="1824" max="1825" width="4.7265625" style="1" bestFit="1" customWidth="1"/>
    <col min="1826" max="2037" width="11.90625" style="1"/>
    <col min="2038" max="2039" width="3.90625" style="1" customWidth="1"/>
    <col min="2040" max="2040" width="9" style="1" bestFit="1" customWidth="1"/>
    <col min="2041" max="2043" width="6.7265625" style="1" bestFit="1" customWidth="1"/>
    <col min="2044" max="2044" width="7.453125" style="1" bestFit="1" customWidth="1"/>
    <col min="2045" max="2046" width="6.7265625" style="1" bestFit="1" customWidth="1"/>
    <col min="2047" max="2051" width="5.453125" style="1" bestFit="1" customWidth="1"/>
    <col min="2052" max="2053" width="4.08984375" style="1" bestFit="1" customWidth="1"/>
    <col min="2054" max="2058" width="6" style="1" bestFit="1" customWidth="1"/>
    <col min="2059" max="2060" width="4.26953125" style="1" bestFit="1" customWidth="1"/>
    <col min="2061" max="2061" width="7.453125" style="1" bestFit="1" customWidth="1"/>
    <col min="2062" max="2063" width="6.7265625" style="1" bestFit="1" customWidth="1"/>
    <col min="2064" max="2067" width="6.26953125" style="1" bestFit="1" customWidth="1"/>
    <col min="2068" max="2068" width="5.453125" style="1" bestFit="1" customWidth="1"/>
    <col min="2069" max="2070" width="5.26953125" style="1" bestFit="1" customWidth="1"/>
    <col min="2071" max="2072" width="4.7265625" style="1" bestFit="1" customWidth="1"/>
    <col min="2073" max="2076" width="6.26953125" style="1" bestFit="1" customWidth="1"/>
    <col min="2077" max="2077" width="5.453125" style="1" bestFit="1" customWidth="1"/>
    <col min="2078" max="2079" width="5.26953125" style="1" bestFit="1" customWidth="1"/>
    <col min="2080" max="2081" width="4.7265625" style="1" bestFit="1" customWidth="1"/>
    <col min="2082" max="2293" width="11.90625" style="1"/>
    <col min="2294" max="2295" width="3.90625" style="1" customWidth="1"/>
    <col min="2296" max="2296" width="9" style="1" bestFit="1" customWidth="1"/>
    <col min="2297" max="2299" width="6.7265625" style="1" bestFit="1" customWidth="1"/>
    <col min="2300" max="2300" width="7.453125" style="1" bestFit="1" customWidth="1"/>
    <col min="2301" max="2302" width="6.7265625" style="1" bestFit="1" customWidth="1"/>
    <col min="2303" max="2307" width="5.453125" style="1" bestFit="1" customWidth="1"/>
    <col min="2308" max="2309" width="4.08984375" style="1" bestFit="1" customWidth="1"/>
    <col min="2310" max="2314" width="6" style="1" bestFit="1" customWidth="1"/>
    <col min="2315" max="2316" width="4.26953125" style="1" bestFit="1" customWidth="1"/>
    <col min="2317" max="2317" width="7.453125" style="1" bestFit="1" customWidth="1"/>
    <col min="2318" max="2319" width="6.7265625" style="1" bestFit="1" customWidth="1"/>
    <col min="2320" max="2323" width="6.26953125" style="1" bestFit="1" customWidth="1"/>
    <col min="2324" max="2324" width="5.453125" style="1" bestFit="1" customWidth="1"/>
    <col min="2325" max="2326" width="5.26953125" style="1" bestFit="1" customWidth="1"/>
    <col min="2327" max="2328" width="4.7265625" style="1" bestFit="1" customWidth="1"/>
    <col min="2329" max="2332" width="6.26953125" style="1" bestFit="1" customWidth="1"/>
    <col min="2333" max="2333" width="5.453125" style="1" bestFit="1" customWidth="1"/>
    <col min="2334" max="2335" width="5.26953125" style="1" bestFit="1" customWidth="1"/>
    <col min="2336" max="2337" width="4.7265625" style="1" bestFit="1" customWidth="1"/>
    <col min="2338" max="2549" width="11.90625" style="1"/>
    <col min="2550" max="2551" width="3.90625" style="1" customWidth="1"/>
    <col min="2552" max="2552" width="9" style="1" bestFit="1" customWidth="1"/>
    <col min="2553" max="2555" width="6.7265625" style="1" bestFit="1" customWidth="1"/>
    <col min="2556" max="2556" width="7.453125" style="1" bestFit="1" customWidth="1"/>
    <col min="2557" max="2558" width="6.7265625" style="1" bestFit="1" customWidth="1"/>
    <col min="2559" max="2563" width="5.453125" style="1" bestFit="1" customWidth="1"/>
    <col min="2564" max="2565" width="4.08984375" style="1" bestFit="1" customWidth="1"/>
    <col min="2566" max="2570" width="6" style="1" bestFit="1" customWidth="1"/>
    <col min="2571" max="2572" width="4.26953125" style="1" bestFit="1" customWidth="1"/>
    <col min="2573" max="2573" width="7.453125" style="1" bestFit="1" customWidth="1"/>
    <col min="2574" max="2575" width="6.7265625" style="1" bestFit="1" customWidth="1"/>
    <col min="2576" max="2579" width="6.26953125" style="1" bestFit="1" customWidth="1"/>
    <col min="2580" max="2580" width="5.453125" style="1" bestFit="1" customWidth="1"/>
    <col min="2581" max="2582" width="5.26953125" style="1" bestFit="1" customWidth="1"/>
    <col min="2583" max="2584" width="4.7265625" style="1" bestFit="1" customWidth="1"/>
    <col min="2585" max="2588" width="6.26953125" style="1" bestFit="1" customWidth="1"/>
    <col min="2589" max="2589" width="5.453125" style="1" bestFit="1" customWidth="1"/>
    <col min="2590" max="2591" width="5.26953125" style="1" bestFit="1" customWidth="1"/>
    <col min="2592" max="2593" width="4.7265625" style="1" bestFit="1" customWidth="1"/>
    <col min="2594" max="2805" width="11.90625" style="1"/>
    <col min="2806" max="2807" width="3.90625" style="1" customWidth="1"/>
    <col min="2808" max="2808" width="9" style="1" bestFit="1" customWidth="1"/>
    <col min="2809" max="2811" width="6.7265625" style="1" bestFit="1" customWidth="1"/>
    <col min="2812" max="2812" width="7.453125" style="1" bestFit="1" customWidth="1"/>
    <col min="2813" max="2814" width="6.7265625" style="1" bestFit="1" customWidth="1"/>
    <col min="2815" max="2819" width="5.453125" style="1" bestFit="1" customWidth="1"/>
    <col min="2820" max="2821" width="4.08984375" style="1" bestFit="1" customWidth="1"/>
    <col min="2822" max="2826" width="6" style="1" bestFit="1" customWidth="1"/>
    <col min="2827" max="2828" width="4.26953125" style="1" bestFit="1" customWidth="1"/>
    <col min="2829" max="2829" width="7.453125" style="1" bestFit="1" customWidth="1"/>
    <col min="2830" max="2831" width="6.7265625" style="1" bestFit="1" customWidth="1"/>
    <col min="2832" max="2835" width="6.26953125" style="1" bestFit="1" customWidth="1"/>
    <col min="2836" max="2836" width="5.453125" style="1" bestFit="1" customWidth="1"/>
    <col min="2837" max="2838" width="5.26953125" style="1" bestFit="1" customWidth="1"/>
    <col min="2839" max="2840" width="4.7265625" style="1" bestFit="1" customWidth="1"/>
    <col min="2841" max="2844" width="6.26953125" style="1" bestFit="1" customWidth="1"/>
    <col min="2845" max="2845" width="5.453125" style="1" bestFit="1" customWidth="1"/>
    <col min="2846" max="2847" width="5.26953125" style="1" bestFit="1" customWidth="1"/>
    <col min="2848" max="2849" width="4.7265625" style="1" bestFit="1" customWidth="1"/>
    <col min="2850" max="3061" width="11.90625" style="1"/>
    <col min="3062" max="3063" width="3.90625" style="1" customWidth="1"/>
    <col min="3064" max="3064" width="9" style="1" bestFit="1" customWidth="1"/>
    <col min="3065" max="3067" width="6.7265625" style="1" bestFit="1" customWidth="1"/>
    <col min="3068" max="3068" width="7.453125" style="1" bestFit="1" customWidth="1"/>
    <col min="3069" max="3070" width="6.7265625" style="1" bestFit="1" customWidth="1"/>
    <col min="3071" max="3075" width="5.453125" style="1" bestFit="1" customWidth="1"/>
    <col min="3076" max="3077" width="4.08984375" style="1" bestFit="1" customWidth="1"/>
    <col min="3078" max="3082" width="6" style="1" bestFit="1" customWidth="1"/>
    <col min="3083" max="3084" width="4.26953125" style="1" bestFit="1" customWidth="1"/>
    <col min="3085" max="3085" width="7.453125" style="1" bestFit="1" customWidth="1"/>
    <col min="3086" max="3087" width="6.7265625" style="1" bestFit="1" customWidth="1"/>
    <col min="3088" max="3091" width="6.26953125" style="1" bestFit="1" customWidth="1"/>
    <col min="3092" max="3092" width="5.453125" style="1" bestFit="1" customWidth="1"/>
    <col min="3093" max="3094" width="5.26953125" style="1" bestFit="1" customWidth="1"/>
    <col min="3095" max="3096" width="4.7265625" style="1" bestFit="1" customWidth="1"/>
    <col min="3097" max="3100" width="6.26953125" style="1" bestFit="1" customWidth="1"/>
    <col min="3101" max="3101" width="5.453125" style="1" bestFit="1" customWidth="1"/>
    <col min="3102" max="3103" width="5.26953125" style="1" bestFit="1" customWidth="1"/>
    <col min="3104" max="3105" width="4.7265625" style="1" bestFit="1" customWidth="1"/>
    <col min="3106" max="3317" width="11.90625" style="1"/>
    <col min="3318" max="3319" width="3.90625" style="1" customWidth="1"/>
    <col min="3320" max="3320" width="9" style="1" bestFit="1" customWidth="1"/>
    <col min="3321" max="3323" width="6.7265625" style="1" bestFit="1" customWidth="1"/>
    <col min="3324" max="3324" width="7.453125" style="1" bestFit="1" customWidth="1"/>
    <col min="3325" max="3326" width="6.7265625" style="1" bestFit="1" customWidth="1"/>
    <col min="3327" max="3331" width="5.453125" style="1" bestFit="1" customWidth="1"/>
    <col min="3332" max="3333" width="4.08984375" style="1" bestFit="1" customWidth="1"/>
    <col min="3334" max="3338" width="6" style="1" bestFit="1" customWidth="1"/>
    <col min="3339" max="3340" width="4.26953125" style="1" bestFit="1" customWidth="1"/>
    <col min="3341" max="3341" width="7.453125" style="1" bestFit="1" customWidth="1"/>
    <col min="3342" max="3343" width="6.7265625" style="1" bestFit="1" customWidth="1"/>
    <col min="3344" max="3347" width="6.26953125" style="1" bestFit="1" customWidth="1"/>
    <col min="3348" max="3348" width="5.453125" style="1" bestFit="1" customWidth="1"/>
    <col min="3349" max="3350" width="5.26953125" style="1" bestFit="1" customWidth="1"/>
    <col min="3351" max="3352" width="4.7265625" style="1" bestFit="1" customWidth="1"/>
    <col min="3353" max="3356" width="6.26953125" style="1" bestFit="1" customWidth="1"/>
    <col min="3357" max="3357" width="5.453125" style="1" bestFit="1" customWidth="1"/>
    <col min="3358" max="3359" width="5.26953125" style="1" bestFit="1" customWidth="1"/>
    <col min="3360" max="3361" width="4.7265625" style="1" bestFit="1" customWidth="1"/>
    <col min="3362" max="3573" width="11.90625" style="1"/>
    <col min="3574" max="3575" width="3.90625" style="1" customWidth="1"/>
    <col min="3576" max="3576" width="9" style="1" bestFit="1" customWidth="1"/>
    <col min="3577" max="3579" width="6.7265625" style="1" bestFit="1" customWidth="1"/>
    <col min="3580" max="3580" width="7.453125" style="1" bestFit="1" customWidth="1"/>
    <col min="3581" max="3582" width="6.7265625" style="1" bestFit="1" customWidth="1"/>
    <col min="3583" max="3587" width="5.453125" style="1" bestFit="1" customWidth="1"/>
    <col min="3588" max="3589" width="4.08984375" style="1" bestFit="1" customWidth="1"/>
    <col min="3590" max="3594" width="6" style="1" bestFit="1" customWidth="1"/>
    <col min="3595" max="3596" width="4.26953125" style="1" bestFit="1" customWidth="1"/>
    <col min="3597" max="3597" width="7.453125" style="1" bestFit="1" customWidth="1"/>
    <col min="3598" max="3599" width="6.7265625" style="1" bestFit="1" customWidth="1"/>
    <col min="3600" max="3603" width="6.26953125" style="1" bestFit="1" customWidth="1"/>
    <col min="3604" max="3604" width="5.453125" style="1" bestFit="1" customWidth="1"/>
    <col min="3605" max="3606" width="5.26953125" style="1" bestFit="1" customWidth="1"/>
    <col min="3607" max="3608" width="4.7265625" style="1" bestFit="1" customWidth="1"/>
    <col min="3609" max="3612" width="6.26953125" style="1" bestFit="1" customWidth="1"/>
    <col min="3613" max="3613" width="5.453125" style="1" bestFit="1" customWidth="1"/>
    <col min="3614" max="3615" width="5.26953125" style="1" bestFit="1" customWidth="1"/>
    <col min="3616" max="3617" width="4.7265625" style="1" bestFit="1" customWidth="1"/>
    <col min="3618" max="3829" width="11.90625" style="1"/>
    <col min="3830" max="3831" width="3.90625" style="1" customWidth="1"/>
    <col min="3832" max="3832" width="9" style="1" bestFit="1" customWidth="1"/>
    <col min="3833" max="3835" width="6.7265625" style="1" bestFit="1" customWidth="1"/>
    <col min="3836" max="3836" width="7.453125" style="1" bestFit="1" customWidth="1"/>
    <col min="3837" max="3838" width="6.7265625" style="1" bestFit="1" customWidth="1"/>
    <col min="3839" max="3843" width="5.453125" style="1" bestFit="1" customWidth="1"/>
    <col min="3844" max="3845" width="4.08984375" style="1" bestFit="1" customWidth="1"/>
    <col min="3846" max="3850" width="6" style="1" bestFit="1" customWidth="1"/>
    <col min="3851" max="3852" width="4.26953125" style="1" bestFit="1" customWidth="1"/>
    <col min="3853" max="3853" width="7.453125" style="1" bestFit="1" customWidth="1"/>
    <col min="3854" max="3855" width="6.7265625" style="1" bestFit="1" customWidth="1"/>
    <col min="3856" max="3859" width="6.26953125" style="1" bestFit="1" customWidth="1"/>
    <col min="3860" max="3860" width="5.453125" style="1" bestFit="1" customWidth="1"/>
    <col min="3861" max="3862" width="5.26953125" style="1" bestFit="1" customWidth="1"/>
    <col min="3863" max="3864" width="4.7265625" style="1" bestFit="1" customWidth="1"/>
    <col min="3865" max="3868" width="6.26953125" style="1" bestFit="1" customWidth="1"/>
    <col min="3869" max="3869" width="5.453125" style="1" bestFit="1" customWidth="1"/>
    <col min="3870" max="3871" width="5.26953125" style="1" bestFit="1" customWidth="1"/>
    <col min="3872" max="3873" width="4.7265625" style="1" bestFit="1" customWidth="1"/>
    <col min="3874" max="4085" width="11.90625" style="1"/>
    <col min="4086" max="4087" width="3.90625" style="1" customWidth="1"/>
    <col min="4088" max="4088" width="9" style="1" bestFit="1" customWidth="1"/>
    <col min="4089" max="4091" width="6.7265625" style="1" bestFit="1" customWidth="1"/>
    <col min="4092" max="4092" width="7.453125" style="1" bestFit="1" customWidth="1"/>
    <col min="4093" max="4094" width="6.7265625" style="1" bestFit="1" customWidth="1"/>
    <col min="4095" max="4099" width="5.453125" style="1" bestFit="1" customWidth="1"/>
    <col min="4100" max="4101" width="4.08984375" style="1" bestFit="1" customWidth="1"/>
    <col min="4102" max="4106" width="6" style="1" bestFit="1" customWidth="1"/>
    <col min="4107" max="4108" width="4.26953125" style="1" bestFit="1" customWidth="1"/>
    <col min="4109" max="4109" width="7.453125" style="1" bestFit="1" customWidth="1"/>
    <col min="4110" max="4111" width="6.7265625" style="1" bestFit="1" customWidth="1"/>
    <col min="4112" max="4115" width="6.26953125" style="1" bestFit="1" customWidth="1"/>
    <col min="4116" max="4116" width="5.453125" style="1" bestFit="1" customWidth="1"/>
    <col min="4117" max="4118" width="5.26953125" style="1" bestFit="1" customWidth="1"/>
    <col min="4119" max="4120" width="4.7265625" style="1" bestFit="1" customWidth="1"/>
    <col min="4121" max="4124" width="6.26953125" style="1" bestFit="1" customWidth="1"/>
    <col min="4125" max="4125" width="5.453125" style="1" bestFit="1" customWidth="1"/>
    <col min="4126" max="4127" width="5.26953125" style="1" bestFit="1" customWidth="1"/>
    <col min="4128" max="4129" width="4.7265625" style="1" bestFit="1" customWidth="1"/>
    <col min="4130" max="4341" width="11.90625" style="1"/>
    <col min="4342" max="4343" width="3.90625" style="1" customWidth="1"/>
    <col min="4344" max="4344" width="9" style="1" bestFit="1" customWidth="1"/>
    <col min="4345" max="4347" width="6.7265625" style="1" bestFit="1" customWidth="1"/>
    <col min="4348" max="4348" width="7.453125" style="1" bestFit="1" customWidth="1"/>
    <col min="4349" max="4350" width="6.7265625" style="1" bestFit="1" customWidth="1"/>
    <col min="4351" max="4355" width="5.453125" style="1" bestFit="1" customWidth="1"/>
    <col min="4356" max="4357" width="4.08984375" style="1" bestFit="1" customWidth="1"/>
    <col min="4358" max="4362" width="6" style="1" bestFit="1" customWidth="1"/>
    <col min="4363" max="4364" width="4.26953125" style="1" bestFit="1" customWidth="1"/>
    <col min="4365" max="4365" width="7.453125" style="1" bestFit="1" customWidth="1"/>
    <col min="4366" max="4367" width="6.7265625" style="1" bestFit="1" customWidth="1"/>
    <col min="4368" max="4371" width="6.26953125" style="1" bestFit="1" customWidth="1"/>
    <col min="4372" max="4372" width="5.453125" style="1" bestFit="1" customWidth="1"/>
    <col min="4373" max="4374" width="5.26953125" style="1" bestFit="1" customWidth="1"/>
    <col min="4375" max="4376" width="4.7265625" style="1" bestFit="1" customWidth="1"/>
    <col min="4377" max="4380" width="6.26953125" style="1" bestFit="1" customWidth="1"/>
    <col min="4381" max="4381" width="5.453125" style="1" bestFit="1" customWidth="1"/>
    <col min="4382" max="4383" width="5.26953125" style="1" bestFit="1" customWidth="1"/>
    <col min="4384" max="4385" width="4.7265625" style="1" bestFit="1" customWidth="1"/>
    <col min="4386" max="4597" width="11.90625" style="1"/>
    <col min="4598" max="4599" width="3.90625" style="1" customWidth="1"/>
    <col min="4600" max="4600" width="9" style="1" bestFit="1" customWidth="1"/>
    <col min="4601" max="4603" width="6.7265625" style="1" bestFit="1" customWidth="1"/>
    <col min="4604" max="4604" width="7.453125" style="1" bestFit="1" customWidth="1"/>
    <col min="4605" max="4606" width="6.7265625" style="1" bestFit="1" customWidth="1"/>
    <col min="4607" max="4611" width="5.453125" style="1" bestFit="1" customWidth="1"/>
    <col min="4612" max="4613" width="4.08984375" style="1" bestFit="1" customWidth="1"/>
    <col min="4614" max="4618" width="6" style="1" bestFit="1" customWidth="1"/>
    <col min="4619" max="4620" width="4.26953125" style="1" bestFit="1" customWidth="1"/>
    <col min="4621" max="4621" width="7.453125" style="1" bestFit="1" customWidth="1"/>
    <col min="4622" max="4623" width="6.7265625" style="1" bestFit="1" customWidth="1"/>
    <col min="4624" max="4627" width="6.26953125" style="1" bestFit="1" customWidth="1"/>
    <col min="4628" max="4628" width="5.453125" style="1" bestFit="1" customWidth="1"/>
    <col min="4629" max="4630" width="5.26953125" style="1" bestFit="1" customWidth="1"/>
    <col min="4631" max="4632" width="4.7265625" style="1" bestFit="1" customWidth="1"/>
    <col min="4633" max="4636" width="6.26953125" style="1" bestFit="1" customWidth="1"/>
    <col min="4637" max="4637" width="5.453125" style="1" bestFit="1" customWidth="1"/>
    <col min="4638" max="4639" width="5.26953125" style="1" bestFit="1" customWidth="1"/>
    <col min="4640" max="4641" width="4.7265625" style="1" bestFit="1" customWidth="1"/>
    <col min="4642" max="4853" width="11.90625" style="1"/>
    <col min="4854" max="4855" width="3.90625" style="1" customWidth="1"/>
    <col min="4856" max="4856" width="9" style="1" bestFit="1" customWidth="1"/>
    <col min="4857" max="4859" width="6.7265625" style="1" bestFit="1" customWidth="1"/>
    <col min="4860" max="4860" width="7.453125" style="1" bestFit="1" customWidth="1"/>
    <col min="4861" max="4862" width="6.7265625" style="1" bestFit="1" customWidth="1"/>
    <col min="4863" max="4867" width="5.453125" style="1" bestFit="1" customWidth="1"/>
    <col min="4868" max="4869" width="4.08984375" style="1" bestFit="1" customWidth="1"/>
    <col min="4870" max="4874" width="6" style="1" bestFit="1" customWidth="1"/>
    <col min="4875" max="4876" width="4.26953125" style="1" bestFit="1" customWidth="1"/>
    <col min="4877" max="4877" width="7.453125" style="1" bestFit="1" customWidth="1"/>
    <col min="4878" max="4879" width="6.7265625" style="1" bestFit="1" customWidth="1"/>
    <col min="4880" max="4883" width="6.26953125" style="1" bestFit="1" customWidth="1"/>
    <col min="4884" max="4884" width="5.453125" style="1" bestFit="1" customWidth="1"/>
    <col min="4885" max="4886" width="5.26953125" style="1" bestFit="1" customWidth="1"/>
    <col min="4887" max="4888" width="4.7265625" style="1" bestFit="1" customWidth="1"/>
    <col min="4889" max="4892" width="6.26953125" style="1" bestFit="1" customWidth="1"/>
    <col min="4893" max="4893" width="5.453125" style="1" bestFit="1" customWidth="1"/>
    <col min="4894" max="4895" width="5.26953125" style="1" bestFit="1" customWidth="1"/>
    <col min="4896" max="4897" width="4.7265625" style="1" bestFit="1" customWidth="1"/>
    <col min="4898" max="5109" width="11.90625" style="1"/>
    <col min="5110" max="5111" width="3.90625" style="1" customWidth="1"/>
    <col min="5112" max="5112" width="9" style="1" bestFit="1" customWidth="1"/>
    <col min="5113" max="5115" width="6.7265625" style="1" bestFit="1" customWidth="1"/>
    <col min="5116" max="5116" width="7.453125" style="1" bestFit="1" customWidth="1"/>
    <col min="5117" max="5118" width="6.7265625" style="1" bestFit="1" customWidth="1"/>
    <col min="5119" max="5123" width="5.453125" style="1" bestFit="1" customWidth="1"/>
    <col min="5124" max="5125" width="4.08984375" style="1" bestFit="1" customWidth="1"/>
    <col min="5126" max="5130" width="6" style="1" bestFit="1" customWidth="1"/>
    <col min="5131" max="5132" width="4.26953125" style="1" bestFit="1" customWidth="1"/>
    <col min="5133" max="5133" width="7.453125" style="1" bestFit="1" customWidth="1"/>
    <col min="5134" max="5135" width="6.7265625" style="1" bestFit="1" customWidth="1"/>
    <col min="5136" max="5139" width="6.26953125" style="1" bestFit="1" customWidth="1"/>
    <col min="5140" max="5140" width="5.453125" style="1" bestFit="1" customWidth="1"/>
    <col min="5141" max="5142" width="5.26953125" style="1" bestFit="1" customWidth="1"/>
    <col min="5143" max="5144" width="4.7265625" style="1" bestFit="1" customWidth="1"/>
    <col min="5145" max="5148" width="6.26953125" style="1" bestFit="1" customWidth="1"/>
    <col min="5149" max="5149" width="5.453125" style="1" bestFit="1" customWidth="1"/>
    <col min="5150" max="5151" width="5.26953125" style="1" bestFit="1" customWidth="1"/>
    <col min="5152" max="5153" width="4.7265625" style="1" bestFit="1" customWidth="1"/>
    <col min="5154" max="5365" width="11.90625" style="1"/>
    <col min="5366" max="5367" width="3.90625" style="1" customWidth="1"/>
    <col min="5368" max="5368" width="9" style="1" bestFit="1" customWidth="1"/>
    <col min="5369" max="5371" width="6.7265625" style="1" bestFit="1" customWidth="1"/>
    <col min="5372" max="5372" width="7.453125" style="1" bestFit="1" customWidth="1"/>
    <col min="5373" max="5374" width="6.7265625" style="1" bestFit="1" customWidth="1"/>
    <col min="5375" max="5379" width="5.453125" style="1" bestFit="1" customWidth="1"/>
    <col min="5380" max="5381" width="4.08984375" style="1" bestFit="1" customWidth="1"/>
    <col min="5382" max="5386" width="6" style="1" bestFit="1" customWidth="1"/>
    <col min="5387" max="5388" width="4.26953125" style="1" bestFit="1" customWidth="1"/>
    <col min="5389" max="5389" width="7.453125" style="1" bestFit="1" customWidth="1"/>
    <col min="5390" max="5391" width="6.7265625" style="1" bestFit="1" customWidth="1"/>
    <col min="5392" max="5395" width="6.26953125" style="1" bestFit="1" customWidth="1"/>
    <col min="5396" max="5396" width="5.453125" style="1" bestFit="1" customWidth="1"/>
    <col min="5397" max="5398" width="5.26953125" style="1" bestFit="1" customWidth="1"/>
    <col min="5399" max="5400" width="4.7265625" style="1" bestFit="1" customWidth="1"/>
    <col min="5401" max="5404" width="6.26953125" style="1" bestFit="1" customWidth="1"/>
    <col min="5405" max="5405" width="5.453125" style="1" bestFit="1" customWidth="1"/>
    <col min="5406" max="5407" width="5.26953125" style="1" bestFit="1" customWidth="1"/>
    <col min="5408" max="5409" width="4.7265625" style="1" bestFit="1" customWidth="1"/>
    <col min="5410" max="5621" width="11.90625" style="1"/>
    <col min="5622" max="5623" width="3.90625" style="1" customWidth="1"/>
    <col min="5624" max="5624" width="9" style="1" bestFit="1" customWidth="1"/>
    <col min="5625" max="5627" width="6.7265625" style="1" bestFit="1" customWidth="1"/>
    <col min="5628" max="5628" width="7.453125" style="1" bestFit="1" customWidth="1"/>
    <col min="5629" max="5630" width="6.7265625" style="1" bestFit="1" customWidth="1"/>
    <col min="5631" max="5635" width="5.453125" style="1" bestFit="1" customWidth="1"/>
    <col min="5636" max="5637" width="4.08984375" style="1" bestFit="1" customWidth="1"/>
    <col min="5638" max="5642" width="6" style="1" bestFit="1" customWidth="1"/>
    <col min="5643" max="5644" width="4.26953125" style="1" bestFit="1" customWidth="1"/>
    <col min="5645" max="5645" width="7.453125" style="1" bestFit="1" customWidth="1"/>
    <col min="5646" max="5647" width="6.7265625" style="1" bestFit="1" customWidth="1"/>
    <col min="5648" max="5651" width="6.26953125" style="1" bestFit="1" customWidth="1"/>
    <col min="5652" max="5652" width="5.453125" style="1" bestFit="1" customWidth="1"/>
    <col min="5653" max="5654" width="5.26953125" style="1" bestFit="1" customWidth="1"/>
    <col min="5655" max="5656" width="4.7265625" style="1" bestFit="1" customWidth="1"/>
    <col min="5657" max="5660" width="6.26953125" style="1" bestFit="1" customWidth="1"/>
    <col min="5661" max="5661" width="5.453125" style="1" bestFit="1" customWidth="1"/>
    <col min="5662" max="5663" width="5.26953125" style="1" bestFit="1" customWidth="1"/>
    <col min="5664" max="5665" width="4.7265625" style="1" bestFit="1" customWidth="1"/>
    <col min="5666" max="5877" width="11.90625" style="1"/>
    <col min="5878" max="5879" width="3.90625" style="1" customWidth="1"/>
    <col min="5880" max="5880" width="9" style="1" bestFit="1" customWidth="1"/>
    <col min="5881" max="5883" width="6.7265625" style="1" bestFit="1" customWidth="1"/>
    <col min="5884" max="5884" width="7.453125" style="1" bestFit="1" customWidth="1"/>
    <col min="5885" max="5886" width="6.7265625" style="1" bestFit="1" customWidth="1"/>
    <col min="5887" max="5891" width="5.453125" style="1" bestFit="1" customWidth="1"/>
    <col min="5892" max="5893" width="4.08984375" style="1" bestFit="1" customWidth="1"/>
    <col min="5894" max="5898" width="6" style="1" bestFit="1" customWidth="1"/>
    <col min="5899" max="5900" width="4.26953125" style="1" bestFit="1" customWidth="1"/>
    <col min="5901" max="5901" width="7.453125" style="1" bestFit="1" customWidth="1"/>
    <col min="5902" max="5903" width="6.7265625" style="1" bestFit="1" customWidth="1"/>
    <col min="5904" max="5907" width="6.26953125" style="1" bestFit="1" customWidth="1"/>
    <col min="5908" max="5908" width="5.453125" style="1" bestFit="1" customWidth="1"/>
    <col min="5909" max="5910" width="5.26953125" style="1" bestFit="1" customWidth="1"/>
    <col min="5911" max="5912" width="4.7265625" style="1" bestFit="1" customWidth="1"/>
    <col min="5913" max="5916" width="6.26953125" style="1" bestFit="1" customWidth="1"/>
    <col min="5917" max="5917" width="5.453125" style="1" bestFit="1" customWidth="1"/>
    <col min="5918" max="5919" width="5.26953125" style="1" bestFit="1" customWidth="1"/>
    <col min="5920" max="5921" width="4.7265625" style="1" bestFit="1" customWidth="1"/>
    <col min="5922" max="6133" width="11.90625" style="1"/>
    <col min="6134" max="6135" width="3.90625" style="1" customWidth="1"/>
    <col min="6136" max="6136" width="9" style="1" bestFit="1" customWidth="1"/>
    <col min="6137" max="6139" width="6.7265625" style="1" bestFit="1" customWidth="1"/>
    <col min="6140" max="6140" width="7.453125" style="1" bestFit="1" customWidth="1"/>
    <col min="6141" max="6142" width="6.7265625" style="1" bestFit="1" customWidth="1"/>
    <col min="6143" max="6147" width="5.453125" style="1" bestFit="1" customWidth="1"/>
    <col min="6148" max="6149" width="4.08984375" style="1" bestFit="1" customWidth="1"/>
    <col min="6150" max="6154" width="6" style="1" bestFit="1" customWidth="1"/>
    <col min="6155" max="6156" width="4.26953125" style="1" bestFit="1" customWidth="1"/>
    <col min="6157" max="6157" width="7.453125" style="1" bestFit="1" customWidth="1"/>
    <col min="6158" max="6159" width="6.7265625" style="1" bestFit="1" customWidth="1"/>
    <col min="6160" max="6163" width="6.26953125" style="1" bestFit="1" customWidth="1"/>
    <col min="6164" max="6164" width="5.453125" style="1" bestFit="1" customWidth="1"/>
    <col min="6165" max="6166" width="5.26953125" style="1" bestFit="1" customWidth="1"/>
    <col min="6167" max="6168" width="4.7265625" style="1" bestFit="1" customWidth="1"/>
    <col min="6169" max="6172" width="6.26953125" style="1" bestFit="1" customWidth="1"/>
    <col min="6173" max="6173" width="5.453125" style="1" bestFit="1" customWidth="1"/>
    <col min="6174" max="6175" width="5.26953125" style="1" bestFit="1" customWidth="1"/>
    <col min="6176" max="6177" width="4.7265625" style="1" bestFit="1" customWidth="1"/>
    <col min="6178" max="6389" width="11.90625" style="1"/>
    <col min="6390" max="6391" width="3.90625" style="1" customWidth="1"/>
    <col min="6392" max="6392" width="9" style="1" bestFit="1" customWidth="1"/>
    <col min="6393" max="6395" width="6.7265625" style="1" bestFit="1" customWidth="1"/>
    <col min="6396" max="6396" width="7.453125" style="1" bestFit="1" customWidth="1"/>
    <col min="6397" max="6398" width="6.7265625" style="1" bestFit="1" customWidth="1"/>
    <col min="6399" max="6403" width="5.453125" style="1" bestFit="1" customWidth="1"/>
    <col min="6404" max="6405" width="4.08984375" style="1" bestFit="1" customWidth="1"/>
    <col min="6406" max="6410" width="6" style="1" bestFit="1" customWidth="1"/>
    <col min="6411" max="6412" width="4.26953125" style="1" bestFit="1" customWidth="1"/>
    <col min="6413" max="6413" width="7.453125" style="1" bestFit="1" customWidth="1"/>
    <col min="6414" max="6415" width="6.7265625" style="1" bestFit="1" customWidth="1"/>
    <col min="6416" max="6419" width="6.26953125" style="1" bestFit="1" customWidth="1"/>
    <col min="6420" max="6420" width="5.453125" style="1" bestFit="1" customWidth="1"/>
    <col min="6421" max="6422" width="5.26953125" style="1" bestFit="1" customWidth="1"/>
    <col min="6423" max="6424" width="4.7265625" style="1" bestFit="1" customWidth="1"/>
    <col min="6425" max="6428" width="6.26953125" style="1" bestFit="1" customWidth="1"/>
    <col min="6429" max="6429" width="5.453125" style="1" bestFit="1" customWidth="1"/>
    <col min="6430" max="6431" width="5.26953125" style="1" bestFit="1" customWidth="1"/>
    <col min="6432" max="6433" width="4.7265625" style="1" bestFit="1" customWidth="1"/>
    <col min="6434" max="6645" width="11.90625" style="1"/>
    <col min="6646" max="6647" width="3.90625" style="1" customWidth="1"/>
    <col min="6648" max="6648" width="9" style="1" bestFit="1" customWidth="1"/>
    <col min="6649" max="6651" width="6.7265625" style="1" bestFit="1" customWidth="1"/>
    <col min="6652" max="6652" width="7.453125" style="1" bestFit="1" customWidth="1"/>
    <col min="6653" max="6654" width="6.7265625" style="1" bestFit="1" customWidth="1"/>
    <col min="6655" max="6659" width="5.453125" style="1" bestFit="1" customWidth="1"/>
    <col min="6660" max="6661" width="4.08984375" style="1" bestFit="1" customWidth="1"/>
    <col min="6662" max="6666" width="6" style="1" bestFit="1" customWidth="1"/>
    <col min="6667" max="6668" width="4.26953125" style="1" bestFit="1" customWidth="1"/>
    <col min="6669" max="6669" width="7.453125" style="1" bestFit="1" customWidth="1"/>
    <col min="6670" max="6671" width="6.7265625" style="1" bestFit="1" customWidth="1"/>
    <col min="6672" max="6675" width="6.26953125" style="1" bestFit="1" customWidth="1"/>
    <col min="6676" max="6676" width="5.453125" style="1" bestFit="1" customWidth="1"/>
    <col min="6677" max="6678" width="5.26953125" style="1" bestFit="1" customWidth="1"/>
    <col min="6679" max="6680" width="4.7265625" style="1" bestFit="1" customWidth="1"/>
    <col min="6681" max="6684" width="6.26953125" style="1" bestFit="1" customWidth="1"/>
    <col min="6685" max="6685" width="5.453125" style="1" bestFit="1" customWidth="1"/>
    <col min="6686" max="6687" width="5.26953125" style="1" bestFit="1" customWidth="1"/>
    <col min="6688" max="6689" width="4.7265625" style="1" bestFit="1" customWidth="1"/>
    <col min="6690" max="6901" width="11.90625" style="1"/>
    <col min="6902" max="6903" width="3.90625" style="1" customWidth="1"/>
    <col min="6904" max="6904" width="9" style="1" bestFit="1" customWidth="1"/>
    <col min="6905" max="6907" width="6.7265625" style="1" bestFit="1" customWidth="1"/>
    <col min="6908" max="6908" width="7.453125" style="1" bestFit="1" customWidth="1"/>
    <col min="6909" max="6910" width="6.7265625" style="1" bestFit="1" customWidth="1"/>
    <col min="6911" max="6915" width="5.453125" style="1" bestFit="1" customWidth="1"/>
    <col min="6916" max="6917" width="4.08984375" style="1" bestFit="1" customWidth="1"/>
    <col min="6918" max="6922" width="6" style="1" bestFit="1" customWidth="1"/>
    <col min="6923" max="6924" width="4.26953125" style="1" bestFit="1" customWidth="1"/>
    <col min="6925" max="6925" width="7.453125" style="1" bestFit="1" customWidth="1"/>
    <col min="6926" max="6927" width="6.7265625" style="1" bestFit="1" customWidth="1"/>
    <col min="6928" max="6931" width="6.26953125" style="1" bestFit="1" customWidth="1"/>
    <col min="6932" max="6932" width="5.453125" style="1" bestFit="1" customWidth="1"/>
    <col min="6933" max="6934" width="5.26953125" style="1" bestFit="1" customWidth="1"/>
    <col min="6935" max="6936" width="4.7265625" style="1" bestFit="1" customWidth="1"/>
    <col min="6937" max="6940" width="6.26953125" style="1" bestFit="1" customWidth="1"/>
    <col min="6941" max="6941" width="5.453125" style="1" bestFit="1" customWidth="1"/>
    <col min="6942" max="6943" width="5.26953125" style="1" bestFit="1" customWidth="1"/>
    <col min="6944" max="6945" width="4.7265625" style="1" bestFit="1" customWidth="1"/>
    <col min="6946" max="7157" width="11.90625" style="1"/>
    <col min="7158" max="7159" width="3.90625" style="1" customWidth="1"/>
    <col min="7160" max="7160" width="9" style="1" bestFit="1" customWidth="1"/>
    <col min="7161" max="7163" width="6.7265625" style="1" bestFit="1" customWidth="1"/>
    <col min="7164" max="7164" width="7.453125" style="1" bestFit="1" customWidth="1"/>
    <col min="7165" max="7166" width="6.7265625" style="1" bestFit="1" customWidth="1"/>
    <col min="7167" max="7171" width="5.453125" style="1" bestFit="1" customWidth="1"/>
    <col min="7172" max="7173" width="4.08984375" style="1" bestFit="1" customWidth="1"/>
    <col min="7174" max="7178" width="6" style="1" bestFit="1" customWidth="1"/>
    <col min="7179" max="7180" width="4.26953125" style="1" bestFit="1" customWidth="1"/>
    <col min="7181" max="7181" width="7.453125" style="1" bestFit="1" customWidth="1"/>
    <col min="7182" max="7183" width="6.7265625" style="1" bestFit="1" customWidth="1"/>
    <col min="7184" max="7187" width="6.26953125" style="1" bestFit="1" customWidth="1"/>
    <col min="7188" max="7188" width="5.453125" style="1" bestFit="1" customWidth="1"/>
    <col min="7189" max="7190" width="5.26953125" style="1" bestFit="1" customWidth="1"/>
    <col min="7191" max="7192" width="4.7265625" style="1" bestFit="1" customWidth="1"/>
    <col min="7193" max="7196" width="6.26953125" style="1" bestFit="1" customWidth="1"/>
    <col min="7197" max="7197" width="5.453125" style="1" bestFit="1" customWidth="1"/>
    <col min="7198" max="7199" width="5.26953125" style="1" bestFit="1" customWidth="1"/>
    <col min="7200" max="7201" width="4.7265625" style="1" bestFit="1" customWidth="1"/>
    <col min="7202" max="7413" width="11.90625" style="1"/>
    <col min="7414" max="7415" width="3.90625" style="1" customWidth="1"/>
    <col min="7416" max="7416" width="9" style="1" bestFit="1" customWidth="1"/>
    <col min="7417" max="7419" width="6.7265625" style="1" bestFit="1" customWidth="1"/>
    <col min="7420" max="7420" width="7.453125" style="1" bestFit="1" customWidth="1"/>
    <col min="7421" max="7422" width="6.7265625" style="1" bestFit="1" customWidth="1"/>
    <col min="7423" max="7427" width="5.453125" style="1" bestFit="1" customWidth="1"/>
    <col min="7428" max="7429" width="4.08984375" style="1" bestFit="1" customWidth="1"/>
    <col min="7430" max="7434" width="6" style="1" bestFit="1" customWidth="1"/>
    <col min="7435" max="7436" width="4.26953125" style="1" bestFit="1" customWidth="1"/>
    <col min="7437" max="7437" width="7.453125" style="1" bestFit="1" customWidth="1"/>
    <col min="7438" max="7439" width="6.7265625" style="1" bestFit="1" customWidth="1"/>
    <col min="7440" max="7443" width="6.26953125" style="1" bestFit="1" customWidth="1"/>
    <col min="7444" max="7444" width="5.453125" style="1" bestFit="1" customWidth="1"/>
    <col min="7445" max="7446" width="5.26953125" style="1" bestFit="1" customWidth="1"/>
    <col min="7447" max="7448" width="4.7265625" style="1" bestFit="1" customWidth="1"/>
    <col min="7449" max="7452" width="6.26953125" style="1" bestFit="1" customWidth="1"/>
    <col min="7453" max="7453" width="5.453125" style="1" bestFit="1" customWidth="1"/>
    <col min="7454" max="7455" width="5.26953125" style="1" bestFit="1" customWidth="1"/>
    <col min="7456" max="7457" width="4.7265625" style="1" bestFit="1" customWidth="1"/>
    <col min="7458" max="7669" width="11.90625" style="1"/>
    <col min="7670" max="7671" width="3.90625" style="1" customWidth="1"/>
    <col min="7672" max="7672" width="9" style="1" bestFit="1" customWidth="1"/>
    <col min="7673" max="7675" width="6.7265625" style="1" bestFit="1" customWidth="1"/>
    <col min="7676" max="7676" width="7.453125" style="1" bestFit="1" customWidth="1"/>
    <col min="7677" max="7678" width="6.7265625" style="1" bestFit="1" customWidth="1"/>
    <col min="7679" max="7683" width="5.453125" style="1" bestFit="1" customWidth="1"/>
    <col min="7684" max="7685" width="4.08984375" style="1" bestFit="1" customWidth="1"/>
    <col min="7686" max="7690" width="6" style="1" bestFit="1" customWidth="1"/>
    <col min="7691" max="7692" width="4.26953125" style="1" bestFit="1" customWidth="1"/>
    <col min="7693" max="7693" width="7.453125" style="1" bestFit="1" customWidth="1"/>
    <col min="7694" max="7695" width="6.7265625" style="1" bestFit="1" customWidth="1"/>
    <col min="7696" max="7699" width="6.26953125" style="1" bestFit="1" customWidth="1"/>
    <col min="7700" max="7700" width="5.453125" style="1" bestFit="1" customWidth="1"/>
    <col min="7701" max="7702" width="5.26953125" style="1" bestFit="1" customWidth="1"/>
    <col min="7703" max="7704" width="4.7265625" style="1" bestFit="1" customWidth="1"/>
    <col min="7705" max="7708" width="6.26953125" style="1" bestFit="1" customWidth="1"/>
    <col min="7709" max="7709" width="5.453125" style="1" bestFit="1" customWidth="1"/>
    <col min="7710" max="7711" width="5.26953125" style="1" bestFit="1" customWidth="1"/>
    <col min="7712" max="7713" width="4.7265625" style="1" bestFit="1" customWidth="1"/>
    <col min="7714" max="7925" width="11.90625" style="1"/>
    <col min="7926" max="7927" width="3.90625" style="1" customWidth="1"/>
    <col min="7928" max="7928" width="9" style="1" bestFit="1" customWidth="1"/>
    <col min="7929" max="7931" width="6.7265625" style="1" bestFit="1" customWidth="1"/>
    <col min="7932" max="7932" width="7.453125" style="1" bestFit="1" customWidth="1"/>
    <col min="7933" max="7934" width="6.7265625" style="1" bestFit="1" customWidth="1"/>
    <col min="7935" max="7939" width="5.453125" style="1" bestFit="1" customWidth="1"/>
    <col min="7940" max="7941" width="4.08984375" style="1" bestFit="1" customWidth="1"/>
    <col min="7942" max="7946" width="6" style="1" bestFit="1" customWidth="1"/>
    <col min="7947" max="7948" width="4.26953125" style="1" bestFit="1" customWidth="1"/>
    <col min="7949" max="7949" width="7.453125" style="1" bestFit="1" customWidth="1"/>
    <col min="7950" max="7951" width="6.7265625" style="1" bestFit="1" customWidth="1"/>
    <col min="7952" max="7955" width="6.26953125" style="1" bestFit="1" customWidth="1"/>
    <col min="7956" max="7956" width="5.453125" style="1" bestFit="1" customWidth="1"/>
    <col min="7957" max="7958" width="5.26953125" style="1" bestFit="1" customWidth="1"/>
    <col min="7959" max="7960" width="4.7265625" style="1" bestFit="1" customWidth="1"/>
    <col min="7961" max="7964" width="6.26953125" style="1" bestFit="1" customWidth="1"/>
    <col min="7965" max="7965" width="5.453125" style="1" bestFit="1" customWidth="1"/>
    <col min="7966" max="7967" width="5.26953125" style="1" bestFit="1" customWidth="1"/>
    <col min="7968" max="7969" width="4.7265625" style="1" bestFit="1" customWidth="1"/>
    <col min="7970" max="8181" width="11.90625" style="1"/>
    <col min="8182" max="8183" width="3.90625" style="1" customWidth="1"/>
    <col min="8184" max="8184" width="9" style="1" bestFit="1" customWidth="1"/>
    <col min="8185" max="8187" width="6.7265625" style="1" bestFit="1" customWidth="1"/>
    <col min="8188" max="8188" width="7.453125" style="1" bestFit="1" customWidth="1"/>
    <col min="8189" max="8190" width="6.7265625" style="1" bestFit="1" customWidth="1"/>
    <col min="8191" max="8195" width="5.453125" style="1" bestFit="1" customWidth="1"/>
    <col min="8196" max="8197" width="4.08984375" style="1" bestFit="1" customWidth="1"/>
    <col min="8198" max="8202" width="6" style="1" bestFit="1" customWidth="1"/>
    <col min="8203" max="8204" width="4.26953125" style="1" bestFit="1" customWidth="1"/>
    <col min="8205" max="8205" width="7.453125" style="1" bestFit="1" customWidth="1"/>
    <col min="8206" max="8207" width="6.7265625" style="1" bestFit="1" customWidth="1"/>
    <col min="8208" max="8211" width="6.26953125" style="1" bestFit="1" customWidth="1"/>
    <col min="8212" max="8212" width="5.453125" style="1" bestFit="1" customWidth="1"/>
    <col min="8213" max="8214" width="5.26953125" style="1" bestFit="1" customWidth="1"/>
    <col min="8215" max="8216" width="4.7265625" style="1" bestFit="1" customWidth="1"/>
    <col min="8217" max="8220" width="6.26953125" style="1" bestFit="1" customWidth="1"/>
    <col min="8221" max="8221" width="5.453125" style="1" bestFit="1" customWidth="1"/>
    <col min="8222" max="8223" width="5.26953125" style="1" bestFit="1" customWidth="1"/>
    <col min="8224" max="8225" width="4.7265625" style="1" bestFit="1" customWidth="1"/>
    <col min="8226" max="8437" width="11.90625" style="1"/>
    <col min="8438" max="8439" width="3.90625" style="1" customWidth="1"/>
    <col min="8440" max="8440" width="9" style="1" bestFit="1" customWidth="1"/>
    <col min="8441" max="8443" width="6.7265625" style="1" bestFit="1" customWidth="1"/>
    <col min="8444" max="8444" width="7.453125" style="1" bestFit="1" customWidth="1"/>
    <col min="8445" max="8446" width="6.7265625" style="1" bestFit="1" customWidth="1"/>
    <col min="8447" max="8451" width="5.453125" style="1" bestFit="1" customWidth="1"/>
    <col min="8452" max="8453" width="4.08984375" style="1" bestFit="1" customWidth="1"/>
    <col min="8454" max="8458" width="6" style="1" bestFit="1" customWidth="1"/>
    <col min="8459" max="8460" width="4.26953125" style="1" bestFit="1" customWidth="1"/>
    <col min="8461" max="8461" width="7.453125" style="1" bestFit="1" customWidth="1"/>
    <col min="8462" max="8463" width="6.7265625" style="1" bestFit="1" customWidth="1"/>
    <col min="8464" max="8467" width="6.26953125" style="1" bestFit="1" customWidth="1"/>
    <col min="8468" max="8468" width="5.453125" style="1" bestFit="1" customWidth="1"/>
    <col min="8469" max="8470" width="5.26953125" style="1" bestFit="1" customWidth="1"/>
    <col min="8471" max="8472" width="4.7265625" style="1" bestFit="1" customWidth="1"/>
    <col min="8473" max="8476" width="6.26953125" style="1" bestFit="1" customWidth="1"/>
    <col min="8477" max="8477" width="5.453125" style="1" bestFit="1" customWidth="1"/>
    <col min="8478" max="8479" width="5.26953125" style="1" bestFit="1" customWidth="1"/>
    <col min="8480" max="8481" width="4.7265625" style="1" bestFit="1" customWidth="1"/>
    <col min="8482" max="8693" width="11.90625" style="1"/>
    <col min="8694" max="8695" width="3.90625" style="1" customWidth="1"/>
    <col min="8696" max="8696" width="9" style="1" bestFit="1" customWidth="1"/>
    <col min="8697" max="8699" width="6.7265625" style="1" bestFit="1" customWidth="1"/>
    <col min="8700" max="8700" width="7.453125" style="1" bestFit="1" customWidth="1"/>
    <col min="8701" max="8702" width="6.7265625" style="1" bestFit="1" customWidth="1"/>
    <col min="8703" max="8707" width="5.453125" style="1" bestFit="1" customWidth="1"/>
    <col min="8708" max="8709" width="4.08984375" style="1" bestFit="1" customWidth="1"/>
    <col min="8710" max="8714" width="6" style="1" bestFit="1" customWidth="1"/>
    <col min="8715" max="8716" width="4.26953125" style="1" bestFit="1" customWidth="1"/>
    <col min="8717" max="8717" width="7.453125" style="1" bestFit="1" customWidth="1"/>
    <col min="8718" max="8719" width="6.7265625" style="1" bestFit="1" customWidth="1"/>
    <col min="8720" max="8723" width="6.26953125" style="1" bestFit="1" customWidth="1"/>
    <col min="8724" max="8724" width="5.453125" style="1" bestFit="1" customWidth="1"/>
    <col min="8725" max="8726" width="5.26953125" style="1" bestFit="1" customWidth="1"/>
    <col min="8727" max="8728" width="4.7265625" style="1" bestFit="1" customWidth="1"/>
    <col min="8729" max="8732" width="6.26953125" style="1" bestFit="1" customWidth="1"/>
    <col min="8733" max="8733" width="5.453125" style="1" bestFit="1" customWidth="1"/>
    <col min="8734" max="8735" width="5.26953125" style="1" bestFit="1" customWidth="1"/>
    <col min="8736" max="8737" width="4.7265625" style="1" bestFit="1" customWidth="1"/>
    <col min="8738" max="8949" width="11.90625" style="1"/>
    <col min="8950" max="8951" width="3.90625" style="1" customWidth="1"/>
    <col min="8952" max="8952" width="9" style="1" bestFit="1" customWidth="1"/>
    <col min="8953" max="8955" width="6.7265625" style="1" bestFit="1" customWidth="1"/>
    <col min="8956" max="8956" width="7.453125" style="1" bestFit="1" customWidth="1"/>
    <col min="8957" max="8958" width="6.7265625" style="1" bestFit="1" customWidth="1"/>
    <col min="8959" max="8963" width="5.453125" style="1" bestFit="1" customWidth="1"/>
    <col min="8964" max="8965" width="4.08984375" style="1" bestFit="1" customWidth="1"/>
    <col min="8966" max="8970" width="6" style="1" bestFit="1" customWidth="1"/>
    <col min="8971" max="8972" width="4.26953125" style="1" bestFit="1" customWidth="1"/>
    <col min="8973" max="8973" width="7.453125" style="1" bestFit="1" customWidth="1"/>
    <col min="8974" max="8975" width="6.7265625" style="1" bestFit="1" customWidth="1"/>
    <col min="8976" max="8979" width="6.26953125" style="1" bestFit="1" customWidth="1"/>
    <col min="8980" max="8980" width="5.453125" style="1" bestFit="1" customWidth="1"/>
    <col min="8981" max="8982" width="5.26953125" style="1" bestFit="1" customWidth="1"/>
    <col min="8983" max="8984" width="4.7265625" style="1" bestFit="1" customWidth="1"/>
    <col min="8985" max="8988" width="6.26953125" style="1" bestFit="1" customWidth="1"/>
    <col min="8989" max="8989" width="5.453125" style="1" bestFit="1" customWidth="1"/>
    <col min="8990" max="8991" width="5.26953125" style="1" bestFit="1" customWidth="1"/>
    <col min="8992" max="8993" width="4.7265625" style="1" bestFit="1" customWidth="1"/>
    <col min="8994" max="9205" width="11.90625" style="1"/>
    <col min="9206" max="9207" width="3.90625" style="1" customWidth="1"/>
    <col min="9208" max="9208" width="9" style="1" bestFit="1" customWidth="1"/>
    <col min="9209" max="9211" width="6.7265625" style="1" bestFit="1" customWidth="1"/>
    <col min="9212" max="9212" width="7.453125" style="1" bestFit="1" customWidth="1"/>
    <col min="9213" max="9214" width="6.7265625" style="1" bestFit="1" customWidth="1"/>
    <col min="9215" max="9219" width="5.453125" style="1" bestFit="1" customWidth="1"/>
    <col min="9220" max="9221" width="4.08984375" style="1" bestFit="1" customWidth="1"/>
    <col min="9222" max="9226" width="6" style="1" bestFit="1" customWidth="1"/>
    <col min="9227" max="9228" width="4.26953125" style="1" bestFit="1" customWidth="1"/>
    <col min="9229" max="9229" width="7.453125" style="1" bestFit="1" customWidth="1"/>
    <col min="9230" max="9231" width="6.7265625" style="1" bestFit="1" customWidth="1"/>
    <col min="9232" max="9235" width="6.26953125" style="1" bestFit="1" customWidth="1"/>
    <col min="9236" max="9236" width="5.453125" style="1" bestFit="1" customWidth="1"/>
    <col min="9237" max="9238" width="5.26953125" style="1" bestFit="1" customWidth="1"/>
    <col min="9239" max="9240" width="4.7265625" style="1" bestFit="1" customWidth="1"/>
    <col min="9241" max="9244" width="6.26953125" style="1" bestFit="1" customWidth="1"/>
    <col min="9245" max="9245" width="5.453125" style="1" bestFit="1" customWidth="1"/>
    <col min="9246" max="9247" width="5.26953125" style="1" bestFit="1" customWidth="1"/>
    <col min="9248" max="9249" width="4.7265625" style="1" bestFit="1" customWidth="1"/>
    <col min="9250" max="9461" width="11.90625" style="1"/>
    <col min="9462" max="9463" width="3.90625" style="1" customWidth="1"/>
    <col min="9464" max="9464" width="9" style="1" bestFit="1" customWidth="1"/>
    <col min="9465" max="9467" width="6.7265625" style="1" bestFit="1" customWidth="1"/>
    <col min="9468" max="9468" width="7.453125" style="1" bestFit="1" customWidth="1"/>
    <col min="9469" max="9470" width="6.7265625" style="1" bestFit="1" customWidth="1"/>
    <col min="9471" max="9475" width="5.453125" style="1" bestFit="1" customWidth="1"/>
    <col min="9476" max="9477" width="4.08984375" style="1" bestFit="1" customWidth="1"/>
    <col min="9478" max="9482" width="6" style="1" bestFit="1" customWidth="1"/>
    <col min="9483" max="9484" width="4.26953125" style="1" bestFit="1" customWidth="1"/>
    <col min="9485" max="9485" width="7.453125" style="1" bestFit="1" customWidth="1"/>
    <col min="9486" max="9487" width="6.7265625" style="1" bestFit="1" customWidth="1"/>
    <col min="9488" max="9491" width="6.26953125" style="1" bestFit="1" customWidth="1"/>
    <col min="9492" max="9492" width="5.453125" style="1" bestFit="1" customWidth="1"/>
    <col min="9493" max="9494" width="5.26953125" style="1" bestFit="1" customWidth="1"/>
    <col min="9495" max="9496" width="4.7265625" style="1" bestFit="1" customWidth="1"/>
    <col min="9497" max="9500" width="6.26953125" style="1" bestFit="1" customWidth="1"/>
    <col min="9501" max="9501" width="5.453125" style="1" bestFit="1" customWidth="1"/>
    <col min="9502" max="9503" width="5.26953125" style="1" bestFit="1" customWidth="1"/>
    <col min="9504" max="9505" width="4.7265625" style="1" bestFit="1" customWidth="1"/>
    <col min="9506" max="9717" width="11.90625" style="1"/>
    <col min="9718" max="9719" width="3.90625" style="1" customWidth="1"/>
    <col min="9720" max="9720" width="9" style="1" bestFit="1" customWidth="1"/>
    <col min="9721" max="9723" width="6.7265625" style="1" bestFit="1" customWidth="1"/>
    <col min="9724" max="9724" width="7.453125" style="1" bestFit="1" customWidth="1"/>
    <col min="9725" max="9726" width="6.7265625" style="1" bestFit="1" customWidth="1"/>
    <col min="9727" max="9731" width="5.453125" style="1" bestFit="1" customWidth="1"/>
    <col min="9732" max="9733" width="4.08984375" style="1" bestFit="1" customWidth="1"/>
    <col min="9734" max="9738" width="6" style="1" bestFit="1" customWidth="1"/>
    <col min="9739" max="9740" width="4.26953125" style="1" bestFit="1" customWidth="1"/>
    <col min="9741" max="9741" width="7.453125" style="1" bestFit="1" customWidth="1"/>
    <col min="9742" max="9743" width="6.7265625" style="1" bestFit="1" customWidth="1"/>
    <col min="9744" max="9747" width="6.26953125" style="1" bestFit="1" customWidth="1"/>
    <col min="9748" max="9748" width="5.453125" style="1" bestFit="1" customWidth="1"/>
    <col min="9749" max="9750" width="5.26953125" style="1" bestFit="1" customWidth="1"/>
    <col min="9751" max="9752" width="4.7265625" style="1" bestFit="1" customWidth="1"/>
    <col min="9753" max="9756" width="6.26953125" style="1" bestFit="1" customWidth="1"/>
    <col min="9757" max="9757" width="5.453125" style="1" bestFit="1" customWidth="1"/>
    <col min="9758" max="9759" width="5.26953125" style="1" bestFit="1" customWidth="1"/>
    <col min="9760" max="9761" width="4.7265625" style="1" bestFit="1" customWidth="1"/>
    <col min="9762" max="9973" width="11.90625" style="1"/>
    <col min="9974" max="9975" width="3.90625" style="1" customWidth="1"/>
    <col min="9976" max="9976" width="9" style="1" bestFit="1" customWidth="1"/>
    <col min="9977" max="9979" width="6.7265625" style="1" bestFit="1" customWidth="1"/>
    <col min="9980" max="9980" width="7.453125" style="1" bestFit="1" customWidth="1"/>
    <col min="9981" max="9982" width="6.7265625" style="1" bestFit="1" customWidth="1"/>
    <col min="9983" max="9987" width="5.453125" style="1" bestFit="1" customWidth="1"/>
    <col min="9988" max="9989" width="4.08984375" style="1" bestFit="1" customWidth="1"/>
    <col min="9990" max="9994" width="6" style="1" bestFit="1" customWidth="1"/>
    <col min="9995" max="9996" width="4.26953125" style="1" bestFit="1" customWidth="1"/>
    <col min="9997" max="9997" width="7.453125" style="1" bestFit="1" customWidth="1"/>
    <col min="9998" max="9999" width="6.7265625" style="1" bestFit="1" customWidth="1"/>
    <col min="10000" max="10003" width="6.26953125" style="1" bestFit="1" customWidth="1"/>
    <col min="10004" max="10004" width="5.453125" style="1" bestFit="1" customWidth="1"/>
    <col min="10005" max="10006" width="5.26953125" style="1" bestFit="1" customWidth="1"/>
    <col min="10007" max="10008" width="4.7265625" style="1" bestFit="1" customWidth="1"/>
    <col min="10009" max="10012" width="6.26953125" style="1" bestFit="1" customWidth="1"/>
    <col min="10013" max="10013" width="5.453125" style="1" bestFit="1" customWidth="1"/>
    <col min="10014" max="10015" width="5.26953125" style="1" bestFit="1" customWidth="1"/>
    <col min="10016" max="10017" width="4.7265625" style="1" bestFit="1" customWidth="1"/>
    <col min="10018" max="10229" width="11.90625" style="1"/>
    <col min="10230" max="10231" width="3.90625" style="1" customWidth="1"/>
    <col min="10232" max="10232" width="9" style="1" bestFit="1" customWidth="1"/>
    <col min="10233" max="10235" width="6.7265625" style="1" bestFit="1" customWidth="1"/>
    <col min="10236" max="10236" width="7.453125" style="1" bestFit="1" customWidth="1"/>
    <col min="10237" max="10238" width="6.7265625" style="1" bestFit="1" customWidth="1"/>
    <col min="10239" max="10243" width="5.453125" style="1" bestFit="1" customWidth="1"/>
    <col min="10244" max="10245" width="4.08984375" style="1" bestFit="1" customWidth="1"/>
    <col min="10246" max="10250" width="6" style="1" bestFit="1" customWidth="1"/>
    <col min="10251" max="10252" width="4.26953125" style="1" bestFit="1" customWidth="1"/>
    <col min="10253" max="10253" width="7.453125" style="1" bestFit="1" customWidth="1"/>
    <col min="10254" max="10255" width="6.7265625" style="1" bestFit="1" customWidth="1"/>
    <col min="10256" max="10259" width="6.26953125" style="1" bestFit="1" customWidth="1"/>
    <col min="10260" max="10260" width="5.453125" style="1" bestFit="1" customWidth="1"/>
    <col min="10261" max="10262" width="5.26953125" style="1" bestFit="1" customWidth="1"/>
    <col min="10263" max="10264" width="4.7265625" style="1" bestFit="1" customWidth="1"/>
    <col min="10265" max="10268" width="6.26953125" style="1" bestFit="1" customWidth="1"/>
    <col min="10269" max="10269" width="5.453125" style="1" bestFit="1" customWidth="1"/>
    <col min="10270" max="10271" width="5.26953125" style="1" bestFit="1" customWidth="1"/>
    <col min="10272" max="10273" width="4.7265625" style="1" bestFit="1" customWidth="1"/>
    <col min="10274" max="10485" width="11.90625" style="1"/>
    <col min="10486" max="10487" width="3.90625" style="1" customWidth="1"/>
    <col min="10488" max="10488" width="9" style="1" bestFit="1" customWidth="1"/>
    <col min="10489" max="10491" width="6.7265625" style="1" bestFit="1" customWidth="1"/>
    <col min="10492" max="10492" width="7.453125" style="1" bestFit="1" customWidth="1"/>
    <col min="10493" max="10494" width="6.7265625" style="1" bestFit="1" customWidth="1"/>
    <col min="10495" max="10499" width="5.453125" style="1" bestFit="1" customWidth="1"/>
    <col min="10500" max="10501" width="4.08984375" style="1" bestFit="1" customWidth="1"/>
    <col min="10502" max="10506" width="6" style="1" bestFit="1" customWidth="1"/>
    <col min="10507" max="10508" width="4.26953125" style="1" bestFit="1" customWidth="1"/>
    <col min="10509" max="10509" width="7.453125" style="1" bestFit="1" customWidth="1"/>
    <col min="10510" max="10511" width="6.7265625" style="1" bestFit="1" customWidth="1"/>
    <col min="10512" max="10515" width="6.26953125" style="1" bestFit="1" customWidth="1"/>
    <col min="10516" max="10516" width="5.453125" style="1" bestFit="1" customWidth="1"/>
    <col min="10517" max="10518" width="5.26953125" style="1" bestFit="1" customWidth="1"/>
    <col min="10519" max="10520" width="4.7265625" style="1" bestFit="1" customWidth="1"/>
    <col min="10521" max="10524" width="6.26953125" style="1" bestFit="1" customWidth="1"/>
    <col min="10525" max="10525" width="5.453125" style="1" bestFit="1" customWidth="1"/>
    <col min="10526" max="10527" width="5.26953125" style="1" bestFit="1" customWidth="1"/>
    <col min="10528" max="10529" width="4.7265625" style="1" bestFit="1" customWidth="1"/>
    <col min="10530" max="10741" width="11.90625" style="1"/>
    <col min="10742" max="10743" width="3.90625" style="1" customWidth="1"/>
    <col min="10744" max="10744" width="9" style="1" bestFit="1" customWidth="1"/>
    <col min="10745" max="10747" width="6.7265625" style="1" bestFit="1" customWidth="1"/>
    <col min="10748" max="10748" width="7.453125" style="1" bestFit="1" customWidth="1"/>
    <col min="10749" max="10750" width="6.7265625" style="1" bestFit="1" customWidth="1"/>
    <col min="10751" max="10755" width="5.453125" style="1" bestFit="1" customWidth="1"/>
    <col min="10756" max="10757" width="4.08984375" style="1" bestFit="1" customWidth="1"/>
    <col min="10758" max="10762" width="6" style="1" bestFit="1" customWidth="1"/>
    <col min="10763" max="10764" width="4.26953125" style="1" bestFit="1" customWidth="1"/>
    <col min="10765" max="10765" width="7.453125" style="1" bestFit="1" customWidth="1"/>
    <col min="10766" max="10767" width="6.7265625" style="1" bestFit="1" customWidth="1"/>
    <col min="10768" max="10771" width="6.26953125" style="1" bestFit="1" customWidth="1"/>
    <col min="10772" max="10772" width="5.453125" style="1" bestFit="1" customWidth="1"/>
    <col min="10773" max="10774" width="5.26953125" style="1" bestFit="1" customWidth="1"/>
    <col min="10775" max="10776" width="4.7265625" style="1" bestFit="1" customWidth="1"/>
    <col min="10777" max="10780" width="6.26953125" style="1" bestFit="1" customWidth="1"/>
    <col min="10781" max="10781" width="5.453125" style="1" bestFit="1" customWidth="1"/>
    <col min="10782" max="10783" width="5.26953125" style="1" bestFit="1" customWidth="1"/>
    <col min="10784" max="10785" width="4.7265625" style="1" bestFit="1" customWidth="1"/>
    <col min="10786" max="10997" width="11.90625" style="1"/>
    <col min="10998" max="10999" width="3.90625" style="1" customWidth="1"/>
    <col min="11000" max="11000" width="9" style="1" bestFit="1" customWidth="1"/>
    <col min="11001" max="11003" width="6.7265625" style="1" bestFit="1" customWidth="1"/>
    <col min="11004" max="11004" width="7.453125" style="1" bestFit="1" customWidth="1"/>
    <col min="11005" max="11006" width="6.7265625" style="1" bestFit="1" customWidth="1"/>
    <col min="11007" max="11011" width="5.453125" style="1" bestFit="1" customWidth="1"/>
    <col min="11012" max="11013" width="4.08984375" style="1" bestFit="1" customWidth="1"/>
    <col min="11014" max="11018" width="6" style="1" bestFit="1" customWidth="1"/>
    <col min="11019" max="11020" width="4.26953125" style="1" bestFit="1" customWidth="1"/>
    <col min="11021" max="11021" width="7.453125" style="1" bestFit="1" customWidth="1"/>
    <col min="11022" max="11023" width="6.7265625" style="1" bestFit="1" customWidth="1"/>
    <col min="11024" max="11027" width="6.26953125" style="1" bestFit="1" customWidth="1"/>
    <col min="11028" max="11028" width="5.453125" style="1" bestFit="1" customWidth="1"/>
    <col min="11029" max="11030" width="5.26953125" style="1" bestFit="1" customWidth="1"/>
    <col min="11031" max="11032" width="4.7265625" style="1" bestFit="1" customWidth="1"/>
    <col min="11033" max="11036" width="6.26953125" style="1" bestFit="1" customWidth="1"/>
    <col min="11037" max="11037" width="5.453125" style="1" bestFit="1" customWidth="1"/>
    <col min="11038" max="11039" width="5.26953125" style="1" bestFit="1" customWidth="1"/>
    <col min="11040" max="11041" width="4.7265625" style="1" bestFit="1" customWidth="1"/>
    <col min="11042" max="11253" width="11.90625" style="1"/>
    <col min="11254" max="11255" width="3.90625" style="1" customWidth="1"/>
    <col min="11256" max="11256" width="9" style="1" bestFit="1" customWidth="1"/>
    <col min="11257" max="11259" width="6.7265625" style="1" bestFit="1" customWidth="1"/>
    <col min="11260" max="11260" width="7.453125" style="1" bestFit="1" customWidth="1"/>
    <col min="11261" max="11262" width="6.7265625" style="1" bestFit="1" customWidth="1"/>
    <col min="11263" max="11267" width="5.453125" style="1" bestFit="1" customWidth="1"/>
    <col min="11268" max="11269" width="4.08984375" style="1" bestFit="1" customWidth="1"/>
    <col min="11270" max="11274" width="6" style="1" bestFit="1" customWidth="1"/>
    <col min="11275" max="11276" width="4.26953125" style="1" bestFit="1" customWidth="1"/>
    <col min="11277" max="11277" width="7.453125" style="1" bestFit="1" customWidth="1"/>
    <col min="11278" max="11279" width="6.7265625" style="1" bestFit="1" customWidth="1"/>
    <col min="11280" max="11283" width="6.26953125" style="1" bestFit="1" customWidth="1"/>
    <col min="11284" max="11284" width="5.453125" style="1" bestFit="1" customWidth="1"/>
    <col min="11285" max="11286" width="5.26953125" style="1" bestFit="1" customWidth="1"/>
    <col min="11287" max="11288" width="4.7265625" style="1" bestFit="1" customWidth="1"/>
    <col min="11289" max="11292" width="6.26953125" style="1" bestFit="1" customWidth="1"/>
    <col min="11293" max="11293" width="5.453125" style="1" bestFit="1" customWidth="1"/>
    <col min="11294" max="11295" width="5.26953125" style="1" bestFit="1" customWidth="1"/>
    <col min="11296" max="11297" width="4.7265625" style="1" bestFit="1" customWidth="1"/>
    <col min="11298" max="11509" width="11.90625" style="1"/>
    <col min="11510" max="11511" width="3.90625" style="1" customWidth="1"/>
    <col min="11512" max="11512" width="9" style="1" bestFit="1" customWidth="1"/>
    <col min="11513" max="11515" width="6.7265625" style="1" bestFit="1" customWidth="1"/>
    <col min="11516" max="11516" width="7.453125" style="1" bestFit="1" customWidth="1"/>
    <col min="11517" max="11518" width="6.7265625" style="1" bestFit="1" customWidth="1"/>
    <col min="11519" max="11523" width="5.453125" style="1" bestFit="1" customWidth="1"/>
    <col min="11524" max="11525" width="4.08984375" style="1" bestFit="1" customWidth="1"/>
    <col min="11526" max="11530" width="6" style="1" bestFit="1" customWidth="1"/>
    <col min="11531" max="11532" width="4.26953125" style="1" bestFit="1" customWidth="1"/>
    <col min="11533" max="11533" width="7.453125" style="1" bestFit="1" customWidth="1"/>
    <col min="11534" max="11535" width="6.7265625" style="1" bestFit="1" customWidth="1"/>
    <col min="11536" max="11539" width="6.26953125" style="1" bestFit="1" customWidth="1"/>
    <col min="11540" max="11540" width="5.453125" style="1" bestFit="1" customWidth="1"/>
    <col min="11541" max="11542" width="5.26953125" style="1" bestFit="1" customWidth="1"/>
    <col min="11543" max="11544" width="4.7265625" style="1" bestFit="1" customWidth="1"/>
    <col min="11545" max="11548" width="6.26953125" style="1" bestFit="1" customWidth="1"/>
    <col min="11549" max="11549" width="5.453125" style="1" bestFit="1" customWidth="1"/>
    <col min="11550" max="11551" width="5.26953125" style="1" bestFit="1" customWidth="1"/>
    <col min="11552" max="11553" width="4.7265625" style="1" bestFit="1" customWidth="1"/>
    <col min="11554" max="11765" width="11.90625" style="1"/>
    <col min="11766" max="11767" width="3.90625" style="1" customWidth="1"/>
    <col min="11768" max="11768" width="9" style="1" bestFit="1" customWidth="1"/>
    <col min="11769" max="11771" width="6.7265625" style="1" bestFit="1" customWidth="1"/>
    <col min="11772" max="11772" width="7.453125" style="1" bestFit="1" customWidth="1"/>
    <col min="11773" max="11774" width="6.7265625" style="1" bestFit="1" customWidth="1"/>
    <col min="11775" max="11779" width="5.453125" style="1" bestFit="1" customWidth="1"/>
    <col min="11780" max="11781" width="4.08984375" style="1" bestFit="1" customWidth="1"/>
    <col min="11782" max="11786" width="6" style="1" bestFit="1" customWidth="1"/>
    <col min="11787" max="11788" width="4.26953125" style="1" bestFit="1" customWidth="1"/>
    <col min="11789" max="11789" width="7.453125" style="1" bestFit="1" customWidth="1"/>
    <col min="11790" max="11791" width="6.7265625" style="1" bestFit="1" customWidth="1"/>
    <col min="11792" max="11795" width="6.26953125" style="1" bestFit="1" customWidth="1"/>
    <col min="11796" max="11796" width="5.453125" style="1" bestFit="1" customWidth="1"/>
    <col min="11797" max="11798" width="5.26953125" style="1" bestFit="1" customWidth="1"/>
    <col min="11799" max="11800" width="4.7265625" style="1" bestFit="1" customWidth="1"/>
    <col min="11801" max="11804" width="6.26953125" style="1" bestFit="1" customWidth="1"/>
    <col min="11805" max="11805" width="5.453125" style="1" bestFit="1" customWidth="1"/>
    <col min="11806" max="11807" width="5.26953125" style="1" bestFit="1" customWidth="1"/>
    <col min="11808" max="11809" width="4.7265625" style="1" bestFit="1" customWidth="1"/>
    <col min="11810" max="12021" width="11.90625" style="1"/>
    <col min="12022" max="12023" width="3.90625" style="1" customWidth="1"/>
    <col min="12024" max="12024" width="9" style="1" bestFit="1" customWidth="1"/>
    <col min="12025" max="12027" width="6.7265625" style="1" bestFit="1" customWidth="1"/>
    <col min="12028" max="12028" width="7.453125" style="1" bestFit="1" customWidth="1"/>
    <col min="12029" max="12030" width="6.7265625" style="1" bestFit="1" customWidth="1"/>
    <col min="12031" max="12035" width="5.453125" style="1" bestFit="1" customWidth="1"/>
    <col min="12036" max="12037" width="4.08984375" style="1" bestFit="1" customWidth="1"/>
    <col min="12038" max="12042" width="6" style="1" bestFit="1" customWidth="1"/>
    <col min="12043" max="12044" width="4.26953125" style="1" bestFit="1" customWidth="1"/>
    <col min="12045" max="12045" width="7.453125" style="1" bestFit="1" customWidth="1"/>
    <col min="12046" max="12047" width="6.7265625" style="1" bestFit="1" customWidth="1"/>
    <col min="12048" max="12051" width="6.26953125" style="1" bestFit="1" customWidth="1"/>
    <col min="12052" max="12052" width="5.453125" style="1" bestFit="1" customWidth="1"/>
    <col min="12053" max="12054" width="5.26953125" style="1" bestFit="1" customWidth="1"/>
    <col min="12055" max="12056" width="4.7265625" style="1" bestFit="1" customWidth="1"/>
    <col min="12057" max="12060" width="6.26953125" style="1" bestFit="1" customWidth="1"/>
    <col min="12061" max="12061" width="5.453125" style="1" bestFit="1" customWidth="1"/>
    <col min="12062" max="12063" width="5.26953125" style="1" bestFit="1" customWidth="1"/>
    <col min="12064" max="12065" width="4.7265625" style="1" bestFit="1" customWidth="1"/>
    <col min="12066" max="12277" width="11.90625" style="1"/>
    <col min="12278" max="12279" width="3.90625" style="1" customWidth="1"/>
    <col min="12280" max="12280" width="9" style="1" bestFit="1" customWidth="1"/>
    <col min="12281" max="12283" width="6.7265625" style="1" bestFit="1" customWidth="1"/>
    <col min="12284" max="12284" width="7.453125" style="1" bestFit="1" customWidth="1"/>
    <col min="12285" max="12286" width="6.7265625" style="1" bestFit="1" customWidth="1"/>
    <col min="12287" max="12291" width="5.453125" style="1" bestFit="1" customWidth="1"/>
    <col min="12292" max="12293" width="4.08984375" style="1" bestFit="1" customWidth="1"/>
    <col min="12294" max="12298" width="6" style="1" bestFit="1" customWidth="1"/>
    <col min="12299" max="12300" width="4.26953125" style="1" bestFit="1" customWidth="1"/>
    <col min="12301" max="12301" width="7.453125" style="1" bestFit="1" customWidth="1"/>
    <col min="12302" max="12303" width="6.7265625" style="1" bestFit="1" customWidth="1"/>
    <col min="12304" max="12307" width="6.26953125" style="1" bestFit="1" customWidth="1"/>
    <col min="12308" max="12308" width="5.453125" style="1" bestFit="1" customWidth="1"/>
    <col min="12309" max="12310" width="5.26953125" style="1" bestFit="1" customWidth="1"/>
    <col min="12311" max="12312" width="4.7265625" style="1" bestFit="1" customWidth="1"/>
    <col min="12313" max="12316" width="6.26953125" style="1" bestFit="1" customWidth="1"/>
    <col min="12317" max="12317" width="5.453125" style="1" bestFit="1" customWidth="1"/>
    <col min="12318" max="12319" width="5.26953125" style="1" bestFit="1" customWidth="1"/>
    <col min="12320" max="12321" width="4.7265625" style="1" bestFit="1" customWidth="1"/>
    <col min="12322" max="12533" width="11.90625" style="1"/>
    <col min="12534" max="12535" width="3.90625" style="1" customWidth="1"/>
    <col min="12536" max="12536" width="9" style="1" bestFit="1" customWidth="1"/>
    <col min="12537" max="12539" width="6.7265625" style="1" bestFit="1" customWidth="1"/>
    <col min="12540" max="12540" width="7.453125" style="1" bestFit="1" customWidth="1"/>
    <col min="12541" max="12542" width="6.7265625" style="1" bestFit="1" customWidth="1"/>
    <col min="12543" max="12547" width="5.453125" style="1" bestFit="1" customWidth="1"/>
    <col min="12548" max="12549" width="4.08984375" style="1" bestFit="1" customWidth="1"/>
    <col min="12550" max="12554" width="6" style="1" bestFit="1" customWidth="1"/>
    <col min="12555" max="12556" width="4.26953125" style="1" bestFit="1" customWidth="1"/>
    <col min="12557" max="12557" width="7.453125" style="1" bestFit="1" customWidth="1"/>
    <col min="12558" max="12559" width="6.7265625" style="1" bestFit="1" customWidth="1"/>
    <col min="12560" max="12563" width="6.26953125" style="1" bestFit="1" customWidth="1"/>
    <col min="12564" max="12564" width="5.453125" style="1" bestFit="1" customWidth="1"/>
    <col min="12565" max="12566" width="5.26953125" style="1" bestFit="1" customWidth="1"/>
    <col min="12567" max="12568" width="4.7265625" style="1" bestFit="1" customWidth="1"/>
    <col min="12569" max="12572" width="6.26953125" style="1" bestFit="1" customWidth="1"/>
    <col min="12573" max="12573" width="5.453125" style="1" bestFit="1" customWidth="1"/>
    <col min="12574" max="12575" width="5.26953125" style="1" bestFit="1" customWidth="1"/>
    <col min="12576" max="12577" width="4.7265625" style="1" bestFit="1" customWidth="1"/>
    <col min="12578" max="12789" width="11.90625" style="1"/>
    <col min="12790" max="12791" width="3.90625" style="1" customWidth="1"/>
    <col min="12792" max="12792" width="9" style="1" bestFit="1" customWidth="1"/>
    <col min="12793" max="12795" width="6.7265625" style="1" bestFit="1" customWidth="1"/>
    <col min="12796" max="12796" width="7.453125" style="1" bestFit="1" customWidth="1"/>
    <col min="12797" max="12798" width="6.7265625" style="1" bestFit="1" customWidth="1"/>
    <col min="12799" max="12803" width="5.453125" style="1" bestFit="1" customWidth="1"/>
    <col min="12804" max="12805" width="4.08984375" style="1" bestFit="1" customWidth="1"/>
    <col min="12806" max="12810" width="6" style="1" bestFit="1" customWidth="1"/>
    <col min="12811" max="12812" width="4.26953125" style="1" bestFit="1" customWidth="1"/>
    <col min="12813" max="12813" width="7.453125" style="1" bestFit="1" customWidth="1"/>
    <col min="12814" max="12815" width="6.7265625" style="1" bestFit="1" customWidth="1"/>
    <col min="12816" max="12819" width="6.26953125" style="1" bestFit="1" customWidth="1"/>
    <col min="12820" max="12820" width="5.453125" style="1" bestFit="1" customWidth="1"/>
    <col min="12821" max="12822" width="5.26953125" style="1" bestFit="1" customWidth="1"/>
    <col min="12823" max="12824" width="4.7265625" style="1" bestFit="1" customWidth="1"/>
    <col min="12825" max="12828" width="6.26953125" style="1" bestFit="1" customWidth="1"/>
    <col min="12829" max="12829" width="5.453125" style="1" bestFit="1" customWidth="1"/>
    <col min="12830" max="12831" width="5.26953125" style="1" bestFit="1" customWidth="1"/>
    <col min="12832" max="12833" width="4.7265625" style="1" bestFit="1" customWidth="1"/>
    <col min="12834" max="13045" width="11.90625" style="1"/>
    <col min="13046" max="13047" width="3.90625" style="1" customWidth="1"/>
    <col min="13048" max="13048" width="9" style="1" bestFit="1" customWidth="1"/>
    <col min="13049" max="13051" width="6.7265625" style="1" bestFit="1" customWidth="1"/>
    <col min="13052" max="13052" width="7.453125" style="1" bestFit="1" customWidth="1"/>
    <col min="13053" max="13054" width="6.7265625" style="1" bestFit="1" customWidth="1"/>
    <col min="13055" max="13059" width="5.453125" style="1" bestFit="1" customWidth="1"/>
    <col min="13060" max="13061" width="4.08984375" style="1" bestFit="1" customWidth="1"/>
    <col min="13062" max="13066" width="6" style="1" bestFit="1" customWidth="1"/>
    <col min="13067" max="13068" width="4.26953125" style="1" bestFit="1" customWidth="1"/>
    <col min="13069" max="13069" width="7.453125" style="1" bestFit="1" customWidth="1"/>
    <col min="13070" max="13071" width="6.7265625" style="1" bestFit="1" customWidth="1"/>
    <col min="13072" max="13075" width="6.26953125" style="1" bestFit="1" customWidth="1"/>
    <col min="13076" max="13076" width="5.453125" style="1" bestFit="1" customWidth="1"/>
    <col min="13077" max="13078" width="5.26953125" style="1" bestFit="1" customWidth="1"/>
    <col min="13079" max="13080" width="4.7265625" style="1" bestFit="1" customWidth="1"/>
    <col min="13081" max="13084" width="6.26953125" style="1" bestFit="1" customWidth="1"/>
    <col min="13085" max="13085" width="5.453125" style="1" bestFit="1" customWidth="1"/>
    <col min="13086" max="13087" width="5.26953125" style="1" bestFit="1" customWidth="1"/>
    <col min="13088" max="13089" width="4.7265625" style="1" bestFit="1" customWidth="1"/>
    <col min="13090" max="13301" width="11.90625" style="1"/>
    <col min="13302" max="13303" width="3.90625" style="1" customWidth="1"/>
    <col min="13304" max="13304" width="9" style="1" bestFit="1" customWidth="1"/>
    <col min="13305" max="13307" width="6.7265625" style="1" bestFit="1" customWidth="1"/>
    <col min="13308" max="13308" width="7.453125" style="1" bestFit="1" customWidth="1"/>
    <col min="13309" max="13310" width="6.7265625" style="1" bestFit="1" customWidth="1"/>
    <col min="13311" max="13315" width="5.453125" style="1" bestFit="1" customWidth="1"/>
    <col min="13316" max="13317" width="4.08984375" style="1" bestFit="1" customWidth="1"/>
    <col min="13318" max="13322" width="6" style="1" bestFit="1" customWidth="1"/>
    <col min="13323" max="13324" width="4.26953125" style="1" bestFit="1" customWidth="1"/>
    <col min="13325" max="13325" width="7.453125" style="1" bestFit="1" customWidth="1"/>
    <col min="13326" max="13327" width="6.7265625" style="1" bestFit="1" customWidth="1"/>
    <col min="13328" max="13331" width="6.26953125" style="1" bestFit="1" customWidth="1"/>
    <col min="13332" max="13332" width="5.453125" style="1" bestFit="1" customWidth="1"/>
    <col min="13333" max="13334" width="5.26953125" style="1" bestFit="1" customWidth="1"/>
    <col min="13335" max="13336" width="4.7265625" style="1" bestFit="1" customWidth="1"/>
    <col min="13337" max="13340" width="6.26953125" style="1" bestFit="1" customWidth="1"/>
    <col min="13341" max="13341" width="5.453125" style="1" bestFit="1" customWidth="1"/>
    <col min="13342" max="13343" width="5.26953125" style="1" bestFit="1" customWidth="1"/>
    <col min="13344" max="13345" width="4.7265625" style="1" bestFit="1" customWidth="1"/>
    <col min="13346" max="13557" width="11.90625" style="1"/>
    <col min="13558" max="13559" width="3.90625" style="1" customWidth="1"/>
    <col min="13560" max="13560" width="9" style="1" bestFit="1" customWidth="1"/>
    <col min="13561" max="13563" width="6.7265625" style="1" bestFit="1" customWidth="1"/>
    <col min="13564" max="13564" width="7.453125" style="1" bestFit="1" customWidth="1"/>
    <col min="13565" max="13566" width="6.7265625" style="1" bestFit="1" customWidth="1"/>
    <col min="13567" max="13571" width="5.453125" style="1" bestFit="1" customWidth="1"/>
    <col min="13572" max="13573" width="4.08984375" style="1" bestFit="1" customWidth="1"/>
    <col min="13574" max="13578" width="6" style="1" bestFit="1" customWidth="1"/>
    <col min="13579" max="13580" width="4.26953125" style="1" bestFit="1" customWidth="1"/>
    <col min="13581" max="13581" width="7.453125" style="1" bestFit="1" customWidth="1"/>
    <col min="13582" max="13583" width="6.7265625" style="1" bestFit="1" customWidth="1"/>
    <col min="13584" max="13587" width="6.26953125" style="1" bestFit="1" customWidth="1"/>
    <col min="13588" max="13588" width="5.453125" style="1" bestFit="1" customWidth="1"/>
    <col min="13589" max="13590" width="5.26953125" style="1" bestFit="1" customWidth="1"/>
    <col min="13591" max="13592" width="4.7265625" style="1" bestFit="1" customWidth="1"/>
    <col min="13593" max="13596" width="6.26953125" style="1" bestFit="1" customWidth="1"/>
    <col min="13597" max="13597" width="5.453125" style="1" bestFit="1" customWidth="1"/>
    <col min="13598" max="13599" width="5.26953125" style="1" bestFit="1" customWidth="1"/>
    <col min="13600" max="13601" width="4.7265625" style="1" bestFit="1" customWidth="1"/>
    <col min="13602" max="13813" width="11.90625" style="1"/>
    <col min="13814" max="13815" width="3.90625" style="1" customWidth="1"/>
    <col min="13816" max="13816" width="9" style="1" bestFit="1" customWidth="1"/>
    <col min="13817" max="13819" width="6.7265625" style="1" bestFit="1" customWidth="1"/>
    <col min="13820" max="13820" width="7.453125" style="1" bestFit="1" customWidth="1"/>
    <col min="13821" max="13822" width="6.7265625" style="1" bestFit="1" customWidth="1"/>
    <col min="13823" max="13827" width="5.453125" style="1" bestFit="1" customWidth="1"/>
    <col min="13828" max="13829" width="4.08984375" style="1" bestFit="1" customWidth="1"/>
    <col min="13830" max="13834" width="6" style="1" bestFit="1" customWidth="1"/>
    <col min="13835" max="13836" width="4.26953125" style="1" bestFit="1" customWidth="1"/>
    <col min="13837" max="13837" width="7.453125" style="1" bestFit="1" customWidth="1"/>
    <col min="13838" max="13839" width="6.7265625" style="1" bestFit="1" customWidth="1"/>
    <col min="13840" max="13843" width="6.26953125" style="1" bestFit="1" customWidth="1"/>
    <col min="13844" max="13844" width="5.453125" style="1" bestFit="1" customWidth="1"/>
    <col min="13845" max="13846" width="5.26953125" style="1" bestFit="1" customWidth="1"/>
    <col min="13847" max="13848" width="4.7265625" style="1" bestFit="1" customWidth="1"/>
    <col min="13849" max="13852" width="6.26953125" style="1" bestFit="1" customWidth="1"/>
    <col min="13853" max="13853" width="5.453125" style="1" bestFit="1" customWidth="1"/>
    <col min="13854" max="13855" width="5.26953125" style="1" bestFit="1" customWidth="1"/>
    <col min="13856" max="13857" width="4.7265625" style="1" bestFit="1" customWidth="1"/>
    <col min="13858" max="14069" width="11.90625" style="1"/>
    <col min="14070" max="14071" width="3.90625" style="1" customWidth="1"/>
    <col min="14072" max="14072" width="9" style="1" bestFit="1" customWidth="1"/>
    <col min="14073" max="14075" width="6.7265625" style="1" bestFit="1" customWidth="1"/>
    <col min="14076" max="14076" width="7.453125" style="1" bestFit="1" customWidth="1"/>
    <col min="14077" max="14078" width="6.7265625" style="1" bestFit="1" customWidth="1"/>
    <col min="14079" max="14083" width="5.453125" style="1" bestFit="1" customWidth="1"/>
    <col min="14084" max="14085" width="4.08984375" style="1" bestFit="1" customWidth="1"/>
    <col min="14086" max="14090" width="6" style="1" bestFit="1" customWidth="1"/>
    <col min="14091" max="14092" width="4.26953125" style="1" bestFit="1" customWidth="1"/>
    <col min="14093" max="14093" width="7.453125" style="1" bestFit="1" customWidth="1"/>
    <col min="14094" max="14095" width="6.7265625" style="1" bestFit="1" customWidth="1"/>
    <col min="14096" max="14099" width="6.26953125" style="1" bestFit="1" customWidth="1"/>
    <col min="14100" max="14100" width="5.453125" style="1" bestFit="1" customWidth="1"/>
    <col min="14101" max="14102" width="5.26953125" style="1" bestFit="1" customWidth="1"/>
    <col min="14103" max="14104" width="4.7265625" style="1" bestFit="1" customWidth="1"/>
    <col min="14105" max="14108" width="6.26953125" style="1" bestFit="1" customWidth="1"/>
    <col min="14109" max="14109" width="5.453125" style="1" bestFit="1" customWidth="1"/>
    <col min="14110" max="14111" width="5.26953125" style="1" bestFit="1" customWidth="1"/>
    <col min="14112" max="14113" width="4.7265625" style="1" bestFit="1" customWidth="1"/>
    <col min="14114" max="14325" width="11.90625" style="1"/>
    <col min="14326" max="14327" width="3.90625" style="1" customWidth="1"/>
    <col min="14328" max="14328" width="9" style="1" bestFit="1" customWidth="1"/>
    <col min="14329" max="14331" width="6.7265625" style="1" bestFit="1" customWidth="1"/>
    <col min="14332" max="14332" width="7.453125" style="1" bestFit="1" customWidth="1"/>
    <col min="14333" max="14334" width="6.7265625" style="1" bestFit="1" customWidth="1"/>
    <col min="14335" max="14339" width="5.453125" style="1" bestFit="1" customWidth="1"/>
    <col min="14340" max="14341" width="4.08984375" style="1" bestFit="1" customWidth="1"/>
    <col min="14342" max="14346" width="6" style="1" bestFit="1" customWidth="1"/>
    <col min="14347" max="14348" width="4.26953125" style="1" bestFit="1" customWidth="1"/>
    <col min="14349" max="14349" width="7.453125" style="1" bestFit="1" customWidth="1"/>
    <col min="14350" max="14351" width="6.7265625" style="1" bestFit="1" customWidth="1"/>
    <col min="14352" max="14355" width="6.26953125" style="1" bestFit="1" customWidth="1"/>
    <col min="14356" max="14356" width="5.453125" style="1" bestFit="1" customWidth="1"/>
    <col min="14357" max="14358" width="5.26953125" style="1" bestFit="1" customWidth="1"/>
    <col min="14359" max="14360" width="4.7265625" style="1" bestFit="1" customWidth="1"/>
    <col min="14361" max="14364" width="6.26953125" style="1" bestFit="1" customWidth="1"/>
    <col min="14365" max="14365" width="5.453125" style="1" bestFit="1" customWidth="1"/>
    <col min="14366" max="14367" width="5.26953125" style="1" bestFit="1" customWidth="1"/>
    <col min="14368" max="14369" width="4.7265625" style="1" bestFit="1" customWidth="1"/>
    <col min="14370" max="14581" width="11.90625" style="1"/>
    <col min="14582" max="14583" width="3.90625" style="1" customWidth="1"/>
    <col min="14584" max="14584" width="9" style="1" bestFit="1" customWidth="1"/>
    <col min="14585" max="14587" width="6.7265625" style="1" bestFit="1" customWidth="1"/>
    <col min="14588" max="14588" width="7.453125" style="1" bestFit="1" customWidth="1"/>
    <col min="14589" max="14590" width="6.7265625" style="1" bestFit="1" customWidth="1"/>
    <col min="14591" max="14595" width="5.453125" style="1" bestFit="1" customWidth="1"/>
    <col min="14596" max="14597" width="4.08984375" style="1" bestFit="1" customWidth="1"/>
    <col min="14598" max="14602" width="6" style="1" bestFit="1" customWidth="1"/>
    <col min="14603" max="14604" width="4.26953125" style="1" bestFit="1" customWidth="1"/>
    <col min="14605" max="14605" width="7.453125" style="1" bestFit="1" customWidth="1"/>
    <col min="14606" max="14607" width="6.7265625" style="1" bestFit="1" customWidth="1"/>
    <col min="14608" max="14611" width="6.26953125" style="1" bestFit="1" customWidth="1"/>
    <col min="14612" max="14612" width="5.453125" style="1" bestFit="1" customWidth="1"/>
    <col min="14613" max="14614" width="5.26953125" style="1" bestFit="1" customWidth="1"/>
    <col min="14615" max="14616" width="4.7265625" style="1" bestFit="1" customWidth="1"/>
    <col min="14617" max="14620" width="6.26953125" style="1" bestFit="1" customWidth="1"/>
    <col min="14621" max="14621" width="5.453125" style="1" bestFit="1" customWidth="1"/>
    <col min="14622" max="14623" width="5.26953125" style="1" bestFit="1" customWidth="1"/>
    <col min="14624" max="14625" width="4.7265625" style="1" bestFit="1" customWidth="1"/>
    <col min="14626" max="14837" width="11.90625" style="1"/>
    <col min="14838" max="14839" width="3.90625" style="1" customWidth="1"/>
    <col min="14840" max="14840" width="9" style="1" bestFit="1" customWidth="1"/>
    <col min="14841" max="14843" width="6.7265625" style="1" bestFit="1" customWidth="1"/>
    <col min="14844" max="14844" width="7.453125" style="1" bestFit="1" customWidth="1"/>
    <col min="14845" max="14846" width="6.7265625" style="1" bestFit="1" customWidth="1"/>
    <col min="14847" max="14851" width="5.453125" style="1" bestFit="1" customWidth="1"/>
    <col min="14852" max="14853" width="4.08984375" style="1" bestFit="1" customWidth="1"/>
    <col min="14854" max="14858" width="6" style="1" bestFit="1" customWidth="1"/>
    <col min="14859" max="14860" width="4.26953125" style="1" bestFit="1" customWidth="1"/>
    <col min="14861" max="14861" width="7.453125" style="1" bestFit="1" customWidth="1"/>
    <col min="14862" max="14863" width="6.7265625" style="1" bestFit="1" customWidth="1"/>
    <col min="14864" max="14867" width="6.26953125" style="1" bestFit="1" customWidth="1"/>
    <col min="14868" max="14868" width="5.453125" style="1" bestFit="1" customWidth="1"/>
    <col min="14869" max="14870" width="5.26953125" style="1" bestFit="1" customWidth="1"/>
    <col min="14871" max="14872" width="4.7265625" style="1" bestFit="1" customWidth="1"/>
    <col min="14873" max="14876" width="6.26953125" style="1" bestFit="1" customWidth="1"/>
    <col min="14877" max="14877" width="5.453125" style="1" bestFit="1" customWidth="1"/>
    <col min="14878" max="14879" width="5.26953125" style="1" bestFit="1" customWidth="1"/>
    <col min="14880" max="14881" width="4.7265625" style="1" bestFit="1" customWidth="1"/>
    <col min="14882" max="15093" width="11.90625" style="1"/>
    <col min="15094" max="15095" width="3.90625" style="1" customWidth="1"/>
    <col min="15096" max="15096" width="9" style="1" bestFit="1" customWidth="1"/>
    <col min="15097" max="15099" width="6.7265625" style="1" bestFit="1" customWidth="1"/>
    <col min="15100" max="15100" width="7.453125" style="1" bestFit="1" customWidth="1"/>
    <col min="15101" max="15102" width="6.7265625" style="1" bestFit="1" customWidth="1"/>
    <col min="15103" max="15107" width="5.453125" style="1" bestFit="1" customWidth="1"/>
    <col min="15108" max="15109" width="4.08984375" style="1" bestFit="1" customWidth="1"/>
    <col min="15110" max="15114" width="6" style="1" bestFit="1" customWidth="1"/>
    <col min="15115" max="15116" width="4.26953125" style="1" bestFit="1" customWidth="1"/>
    <col min="15117" max="15117" width="7.453125" style="1" bestFit="1" customWidth="1"/>
    <col min="15118" max="15119" width="6.7265625" style="1" bestFit="1" customWidth="1"/>
    <col min="15120" max="15123" width="6.26953125" style="1" bestFit="1" customWidth="1"/>
    <col min="15124" max="15124" width="5.453125" style="1" bestFit="1" customWidth="1"/>
    <col min="15125" max="15126" width="5.26953125" style="1" bestFit="1" customWidth="1"/>
    <col min="15127" max="15128" width="4.7265625" style="1" bestFit="1" customWidth="1"/>
    <col min="15129" max="15132" width="6.26953125" style="1" bestFit="1" customWidth="1"/>
    <col min="15133" max="15133" width="5.453125" style="1" bestFit="1" customWidth="1"/>
    <col min="15134" max="15135" width="5.26953125" style="1" bestFit="1" customWidth="1"/>
    <col min="15136" max="15137" width="4.7265625" style="1" bestFit="1" customWidth="1"/>
    <col min="15138" max="15349" width="11.90625" style="1"/>
    <col min="15350" max="15351" width="3.90625" style="1" customWidth="1"/>
    <col min="15352" max="15352" width="9" style="1" bestFit="1" customWidth="1"/>
    <col min="15353" max="15355" width="6.7265625" style="1" bestFit="1" customWidth="1"/>
    <col min="15356" max="15356" width="7.453125" style="1" bestFit="1" customWidth="1"/>
    <col min="15357" max="15358" width="6.7265625" style="1" bestFit="1" customWidth="1"/>
    <col min="15359" max="15363" width="5.453125" style="1" bestFit="1" customWidth="1"/>
    <col min="15364" max="15365" width="4.08984375" style="1" bestFit="1" customWidth="1"/>
    <col min="15366" max="15370" width="6" style="1" bestFit="1" customWidth="1"/>
    <col min="15371" max="15372" width="4.26953125" style="1" bestFit="1" customWidth="1"/>
    <col min="15373" max="15373" width="7.453125" style="1" bestFit="1" customWidth="1"/>
    <col min="15374" max="15375" width="6.7265625" style="1" bestFit="1" customWidth="1"/>
    <col min="15376" max="15379" width="6.26953125" style="1" bestFit="1" customWidth="1"/>
    <col min="15380" max="15380" width="5.453125" style="1" bestFit="1" customWidth="1"/>
    <col min="15381" max="15382" width="5.26953125" style="1" bestFit="1" customWidth="1"/>
    <col min="15383" max="15384" width="4.7265625" style="1" bestFit="1" customWidth="1"/>
    <col min="15385" max="15388" width="6.26953125" style="1" bestFit="1" customWidth="1"/>
    <col min="15389" max="15389" width="5.453125" style="1" bestFit="1" customWidth="1"/>
    <col min="15390" max="15391" width="5.26953125" style="1" bestFit="1" customWidth="1"/>
    <col min="15392" max="15393" width="4.7265625" style="1" bestFit="1" customWidth="1"/>
    <col min="15394" max="15605" width="11.90625" style="1"/>
    <col min="15606" max="15607" width="3.90625" style="1" customWidth="1"/>
    <col min="15608" max="15608" width="9" style="1" bestFit="1" customWidth="1"/>
    <col min="15609" max="15611" width="6.7265625" style="1" bestFit="1" customWidth="1"/>
    <col min="15612" max="15612" width="7.453125" style="1" bestFit="1" customWidth="1"/>
    <col min="15613" max="15614" width="6.7265625" style="1" bestFit="1" customWidth="1"/>
    <col min="15615" max="15619" width="5.453125" style="1" bestFit="1" customWidth="1"/>
    <col min="15620" max="15621" width="4.08984375" style="1" bestFit="1" customWidth="1"/>
    <col min="15622" max="15626" width="6" style="1" bestFit="1" customWidth="1"/>
    <col min="15627" max="15628" width="4.26953125" style="1" bestFit="1" customWidth="1"/>
    <col min="15629" max="15629" width="7.453125" style="1" bestFit="1" customWidth="1"/>
    <col min="15630" max="15631" width="6.7265625" style="1" bestFit="1" customWidth="1"/>
    <col min="15632" max="15635" width="6.26953125" style="1" bestFit="1" customWidth="1"/>
    <col min="15636" max="15636" width="5.453125" style="1" bestFit="1" customWidth="1"/>
    <col min="15637" max="15638" width="5.26953125" style="1" bestFit="1" customWidth="1"/>
    <col min="15639" max="15640" width="4.7265625" style="1" bestFit="1" customWidth="1"/>
    <col min="15641" max="15644" width="6.26953125" style="1" bestFit="1" customWidth="1"/>
    <col min="15645" max="15645" width="5.453125" style="1" bestFit="1" customWidth="1"/>
    <col min="15646" max="15647" width="5.26953125" style="1" bestFit="1" customWidth="1"/>
    <col min="15648" max="15649" width="4.7265625" style="1" bestFit="1" customWidth="1"/>
    <col min="15650" max="15861" width="11.90625" style="1"/>
    <col min="15862" max="15863" width="3.90625" style="1" customWidth="1"/>
    <col min="15864" max="15864" width="9" style="1" bestFit="1" customWidth="1"/>
    <col min="15865" max="15867" width="6.7265625" style="1" bestFit="1" customWidth="1"/>
    <col min="15868" max="15868" width="7.453125" style="1" bestFit="1" customWidth="1"/>
    <col min="15869" max="15870" width="6.7265625" style="1" bestFit="1" customWidth="1"/>
    <col min="15871" max="15875" width="5.453125" style="1" bestFit="1" customWidth="1"/>
    <col min="15876" max="15877" width="4.08984375" style="1" bestFit="1" customWidth="1"/>
    <col min="15878" max="15882" width="6" style="1" bestFit="1" customWidth="1"/>
    <col min="15883" max="15884" width="4.26953125" style="1" bestFit="1" customWidth="1"/>
    <col min="15885" max="15885" width="7.453125" style="1" bestFit="1" customWidth="1"/>
    <col min="15886" max="15887" width="6.7265625" style="1" bestFit="1" customWidth="1"/>
    <col min="15888" max="15891" width="6.26953125" style="1" bestFit="1" customWidth="1"/>
    <col min="15892" max="15892" width="5.453125" style="1" bestFit="1" customWidth="1"/>
    <col min="15893" max="15894" width="5.26953125" style="1" bestFit="1" customWidth="1"/>
    <col min="15895" max="15896" width="4.7265625" style="1" bestFit="1" customWidth="1"/>
    <col min="15897" max="15900" width="6.26953125" style="1" bestFit="1" customWidth="1"/>
    <col min="15901" max="15901" width="5.453125" style="1" bestFit="1" customWidth="1"/>
    <col min="15902" max="15903" width="5.26953125" style="1" bestFit="1" customWidth="1"/>
    <col min="15904" max="15905" width="4.7265625" style="1" bestFit="1" customWidth="1"/>
    <col min="15906" max="16117" width="11.90625" style="1"/>
    <col min="16118" max="16119" width="3.90625" style="1" customWidth="1"/>
    <col min="16120" max="16120" width="9" style="1" bestFit="1" customWidth="1"/>
    <col min="16121" max="16123" width="6.7265625" style="1" bestFit="1" customWidth="1"/>
    <col min="16124" max="16124" width="7.453125" style="1" bestFit="1" customWidth="1"/>
    <col min="16125" max="16126" width="6.7265625" style="1" bestFit="1" customWidth="1"/>
    <col min="16127" max="16131" width="5.453125" style="1" bestFit="1" customWidth="1"/>
    <col min="16132" max="16133" width="4.08984375" style="1" bestFit="1" customWidth="1"/>
    <col min="16134" max="16138" width="6" style="1" bestFit="1" customWidth="1"/>
    <col min="16139" max="16140" width="4.26953125" style="1" bestFit="1" customWidth="1"/>
    <col min="16141" max="16141" width="7.453125" style="1" bestFit="1" customWidth="1"/>
    <col min="16142" max="16143" width="6.7265625" style="1" bestFit="1" customWidth="1"/>
    <col min="16144" max="16147" width="6.26953125" style="1" bestFit="1" customWidth="1"/>
    <col min="16148" max="16148" width="5.453125" style="1" bestFit="1" customWidth="1"/>
    <col min="16149" max="16150" width="5.26953125" style="1" bestFit="1" customWidth="1"/>
    <col min="16151" max="16152" width="4.7265625" style="1" bestFit="1" customWidth="1"/>
    <col min="16153" max="16156" width="6.26953125" style="1" bestFit="1" customWidth="1"/>
    <col min="16157" max="16157" width="5.453125" style="1" bestFit="1" customWidth="1"/>
    <col min="16158" max="16159" width="5.26953125" style="1" bestFit="1" customWidth="1"/>
    <col min="16160" max="16161" width="4.7265625" style="1" bestFit="1" customWidth="1"/>
    <col min="16162" max="16384" width="11.90625" style="1"/>
  </cols>
  <sheetData>
    <row r="1" spans="1:38" ht="13" thickBot="1" x14ac:dyDescent="0.25">
      <c r="A1" s="2" t="s">
        <v>331</v>
      </c>
      <c r="B1" s="1"/>
      <c r="C1" s="3"/>
      <c r="D1" s="3"/>
      <c r="E1" s="3"/>
      <c r="F1" s="3"/>
      <c r="G1" s="3"/>
      <c r="H1" s="3"/>
      <c r="I1" s="3"/>
      <c r="J1" s="3"/>
      <c r="K1" s="3"/>
      <c r="L1" s="3"/>
      <c r="M1" s="3"/>
      <c r="N1" s="4"/>
      <c r="O1" s="4" t="s">
        <v>260</v>
      </c>
      <c r="P1" s="3"/>
      <c r="Q1" s="3"/>
      <c r="R1" s="3"/>
      <c r="S1" s="3"/>
      <c r="T1" s="3"/>
      <c r="U1" s="3"/>
      <c r="V1" s="3"/>
      <c r="W1" s="3"/>
      <c r="X1" s="3"/>
      <c r="Y1" s="4"/>
      <c r="Z1" s="3"/>
      <c r="AA1" s="3"/>
      <c r="AB1" s="4" t="s">
        <v>260</v>
      </c>
      <c r="AC1" s="3"/>
      <c r="AD1" s="259" t="s">
        <v>335</v>
      </c>
      <c r="AE1" s="3"/>
      <c r="AF1" s="3"/>
      <c r="AG1" s="5"/>
      <c r="AH1" s="4"/>
      <c r="AJ1" s="7" t="s">
        <v>344</v>
      </c>
      <c r="AK1" s="7"/>
      <c r="AL1" s="7"/>
    </row>
    <row r="2" spans="1:38" s="7" customFormat="1" x14ac:dyDescent="0.2">
      <c r="A2" s="1425" t="s">
        <v>0</v>
      </c>
      <c r="B2" s="1408" t="s">
        <v>1</v>
      </c>
      <c r="C2" s="1409"/>
      <c r="D2" s="1410"/>
      <c r="E2" s="1409" t="s">
        <v>2</v>
      </c>
      <c r="F2" s="1409"/>
      <c r="G2" s="1409"/>
      <c r="H2" s="1409"/>
      <c r="I2" s="1409"/>
      <c r="J2" s="1409"/>
      <c r="K2" s="1409"/>
      <c r="L2" s="1409"/>
      <c r="M2" s="1409"/>
      <c r="N2" s="1408" t="s">
        <v>114</v>
      </c>
      <c r="O2" s="1409"/>
      <c r="P2" s="1410"/>
      <c r="Q2" s="1409" t="s">
        <v>115</v>
      </c>
      <c r="R2" s="1409"/>
      <c r="S2" s="1409"/>
      <c r="T2" s="1409"/>
      <c r="U2" s="1409"/>
      <c r="V2" s="1409"/>
      <c r="W2" s="1409"/>
      <c r="X2" s="1409"/>
      <c r="Y2" s="1409"/>
      <c r="Z2" s="1408" t="s">
        <v>122</v>
      </c>
      <c r="AA2" s="1409"/>
      <c r="AB2" s="1409"/>
      <c r="AC2" s="1409"/>
      <c r="AD2" s="1409"/>
      <c r="AE2" s="1409"/>
      <c r="AF2" s="1409"/>
      <c r="AG2" s="1409"/>
      <c r="AH2" s="1410"/>
      <c r="AJ2" s="26" t="s">
        <v>343</v>
      </c>
      <c r="AK2" s="26"/>
      <c r="AL2" s="26"/>
    </row>
    <row r="3" spans="1:38" s="7" customFormat="1" ht="14.25" customHeight="1" x14ac:dyDescent="0.2">
      <c r="A3" s="1426"/>
      <c r="B3" s="1411"/>
      <c r="C3" s="1412"/>
      <c r="D3" s="1413"/>
      <c r="E3" s="259"/>
      <c r="F3" s="259"/>
      <c r="G3" s="259"/>
      <c r="H3" s="1419" t="s">
        <v>3</v>
      </c>
      <c r="I3" s="1420"/>
      <c r="J3" s="1418"/>
      <c r="K3" s="1419" t="s">
        <v>4</v>
      </c>
      <c r="L3" s="1420"/>
      <c r="M3" s="1420"/>
      <c r="N3" s="1411"/>
      <c r="O3" s="1412"/>
      <c r="P3" s="1413"/>
      <c r="Q3" s="259"/>
      <c r="R3" s="259"/>
      <c r="S3" s="259"/>
      <c r="T3" s="1419" t="s">
        <v>116</v>
      </c>
      <c r="U3" s="1420"/>
      <c r="V3" s="1420"/>
      <c r="W3" s="1418"/>
      <c r="X3" s="1419" t="s">
        <v>117</v>
      </c>
      <c r="Y3" s="1420"/>
      <c r="Z3" s="541"/>
      <c r="AA3" s="259"/>
      <c r="AB3" s="259"/>
      <c r="AC3" s="1419" t="s">
        <v>123</v>
      </c>
      <c r="AD3" s="1420"/>
      <c r="AE3" s="1420"/>
      <c r="AF3" s="1418"/>
      <c r="AG3" s="1419" t="s">
        <v>124</v>
      </c>
      <c r="AH3" s="1421"/>
    </row>
    <row r="4" spans="1:38" s="7" customFormat="1" ht="30.75" customHeight="1" thickBot="1" x14ac:dyDescent="0.25">
      <c r="A4" s="1426"/>
      <c r="B4" s="326" t="s">
        <v>5</v>
      </c>
      <c r="C4" s="290" t="s">
        <v>6</v>
      </c>
      <c r="D4" s="291" t="s">
        <v>7</v>
      </c>
      <c r="E4" s="327" t="s">
        <v>5</v>
      </c>
      <c r="F4" s="290" t="s">
        <v>6</v>
      </c>
      <c r="G4" s="290" t="s">
        <v>7</v>
      </c>
      <c r="H4" s="328" t="s">
        <v>5</v>
      </c>
      <c r="I4" s="290" t="s">
        <v>6</v>
      </c>
      <c r="J4" s="290" t="s">
        <v>7</v>
      </c>
      <c r="K4" s="328" t="s">
        <v>5</v>
      </c>
      <c r="L4" s="290" t="s">
        <v>6</v>
      </c>
      <c r="M4" s="290" t="s">
        <v>7</v>
      </c>
      <c r="N4" s="326" t="s">
        <v>5</v>
      </c>
      <c r="O4" s="290" t="s">
        <v>6</v>
      </c>
      <c r="P4" s="291" t="s">
        <v>7</v>
      </c>
      <c r="Q4" s="327" t="s">
        <v>5</v>
      </c>
      <c r="R4" s="290" t="s">
        <v>6</v>
      </c>
      <c r="S4" s="290" t="s">
        <v>7</v>
      </c>
      <c r="T4" s="292" t="s">
        <v>118</v>
      </c>
      <c r="U4" s="290" t="s">
        <v>119</v>
      </c>
      <c r="V4" s="290" t="s">
        <v>120</v>
      </c>
      <c r="W4" s="290" t="s">
        <v>121</v>
      </c>
      <c r="X4" s="292" t="s">
        <v>6</v>
      </c>
      <c r="Y4" s="290" t="s">
        <v>7</v>
      </c>
      <c r="Z4" s="326" t="s">
        <v>5</v>
      </c>
      <c r="AA4" s="290" t="s">
        <v>6</v>
      </c>
      <c r="AB4" s="290" t="s">
        <v>7</v>
      </c>
      <c r="AC4" s="292" t="s">
        <v>118</v>
      </c>
      <c r="AD4" s="290" t="s">
        <v>119</v>
      </c>
      <c r="AE4" s="290" t="s">
        <v>120</v>
      </c>
      <c r="AF4" s="290" t="s">
        <v>121</v>
      </c>
      <c r="AG4" s="292" t="s">
        <v>6</v>
      </c>
      <c r="AH4" s="291" t="s">
        <v>7</v>
      </c>
      <c r="AJ4" s="375" t="s">
        <v>340</v>
      </c>
      <c r="AK4" s="375" t="s">
        <v>341</v>
      </c>
      <c r="AL4" s="375" t="s">
        <v>342</v>
      </c>
    </row>
    <row r="5" spans="1:38" ht="15.75" customHeight="1" x14ac:dyDescent="0.2">
      <c r="A5" s="547" t="s">
        <v>184</v>
      </c>
      <c r="B5" s="345">
        <f t="shared" ref="B5:AH5" si="0">SUM(B6:B15)</f>
        <v>11419</v>
      </c>
      <c r="C5" s="58">
        <f t="shared" si="0"/>
        <v>2512</v>
      </c>
      <c r="D5" s="371">
        <f t="shared" si="0"/>
        <v>8907</v>
      </c>
      <c r="E5" s="538">
        <f t="shared" si="0"/>
        <v>10231</v>
      </c>
      <c r="F5" s="58">
        <f t="shared" si="0"/>
        <v>3910</v>
      </c>
      <c r="G5" s="58">
        <f t="shared" si="0"/>
        <v>6321</v>
      </c>
      <c r="H5" s="58">
        <f t="shared" si="0"/>
        <v>52745</v>
      </c>
      <c r="I5" s="58">
        <f t="shared" si="0"/>
        <v>26998</v>
      </c>
      <c r="J5" s="58">
        <f t="shared" si="0"/>
        <v>25747</v>
      </c>
      <c r="K5" s="58">
        <f t="shared" si="0"/>
        <v>42514</v>
      </c>
      <c r="L5" s="58">
        <f t="shared" si="0"/>
        <v>23088</v>
      </c>
      <c r="M5" s="68">
        <f t="shared" si="0"/>
        <v>19426</v>
      </c>
      <c r="N5" s="345">
        <f t="shared" si="0"/>
        <v>1188</v>
      </c>
      <c r="O5" s="58">
        <f t="shared" si="0"/>
        <v>-1398</v>
      </c>
      <c r="P5" s="371">
        <f t="shared" si="0"/>
        <v>2586</v>
      </c>
      <c r="Q5" s="538">
        <f t="shared" si="0"/>
        <v>268267</v>
      </c>
      <c r="R5" s="58">
        <f t="shared" si="0"/>
        <v>137592</v>
      </c>
      <c r="S5" s="58">
        <f t="shared" si="0"/>
        <v>130675</v>
      </c>
      <c r="T5" s="58">
        <f t="shared" si="0"/>
        <v>127627</v>
      </c>
      <c r="U5" s="58">
        <f t="shared" si="0"/>
        <v>119134</v>
      </c>
      <c r="V5" s="58">
        <f t="shared" si="0"/>
        <v>7407</v>
      </c>
      <c r="W5" s="58">
        <f t="shared" si="0"/>
        <v>9608</v>
      </c>
      <c r="X5" s="58">
        <f t="shared" si="0"/>
        <v>2558</v>
      </c>
      <c r="Y5" s="68">
        <f t="shared" si="0"/>
        <v>1933</v>
      </c>
      <c r="Z5" s="345">
        <f t="shared" si="0"/>
        <v>267079</v>
      </c>
      <c r="AA5" s="58">
        <f t="shared" si="0"/>
        <v>138990</v>
      </c>
      <c r="AB5" s="58">
        <f t="shared" si="0"/>
        <v>128089</v>
      </c>
      <c r="AC5" s="58">
        <f t="shared" si="0"/>
        <v>130248</v>
      </c>
      <c r="AD5" s="58">
        <f t="shared" si="0"/>
        <v>118348</v>
      </c>
      <c r="AE5" s="58">
        <f t="shared" si="0"/>
        <v>6785</v>
      </c>
      <c r="AF5" s="58">
        <f t="shared" si="0"/>
        <v>8312</v>
      </c>
      <c r="AG5" s="58">
        <f t="shared" si="0"/>
        <v>1957</v>
      </c>
      <c r="AH5" s="371">
        <f t="shared" si="0"/>
        <v>1429</v>
      </c>
      <c r="AJ5" s="262">
        <f>(T5+U5)-(AC5+AD5)</f>
        <v>-1835</v>
      </c>
      <c r="AK5" s="262">
        <f>(V5+W5)-(AE5+AF5)</f>
        <v>1918</v>
      </c>
      <c r="AL5" s="262">
        <f>(X5+Y5)-(AG5+AH5)</f>
        <v>1105</v>
      </c>
    </row>
    <row r="6" spans="1:38" ht="15.75" customHeight="1" x14ac:dyDescent="0.2">
      <c r="A6" s="548" t="s">
        <v>291</v>
      </c>
      <c r="B6" s="346">
        <f t="shared" ref="B6:AH6" si="1">B16</f>
        <v>6179</v>
      </c>
      <c r="C6" s="335">
        <f t="shared" si="1"/>
        <v>1986</v>
      </c>
      <c r="D6" s="385">
        <f t="shared" si="1"/>
        <v>4193</v>
      </c>
      <c r="E6" s="539">
        <f t="shared" si="1"/>
        <v>1859</v>
      </c>
      <c r="F6" s="335">
        <f t="shared" si="1"/>
        <v>529</v>
      </c>
      <c r="G6" s="335">
        <f t="shared" si="1"/>
        <v>1330</v>
      </c>
      <c r="H6" s="335">
        <f t="shared" si="1"/>
        <v>13219</v>
      </c>
      <c r="I6" s="335">
        <f t="shared" si="1"/>
        <v>6734</v>
      </c>
      <c r="J6" s="335">
        <f t="shared" si="1"/>
        <v>6485</v>
      </c>
      <c r="K6" s="335">
        <f t="shared" si="1"/>
        <v>11360</v>
      </c>
      <c r="L6" s="335">
        <f t="shared" si="1"/>
        <v>6205</v>
      </c>
      <c r="M6" s="348">
        <f t="shared" si="1"/>
        <v>5155</v>
      </c>
      <c r="N6" s="346">
        <f t="shared" si="1"/>
        <v>4320</v>
      </c>
      <c r="O6" s="335">
        <f t="shared" si="1"/>
        <v>1457</v>
      </c>
      <c r="P6" s="385">
        <f t="shared" si="1"/>
        <v>2863</v>
      </c>
      <c r="Q6" s="539">
        <f t="shared" si="1"/>
        <v>89754</v>
      </c>
      <c r="R6" s="335">
        <f t="shared" si="1"/>
        <v>45678</v>
      </c>
      <c r="S6" s="335">
        <f t="shared" si="1"/>
        <v>44076</v>
      </c>
      <c r="T6" s="335">
        <f t="shared" si="1"/>
        <v>41550</v>
      </c>
      <c r="U6" s="335">
        <f t="shared" si="1"/>
        <v>39922</v>
      </c>
      <c r="V6" s="335">
        <f t="shared" si="1"/>
        <v>3582</v>
      </c>
      <c r="W6" s="335">
        <f t="shared" si="1"/>
        <v>3754</v>
      </c>
      <c r="X6" s="335">
        <f t="shared" si="1"/>
        <v>546</v>
      </c>
      <c r="Y6" s="348">
        <f t="shared" si="1"/>
        <v>400</v>
      </c>
      <c r="Z6" s="346">
        <f t="shared" si="1"/>
        <v>85434</v>
      </c>
      <c r="AA6" s="335">
        <f t="shared" si="1"/>
        <v>44221</v>
      </c>
      <c r="AB6" s="335">
        <f t="shared" si="1"/>
        <v>41213</v>
      </c>
      <c r="AC6" s="335">
        <f t="shared" si="1"/>
        <v>40708</v>
      </c>
      <c r="AD6" s="335">
        <f t="shared" si="1"/>
        <v>37605</v>
      </c>
      <c r="AE6" s="335">
        <f t="shared" si="1"/>
        <v>2972</v>
      </c>
      <c r="AF6" s="335">
        <f t="shared" si="1"/>
        <v>3180</v>
      </c>
      <c r="AG6" s="335">
        <f t="shared" si="1"/>
        <v>541</v>
      </c>
      <c r="AH6" s="385">
        <f t="shared" si="1"/>
        <v>428</v>
      </c>
      <c r="AJ6" s="376">
        <f t="shared" ref="AJ6:AJ65" si="2">(T6+U6)-(AC6+AD6)</f>
        <v>3159</v>
      </c>
      <c r="AK6" s="376">
        <f t="shared" ref="AK6:AK65" si="3">(V6+W6)-(AE6+AF6)</f>
        <v>1184</v>
      </c>
      <c r="AL6" s="376">
        <f t="shared" ref="AL6:AL65" si="4">(X6+Y6)-(AG6+AH6)</f>
        <v>-23</v>
      </c>
    </row>
    <row r="7" spans="1:38" ht="15.75" customHeight="1" x14ac:dyDescent="0.2">
      <c r="A7" s="547" t="s">
        <v>9</v>
      </c>
      <c r="B7" s="345">
        <f t="shared" ref="B7:AH7" si="5">B27+B29+B31</f>
        <v>6668</v>
      </c>
      <c r="C7" s="58">
        <f t="shared" si="5"/>
        <v>2544</v>
      </c>
      <c r="D7" s="371">
        <f t="shared" si="5"/>
        <v>4124</v>
      </c>
      <c r="E7" s="538">
        <f t="shared" si="5"/>
        <v>3235</v>
      </c>
      <c r="F7" s="58">
        <f t="shared" si="5"/>
        <v>1409</v>
      </c>
      <c r="G7" s="58">
        <f t="shared" si="5"/>
        <v>1826</v>
      </c>
      <c r="H7" s="58">
        <f t="shared" si="5"/>
        <v>10416</v>
      </c>
      <c r="I7" s="58">
        <f t="shared" si="5"/>
        <v>5355</v>
      </c>
      <c r="J7" s="58">
        <f t="shared" si="5"/>
        <v>5061</v>
      </c>
      <c r="K7" s="58">
        <f t="shared" si="5"/>
        <v>7181</v>
      </c>
      <c r="L7" s="58">
        <f t="shared" si="5"/>
        <v>3946</v>
      </c>
      <c r="M7" s="68">
        <f t="shared" si="5"/>
        <v>3235</v>
      </c>
      <c r="N7" s="345">
        <f t="shared" si="5"/>
        <v>3433</v>
      </c>
      <c r="O7" s="58">
        <f t="shared" si="5"/>
        <v>1135</v>
      </c>
      <c r="P7" s="371">
        <f t="shared" si="5"/>
        <v>2298</v>
      </c>
      <c r="Q7" s="538">
        <f t="shared" si="5"/>
        <v>58339</v>
      </c>
      <c r="R7" s="58">
        <f t="shared" si="5"/>
        <v>30396</v>
      </c>
      <c r="S7" s="58">
        <f t="shared" si="5"/>
        <v>27943</v>
      </c>
      <c r="T7" s="58">
        <f t="shared" si="5"/>
        <v>28484</v>
      </c>
      <c r="U7" s="58">
        <f t="shared" si="5"/>
        <v>26128</v>
      </c>
      <c r="V7" s="58">
        <f t="shared" si="5"/>
        <v>1265</v>
      </c>
      <c r="W7" s="58">
        <f t="shared" si="5"/>
        <v>1341</v>
      </c>
      <c r="X7" s="58">
        <f t="shared" si="5"/>
        <v>647</v>
      </c>
      <c r="Y7" s="68">
        <f t="shared" si="5"/>
        <v>474</v>
      </c>
      <c r="Z7" s="345">
        <f t="shared" si="5"/>
        <v>54906</v>
      </c>
      <c r="AA7" s="58">
        <f t="shared" si="5"/>
        <v>29261</v>
      </c>
      <c r="AB7" s="58">
        <f t="shared" si="5"/>
        <v>25645</v>
      </c>
      <c r="AC7" s="58">
        <f t="shared" si="5"/>
        <v>27539</v>
      </c>
      <c r="AD7" s="58">
        <f t="shared" si="5"/>
        <v>24206</v>
      </c>
      <c r="AE7" s="58">
        <f t="shared" si="5"/>
        <v>1118</v>
      </c>
      <c r="AF7" s="58">
        <f t="shared" si="5"/>
        <v>1023</v>
      </c>
      <c r="AG7" s="58">
        <f t="shared" si="5"/>
        <v>604</v>
      </c>
      <c r="AH7" s="371">
        <f t="shared" si="5"/>
        <v>416</v>
      </c>
      <c r="AJ7" s="262">
        <f t="shared" si="2"/>
        <v>2867</v>
      </c>
      <c r="AK7" s="262">
        <f t="shared" si="3"/>
        <v>465</v>
      </c>
      <c r="AL7" s="262">
        <f t="shared" si="4"/>
        <v>101</v>
      </c>
    </row>
    <row r="8" spans="1:38" ht="15.75" customHeight="1" x14ac:dyDescent="0.2">
      <c r="A8" s="547" t="s">
        <v>10</v>
      </c>
      <c r="B8" s="345">
        <f t="shared" ref="B8:AH8" si="6">B32+B38+B41+B43+B54</f>
        <v>3735</v>
      </c>
      <c r="C8" s="58">
        <f t="shared" si="6"/>
        <v>1449</v>
      </c>
      <c r="D8" s="371">
        <f t="shared" si="6"/>
        <v>2286</v>
      </c>
      <c r="E8" s="538">
        <f t="shared" si="6"/>
        <v>2426</v>
      </c>
      <c r="F8" s="58">
        <f t="shared" si="6"/>
        <v>1060</v>
      </c>
      <c r="G8" s="58">
        <f t="shared" si="6"/>
        <v>1366</v>
      </c>
      <c r="H8" s="58">
        <f t="shared" si="6"/>
        <v>6696</v>
      </c>
      <c r="I8" s="58">
        <f t="shared" si="6"/>
        <v>3412</v>
      </c>
      <c r="J8" s="58">
        <f t="shared" si="6"/>
        <v>3284</v>
      </c>
      <c r="K8" s="58">
        <f t="shared" si="6"/>
        <v>4270</v>
      </c>
      <c r="L8" s="58">
        <f t="shared" si="6"/>
        <v>2352</v>
      </c>
      <c r="M8" s="68">
        <f t="shared" si="6"/>
        <v>1918</v>
      </c>
      <c r="N8" s="345">
        <f t="shared" si="6"/>
        <v>1309</v>
      </c>
      <c r="O8" s="58">
        <f t="shared" si="6"/>
        <v>389</v>
      </c>
      <c r="P8" s="371">
        <f t="shared" si="6"/>
        <v>920</v>
      </c>
      <c r="Q8" s="538">
        <f t="shared" si="6"/>
        <v>36577</v>
      </c>
      <c r="R8" s="58">
        <f t="shared" si="6"/>
        <v>18868</v>
      </c>
      <c r="S8" s="58">
        <f t="shared" si="6"/>
        <v>17709</v>
      </c>
      <c r="T8" s="58">
        <f t="shared" si="6"/>
        <v>18017</v>
      </c>
      <c r="U8" s="58">
        <f t="shared" si="6"/>
        <v>16795</v>
      </c>
      <c r="V8" s="58">
        <f t="shared" si="6"/>
        <v>544</v>
      </c>
      <c r="W8" s="58">
        <f t="shared" si="6"/>
        <v>634</v>
      </c>
      <c r="X8" s="58">
        <f t="shared" si="6"/>
        <v>307</v>
      </c>
      <c r="Y8" s="68">
        <f t="shared" si="6"/>
        <v>280</v>
      </c>
      <c r="Z8" s="345">
        <f t="shared" si="6"/>
        <v>35268</v>
      </c>
      <c r="AA8" s="58">
        <f t="shared" si="6"/>
        <v>18479</v>
      </c>
      <c r="AB8" s="58">
        <f t="shared" si="6"/>
        <v>16789</v>
      </c>
      <c r="AC8" s="58">
        <f t="shared" si="6"/>
        <v>17784</v>
      </c>
      <c r="AD8" s="58">
        <f t="shared" si="6"/>
        <v>16015</v>
      </c>
      <c r="AE8" s="58">
        <f t="shared" si="6"/>
        <v>493</v>
      </c>
      <c r="AF8" s="58">
        <f t="shared" si="6"/>
        <v>601</v>
      </c>
      <c r="AG8" s="58">
        <f t="shared" si="6"/>
        <v>202</v>
      </c>
      <c r="AH8" s="371">
        <f t="shared" si="6"/>
        <v>173</v>
      </c>
      <c r="AJ8" s="262">
        <f t="shared" si="2"/>
        <v>1013</v>
      </c>
      <c r="AK8" s="262">
        <f t="shared" si="3"/>
        <v>84</v>
      </c>
      <c r="AL8" s="262">
        <f t="shared" si="4"/>
        <v>212</v>
      </c>
    </row>
    <row r="9" spans="1:38" ht="15.75" customHeight="1" x14ac:dyDescent="0.2">
      <c r="A9" s="547" t="s">
        <v>11</v>
      </c>
      <c r="B9" s="345">
        <f t="shared" ref="B9:AH9" si="7">B28+B35+B40+B56+B57</f>
        <v>-438</v>
      </c>
      <c r="C9" s="58">
        <f t="shared" si="7"/>
        <v>-715</v>
      </c>
      <c r="D9" s="371">
        <f t="shared" si="7"/>
        <v>277</v>
      </c>
      <c r="E9" s="538">
        <f t="shared" si="7"/>
        <v>2334</v>
      </c>
      <c r="F9" s="58">
        <f t="shared" si="7"/>
        <v>963</v>
      </c>
      <c r="G9" s="58">
        <f t="shared" si="7"/>
        <v>1371</v>
      </c>
      <c r="H9" s="58">
        <f t="shared" si="7"/>
        <v>7212</v>
      </c>
      <c r="I9" s="58">
        <f t="shared" si="7"/>
        <v>3640</v>
      </c>
      <c r="J9" s="58">
        <f t="shared" si="7"/>
        <v>3572</v>
      </c>
      <c r="K9" s="58">
        <f t="shared" si="7"/>
        <v>4878</v>
      </c>
      <c r="L9" s="58">
        <f t="shared" si="7"/>
        <v>2677</v>
      </c>
      <c r="M9" s="68">
        <f t="shared" si="7"/>
        <v>2201</v>
      </c>
      <c r="N9" s="345">
        <f t="shared" si="7"/>
        <v>-2772</v>
      </c>
      <c r="O9" s="58">
        <f t="shared" si="7"/>
        <v>-1678</v>
      </c>
      <c r="P9" s="371">
        <f t="shared" si="7"/>
        <v>-1094</v>
      </c>
      <c r="Q9" s="538">
        <f t="shared" si="7"/>
        <v>28573</v>
      </c>
      <c r="R9" s="58">
        <f t="shared" si="7"/>
        <v>15054</v>
      </c>
      <c r="S9" s="58">
        <f t="shared" si="7"/>
        <v>13519</v>
      </c>
      <c r="T9" s="58">
        <f t="shared" si="7"/>
        <v>14157</v>
      </c>
      <c r="U9" s="58">
        <f t="shared" si="7"/>
        <v>12531</v>
      </c>
      <c r="V9" s="58">
        <f t="shared" si="7"/>
        <v>611</v>
      </c>
      <c r="W9" s="58">
        <f t="shared" si="7"/>
        <v>774</v>
      </c>
      <c r="X9" s="58">
        <f t="shared" si="7"/>
        <v>286</v>
      </c>
      <c r="Y9" s="68">
        <f t="shared" si="7"/>
        <v>214</v>
      </c>
      <c r="Z9" s="345">
        <f t="shared" si="7"/>
        <v>31345</v>
      </c>
      <c r="AA9" s="58">
        <f t="shared" si="7"/>
        <v>16732</v>
      </c>
      <c r="AB9" s="58">
        <f t="shared" si="7"/>
        <v>14613</v>
      </c>
      <c r="AC9" s="58">
        <f t="shared" si="7"/>
        <v>15914</v>
      </c>
      <c r="AD9" s="58">
        <f t="shared" si="7"/>
        <v>13801</v>
      </c>
      <c r="AE9" s="58">
        <f t="shared" si="7"/>
        <v>686</v>
      </c>
      <c r="AF9" s="58">
        <f t="shared" si="7"/>
        <v>721</v>
      </c>
      <c r="AG9" s="58">
        <f t="shared" si="7"/>
        <v>132</v>
      </c>
      <c r="AH9" s="371">
        <f t="shared" si="7"/>
        <v>91</v>
      </c>
      <c r="AJ9" s="262">
        <f t="shared" si="2"/>
        <v>-3027</v>
      </c>
      <c r="AK9" s="262">
        <f t="shared" si="3"/>
        <v>-22</v>
      </c>
      <c r="AL9" s="262">
        <f t="shared" si="4"/>
        <v>277</v>
      </c>
    </row>
    <row r="10" spans="1:38" ht="15.75" customHeight="1" x14ac:dyDescent="0.2">
      <c r="A10" s="547" t="s">
        <v>12</v>
      </c>
      <c r="B10" s="345">
        <f t="shared" ref="B10:AH10" si="8">B37+B39+B42+B44+B52+B55</f>
        <v>-871</v>
      </c>
      <c r="C10" s="58">
        <f t="shared" si="8"/>
        <v>-611</v>
      </c>
      <c r="D10" s="371">
        <f t="shared" si="8"/>
        <v>-260</v>
      </c>
      <c r="E10" s="538">
        <f t="shared" si="8"/>
        <v>306</v>
      </c>
      <c r="F10" s="58">
        <f t="shared" si="8"/>
        <v>92</v>
      </c>
      <c r="G10" s="58">
        <f t="shared" si="8"/>
        <v>214</v>
      </c>
      <c r="H10" s="58">
        <f t="shared" si="8"/>
        <v>2691</v>
      </c>
      <c r="I10" s="58">
        <f t="shared" si="8"/>
        <v>1375</v>
      </c>
      <c r="J10" s="58">
        <f t="shared" si="8"/>
        <v>1316</v>
      </c>
      <c r="K10" s="58">
        <f t="shared" si="8"/>
        <v>2385</v>
      </c>
      <c r="L10" s="58">
        <f t="shared" si="8"/>
        <v>1283</v>
      </c>
      <c r="M10" s="68">
        <f t="shared" si="8"/>
        <v>1102</v>
      </c>
      <c r="N10" s="345">
        <f t="shared" si="8"/>
        <v>-1177</v>
      </c>
      <c r="O10" s="58">
        <f t="shared" si="8"/>
        <v>-703</v>
      </c>
      <c r="P10" s="371">
        <f t="shared" si="8"/>
        <v>-474</v>
      </c>
      <c r="Q10" s="538">
        <f t="shared" si="8"/>
        <v>10377</v>
      </c>
      <c r="R10" s="58">
        <f t="shared" si="8"/>
        <v>5254</v>
      </c>
      <c r="S10" s="58">
        <f t="shared" si="8"/>
        <v>5123</v>
      </c>
      <c r="T10" s="58">
        <f t="shared" si="8"/>
        <v>4700</v>
      </c>
      <c r="U10" s="58">
        <f t="shared" si="8"/>
        <v>4521</v>
      </c>
      <c r="V10" s="58">
        <f t="shared" si="8"/>
        <v>456</v>
      </c>
      <c r="W10" s="58">
        <f t="shared" si="8"/>
        <v>538</v>
      </c>
      <c r="X10" s="58">
        <f t="shared" si="8"/>
        <v>98</v>
      </c>
      <c r="Y10" s="68">
        <f t="shared" si="8"/>
        <v>64</v>
      </c>
      <c r="Z10" s="345">
        <f t="shared" si="8"/>
        <v>11554</v>
      </c>
      <c r="AA10" s="58">
        <f t="shared" si="8"/>
        <v>5957</v>
      </c>
      <c r="AB10" s="58">
        <f t="shared" si="8"/>
        <v>5597</v>
      </c>
      <c r="AC10" s="58">
        <f t="shared" si="8"/>
        <v>5381</v>
      </c>
      <c r="AD10" s="58">
        <f t="shared" si="8"/>
        <v>5083</v>
      </c>
      <c r="AE10" s="58">
        <f t="shared" si="8"/>
        <v>525</v>
      </c>
      <c r="AF10" s="58">
        <f t="shared" si="8"/>
        <v>488</v>
      </c>
      <c r="AG10" s="58">
        <f t="shared" si="8"/>
        <v>51</v>
      </c>
      <c r="AH10" s="371">
        <f t="shared" si="8"/>
        <v>26</v>
      </c>
      <c r="AJ10" s="262">
        <f t="shared" si="2"/>
        <v>-1243</v>
      </c>
      <c r="AK10" s="262">
        <f t="shared" si="3"/>
        <v>-19</v>
      </c>
      <c r="AL10" s="262">
        <f t="shared" si="4"/>
        <v>85</v>
      </c>
    </row>
    <row r="11" spans="1:38" ht="15.75" customHeight="1" x14ac:dyDescent="0.2">
      <c r="A11" s="547" t="s">
        <v>13</v>
      </c>
      <c r="B11" s="345">
        <f t="shared" ref="B11:AH11" si="9">B26+B58+B59+B60</f>
        <v>296</v>
      </c>
      <c r="C11" s="58">
        <f t="shared" si="9"/>
        <v>-10</v>
      </c>
      <c r="D11" s="371">
        <f t="shared" si="9"/>
        <v>306</v>
      </c>
      <c r="E11" s="538">
        <f t="shared" si="9"/>
        <v>1516</v>
      </c>
      <c r="F11" s="58">
        <f t="shared" si="9"/>
        <v>648</v>
      </c>
      <c r="G11" s="58">
        <f t="shared" si="9"/>
        <v>868</v>
      </c>
      <c r="H11" s="58">
        <f t="shared" si="9"/>
        <v>6044</v>
      </c>
      <c r="I11" s="58">
        <f t="shared" si="9"/>
        <v>3104</v>
      </c>
      <c r="J11" s="58">
        <f t="shared" si="9"/>
        <v>2940</v>
      </c>
      <c r="K11" s="58">
        <f t="shared" si="9"/>
        <v>4528</v>
      </c>
      <c r="L11" s="58">
        <f t="shared" si="9"/>
        <v>2456</v>
      </c>
      <c r="M11" s="68">
        <f t="shared" si="9"/>
        <v>2072</v>
      </c>
      <c r="N11" s="345">
        <f t="shared" si="9"/>
        <v>-1220</v>
      </c>
      <c r="O11" s="58">
        <f t="shared" si="9"/>
        <v>-658</v>
      </c>
      <c r="P11" s="371">
        <f t="shared" si="9"/>
        <v>-562</v>
      </c>
      <c r="Q11" s="538">
        <f t="shared" si="9"/>
        <v>19883</v>
      </c>
      <c r="R11" s="58">
        <f t="shared" si="9"/>
        <v>10286</v>
      </c>
      <c r="S11" s="58">
        <f t="shared" si="9"/>
        <v>9597</v>
      </c>
      <c r="T11" s="58">
        <f t="shared" si="9"/>
        <v>9410</v>
      </c>
      <c r="U11" s="58">
        <f t="shared" si="9"/>
        <v>7890</v>
      </c>
      <c r="V11" s="58">
        <f t="shared" si="9"/>
        <v>466</v>
      </c>
      <c r="W11" s="58">
        <f t="shared" si="9"/>
        <v>1400</v>
      </c>
      <c r="X11" s="58">
        <f t="shared" si="9"/>
        <v>410</v>
      </c>
      <c r="Y11" s="68">
        <f t="shared" si="9"/>
        <v>307</v>
      </c>
      <c r="Z11" s="345">
        <f t="shared" si="9"/>
        <v>21103</v>
      </c>
      <c r="AA11" s="58">
        <f t="shared" si="9"/>
        <v>10944</v>
      </c>
      <c r="AB11" s="58">
        <f t="shared" si="9"/>
        <v>10159</v>
      </c>
      <c r="AC11" s="58">
        <f t="shared" si="9"/>
        <v>10132</v>
      </c>
      <c r="AD11" s="58">
        <f t="shared" si="9"/>
        <v>8662</v>
      </c>
      <c r="AE11" s="58">
        <f t="shared" si="9"/>
        <v>433</v>
      </c>
      <c r="AF11" s="58">
        <f t="shared" si="9"/>
        <v>1253</v>
      </c>
      <c r="AG11" s="58">
        <f t="shared" si="9"/>
        <v>379</v>
      </c>
      <c r="AH11" s="371">
        <f t="shared" si="9"/>
        <v>244</v>
      </c>
      <c r="AJ11" s="262">
        <f t="shared" si="2"/>
        <v>-1494</v>
      </c>
      <c r="AK11" s="262">
        <f t="shared" si="3"/>
        <v>180</v>
      </c>
      <c r="AL11" s="262">
        <f t="shared" si="4"/>
        <v>94</v>
      </c>
    </row>
    <row r="12" spans="1:38" ht="15.75" customHeight="1" x14ac:dyDescent="0.2">
      <c r="A12" s="547" t="s">
        <v>14</v>
      </c>
      <c r="B12" s="345">
        <f t="shared" ref="B12:AH12" si="10">B33+B36+B51+B53+B61+B62+B63</f>
        <v>-1002</v>
      </c>
      <c r="C12" s="58">
        <f t="shared" si="10"/>
        <v>-504</v>
      </c>
      <c r="D12" s="371">
        <f t="shared" si="10"/>
        <v>-498</v>
      </c>
      <c r="E12" s="538">
        <f t="shared" si="10"/>
        <v>-192</v>
      </c>
      <c r="F12" s="58">
        <f t="shared" si="10"/>
        <v>-167</v>
      </c>
      <c r="G12" s="58">
        <f t="shared" si="10"/>
        <v>-25</v>
      </c>
      <c r="H12" s="58">
        <f t="shared" si="10"/>
        <v>2476</v>
      </c>
      <c r="I12" s="58">
        <f t="shared" si="10"/>
        <v>1276</v>
      </c>
      <c r="J12" s="58">
        <f t="shared" si="10"/>
        <v>1200</v>
      </c>
      <c r="K12" s="58">
        <f t="shared" si="10"/>
        <v>2668</v>
      </c>
      <c r="L12" s="58">
        <f t="shared" si="10"/>
        <v>1443</v>
      </c>
      <c r="M12" s="68">
        <f t="shared" si="10"/>
        <v>1225</v>
      </c>
      <c r="N12" s="345">
        <f t="shared" si="10"/>
        <v>-810</v>
      </c>
      <c r="O12" s="58">
        <f t="shared" si="10"/>
        <v>-337</v>
      </c>
      <c r="P12" s="371">
        <f t="shared" si="10"/>
        <v>-473</v>
      </c>
      <c r="Q12" s="538">
        <f t="shared" si="10"/>
        <v>9139</v>
      </c>
      <c r="R12" s="58">
        <f t="shared" si="10"/>
        <v>4536</v>
      </c>
      <c r="S12" s="58">
        <f t="shared" si="10"/>
        <v>4603</v>
      </c>
      <c r="T12" s="58">
        <f t="shared" si="10"/>
        <v>4284</v>
      </c>
      <c r="U12" s="58">
        <f t="shared" si="10"/>
        <v>4335</v>
      </c>
      <c r="V12" s="58">
        <f t="shared" si="10"/>
        <v>145</v>
      </c>
      <c r="W12" s="58">
        <f t="shared" si="10"/>
        <v>200</v>
      </c>
      <c r="X12" s="58">
        <f t="shared" si="10"/>
        <v>107</v>
      </c>
      <c r="Y12" s="68">
        <f t="shared" si="10"/>
        <v>68</v>
      </c>
      <c r="Z12" s="345">
        <f t="shared" si="10"/>
        <v>9949</v>
      </c>
      <c r="AA12" s="58">
        <f t="shared" si="10"/>
        <v>4873</v>
      </c>
      <c r="AB12" s="58">
        <f t="shared" si="10"/>
        <v>5076</v>
      </c>
      <c r="AC12" s="58">
        <f t="shared" si="10"/>
        <v>4696</v>
      </c>
      <c r="AD12" s="58">
        <f t="shared" si="10"/>
        <v>4880</v>
      </c>
      <c r="AE12" s="58">
        <f t="shared" si="10"/>
        <v>151</v>
      </c>
      <c r="AF12" s="58">
        <f t="shared" si="10"/>
        <v>183</v>
      </c>
      <c r="AG12" s="58">
        <f t="shared" si="10"/>
        <v>26</v>
      </c>
      <c r="AH12" s="371">
        <f t="shared" si="10"/>
        <v>13</v>
      </c>
      <c r="AJ12" s="262">
        <f t="shared" si="2"/>
        <v>-957</v>
      </c>
      <c r="AK12" s="262">
        <f t="shared" si="3"/>
        <v>11</v>
      </c>
      <c r="AL12" s="262">
        <f t="shared" si="4"/>
        <v>136</v>
      </c>
    </row>
    <row r="13" spans="1:38" ht="15.75" customHeight="1" x14ac:dyDescent="0.2">
      <c r="A13" s="547" t="s">
        <v>15</v>
      </c>
      <c r="B13" s="345">
        <f t="shared" ref="B13:AH13" si="11">B34+B46+B49+B64+B65</f>
        <v>-1468</v>
      </c>
      <c r="C13" s="58">
        <f t="shared" si="11"/>
        <v>-722</v>
      </c>
      <c r="D13" s="371">
        <f t="shared" si="11"/>
        <v>-746</v>
      </c>
      <c r="E13" s="538">
        <f t="shared" si="11"/>
        <v>-472</v>
      </c>
      <c r="F13" s="58">
        <f t="shared" si="11"/>
        <v>-223</v>
      </c>
      <c r="G13" s="58">
        <f t="shared" si="11"/>
        <v>-249</v>
      </c>
      <c r="H13" s="58">
        <f t="shared" si="11"/>
        <v>1674</v>
      </c>
      <c r="I13" s="58">
        <f t="shared" si="11"/>
        <v>924</v>
      </c>
      <c r="J13" s="58">
        <f t="shared" si="11"/>
        <v>750</v>
      </c>
      <c r="K13" s="58">
        <f t="shared" si="11"/>
        <v>2146</v>
      </c>
      <c r="L13" s="58">
        <f t="shared" si="11"/>
        <v>1147</v>
      </c>
      <c r="M13" s="68">
        <f t="shared" si="11"/>
        <v>999</v>
      </c>
      <c r="N13" s="345">
        <f t="shared" si="11"/>
        <v>-996</v>
      </c>
      <c r="O13" s="58">
        <f t="shared" si="11"/>
        <v>-499</v>
      </c>
      <c r="P13" s="371">
        <f t="shared" si="11"/>
        <v>-497</v>
      </c>
      <c r="Q13" s="538">
        <f t="shared" si="11"/>
        <v>6385</v>
      </c>
      <c r="R13" s="58">
        <f t="shared" si="11"/>
        <v>3050</v>
      </c>
      <c r="S13" s="58">
        <f t="shared" si="11"/>
        <v>3335</v>
      </c>
      <c r="T13" s="58">
        <f t="shared" si="11"/>
        <v>2879</v>
      </c>
      <c r="U13" s="58">
        <f t="shared" si="11"/>
        <v>2859</v>
      </c>
      <c r="V13" s="58">
        <f t="shared" si="11"/>
        <v>85</v>
      </c>
      <c r="W13" s="58">
        <f t="shared" si="11"/>
        <v>409</v>
      </c>
      <c r="X13" s="58">
        <f t="shared" si="11"/>
        <v>86</v>
      </c>
      <c r="Y13" s="68">
        <f t="shared" si="11"/>
        <v>67</v>
      </c>
      <c r="Z13" s="345">
        <f t="shared" si="11"/>
        <v>7381</v>
      </c>
      <c r="AA13" s="58">
        <f t="shared" si="11"/>
        <v>3549</v>
      </c>
      <c r="AB13" s="58">
        <f t="shared" si="11"/>
        <v>3832</v>
      </c>
      <c r="AC13" s="58">
        <f t="shared" si="11"/>
        <v>3413</v>
      </c>
      <c r="AD13" s="58">
        <f t="shared" si="11"/>
        <v>3499</v>
      </c>
      <c r="AE13" s="58">
        <f t="shared" si="11"/>
        <v>128</v>
      </c>
      <c r="AF13" s="58">
        <f t="shared" si="11"/>
        <v>322</v>
      </c>
      <c r="AG13" s="58">
        <f t="shared" si="11"/>
        <v>8</v>
      </c>
      <c r="AH13" s="371">
        <f t="shared" si="11"/>
        <v>11</v>
      </c>
      <c r="AJ13" s="262">
        <f t="shared" si="2"/>
        <v>-1174</v>
      </c>
      <c r="AK13" s="262">
        <f t="shared" si="3"/>
        <v>44</v>
      </c>
      <c r="AL13" s="262">
        <f t="shared" si="4"/>
        <v>134</v>
      </c>
    </row>
    <row r="14" spans="1:38" ht="15.75" customHeight="1" x14ac:dyDescent="0.2">
      <c r="A14" s="547" t="s">
        <v>16</v>
      </c>
      <c r="B14" s="345">
        <f t="shared" ref="B14:AH14" si="12">B45+B47</f>
        <v>-471</v>
      </c>
      <c r="C14" s="58">
        <f t="shared" si="12"/>
        <v>-226</v>
      </c>
      <c r="D14" s="371">
        <f t="shared" si="12"/>
        <v>-245</v>
      </c>
      <c r="E14" s="538">
        <f t="shared" si="12"/>
        <v>-236</v>
      </c>
      <c r="F14" s="58">
        <f t="shared" si="12"/>
        <v>-114</v>
      </c>
      <c r="G14" s="58">
        <f t="shared" si="12"/>
        <v>-122</v>
      </c>
      <c r="H14" s="58">
        <f t="shared" si="12"/>
        <v>1040</v>
      </c>
      <c r="I14" s="58">
        <f t="shared" si="12"/>
        <v>521</v>
      </c>
      <c r="J14" s="58">
        <f t="shared" si="12"/>
        <v>519</v>
      </c>
      <c r="K14" s="58">
        <f t="shared" si="12"/>
        <v>1276</v>
      </c>
      <c r="L14" s="58">
        <f t="shared" si="12"/>
        <v>635</v>
      </c>
      <c r="M14" s="68">
        <f t="shared" si="12"/>
        <v>641</v>
      </c>
      <c r="N14" s="345">
        <f t="shared" si="12"/>
        <v>-235</v>
      </c>
      <c r="O14" s="58">
        <f t="shared" si="12"/>
        <v>-112</v>
      </c>
      <c r="P14" s="371">
        <f t="shared" si="12"/>
        <v>-123</v>
      </c>
      <c r="Q14" s="538">
        <f t="shared" si="12"/>
        <v>4239</v>
      </c>
      <c r="R14" s="58">
        <f t="shared" si="12"/>
        <v>1996</v>
      </c>
      <c r="S14" s="58">
        <f t="shared" si="12"/>
        <v>2243</v>
      </c>
      <c r="T14" s="58">
        <f t="shared" si="12"/>
        <v>1769</v>
      </c>
      <c r="U14" s="58">
        <f t="shared" si="12"/>
        <v>1812</v>
      </c>
      <c r="V14" s="58">
        <f t="shared" si="12"/>
        <v>191</v>
      </c>
      <c r="W14" s="58">
        <f t="shared" si="12"/>
        <v>408</v>
      </c>
      <c r="X14" s="58">
        <f t="shared" si="12"/>
        <v>36</v>
      </c>
      <c r="Y14" s="68">
        <f t="shared" si="12"/>
        <v>23</v>
      </c>
      <c r="Z14" s="345">
        <f t="shared" si="12"/>
        <v>4474</v>
      </c>
      <c r="AA14" s="58">
        <f t="shared" si="12"/>
        <v>2108</v>
      </c>
      <c r="AB14" s="58">
        <f t="shared" si="12"/>
        <v>2366</v>
      </c>
      <c r="AC14" s="58">
        <f t="shared" si="12"/>
        <v>1881</v>
      </c>
      <c r="AD14" s="58">
        <f t="shared" si="12"/>
        <v>1916</v>
      </c>
      <c r="AE14" s="58">
        <f t="shared" si="12"/>
        <v>221</v>
      </c>
      <c r="AF14" s="58">
        <f t="shared" si="12"/>
        <v>432</v>
      </c>
      <c r="AG14" s="58">
        <f t="shared" si="12"/>
        <v>6</v>
      </c>
      <c r="AH14" s="371">
        <f t="shared" si="12"/>
        <v>18</v>
      </c>
      <c r="AJ14" s="262">
        <f t="shared" si="2"/>
        <v>-216</v>
      </c>
      <c r="AK14" s="262">
        <f t="shared" si="3"/>
        <v>-54</v>
      </c>
      <c r="AL14" s="262">
        <f t="shared" si="4"/>
        <v>35</v>
      </c>
    </row>
    <row r="15" spans="1:38" ht="15.75" customHeight="1" x14ac:dyDescent="0.2">
      <c r="A15" s="549" t="s">
        <v>17</v>
      </c>
      <c r="B15" s="347">
        <f t="shared" ref="B15:AH15" si="13">B30+B48+B50</f>
        <v>-1209</v>
      </c>
      <c r="C15" s="330">
        <f t="shared" si="13"/>
        <v>-679</v>
      </c>
      <c r="D15" s="386">
        <f t="shared" si="13"/>
        <v>-530</v>
      </c>
      <c r="E15" s="540">
        <f t="shared" si="13"/>
        <v>-545</v>
      </c>
      <c r="F15" s="330">
        <f t="shared" si="13"/>
        <v>-287</v>
      </c>
      <c r="G15" s="330">
        <f t="shared" si="13"/>
        <v>-258</v>
      </c>
      <c r="H15" s="330">
        <f t="shared" si="13"/>
        <v>1277</v>
      </c>
      <c r="I15" s="330">
        <f t="shared" si="13"/>
        <v>657</v>
      </c>
      <c r="J15" s="330">
        <f t="shared" si="13"/>
        <v>620</v>
      </c>
      <c r="K15" s="330">
        <f t="shared" si="13"/>
        <v>1822</v>
      </c>
      <c r="L15" s="330">
        <f t="shared" si="13"/>
        <v>944</v>
      </c>
      <c r="M15" s="349">
        <f t="shared" si="13"/>
        <v>878</v>
      </c>
      <c r="N15" s="347">
        <f t="shared" si="13"/>
        <v>-664</v>
      </c>
      <c r="O15" s="330">
        <f t="shared" si="13"/>
        <v>-392</v>
      </c>
      <c r="P15" s="386">
        <f t="shared" si="13"/>
        <v>-272</v>
      </c>
      <c r="Q15" s="540">
        <f t="shared" si="13"/>
        <v>5001</v>
      </c>
      <c r="R15" s="330">
        <f t="shared" si="13"/>
        <v>2474</v>
      </c>
      <c r="S15" s="330">
        <f t="shared" si="13"/>
        <v>2527</v>
      </c>
      <c r="T15" s="330">
        <f t="shared" si="13"/>
        <v>2377</v>
      </c>
      <c r="U15" s="330">
        <f t="shared" si="13"/>
        <v>2341</v>
      </c>
      <c r="V15" s="330">
        <f t="shared" si="13"/>
        <v>62</v>
      </c>
      <c r="W15" s="330">
        <f t="shared" si="13"/>
        <v>150</v>
      </c>
      <c r="X15" s="330">
        <f t="shared" si="13"/>
        <v>35</v>
      </c>
      <c r="Y15" s="349">
        <f t="shared" si="13"/>
        <v>36</v>
      </c>
      <c r="Z15" s="347">
        <f t="shared" si="13"/>
        <v>5665</v>
      </c>
      <c r="AA15" s="330">
        <f t="shared" si="13"/>
        <v>2866</v>
      </c>
      <c r="AB15" s="330">
        <f t="shared" si="13"/>
        <v>2799</v>
      </c>
      <c r="AC15" s="330">
        <f t="shared" si="13"/>
        <v>2800</v>
      </c>
      <c r="AD15" s="330">
        <f t="shared" si="13"/>
        <v>2681</v>
      </c>
      <c r="AE15" s="330">
        <f t="shared" si="13"/>
        <v>58</v>
      </c>
      <c r="AF15" s="330">
        <f t="shared" si="13"/>
        <v>109</v>
      </c>
      <c r="AG15" s="330">
        <f t="shared" si="13"/>
        <v>8</v>
      </c>
      <c r="AH15" s="386">
        <f t="shared" si="13"/>
        <v>9</v>
      </c>
      <c r="AJ15" s="377">
        <f t="shared" si="2"/>
        <v>-763</v>
      </c>
      <c r="AK15" s="377">
        <f t="shared" si="3"/>
        <v>45</v>
      </c>
      <c r="AL15" s="377">
        <f t="shared" si="4"/>
        <v>54</v>
      </c>
    </row>
    <row r="16" spans="1:38" ht="15.75" customHeight="1" x14ac:dyDescent="0.2">
      <c r="A16" s="550" t="s">
        <v>185</v>
      </c>
      <c r="B16" s="542">
        <f t="shared" ref="B16:AH16" si="14">SUM(B17:B25)</f>
        <v>6179</v>
      </c>
      <c r="C16" s="417">
        <f t="shared" si="14"/>
        <v>1986</v>
      </c>
      <c r="D16" s="418">
        <f t="shared" si="14"/>
        <v>4193</v>
      </c>
      <c r="E16" s="500">
        <f t="shared" si="14"/>
        <v>1859</v>
      </c>
      <c r="F16" s="417">
        <f t="shared" si="14"/>
        <v>529</v>
      </c>
      <c r="G16" s="417">
        <f t="shared" si="14"/>
        <v>1330</v>
      </c>
      <c r="H16" s="417">
        <f t="shared" si="14"/>
        <v>13219</v>
      </c>
      <c r="I16" s="417">
        <f t="shared" si="14"/>
        <v>6734</v>
      </c>
      <c r="J16" s="417">
        <f t="shared" si="14"/>
        <v>6485</v>
      </c>
      <c r="K16" s="417">
        <f t="shared" si="14"/>
        <v>11360</v>
      </c>
      <c r="L16" s="417">
        <f t="shared" si="14"/>
        <v>6205</v>
      </c>
      <c r="M16" s="523">
        <f t="shared" si="14"/>
        <v>5155</v>
      </c>
      <c r="N16" s="542">
        <f t="shared" si="14"/>
        <v>4320</v>
      </c>
      <c r="O16" s="417">
        <f t="shared" si="14"/>
        <v>1457</v>
      </c>
      <c r="P16" s="418">
        <f t="shared" si="14"/>
        <v>2863</v>
      </c>
      <c r="Q16" s="500">
        <f t="shared" si="14"/>
        <v>89754</v>
      </c>
      <c r="R16" s="417">
        <f t="shared" si="14"/>
        <v>45678</v>
      </c>
      <c r="S16" s="417">
        <f t="shared" si="14"/>
        <v>44076</v>
      </c>
      <c r="T16" s="417">
        <f t="shared" si="14"/>
        <v>41550</v>
      </c>
      <c r="U16" s="417">
        <f t="shared" si="14"/>
        <v>39922</v>
      </c>
      <c r="V16" s="417">
        <f t="shared" si="14"/>
        <v>3582</v>
      </c>
      <c r="W16" s="417">
        <f t="shared" si="14"/>
        <v>3754</v>
      </c>
      <c r="X16" s="417">
        <f t="shared" si="14"/>
        <v>546</v>
      </c>
      <c r="Y16" s="523">
        <f t="shared" si="14"/>
        <v>400</v>
      </c>
      <c r="Z16" s="542">
        <f t="shared" si="14"/>
        <v>85434</v>
      </c>
      <c r="AA16" s="417">
        <f t="shared" si="14"/>
        <v>44221</v>
      </c>
      <c r="AB16" s="417">
        <f t="shared" si="14"/>
        <v>41213</v>
      </c>
      <c r="AC16" s="417">
        <f t="shared" si="14"/>
        <v>40708</v>
      </c>
      <c r="AD16" s="417">
        <f t="shared" si="14"/>
        <v>37605</v>
      </c>
      <c r="AE16" s="417">
        <f t="shared" si="14"/>
        <v>2972</v>
      </c>
      <c r="AF16" s="417">
        <f t="shared" si="14"/>
        <v>3180</v>
      </c>
      <c r="AG16" s="417">
        <f t="shared" si="14"/>
        <v>541</v>
      </c>
      <c r="AH16" s="418">
        <f t="shared" si="14"/>
        <v>428</v>
      </c>
      <c r="AJ16" s="376">
        <f t="shared" si="2"/>
        <v>3159</v>
      </c>
      <c r="AK16" s="376">
        <f t="shared" si="3"/>
        <v>1184</v>
      </c>
      <c r="AL16" s="376">
        <f t="shared" si="4"/>
        <v>-23</v>
      </c>
    </row>
    <row r="17" spans="1:38" s="70" customFormat="1" ht="15.75" customHeight="1" x14ac:dyDescent="0.2">
      <c r="A17" s="551" t="s">
        <v>19</v>
      </c>
      <c r="B17" s="543">
        <f>'h14'!B17</f>
        <v>2263</v>
      </c>
      <c r="C17" s="71">
        <f>'h14'!C17</f>
        <v>700</v>
      </c>
      <c r="D17" s="373">
        <f>'h14'!D17</f>
        <v>1563</v>
      </c>
      <c r="E17" s="74">
        <f>'h14'!E17</f>
        <v>1005</v>
      </c>
      <c r="F17" s="71">
        <f>'h14'!F17</f>
        <v>455</v>
      </c>
      <c r="G17" s="71">
        <f>'h14'!G17</f>
        <v>550</v>
      </c>
      <c r="H17" s="71">
        <f>'h14'!H17</f>
        <v>2195</v>
      </c>
      <c r="I17" s="71">
        <f>'h14'!I17</f>
        <v>1119</v>
      </c>
      <c r="J17" s="71">
        <f>'h14'!J17</f>
        <v>1076</v>
      </c>
      <c r="K17" s="71">
        <f>'h14'!K17</f>
        <v>1190</v>
      </c>
      <c r="L17" s="71">
        <f>'h14'!L17</f>
        <v>664</v>
      </c>
      <c r="M17" s="535">
        <f>'h14'!M17</f>
        <v>526</v>
      </c>
      <c r="N17" s="543">
        <f>'h14'!N17</f>
        <v>1258</v>
      </c>
      <c r="O17" s="71">
        <f>'h14'!O17</f>
        <v>245</v>
      </c>
      <c r="P17" s="373">
        <f>'h14'!P17</f>
        <v>1013</v>
      </c>
      <c r="Q17" s="74">
        <f>'h14'!Q17</f>
        <v>14544</v>
      </c>
      <c r="R17" s="71">
        <f>'h14'!R17</f>
        <v>7407</v>
      </c>
      <c r="S17" s="71">
        <f>'h14'!S17</f>
        <v>7137</v>
      </c>
      <c r="T17" s="71">
        <f>'h14'!T17</f>
        <v>6777</v>
      </c>
      <c r="U17" s="71">
        <f>'h14'!U17</f>
        <v>6541</v>
      </c>
      <c r="V17" s="71">
        <f>'h14'!V17</f>
        <v>598</v>
      </c>
      <c r="W17" s="71">
        <f>'h14'!W17</f>
        <v>550</v>
      </c>
      <c r="X17" s="71">
        <f>'h14'!X17</f>
        <v>32</v>
      </c>
      <c r="Y17" s="535">
        <f>'h14'!Y17</f>
        <v>46</v>
      </c>
      <c r="Z17" s="543">
        <f>'h14'!Z17</f>
        <v>13286</v>
      </c>
      <c r="AA17" s="71">
        <f>'h14'!AA17</f>
        <v>7162</v>
      </c>
      <c r="AB17" s="71">
        <f>'h14'!AB17</f>
        <v>6124</v>
      </c>
      <c r="AC17" s="71">
        <f>'h14'!AC17</f>
        <v>6580</v>
      </c>
      <c r="AD17" s="71">
        <f>'h14'!AD17</f>
        <v>5562</v>
      </c>
      <c r="AE17" s="71">
        <f>'h14'!AE17</f>
        <v>538</v>
      </c>
      <c r="AF17" s="71">
        <f>'h14'!AF17</f>
        <v>515</v>
      </c>
      <c r="AG17" s="71">
        <f>'h14'!AG17</f>
        <v>44</v>
      </c>
      <c r="AH17" s="373">
        <f>'h14'!AH17</f>
        <v>47</v>
      </c>
      <c r="AJ17" s="262">
        <f t="shared" si="2"/>
        <v>1176</v>
      </c>
      <c r="AK17" s="262">
        <f t="shared" si="3"/>
        <v>95</v>
      </c>
      <c r="AL17" s="262">
        <f t="shared" si="4"/>
        <v>-13</v>
      </c>
    </row>
    <row r="18" spans="1:38" s="70" customFormat="1" ht="15.75" customHeight="1" x14ac:dyDescent="0.2">
      <c r="A18" s="551" t="s">
        <v>126</v>
      </c>
      <c r="B18" s="543">
        <f>'h14'!B18</f>
        <v>1551</v>
      </c>
      <c r="C18" s="71">
        <f>'h14'!C18</f>
        <v>693</v>
      </c>
      <c r="D18" s="373">
        <f>'h14'!D18</f>
        <v>858</v>
      </c>
      <c r="E18" s="74">
        <f>'h14'!E18</f>
        <v>125</v>
      </c>
      <c r="F18" s="71">
        <f>'h14'!F18</f>
        <v>54</v>
      </c>
      <c r="G18" s="71">
        <f>'h14'!G18</f>
        <v>71</v>
      </c>
      <c r="H18" s="71">
        <f>'h14'!H18</f>
        <v>1146</v>
      </c>
      <c r="I18" s="71">
        <f>'h14'!I18</f>
        <v>593</v>
      </c>
      <c r="J18" s="71">
        <f>'h14'!J18</f>
        <v>553</v>
      </c>
      <c r="K18" s="71">
        <f>'h14'!K18</f>
        <v>1021</v>
      </c>
      <c r="L18" s="71">
        <f>'h14'!L18</f>
        <v>539</v>
      </c>
      <c r="M18" s="535">
        <f>'h14'!M18</f>
        <v>482</v>
      </c>
      <c r="N18" s="543">
        <f>'h14'!N18</f>
        <v>1426</v>
      </c>
      <c r="O18" s="71">
        <f>'h14'!O18</f>
        <v>639</v>
      </c>
      <c r="P18" s="373">
        <f>'h14'!P18</f>
        <v>787</v>
      </c>
      <c r="Q18" s="74">
        <f>'h14'!Q18</f>
        <v>9461</v>
      </c>
      <c r="R18" s="71">
        <f>'h14'!R18</f>
        <v>4735</v>
      </c>
      <c r="S18" s="71">
        <f>'h14'!S18</f>
        <v>4726</v>
      </c>
      <c r="T18" s="71">
        <f>'h14'!T18</f>
        <v>4344</v>
      </c>
      <c r="U18" s="71">
        <f>'h14'!U18</f>
        <v>4303</v>
      </c>
      <c r="V18" s="71">
        <f>'h14'!V18</f>
        <v>345</v>
      </c>
      <c r="W18" s="71">
        <f>'h14'!W18</f>
        <v>383</v>
      </c>
      <c r="X18" s="71">
        <f>'h14'!X18</f>
        <v>46</v>
      </c>
      <c r="Y18" s="535">
        <f>'h14'!Y18</f>
        <v>40</v>
      </c>
      <c r="Z18" s="543">
        <f>'h14'!Z18</f>
        <v>8035</v>
      </c>
      <c r="AA18" s="71">
        <f>'h14'!AA18</f>
        <v>4096</v>
      </c>
      <c r="AB18" s="71">
        <f>'h14'!AB18</f>
        <v>3939</v>
      </c>
      <c r="AC18" s="71">
        <f>'h14'!AC18</f>
        <v>3710</v>
      </c>
      <c r="AD18" s="71">
        <f>'h14'!AD18</f>
        <v>3571</v>
      </c>
      <c r="AE18" s="71">
        <f>'h14'!AE18</f>
        <v>312</v>
      </c>
      <c r="AF18" s="71">
        <f>'h14'!AF18</f>
        <v>315</v>
      </c>
      <c r="AG18" s="71">
        <f>'h14'!AG18</f>
        <v>74</v>
      </c>
      <c r="AH18" s="373">
        <f>'h14'!AH18</f>
        <v>53</v>
      </c>
      <c r="AJ18" s="262">
        <f t="shared" si="2"/>
        <v>1366</v>
      </c>
      <c r="AK18" s="262">
        <f t="shared" si="3"/>
        <v>101</v>
      </c>
      <c r="AL18" s="262">
        <f t="shared" si="4"/>
        <v>-41</v>
      </c>
    </row>
    <row r="19" spans="1:38" s="70" customFormat="1" ht="15.75" customHeight="1" x14ac:dyDescent="0.2">
      <c r="A19" s="551" t="s">
        <v>186</v>
      </c>
      <c r="B19" s="543">
        <f>'h14'!B20</f>
        <v>116</v>
      </c>
      <c r="C19" s="71">
        <f>'h14'!C20</f>
        <v>86</v>
      </c>
      <c r="D19" s="373">
        <f>'h14'!D20</f>
        <v>30</v>
      </c>
      <c r="E19" s="74">
        <f>'h14'!E20</f>
        <v>-277</v>
      </c>
      <c r="F19" s="71">
        <f>'h14'!F20</f>
        <v>-184</v>
      </c>
      <c r="G19" s="71">
        <f>'h14'!G20</f>
        <v>-93</v>
      </c>
      <c r="H19" s="71">
        <f>'h14'!H20</f>
        <v>894</v>
      </c>
      <c r="I19" s="71">
        <f>'h14'!I20</f>
        <v>458</v>
      </c>
      <c r="J19" s="71">
        <f>'h14'!J20</f>
        <v>436</v>
      </c>
      <c r="K19" s="71">
        <f>'h14'!K20</f>
        <v>1171</v>
      </c>
      <c r="L19" s="71">
        <f>'h14'!L20</f>
        <v>642</v>
      </c>
      <c r="M19" s="535">
        <f>'h14'!M20</f>
        <v>529</v>
      </c>
      <c r="N19" s="543">
        <f>'h14'!N20</f>
        <v>393</v>
      </c>
      <c r="O19" s="71">
        <f>'h14'!O20</f>
        <v>270</v>
      </c>
      <c r="P19" s="373">
        <f>'h14'!P20</f>
        <v>123</v>
      </c>
      <c r="Q19" s="74">
        <f>'h14'!Q20</f>
        <v>7306</v>
      </c>
      <c r="R19" s="71">
        <f>'h14'!R20</f>
        <v>3830</v>
      </c>
      <c r="S19" s="71">
        <f>'h14'!S20</f>
        <v>3476</v>
      </c>
      <c r="T19" s="71">
        <f>'h14'!T20</f>
        <v>3249</v>
      </c>
      <c r="U19" s="71">
        <f>'h14'!U20</f>
        <v>2980</v>
      </c>
      <c r="V19" s="71">
        <f>'h14'!V20</f>
        <v>482</v>
      </c>
      <c r="W19" s="71">
        <f>'h14'!W20</f>
        <v>457</v>
      </c>
      <c r="X19" s="71">
        <f>'h14'!X20</f>
        <v>99</v>
      </c>
      <c r="Y19" s="535">
        <f>'h14'!Y20</f>
        <v>39</v>
      </c>
      <c r="Z19" s="543">
        <f>'h14'!Z20</f>
        <v>6913</v>
      </c>
      <c r="AA19" s="71">
        <f>'h14'!AA20</f>
        <v>3560</v>
      </c>
      <c r="AB19" s="71">
        <f>'h14'!AB20</f>
        <v>3353</v>
      </c>
      <c r="AC19" s="71">
        <f>'h14'!AC20</f>
        <v>3181</v>
      </c>
      <c r="AD19" s="71">
        <f>'h14'!AD20</f>
        <v>2979</v>
      </c>
      <c r="AE19" s="71">
        <f>'h14'!AE20</f>
        <v>308</v>
      </c>
      <c r="AF19" s="71">
        <f>'h14'!AF20</f>
        <v>331</v>
      </c>
      <c r="AG19" s="71">
        <f>'h14'!AG20</f>
        <v>71</v>
      </c>
      <c r="AH19" s="373">
        <f>'h14'!AH20</f>
        <v>43</v>
      </c>
      <c r="AJ19" s="262">
        <f t="shared" si="2"/>
        <v>69</v>
      </c>
      <c r="AK19" s="262">
        <f t="shared" si="3"/>
        <v>300</v>
      </c>
      <c r="AL19" s="262">
        <f t="shared" si="4"/>
        <v>24</v>
      </c>
    </row>
    <row r="20" spans="1:38" s="70" customFormat="1" ht="15.75" customHeight="1" x14ac:dyDescent="0.2">
      <c r="A20" s="551" t="s">
        <v>187</v>
      </c>
      <c r="B20" s="543">
        <f>'h14'!B22</f>
        <v>-97</v>
      </c>
      <c r="C20" s="71">
        <f>'h14'!C22</f>
        <v>-30</v>
      </c>
      <c r="D20" s="373">
        <f>'h14'!D22</f>
        <v>-67</v>
      </c>
      <c r="E20" s="74">
        <f>'h14'!E22</f>
        <v>-279</v>
      </c>
      <c r="F20" s="71">
        <f>'h14'!F22</f>
        <v>-168</v>
      </c>
      <c r="G20" s="71">
        <f>'h14'!G22</f>
        <v>-111</v>
      </c>
      <c r="H20" s="71">
        <f>'h14'!H22</f>
        <v>813</v>
      </c>
      <c r="I20" s="71">
        <f>'h14'!I22</f>
        <v>421</v>
      </c>
      <c r="J20" s="71">
        <f>'h14'!J22</f>
        <v>392</v>
      </c>
      <c r="K20" s="71">
        <f>'h14'!K22</f>
        <v>1092</v>
      </c>
      <c r="L20" s="71">
        <f>'h14'!L22</f>
        <v>589</v>
      </c>
      <c r="M20" s="535">
        <f>'h14'!M22</f>
        <v>503</v>
      </c>
      <c r="N20" s="543">
        <f>'h14'!N22</f>
        <v>182</v>
      </c>
      <c r="O20" s="71">
        <f>'h14'!O22</f>
        <v>138</v>
      </c>
      <c r="P20" s="373">
        <f>'h14'!P22</f>
        <v>44</v>
      </c>
      <c r="Q20" s="74">
        <f>'h14'!Q22</f>
        <v>5693</v>
      </c>
      <c r="R20" s="71">
        <f>'h14'!R22</f>
        <v>2953</v>
      </c>
      <c r="S20" s="71">
        <f>'h14'!S22</f>
        <v>2740</v>
      </c>
      <c r="T20" s="71">
        <f>'h14'!T22</f>
        <v>2610</v>
      </c>
      <c r="U20" s="71">
        <f>'h14'!U22</f>
        <v>2416</v>
      </c>
      <c r="V20" s="71">
        <f>'h14'!V22</f>
        <v>282</v>
      </c>
      <c r="W20" s="71">
        <f>'h14'!W22</f>
        <v>276</v>
      </c>
      <c r="X20" s="71">
        <f>'h14'!X22</f>
        <v>61</v>
      </c>
      <c r="Y20" s="535">
        <f>'h14'!Y22</f>
        <v>48</v>
      </c>
      <c r="Z20" s="543">
        <f>'h14'!Z22</f>
        <v>5511</v>
      </c>
      <c r="AA20" s="71">
        <f>'h14'!AA22</f>
        <v>2815</v>
      </c>
      <c r="AB20" s="71">
        <f>'h14'!AB22</f>
        <v>2696</v>
      </c>
      <c r="AC20" s="71">
        <f>'h14'!AC22</f>
        <v>2475</v>
      </c>
      <c r="AD20" s="71">
        <f>'h14'!AD22</f>
        <v>2394</v>
      </c>
      <c r="AE20" s="71">
        <f>'h14'!AE22</f>
        <v>290</v>
      </c>
      <c r="AF20" s="71">
        <f>'h14'!AF22</f>
        <v>256</v>
      </c>
      <c r="AG20" s="71">
        <f>'h14'!AG22</f>
        <v>50</v>
      </c>
      <c r="AH20" s="373">
        <f>'h14'!AH22</f>
        <v>46</v>
      </c>
      <c r="AJ20" s="262">
        <f t="shared" si="2"/>
        <v>157</v>
      </c>
      <c r="AK20" s="262">
        <f t="shared" si="3"/>
        <v>12</v>
      </c>
      <c r="AL20" s="262">
        <f t="shared" si="4"/>
        <v>13</v>
      </c>
    </row>
    <row r="21" spans="1:38" s="70" customFormat="1" ht="15.75" customHeight="1" x14ac:dyDescent="0.2">
      <c r="A21" s="551" t="s">
        <v>188</v>
      </c>
      <c r="B21" s="543">
        <f>'h14'!B23</f>
        <v>-654</v>
      </c>
      <c r="C21" s="71">
        <f>'h14'!C23</f>
        <v>-525</v>
      </c>
      <c r="D21" s="373">
        <f>'h14'!D23</f>
        <v>-129</v>
      </c>
      <c r="E21" s="74">
        <f>'h14'!E23</f>
        <v>141</v>
      </c>
      <c r="F21" s="71">
        <f>'h14'!F23</f>
        <v>14</v>
      </c>
      <c r="G21" s="71">
        <f>'h14'!G23</f>
        <v>127</v>
      </c>
      <c r="H21" s="71">
        <f>'h14'!H23</f>
        <v>1425</v>
      </c>
      <c r="I21" s="71">
        <f>'h14'!I23</f>
        <v>712</v>
      </c>
      <c r="J21" s="71">
        <f>'h14'!J23</f>
        <v>713</v>
      </c>
      <c r="K21" s="71">
        <f>'h14'!K23</f>
        <v>1284</v>
      </c>
      <c r="L21" s="71">
        <f>'h14'!L23</f>
        <v>698</v>
      </c>
      <c r="M21" s="535">
        <f>'h14'!M23</f>
        <v>586</v>
      </c>
      <c r="N21" s="543">
        <f>'h14'!N23</f>
        <v>-795</v>
      </c>
      <c r="O21" s="71">
        <f>'h14'!O23</f>
        <v>-539</v>
      </c>
      <c r="P21" s="373">
        <f>'h14'!P23</f>
        <v>-256</v>
      </c>
      <c r="Q21" s="74">
        <f>'h14'!Q23</f>
        <v>8727</v>
      </c>
      <c r="R21" s="71">
        <f>'h14'!R23</f>
        <v>4218</v>
      </c>
      <c r="S21" s="71">
        <f>'h14'!S23</f>
        <v>4509</v>
      </c>
      <c r="T21" s="71">
        <f>'h14'!T23</f>
        <v>3927</v>
      </c>
      <c r="U21" s="71">
        <f>'h14'!U23</f>
        <v>4236</v>
      </c>
      <c r="V21" s="71">
        <f>'h14'!V23</f>
        <v>250</v>
      </c>
      <c r="W21" s="71">
        <f>'h14'!W23</f>
        <v>232</v>
      </c>
      <c r="X21" s="71">
        <f>'h14'!X23</f>
        <v>41</v>
      </c>
      <c r="Y21" s="535">
        <f>'h14'!Y23</f>
        <v>41</v>
      </c>
      <c r="Z21" s="543">
        <f>'h14'!Z23</f>
        <v>9522</v>
      </c>
      <c r="AA21" s="71">
        <f>'h14'!AA23</f>
        <v>4757</v>
      </c>
      <c r="AB21" s="71">
        <f>'h14'!AB23</f>
        <v>4765</v>
      </c>
      <c r="AC21" s="71">
        <f>'h14'!AC23</f>
        <v>4442</v>
      </c>
      <c r="AD21" s="71">
        <f>'h14'!AD23</f>
        <v>4477</v>
      </c>
      <c r="AE21" s="71">
        <f>'h14'!AE23</f>
        <v>264</v>
      </c>
      <c r="AF21" s="71">
        <f>'h14'!AF23</f>
        <v>255</v>
      </c>
      <c r="AG21" s="71">
        <f>'h14'!AG23</f>
        <v>51</v>
      </c>
      <c r="AH21" s="373">
        <f>'h14'!AH23</f>
        <v>33</v>
      </c>
      <c r="AJ21" s="262">
        <f t="shared" si="2"/>
        <v>-756</v>
      </c>
      <c r="AK21" s="262">
        <f t="shared" si="3"/>
        <v>-37</v>
      </c>
      <c r="AL21" s="262">
        <f t="shared" si="4"/>
        <v>-2</v>
      </c>
    </row>
    <row r="22" spans="1:38" s="70" customFormat="1" ht="15.75" customHeight="1" x14ac:dyDescent="0.2">
      <c r="A22" s="551" t="s">
        <v>189</v>
      </c>
      <c r="B22" s="543">
        <f>'h14'!B24</f>
        <v>-449</v>
      </c>
      <c r="C22" s="71">
        <f>'h14'!C24</f>
        <v>-515</v>
      </c>
      <c r="D22" s="373">
        <f>'h14'!D24</f>
        <v>66</v>
      </c>
      <c r="E22" s="74">
        <f>'h14'!E24</f>
        <v>382</v>
      </c>
      <c r="F22" s="71">
        <f>'h14'!F24</f>
        <v>96</v>
      </c>
      <c r="G22" s="71">
        <f>'h14'!G24</f>
        <v>286</v>
      </c>
      <c r="H22" s="71">
        <f>'h14'!H24</f>
        <v>2059</v>
      </c>
      <c r="I22" s="71">
        <f>'h14'!I24</f>
        <v>1040</v>
      </c>
      <c r="J22" s="71">
        <f>'h14'!J24</f>
        <v>1019</v>
      </c>
      <c r="K22" s="71">
        <f>'h14'!K24</f>
        <v>1677</v>
      </c>
      <c r="L22" s="71">
        <f>'h14'!L24</f>
        <v>944</v>
      </c>
      <c r="M22" s="535">
        <f>'h14'!M24</f>
        <v>733</v>
      </c>
      <c r="N22" s="543">
        <f>'h14'!N24</f>
        <v>-831</v>
      </c>
      <c r="O22" s="71">
        <f>'h14'!O24</f>
        <v>-611</v>
      </c>
      <c r="P22" s="373">
        <f>'h14'!P24</f>
        <v>-220</v>
      </c>
      <c r="Q22" s="74">
        <f>'h14'!Q24</f>
        <v>10944</v>
      </c>
      <c r="R22" s="71">
        <f>'h14'!R24</f>
        <v>5530</v>
      </c>
      <c r="S22" s="71">
        <f>'h14'!S24</f>
        <v>5414</v>
      </c>
      <c r="T22" s="71">
        <f>'h14'!T24</f>
        <v>5204</v>
      </c>
      <c r="U22" s="71">
        <f>'h14'!U24</f>
        <v>5104</v>
      </c>
      <c r="V22" s="71">
        <f>'h14'!V24</f>
        <v>267</v>
      </c>
      <c r="W22" s="71">
        <f>'h14'!W24</f>
        <v>274</v>
      </c>
      <c r="X22" s="71">
        <f>'h14'!X24</f>
        <v>59</v>
      </c>
      <c r="Y22" s="535">
        <f>'h14'!Y24</f>
        <v>36</v>
      </c>
      <c r="Z22" s="543">
        <f>'h14'!Z24</f>
        <v>11775</v>
      </c>
      <c r="AA22" s="71">
        <f>'h14'!AA24</f>
        <v>6141</v>
      </c>
      <c r="AB22" s="71">
        <f>'h14'!AB24</f>
        <v>5634</v>
      </c>
      <c r="AC22" s="71">
        <f>'h14'!AC24</f>
        <v>5866</v>
      </c>
      <c r="AD22" s="71">
        <f>'h14'!AD24</f>
        <v>5362</v>
      </c>
      <c r="AE22" s="71">
        <f>'h14'!AE24</f>
        <v>206</v>
      </c>
      <c r="AF22" s="71">
        <f>'h14'!AF24</f>
        <v>238</v>
      </c>
      <c r="AG22" s="71">
        <f>'h14'!AG24</f>
        <v>69</v>
      </c>
      <c r="AH22" s="373">
        <f>'h14'!AH24</f>
        <v>34</v>
      </c>
      <c r="AJ22" s="262">
        <f t="shared" si="2"/>
        <v>-920</v>
      </c>
      <c r="AK22" s="262">
        <f t="shared" si="3"/>
        <v>97</v>
      </c>
      <c r="AL22" s="262">
        <f t="shared" si="4"/>
        <v>-8</v>
      </c>
    </row>
    <row r="23" spans="1:38" s="70" customFormat="1" ht="15.75" customHeight="1" x14ac:dyDescent="0.2">
      <c r="A23" s="551" t="s">
        <v>190</v>
      </c>
      <c r="B23" s="543">
        <f>'h14'!B21</f>
        <v>11</v>
      </c>
      <c r="C23" s="71">
        <f>'h14'!C21</f>
        <v>-20</v>
      </c>
      <c r="D23" s="373">
        <f>'h14'!D21</f>
        <v>31</v>
      </c>
      <c r="E23" s="74">
        <f>'h14'!E21</f>
        <v>148</v>
      </c>
      <c r="F23" s="71">
        <f>'h14'!F21</f>
        <v>-1</v>
      </c>
      <c r="G23" s="71">
        <f>'h14'!G21</f>
        <v>149</v>
      </c>
      <c r="H23" s="71">
        <f>'h14'!H21</f>
        <v>1703</v>
      </c>
      <c r="I23" s="71">
        <f>'h14'!I21</f>
        <v>846</v>
      </c>
      <c r="J23" s="71">
        <f>'h14'!J21</f>
        <v>857</v>
      </c>
      <c r="K23" s="71">
        <f>'h14'!K21</f>
        <v>1555</v>
      </c>
      <c r="L23" s="71">
        <f>'h14'!L21</f>
        <v>847</v>
      </c>
      <c r="M23" s="535">
        <f>'h14'!M21</f>
        <v>708</v>
      </c>
      <c r="N23" s="543">
        <f>'h14'!N21</f>
        <v>-137</v>
      </c>
      <c r="O23" s="71">
        <f>'h14'!O21</f>
        <v>-19</v>
      </c>
      <c r="P23" s="373">
        <f>'h14'!P21</f>
        <v>-118</v>
      </c>
      <c r="Q23" s="74">
        <f>'h14'!Q21</f>
        <v>9115</v>
      </c>
      <c r="R23" s="71">
        <f>'h14'!R21</f>
        <v>4627</v>
      </c>
      <c r="S23" s="71">
        <f>'h14'!S21</f>
        <v>4488</v>
      </c>
      <c r="T23" s="71">
        <f>'h14'!T21</f>
        <v>4485</v>
      </c>
      <c r="U23" s="71">
        <f>'h14'!U21</f>
        <v>4314</v>
      </c>
      <c r="V23" s="71">
        <f>'h14'!V21</f>
        <v>101</v>
      </c>
      <c r="W23" s="71">
        <f>'h14'!W21</f>
        <v>147</v>
      </c>
      <c r="X23" s="71">
        <f>'h14'!X21</f>
        <v>41</v>
      </c>
      <c r="Y23" s="535">
        <f>'h14'!Y21</f>
        <v>27</v>
      </c>
      <c r="Z23" s="543">
        <f>'h14'!Z21</f>
        <v>9252</v>
      </c>
      <c r="AA23" s="71">
        <f>'h14'!AA21</f>
        <v>4646</v>
      </c>
      <c r="AB23" s="71">
        <f>'h14'!AB21</f>
        <v>4606</v>
      </c>
      <c r="AC23" s="71">
        <f>'h14'!AC21</f>
        <v>4484</v>
      </c>
      <c r="AD23" s="71">
        <f>'h14'!AD21</f>
        <v>4440</v>
      </c>
      <c r="AE23" s="71">
        <f>'h14'!AE21</f>
        <v>109</v>
      </c>
      <c r="AF23" s="71">
        <f>'h14'!AF21</f>
        <v>124</v>
      </c>
      <c r="AG23" s="71">
        <f>'h14'!AG21</f>
        <v>53</v>
      </c>
      <c r="AH23" s="373">
        <f>'h14'!AH21</f>
        <v>42</v>
      </c>
      <c r="AJ23" s="262">
        <f t="shared" si="2"/>
        <v>-125</v>
      </c>
      <c r="AK23" s="262">
        <f t="shared" si="3"/>
        <v>15</v>
      </c>
      <c r="AL23" s="262">
        <f t="shared" si="4"/>
        <v>-27</v>
      </c>
    </row>
    <row r="24" spans="1:38" s="70" customFormat="1" ht="15.75" customHeight="1" x14ac:dyDescent="0.2">
      <c r="A24" s="551" t="s">
        <v>191</v>
      </c>
      <c r="B24" s="543">
        <f>'h14'!B19</f>
        <v>1658</v>
      </c>
      <c r="C24" s="71">
        <f>'h14'!C19</f>
        <v>798</v>
      </c>
      <c r="D24" s="373">
        <f>'h14'!D19</f>
        <v>860</v>
      </c>
      <c r="E24" s="74">
        <f>'h14'!E19</f>
        <v>-215</v>
      </c>
      <c r="F24" s="71">
        <f>'h14'!F19</f>
        <v>-136</v>
      </c>
      <c r="G24" s="71">
        <f>'h14'!G19</f>
        <v>-79</v>
      </c>
      <c r="H24" s="71">
        <f>'h14'!H19</f>
        <v>840</v>
      </c>
      <c r="I24" s="71">
        <f>'h14'!I19</f>
        <v>440</v>
      </c>
      <c r="J24" s="71">
        <f>'h14'!J19</f>
        <v>400</v>
      </c>
      <c r="K24" s="71">
        <f>'h14'!K19</f>
        <v>1055</v>
      </c>
      <c r="L24" s="71">
        <f>'h14'!L19</f>
        <v>576</v>
      </c>
      <c r="M24" s="535">
        <f>'h14'!M19</f>
        <v>479</v>
      </c>
      <c r="N24" s="543">
        <f>'h14'!N19</f>
        <v>1873</v>
      </c>
      <c r="O24" s="71">
        <f>'h14'!O19</f>
        <v>934</v>
      </c>
      <c r="P24" s="373">
        <f>'h14'!P19</f>
        <v>939</v>
      </c>
      <c r="Q24" s="74">
        <f>'h14'!Q19</f>
        <v>11569</v>
      </c>
      <c r="R24" s="71">
        <f>'h14'!R19</f>
        <v>5854</v>
      </c>
      <c r="S24" s="71">
        <f>'h14'!S19</f>
        <v>5715</v>
      </c>
      <c r="T24" s="71">
        <f>'h14'!T19</f>
        <v>4692</v>
      </c>
      <c r="U24" s="71">
        <f>'h14'!U19</f>
        <v>4399</v>
      </c>
      <c r="V24" s="71">
        <f>'h14'!V19</f>
        <v>1037</v>
      </c>
      <c r="W24" s="71">
        <f>'h14'!W19</f>
        <v>1231</v>
      </c>
      <c r="X24" s="71">
        <f>'h14'!X19</f>
        <v>125</v>
      </c>
      <c r="Y24" s="535">
        <f>'h14'!Y19</f>
        <v>85</v>
      </c>
      <c r="Z24" s="543">
        <f>'h14'!Z19</f>
        <v>9696</v>
      </c>
      <c r="AA24" s="71">
        <f>'h14'!AA19</f>
        <v>4920</v>
      </c>
      <c r="AB24" s="71">
        <f>'h14'!AB19</f>
        <v>4776</v>
      </c>
      <c r="AC24" s="71">
        <f>'h14'!AC19</f>
        <v>4077</v>
      </c>
      <c r="AD24" s="71">
        <f>'h14'!AD19</f>
        <v>3724</v>
      </c>
      <c r="AE24" s="71">
        <f>'h14'!AE19</f>
        <v>761</v>
      </c>
      <c r="AF24" s="71">
        <f>'h14'!AF19</f>
        <v>960</v>
      </c>
      <c r="AG24" s="71">
        <f>'h14'!AG19</f>
        <v>82</v>
      </c>
      <c r="AH24" s="373">
        <f>'h14'!AH19</f>
        <v>92</v>
      </c>
      <c r="AJ24" s="262">
        <f t="shared" si="2"/>
        <v>1290</v>
      </c>
      <c r="AK24" s="262">
        <f t="shared" si="3"/>
        <v>547</v>
      </c>
      <c r="AL24" s="262">
        <f t="shared" si="4"/>
        <v>36</v>
      </c>
    </row>
    <row r="25" spans="1:38" s="70" customFormat="1" ht="15.75" customHeight="1" x14ac:dyDescent="0.2">
      <c r="A25" s="552" t="s">
        <v>128</v>
      </c>
      <c r="B25" s="544">
        <f>'h14'!B25</f>
        <v>1780</v>
      </c>
      <c r="C25" s="420">
        <f>'h14'!C25</f>
        <v>799</v>
      </c>
      <c r="D25" s="421">
        <f>'h14'!D25</f>
        <v>981</v>
      </c>
      <c r="E25" s="528">
        <f>'h14'!E25</f>
        <v>829</v>
      </c>
      <c r="F25" s="420">
        <f>'h14'!F25</f>
        <v>399</v>
      </c>
      <c r="G25" s="420">
        <f>'h14'!G25</f>
        <v>430</v>
      </c>
      <c r="H25" s="420">
        <f>'h14'!H25</f>
        <v>2144</v>
      </c>
      <c r="I25" s="420">
        <f>'h14'!I25</f>
        <v>1105</v>
      </c>
      <c r="J25" s="420">
        <f>'h14'!J25</f>
        <v>1039</v>
      </c>
      <c r="K25" s="420">
        <f>'h14'!K25</f>
        <v>1315</v>
      </c>
      <c r="L25" s="420">
        <f>'h14'!L25</f>
        <v>706</v>
      </c>
      <c r="M25" s="536">
        <f>'h14'!M25</f>
        <v>609</v>
      </c>
      <c r="N25" s="544">
        <f>'h14'!N25</f>
        <v>951</v>
      </c>
      <c r="O25" s="420">
        <f>'h14'!O25</f>
        <v>400</v>
      </c>
      <c r="P25" s="421">
        <f>'h14'!P25</f>
        <v>551</v>
      </c>
      <c r="Q25" s="528">
        <f>'h14'!Q25</f>
        <v>12395</v>
      </c>
      <c r="R25" s="420">
        <f>'h14'!R25</f>
        <v>6524</v>
      </c>
      <c r="S25" s="420">
        <f>'h14'!S25</f>
        <v>5871</v>
      </c>
      <c r="T25" s="420">
        <f>'h14'!T25</f>
        <v>6262</v>
      </c>
      <c r="U25" s="420">
        <f>'h14'!U25</f>
        <v>5629</v>
      </c>
      <c r="V25" s="420">
        <f>'h14'!V25</f>
        <v>220</v>
      </c>
      <c r="W25" s="420">
        <f>'h14'!W25</f>
        <v>204</v>
      </c>
      <c r="X25" s="420">
        <f>'h14'!X25</f>
        <v>42</v>
      </c>
      <c r="Y25" s="536">
        <f>'h14'!Y25</f>
        <v>38</v>
      </c>
      <c r="Z25" s="544">
        <f>'h14'!Z25</f>
        <v>11444</v>
      </c>
      <c r="AA25" s="420">
        <f>'h14'!AA25</f>
        <v>6124</v>
      </c>
      <c r="AB25" s="420">
        <f>'h14'!AB25</f>
        <v>5320</v>
      </c>
      <c r="AC25" s="420">
        <f>'h14'!AC25</f>
        <v>5893</v>
      </c>
      <c r="AD25" s="420">
        <f>'h14'!AD25</f>
        <v>5096</v>
      </c>
      <c r="AE25" s="420">
        <f>'h14'!AE25</f>
        <v>184</v>
      </c>
      <c r="AF25" s="420">
        <f>'h14'!AF25</f>
        <v>186</v>
      </c>
      <c r="AG25" s="420">
        <f>'h14'!AG25</f>
        <v>47</v>
      </c>
      <c r="AH25" s="421">
        <f>'h14'!AH25</f>
        <v>38</v>
      </c>
      <c r="AJ25" s="377">
        <f t="shared" si="2"/>
        <v>902</v>
      </c>
      <c r="AK25" s="377">
        <f t="shared" si="3"/>
        <v>54</v>
      </c>
      <c r="AL25" s="377">
        <f t="shared" si="4"/>
        <v>-5</v>
      </c>
    </row>
    <row r="26" spans="1:38" ht="15.75" customHeight="1" x14ac:dyDescent="0.2">
      <c r="A26" s="547" t="s">
        <v>192</v>
      </c>
      <c r="B26" s="545">
        <f>'h14'!B26+'h14'!B58+'h14'!B59+'h14'!B63+'h14'!B75</f>
        <v>417</v>
      </c>
      <c r="C26" s="49">
        <f>'h14'!C26+'h14'!C58+'h14'!C59+'h14'!C63+'h14'!C75</f>
        <v>44</v>
      </c>
      <c r="D26" s="372">
        <f>'h14'!D26+'h14'!D58+'h14'!D59+'h14'!D63+'h14'!D75</f>
        <v>373</v>
      </c>
      <c r="E26" s="80">
        <f>'h14'!E26+'h14'!E58+'h14'!E59+'h14'!E63+'h14'!E75</f>
        <v>1618</v>
      </c>
      <c r="F26" s="49">
        <f>'h14'!F26+'h14'!F58+'h14'!F59+'h14'!F63+'h14'!F75</f>
        <v>695</v>
      </c>
      <c r="G26" s="49">
        <f>'h14'!G26+'h14'!G58+'h14'!G59+'h14'!G63+'h14'!G75</f>
        <v>923</v>
      </c>
      <c r="H26" s="49">
        <f>'h14'!H26+'h14'!H58+'h14'!H59+'h14'!H63+'h14'!H75</f>
        <v>5702</v>
      </c>
      <c r="I26" s="49">
        <f>'h14'!I26+'h14'!I58+'h14'!I59+'h14'!I63+'h14'!I75</f>
        <v>2938</v>
      </c>
      <c r="J26" s="49">
        <f>'h14'!J26+'h14'!J58+'h14'!J59+'h14'!J63+'h14'!J75</f>
        <v>2764</v>
      </c>
      <c r="K26" s="49">
        <f>'h14'!K26+'h14'!K58+'h14'!K59+'h14'!K63+'h14'!K75</f>
        <v>4084</v>
      </c>
      <c r="L26" s="49">
        <f>'h14'!L26+'h14'!L58+'h14'!L59+'h14'!L63+'h14'!L75</f>
        <v>2243</v>
      </c>
      <c r="M26" s="57">
        <f>'h14'!M26+'h14'!M58+'h14'!M59+'h14'!M63+'h14'!M75</f>
        <v>1841</v>
      </c>
      <c r="N26" s="545">
        <f>'h14'!N26+'h14'!N58+'h14'!N59+'h14'!N63+'h14'!N75</f>
        <v>-1201</v>
      </c>
      <c r="O26" s="49">
        <f>'h14'!O26+'h14'!O58+'h14'!O59+'h14'!O63+'h14'!O75</f>
        <v>-651</v>
      </c>
      <c r="P26" s="372">
        <f>'h14'!P26+'h14'!P58+'h14'!P59+'h14'!P63+'h14'!P75</f>
        <v>-550</v>
      </c>
      <c r="Q26" s="80">
        <f>'h14'!Q26+'h14'!Q58+'h14'!Q59+'h14'!Q63+'h14'!Q75</f>
        <v>18303</v>
      </c>
      <c r="R26" s="49">
        <f>'h14'!R26+'h14'!R58+'h14'!R59+'h14'!R63+'h14'!R75</f>
        <v>9541</v>
      </c>
      <c r="S26" s="49">
        <f>'h14'!S26+'h14'!S58+'h14'!S59+'h14'!S63+'h14'!S75</f>
        <v>8762</v>
      </c>
      <c r="T26" s="49">
        <f>'h14'!T26+'h14'!T58+'h14'!T59+'h14'!T63+'h14'!T75</f>
        <v>8710</v>
      </c>
      <c r="U26" s="49">
        <f>'h14'!U26+'h14'!U58+'h14'!U59+'h14'!U63+'h14'!U75</f>
        <v>7202</v>
      </c>
      <c r="V26" s="49">
        <f>'h14'!V26+'h14'!V58+'h14'!V59+'h14'!V63+'h14'!V75</f>
        <v>442</v>
      </c>
      <c r="W26" s="49">
        <f>'h14'!W26+'h14'!W58+'h14'!W59+'h14'!W63+'h14'!W75</f>
        <v>1263</v>
      </c>
      <c r="X26" s="49">
        <f>'h14'!X26+'h14'!X58+'h14'!X59+'h14'!X63+'h14'!X75</f>
        <v>389</v>
      </c>
      <c r="Y26" s="57">
        <f>'h14'!Y26+'h14'!Y58+'h14'!Y59+'h14'!Y63+'h14'!Y75</f>
        <v>297</v>
      </c>
      <c r="Z26" s="545">
        <f>'h14'!Z26+'h14'!Z58+'h14'!Z59+'h14'!Z63+'h14'!Z75</f>
        <v>19504</v>
      </c>
      <c r="AA26" s="49">
        <f>'h14'!AA26+'h14'!AA58+'h14'!AA59+'h14'!AA63+'h14'!AA75</f>
        <v>10192</v>
      </c>
      <c r="AB26" s="49">
        <f>'h14'!AB26+'h14'!AB58+'h14'!AB59+'h14'!AB63+'h14'!AB75</f>
        <v>9312</v>
      </c>
      <c r="AC26" s="49">
        <f>'h14'!AC26+'h14'!AC58+'h14'!AC59+'h14'!AC63+'h14'!AC75</f>
        <v>9415</v>
      </c>
      <c r="AD26" s="49">
        <f>'h14'!AD26+'h14'!AD58+'h14'!AD59+'h14'!AD63+'h14'!AD75</f>
        <v>7927</v>
      </c>
      <c r="AE26" s="49">
        <f>'h14'!AE26+'h14'!AE58+'h14'!AE59+'h14'!AE63+'h14'!AE75</f>
        <v>404</v>
      </c>
      <c r="AF26" s="49">
        <f>'h14'!AF26+'h14'!AF58+'h14'!AF59+'h14'!AF63+'h14'!AF75</f>
        <v>1146</v>
      </c>
      <c r="AG26" s="49">
        <f>'h14'!AG26+'h14'!AG58+'h14'!AG59+'h14'!AG63+'h14'!AG75</f>
        <v>373</v>
      </c>
      <c r="AH26" s="372">
        <f>'h14'!AH26+'h14'!AH58+'h14'!AH59+'h14'!AH63+'h14'!AH75</f>
        <v>239</v>
      </c>
      <c r="AJ26" s="262">
        <f t="shared" si="2"/>
        <v>-1430</v>
      </c>
      <c r="AK26" s="262">
        <f t="shared" si="3"/>
        <v>155</v>
      </c>
      <c r="AL26" s="262">
        <f t="shared" si="4"/>
        <v>74</v>
      </c>
    </row>
    <row r="27" spans="1:38" ht="15.75" customHeight="1" x14ac:dyDescent="0.2">
      <c r="A27" s="547" t="s">
        <v>193</v>
      </c>
      <c r="B27" s="545">
        <f>'h14'!B27</f>
        <v>-742</v>
      </c>
      <c r="C27" s="49">
        <f>'h14'!C27</f>
        <v>-733</v>
      </c>
      <c r="D27" s="372">
        <f>'h14'!D27</f>
        <v>-9</v>
      </c>
      <c r="E27" s="80">
        <f>'h14'!E27</f>
        <v>930</v>
      </c>
      <c r="F27" s="49">
        <f>'h14'!F27</f>
        <v>230</v>
      </c>
      <c r="G27" s="49">
        <f>'h14'!G27</f>
        <v>700</v>
      </c>
      <c r="H27" s="49">
        <f>'h14'!H27</f>
        <v>4671</v>
      </c>
      <c r="I27" s="49">
        <f>'h14'!I27</f>
        <v>2368</v>
      </c>
      <c r="J27" s="49">
        <f>'h14'!J27</f>
        <v>2303</v>
      </c>
      <c r="K27" s="49">
        <f>'h14'!K27</f>
        <v>3741</v>
      </c>
      <c r="L27" s="49">
        <f>'h14'!L27</f>
        <v>2138</v>
      </c>
      <c r="M27" s="57">
        <f>'h14'!M27</f>
        <v>1603</v>
      </c>
      <c r="N27" s="545">
        <f>'h14'!N27</f>
        <v>-1672</v>
      </c>
      <c r="O27" s="49">
        <f>'h14'!O27</f>
        <v>-963</v>
      </c>
      <c r="P27" s="372">
        <f>'h14'!P27</f>
        <v>-709</v>
      </c>
      <c r="Q27" s="80">
        <f>'h14'!Q27</f>
        <v>21517</v>
      </c>
      <c r="R27" s="49">
        <f>'h14'!R27</f>
        <v>11552</v>
      </c>
      <c r="S27" s="49">
        <f>'h14'!S27</f>
        <v>9965</v>
      </c>
      <c r="T27" s="49">
        <f>'h14'!T27</f>
        <v>10540</v>
      </c>
      <c r="U27" s="49">
        <f>'h14'!U27</f>
        <v>8972</v>
      </c>
      <c r="V27" s="49">
        <f>'h14'!V27</f>
        <v>587</v>
      </c>
      <c r="W27" s="49">
        <f>'h14'!W27</f>
        <v>708</v>
      </c>
      <c r="X27" s="49">
        <f>'h14'!X27</f>
        <v>425</v>
      </c>
      <c r="Y27" s="57">
        <f>'h14'!Y27</f>
        <v>285</v>
      </c>
      <c r="Z27" s="545">
        <f>'h14'!Z27</f>
        <v>23189</v>
      </c>
      <c r="AA27" s="49">
        <f>'h14'!AA27</f>
        <v>12515</v>
      </c>
      <c r="AB27" s="49">
        <f>'h14'!AB27</f>
        <v>10674</v>
      </c>
      <c r="AC27" s="49">
        <f>'h14'!AC27</f>
        <v>11531</v>
      </c>
      <c r="AD27" s="49">
        <f>'h14'!AD27</f>
        <v>9816</v>
      </c>
      <c r="AE27" s="49">
        <f>'h14'!AE27</f>
        <v>535</v>
      </c>
      <c r="AF27" s="49">
        <f>'h14'!AF27</f>
        <v>549</v>
      </c>
      <c r="AG27" s="49">
        <f>'h14'!AG27</f>
        <v>449</v>
      </c>
      <c r="AH27" s="372">
        <f>'h14'!AH27</f>
        <v>309</v>
      </c>
      <c r="AJ27" s="262">
        <f t="shared" si="2"/>
        <v>-1835</v>
      </c>
      <c r="AK27" s="262">
        <f t="shared" si="3"/>
        <v>211</v>
      </c>
      <c r="AL27" s="262">
        <f t="shared" si="4"/>
        <v>-48</v>
      </c>
    </row>
    <row r="28" spans="1:38" ht="15.75" customHeight="1" x14ac:dyDescent="0.2">
      <c r="A28" s="547" t="s">
        <v>194</v>
      </c>
      <c r="B28" s="545">
        <f>'h14'!B28</f>
        <v>-365</v>
      </c>
      <c r="C28" s="49">
        <f>'h14'!C28</f>
        <v>-506</v>
      </c>
      <c r="D28" s="372">
        <f>'h14'!D28</f>
        <v>141</v>
      </c>
      <c r="E28" s="80">
        <f>'h14'!E28</f>
        <v>1035</v>
      </c>
      <c r="F28" s="49">
        <f>'h14'!F28</f>
        <v>422</v>
      </c>
      <c r="G28" s="49">
        <f>'h14'!G28</f>
        <v>613</v>
      </c>
      <c r="H28" s="49">
        <f>'h14'!H28</f>
        <v>3026</v>
      </c>
      <c r="I28" s="49">
        <f>'h14'!I28</f>
        <v>1534</v>
      </c>
      <c r="J28" s="49">
        <f>'h14'!J28</f>
        <v>1492</v>
      </c>
      <c r="K28" s="49">
        <f>'h14'!K28</f>
        <v>1991</v>
      </c>
      <c r="L28" s="49">
        <f>'h14'!L28</f>
        <v>1112</v>
      </c>
      <c r="M28" s="57">
        <f>'h14'!M28</f>
        <v>879</v>
      </c>
      <c r="N28" s="545">
        <f>'h14'!N28</f>
        <v>-1400</v>
      </c>
      <c r="O28" s="49">
        <f>'h14'!O28</f>
        <v>-928</v>
      </c>
      <c r="P28" s="372">
        <f>'h14'!P28</f>
        <v>-472</v>
      </c>
      <c r="Q28" s="80">
        <f>'h14'!Q28</f>
        <v>12152</v>
      </c>
      <c r="R28" s="49">
        <f>'h14'!R28</f>
        <v>6357</v>
      </c>
      <c r="S28" s="49">
        <f>'h14'!S28</f>
        <v>5795</v>
      </c>
      <c r="T28" s="49">
        <f>'h14'!T28</f>
        <v>5923</v>
      </c>
      <c r="U28" s="49">
        <f>'h14'!U28</f>
        <v>5502</v>
      </c>
      <c r="V28" s="49">
        <f>'h14'!V28</f>
        <v>318</v>
      </c>
      <c r="W28" s="49">
        <f>'h14'!W28</f>
        <v>201</v>
      </c>
      <c r="X28" s="49">
        <f>'h14'!X28</f>
        <v>116</v>
      </c>
      <c r="Y28" s="57">
        <f>'h14'!Y28</f>
        <v>92</v>
      </c>
      <c r="Z28" s="545">
        <f>'h14'!Z28</f>
        <v>13552</v>
      </c>
      <c r="AA28" s="49">
        <f>'h14'!AA28</f>
        <v>7285</v>
      </c>
      <c r="AB28" s="49">
        <f>'h14'!AB28</f>
        <v>6267</v>
      </c>
      <c r="AC28" s="49">
        <f>'h14'!AC28</f>
        <v>6875</v>
      </c>
      <c r="AD28" s="49">
        <f>'h14'!AD28</f>
        <v>6046</v>
      </c>
      <c r="AE28" s="49">
        <f>'h14'!AE28</f>
        <v>373</v>
      </c>
      <c r="AF28" s="49">
        <f>'h14'!AF28</f>
        <v>192</v>
      </c>
      <c r="AG28" s="49">
        <f>'h14'!AG28</f>
        <v>37</v>
      </c>
      <c r="AH28" s="372">
        <f>'h14'!AH28</f>
        <v>29</v>
      </c>
      <c r="AJ28" s="262">
        <f t="shared" si="2"/>
        <v>-1496</v>
      </c>
      <c r="AK28" s="262">
        <f t="shared" si="3"/>
        <v>-46</v>
      </c>
      <c r="AL28" s="262">
        <f t="shared" si="4"/>
        <v>142</v>
      </c>
    </row>
    <row r="29" spans="1:38" ht="15.75" customHeight="1" x14ac:dyDescent="0.2">
      <c r="A29" s="547" t="s">
        <v>195</v>
      </c>
      <c r="B29" s="545">
        <f>'h14'!B29</f>
        <v>5088</v>
      </c>
      <c r="C29" s="49">
        <f>'h14'!C29</f>
        <v>2199</v>
      </c>
      <c r="D29" s="372">
        <f>'h14'!D29</f>
        <v>2889</v>
      </c>
      <c r="E29" s="80">
        <f>'h14'!E29</f>
        <v>2100</v>
      </c>
      <c r="F29" s="49">
        <f>'h14'!F29</f>
        <v>1048</v>
      </c>
      <c r="G29" s="49">
        <f>'h14'!G29</f>
        <v>1052</v>
      </c>
      <c r="H29" s="49">
        <f>'h14'!H29</f>
        <v>4880</v>
      </c>
      <c r="I29" s="49">
        <f>'h14'!I29</f>
        <v>2524</v>
      </c>
      <c r="J29" s="49">
        <f>'h14'!J29</f>
        <v>2356</v>
      </c>
      <c r="K29" s="49">
        <f>'h14'!K29</f>
        <v>2780</v>
      </c>
      <c r="L29" s="49">
        <f>'h14'!L29</f>
        <v>1476</v>
      </c>
      <c r="M29" s="57">
        <f>'h14'!M29</f>
        <v>1304</v>
      </c>
      <c r="N29" s="545">
        <f>'h14'!N29</f>
        <v>2988</v>
      </c>
      <c r="O29" s="49">
        <f>'h14'!O29</f>
        <v>1151</v>
      </c>
      <c r="P29" s="372">
        <f>'h14'!P29</f>
        <v>1837</v>
      </c>
      <c r="Q29" s="80">
        <f>'h14'!Q29</f>
        <v>28782</v>
      </c>
      <c r="R29" s="49">
        <f>'h14'!R29</f>
        <v>14758</v>
      </c>
      <c r="S29" s="49">
        <f>'h14'!S29</f>
        <v>14024</v>
      </c>
      <c r="T29" s="49">
        <f>'h14'!T29</f>
        <v>14115</v>
      </c>
      <c r="U29" s="49">
        <f>'h14'!U29</f>
        <v>13437</v>
      </c>
      <c r="V29" s="49">
        <f>'h14'!V29</f>
        <v>465</v>
      </c>
      <c r="W29" s="49">
        <f>'h14'!W29</f>
        <v>439</v>
      </c>
      <c r="X29" s="49">
        <f>'h14'!X29</f>
        <v>178</v>
      </c>
      <c r="Y29" s="57">
        <f>'h14'!Y29</f>
        <v>148</v>
      </c>
      <c r="Z29" s="545">
        <f>'h14'!Z29</f>
        <v>25794</v>
      </c>
      <c r="AA29" s="49">
        <f>'h14'!AA29</f>
        <v>13607</v>
      </c>
      <c r="AB29" s="49">
        <f>'h14'!AB29</f>
        <v>12187</v>
      </c>
      <c r="AC29" s="49">
        <f>'h14'!AC29</f>
        <v>13096</v>
      </c>
      <c r="AD29" s="49">
        <f>'h14'!AD29</f>
        <v>11762</v>
      </c>
      <c r="AE29" s="49">
        <f>'h14'!AE29</f>
        <v>379</v>
      </c>
      <c r="AF29" s="49">
        <f>'h14'!AF29</f>
        <v>341</v>
      </c>
      <c r="AG29" s="49">
        <f>'h14'!AG29</f>
        <v>132</v>
      </c>
      <c r="AH29" s="372">
        <f>'h14'!AH29</f>
        <v>84</v>
      </c>
      <c r="AJ29" s="262">
        <f t="shared" si="2"/>
        <v>2694</v>
      </c>
      <c r="AK29" s="262">
        <f t="shared" si="3"/>
        <v>184</v>
      </c>
      <c r="AL29" s="262">
        <f t="shared" si="4"/>
        <v>110</v>
      </c>
    </row>
    <row r="30" spans="1:38" ht="15.75" customHeight="1" x14ac:dyDescent="0.2">
      <c r="A30" s="547" t="s">
        <v>196</v>
      </c>
      <c r="B30" s="545">
        <f>'h14'!B30+'h14'!B107</f>
        <v>-370</v>
      </c>
      <c r="C30" s="49">
        <f>'h14'!C30+'h14'!C107</f>
        <v>-203</v>
      </c>
      <c r="D30" s="372">
        <f>'h14'!D30+'h14'!D107</f>
        <v>-167</v>
      </c>
      <c r="E30" s="80">
        <f>'h14'!E30+'h14'!E107</f>
        <v>-127</v>
      </c>
      <c r="F30" s="49">
        <f>'h14'!F30+'h14'!F107</f>
        <v>-66</v>
      </c>
      <c r="G30" s="49">
        <f>'h14'!G30+'h14'!G107</f>
        <v>-61</v>
      </c>
      <c r="H30" s="49">
        <f>'h14'!H30+'h14'!H107</f>
        <v>446</v>
      </c>
      <c r="I30" s="49">
        <f>'h14'!I30+'h14'!I107</f>
        <v>240</v>
      </c>
      <c r="J30" s="49">
        <f>'h14'!J30+'h14'!J107</f>
        <v>206</v>
      </c>
      <c r="K30" s="49">
        <f>'h14'!K30+'h14'!K107</f>
        <v>573</v>
      </c>
      <c r="L30" s="49">
        <f>'h14'!L30+'h14'!L107</f>
        <v>306</v>
      </c>
      <c r="M30" s="57">
        <f>'h14'!M30+'h14'!M107</f>
        <v>267</v>
      </c>
      <c r="N30" s="545">
        <f>'h14'!N30+'h14'!N107</f>
        <v>-243</v>
      </c>
      <c r="O30" s="49">
        <f>'h14'!O30+'h14'!O107</f>
        <v>-137</v>
      </c>
      <c r="P30" s="372">
        <f>'h14'!P30+'h14'!P107</f>
        <v>-106</v>
      </c>
      <c r="Q30" s="80">
        <f>'h14'!Q30+'h14'!Q107</f>
        <v>1846</v>
      </c>
      <c r="R30" s="49">
        <f>'h14'!R30+'h14'!R107</f>
        <v>933</v>
      </c>
      <c r="S30" s="49">
        <f>'h14'!S30+'h14'!S107</f>
        <v>913</v>
      </c>
      <c r="T30" s="49">
        <f>'h14'!T30+'h14'!T107</f>
        <v>897</v>
      </c>
      <c r="U30" s="49">
        <f>'h14'!U30+'h14'!U107</f>
        <v>815</v>
      </c>
      <c r="V30" s="49">
        <f>'h14'!V30+'h14'!V107</f>
        <v>20</v>
      </c>
      <c r="W30" s="49">
        <f>'h14'!W30+'h14'!W107</f>
        <v>85</v>
      </c>
      <c r="X30" s="49">
        <f>'h14'!X30+'h14'!X107</f>
        <v>16</v>
      </c>
      <c r="Y30" s="57">
        <f>'h14'!Y30+'h14'!Y107</f>
        <v>13</v>
      </c>
      <c r="Z30" s="545">
        <f>'h14'!Z30+'h14'!Z107</f>
        <v>2089</v>
      </c>
      <c r="AA30" s="49">
        <f>'h14'!AA30+'h14'!AA107</f>
        <v>1070</v>
      </c>
      <c r="AB30" s="49">
        <f>'h14'!AB30+'h14'!AB107</f>
        <v>1019</v>
      </c>
      <c r="AC30" s="49">
        <f>'h14'!AC30+'h14'!AC107</f>
        <v>1056</v>
      </c>
      <c r="AD30" s="49">
        <f>'h14'!AD30+'h14'!AD107</f>
        <v>966</v>
      </c>
      <c r="AE30" s="49">
        <f>'h14'!AE30+'h14'!AE107</f>
        <v>11</v>
      </c>
      <c r="AF30" s="49">
        <f>'h14'!AF30+'h14'!AF107</f>
        <v>52</v>
      </c>
      <c r="AG30" s="49">
        <f>'h14'!AG30+'h14'!AG107</f>
        <v>3</v>
      </c>
      <c r="AH30" s="372">
        <f>'h14'!AH30+'h14'!AH107</f>
        <v>1</v>
      </c>
      <c r="AJ30" s="262">
        <f t="shared" si="2"/>
        <v>-310</v>
      </c>
      <c r="AK30" s="262">
        <f t="shared" si="3"/>
        <v>42</v>
      </c>
      <c r="AL30" s="262">
        <f t="shared" si="4"/>
        <v>25</v>
      </c>
    </row>
    <row r="31" spans="1:38" ht="15.75" customHeight="1" x14ac:dyDescent="0.2">
      <c r="A31" s="547" t="s">
        <v>197</v>
      </c>
      <c r="B31" s="545">
        <f>'h14'!B31</f>
        <v>2322</v>
      </c>
      <c r="C31" s="49">
        <f>'h14'!C31</f>
        <v>1078</v>
      </c>
      <c r="D31" s="372">
        <f>'h14'!D31</f>
        <v>1244</v>
      </c>
      <c r="E31" s="80">
        <f>'h14'!E31</f>
        <v>205</v>
      </c>
      <c r="F31" s="49">
        <f>'h14'!F31</f>
        <v>131</v>
      </c>
      <c r="G31" s="49">
        <f>'h14'!G31</f>
        <v>74</v>
      </c>
      <c r="H31" s="49">
        <f>'h14'!H31</f>
        <v>865</v>
      </c>
      <c r="I31" s="49">
        <f>'h14'!I31</f>
        <v>463</v>
      </c>
      <c r="J31" s="49">
        <f>'h14'!J31</f>
        <v>402</v>
      </c>
      <c r="K31" s="49">
        <f>'h14'!K31</f>
        <v>660</v>
      </c>
      <c r="L31" s="49">
        <f>'h14'!L31</f>
        <v>332</v>
      </c>
      <c r="M31" s="57">
        <f>'h14'!M31</f>
        <v>328</v>
      </c>
      <c r="N31" s="545">
        <f>'h14'!N31</f>
        <v>2117</v>
      </c>
      <c r="O31" s="49">
        <f>'h14'!O31</f>
        <v>947</v>
      </c>
      <c r="P31" s="372">
        <f>'h14'!P31</f>
        <v>1170</v>
      </c>
      <c r="Q31" s="80">
        <f>'h14'!Q31</f>
        <v>8040</v>
      </c>
      <c r="R31" s="49">
        <f>'h14'!R31</f>
        <v>4086</v>
      </c>
      <c r="S31" s="49">
        <f>'h14'!S31</f>
        <v>3954</v>
      </c>
      <c r="T31" s="49">
        <f>'h14'!T31</f>
        <v>3829</v>
      </c>
      <c r="U31" s="49">
        <f>'h14'!U31</f>
        <v>3719</v>
      </c>
      <c r="V31" s="49">
        <f>'h14'!V31</f>
        <v>213</v>
      </c>
      <c r="W31" s="49">
        <f>'h14'!W31</f>
        <v>194</v>
      </c>
      <c r="X31" s="49">
        <f>'h14'!X31</f>
        <v>44</v>
      </c>
      <c r="Y31" s="57">
        <f>'h14'!Y31</f>
        <v>41</v>
      </c>
      <c r="Z31" s="545">
        <f>'h14'!Z31</f>
        <v>5923</v>
      </c>
      <c r="AA31" s="49">
        <f>'h14'!AA31</f>
        <v>3139</v>
      </c>
      <c r="AB31" s="49">
        <f>'h14'!AB31</f>
        <v>2784</v>
      </c>
      <c r="AC31" s="49">
        <f>'h14'!AC31</f>
        <v>2912</v>
      </c>
      <c r="AD31" s="49">
        <f>'h14'!AD31</f>
        <v>2628</v>
      </c>
      <c r="AE31" s="49">
        <f>'h14'!AE31</f>
        <v>204</v>
      </c>
      <c r="AF31" s="49">
        <f>'h14'!AF31</f>
        <v>133</v>
      </c>
      <c r="AG31" s="49">
        <f>'h14'!AG31</f>
        <v>23</v>
      </c>
      <c r="AH31" s="372">
        <f>'h14'!AH31</f>
        <v>23</v>
      </c>
      <c r="AJ31" s="262">
        <f t="shared" si="2"/>
        <v>2008</v>
      </c>
      <c r="AK31" s="262">
        <f t="shared" si="3"/>
        <v>70</v>
      </c>
      <c r="AL31" s="262">
        <f t="shared" si="4"/>
        <v>39</v>
      </c>
    </row>
    <row r="32" spans="1:38" ht="15.75" customHeight="1" x14ac:dyDescent="0.2">
      <c r="A32" s="547" t="s">
        <v>198</v>
      </c>
      <c r="B32" s="545">
        <f>'h14'!B32</f>
        <v>220</v>
      </c>
      <c r="C32" s="49">
        <f>'h14'!C32</f>
        <v>-21</v>
      </c>
      <c r="D32" s="372">
        <f>'h14'!D32</f>
        <v>241</v>
      </c>
      <c r="E32" s="80">
        <f>'h14'!E32</f>
        <v>931</v>
      </c>
      <c r="F32" s="49">
        <f>'h14'!F32</f>
        <v>427</v>
      </c>
      <c r="G32" s="49">
        <f>'h14'!G32</f>
        <v>504</v>
      </c>
      <c r="H32" s="49">
        <f>'h14'!H32</f>
        <v>2160</v>
      </c>
      <c r="I32" s="49">
        <f>'h14'!I32</f>
        <v>1115</v>
      </c>
      <c r="J32" s="49">
        <f>'h14'!J32</f>
        <v>1045</v>
      </c>
      <c r="K32" s="49">
        <f>'h14'!K32</f>
        <v>1229</v>
      </c>
      <c r="L32" s="49">
        <f>'h14'!L32</f>
        <v>688</v>
      </c>
      <c r="M32" s="57">
        <f>'h14'!M32</f>
        <v>541</v>
      </c>
      <c r="N32" s="545">
        <f>'h14'!N32</f>
        <v>-711</v>
      </c>
      <c r="O32" s="49">
        <f>'h14'!O32</f>
        <v>-448</v>
      </c>
      <c r="P32" s="372">
        <f>'h14'!P32</f>
        <v>-263</v>
      </c>
      <c r="Q32" s="80">
        <f>'h14'!Q32</f>
        <v>9633</v>
      </c>
      <c r="R32" s="49">
        <f>'h14'!R32</f>
        <v>5293</v>
      </c>
      <c r="S32" s="49">
        <f>'h14'!S32</f>
        <v>4340</v>
      </c>
      <c r="T32" s="49">
        <f>'h14'!T32</f>
        <v>5040</v>
      </c>
      <c r="U32" s="49">
        <f>'h14'!U32</f>
        <v>4085</v>
      </c>
      <c r="V32" s="49">
        <f>'h14'!V32</f>
        <v>172</v>
      </c>
      <c r="W32" s="49">
        <f>'h14'!W32</f>
        <v>189</v>
      </c>
      <c r="X32" s="49">
        <f>'h14'!X32</f>
        <v>81</v>
      </c>
      <c r="Y32" s="57">
        <f>'h14'!Y32</f>
        <v>66</v>
      </c>
      <c r="Z32" s="545">
        <f>'h14'!Z32</f>
        <v>10344</v>
      </c>
      <c r="AA32" s="49">
        <f>'h14'!AA32</f>
        <v>5741</v>
      </c>
      <c r="AB32" s="49">
        <f>'h14'!AB32</f>
        <v>4603</v>
      </c>
      <c r="AC32" s="49">
        <f>'h14'!AC32</f>
        <v>5531</v>
      </c>
      <c r="AD32" s="49">
        <f>'h14'!AD32</f>
        <v>4399</v>
      </c>
      <c r="AE32" s="49">
        <f>'h14'!AE32</f>
        <v>182</v>
      </c>
      <c r="AF32" s="49">
        <f>'h14'!AF32</f>
        <v>166</v>
      </c>
      <c r="AG32" s="49">
        <f>'h14'!AG32</f>
        <v>28</v>
      </c>
      <c r="AH32" s="372">
        <f>'h14'!AH32</f>
        <v>38</v>
      </c>
      <c r="AJ32" s="262">
        <f t="shared" si="2"/>
        <v>-805</v>
      </c>
      <c r="AK32" s="262">
        <f t="shared" si="3"/>
        <v>13</v>
      </c>
      <c r="AL32" s="262">
        <f t="shared" si="4"/>
        <v>81</v>
      </c>
    </row>
    <row r="33" spans="1:38" ht="15.75" customHeight="1" x14ac:dyDescent="0.2">
      <c r="A33" s="547" t="s">
        <v>199</v>
      </c>
      <c r="B33" s="545">
        <f>'h14'!B33</f>
        <v>-386</v>
      </c>
      <c r="C33" s="49">
        <f>'h14'!C33</f>
        <v>-265</v>
      </c>
      <c r="D33" s="372">
        <f>'h14'!D33</f>
        <v>-121</v>
      </c>
      <c r="E33" s="80">
        <f>'h14'!E33</f>
        <v>-83</v>
      </c>
      <c r="F33" s="49">
        <f>'h14'!F33</f>
        <v>-69</v>
      </c>
      <c r="G33" s="49">
        <f>'h14'!G33</f>
        <v>-14</v>
      </c>
      <c r="H33" s="49">
        <f>'h14'!H33</f>
        <v>279</v>
      </c>
      <c r="I33" s="49">
        <f>'h14'!I33</f>
        <v>140</v>
      </c>
      <c r="J33" s="49">
        <f>'h14'!J33</f>
        <v>139</v>
      </c>
      <c r="K33" s="49">
        <f>'h14'!K33</f>
        <v>362</v>
      </c>
      <c r="L33" s="49">
        <f>'h14'!L33</f>
        <v>209</v>
      </c>
      <c r="M33" s="57">
        <f>'h14'!M33</f>
        <v>153</v>
      </c>
      <c r="N33" s="545">
        <f>'h14'!N33</f>
        <v>-303</v>
      </c>
      <c r="O33" s="49">
        <f>'h14'!O33</f>
        <v>-196</v>
      </c>
      <c r="P33" s="372">
        <f>'h14'!P33</f>
        <v>-107</v>
      </c>
      <c r="Q33" s="80">
        <f>'h14'!Q33</f>
        <v>956</v>
      </c>
      <c r="R33" s="49">
        <f>'h14'!R33</f>
        <v>496</v>
      </c>
      <c r="S33" s="49">
        <f>'h14'!S33</f>
        <v>460</v>
      </c>
      <c r="T33" s="49">
        <f>'h14'!T33</f>
        <v>453</v>
      </c>
      <c r="U33" s="49">
        <f>'h14'!U33</f>
        <v>434</v>
      </c>
      <c r="V33" s="49">
        <f>'h14'!V33</f>
        <v>27</v>
      </c>
      <c r="W33" s="49">
        <f>'h14'!W33</f>
        <v>21</v>
      </c>
      <c r="X33" s="49">
        <f>'h14'!X33</f>
        <v>16</v>
      </c>
      <c r="Y33" s="57">
        <f>'h14'!Y33</f>
        <v>5</v>
      </c>
      <c r="Z33" s="545">
        <f>'h14'!Z33</f>
        <v>1259</v>
      </c>
      <c r="AA33" s="49">
        <f>'h14'!AA33</f>
        <v>692</v>
      </c>
      <c r="AB33" s="49">
        <f>'h14'!AB33</f>
        <v>567</v>
      </c>
      <c r="AC33" s="49">
        <f>'h14'!AC33</f>
        <v>669</v>
      </c>
      <c r="AD33" s="49">
        <f>'h14'!AD33</f>
        <v>551</v>
      </c>
      <c r="AE33" s="49">
        <f>'h14'!AE33</f>
        <v>18</v>
      </c>
      <c r="AF33" s="49">
        <f>'h14'!AF33</f>
        <v>11</v>
      </c>
      <c r="AG33" s="49">
        <f>'h14'!AG33</f>
        <v>5</v>
      </c>
      <c r="AH33" s="372">
        <f>'h14'!AH33</f>
        <v>5</v>
      </c>
      <c r="AJ33" s="262">
        <f t="shared" si="2"/>
        <v>-333</v>
      </c>
      <c r="AK33" s="262">
        <f t="shared" si="3"/>
        <v>19</v>
      </c>
      <c r="AL33" s="262">
        <f t="shared" si="4"/>
        <v>11</v>
      </c>
    </row>
    <row r="34" spans="1:38" ht="15.75" customHeight="1" x14ac:dyDescent="0.2">
      <c r="A34" s="547" t="s">
        <v>200</v>
      </c>
      <c r="B34" s="545">
        <f>'h14'!B34+'h14'!B79+'h14'!B80+'h14'!B82+'h14'!B83+'h14'!B84</f>
        <v>-622</v>
      </c>
      <c r="C34" s="49">
        <f>'h14'!C34+'h14'!C79+'h14'!C80+'h14'!C82+'h14'!C83+'h14'!C84</f>
        <v>-301</v>
      </c>
      <c r="D34" s="372">
        <f>'h14'!D34+'h14'!D79+'h14'!D80+'h14'!D82+'h14'!D83+'h14'!D84</f>
        <v>-321</v>
      </c>
      <c r="E34" s="80">
        <f>'h14'!E34+'h14'!E79+'h14'!E80+'h14'!E82+'h14'!E83+'h14'!E84</f>
        <v>-129</v>
      </c>
      <c r="F34" s="49">
        <f>'h14'!F34+'h14'!F79+'h14'!F80+'h14'!F82+'h14'!F83+'h14'!F84</f>
        <v>-51</v>
      </c>
      <c r="G34" s="49">
        <f>'h14'!G34+'h14'!G79+'h14'!G80+'h14'!G82+'h14'!G83+'h14'!G84</f>
        <v>-78</v>
      </c>
      <c r="H34" s="49">
        <f>'h14'!H34+'h14'!H79+'h14'!H80+'h14'!H82+'h14'!H83+'h14'!H84</f>
        <v>816</v>
      </c>
      <c r="I34" s="49">
        <f>'h14'!I34+'h14'!I79+'h14'!I80+'h14'!I82+'h14'!I83+'h14'!I84</f>
        <v>458</v>
      </c>
      <c r="J34" s="49">
        <f>'h14'!J34+'h14'!J79+'h14'!J80+'h14'!J82+'h14'!J83+'h14'!J84</f>
        <v>358</v>
      </c>
      <c r="K34" s="49">
        <f>'h14'!K34+'h14'!K79+'h14'!K80+'h14'!K82+'h14'!K83+'h14'!K84</f>
        <v>945</v>
      </c>
      <c r="L34" s="49">
        <f>'h14'!L34+'h14'!L79+'h14'!L80+'h14'!L82+'h14'!L83+'h14'!L84</f>
        <v>509</v>
      </c>
      <c r="M34" s="57">
        <f>'h14'!M34+'h14'!M79+'h14'!M80+'h14'!M82+'h14'!M83+'h14'!M84</f>
        <v>436</v>
      </c>
      <c r="N34" s="545">
        <f>'h14'!N34+'h14'!N79+'h14'!N80+'h14'!N82+'h14'!N83+'h14'!N84</f>
        <v>-493</v>
      </c>
      <c r="O34" s="49">
        <f>'h14'!O34+'h14'!O79+'h14'!O80+'h14'!O82+'h14'!O83+'h14'!O84</f>
        <v>-250</v>
      </c>
      <c r="P34" s="372">
        <f>'h14'!P34+'h14'!P79+'h14'!P80+'h14'!P82+'h14'!P83+'h14'!P84</f>
        <v>-243</v>
      </c>
      <c r="Q34" s="80">
        <f>'h14'!Q34+'h14'!Q79+'h14'!Q80+'h14'!Q82+'h14'!Q83+'h14'!Q84</f>
        <v>3064</v>
      </c>
      <c r="R34" s="49">
        <f>'h14'!R34+'h14'!R79+'h14'!R80+'h14'!R82+'h14'!R83+'h14'!R84</f>
        <v>1455</v>
      </c>
      <c r="S34" s="49">
        <f>'h14'!S34+'h14'!S79+'h14'!S80+'h14'!S82+'h14'!S83+'h14'!S84</f>
        <v>1609</v>
      </c>
      <c r="T34" s="49">
        <f>'h14'!T34+'h14'!T79+'h14'!T80+'h14'!T82+'h14'!T83+'h14'!T84</f>
        <v>1373</v>
      </c>
      <c r="U34" s="49">
        <f>'h14'!U34+'h14'!U79+'h14'!U80+'h14'!U82+'h14'!U83+'h14'!U84</f>
        <v>1347</v>
      </c>
      <c r="V34" s="49">
        <f>'h14'!V34+'h14'!V79+'h14'!V80+'h14'!V82+'h14'!V83+'h14'!V84</f>
        <v>49</v>
      </c>
      <c r="W34" s="49">
        <f>'h14'!W34+'h14'!W79+'h14'!W80+'h14'!W82+'h14'!W83+'h14'!W84</f>
        <v>238</v>
      </c>
      <c r="X34" s="49">
        <f>'h14'!X34+'h14'!X79+'h14'!X80+'h14'!X82+'h14'!X83+'h14'!X84</f>
        <v>33</v>
      </c>
      <c r="Y34" s="57">
        <f>'h14'!Y34+'h14'!Y79+'h14'!Y80+'h14'!Y82+'h14'!Y83+'h14'!Y84</f>
        <v>24</v>
      </c>
      <c r="Z34" s="545">
        <f>'h14'!Z34+'h14'!Z79+'h14'!Z80+'h14'!Z82+'h14'!Z83+'h14'!Z84</f>
        <v>3557</v>
      </c>
      <c r="AA34" s="49">
        <f>'h14'!AA34+'h14'!AA79+'h14'!AA80+'h14'!AA82+'h14'!AA83+'h14'!AA84</f>
        <v>1705</v>
      </c>
      <c r="AB34" s="49">
        <f>'h14'!AB34+'h14'!AB79+'h14'!AB80+'h14'!AB82+'h14'!AB83+'h14'!AB84</f>
        <v>1852</v>
      </c>
      <c r="AC34" s="49">
        <f>'h14'!AC34+'h14'!AC79+'h14'!AC80+'h14'!AC82+'h14'!AC83+'h14'!AC84</f>
        <v>1648</v>
      </c>
      <c r="AD34" s="49">
        <f>'h14'!AD34+'h14'!AD79+'h14'!AD80+'h14'!AD82+'h14'!AD83+'h14'!AD84</f>
        <v>1659</v>
      </c>
      <c r="AE34" s="49">
        <f>'h14'!AE34+'h14'!AE79+'h14'!AE80+'h14'!AE82+'h14'!AE83+'h14'!AE84</f>
        <v>50</v>
      </c>
      <c r="AF34" s="49">
        <f>'h14'!AF34+'h14'!AF79+'h14'!AF80+'h14'!AF82+'h14'!AF83+'h14'!AF84</f>
        <v>185</v>
      </c>
      <c r="AG34" s="49">
        <f>'h14'!AG34+'h14'!AG79+'h14'!AG80+'h14'!AG82+'h14'!AG83+'h14'!AG84</f>
        <v>7</v>
      </c>
      <c r="AH34" s="372">
        <f>'h14'!AH34+'h14'!AH79+'h14'!AH80+'h14'!AH82+'h14'!AH83+'h14'!AH84</f>
        <v>8</v>
      </c>
      <c r="AJ34" s="262">
        <f t="shared" si="2"/>
        <v>-587</v>
      </c>
      <c r="AK34" s="262">
        <f t="shared" si="3"/>
        <v>52</v>
      </c>
      <c r="AL34" s="262">
        <f t="shared" si="4"/>
        <v>42</v>
      </c>
    </row>
    <row r="35" spans="1:38" ht="15.75" customHeight="1" x14ac:dyDescent="0.2">
      <c r="A35" s="547" t="s">
        <v>37</v>
      </c>
      <c r="B35" s="545">
        <f>'h14'!B35</f>
        <v>169</v>
      </c>
      <c r="C35" s="49">
        <f>'h14'!C35</f>
        <v>-63</v>
      </c>
      <c r="D35" s="372">
        <f>'h14'!D35</f>
        <v>232</v>
      </c>
      <c r="E35" s="80">
        <f>'h14'!E35</f>
        <v>918</v>
      </c>
      <c r="F35" s="49">
        <f>'h14'!F35</f>
        <v>390</v>
      </c>
      <c r="G35" s="49">
        <f>'h14'!G35</f>
        <v>528</v>
      </c>
      <c r="H35" s="49">
        <f>'h14'!H35</f>
        <v>2679</v>
      </c>
      <c r="I35" s="49">
        <f>'h14'!I35</f>
        <v>1342</v>
      </c>
      <c r="J35" s="49">
        <f>'h14'!J35</f>
        <v>1337</v>
      </c>
      <c r="K35" s="49">
        <f>'h14'!K35</f>
        <v>1761</v>
      </c>
      <c r="L35" s="49">
        <f>'h14'!L35</f>
        <v>952</v>
      </c>
      <c r="M35" s="57">
        <f>'h14'!M35</f>
        <v>809</v>
      </c>
      <c r="N35" s="545">
        <f>'h14'!N35</f>
        <v>-749</v>
      </c>
      <c r="O35" s="49">
        <f>'h14'!O35</f>
        <v>-453</v>
      </c>
      <c r="P35" s="372">
        <f>'h14'!P35</f>
        <v>-296</v>
      </c>
      <c r="Q35" s="80">
        <f>'h14'!Q35</f>
        <v>9372</v>
      </c>
      <c r="R35" s="49">
        <f>'h14'!R35</f>
        <v>4766</v>
      </c>
      <c r="S35" s="49">
        <f>'h14'!S35</f>
        <v>4606</v>
      </c>
      <c r="T35" s="49">
        <f>'h14'!T35</f>
        <v>4508</v>
      </c>
      <c r="U35" s="49">
        <f>'h14'!U35</f>
        <v>4212</v>
      </c>
      <c r="V35" s="49">
        <f>'h14'!V35</f>
        <v>143</v>
      </c>
      <c r="W35" s="49">
        <f>'h14'!W35</f>
        <v>312</v>
      </c>
      <c r="X35" s="49">
        <f>'h14'!X35</f>
        <v>115</v>
      </c>
      <c r="Y35" s="57">
        <f>'h14'!Y35</f>
        <v>82</v>
      </c>
      <c r="Z35" s="545">
        <f>'h14'!Z35</f>
        <v>10121</v>
      </c>
      <c r="AA35" s="49">
        <f>'h14'!AA35</f>
        <v>5219</v>
      </c>
      <c r="AB35" s="49">
        <f>'h14'!AB35</f>
        <v>4902</v>
      </c>
      <c r="AC35" s="49">
        <f>'h14'!AC35</f>
        <v>5003</v>
      </c>
      <c r="AD35" s="49">
        <f>'h14'!AD35</f>
        <v>4601</v>
      </c>
      <c r="AE35" s="49">
        <f>'h14'!AE35</f>
        <v>173</v>
      </c>
      <c r="AF35" s="49">
        <f>'h14'!AF35</f>
        <v>275</v>
      </c>
      <c r="AG35" s="49">
        <f>'h14'!AG35</f>
        <v>43</v>
      </c>
      <c r="AH35" s="372">
        <f>'h14'!AH35</f>
        <v>26</v>
      </c>
      <c r="AJ35" s="262">
        <f t="shared" si="2"/>
        <v>-884</v>
      </c>
      <c r="AK35" s="262">
        <f t="shared" si="3"/>
        <v>7</v>
      </c>
      <c r="AL35" s="262">
        <f t="shared" si="4"/>
        <v>128</v>
      </c>
    </row>
    <row r="36" spans="1:38" ht="15.75" customHeight="1" x14ac:dyDescent="0.2">
      <c r="A36" s="547" t="s">
        <v>201</v>
      </c>
      <c r="B36" s="545">
        <f>'h14'!B37</f>
        <v>-75</v>
      </c>
      <c r="C36" s="49">
        <f>'h14'!C37</f>
        <v>-78</v>
      </c>
      <c r="D36" s="372">
        <f>'h14'!D37</f>
        <v>3</v>
      </c>
      <c r="E36" s="80">
        <f>'h14'!E37</f>
        <v>31</v>
      </c>
      <c r="F36" s="49">
        <f>'h14'!F37</f>
        <v>-24</v>
      </c>
      <c r="G36" s="49">
        <f>'h14'!G37</f>
        <v>55</v>
      </c>
      <c r="H36" s="49">
        <f>'h14'!H37</f>
        <v>475</v>
      </c>
      <c r="I36" s="49">
        <f>'h14'!I37</f>
        <v>221</v>
      </c>
      <c r="J36" s="49">
        <f>'h14'!J37</f>
        <v>254</v>
      </c>
      <c r="K36" s="49">
        <f>'h14'!K37</f>
        <v>444</v>
      </c>
      <c r="L36" s="49">
        <f>'h14'!L37</f>
        <v>245</v>
      </c>
      <c r="M36" s="57">
        <f>'h14'!M37</f>
        <v>199</v>
      </c>
      <c r="N36" s="545">
        <f>'h14'!N37</f>
        <v>-106</v>
      </c>
      <c r="O36" s="49">
        <f>'h14'!O37</f>
        <v>-54</v>
      </c>
      <c r="P36" s="372">
        <f>'h14'!P37</f>
        <v>-52</v>
      </c>
      <c r="Q36" s="80">
        <f>'h14'!Q37</f>
        <v>1448</v>
      </c>
      <c r="R36" s="49">
        <f>'h14'!R37</f>
        <v>737</v>
      </c>
      <c r="S36" s="49">
        <f>'h14'!S37</f>
        <v>711</v>
      </c>
      <c r="T36" s="49">
        <f>'h14'!T37</f>
        <v>700</v>
      </c>
      <c r="U36" s="49">
        <f>'h14'!U37</f>
        <v>667</v>
      </c>
      <c r="V36" s="49">
        <f>'h14'!V37</f>
        <v>29</v>
      </c>
      <c r="W36" s="49">
        <f>'h14'!W37</f>
        <v>32</v>
      </c>
      <c r="X36" s="49">
        <f>'h14'!X37</f>
        <v>8</v>
      </c>
      <c r="Y36" s="57">
        <f>'h14'!Y37</f>
        <v>12</v>
      </c>
      <c r="Z36" s="545">
        <f>'h14'!Z37</f>
        <v>1554</v>
      </c>
      <c r="AA36" s="49">
        <f>'h14'!AA37</f>
        <v>791</v>
      </c>
      <c r="AB36" s="49">
        <f>'h14'!AB37</f>
        <v>763</v>
      </c>
      <c r="AC36" s="49">
        <f>'h14'!AC37</f>
        <v>755</v>
      </c>
      <c r="AD36" s="49">
        <f>'h14'!AD37</f>
        <v>738</v>
      </c>
      <c r="AE36" s="49">
        <f>'h14'!AE37</f>
        <v>35</v>
      </c>
      <c r="AF36" s="49">
        <f>'h14'!AF37</f>
        <v>22</v>
      </c>
      <c r="AG36" s="49">
        <f>'h14'!AG37</f>
        <v>1</v>
      </c>
      <c r="AH36" s="372">
        <f>'h14'!AH37</f>
        <v>3</v>
      </c>
      <c r="AJ36" s="262">
        <f t="shared" si="2"/>
        <v>-126</v>
      </c>
      <c r="AK36" s="262">
        <f t="shared" si="3"/>
        <v>4</v>
      </c>
      <c r="AL36" s="262">
        <f t="shared" si="4"/>
        <v>16</v>
      </c>
    </row>
    <row r="37" spans="1:38" ht="15.75" customHeight="1" x14ac:dyDescent="0.2">
      <c r="A37" s="547" t="s">
        <v>202</v>
      </c>
      <c r="B37" s="545">
        <f>'h14'!B38+'h14'!B55</f>
        <v>-293</v>
      </c>
      <c r="C37" s="49">
        <f>'h14'!C38+'h14'!C55</f>
        <v>-146</v>
      </c>
      <c r="D37" s="372">
        <f>'h14'!D38+'h14'!D55</f>
        <v>-147</v>
      </c>
      <c r="E37" s="80">
        <f>'h14'!E38+'h14'!E55</f>
        <v>18</v>
      </c>
      <c r="F37" s="49">
        <f>'h14'!F38+'h14'!F55</f>
        <v>-8</v>
      </c>
      <c r="G37" s="49">
        <f>'h14'!G38+'h14'!G55</f>
        <v>26</v>
      </c>
      <c r="H37" s="49">
        <f>'h14'!H38+'h14'!H55</f>
        <v>441</v>
      </c>
      <c r="I37" s="49">
        <f>'h14'!I38+'h14'!I55</f>
        <v>224</v>
      </c>
      <c r="J37" s="49">
        <f>'h14'!J38+'h14'!J55</f>
        <v>217</v>
      </c>
      <c r="K37" s="49">
        <f>'h14'!K38+'h14'!K55</f>
        <v>423</v>
      </c>
      <c r="L37" s="49">
        <f>'h14'!L38+'h14'!L55</f>
        <v>232</v>
      </c>
      <c r="M37" s="57">
        <f>'h14'!M38+'h14'!M55</f>
        <v>191</v>
      </c>
      <c r="N37" s="545">
        <f>'h14'!N38+'h14'!N55</f>
        <v>-311</v>
      </c>
      <c r="O37" s="49">
        <f>'h14'!O38+'h14'!O55</f>
        <v>-138</v>
      </c>
      <c r="P37" s="372">
        <f>'h14'!P38+'h14'!P55</f>
        <v>-173</v>
      </c>
      <c r="Q37" s="80">
        <f>'h14'!Q38+'h14'!Q55</f>
        <v>1375</v>
      </c>
      <c r="R37" s="49">
        <f>'h14'!R38+'h14'!R55</f>
        <v>729</v>
      </c>
      <c r="S37" s="49">
        <f>'h14'!S38+'h14'!S55</f>
        <v>646</v>
      </c>
      <c r="T37" s="49">
        <f>'h14'!T38+'h14'!T55</f>
        <v>679</v>
      </c>
      <c r="U37" s="49">
        <f>'h14'!U38+'h14'!U55</f>
        <v>589</v>
      </c>
      <c r="V37" s="49">
        <f>'h14'!V38+'h14'!V55</f>
        <v>42</v>
      </c>
      <c r="W37" s="49">
        <f>'h14'!W38+'h14'!W55</f>
        <v>47</v>
      </c>
      <c r="X37" s="49">
        <f>'h14'!X38+'h14'!X55</f>
        <v>8</v>
      </c>
      <c r="Y37" s="57">
        <f>'h14'!Y38+'h14'!Y55</f>
        <v>10</v>
      </c>
      <c r="Z37" s="545">
        <f>'h14'!Z38+'h14'!Z55</f>
        <v>1686</v>
      </c>
      <c r="AA37" s="49">
        <f>'h14'!AA38+'h14'!AA55</f>
        <v>867</v>
      </c>
      <c r="AB37" s="49">
        <f>'h14'!AB38+'h14'!AB55</f>
        <v>819</v>
      </c>
      <c r="AC37" s="49">
        <f>'h14'!AC38+'h14'!AC55</f>
        <v>812</v>
      </c>
      <c r="AD37" s="49">
        <f>'h14'!AD38+'h14'!AD55</f>
        <v>762</v>
      </c>
      <c r="AE37" s="49">
        <f>'h14'!AE38+'h14'!AE55</f>
        <v>49</v>
      </c>
      <c r="AF37" s="49">
        <f>'h14'!AF38+'h14'!AF55</f>
        <v>56</v>
      </c>
      <c r="AG37" s="49">
        <f>'h14'!AG38+'h14'!AG55</f>
        <v>6</v>
      </c>
      <c r="AH37" s="372">
        <f>'h14'!AH38+'h14'!AH55</f>
        <v>1</v>
      </c>
      <c r="AJ37" s="262">
        <f t="shared" si="2"/>
        <v>-306</v>
      </c>
      <c r="AK37" s="262">
        <f t="shared" si="3"/>
        <v>-16</v>
      </c>
      <c r="AL37" s="262">
        <f t="shared" si="4"/>
        <v>11</v>
      </c>
    </row>
    <row r="38" spans="1:38" ht="15.75" customHeight="1" x14ac:dyDescent="0.2">
      <c r="A38" s="547" t="s">
        <v>203</v>
      </c>
      <c r="B38" s="545">
        <f>'h14'!B39</f>
        <v>1169</v>
      </c>
      <c r="C38" s="49">
        <f>'h14'!C39</f>
        <v>455</v>
      </c>
      <c r="D38" s="372">
        <f>'h14'!D39</f>
        <v>714</v>
      </c>
      <c r="E38" s="80">
        <f>'h14'!E39</f>
        <v>815</v>
      </c>
      <c r="F38" s="49">
        <f>'h14'!F39</f>
        <v>323</v>
      </c>
      <c r="G38" s="49">
        <f>'h14'!G39</f>
        <v>492</v>
      </c>
      <c r="H38" s="49">
        <f>'h14'!H39</f>
        <v>2172</v>
      </c>
      <c r="I38" s="49">
        <f>'h14'!I39</f>
        <v>1081</v>
      </c>
      <c r="J38" s="49">
        <f>'h14'!J39</f>
        <v>1091</v>
      </c>
      <c r="K38" s="49">
        <f>'h14'!K39</f>
        <v>1357</v>
      </c>
      <c r="L38" s="49">
        <f>'h14'!L39</f>
        <v>758</v>
      </c>
      <c r="M38" s="57">
        <f>'h14'!M39</f>
        <v>599</v>
      </c>
      <c r="N38" s="545">
        <f>'h14'!N39</f>
        <v>354</v>
      </c>
      <c r="O38" s="49">
        <f>'h14'!O39</f>
        <v>132</v>
      </c>
      <c r="P38" s="372">
        <f>'h14'!P39</f>
        <v>222</v>
      </c>
      <c r="Q38" s="80">
        <f>'h14'!Q39</f>
        <v>12185</v>
      </c>
      <c r="R38" s="49">
        <f>'h14'!R39</f>
        <v>6120</v>
      </c>
      <c r="S38" s="49">
        <f>'h14'!S39</f>
        <v>6065</v>
      </c>
      <c r="T38" s="49">
        <f>'h14'!T39</f>
        <v>5840</v>
      </c>
      <c r="U38" s="49">
        <f>'h14'!U39</f>
        <v>5753</v>
      </c>
      <c r="V38" s="49">
        <f>'h14'!V39</f>
        <v>180</v>
      </c>
      <c r="W38" s="49">
        <f>'h14'!W39</f>
        <v>231</v>
      </c>
      <c r="X38" s="49">
        <f>'h14'!X39</f>
        <v>100</v>
      </c>
      <c r="Y38" s="57">
        <f>'h14'!Y39</f>
        <v>81</v>
      </c>
      <c r="Z38" s="545">
        <f>'h14'!Z39</f>
        <v>11831</v>
      </c>
      <c r="AA38" s="49">
        <f>'h14'!AA39</f>
        <v>5988</v>
      </c>
      <c r="AB38" s="49">
        <f>'h14'!AB39</f>
        <v>5843</v>
      </c>
      <c r="AC38" s="49">
        <f>'h14'!AC39</f>
        <v>5774</v>
      </c>
      <c r="AD38" s="49">
        <f>'h14'!AD39</f>
        <v>5548</v>
      </c>
      <c r="AE38" s="49">
        <f>'h14'!AE39</f>
        <v>151</v>
      </c>
      <c r="AF38" s="49">
        <f>'h14'!AF39</f>
        <v>242</v>
      </c>
      <c r="AG38" s="49">
        <f>'h14'!AG39</f>
        <v>63</v>
      </c>
      <c r="AH38" s="372">
        <f>'h14'!AH39</f>
        <v>53</v>
      </c>
      <c r="AJ38" s="262">
        <f t="shared" si="2"/>
        <v>271</v>
      </c>
      <c r="AK38" s="262">
        <f t="shared" si="3"/>
        <v>18</v>
      </c>
      <c r="AL38" s="262">
        <f t="shared" si="4"/>
        <v>65</v>
      </c>
    </row>
    <row r="39" spans="1:38" ht="15.75" customHeight="1" x14ac:dyDescent="0.2">
      <c r="A39" s="547" t="s">
        <v>204</v>
      </c>
      <c r="B39" s="545">
        <f>'h14'!B40+'h14'!B48</f>
        <v>-320</v>
      </c>
      <c r="C39" s="49">
        <f>'h14'!C40+'h14'!C48</f>
        <v>-266</v>
      </c>
      <c r="D39" s="372">
        <f>'h14'!D40+'h14'!D48</f>
        <v>-54</v>
      </c>
      <c r="E39" s="80">
        <f>'h14'!E40+'h14'!E48</f>
        <v>-37</v>
      </c>
      <c r="F39" s="49">
        <f>'h14'!F40+'h14'!F48</f>
        <v>-48</v>
      </c>
      <c r="G39" s="49">
        <f>'h14'!G40+'h14'!G48</f>
        <v>11</v>
      </c>
      <c r="H39" s="49">
        <f>'h14'!H40+'h14'!H48</f>
        <v>627</v>
      </c>
      <c r="I39" s="49">
        <f>'h14'!I40+'h14'!I48</f>
        <v>322</v>
      </c>
      <c r="J39" s="49">
        <f>'h14'!J40+'h14'!J48</f>
        <v>305</v>
      </c>
      <c r="K39" s="49">
        <f>'h14'!K40+'h14'!K48</f>
        <v>664</v>
      </c>
      <c r="L39" s="49">
        <f>'h14'!L40+'h14'!L48</f>
        <v>370</v>
      </c>
      <c r="M39" s="57">
        <f>'h14'!M40+'h14'!M48</f>
        <v>294</v>
      </c>
      <c r="N39" s="545">
        <f>'h14'!N40+'h14'!N48</f>
        <v>-283</v>
      </c>
      <c r="O39" s="49">
        <f>'h14'!O40+'h14'!O48</f>
        <v>-218</v>
      </c>
      <c r="P39" s="372">
        <f>'h14'!P40+'h14'!P48</f>
        <v>-65</v>
      </c>
      <c r="Q39" s="80">
        <f>'h14'!Q40+'h14'!Q48</f>
        <v>2737</v>
      </c>
      <c r="R39" s="49">
        <f>'h14'!R40+'h14'!R48</f>
        <v>1339</v>
      </c>
      <c r="S39" s="49">
        <f>'h14'!S40+'h14'!S48</f>
        <v>1398</v>
      </c>
      <c r="T39" s="49">
        <f>'h14'!T40+'h14'!T48</f>
        <v>1208</v>
      </c>
      <c r="U39" s="49">
        <f>'h14'!U40+'h14'!U48</f>
        <v>1278</v>
      </c>
      <c r="V39" s="49">
        <f>'h14'!V40+'h14'!V48</f>
        <v>104</v>
      </c>
      <c r="W39" s="49">
        <f>'h14'!W40+'h14'!W48</f>
        <v>100</v>
      </c>
      <c r="X39" s="49">
        <f>'h14'!X40+'h14'!X48</f>
        <v>27</v>
      </c>
      <c r="Y39" s="57">
        <f>'h14'!Y40+'h14'!Y48</f>
        <v>20</v>
      </c>
      <c r="Z39" s="545">
        <f>'h14'!Z40+'h14'!Z48</f>
        <v>3020</v>
      </c>
      <c r="AA39" s="49">
        <f>'h14'!AA40+'h14'!AA48</f>
        <v>1557</v>
      </c>
      <c r="AB39" s="49">
        <f>'h14'!AB40+'h14'!AB48</f>
        <v>1463</v>
      </c>
      <c r="AC39" s="49">
        <f>'h14'!AC40+'h14'!AC48</f>
        <v>1422</v>
      </c>
      <c r="AD39" s="49">
        <f>'h14'!AD40+'h14'!AD48</f>
        <v>1363</v>
      </c>
      <c r="AE39" s="49">
        <f>'h14'!AE40+'h14'!AE48</f>
        <v>123</v>
      </c>
      <c r="AF39" s="49">
        <f>'h14'!AF40+'h14'!AF48</f>
        <v>89</v>
      </c>
      <c r="AG39" s="49">
        <f>'h14'!AG40+'h14'!AG48</f>
        <v>12</v>
      </c>
      <c r="AH39" s="372">
        <f>'h14'!AH40+'h14'!AH48</f>
        <v>11</v>
      </c>
      <c r="AJ39" s="262">
        <f t="shared" si="2"/>
        <v>-299</v>
      </c>
      <c r="AK39" s="262">
        <f t="shared" si="3"/>
        <v>-8</v>
      </c>
      <c r="AL39" s="262">
        <f t="shared" si="4"/>
        <v>24</v>
      </c>
    </row>
    <row r="40" spans="1:38" ht="15.75" customHeight="1" x14ac:dyDescent="0.2">
      <c r="A40" s="547" t="s">
        <v>205</v>
      </c>
      <c r="B40" s="545">
        <f>'h14'!B41</f>
        <v>-19</v>
      </c>
      <c r="C40" s="49">
        <f>'h14'!C41</f>
        <v>-56</v>
      </c>
      <c r="D40" s="372">
        <f>'h14'!D41</f>
        <v>37</v>
      </c>
      <c r="E40" s="80">
        <f>'h14'!E41</f>
        <v>315</v>
      </c>
      <c r="F40" s="49">
        <f>'h14'!F41</f>
        <v>110</v>
      </c>
      <c r="G40" s="49">
        <f>'h14'!G41</f>
        <v>205</v>
      </c>
      <c r="H40" s="49">
        <f>'h14'!H41</f>
        <v>975</v>
      </c>
      <c r="I40" s="49">
        <f>'h14'!I41</f>
        <v>487</v>
      </c>
      <c r="J40" s="49">
        <f>'h14'!J41</f>
        <v>488</v>
      </c>
      <c r="K40" s="49">
        <f>'h14'!K41</f>
        <v>660</v>
      </c>
      <c r="L40" s="49">
        <f>'h14'!L41</f>
        <v>377</v>
      </c>
      <c r="M40" s="57">
        <f>'h14'!M41</f>
        <v>283</v>
      </c>
      <c r="N40" s="545">
        <f>'h14'!N41</f>
        <v>-334</v>
      </c>
      <c r="O40" s="49">
        <f>'h14'!O41</f>
        <v>-166</v>
      </c>
      <c r="P40" s="372">
        <f>'h14'!P41</f>
        <v>-168</v>
      </c>
      <c r="Q40" s="80">
        <f>'h14'!Q41</f>
        <v>4252</v>
      </c>
      <c r="R40" s="49">
        <f>'h14'!R41</f>
        <v>2567</v>
      </c>
      <c r="S40" s="49">
        <f>'h14'!S41</f>
        <v>1685</v>
      </c>
      <c r="T40" s="49">
        <f>'h14'!T41</f>
        <v>2431</v>
      </c>
      <c r="U40" s="49">
        <f>'h14'!U41</f>
        <v>1546</v>
      </c>
      <c r="V40" s="49">
        <f>'h14'!V41</f>
        <v>99</v>
      </c>
      <c r="W40" s="49">
        <f>'h14'!W41</f>
        <v>111</v>
      </c>
      <c r="X40" s="49">
        <f>'h14'!X41</f>
        <v>37</v>
      </c>
      <c r="Y40" s="57">
        <f>'h14'!Y41</f>
        <v>28</v>
      </c>
      <c r="Z40" s="545">
        <f>'h14'!Z41</f>
        <v>4586</v>
      </c>
      <c r="AA40" s="49">
        <f>'h14'!AA41</f>
        <v>2733</v>
      </c>
      <c r="AB40" s="49">
        <f>'h14'!AB41</f>
        <v>1853</v>
      </c>
      <c r="AC40" s="49">
        <f>'h14'!AC41</f>
        <v>2633</v>
      </c>
      <c r="AD40" s="49">
        <f>'h14'!AD41</f>
        <v>1752</v>
      </c>
      <c r="AE40" s="49">
        <f>'h14'!AE41</f>
        <v>86</v>
      </c>
      <c r="AF40" s="49">
        <f>'h14'!AF41</f>
        <v>83</v>
      </c>
      <c r="AG40" s="49">
        <f>'h14'!AG41</f>
        <v>14</v>
      </c>
      <c r="AH40" s="372">
        <f>'h14'!AH41</f>
        <v>18</v>
      </c>
      <c r="AJ40" s="262">
        <f t="shared" si="2"/>
        <v>-408</v>
      </c>
      <c r="AK40" s="262">
        <f t="shared" si="3"/>
        <v>41</v>
      </c>
      <c r="AL40" s="262">
        <f t="shared" si="4"/>
        <v>33</v>
      </c>
    </row>
    <row r="41" spans="1:38" ht="15.75" customHeight="1" x14ac:dyDescent="0.2">
      <c r="A41" s="547" t="s">
        <v>206</v>
      </c>
      <c r="B41" s="545">
        <f>'h14'!B42</f>
        <v>1741</v>
      </c>
      <c r="C41" s="49">
        <f>'h14'!C42</f>
        <v>767</v>
      </c>
      <c r="D41" s="372">
        <f>'h14'!D42</f>
        <v>974</v>
      </c>
      <c r="E41" s="80">
        <f>'h14'!E42</f>
        <v>316</v>
      </c>
      <c r="F41" s="49">
        <f>'h14'!F42</f>
        <v>142</v>
      </c>
      <c r="G41" s="49">
        <f>'h14'!G42</f>
        <v>174</v>
      </c>
      <c r="H41" s="49">
        <f>'h14'!H42</f>
        <v>1343</v>
      </c>
      <c r="I41" s="49">
        <f>'h14'!I42</f>
        <v>681</v>
      </c>
      <c r="J41" s="49">
        <f>'h14'!J42</f>
        <v>662</v>
      </c>
      <c r="K41" s="49">
        <f>'h14'!K42</f>
        <v>1027</v>
      </c>
      <c r="L41" s="49">
        <f>'h14'!L42</f>
        <v>539</v>
      </c>
      <c r="M41" s="57">
        <f>'h14'!M42</f>
        <v>488</v>
      </c>
      <c r="N41" s="545">
        <f>'h14'!N42</f>
        <v>1425</v>
      </c>
      <c r="O41" s="49">
        <f>'h14'!O42</f>
        <v>625</v>
      </c>
      <c r="P41" s="372">
        <f>'h14'!P42</f>
        <v>800</v>
      </c>
      <c r="Q41" s="80">
        <f>'h14'!Q42</f>
        <v>8664</v>
      </c>
      <c r="R41" s="49">
        <f>'h14'!R42</f>
        <v>4338</v>
      </c>
      <c r="S41" s="49">
        <f>'h14'!S42</f>
        <v>4326</v>
      </c>
      <c r="T41" s="49">
        <f>'h14'!T42</f>
        <v>4164</v>
      </c>
      <c r="U41" s="49">
        <f>'h14'!U42</f>
        <v>4106</v>
      </c>
      <c r="V41" s="49">
        <f>'h14'!V42</f>
        <v>93</v>
      </c>
      <c r="W41" s="49">
        <f>'h14'!W42</f>
        <v>126</v>
      </c>
      <c r="X41" s="49">
        <f>'h14'!X42</f>
        <v>81</v>
      </c>
      <c r="Y41" s="57">
        <f>'h14'!Y42</f>
        <v>94</v>
      </c>
      <c r="Z41" s="545">
        <f>'h14'!Z42</f>
        <v>7239</v>
      </c>
      <c r="AA41" s="49">
        <f>'h14'!AA42</f>
        <v>3713</v>
      </c>
      <c r="AB41" s="49">
        <f>'h14'!AB42</f>
        <v>3526</v>
      </c>
      <c r="AC41" s="49">
        <f>'h14'!AC42</f>
        <v>3546</v>
      </c>
      <c r="AD41" s="49">
        <f>'h14'!AD42</f>
        <v>3351</v>
      </c>
      <c r="AE41" s="49">
        <f>'h14'!AE42</f>
        <v>94</v>
      </c>
      <c r="AF41" s="49">
        <f>'h14'!AF42</f>
        <v>111</v>
      </c>
      <c r="AG41" s="49">
        <f>'h14'!AG42</f>
        <v>73</v>
      </c>
      <c r="AH41" s="372">
        <f>'h14'!AH42</f>
        <v>64</v>
      </c>
      <c r="AJ41" s="262">
        <f t="shared" si="2"/>
        <v>1373</v>
      </c>
      <c r="AK41" s="262">
        <f t="shared" si="3"/>
        <v>14</v>
      </c>
      <c r="AL41" s="262">
        <f t="shared" si="4"/>
        <v>38</v>
      </c>
    </row>
    <row r="42" spans="1:38" ht="15.75" customHeight="1" x14ac:dyDescent="0.2">
      <c r="A42" s="547" t="s">
        <v>207</v>
      </c>
      <c r="B42" s="545">
        <f>'h14'!B43</f>
        <v>47</v>
      </c>
      <c r="C42" s="49">
        <f>'h14'!C43</f>
        <v>-12</v>
      </c>
      <c r="D42" s="372">
        <f>'h14'!D43</f>
        <v>59</v>
      </c>
      <c r="E42" s="80">
        <f>'h14'!E43</f>
        <v>182</v>
      </c>
      <c r="F42" s="49">
        <f>'h14'!F43</f>
        <v>105</v>
      </c>
      <c r="G42" s="49">
        <f>'h14'!G43</f>
        <v>77</v>
      </c>
      <c r="H42" s="49">
        <f>'h14'!H43</f>
        <v>532</v>
      </c>
      <c r="I42" s="49">
        <f>'h14'!I43</f>
        <v>284</v>
      </c>
      <c r="J42" s="49">
        <f>'h14'!J43</f>
        <v>248</v>
      </c>
      <c r="K42" s="49">
        <f>'h14'!K43</f>
        <v>350</v>
      </c>
      <c r="L42" s="49">
        <f>'h14'!L43</f>
        <v>179</v>
      </c>
      <c r="M42" s="57">
        <f>'h14'!M43</f>
        <v>171</v>
      </c>
      <c r="N42" s="545">
        <f>'h14'!N43</f>
        <v>-135</v>
      </c>
      <c r="O42" s="49">
        <f>'h14'!O43</f>
        <v>-117</v>
      </c>
      <c r="P42" s="372">
        <f>'h14'!P43</f>
        <v>-18</v>
      </c>
      <c r="Q42" s="80">
        <f>'h14'!Q43</f>
        <v>1858</v>
      </c>
      <c r="R42" s="49">
        <f>'h14'!R43</f>
        <v>979</v>
      </c>
      <c r="S42" s="49">
        <f>'h14'!S43</f>
        <v>879</v>
      </c>
      <c r="T42" s="49">
        <f>'h14'!T43</f>
        <v>824</v>
      </c>
      <c r="U42" s="49">
        <f>'h14'!U43</f>
        <v>763</v>
      </c>
      <c r="V42" s="49">
        <f>'h14'!V43</f>
        <v>136</v>
      </c>
      <c r="W42" s="49">
        <f>'h14'!W43</f>
        <v>107</v>
      </c>
      <c r="X42" s="49">
        <f>'h14'!X43</f>
        <v>19</v>
      </c>
      <c r="Y42" s="57">
        <f>'h14'!Y43</f>
        <v>9</v>
      </c>
      <c r="Z42" s="545">
        <f>'h14'!Z43</f>
        <v>1993</v>
      </c>
      <c r="AA42" s="49">
        <f>'h14'!AA43</f>
        <v>1096</v>
      </c>
      <c r="AB42" s="49">
        <f>'h14'!AB43</f>
        <v>897</v>
      </c>
      <c r="AC42" s="49">
        <f>'h14'!AC43</f>
        <v>925</v>
      </c>
      <c r="AD42" s="49">
        <f>'h14'!AD43</f>
        <v>816</v>
      </c>
      <c r="AE42" s="49">
        <f>'h14'!AE43</f>
        <v>158</v>
      </c>
      <c r="AF42" s="49">
        <f>'h14'!AF43</f>
        <v>75</v>
      </c>
      <c r="AG42" s="49">
        <f>'h14'!AG43</f>
        <v>13</v>
      </c>
      <c r="AH42" s="372">
        <f>'h14'!AH43</f>
        <v>6</v>
      </c>
      <c r="AJ42" s="262">
        <f t="shared" si="2"/>
        <v>-154</v>
      </c>
      <c r="AK42" s="262">
        <f t="shared" si="3"/>
        <v>10</v>
      </c>
      <c r="AL42" s="262">
        <f t="shared" si="4"/>
        <v>9</v>
      </c>
    </row>
    <row r="43" spans="1:38" ht="15.75" customHeight="1" x14ac:dyDescent="0.2">
      <c r="A43" s="547" t="s">
        <v>208</v>
      </c>
      <c r="B43" s="545">
        <f>'h14'!B44</f>
        <v>515</v>
      </c>
      <c r="C43" s="49">
        <f>'h14'!C44</f>
        <v>193</v>
      </c>
      <c r="D43" s="372">
        <f>'h14'!D44</f>
        <v>322</v>
      </c>
      <c r="E43" s="80">
        <f>'h14'!E44</f>
        <v>376</v>
      </c>
      <c r="F43" s="49">
        <f>'h14'!F44</f>
        <v>173</v>
      </c>
      <c r="G43" s="49">
        <f>'h14'!G44</f>
        <v>203</v>
      </c>
      <c r="H43" s="49">
        <f>'h14'!H44</f>
        <v>861</v>
      </c>
      <c r="I43" s="49">
        <f>'h14'!I44</f>
        <v>452</v>
      </c>
      <c r="J43" s="49">
        <f>'h14'!J44</f>
        <v>409</v>
      </c>
      <c r="K43" s="49">
        <f>'h14'!K44</f>
        <v>485</v>
      </c>
      <c r="L43" s="49">
        <f>'h14'!L44</f>
        <v>279</v>
      </c>
      <c r="M43" s="57">
        <f>'h14'!M44</f>
        <v>206</v>
      </c>
      <c r="N43" s="545">
        <f>'h14'!N44</f>
        <v>139</v>
      </c>
      <c r="O43" s="49">
        <f>'h14'!O44</f>
        <v>20</v>
      </c>
      <c r="P43" s="372">
        <f>'h14'!P44</f>
        <v>119</v>
      </c>
      <c r="Q43" s="80">
        <f>'h14'!Q44</f>
        <v>4778</v>
      </c>
      <c r="R43" s="49">
        <f>'h14'!R44</f>
        <v>2450</v>
      </c>
      <c r="S43" s="49">
        <f>'h14'!S44</f>
        <v>2328</v>
      </c>
      <c r="T43" s="49">
        <f>'h14'!T44</f>
        <v>2315</v>
      </c>
      <c r="U43" s="49">
        <f>'h14'!U44</f>
        <v>2213</v>
      </c>
      <c r="V43" s="49">
        <f>'h14'!V44</f>
        <v>97</v>
      </c>
      <c r="W43" s="49">
        <f>'h14'!W44</f>
        <v>81</v>
      </c>
      <c r="X43" s="49">
        <f>'h14'!X44</f>
        <v>38</v>
      </c>
      <c r="Y43" s="57">
        <f>'h14'!Y44</f>
        <v>34</v>
      </c>
      <c r="Z43" s="545">
        <f>'h14'!Z44</f>
        <v>4639</v>
      </c>
      <c r="AA43" s="49">
        <f>'h14'!AA44</f>
        <v>2430</v>
      </c>
      <c r="AB43" s="49">
        <f>'h14'!AB44</f>
        <v>2209</v>
      </c>
      <c r="AC43" s="49">
        <f>'h14'!AC44</f>
        <v>2327</v>
      </c>
      <c r="AD43" s="49">
        <f>'h14'!AD44</f>
        <v>2115</v>
      </c>
      <c r="AE43" s="49">
        <f>'h14'!AE44</f>
        <v>65</v>
      </c>
      <c r="AF43" s="49">
        <f>'h14'!AF44</f>
        <v>76</v>
      </c>
      <c r="AG43" s="49">
        <f>'h14'!AG44</f>
        <v>38</v>
      </c>
      <c r="AH43" s="372">
        <f>'h14'!AH44</f>
        <v>18</v>
      </c>
      <c r="AJ43" s="262">
        <f t="shared" si="2"/>
        <v>86</v>
      </c>
      <c r="AK43" s="262">
        <f t="shared" si="3"/>
        <v>37</v>
      </c>
      <c r="AL43" s="262">
        <f t="shared" si="4"/>
        <v>16</v>
      </c>
    </row>
    <row r="44" spans="1:38" ht="15.75" customHeight="1" x14ac:dyDescent="0.2">
      <c r="A44" s="547" t="s">
        <v>209</v>
      </c>
      <c r="B44" s="545">
        <f>'h14'!B45</f>
        <v>-223</v>
      </c>
      <c r="C44" s="49">
        <f>'h14'!C45</f>
        <v>-115</v>
      </c>
      <c r="D44" s="372">
        <f>'h14'!D45</f>
        <v>-108</v>
      </c>
      <c r="E44" s="80">
        <f>'h14'!E45</f>
        <v>36</v>
      </c>
      <c r="F44" s="49">
        <f>'h14'!F45</f>
        <v>3</v>
      </c>
      <c r="G44" s="49">
        <f>'h14'!G45</f>
        <v>33</v>
      </c>
      <c r="H44" s="49">
        <f>'h14'!H45</f>
        <v>447</v>
      </c>
      <c r="I44" s="49">
        <f>'h14'!I45</f>
        <v>228</v>
      </c>
      <c r="J44" s="49">
        <f>'h14'!J45</f>
        <v>219</v>
      </c>
      <c r="K44" s="49">
        <f>'h14'!K45</f>
        <v>411</v>
      </c>
      <c r="L44" s="49">
        <f>'h14'!L45</f>
        <v>225</v>
      </c>
      <c r="M44" s="57">
        <f>'h14'!M45</f>
        <v>186</v>
      </c>
      <c r="N44" s="545">
        <f>'h14'!N45</f>
        <v>-259</v>
      </c>
      <c r="O44" s="49">
        <f>'h14'!O45</f>
        <v>-118</v>
      </c>
      <c r="P44" s="372">
        <f>'h14'!P45</f>
        <v>-141</v>
      </c>
      <c r="Q44" s="80">
        <f>'h14'!Q45</f>
        <v>1545</v>
      </c>
      <c r="R44" s="49">
        <f>'h14'!R45</f>
        <v>787</v>
      </c>
      <c r="S44" s="49">
        <f>'h14'!S45</f>
        <v>758</v>
      </c>
      <c r="T44" s="49">
        <f>'h14'!T45</f>
        <v>657</v>
      </c>
      <c r="U44" s="49">
        <f>'h14'!U45</f>
        <v>526</v>
      </c>
      <c r="V44" s="49">
        <f>'h14'!V45</f>
        <v>108</v>
      </c>
      <c r="W44" s="49">
        <f>'h14'!W45</f>
        <v>220</v>
      </c>
      <c r="X44" s="49">
        <f>'h14'!X45</f>
        <v>22</v>
      </c>
      <c r="Y44" s="57">
        <f>'h14'!Y45</f>
        <v>12</v>
      </c>
      <c r="Z44" s="545">
        <f>'h14'!Z45</f>
        <v>1804</v>
      </c>
      <c r="AA44" s="49">
        <f>'h14'!AA45</f>
        <v>905</v>
      </c>
      <c r="AB44" s="49">
        <f>'h14'!AB45</f>
        <v>899</v>
      </c>
      <c r="AC44" s="49">
        <f>'h14'!AC45</f>
        <v>772</v>
      </c>
      <c r="AD44" s="49">
        <f>'h14'!AD45</f>
        <v>708</v>
      </c>
      <c r="AE44" s="49">
        <f>'h14'!AE45</f>
        <v>116</v>
      </c>
      <c r="AF44" s="49">
        <f>'h14'!AF45</f>
        <v>185</v>
      </c>
      <c r="AG44" s="49">
        <f>'h14'!AG45</f>
        <v>17</v>
      </c>
      <c r="AH44" s="372">
        <f>'h14'!AH45</f>
        <v>6</v>
      </c>
      <c r="AJ44" s="262">
        <f t="shared" si="2"/>
        <v>-297</v>
      </c>
      <c r="AK44" s="262">
        <f t="shared" si="3"/>
        <v>27</v>
      </c>
      <c r="AL44" s="262">
        <f t="shared" si="4"/>
        <v>11</v>
      </c>
    </row>
    <row r="45" spans="1:38" ht="15.75" customHeight="1" x14ac:dyDescent="0.2">
      <c r="A45" s="547" t="s">
        <v>210</v>
      </c>
      <c r="B45" s="545">
        <f>'h14'!B46</f>
        <v>-59</v>
      </c>
      <c r="C45" s="49">
        <f>'h14'!C46</f>
        <v>-34</v>
      </c>
      <c r="D45" s="372">
        <f>'h14'!D46</f>
        <v>-25</v>
      </c>
      <c r="E45" s="80">
        <f>'h14'!E46</f>
        <v>-103</v>
      </c>
      <c r="F45" s="49">
        <f>'h14'!F46</f>
        <v>-64</v>
      </c>
      <c r="G45" s="49">
        <f>'h14'!G46</f>
        <v>-39</v>
      </c>
      <c r="H45" s="49">
        <f>'h14'!H46</f>
        <v>383</v>
      </c>
      <c r="I45" s="49">
        <f>'h14'!I46</f>
        <v>189</v>
      </c>
      <c r="J45" s="49">
        <f>'h14'!J46</f>
        <v>194</v>
      </c>
      <c r="K45" s="49">
        <f>'h14'!K46</f>
        <v>486</v>
      </c>
      <c r="L45" s="49">
        <f>'h14'!L46</f>
        <v>253</v>
      </c>
      <c r="M45" s="57">
        <f>'h14'!M46</f>
        <v>233</v>
      </c>
      <c r="N45" s="545">
        <f>'h14'!N46</f>
        <v>44</v>
      </c>
      <c r="O45" s="49">
        <f>'h14'!O46</f>
        <v>30</v>
      </c>
      <c r="P45" s="372">
        <f>'h14'!P46</f>
        <v>14</v>
      </c>
      <c r="Q45" s="80">
        <f>'h14'!Q46</f>
        <v>1616</v>
      </c>
      <c r="R45" s="49">
        <f>'h14'!R46</f>
        <v>777</v>
      </c>
      <c r="S45" s="49">
        <f>'h14'!S46</f>
        <v>839</v>
      </c>
      <c r="T45" s="49">
        <f>'h14'!T46</f>
        <v>695</v>
      </c>
      <c r="U45" s="49">
        <f>'h14'!U46</f>
        <v>680</v>
      </c>
      <c r="V45" s="49">
        <f>'h14'!V46</f>
        <v>64</v>
      </c>
      <c r="W45" s="49">
        <f>'h14'!W46</f>
        <v>147</v>
      </c>
      <c r="X45" s="49">
        <f>'h14'!X46</f>
        <v>18</v>
      </c>
      <c r="Y45" s="57">
        <f>'h14'!Y46</f>
        <v>12</v>
      </c>
      <c r="Z45" s="545">
        <f>'h14'!Z46</f>
        <v>1572</v>
      </c>
      <c r="AA45" s="49">
        <f>'h14'!AA46</f>
        <v>747</v>
      </c>
      <c r="AB45" s="49">
        <f>'h14'!AB46</f>
        <v>825</v>
      </c>
      <c r="AC45" s="49">
        <f>'h14'!AC46</f>
        <v>681</v>
      </c>
      <c r="AD45" s="49">
        <f>'h14'!AD46</f>
        <v>671</v>
      </c>
      <c r="AE45" s="49">
        <f>'h14'!AE46</f>
        <v>61</v>
      </c>
      <c r="AF45" s="49">
        <f>'h14'!AF46</f>
        <v>141</v>
      </c>
      <c r="AG45" s="49">
        <f>'h14'!AG46</f>
        <v>5</v>
      </c>
      <c r="AH45" s="372">
        <f>'h14'!AH46</f>
        <v>13</v>
      </c>
      <c r="AJ45" s="262">
        <f t="shared" si="2"/>
        <v>23</v>
      </c>
      <c r="AK45" s="262">
        <f t="shared" si="3"/>
        <v>9</v>
      </c>
      <c r="AL45" s="262">
        <f t="shared" si="4"/>
        <v>12</v>
      </c>
    </row>
    <row r="46" spans="1:38" ht="15.75" customHeight="1" x14ac:dyDescent="0.2">
      <c r="A46" s="547" t="s">
        <v>211</v>
      </c>
      <c r="B46" s="545">
        <f>'h14'!B89+'h14'!B90+'h14'!B91+'h14'!B92</f>
        <v>-283</v>
      </c>
      <c r="C46" s="49">
        <f>'h14'!C89+'h14'!C90+'h14'!C91+'h14'!C92</f>
        <v>-141</v>
      </c>
      <c r="D46" s="372">
        <f>'h14'!D89+'h14'!D90+'h14'!D91+'h14'!D92</f>
        <v>-142</v>
      </c>
      <c r="E46" s="80">
        <f>'h14'!E89+'h14'!E90+'h14'!E91+'h14'!E92</f>
        <v>-109</v>
      </c>
      <c r="F46" s="49">
        <f>'h14'!F89+'h14'!F90+'h14'!F91+'h14'!F92</f>
        <v>-57</v>
      </c>
      <c r="G46" s="49">
        <f>'h14'!G89+'h14'!G90+'h14'!G91+'h14'!G92</f>
        <v>-52</v>
      </c>
      <c r="H46" s="49">
        <f>'h14'!H89+'h14'!H90+'h14'!H91+'h14'!H92</f>
        <v>222</v>
      </c>
      <c r="I46" s="49">
        <f>'h14'!I89+'h14'!I90+'h14'!I91+'h14'!I92</f>
        <v>119</v>
      </c>
      <c r="J46" s="49">
        <f>'h14'!J89+'h14'!J90+'h14'!J91+'h14'!J92</f>
        <v>103</v>
      </c>
      <c r="K46" s="49">
        <f>'h14'!K89+'h14'!K90+'h14'!K91+'h14'!K92</f>
        <v>331</v>
      </c>
      <c r="L46" s="49">
        <f>'h14'!L89+'h14'!L90+'h14'!L91+'h14'!L92</f>
        <v>176</v>
      </c>
      <c r="M46" s="57">
        <f>'h14'!M89+'h14'!M90+'h14'!M91+'h14'!M92</f>
        <v>155</v>
      </c>
      <c r="N46" s="545">
        <f>'h14'!N89+'h14'!N90+'h14'!N91+'h14'!N92</f>
        <v>-174</v>
      </c>
      <c r="O46" s="49">
        <f>'h14'!O89+'h14'!O90+'h14'!O91+'h14'!O92</f>
        <v>-84</v>
      </c>
      <c r="P46" s="372">
        <f>'h14'!P89+'h14'!P90+'h14'!P91+'h14'!P92</f>
        <v>-90</v>
      </c>
      <c r="Q46" s="80">
        <f>'h14'!Q89+'h14'!Q90+'h14'!Q91+'h14'!Q92</f>
        <v>872</v>
      </c>
      <c r="R46" s="49">
        <f>'h14'!R89+'h14'!R90+'h14'!R91+'h14'!R92</f>
        <v>430</v>
      </c>
      <c r="S46" s="49">
        <f>'h14'!S89+'h14'!S90+'h14'!S91+'h14'!S92</f>
        <v>442</v>
      </c>
      <c r="T46" s="49">
        <f>'h14'!T89+'h14'!T90+'h14'!T91+'h14'!T92</f>
        <v>407</v>
      </c>
      <c r="U46" s="49">
        <f>'h14'!U89+'h14'!U90+'h14'!U91+'h14'!U92</f>
        <v>426</v>
      </c>
      <c r="V46" s="49">
        <f>'h14'!V89+'h14'!V90+'h14'!V91+'h14'!V92</f>
        <v>9</v>
      </c>
      <c r="W46" s="49">
        <f>'h14'!W89+'h14'!W90+'h14'!W91+'h14'!W92</f>
        <v>8</v>
      </c>
      <c r="X46" s="49">
        <f>'h14'!X89+'h14'!X90+'h14'!X91+'h14'!X92</f>
        <v>14</v>
      </c>
      <c r="Y46" s="57">
        <f>'h14'!Y89+'h14'!Y90+'h14'!Y91+'h14'!Y92</f>
        <v>8</v>
      </c>
      <c r="Z46" s="545">
        <f>'h14'!Z89+'h14'!Z90+'h14'!Z91+'h14'!Z92</f>
        <v>1046</v>
      </c>
      <c r="AA46" s="49">
        <f>'h14'!AA89+'h14'!AA90+'h14'!AA91+'h14'!AA92</f>
        <v>514</v>
      </c>
      <c r="AB46" s="49">
        <f>'h14'!AB89+'h14'!AB90+'h14'!AB91+'h14'!AB92</f>
        <v>532</v>
      </c>
      <c r="AC46" s="49">
        <f>'h14'!AC89+'h14'!AC90+'h14'!AC91+'h14'!AC92</f>
        <v>496</v>
      </c>
      <c r="AD46" s="49">
        <f>'h14'!AD89+'h14'!AD90+'h14'!AD91+'h14'!AD92</f>
        <v>520</v>
      </c>
      <c r="AE46" s="49">
        <f>'h14'!AE89+'h14'!AE90+'h14'!AE91+'h14'!AE92</f>
        <v>18</v>
      </c>
      <c r="AF46" s="49">
        <f>'h14'!AF89+'h14'!AF90+'h14'!AF91+'h14'!AF92</f>
        <v>12</v>
      </c>
      <c r="AG46" s="49">
        <f>'h14'!AG89+'h14'!AG90+'h14'!AG91+'h14'!AG92</f>
        <v>0</v>
      </c>
      <c r="AH46" s="372">
        <f>'h14'!AH89+'h14'!AH90+'h14'!AH91+'h14'!AH92</f>
        <v>0</v>
      </c>
      <c r="AJ46" s="262">
        <f t="shared" si="2"/>
        <v>-183</v>
      </c>
      <c r="AK46" s="262">
        <f t="shared" si="3"/>
        <v>-13</v>
      </c>
      <c r="AL46" s="262">
        <f t="shared" si="4"/>
        <v>22</v>
      </c>
    </row>
    <row r="47" spans="1:38" ht="15.75" customHeight="1" x14ac:dyDescent="0.2">
      <c r="A47" s="547" t="s">
        <v>212</v>
      </c>
      <c r="B47" s="545">
        <f>'h14'!B97+'h14'!B98+'h14'!B99+'h14'!B100+'h14'!B101+'h14'!B102</f>
        <v>-412</v>
      </c>
      <c r="C47" s="49">
        <f>'h14'!C97+'h14'!C98+'h14'!C99+'h14'!C100+'h14'!C101+'h14'!C102</f>
        <v>-192</v>
      </c>
      <c r="D47" s="372">
        <f>'h14'!D97+'h14'!D98+'h14'!D99+'h14'!D100+'h14'!D101+'h14'!D102</f>
        <v>-220</v>
      </c>
      <c r="E47" s="80">
        <f>'h14'!E97+'h14'!E98+'h14'!E99+'h14'!E100+'h14'!E101+'h14'!E102</f>
        <v>-133</v>
      </c>
      <c r="F47" s="49">
        <f>'h14'!F97+'h14'!F98+'h14'!F99+'h14'!F100+'h14'!F101+'h14'!F102</f>
        <v>-50</v>
      </c>
      <c r="G47" s="49">
        <f>'h14'!G97+'h14'!G98+'h14'!G99+'h14'!G100+'h14'!G101+'h14'!G102</f>
        <v>-83</v>
      </c>
      <c r="H47" s="49">
        <f>'h14'!H97+'h14'!H98+'h14'!H99+'h14'!H100+'h14'!H101+'h14'!H102</f>
        <v>657</v>
      </c>
      <c r="I47" s="49">
        <f>'h14'!I97+'h14'!I98+'h14'!I99+'h14'!I100+'h14'!I101+'h14'!I102</f>
        <v>332</v>
      </c>
      <c r="J47" s="49">
        <f>'h14'!J97+'h14'!J98+'h14'!J99+'h14'!J100+'h14'!J101+'h14'!J102</f>
        <v>325</v>
      </c>
      <c r="K47" s="49">
        <f>'h14'!K97+'h14'!K98+'h14'!K99+'h14'!K100+'h14'!K101+'h14'!K102</f>
        <v>790</v>
      </c>
      <c r="L47" s="49">
        <f>'h14'!L97+'h14'!L98+'h14'!L99+'h14'!L100+'h14'!L101+'h14'!L102</f>
        <v>382</v>
      </c>
      <c r="M47" s="57">
        <f>'h14'!M97+'h14'!M98+'h14'!M99+'h14'!M100+'h14'!M101+'h14'!M102</f>
        <v>408</v>
      </c>
      <c r="N47" s="545">
        <f>'h14'!N97+'h14'!N98+'h14'!N99+'h14'!N100+'h14'!N101+'h14'!N102</f>
        <v>-279</v>
      </c>
      <c r="O47" s="49">
        <f>'h14'!O97+'h14'!O98+'h14'!O99+'h14'!O100+'h14'!O101+'h14'!O102</f>
        <v>-142</v>
      </c>
      <c r="P47" s="372">
        <f>'h14'!P97+'h14'!P98+'h14'!P99+'h14'!P100+'h14'!P101+'h14'!P102</f>
        <v>-137</v>
      </c>
      <c r="Q47" s="80">
        <f>'h14'!Q97+'h14'!Q98+'h14'!Q99+'h14'!Q100+'h14'!Q101+'h14'!Q102</f>
        <v>2623</v>
      </c>
      <c r="R47" s="49">
        <f>'h14'!R97+'h14'!R98+'h14'!R99+'h14'!R100+'h14'!R101+'h14'!R102</f>
        <v>1219</v>
      </c>
      <c r="S47" s="49">
        <f>'h14'!S97+'h14'!S98+'h14'!S99+'h14'!S100+'h14'!S101+'h14'!S102</f>
        <v>1404</v>
      </c>
      <c r="T47" s="49">
        <f>'h14'!T97+'h14'!T98+'h14'!T99+'h14'!T100+'h14'!T101+'h14'!T102</f>
        <v>1074</v>
      </c>
      <c r="U47" s="49">
        <f>'h14'!U97+'h14'!U98+'h14'!U99+'h14'!U100+'h14'!U101+'h14'!U102</f>
        <v>1132</v>
      </c>
      <c r="V47" s="49">
        <f>'h14'!V97+'h14'!V98+'h14'!V99+'h14'!V100+'h14'!V101+'h14'!V102</f>
        <v>127</v>
      </c>
      <c r="W47" s="49">
        <f>'h14'!W97+'h14'!W98+'h14'!W99+'h14'!W100+'h14'!W101+'h14'!W102</f>
        <v>261</v>
      </c>
      <c r="X47" s="49">
        <f>'h14'!X97+'h14'!X98+'h14'!X99+'h14'!X100+'h14'!X101+'h14'!X102</f>
        <v>18</v>
      </c>
      <c r="Y47" s="57">
        <f>'h14'!Y97+'h14'!Y98+'h14'!Y99+'h14'!Y100+'h14'!Y101+'h14'!Y102</f>
        <v>11</v>
      </c>
      <c r="Z47" s="545">
        <f>'h14'!Z97+'h14'!Z98+'h14'!Z99+'h14'!Z100+'h14'!Z101+'h14'!Z102</f>
        <v>2902</v>
      </c>
      <c r="AA47" s="49">
        <f>'h14'!AA97+'h14'!AA98+'h14'!AA99+'h14'!AA100+'h14'!AA101+'h14'!AA102</f>
        <v>1361</v>
      </c>
      <c r="AB47" s="49">
        <f>'h14'!AB97+'h14'!AB98+'h14'!AB99+'h14'!AB100+'h14'!AB101+'h14'!AB102</f>
        <v>1541</v>
      </c>
      <c r="AC47" s="49">
        <f>'h14'!AC97+'h14'!AC98+'h14'!AC99+'h14'!AC100+'h14'!AC101+'h14'!AC102</f>
        <v>1200</v>
      </c>
      <c r="AD47" s="49">
        <f>'h14'!AD97+'h14'!AD98+'h14'!AD99+'h14'!AD100+'h14'!AD101+'h14'!AD102</f>
        <v>1245</v>
      </c>
      <c r="AE47" s="49">
        <f>'h14'!AE97+'h14'!AE98+'h14'!AE99+'h14'!AE100+'h14'!AE101+'h14'!AE102</f>
        <v>160</v>
      </c>
      <c r="AF47" s="49">
        <f>'h14'!AF97+'h14'!AF98+'h14'!AF99+'h14'!AF100+'h14'!AF101+'h14'!AF102</f>
        <v>291</v>
      </c>
      <c r="AG47" s="49">
        <f>'h14'!AG97+'h14'!AG98+'h14'!AG99+'h14'!AG100+'h14'!AG101+'h14'!AG102</f>
        <v>1</v>
      </c>
      <c r="AH47" s="372">
        <f>'h14'!AH97+'h14'!AH98+'h14'!AH99+'h14'!AH100+'h14'!AH101+'h14'!AH102</f>
        <v>5</v>
      </c>
      <c r="AJ47" s="262">
        <f t="shared" si="2"/>
        <v>-239</v>
      </c>
      <c r="AK47" s="262">
        <f t="shared" si="3"/>
        <v>-63</v>
      </c>
      <c r="AL47" s="262">
        <f t="shared" si="4"/>
        <v>23</v>
      </c>
    </row>
    <row r="48" spans="1:38" ht="15.75" customHeight="1" x14ac:dyDescent="0.2">
      <c r="A48" s="547" t="s">
        <v>213</v>
      </c>
      <c r="B48" s="545">
        <f>'h14'!B109+'h14'!B110+'h14'!B111+'h14'!B112</f>
        <v>-426</v>
      </c>
      <c r="C48" s="49">
        <f>'h14'!C109+'h14'!C110+'h14'!C111+'h14'!C112</f>
        <v>-279</v>
      </c>
      <c r="D48" s="372">
        <f>'h14'!D109+'h14'!D110+'h14'!D111+'h14'!D112</f>
        <v>-147</v>
      </c>
      <c r="E48" s="80">
        <f>'h14'!E109+'h14'!E110+'h14'!E111+'h14'!E112</f>
        <v>-220</v>
      </c>
      <c r="F48" s="49">
        <f>'h14'!F109+'h14'!F110+'h14'!F111+'h14'!F112</f>
        <v>-117</v>
      </c>
      <c r="G48" s="49">
        <f>'h14'!G109+'h14'!G110+'h14'!G111+'h14'!G112</f>
        <v>-103</v>
      </c>
      <c r="H48" s="49">
        <f>'h14'!H109+'h14'!H110+'h14'!H111+'h14'!H112</f>
        <v>432</v>
      </c>
      <c r="I48" s="49">
        <f>'h14'!I109+'h14'!I110+'h14'!I111+'h14'!I112</f>
        <v>211</v>
      </c>
      <c r="J48" s="49">
        <f>'h14'!J109+'h14'!J110+'h14'!J111+'h14'!J112</f>
        <v>221</v>
      </c>
      <c r="K48" s="49">
        <f>'h14'!K109+'h14'!K110+'h14'!K111+'h14'!K112</f>
        <v>652</v>
      </c>
      <c r="L48" s="49">
        <f>'h14'!L109+'h14'!L110+'h14'!L111+'h14'!L112</f>
        <v>328</v>
      </c>
      <c r="M48" s="57">
        <f>'h14'!M109+'h14'!M110+'h14'!M111+'h14'!M112</f>
        <v>324</v>
      </c>
      <c r="N48" s="545">
        <f>'h14'!N109+'h14'!N110+'h14'!N111+'h14'!N112</f>
        <v>-206</v>
      </c>
      <c r="O48" s="49">
        <f>'h14'!O109+'h14'!O110+'h14'!O111+'h14'!O112</f>
        <v>-162</v>
      </c>
      <c r="P48" s="372">
        <f>'h14'!P109+'h14'!P110+'h14'!P111+'h14'!P112</f>
        <v>-44</v>
      </c>
      <c r="Q48" s="80">
        <f>'h14'!Q109+'h14'!Q110+'h14'!Q111+'h14'!Q112</f>
        <v>1566</v>
      </c>
      <c r="R48" s="49">
        <f>'h14'!R109+'h14'!R110+'h14'!R111+'h14'!R112</f>
        <v>752</v>
      </c>
      <c r="S48" s="49">
        <f>'h14'!S109+'h14'!S110+'h14'!S111+'h14'!S112</f>
        <v>814</v>
      </c>
      <c r="T48" s="49">
        <f>'h14'!T109+'h14'!T110+'h14'!T111+'h14'!T112</f>
        <v>725</v>
      </c>
      <c r="U48" s="49">
        <f>'h14'!U109+'h14'!U110+'h14'!U111+'h14'!U112</f>
        <v>781</v>
      </c>
      <c r="V48" s="49">
        <f>'h14'!V109+'h14'!V110+'h14'!V111+'h14'!V112</f>
        <v>24</v>
      </c>
      <c r="W48" s="49">
        <f>'h14'!W109+'h14'!W110+'h14'!W111+'h14'!W112</f>
        <v>26</v>
      </c>
      <c r="X48" s="49">
        <f>'h14'!X109+'h14'!X110+'h14'!X111+'h14'!X112</f>
        <v>3</v>
      </c>
      <c r="Y48" s="57">
        <f>'h14'!Y109+'h14'!Y110+'h14'!Y111+'h14'!Y112</f>
        <v>7</v>
      </c>
      <c r="Z48" s="545">
        <f>'h14'!Z109+'h14'!Z110+'h14'!Z111+'h14'!Z112</f>
        <v>1772</v>
      </c>
      <c r="AA48" s="49">
        <f>'h14'!AA109+'h14'!AA110+'h14'!AA111+'h14'!AA112</f>
        <v>914</v>
      </c>
      <c r="AB48" s="49">
        <f>'h14'!AB109+'h14'!AB110+'h14'!AB111+'h14'!AB112</f>
        <v>858</v>
      </c>
      <c r="AC48" s="49">
        <f>'h14'!AC109+'h14'!AC110+'h14'!AC111+'h14'!AC112</f>
        <v>888</v>
      </c>
      <c r="AD48" s="49">
        <f>'h14'!AD109+'h14'!AD110+'h14'!AD111+'h14'!AD112</f>
        <v>830</v>
      </c>
      <c r="AE48" s="49">
        <f>'h14'!AE109+'h14'!AE110+'h14'!AE111+'h14'!AE112</f>
        <v>26</v>
      </c>
      <c r="AF48" s="49">
        <f>'h14'!AF109+'h14'!AF110+'h14'!AF111+'h14'!AF112</f>
        <v>27</v>
      </c>
      <c r="AG48" s="49">
        <f>'h14'!AG109+'h14'!AG110+'h14'!AG111+'h14'!AG112</f>
        <v>0</v>
      </c>
      <c r="AH48" s="372">
        <f>'h14'!AH109+'h14'!AH110+'h14'!AH111+'h14'!AH112</f>
        <v>1</v>
      </c>
      <c r="AJ48" s="262">
        <f t="shared" si="2"/>
        <v>-212</v>
      </c>
      <c r="AK48" s="262">
        <f t="shared" si="3"/>
        <v>-3</v>
      </c>
      <c r="AL48" s="262">
        <f t="shared" si="4"/>
        <v>9</v>
      </c>
    </row>
    <row r="49" spans="1:38" ht="15.75" customHeight="1" x14ac:dyDescent="0.2">
      <c r="A49" s="547" t="s">
        <v>214</v>
      </c>
      <c r="B49" s="545">
        <f>'h14'!B93+'h14'!B94+'h14'!B95+'h14'!B96</f>
        <v>-47</v>
      </c>
      <c r="C49" s="49">
        <f>'h14'!C93+'h14'!C94+'h14'!C95+'h14'!C96</f>
        <v>-77</v>
      </c>
      <c r="D49" s="372">
        <f>'h14'!D93+'h14'!D94+'h14'!D95+'h14'!D96</f>
        <v>30</v>
      </c>
      <c r="E49" s="80">
        <f>'h14'!E93+'h14'!E94+'h14'!E95+'h14'!E96</f>
        <v>-49</v>
      </c>
      <c r="F49" s="49">
        <f>'h14'!F93+'h14'!F94+'h14'!F95+'h14'!F96</f>
        <v>-45</v>
      </c>
      <c r="G49" s="49">
        <f>'h14'!G93+'h14'!G94+'h14'!G95+'h14'!G96</f>
        <v>-4</v>
      </c>
      <c r="H49" s="49">
        <f>'h14'!H93+'h14'!H94+'h14'!H95+'h14'!H96</f>
        <v>323</v>
      </c>
      <c r="I49" s="49">
        <f>'h14'!I93+'h14'!I94+'h14'!I95+'h14'!I96</f>
        <v>170</v>
      </c>
      <c r="J49" s="49">
        <f>'h14'!J93+'h14'!J94+'h14'!J95+'h14'!J96</f>
        <v>153</v>
      </c>
      <c r="K49" s="49">
        <f>'h14'!K93+'h14'!K94+'h14'!K95+'h14'!K96</f>
        <v>372</v>
      </c>
      <c r="L49" s="49">
        <f>'h14'!L93+'h14'!L94+'h14'!L95+'h14'!L96</f>
        <v>215</v>
      </c>
      <c r="M49" s="57">
        <f>'h14'!M93+'h14'!M94+'h14'!M95+'h14'!M96</f>
        <v>157</v>
      </c>
      <c r="N49" s="545">
        <f>'h14'!N93+'h14'!N94+'h14'!N95+'h14'!N96</f>
        <v>2</v>
      </c>
      <c r="O49" s="49">
        <f>'h14'!O93+'h14'!O94+'h14'!O95+'h14'!O96</f>
        <v>-32</v>
      </c>
      <c r="P49" s="372">
        <f>'h14'!P93+'h14'!P94+'h14'!P95+'h14'!P96</f>
        <v>34</v>
      </c>
      <c r="Q49" s="80">
        <f>'h14'!Q93+'h14'!Q94+'h14'!Q95+'h14'!Q96</f>
        <v>1448</v>
      </c>
      <c r="R49" s="49">
        <f>'h14'!R93+'h14'!R94+'h14'!R95+'h14'!R96</f>
        <v>691</v>
      </c>
      <c r="S49" s="49">
        <f>'h14'!S93+'h14'!S94+'h14'!S95+'h14'!S96</f>
        <v>757</v>
      </c>
      <c r="T49" s="49">
        <f>'h14'!T93+'h14'!T94+'h14'!T95+'h14'!T96</f>
        <v>645</v>
      </c>
      <c r="U49" s="49">
        <f>'h14'!U93+'h14'!U94+'h14'!U95+'h14'!U96</f>
        <v>618</v>
      </c>
      <c r="V49" s="49">
        <f>'h14'!V93+'h14'!V94+'h14'!V95+'h14'!V96</f>
        <v>26</v>
      </c>
      <c r="W49" s="49">
        <f>'h14'!W93+'h14'!W94+'h14'!W95+'h14'!W96</f>
        <v>124</v>
      </c>
      <c r="X49" s="49">
        <f>'h14'!X93+'h14'!X94+'h14'!X95+'h14'!X96</f>
        <v>20</v>
      </c>
      <c r="Y49" s="57">
        <f>'h14'!Y93+'h14'!Y94+'h14'!Y95+'h14'!Y96</f>
        <v>15</v>
      </c>
      <c r="Z49" s="545">
        <f>'h14'!Z93+'h14'!Z94+'h14'!Z95+'h14'!Z96</f>
        <v>1446</v>
      </c>
      <c r="AA49" s="49">
        <f>'h14'!AA93+'h14'!AA94+'h14'!AA95+'h14'!AA96</f>
        <v>723</v>
      </c>
      <c r="AB49" s="49">
        <f>'h14'!AB93+'h14'!AB94+'h14'!AB95+'h14'!AB96</f>
        <v>723</v>
      </c>
      <c r="AC49" s="49">
        <f>'h14'!AC93+'h14'!AC94+'h14'!AC95+'h14'!AC96</f>
        <v>672</v>
      </c>
      <c r="AD49" s="49">
        <f>'h14'!AD93+'h14'!AD94+'h14'!AD95+'h14'!AD96</f>
        <v>619</v>
      </c>
      <c r="AE49" s="49">
        <f>'h14'!AE93+'h14'!AE94+'h14'!AE95+'h14'!AE96</f>
        <v>51</v>
      </c>
      <c r="AF49" s="49">
        <f>'h14'!AF93+'h14'!AF94+'h14'!AF95+'h14'!AF96</f>
        <v>103</v>
      </c>
      <c r="AG49" s="49">
        <f>'h14'!AG93+'h14'!AG94+'h14'!AG95+'h14'!AG96</f>
        <v>0</v>
      </c>
      <c r="AH49" s="372">
        <f>'h14'!AH93+'h14'!AH94+'h14'!AH95+'h14'!AH96</f>
        <v>1</v>
      </c>
      <c r="AJ49" s="262">
        <f t="shared" si="2"/>
        <v>-28</v>
      </c>
      <c r="AK49" s="262">
        <f t="shared" si="3"/>
        <v>-4</v>
      </c>
      <c r="AL49" s="262">
        <f t="shared" si="4"/>
        <v>34</v>
      </c>
    </row>
    <row r="50" spans="1:38" ht="15.75" customHeight="1" x14ac:dyDescent="0.2">
      <c r="A50" s="547" t="s">
        <v>215</v>
      </c>
      <c r="B50" s="545">
        <f>'h14'!B103+'h14'!B104+'h14'!B105+'h14'!B106+'h14'!B108</f>
        <v>-413</v>
      </c>
      <c r="C50" s="49">
        <f>'h14'!C103+'h14'!C104+'h14'!C105+'h14'!C106+'h14'!C108</f>
        <v>-197</v>
      </c>
      <c r="D50" s="372">
        <f>'h14'!D103+'h14'!D104+'h14'!D105+'h14'!D106+'h14'!D108</f>
        <v>-216</v>
      </c>
      <c r="E50" s="80">
        <f>'h14'!E103+'h14'!E104+'h14'!E105+'h14'!E106+'h14'!E108</f>
        <v>-198</v>
      </c>
      <c r="F50" s="49">
        <f>'h14'!F103+'h14'!F104+'h14'!F105+'h14'!F106+'h14'!F108</f>
        <v>-104</v>
      </c>
      <c r="G50" s="49">
        <f>'h14'!G103+'h14'!G104+'h14'!G105+'h14'!G106+'h14'!G108</f>
        <v>-94</v>
      </c>
      <c r="H50" s="49">
        <f>'h14'!H103+'h14'!H104+'h14'!H105+'h14'!H106+'h14'!H108</f>
        <v>399</v>
      </c>
      <c r="I50" s="49">
        <f>'h14'!I103+'h14'!I104+'h14'!I105+'h14'!I106+'h14'!I108</f>
        <v>206</v>
      </c>
      <c r="J50" s="49">
        <f>'h14'!J103+'h14'!J104+'h14'!J105+'h14'!J106+'h14'!J108</f>
        <v>193</v>
      </c>
      <c r="K50" s="49">
        <f>'h14'!K103+'h14'!K104+'h14'!K105+'h14'!K106+'h14'!K108</f>
        <v>597</v>
      </c>
      <c r="L50" s="49">
        <f>'h14'!L103+'h14'!L104+'h14'!L105+'h14'!L106+'h14'!L108</f>
        <v>310</v>
      </c>
      <c r="M50" s="57">
        <f>'h14'!M103+'h14'!M104+'h14'!M105+'h14'!M106+'h14'!M108</f>
        <v>287</v>
      </c>
      <c r="N50" s="545">
        <f>'h14'!N103+'h14'!N104+'h14'!N105+'h14'!N106+'h14'!N108</f>
        <v>-215</v>
      </c>
      <c r="O50" s="49">
        <f>'h14'!O103+'h14'!O104+'h14'!O105+'h14'!O106+'h14'!O108</f>
        <v>-93</v>
      </c>
      <c r="P50" s="372">
        <f>'h14'!P103+'h14'!P104+'h14'!P105+'h14'!P106+'h14'!P108</f>
        <v>-122</v>
      </c>
      <c r="Q50" s="80">
        <f>'h14'!Q103+'h14'!Q104+'h14'!Q105+'h14'!Q106+'h14'!Q108</f>
        <v>1589</v>
      </c>
      <c r="R50" s="49">
        <f>'h14'!R103+'h14'!R104+'h14'!R105+'h14'!R106+'h14'!R108</f>
        <v>789</v>
      </c>
      <c r="S50" s="49">
        <f>'h14'!S103+'h14'!S104+'h14'!S105+'h14'!S106+'h14'!S108</f>
        <v>800</v>
      </c>
      <c r="T50" s="49">
        <f>'h14'!T103+'h14'!T104+'h14'!T105+'h14'!T106+'h14'!T108</f>
        <v>755</v>
      </c>
      <c r="U50" s="49">
        <f>'h14'!U103+'h14'!U104+'h14'!U105+'h14'!U106+'h14'!U108</f>
        <v>745</v>
      </c>
      <c r="V50" s="49">
        <f>'h14'!V103+'h14'!V104+'h14'!V105+'h14'!V106+'h14'!V108</f>
        <v>18</v>
      </c>
      <c r="W50" s="49">
        <f>'h14'!W103+'h14'!W104+'h14'!W105+'h14'!W106+'h14'!W108</f>
        <v>39</v>
      </c>
      <c r="X50" s="49">
        <f>'h14'!X103+'h14'!X104+'h14'!X105+'h14'!X106+'h14'!X108</f>
        <v>16</v>
      </c>
      <c r="Y50" s="57">
        <f>'h14'!Y103+'h14'!Y104+'h14'!Y105+'h14'!Y106+'h14'!Y108</f>
        <v>16</v>
      </c>
      <c r="Z50" s="545">
        <f>'h14'!Z103+'h14'!Z104+'h14'!Z105+'h14'!Z106+'h14'!Z108</f>
        <v>1804</v>
      </c>
      <c r="AA50" s="49">
        <f>'h14'!AA103+'h14'!AA104+'h14'!AA105+'h14'!AA106+'h14'!AA108</f>
        <v>882</v>
      </c>
      <c r="AB50" s="49">
        <f>'h14'!AB103+'h14'!AB104+'h14'!AB105+'h14'!AB106+'h14'!AB108</f>
        <v>922</v>
      </c>
      <c r="AC50" s="49">
        <f>'h14'!AC103+'h14'!AC104+'h14'!AC105+'h14'!AC106+'h14'!AC108</f>
        <v>856</v>
      </c>
      <c r="AD50" s="49">
        <f>'h14'!AD103+'h14'!AD104+'h14'!AD105+'h14'!AD106+'h14'!AD108</f>
        <v>885</v>
      </c>
      <c r="AE50" s="49">
        <f>'h14'!AE103+'h14'!AE104+'h14'!AE105+'h14'!AE106+'h14'!AE108</f>
        <v>21</v>
      </c>
      <c r="AF50" s="49">
        <f>'h14'!AF103+'h14'!AF104+'h14'!AF105+'h14'!AF106+'h14'!AF108</f>
        <v>30</v>
      </c>
      <c r="AG50" s="49">
        <f>'h14'!AG103+'h14'!AG104+'h14'!AG105+'h14'!AG106+'h14'!AG108</f>
        <v>5</v>
      </c>
      <c r="AH50" s="372">
        <f>'h14'!AH103+'h14'!AH104+'h14'!AH105+'h14'!AH106+'h14'!AH108</f>
        <v>7</v>
      </c>
      <c r="AJ50" s="262">
        <f t="shared" si="2"/>
        <v>-241</v>
      </c>
      <c r="AK50" s="262">
        <f t="shared" si="3"/>
        <v>6</v>
      </c>
      <c r="AL50" s="262">
        <f t="shared" si="4"/>
        <v>20</v>
      </c>
    </row>
    <row r="51" spans="1:38" s="81" customFormat="1" ht="15.75" customHeight="1" x14ac:dyDescent="0.2">
      <c r="A51" s="547" t="s">
        <v>216</v>
      </c>
      <c r="B51" s="545">
        <f>'h14'!B74+'h14'!B76+'h14'!B77+'h14'!B78</f>
        <v>-428</v>
      </c>
      <c r="C51" s="49">
        <f>'h14'!C74+'h14'!C76+'h14'!C77+'h14'!C78</f>
        <v>-236</v>
      </c>
      <c r="D51" s="372">
        <f>'h14'!D74+'h14'!D76+'h14'!D77+'h14'!D78</f>
        <v>-192</v>
      </c>
      <c r="E51" s="80">
        <f>'h14'!E74+'h14'!E76+'h14'!E77+'h14'!E78</f>
        <v>-97</v>
      </c>
      <c r="F51" s="49">
        <f>'h14'!F74+'h14'!F76+'h14'!F77+'h14'!F78</f>
        <v>-73</v>
      </c>
      <c r="G51" s="49">
        <f>'h14'!G74+'h14'!G76+'h14'!G77+'h14'!G78</f>
        <v>-24</v>
      </c>
      <c r="H51" s="49">
        <f>'h14'!H74+'h14'!H76+'h14'!H77+'h14'!H78</f>
        <v>375</v>
      </c>
      <c r="I51" s="49">
        <f>'h14'!I74+'h14'!I76+'h14'!I77+'h14'!I78</f>
        <v>182</v>
      </c>
      <c r="J51" s="49">
        <f>'h14'!J74+'h14'!J76+'h14'!J77+'h14'!J78</f>
        <v>193</v>
      </c>
      <c r="K51" s="49">
        <f>'h14'!K74+'h14'!K76+'h14'!K77+'h14'!K78</f>
        <v>472</v>
      </c>
      <c r="L51" s="49">
        <f>'h14'!L74+'h14'!L76+'h14'!L77+'h14'!L78</f>
        <v>255</v>
      </c>
      <c r="M51" s="57">
        <f>'h14'!M74+'h14'!M76+'h14'!M77+'h14'!M78</f>
        <v>217</v>
      </c>
      <c r="N51" s="545">
        <f>'h14'!N74+'h14'!N76+'h14'!N77+'h14'!N78</f>
        <v>-331</v>
      </c>
      <c r="O51" s="49">
        <f>'h14'!O74+'h14'!O76+'h14'!O77+'h14'!O78</f>
        <v>-163</v>
      </c>
      <c r="P51" s="372">
        <f>'h14'!P74+'h14'!P76+'h14'!P77+'h14'!P78</f>
        <v>-168</v>
      </c>
      <c r="Q51" s="80">
        <f>'h14'!Q74+'h14'!Q76+'h14'!Q77+'h14'!Q78</f>
        <v>1268</v>
      </c>
      <c r="R51" s="49">
        <f>'h14'!R74+'h14'!R76+'h14'!R77+'h14'!R78</f>
        <v>569</v>
      </c>
      <c r="S51" s="49">
        <f>'h14'!S74+'h14'!S76+'h14'!S77+'h14'!S78</f>
        <v>699</v>
      </c>
      <c r="T51" s="49">
        <f>'h14'!T74+'h14'!T76+'h14'!T77+'h14'!T78</f>
        <v>531</v>
      </c>
      <c r="U51" s="49">
        <f>'h14'!U74+'h14'!U76+'h14'!U77+'h14'!U78</f>
        <v>634</v>
      </c>
      <c r="V51" s="49">
        <f>'h14'!V74+'h14'!V76+'h14'!V77+'h14'!V78</f>
        <v>13</v>
      </c>
      <c r="W51" s="49">
        <f>'h14'!W74+'h14'!W76+'h14'!W77+'h14'!W78</f>
        <v>51</v>
      </c>
      <c r="X51" s="49">
        <f>'h14'!X74+'h14'!X76+'h14'!X77+'h14'!X78</f>
        <v>25</v>
      </c>
      <c r="Y51" s="57">
        <f>'h14'!Y74+'h14'!Y76+'h14'!Y77+'h14'!Y78</f>
        <v>14</v>
      </c>
      <c r="Z51" s="545">
        <f>'h14'!Z74+'h14'!Z76+'h14'!Z77+'h14'!Z78</f>
        <v>1599</v>
      </c>
      <c r="AA51" s="49">
        <f>'h14'!AA74+'h14'!AA76+'h14'!AA77+'h14'!AA78</f>
        <v>732</v>
      </c>
      <c r="AB51" s="49">
        <f>'h14'!AB74+'h14'!AB76+'h14'!AB77+'h14'!AB78</f>
        <v>867</v>
      </c>
      <c r="AC51" s="49">
        <f>'h14'!AC74+'h14'!AC76+'h14'!AC77+'h14'!AC78</f>
        <v>717</v>
      </c>
      <c r="AD51" s="49">
        <f>'h14'!AD74+'h14'!AD76+'h14'!AD77+'h14'!AD78</f>
        <v>810</v>
      </c>
      <c r="AE51" s="49">
        <f>'h14'!AE74+'h14'!AE76+'h14'!AE77+'h14'!AE78</f>
        <v>12</v>
      </c>
      <c r="AF51" s="49">
        <f>'h14'!AF74+'h14'!AF76+'h14'!AF77+'h14'!AF78</f>
        <v>56</v>
      </c>
      <c r="AG51" s="49">
        <f>'h14'!AG74+'h14'!AG76+'h14'!AG77+'h14'!AG78</f>
        <v>3</v>
      </c>
      <c r="AH51" s="372">
        <f>'h14'!AH74+'h14'!AH76+'h14'!AH77+'h14'!AH78</f>
        <v>1</v>
      </c>
      <c r="AJ51" s="262">
        <f t="shared" si="2"/>
        <v>-362</v>
      </c>
      <c r="AK51" s="262">
        <f t="shared" si="3"/>
        <v>-4</v>
      </c>
      <c r="AL51" s="262">
        <f t="shared" si="4"/>
        <v>35</v>
      </c>
    </row>
    <row r="52" spans="1:38" ht="15.75" customHeight="1" x14ac:dyDescent="0.2">
      <c r="A52" s="547" t="s">
        <v>217</v>
      </c>
      <c r="B52" s="545">
        <f>'h14'!B49+'h14'!B50+'h14'!B51</f>
        <v>-64</v>
      </c>
      <c r="C52" s="49">
        <f>'h14'!C49+'h14'!C50+'h14'!C51</f>
        <v>-91</v>
      </c>
      <c r="D52" s="372">
        <f>'h14'!D49+'h14'!D50+'h14'!D51</f>
        <v>27</v>
      </c>
      <c r="E52" s="80">
        <f>'h14'!E49+'h14'!E50+'h14'!E51</f>
        <v>124</v>
      </c>
      <c r="F52" s="49">
        <f>'h14'!F49+'h14'!F50+'h14'!F51</f>
        <v>41</v>
      </c>
      <c r="G52" s="49">
        <f>'h14'!G49+'h14'!G50+'h14'!G51</f>
        <v>83</v>
      </c>
      <c r="H52" s="49">
        <f>'h14'!H49+'h14'!H50+'h14'!H51</f>
        <v>435</v>
      </c>
      <c r="I52" s="49">
        <f>'h14'!I49+'h14'!I50+'h14'!I51</f>
        <v>211</v>
      </c>
      <c r="J52" s="49">
        <f>'h14'!J49+'h14'!J50+'h14'!J51</f>
        <v>224</v>
      </c>
      <c r="K52" s="49">
        <f>'h14'!K49+'h14'!K50+'h14'!K51</f>
        <v>311</v>
      </c>
      <c r="L52" s="49">
        <f>'h14'!L49+'h14'!L50+'h14'!L51</f>
        <v>170</v>
      </c>
      <c r="M52" s="57">
        <f>'h14'!M49+'h14'!M50+'h14'!M51</f>
        <v>141</v>
      </c>
      <c r="N52" s="545">
        <f>'h14'!N49+'h14'!N50+'h14'!N51</f>
        <v>-188</v>
      </c>
      <c r="O52" s="49">
        <f>'h14'!O49+'h14'!O50+'h14'!O51</f>
        <v>-132</v>
      </c>
      <c r="P52" s="372">
        <f>'h14'!P49+'h14'!P50+'h14'!P51</f>
        <v>-56</v>
      </c>
      <c r="Q52" s="80">
        <f>'h14'!Q49+'h14'!Q50+'h14'!Q51</f>
        <v>2155</v>
      </c>
      <c r="R52" s="49">
        <f>'h14'!R49+'h14'!R50+'h14'!R51</f>
        <v>1074</v>
      </c>
      <c r="S52" s="49">
        <f>'h14'!S49+'h14'!S50+'h14'!S51</f>
        <v>1081</v>
      </c>
      <c r="T52" s="49">
        <f>'h14'!T49+'h14'!T50+'h14'!T51</f>
        <v>1024</v>
      </c>
      <c r="U52" s="49">
        <f>'h14'!U49+'h14'!U50+'h14'!U51</f>
        <v>1032</v>
      </c>
      <c r="V52" s="49">
        <f>'h14'!V49+'h14'!V50+'h14'!V51</f>
        <v>36</v>
      </c>
      <c r="W52" s="49">
        <f>'h14'!W49+'h14'!W50+'h14'!W51</f>
        <v>42</v>
      </c>
      <c r="X52" s="49">
        <f>'h14'!X49+'h14'!X50+'h14'!X51</f>
        <v>14</v>
      </c>
      <c r="Y52" s="57">
        <f>'h14'!Y49+'h14'!Y50+'h14'!Y51</f>
        <v>7</v>
      </c>
      <c r="Z52" s="545">
        <f>'h14'!Z49+'h14'!Z50+'h14'!Z51</f>
        <v>2343</v>
      </c>
      <c r="AA52" s="49">
        <f>'h14'!AA49+'h14'!AA50+'h14'!AA51</f>
        <v>1206</v>
      </c>
      <c r="AB52" s="49">
        <f>'h14'!AB49+'h14'!AB50+'h14'!AB51</f>
        <v>1137</v>
      </c>
      <c r="AC52" s="49">
        <f>'h14'!AC49+'h14'!AC50+'h14'!AC51</f>
        <v>1151</v>
      </c>
      <c r="AD52" s="49">
        <f>'h14'!AD49+'h14'!AD50+'h14'!AD51</f>
        <v>1073</v>
      </c>
      <c r="AE52" s="49">
        <f>'h14'!AE49+'h14'!AE50+'h14'!AE51</f>
        <v>52</v>
      </c>
      <c r="AF52" s="49">
        <f>'h14'!AF49+'h14'!AF50+'h14'!AF51</f>
        <v>63</v>
      </c>
      <c r="AG52" s="49">
        <f>'h14'!AG49+'h14'!AG50+'h14'!AG51</f>
        <v>3</v>
      </c>
      <c r="AH52" s="372">
        <f>'h14'!AH49+'h14'!AH50+'h14'!AH51</f>
        <v>1</v>
      </c>
      <c r="AJ52" s="262">
        <f t="shared" si="2"/>
        <v>-168</v>
      </c>
      <c r="AK52" s="262">
        <f t="shared" si="3"/>
        <v>-37</v>
      </c>
      <c r="AL52" s="262">
        <f t="shared" si="4"/>
        <v>17</v>
      </c>
    </row>
    <row r="53" spans="1:38" ht="15.75" customHeight="1" x14ac:dyDescent="0.2">
      <c r="A53" s="547" t="s">
        <v>218</v>
      </c>
      <c r="B53" s="545">
        <f>'h14'!B36+'h14'!B65+'h14'!B66+'h14'!B67</f>
        <v>-171</v>
      </c>
      <c r="C53" s="49">
        <f>'h14'!C36+'h14'!C65+'h14'!C66+'h14'!C67</f>
        <v>-28</v>
      </c>
      <c r="D53" s="372">
        <f>'h14'!D36+'h14'!D65+'h14'!D66+'h14'!D67</f>
        <v>-143</v>
      </c>
      <c r="E53" s="80">
        <f>'h14'!E36+'h14'!E65+'h14'!E66+'h14'!E67</f>
        <v>-69</v>
      </c>
      <c r="F53" s="49">
        <f>'h14'!F36+'h14'!F65+'h14'!F66+'h14'!F67</f>
        <v>-24</v>
      </c>
      <c r="G53" s="49">
        <f>'h14'!G36+'h14'!G65+'h14'!G66+'h14'!G67</f>
        <v>-45</v>
      </c>
      <c r="H53" s="49">
        <f>'h14'!H36+'h14'!H65+'h14'!H66+'h14'!H67</f>
        <v>697</v>
      </c>
      <c r="I53" s="49">
        <f>'h14'!I36+'h14'!I65+'h14'!I66+'h14'!I67</f>
        <v>370</v>
      </c>
      <c r="J53" s="49">
        <f>'h14'!J36+'h14'!J65+'h14'!J66+'h14'!J67</f>
        <v>327</v>
      </c>
      <c r="K53" s="49">
        <f>'h14'!K36+'h14'!K65+'h14'!K66+'h14'!K67</f>
        <v>766</v>
      </c>
      <c r="L53" s="49">
        <f>'h14'!L36+'h14'!L65+'h14'!L66+'h14'!L67</f>
        <v>394</v>
      </c>
      <c r="M53" s="57">
        <f>'h14'!M36+'h14'!M65+'h14'!M66+'h14'!M67</f>
        <v>372</v>
      </c>
      <c r="N53" s="545">
        <f>'h14'!N36+'h14'!N65+'h14'!N66+'h14'!N67</f>
        <v>-102</v>
      </c>
      <c r="O53" s="49">
        <f>'h14'!O36+'h14'!O65+'h14'!O66+'h14'!O67</f>
        <v>-4</v>
      </c>
      <c r="P53" s="372">
        <f>'h14'!P36+'h14'!P65+'h14'!P66+'h14'!P67</f>
        <v>-98</v>
      </c>
      <c r="Q53" s="80">
        <f>'h14'!Q36+'h14'!Q65+'h14'!Q66+'h14'!Q67</f>
        <v>2730</v>
      </c>
      <c r="R53" s="49">
        <f>'h14'!R36+'h14'!R65+'h14'!R66+'h14'!R67</f>
        <v>1358</v>
      </c>
      <c r="S53" s="49">
        <f>'h14'!S36+'h14'!S65+'h14'!S66+'h14'!S67</f>
        <v>1372</v>
      </c>
      <c r="T53" s="49">
        <f>'h14'!T36+'h14'!T65+'h14'!T66+'h14'!T67</f>
        <v>1294</v>
      </c>
      <c r="U53" s="49">
        <f>'h14'!U36+'h14'!U65+'h14'!U66+'h14'!U67</f>
        <v>1292</v>
      </c>
      <c r="V53" s="49">
        <f>'h14'!V36+'h14'!V65+'h14'!V66+'h14'!V67</f>
        <v>39</v>
      </c>
      <c r="W53" s="49">
        <f>'h14'!W36+'h14'!W65+'h14'!W66+'h14'!W67</f>
        <v>62</v>
      </c>
      <c r="X53" s="49">
        <f>'h14'!X36+'h14'!X65+'h14'!X66+'h14'!X67</f>
        <v>25</v>
      </c>
      <c r="Y53" s="57">
        <f>'h14'!Y36+'h14'!Y65+'h14'!Y66+'h14'!Y67</f>
        <v>18</v>
      </c>
      <c r="Z53" s="545">
        <f>'h14'!Z36+'h14'!Z65+'h14'!Z66+'h14'!Z67</f>
        <v>2832</v>
      </c>
      <c r="AA53" s="49">
        <f>'h14'!AA36+'h14'!AA65+'h14'!AA66+'h14'!AA67</f>
        <v>1362</v>
      </c>
      <c r="AB53" s="49">
        <f>'h14'!AB36+'h14'!AB65+'h14'!AB66+'h14'!AB67</f>
        <v>1470</v>
      </c>
      <c r="AC53" s="49">
        <f>'h14'!AC36+'h14'!AC65+'h14'!AC66+'h14'!AC67</f>
        <v>1308</v>
      </c>
      <c r="AD53" s="49">
        <f>'h14'!AD36+'h14'!AD65+'h14'!AD66+'h14'!AD67</f>
        <v>1405</v>
      </c>
      <c r="AE53" s="49">
        <f>'h14'!AE36+'h14'!AE65+'h14'!AE66+'h14'!AE67</f>
        <v>40</v>
      </c>
      <c r="AF53" s="49">
        <f>'h14'!AF36+'h14'!AF65+'h14'!AF66+'h14'!AF67</f>
        <v>62</v>
      </c>
      <c r="AG53" s="49">
        <f>'h14'!AG36+'h14'!AG65+'h14'!AG66+'h14'!AG67</f>
        <v>14</v>
      </c>
      <c r="AH53" s="372">
        <f>'h14'!AH36+'h14'!AH65+'h14'!AH66+'h14'!AH67</f>
        <v>3</v>
      </c>
      <c r="AJ53" s="262">
        <f t="shared" si="2"/>
        <v>-127</v>
      </c>
      <c r="AK53" s="262">
        <f t="shared" si="3"/>
        <v>-1</v>
      </c>
      <c r="AL53" s="262">
        <f t="shared" si="4"/>
        <v>26</v>
      </c>
    </row>
    <row r="54" spans="1:38" ht="15.75" customHeight="1" x14ac:dyDescent="0.2">
      <c r="A54" s="547" t="s">
        <v>49</v>
      </c>
      <c r="B54" s="545">
        <f>'h14'!B47</f>
        <v>90</v>
      </c>
      <c r="C54" s="49">
        <f>'h14'!C47</f>
        <v>55</v>
      </c>
      <c r="D54" s="372">
        <f>'h14'!D47</f>
        <v>35</v>
      </c>
      <c r="E54" s="80">
        <f>'h14'!E47</f>
        <v>-12</v>
      </c>
      <c r="F54" s="49">
        <f>'h14'!F47</f>
        <v>-5</v>
      </c>
      <c r="G54" s="49">
        <f>'h14'!G47</f>
        <v>-7</v>
      </c>
      <c r="H54" s="49">
        <f>'h14'!H47</f>
        <v>160</v>
      </c>
      <c r="I54" s="49">
        <f>'h14'!I47</f>
        <v>83</v>
      </c>
      <c r="J54" s="49">
        <f>'h14'!J47</f>
        <v>77</v>
      </c>
      <c r="K54" s="49">
        <f>'h14'!K47</f>
        <v>172</v>
      </c>
      <c r="L54" s="49">
        <f>'h14'!L47</f>
        <v>88</v>
      </c>
      <c r="M54" s="57">
        <f>'h14'!M47</f>
        <v>84</v>
      </c>
      <c r="N54" s="545">
        <f>'h14'!N47</f>
        <v>102</v>
      </c>
      <c r="O54" s="49">
        <f>'h14'!O47</f>
        <v>60</v>
      </c>
      <c r="P54" s="372">
        <f>'h14'!P47</f>
        <v>42</v>
      </c>
      <c r="Q54" s="80">
        <f>'h14'!Q47</f>
        <v>1317</v>
      </c>
      <c r="R54" s="49">
        <f>'h14'!R47</f>
        <v>667</v>
      </c>
      <c r="S54" s="49">
        <f>'h14'!S47</f>
        <v>650</v>
      </c>
      <c r="T54" s="49">
        <f>'h14'!T47</f>
        <v>658</v>
      </c>
      <c r="U54" s="49">
        <f>'h14'!U47</f>
        <v>638</v>
      </c>
      <c r="V54" s="49">
        <f>'h14'!V47</f>
        <v>2</v>
      </c>
      <c r="W54" s="49">
        <f>'h14'!W47</f>
        <v>7</v>
      </c>
      <c r="X54" s="49">
        <f>'h14'!X47</f>
        <v>7</v>
      </c>
      <c r="Y54" s="57">
        <f>'h14'!Y47</f>
        <v>5</v>
      </c>
      <c r="Z54" s="545">
        <f>'h14'!Z47</f>
        <v>1215</v>
      </c>
      <c r="AA54" s="49">
        <f>'h14'!AA47</f>
        <v>607</v>
      </c>
      <c r="AB54" s="49">
        <f>'h14'!AB47</f>
        <v>608</v>
      </c>
      <c r="AC54" s="49">
        <f>'h14'!AC47</f>
        <v>606</v>
      </c>
      <c r="AD54" s="49">
        <f>'h14'!AD47</f>
        <v>602</v>
      </c>
      <c r="AE54" s="49">
        <f>'h14'!AE47</f>
        <v>1</v>
      </c>
      <c r="AF54" s="49">
        <f>'h14'!AF47</f>
        <v>6</v>
      </c>
      <c r="AG54" s="49">
        <f>'h14'!AG47</f>
        <v>0</v>
      </c>
      <c r="AH54" s="372">
        <f>'h14'!AH47</f>
        <v>0</v>
      </c>
      <c r="AJ54" s="262">
        <f t="shared" si="2"/>
        <v>88</v>
      </c>
      <c r="AK54" s="262">
        <f t="shared" si="3"/>
        <v>2</v>
      </c>
      <c r="AL54" s="262">
        <f t="shared" si="4"/>
        <v>12</v>
      </c>
    </row>
    <row r="55" spans="1:38" ht="15.75" customHeight="1" x14ac:dyDescent="0.2">
      <c r="A55" s="547" t="s">
        <v>219</v>
      </c>
      <c r="B55" s="545">
        <f>'h14'!B52+'h14'!B53+'h14'!B54</f>
        <v>-18</v>
      </c>
      <c r="C55" s="49">
        <f>'h14'!C52+'h14'!C53+'h14'!C54</f>
        <v>19</v>
      </c>
      <c r="D55" s="372">
        <f>'h14'!D52+'h14'!D53+'h14'!D54</f>
        <v>-37</v>
      </c>
      <c r="E55" s="80">
        <f>'h14'!E52+'h14'!E53+'h14'!E54</f>
        <v>-17</v>
      </c>
      <c r="F55" s="49">
        <f>'h14'!F52+'h14'!F53+'h14'!F54</f>
        <v>-1</v>
      </c>
      <c r="G55" s="49">
        <f>'h14'!G52+'h14'!G53+'h14'!G54</f>
        <v>-16</v>
      </c>
      <c r="H55" s="49">
        <f>'h14'!H52+'h14'!H53+'h14'!H54</f>
        <v>209</v>
      </c>
      <c r="I55" s="49">
        <f>'h14'!I52+'h14'!I53+'h14'!I54</f>
        <v>106</v>
      </c>
      <c r="J55" s="49">
        <f>'h14'!J52+'h14'!J53+'h14'!J54</f>
        <v>103</v>
      </c>
      <c r="K55" s="49">
        <f>'h14'!K52+'h14'!K53+'h14'!K54</f>
        <v>226</v>
      </c>
      <c r="L55" s="49">
        <f>'h14'!L52+'h14'!L53+'h14'!L54</f>
        <v>107</v>
      </c>
      <c r="M55" s="57">
        <f>'h14'!M52+'h14'!M53+'h14'!M54</f>
        <v>119</v>
      </c>
      <c r="N55" s="545">
        <f>'h14'!N52+'h14'!N53+'h14'!N54</f>
        <v>-1</v>
      </c>
      <c r="O55" s="49">
        <f>'h14'!O52+'h14'!O53+'h14'!O54</f>
        <v>20</v>
      </c>
      <c r="P55" s="372">
        <f>'h14'!P52+'h14'!P53+'h14'!P54</f>
        <v>-21</v>
      </c>
      <c r="Q55" s="80">
        <f>'h14'!Q52+'h14'!Q53+'h14'!Q54</f>
        <v>707</v>
      </c>
      <c r="R55" s="49">
        <f>'h14'!R52+'h14'!R53+'h14'!R54</f>
        <v>346</v>
      </c>
      <c r="S55" s="49">
        <f>'h14'!S52+'h14'!S53+'h14'!S54</f>
        <v>361</v>
      </c>
      <c r="T55" s="49">
        <f>'h14'!T52+'h14'!T53+'h14'!T54</f>
        <v>308</v>
      </c>
      <c r="U55" s="49">
        <f>'h14'!U52+'h14'!U53+'h14'!U54</f>
        <v>333</v>
      </c>
      <c r="V55" s="49">
        <f>'h14'!V52+'h14'!V53+'h14'!V54</f>
        <v>30</v>
      </c>
      <c r="W55" s="49">
        <f>'h14'!W52+'h14'!W53+'h14'!W54</f>
        <v>22</v>
      </c>
      <c r="X55" s="49">
        <f>'h14'!X52+'h14'!X53+'h14'!X54</f>
        <v>8</v>
      </c>
      <c r="Y55" s="57">
        <f>'h14'!Y52+'h14'!Y53+'h14'!Y54</f>
        <v>6</v>
      </c>
      <c r="Z55" s="545">
        <f>'h14'!Z52+'h14'!Z53+'h14'!Z54</f>
        <v>708</v>
      </c>
      <c r="AA55" s="49">
        <f>'h14'!AA52+'h14'!AA53+'h14'!AA54</f>
        <v>326</v>
      </c>
      <c r="AB55" s="49">
        <f>'h14'!AB52+'h14'!AB53+'h14'!AB54</f>
        <v>382</v>
      </c>
      <c r="AC55" s="49">
        <f>'h14'!AC52+'h14'!AC53+'h14'!AC54</f>
        <v>299</v>
      </c>
      <c r="AD55" s="49">
        <f>'h14'!AD52+'h14'!AD53+'h14'!AD54</f>
        <v>361</v>
      </c>
      <c r="AE55" s="49">
        <f>'h14'!AE52+'h14'!AE53+'h14'!AE54</f>
        <v>27</v>
      </c>
      <c r="AF55" s="49">
        <f>'h14'!AF52+'h14'!AF53+'h14'!AF54</f>
        <v>20</v>
      </c>
      <c r="AG55" s="49">
        <f>'h14'!AG52+'h14'!AG53+'h14'!AG54</f>
        <v>0</v>
      </c>
      <c r="AH55" s="372">
        <f>'h14'!AH52+'h14'!AH53+'h14'!AH54</f>
        <v>1</v>
      </c>
      <c r="AJ55" s="262">
        <f t="shared" si="2"/>
        <v>-19</v>
      </c>
      <c r="AK55" s="262">
        <f t="shared" si="3"/>
        <v>5</v>
      </c>
      <c r="AL55" s="262">
        <f t="shared" si="4"/>
        <v>13</v>
      </c>
    </row>
    <row r="56" spans="1:38" ht="15.75" customHeight="1" x14ac:dyDescent="0.2">
      <c r="A56" s="547" t="s">
        <v>58</v>
      </c>
      <c r="B56" s="545">
        <f>'h14'!B56</f>
        <v>-117</v>
      </c>
      <c r="C56" s="49">
        <f>'h14'!C56</f>
        <v>-8</v>
      </c>
      <c r="D56" s="372">
        <f>'h14'!D56</f>
        <v>-109</v>
      </c>
      <c r="E56" s="80">
        <f>'h14'!E56</f>
        <v>-3</v>
      </c>
      <c r="F56" s="49">
        <f>'h14'!F56</f>
        <v>9</v>
      </c>
      <c r="G56" s="49">
        <f>'h14'!G56</f>
        <v>-12</v>
      </c>
      <c r="H56" s="49">
        <f>'h14'!H56</f>
        <v>245</v>
      </c>
      <c r="I56" s="49">
        <f>'h14'!I56</f>
        <v>128</v>
      </c>
      <c r="J56" s="49">
        <f>'h14'!J56</f>
        <v>117</v>
      </c>
      <c r="K56" s="49">
        <f>'h14'!K56</f>
        <v>248</v>
      </c>
      <c r="L56" s="49">
        <f>'h14'!L56</f>
        <v>119</v>
      </c>
      <c r="M56" s="57">
        <f>'h14'!M56</f>
        <v>129</v>
      </c>
      <c r="N56" s="545">
        <f>'h14'!N56</f>
        <v>-114</v>
      </c>
      <c r="O56" s="49">
        <f>'h14'!O56</f>
        <v>-17</v>
      </c>
      <c r="P56" s="372">
        <f>'h14'!P56</f>
        <v>-97</v>
      </c>
      <c r="Q56" s="80">
        <f>'h14'!Q56</f>
        <v>1132</v>
      </c>
      <c r="R56" s="49">
        <f>'h14'!R56</f>
        <v>563</v>
      </c>
      <c r="S56" s="49">
        <f>'h14'!S56</f>
        <v>569</v>
      </c>
      <c r="T56" s="49">
        <f>'h14'!T56</f>
        <v>527</v>
      </c>
      <c r="U56" s="49">
        <f>'h14'!U56</f>
        <v>493</v>
      </c>
      <c r="V56" s="49">
        <f>'h14'!V56</f>
        <v>26</v>
      </c>
      <c r="W56" s="49">
        <f>'h14'!W56</f>
        <v>68</v>
      </c>
      <c r="X56" s="49">
        <f>'h14'!X56</f>
        <v>10</v>
      </c>
      <c r="Y56" s="57">
        <f>'h14'!Y56</f>
        <v>8</v>
      </c>
      <c r="Z56" s="545">
        <f>'h14'!Z56</f>
        <v>1246</v>
      </c>
      <c r="AA56" s="49">
        <f>'h14'!AA56</f>
        <v>580</v>
      </c>
      <c r="AB56" s="49">
        <f>'h14'!AB56</f>
        <v>666</v>
      </c>
      <c r="AC56" s="49">
        <f>'h14'!AC56</f>
        <v>553</v>
      </c>
      <c r="AD56" s="49">
        <f>'h14'!AD56</f>
        <v>583</v>
      </c>
      <c r="AE56" s="49">
        <f>'h14'!AE56</f>
        <v>27</v>
      </c>
      <c r="AF56" s="49">
        <f>'h14'!AF56</f>
        <v>82</v>
      </c>
      <c r="AG56" s="49">
        <f>'h14'!AG56</f>
        <v>0</v>
      </c>
      <c r="AH56" s="372">
        <f>'h14'!AH56</f>
        <v>1</v>
      </c>
      <c r="AJ56" s="262">
        <f t="shared" si="2"/>
        <v>-116</v>
      </c>
      <c r="AK56" s="262">
        <f t="shared" si="3"/>
        <v>-15</v>
      </c>
      <c r="AL56" s="262">
        <f t="shared" si="4"/>
        <v>17</v>
      </c>
    </row>
    <row r="57" spans="1:38" ht="15.75" customHeight="1" x14ac:dyDescent="0.2">
      <c r="A57" s="547" t="s">
        <v>59</v>
      </c>
      <c r="B57" s="545">
        <f>'h14'!B57</f>
        <v>-106</v>
      </c>
      <c r="C57" s="49">
        <f>'h14'!C57</f>
        <v>-82</v>
      </c>
      <c r="D57" s="372">
        <f>'h14'!D57</f>
        <v>-24</v>
      </c>
      <c r="E57" s="80">
        <f>'h14'!E57</f>
        <v>69</v>
      </c>
      <c r="F57" s="49">
        <f>'h14'!F57</f>
        <v>32</v>
      </c>
      <c r="G57" s="49">
        <f>'h14'!G57</f>
        <v>37</v>
      </c>
      <c r="H57" s="49">
        <f>'h14'!H57</f>
        <v>287</v>
      </c>
      <c r="I57" s="49">
        <f>'h14'!I57</f>
        <v>149</v>
      </c>
      <c r="J57" s="49">
        <f>'h14'!J57</f>
        <v>138</v>
      </c>
      <c r="K57" s="49">
        <f>'h14'!K57</f>
        <v>218</v>
      </c>
      <c r="L57" s="49">
        <f>'h14'!L57</f>
        <v>117</v>
      </c>
      <c r="M57" s="57">
        <f>'h14'!M57</f>
        <v>101</v>
      </c>
      <c r="N57" s="545">
        <f>'h14'!N57</f>
        <v>-175</v>
      </c>
      <c r="O57" s="49">
        <f>'h14'!O57</f>
        <v>-114</v>
      </c>
      <c r="P57" s="372">
        <f>'h14'!P57</f>
        <v>-61</v>
      </c>
      <c r="Q57" s="80">
        <f>'h14'!Q57</f>
        <v>1665</v>
      </c>
      <c r="R57" s="49">
        <f>'h14'!R57</f>
        <v>801</v>
      </c>
      <c r="S57" s="49">
        <f>'h14'!S57</f>
        <v>864</v>
      </c>
      <c r="T57" s="49">
        <f>'h14'!T57</f>
        <v>768</v>
      </c>
      <c r="U57" s="49">
        <f>'h14'!U57</f>
        <v>778</v>
      </c>
      <c r="V57" s="49">
        <f>'h14'!V57</f>
        <v>25</v>
      </c>
      <c r="W57" s="49">
        <f>'h14'!W57</f>
        <v>82</v>
      </c>
      <c r="X57" s="49">
        <f>'h14'!X57</f>
        <v>8</v>
      </c>
      <c r="Y57" s="57">
        <f>'h14'!Y57</f>
        <v>4</v>
      </c>
      <c r="Z57" s="545">
        <f>'h14'!Z57</f>
        <v>1840</v>
      </c>
      <c r="AA57" s="49">
        <f>'h14'!AA57</f>
        <v>915</v>
      </c>
      <c r="AB57" s="49">
        <f>'h14'!AB57</f>
        <v>925</v>
      </c>
      <c r="AC57" s="49">
        <f>'h14'!AC57</f>
        <v>850</v>
      </c>
      <c r="AD57" s="49">
        <f>'h14'!AD57</f>
        <v>819</v>
      </c>
      <c r="AE57" s="49">
        <f>'h14'!AE57</f>
        <v>27</v>
      </c>
      <c r="AF57" s="49">
        <f>'h14'!AF57</f>
        <v>89</v>
      </c>
      <c r="AG57" s="49">
        <f>'h14'!AG57</f>
        <v>38</v>
      </c>
      <c r="AH57" s="372">
        <f>'h14'!AH57</f>
        <v>17</v>
      </c>
      <c r="AJ57" s="262">
        <f t="shared" si="2"/>
        <v>-123</v>
      </c>
      <c r="AK57" s="262">
        <f t="shared" si="3"/>
        <v>-9</v>
      </c>
      <c r="AL57" s="262">
        <f t="shared" si="4"/>
        <v>-43</v>
      </c>
    </row>
    <row r="58" spans="1:38" ht="15.75" customHeight="1" x14ac:dyDescent="0.2">
      <c r="A58" s="547" t="s">
        <v>63</v>
      </c>
      <c r="B58" s="545">
        <f>'h14'!B61</f>
        <v>-181</v>
      </c>
      <c r="C58" s="49">
        <f>'h14'!C61</f>
        <v>-90</v>
      </c>
      <c r="D58" s="372">
        <f>'h14'!D61</f>
        <v>-91</v>
      </c>
      <c r="E58" s="80">
        <f>'h14'!E61</f>
        <v>-60</v>
      </c>
      <c r="F58" s="49">
        <f>'h14'!F61</f>
        <v>-30</v>
      </c>
      <c r="G58" s="49">
        <f>'h14'!G61</f>
        <v>-30</v>
      </c>
      <c r="H58" s="49">
        <f>'h14'!H61</f>
        <v>86</v>
      </c>
      <c r="I58" s="49">
        <f>'h14'!I61</f>
        <v>41</v>
      </c>
      <c r="J58" s="49">
        <f>'h14'!J61</f>
        <v>45</v>
      </c>
      <c r="K58" s="49">
        <f>'h14'!K61</f>
        <v>146</v>
      </c>
      <c r="L58" s="49">
        <f>'h14'!L61</f>
        <v>71</v>
      </c>
      <c r="M58" s="57">
        <f>'h14'!M61</f>
        <v>75</v>
      </c>
      <c r="N58" s="545">
        <f>'h14'!N61</f>
        <v>-121</v>
      </c>
      <c r="O58" s="49">
        <f>'h14'!O61</f>
        <v>-60</v>
      </c>
      <c r="P58" s="372">
        <f>'h14'!P61</f>
        <v>-61</v>
      </c>
      <c r="Q58" s="80">
        <f>'h14'!Q61</f>
        <v>390</v>
      </c>
      <c r="R58" s="49">
        <f>'h14'!R61</f>
        <v>196</v>
      </c>
      <c r="S58" s="49">
        <f>'h14'!S61</f>
        <v>194</v>
      </c>
      <c r="T58" s="49">
        <f>'h14'!T61</f>
        <v>182</v>
      </c>
      <c r="U58" s="49">
        <f>'h14'!U61</f>
        <v>184</v>
      </c>
      <c r="V58" s="49">
        <f>'h14'!V61</f>
        <v>4</v>
      </c>
      <c r="W58" s="49">
        <f>'h14'!W61</f>
        <v>7</v>
      </c>
      <c r="X58" s="49">
        <f>'h14'!X61</f>
        <v>10</v>
      </c>
      <c r="Y58" s="57">
        <f>'h14'!Y61</f>
        <v>3</v>
      </c>
      <c r="Z58" s="545">
        <f>'h14'!Z61</f>
        <v>511</v>
      </c>
      <c r="AA58" s="49">
        <f>'h14'!AA61</f>
        <v>256</v>
      </c>
      <c r="AB58" s="49">
        <f>'h14'!AB61</f>
        <v>255</v>
      </c>
      <c r="AC58" s="49">
        <f>'h14'!AC61</f>
        <v>240</v>
      </c>
      <c r="AD58" s="49">
        <f>'h14'!AD61</f>
        <v>229</v>
      </c>
      <c r="AE58" s="49">
        <f>'h14'!AE61</f>
        <v>15</v>
      </c>
      <c r="AF58" s="49">
        <f>'h14'!AF61</f>
        <v>26</v>
      </c>
      <c r="AG58" s="49">
        <f>'h14'!AG61</f>
        <v>1</v>
      </c>
      <c r="AH58" s="372">
        <f>'h14'!AH61</f>
        <v>0</v>
      </c>
      <c r="AJ58" s="262">
        <f t="shared" si="2"/>
        <v>-103</v>
      </c>
      <c r="AK58" s="262">
        <f t="shared" si="3"/>
        <v>-30</v>
      </c>
      <c r="AL58" s="262">
        <f t="shared" si="4"/>
        <v>12</v>
      </c>
    </row>
    <row r="59" spans="1:38" ht="15.75" customHeight="1" x14ac:dyDescent="0.2">
      <c r="A59" s="547" t="s">
        <v>64</v>
      </c>
      <c r="B59" s="545">
        <f>'h14'!B62</f>
        <v>95</v>
      </c>
      <c r="C59" s="49">
        <f>'h14'!C62</f>
        <v>54</v>
      </c>
      <c r="D59" s="372">
        <f>'h14'!D62</f>
        <v>41</v>
      </c>
      <c r="E59" s="80">
        <f>'h14'!E62</f>
        <v>12</v>
      </c>
      <c r="F59" s="49">
        <f>'h14'!F62</f>
        <v>11</v>
      </c>
      <c r="G59" s="49">
        <f>'h14'!G62</f>
        <v>1</v>
      </c>
      <c r="H59" s="49">
        <f>'h14'!H62</f>
        <v>165</v>
      </c>
      <c r="I59" s="49">
        <f>'h14'!I62</f>
        <v>82</v>
      </c>
      <c r="J59" s="49">
        <f>'h14'!J62</f>
        <v>83</v>
      </c>
      <c r="K59" s="49">
        <f>'h14'!K62</f>
        <v>153</v>
      </c>
      <c r="L59" s="49">
        <f>'h14'!L62</f>
        <v>71</v>
      </c>
      <c r="M59" s="57">
        <f>'h14'!M62</f>
        <v>82</v>
      </c>
      <c r="N59" s="545">
        <f>'h14'!N62</f>
        <v>83</v>
      </c>
      <c r="O59" s="49">
        <f>'h14'!O62</f>
        <v>43</v>
      </c>
      <c r="P59" s="372">
        <f>'h14'!P62</f>
        <v>40</v>
      </c>
      <c r="Q59" s="80">
        <f>'h14'!Q62</f>
        <v>795</v>
      </c>
      <c r="R59" s="49">
        <f>'h14'!R62</f>
        <v>369</v>
      </c>
      <c r="S59" s="49">
        <f>'h14'!S62</f>
        <v>426</v>
      </c>
      <c r="T59" s="49">
        <f>'h14'!T62</f>
        <v>343</v>
      </c>
      <c r="U59" s="49">
        <f>'h14'!U62</f>
        <v>299</v>
      </c>
      <c r="V59" s="49">
        <f>'h14'!V62</f>
        <v>16</v>
      </c>
      <c r="W59" s="49">
        <f>'h14'!W62</f>
        <v>123</v>
      </c>
      <c r="X59" s="49">
        <f>'h14'!X62</f>
        <v>10</v>
      </c>
      <c r="Y59" s="57">
        <f>'h14'!Y62</f>
        <v>4</v>
      </c>
      <c r="Z59" s="545">
        <f>'h14'!Z62</f>
        <v>712</v>
      </c>
      <c r="AA59" s="49">
        <f>'h14'!AA62</f>
        <v>326</v>
      </c>
      <c r="AB59" s="49">
        <f>'h14'!AB62</f>
        <v>386</v>
      </c>
      <c r="AC59" s="49">
        <f>'h14'!AC62</f>
        <v>312</v>
      </c>
      <c r="AD59" s="49">
        <f>'h14'!AD62</f>
        <v>309</v>
      </c>
      <c r="AE59" s="49">
        <f>'h14'!AE62</f>
        <v>10</v>
      </c>
      <c r="AF59" s="49">
        <f>'h14'!AF62</f>
        <v>73</v>
      </c>
      <c r="AG59" s="49">
        <f>'h14'!AG62</f>
        <v>4</v>
      </c>
      <c r="AH59" s="372">
        <f>'h14'!AH62</f>
        <v>4</v>
      </c>
      <c r="AJ59" s="262">
        <f t="shared" si="2"/>
        <v>21</v>
      </c>
      <c r="AK59" s="262">
        <f t="shared" si="3"/>
        <v>56</v>
      </c>
      <c r="AL59" s="262">
        <f t="shared" si="4"/>
        <v>6</v>
      </c>
    </row>
    <row r="60" spans="1:38" ht="15.75" customHeight="1" x14ac:dyDescent="0.2">
      <c r="A60" s="547" t="s">
        <v>220</v>
      </c>
      <c r="B60" s="545">
        <f>'h14'!B60+'h14'!B64</f>
        <v>-35</v>
      </c>
      <c r="C60" s="49">
        <f>'h14'!C60+'h14'!C64</f>
        <v>-18</v>
      </c>
      <c r="D60" s="372">
        <f>'h14'!D60+'h14'!D64</f>
        <v>-17</v>
      </c>
      <c r="E60" s="80">
        <f>'h14'!E60+'h14'!E64</f>
        <v>-54</v>
      </c>
      <c r="F60" s="49">
        <f>'h14'!F60+'h14'!F64</f>
        <v>-28</v>
      </c>
      <c r="G60" s="49">
        <f>'h14'!G60+'h14'!G64</f>
        <v>-26</v>
      </c>
      <c r="H60" s="49">
        <f>'h14'!H60+'h14'!H64</f>
        <v>91</v>
      </c>
      <c r="I60" s="49">
        <f>'h14'!I60+'h14'!I64</f>
        <v>43</v>
      </c>
      <c r="J60" s="49">
        <f>'h14'!J60+'h14'!J64</f>
        <v>48</v>
      </c>
      <c r="K60" s="49">
        <f>'h14'!K60+'h14'!K64</f>
        <v>145</v>
      </c>
      <c r="L60" s="49">
        <f>'h14'!L60+'h14'!L64</f>
        <v>71</v>
      </c>
      <c r="M60" s="57">
        <f>'h14'!M60+'h14'!M64</f>
        <v>74</v>
      </c>
      <c r="N60" s="545">
        <f>'h14'!N60+'h14'!N64</f>
        <v>19</v>
      </c>
      <c r="O60" s="49">
        <f>'h14'!O60+'h14'!O64</f>
        <v>10</v>
      </c>
      <c r="P60" s="372">
        <f>'h14'!P60+'h14'!P64</f>
        <v>9</v>
      </c>
      <c r="Q60" s="80">
        <f>'h14'!Q60+'h14'!Q64</f>
        <v>395</v>
      </c>
      <c r="R60" s="49">
        <f>'h14'!R60+'h14'!R64</f>
        <v>180</v>
      </c>
      <c r="S60" s="49">
        <f>'h14'!S60+'h14'!S64</f>
        <v>215</v>
      </c>
      <c r="T60" s="49">
        <f>'h14'!T60+'h14'!T64</f>
        <v>175</v>
      </c>
      <c r="U60" s="49">
        <f>'h14'!U60+'h14'!U64</f>
        <v>205</v>
      </c>
      <c r="V60" s="49">
        <f>'h14'!V60+'h14'!V64</f>
        <v>4</v>
      </c>
      <c r="W60" s="49">
        <f>'h14'!W60+'h14'!W64</f>
        <v>7</v>
      </c>
      <c r="X60" s="49">
        <f>'h14'!X60+'h14'!X64</f>
        <v>1</v>
      </c>
      <c r="Y60" s="57">
        <f>'h14'!Y60+'h14'!Y64</f>
        <v>3</v>
      </c>
      <c r="Z60" s="545">
        <f>'h14'!Z60+'h14'!Z64</f>
        <v>376</v>
      </c>
      <c r="AA60" s="49">
        <f>'h14'!AA60+'h14'!AA64</f>
        <v>170</v>
      </c>
      <c r="AB60" s="49">
        <f>'h14'!AB60+'h14'!AB64</f>
        <v>206</v>
      </c>
      <c r="AC60" s="49">
        <f>'h14'!AC60+'h14'!AC64</f>
        <v>165</v>
      </c>
      <c r="AD60" s="49">
        <f>'h14'!AD60+'h14'!AD64</f>
        <v>197</v>
      </c>
      <c r="AE60" s="49">
        <f>'h14'!AE60+'h14'!AE64</f>
        <v>4</v>
      </c>
      <c r="AF60" s="49">
        <f>'h14'!AF60+'h14'!AF64</f>
        <v>8</v>
      </c>
      <c r="AG60" s="49">
        <f>'h14'!AG60+'h14'!AG64</f>
        <v>1</v>
      </c>
      <c r="AH60" s="372">
        <f>'h14'!AH60+'h14'!AH64</f>
        <v>1</v>
      </c>
      <c r="AJ60" s="262">
        <f t="shared" si="2"/>
        <v>18</v>
      </c>
      <c r="AK60" s="262">
        <f t="shared" si="3"/>
        <v>-1</v>
      </c>
      <c r="AL60" s="262">
        <f t="shared" si="4"/>
        <v>2</v>
      </c>
    </row>
    <row r="61" spans="1:38" ht="15.75" customHeight="1" x14ac:dyDescent="0.2">
      <c r="A61" s="547" t="s">
        <v>70</v>
      </c>
      <c r="B61" s="545">
        <f>'h14'!B68</f>
        <v>299</v>
      </c>
      <c r="C61" s="49">
        <f>'h14'!C68</f>
        <v>167</v>
      </c>
      <c r="D61" s="372">
        <f>'h14'!D68</f>
        <v>132</v>
      </c>
      <c r="E61" s="80">
        <f>'h14'!E68</f>
        <v>179</v>
      </c>
      <c r="F61" s="49">
        <f>'h14'!F68</f>
        <v>95</v>
      </c>
      <c r="G61" s="49">
        <f>'h14'!G68</f>
        <v>84</v>
      </c>
      <c r="H61" s="49">
        <f>'h14'!H68</f>
        <v>382</v>
      </c>
      <c r="I61" s="49">
        <f>'h14'!I68</f>
        <v>212</v>
      </c>
      <c r="J61" s="49">
        <f>'h14'!J68</f>
        <v>170</v>
      </c>
      <c r="K61" s="49">
        <f>'h14'!K68</f>
        <v>203</v>
      </c>
      <c r="L61" s="49">
        <f>'h14'!L68</f>
        <v>117</v>
      </c>
      <c r="M61" s="57">
        <f>'h14'!M68</f>
        <v>86</v>
      </c>
      <c r="N61" s="545">
        <f>'h14'!N68</f>
        <v>120</v>
      </c>
      <c r="O61" s="49">
        <f>'h14'!O68</f>
        <v>72</v>
      </c>
      <c r="P61" s="372">
        <f>'h14'!P68</f>
        <v>48</v>
      </c>
      <c r="Q61" s="80">
        <f>'h14'!Q68</f>
        <v>1551</v>
      </c>
      <c r="R61" s="49">
        <f>'h14'!R68</f>
        <v>775</v>
      </c>
      <c r="S61" s="49">
        <f>'h14'!S68</f>
        <v>776</v>
      </c>
      <c r="T61" s="49">
        <f>'h14'!T68</f>
        <v>752</v>
      </c>
      <c r="U61" s="49">
        <f>'h14'!U68</f>
        <v>747</v>
      </c>
      <c r="V61" s="49">
        <f>'h14'!V68</f>
        <v>9</v>
      </c>
      <c r="W61" s="49">
        <f>'h14'!W68</f>
        <v>21</v>
      </c>
      <c r="X61" s="49">
        <f>'h14'!X68</f>
        <v>14</v>
      </c>
      <c r="Y61" s="57">
        <f>'h14'!Y68</f>
        <v>8</v>
      </c>
      <c r="Z61" s="545">
        <f>'h14'!Z68</f>
        <v>1431</v>
      </c>
      <c r="AA61" s="49">
        <f>'h14'!AA68</f>
        <v>703</v>
      </c>
      <c r="AB61" s="49">
        <f>'h14'!AB68</f>
        <v>728</v>
      </c>
      <c r="AC61" s="49">
        <f>'h14'!AC68</f>
        <v>685</v>
      </c>
      <c r="AD61" s="49">
        <f>'h14'!AD68</f>
        <v>712</v>
      </c>
      <c r="AE61" s="49">
        <f>'h14'!AE68</f>
        <v>16</v>
      </c>
      <c r="AF61" s="49">
        <f>'h14'!AF68</f>
        <v>15</v>
      </c>
      <c r="AG61" s="49">
        <f>'h14'!AG68</f>
        <v>2</v>
      </c>
      <c r="AH61" s="372">
        <f>'h14'!AH68</f>
        <v>1</v>
      </c>
      <c r="AJ61" s="262">
        <f t="shared" si="2"/>
        <v>102</v>
      </c>
      <c r="AK61" s="262">
        <f t="shared" si="3"/>
        <v>-1</v>
      </c>
      <c r="AL61" s="262">
        <f t="shared" si="4"/>
        <v>19</v>
      </c>
    </row>
    <row r="62" spans="1:38" ht="15.75" customHeight="1" x14ac:dyDescent="0.2">
      <c r="A62" s="547" t="s">
        <v>71</v>
      </c>
      <c r="B62" s="545">
        <f>'h14'!B69</f>
        <v>-58</v>
      </c>
      <c r="C62" s="49">
        <f>'h14'!C69</f>
        <v>14</v>
      </c>
      <c r="D62" s="372">
        <f>'h14'!D69</f>
        <v>-72</v>
      </c>
      <c r="E62" s="80">
        <f>'h14'!E69</f>
        <v>-15</v>
      </c>
      <c r="F62" s="49">
        <f>'h14'!F69</f>
        <v>-3</v>
      </c>
      <c r="G62" s="49">
        <f>'h14'!G69</f>
        <v>-12</v>
      </c>
      <c r="H62" s="49">
        <f>'h14'!H69</f>
        <v>147</v>
      </c>
      <c r="I62" s="49">
        <f>'h14'!I69</f>
        <v>84</v>
      </c>
      <c r="J62" s="49">
        <f>'h14'!J69</f>
        <v>63</v>
      </c>
      <c r="K62" s="49">
        <f>'h14'!K69</f>
        <v>162</v>
      </c>
      <c r="L62" s="49">
        <f>'h14'!L69</f>
        <v>87</v>
      </c>
      <c r="M62" s="57">
        <f>'h14'!M69</f>
        <v>75</v>
      </c>
      <c r="N62" s="545">
        <f>'h14'!N69</f>
        <v>-43</v>
      </c>
      <c r="O62" s="49">
        <f>'h14'!O69</f>
        <v>17</v>
      </c>
      <c r="P62" s="372">
        <f>'h14'!P69</f>
        <v>-60</v>
      </c>
      <c r="Q62" s="80">
        <f>'h14'!Q69</f>
        <v>569</v>
      </c>
      <c r="R62" s="49">
        <f>'h14'!R69</f>
        <v>304</v>
      </c>
      <c r="S62" s="49">
        <f>'h14'!S69</f>
        <v>265</v>
      </c>
      <c r="T62" s="49">
        <f>'h14'!T69</f>
        <v>273</v>
      </c>
      <c r="U62" s="49">
        <f>'h14'!U69</f>
        <v>251</v>
      </c>
      <c r="V62" s="49">
        <f>'h14'!V69</f>
        <v>17</v>
      </c>
      <c r="W62" s="49">
        <f>'h14'!W69</f>
        <v>6</v>
      </c>
      <c r="X62" s="49">
        <f>'h14'!X69</f>
        <v>14</v>
      </c>
      <c r="Y62" s="57">
        <f>'h14'!Y69</f>
        <v>8</v>
      </c>
      <c r="Z62" s="545">
        <f>'h14'!Z69</f>
        <v>612</v>
      </c>
      <c r="AA62" s="49">
        <f>'h14'!AA69</f>
        <v>287</v>
      </c>
      <c r="AB62" s="49">
        <f>'h14'!AB69</f>
        <v>325</v>
      </c>
      <c r="AC62" s="49">
        <f>'h14'!AC69</f>
        <v>269</v>
      </c>
      <c r="AD62" s="49">
        <f>'h14'!AD69</f>
        <v>314</v>
      </c>
      <c r="AE62" s="49">
        <f>'h14'!AE69</f>
        <v>17</v>
      </c>
      <c r="AF62" s="49">
        <f>'h14'!AF69</f>
        <v>11</v>
      </c>
      <c r="AG62" s="49">
        <f>'h14'!AG69</f>
        <v>1</v>
      </c>
      <c r="AH62" s="372">
        <f>'h14'!AH69</f>
        <v>0</v>
      </c>
      <c r="AJ62" s="262">
        <f t="shared" si="2"/>
        <v>-59</v>
      </c>
      <c r="AK62" s="262">
        <f t="shared" si="3"/>
        <v>-5</v>
      </c>
      <c r="AL62" s="262">
        <f t="shared" si="4"/>
        <v>21</v>
      </c>
    </row>
    <row r="63" spans="1:38" ht="15.75" customHeight="1" x14ac:dyDescent="0.2">
      <c r="A63" s="547" t="s">
        <v>72</v>
      </c>
      <c r="B63" s="545">
        <f>'h14'!B70+'h14'!B71+'h14'!B72+'h14'!B73</f>
        <v>-183</v>
      </c>
      <c r="C63" s="49">
        <f>'h14'!C70+'h14'!C71+'h14'!C72+'h14'!C73</f>
        <v>-78</v>
      </c>
      <c r="D63" s="372">
        <f>'h14'!D70+'h14'!D71+'h14'!D72+'h14'!D73</f>
        <v>-105</v>
      </c>
      <c r="E63" s="80">
        <f>'h14'!E70+'h14'!E71+'h14'!E72+'h14'!E73</f>
        <v>-138</v>
      </c>
      <c r="F63" s="49">
        <f>'h14'!F70+'h14'!F71+'h14'!F72+'h14'!F73</f>
        <v>-69</v>
      </c>
      <c r="G63" s="49">
        <f>'h14'!G70+'h14'!G71+'h14'!G72+'h14'!G73</f>
        <v>-69</v>
      </c>
      <c r="H63" s="49">
        <f>'h14'!H70+'h14'!H71+'h14'!H72+'h14'!H73</f>
        <v>121</v>
      </c>
      <c r="I63" s="49">
        <f>'h14'!I70+'h14'!I71+'h14'!I72+'h14'!I73</f>
        <v>67</v>
      </c>
      <c r="J63" s="49">
        <f>'h14'!J70+'h14'!J71+'h14'!J72+'h14'!J73</f>
        <v>54</v>
      </c>
      <c r="K63" s="49">
        <f>'h14'!K70+'h14'!K71+'h14'!K72+'h14'!K73</f>
        <v>259</v>
      </c>
      <c r="L63" s="49">
        <f>'h14'!L70+'h14'!L71+'h14'!L72+'h14'!L73</f>
        <v>136</v>
      </c>
      <c r="M63" s="57">
        <f>'h14'!M70+'h14'!M71+'h14'!M72+'h14'!M73</f>
        <v>123</v>
      </c>
      <c r="N63" s="545">
        <f>'h14'!N70+'h14'!N71+'h14'!N72+'h14'!N73</f>
        <v>-45</v>
      </c>
      <c r="O63" s="49">
        <f>'h14'!O70+'h14'!O71+'h14'!O72+'h14'!O73</f>
        <v>-9</v>
      </c>
      <c r="P63" s="372">
        <f>'h14'!P70+'h14'!P71+'h14'!P72+'h14'!P73</f>
        <v>-36</v>
      </c>
      <c r="Q63" s="80">
        <f>'h14'!Q70+'h14'!Q71+'h14'!Q72+'h14'!Q73</f>
        <v>617</v>
      </c>
      <c r="R63" s="49">
        <f>'h14'!R70+'h14'!R71+'h14'!R72+'h14'!R73</f>
        <v>297</v>
      </c>
      <c r="S63" s="49">
        <f>'h14'!S70+'h14'!S71+'h14'!S72+'h14'!S73</f>
        <v>320</v>
      </c>
      <c r="T63" s="49">
        <f>'h14'!T70+'h14'!T71+'h14'!T72+'h14'!T73</f>
        <v>281</v>
      </c>
      <c r="U63" s="49">
        <f>'h14'!U70+'h14'!U71+'h14'!U72+'h14'!U73</f>
        <v>310</v>
      </c>
      <c r="V63" s="49">
        <f>'h14'!V70+'h14'!V71+'h14'!V72+'h14'!V73</f>
        <v>11</v>
      </c>
      <c r="W63" s="49">
        <f>'h14'!W70+'h14'!W71+'h14'!W72+'h14'!W73</f>
        <v>7</v>
      </c>
      <c r="X63" s="49">
        <f>'h14'!X70+'h14'!X71+'h14'!X72+'h14'!X73</f>
        <v>5</v>
      </c>
      <c r="Y63" s="57">
        <f>'h14'!Y70+'h14'!Y71+'h14'!Y72+'h14'!Y73</f>
        <v>3</v>
      </c>
      <c r="Z63" s="545">
        <f>'h14'!Z70+'h14'!Z71+'h14'!Z72+'h14'!Z73</f>
        <v>662</v>
      </c>
      <c r="AA63" s="49">
        <f>'h14'!AA70+'h14'!AA71+'h14'!AA72+'h14'!AA73</f>
        <v>306</v>
      </c>
      <c r="AB63" s="49">
        <f>'h14'!AB70+'h14'!AB71+'h14'!AB72+'h14'!AB73</f>
        <v>356</v>
      </c>
      <c r="AC63" s="49">
        <f>'h14'!AC70+'h14'!AC71+'h14'!AC72+'h14'!AC73</f>
        <v>293</v>
      </c>
      <c r="AD63" s="49">
        <f>'h14'!AD70+'h14'!AD71+'h14'!AD72+'h14'!AD73</f>
        <v>350</v>
      </c>
      <c r="AE63" s="49">
        <f>'h14'!AE70+'h14'!AE71+'h14'!AE72+'h14'!AE73</f>
        <v>13</v>
      </c>
      <c r="AF63" s="49">
        <f>'h14'!AF70+'h14'!AF71+'h14'!AF72+'h14'!AF73</f>
        <v>6</v>
      </c>
      <c r="AG63" s="49">
        <f>'h14'!AG70+'h14'!AG71+'h14'!AG72+'h14'!AG73</f>
        <v>0</v>
      </c>
      <c r="AH63" s="372">
        <f>'h14'!AH70+'h14'!AH71+'h14'!AH72+'h14'!AH73</f>
        <v>0</v>
      </c>
      <c r="AJ63" s="262">
        <f t="shared" si="2"/>
        <v>-52</v>
      </c>
      <c r="AK63" s="262">
        <f t="shared" si="3"/>
        <v>-1</v>
      </c>
      <c r="AL63" s="262">
        <f t="shared" si="4"/>
        <v>8</v>
      </c>
    </row>
    <row r="64" spans="1:38" ht="15.75" customHeight="1" x14ac:dyDescent="0.2">
      <c r="A64" s="547" t="s">
        <v>221</v>
      </c>
      <c r="B64" s="545">
        <f>'h14'!B81+'h14'!B85+'h14'!B87</f>
        <v>-293</v>
      </c>
      <c r="C64" s="49">
        <f>'h14'!C81+'h14'!C85+'h14'!C87</f>
        <v>-110</v>
      </c>
      <c r="D64" s="372">
        <f>'h14'!D81+'h14'!D85+'h14'!D87</f>
        <v>-183</v>
      </c>
      <c r="E64" s="80">
        <f>'h14'!E81+'h14'!E85+'h14'!E87</f>
        <v>-101</v>
      </c>
      <c r="F64" s="49">
        <f>'h14'!F81+'h14'!F85+'h14'!F87</f>
        <v>-33</v>
      </c>
      <c r="G64" s="49">
        <f>'h14'!G81+'h14'!G85+'h14'!G87</f>
        <v>-68</v>
      </c>
      <c r="H64" s="49">
        <f>'h14'!H81+'h14'!H85+'h14'!H87</f>
        <v>165</v>
      </c>
      <c r="I64" s="49">
        <f>'h14'!I81+'h14'!I85+'h14'!I87</f>
        <v>97</v>
      </c>
      <c r="J64" s="49">
        <f>'h14'!J81+'h14'!J85+'h14'!J87</f>
        <v>68</v>
      </c>
      <c r="K64" s="49">
        <f>'h14'!K81+'h14'!K85+'h14'!K87</f>
        <v>266</v>
      </c>
      <c r="L64" s="49">
        <f>'h14'!L81+'h14'!L85+'h14'!L87</f>
        <v>130</v>
      </c>
      <c r="M64" s="57">
        <f>'h14'!M81+'h14'!M85+'h14'!M87</f>
        <v>136</v>
      </c>
      <c r="N64" s="545">
        <f>'h14'!N81+'h14'!N85+'h14'!N87</f>
        <v>-192</v>
      </c>
      <c r="O64" s="49">
        <f>'h14'!O81+'h14'!O85+'h14'!O87</f>
        <v>-77</v>
      </c>
      <c r="P64" s="372">
        <f>'h14'!P81+'h14'!P85+'h14'!P87</f>
        <v>-115</v>
      </c>
      <c r="Q64" s="80">
        <f>'h14'!Q81+'h14'!Q85+'h14'!Q87</f>
        <v>481</v>
      </c>
      <c r="R64" s="49">
        <f>'h14'!R81+'h14'!R85+'h14'!R87</f>
        <v>226</v>
      </c>
      <c r="S64" s="49">
        <f>'h14'!S81+'h14'!S85+'h14'!S87</f>
        <v>255</v>
      </c>
      <c r="T64" s="49">
        <f>'h14'!T81+'h14'!T85+'h14'!T87</f>
        <v>216</v>
      </c>
      <c r="U64" s="49">
        <f>'h14'!U81+'h14'!U85+'h14'!U87</f>
        <v>223</v>
      </c>
      <c r="V64" s="49">
        <f>'h14'!V81+'h14'!V85+'h14'!V87</f>
        <v>0</v>
      </c>
      <c r="W64" s="49">
        <f>'h14'!W81+'h14'!W85+'h14'!W87</f>
        <v>21</v>
      </c>
      <c r="X64" s="49">
        <f>'h14'!X81+'h14'!X85+'h14'!X87</f>
        <v>10</v>
      </c>
      <c r="Y64" s="57">
        <f>'h14'!Y81+'h14'!Y85+'h14'!Y87</f>
        <v>11</v>
      </c>
      <c r="Z64" s="545">
        <f>'h14'!Z81+'h14'!Z85+'h14'!Z87</f>
        <v>673</v>
      </c>
      <c r="AA64" s="49">
        <f>'h14'!AA81+'h14'!AA85+'h14'!AA87</f>
        <v>303</v>
      </c>
      <c r="AB64" s="49">
        <f>'h14'!AB81+'h14'!AB85+'h14'!AB87</f>
        <v>370</v>
      </c>
      <c r="AC64" s="49">
        <f>'h14'!AC81+'h14'!AC85+'h14'!AC87</f>
        <v>298</v>
      </c>
      <c r="AD64" s="49">
        <f>'h14'!AD81+'h14'!AD85+'h14'!AD87</f>
        <v>361</v>
      </c>
      <c r="AE64" s="49">
        <f>'h14'!AE81+'h14'!AE85+'h14'!AE87</f>
        <v>4</v>
      </c>
      <c r="AF64" s="49">
        <f>'h14'!AF81+'h14'!AF85+'h14'!AF87</f>
        <v>8</v>
      </c>
      <c r="AG64" s="49">
        <f>'h14'!AG81+'h14'!AG85+'h14'!AG87</f>
        <v>1</v>
      </c>
      <c r="AH64" s="372">
        <f>'h14'!AH81+'h14'!AH85+'h14'!AH87</f>
        <v>1</v>
      </c>
      <c r="AJ64" s="262">
        <f t="shared" si="2"/>
        <v>-220</v>
      </c>
      <c r="AK64" s="262">
        <f t="shared" si="3"/>
        <v>9</v>
      </c>
      <c r="AL64" s="262">
        <f t="shared" si="4"/>
        <v>19</v>
      </c>
    </row>
    <row r="65" spans="1:38" ht="15.75" customHeight="1" thickBot="1" x14ac:dyDescent="0.25">
      <c r="A65" s="553" t="s">
        <v>222</v>
      </c>
      <c r="B65" s="546">
        <f>'h14'!B86+'h14'!B88</f>
        <v>-223</v>
      </c>
      <c r="C65" s="360">
        <f>'h14'!C86+'h14'!C88</f>
        <v>-93</v>
      </c>
      <c r="D65" s="374">
        <f>'h14'!D86+'h14'!D88</f>
        <v>-130</v>
      </c>
      <c r="E65" s="363">
        <f>'h14'!E86+'h14'!E88</f>
        <v>-84</v>
      </c>
      <c r="F65" s="360">
        <f>'h14'!F86+'h14'!F88</f>
        <v>-37</v>
      </c>
      <c r="G65" s="360">
        <f>'h14'!G86+'h14'!G88</f>
        <v>-47</v>
      </c>
      <c r="H65" s="360">
        <f>'h14'!H86+'h14'!H88</f>
        <v>148</v>
      </c>
      <c r="I65" s="360">
        <f>'h14'!I86+'h14'!I88</f>
        <v>80</v>
      </c>
      <c r="J65" s="360">
        <f>'h14'!J86+'h14'!J88</f>
        <v>68</v>
      </c>
      <c r="K65" s="360">
        <f>'h14'!K86+'h14'!K88</f>
        <v>232</v>
      </c>
      <c r="L65" s="360">
        <f>'h14'!L86+'h14'!L88</f>
        <v>117</v>
      </c>
      <c r="M65" s="537">
        <f>'h14'!M86+'h14'!M88</f>
        <v>115</v>
      </c>
      <c r="N65" s="546">
        <f>'h14'!N86+'h14'!N88</f>
        <v>-139</v>
      </c>
      <c r="O65" s="360">
        <f>'h14'!O86+'h14'!O88</f>
        <v>-56</v>
      </c>
      <c r="P65" s="374">
        <f>'h14'!P86+'h14'!P88</f>
        <v>-83</v>
      </c>
      <c r="Q65" s="363">
        <f>'h14'!Q86+'h14'!Q88</f>
        <v>520</v>
      </c>
      <c r="R65" s="360">
        <f>'h14'!R86+'h14'!R88</f>
        <v>248</v>
      </c>
      <c r="S65" s="360">
        <f>'h14'!S86+'h14'!S88</f>
        <v>272</v>
      </c>
      <c r="T65" s="360">
        <f>'h14'!T86+'h14'!T88</f>
        <v>238</v>
      </c>
      <c r="U65" s="360">
        <f>'h14'!U86+'h14'!U88</f>
        <v>245</v>
      </c>
      <c r="V65" s="360">
        <f>'h14'!V86+'h14'!V88</f>
        <v>1</v>
      </c>
      <c r="W65" s="360">
        <f>'h14'!W86+'h14'!W88</f>
        <v>18</v>
      </c>
      <c r="X65" s="360">
        <f>'h14'!X86+'h14'!X88</f>
        <v>9</v>
      </c>
      <c r="Y65" s="537">
        <f>'h14'!Y86+'h14'!Y88</f>
        <v>9</v>
      </c>
      <c r="Z65" s="546">
        <f>'h14'!Z86+'h14'!Z88</f>
        <v>659</v>
      </c>
      <c r="AA65" s="360">
        <f>'h14'!AA86+'h14'!AA88</f>
        <v>304</v>
      </c>
      <c r="AB65" s="360">
        <f>'h14'!AB86+'h14'!AB88</f>
        <v>355</v>
      </c>
      <c r="AC65" s="360">
        <f>'h14'!AC86+'h14'!AC88</f>
        <v>299</v>
      </c>
      <c r="AD65" s="360">
        <f>'h14'!AD86+'h14'!AD88</f>
        <v>340</v>
      </c>
      <c r="AE65" s="360">
        <f>'h14'!AE86+'h14'!AE88</f>
        <v>5</v>
      </c>
      <c r="AF65" s="360">
        <f>'h14'!AF86+'h14'!AF88</f>
        <v>14</v>
      </c>
      <c r="AG65" s="360">
        <f>'h14'!AG86+'h14'!AG88</f>
        <v>0</v>
      </c>
      <c r="AH65" s="374">
        <f>'h14'!AH86+'h14'!AH88</f>
        <v>1</v>
      </c>
      <c r="AJ65" s="377">
        <f t="shared" si="2"/>
        <v>-156</v>
      </c>
      <c r="AK65" s="377">
        <f t="shared" si="3"/>
        <v>0</v>
      </c>
      <c r="AL65" s="377">
        <f t="shared" si="4"/>
        <v>17</v>
      </c>
    </row>
    <row r="66" spans="1:38" x14ac:dyDescent="0.2">
      <c r="A66" s="1" t="s">
        <v>339</v>
      </c>
    </row>
    <row r="67" spans="1:38" x14ac:dyDescent="0.2">
      <c r="F67" s="86" t="s">
        <v>295</v>
      </c>
    </row>
    <row r="72" spans="1:38" x14ac:dyDescent="0.2">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row>
    <row r="73" spans="1:38" x14ac:dyDescent="0.2">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row>
    <row r="74" spans="1:38" x14ac:dyDescent="0.2">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row>
    <row r="75" spans="1:38" x14ac:dyDescent="0.2">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row>
    <row r="76" spans="1:38" x14ac:dyDescent="0.2">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row>
    <row r="77" spans="1:38" x14ac:dyDescent="0.2">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row>
    <row r="78" spans="1:38" x14ac:dyDescent="0.2">
      <c r="E78" s="83"/>
      <c r="F78" s="83"/>
      <c r="G78" s="83"/>
      <c r="H78" s="83"/>
      <c r="I78" s="83"/>
      <c r="J78" s="83"/>
      <c r="K78" s="83"/>
      <c r="L78" s="83"/>
      <c r="M78" s="83"/>
      <c r="N78" s="83"/>
      <c r="O78" s="83"/>
      <c r="P78" s="83"/>
      <c r="Q78" s="83"/>
      <c r="R78" s="83"/>
      <c r="S78" s="83"/>
      <c r="T78" s="83"/>
      <c r="U78" s="83"/>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77"/>
  <sheetViews>
    <sheetView workbookViewId="0">
      <pane xSplit="3" ySplit="4" topLeftCell="CZ56" activePane="bottomRight" state="frozen"/>
      <selection pane="topRight" activeCell="D1" sqref="D1"/>
      <selection pane="bottomLeft" activeCell="A6" sqref="A6"/>
      <selection pane="bottomRight" activeCell="DJ28" sqref="DJ28"/>
    </sheetView>
  </sheetViews>
  <sheetFormatPr defaultRowHeight="13" x14ac:dyDescent="0.2"/>
  <cols>
    <col min="1" max="2" width="3.90625" style="1" customWidth="1"/>
    <col min="3" max="3" width="11.453125" style="1" customWidth="1"/>
    <col min="4" max="9" width="9.453125" style="1" customWidth="1"/>
    <col min="10" max="39" width="9.453125" style="86" customWidth="1"/>
    <col min="40" max="103" width="8.36328125" style="86" customWidth="1"/>
    <col min="104" max="104" width="9.26953125" style="86" customWidth="1"/>
  </cols>
  <sheetData>
    <row r="1" spans="1:111" x14ac:dyDescent="0.2">
      <c r="C1" s="2" t="s">
        <v>338</v>
      </c>
      <c r="D1" s="2"/>
      <c r="E1" s="2"/>
      <c r="F1" s="2"/>
      <c r="G1" s="2"/>
      <c r="H1" s="2"/>
      <c r="I1" s="2"/>
      <c r="J1" s="1"/>
      <c r="K1" s="1"/>
      <c r="L1" s="1"/>
      <c r="M1" s="1"/>
      <c r="N1" s="1"/>
      <c r="O1" s="1"/>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t="s">
        <v>378</v>
      </c>
      <c r="CE1" s="3"/>
      <c r="CF1" s="3"/>
      <c r="CG1" s="3"/>
      <c r="CH1" s="3"/>
      <c r="CI1" s="3"/>
      <c r="CJ1" s="4" t="s">
        <v>260</v>
      </c>
      <c r="CK1" s="4"/>
      <c r="CL1" s="4"/>
      <c r="CM1" s="4"/>
      <c r="CN1" s="4"/>
      <c r="CO1" s="4"/>
      <c r="CP1" s="4"/>
      <c r="CQ1" s="4"/>
      <c r="CR1" s="4"/>
      <c r="CS1" s="4"/>
      <c r="CT1" s="4"/>
      <c r="CU1" s="4"/>
      <c r="CV1" s="4"/>
      <c r="CW1" s="4"/>
      <c r="CY1" s="735" t="s">
        <v>480</v>
      </c>
      <c r="CZ1" s="1021">
        <f>'1市区町時系列'!AG1</f>
        <v>45691</v>
      </c>
      <c r="DC1" s="4" t="s">
        <v>483</v>
      </c>
    </row>
    <row r="2" spans="1:111" x14ac:dyDescent="0.2">
      <c r="A2" s="301"/>
      <c r="B2" s="26"/>
      <c r="C2" s="1371" t="s">
        <v>472</v>
      </c>
      <c r="D2" s="111" t="s">
        <v>372</v>
      </c>
      <c r="E2" s="1191"/>
      <c r="F2" s="1191"/>
      <c r="G2" s="1191"/>
      <c r="H2" s="1191"/>
      <c r="I2" s="1191"/>
      <c r="J2" s="1215"/>
      <c r="K2" s="111"/>
      <c r="L2" s="111"/>
      <c r="M2" s="111"/>
      <c r="N2" s="111"/>
      <c r="O2" s="111"/>
      <c r="P2" s="10" t="s">
        <v>379</v>
      </c>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958"/>
      <c r="DB2" s="958"/>
      <c r="DC2" s="958"/>
      <c r="DD2" s="958"/>
      <c r="DE2" s="978"/>
      <c r="DF2" s="962"/>
      <c r="DG2" s="1271"/>
    </row>
    <row r="3" spans="1:111" x14ac:dyDescent="0.2">
      <c r="A3" s="302"/>
      <c r="B3" s="7"/>
      <c r="C3" s="1372"/>
      <c r="D3" s="688"/>
      <c r="E3" s="688"/>
      <c r="F3" s="688"/>
      <c r="G3" s="688"/>
      <c r="H3" s="688"/>
      <c r="I3" s="688"/>
      <c r="J3" s="28"/>
      <c r="K3" s="28"/>
      <c r="L3" s="28"/>
      <c r="M3" s="28"/>
      <c r="N3" s="28"/>
      <c r="O3" s="28"/>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628" t="s">
        <v>373</v>
      </c>
      <c r="AO3" s="629"/>
      <c r="AP3" s="629"/>
      <c r="AQ3" s="629"/>
      <c r="AR3" s="629"/>
      <c r="AS3" s="629"/>
      <c r="AT3" s="719"/>
      <c r="AU3" s="629"/>
      <c r="AV3" s="629"/>
      <c r="AW3" s="629"/>
      <c r="AX3" s="629"/>
      <c r="AY3" s="629"/>
      <c r="AZ3" s="117" t="s">
        <v>380</v>
      </c>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45" t="s">
        <v>374</v>
      </c>
      <c r="BY3" s="117"/>
      <c r="BZ3" s="117"/>
      <c r="CA3" s="117"/>
      <c r="CB3" s="117"/>
      <c r="CC3" s="117"/>
      <c r="CD3" s="719"/>
      <c r="CE3" s="117"/>
      <c r="CF3" s="117"/>
      <c r="CG3" s="117"/>
      <c r="CH3" s="117"/>
      <c r="CI3" s="117"/>
      <c r="CJ3" s="117" t="s">
        <v>380</v>
      </c>
      <c r="CK3" s="117"/>
      <c r="CL3" s="117"/>
      <c r="CM3" s="117"/>
      <c r="CN3" s="117"/>
      <c r="CO3" s="117"/>
      <c r="CP3" s="117"/>
      <c r="CQ3" s="117"/>
      <c r="CR3" s="117"/>
      <c r="CS3" s="117"/>
      <c r="CT3" s="117"/>
      <c r="CU3" s="117"/>
      <c r="CV3" s="117"/>
      <c r="CW3" s="117"/>
      <c r="CX3" s="117"/>
      <c r="CY3" s="117"/>
      <c r="CZ3" s="117"/>
      <c r="DA3" s="780"/>
      <c r="DB3" s="780"/>
      <c r="DC3" s="780"/>
      <c r="DD3" s="780"/>
      <c r="DE3" s="985"/>
      <c r="DF3" s="967"/>
      <c r="DG3" s="1272"/>
    </row>
    <row r="4" spans="1:111" x14ac:dyDescent="0.2">
      <c r="A4" s="302"/>
      <c r="B4" s="7"/>
      <c r="C4" s="1372"/>
      <c r="D4" s="1216" t="s">
        <v>459</v>
      </c>
      <c r="E4" s="1217" t="s">
        <v>460</v>
      </c>
      <c r="F4" s="1217" t="s">
        <v>461</v>
      </c>
      <c r="G4" s="1217" t="s">
        <v>462</v>
      </c>
      <c r="H4" s="1217" t="s">
        <v>463</v>
      </c>
      <c r="I4" s="1216" t="s">
        <v>464</v>
      </c>
      <c r="J4" s="1189" t="s">
        <v>366</v>
      </c>
      <c r="K4" s="1217" t="s">
        <v>367</v>
      </c>
      <c r="L4" s="1189" t="s">
        <v>368</v>
      </c>
      <c r="M4" s="1217" t="s">
        <v>369</v>
      </c>
      <c r="N4" s="1189" t="s">
        <v>370</v>
      </c>
      <c r="O4" s="1217" t="s">
        <v>371</v>
      </c>
      <c r="P4" s="1218" t="s">
        <v>298</v>
      </c>
      <c r="Q4" s="1219" t="s">
        <v>299</v>
      </c>
      <c r="R4" s="1219" t="s">
        <v>300</v>
      </c>
      <c r="S4" s="1219" t="s">
        <v>301</v>
      </c>
      <c r="T4" s="1219" t="s">
        <v>302</v>
      </c>
      <c r="U4" s="1219" t="s">
        <v>303</v>
      </c>
      <c r="V4" s="1219" t="s">
        <v>304</v>
      </c>
      <c r="W4" s="1219" t="s">
        <v>305</v>
      </c>
      <c r="X4" s="1219" t="s">
        <v>306</v>
      </c>
      <c r="Y4" s="1219" t="s">
        <v>307</v>
      </c>
      <c r="Z4" s="1219" t="s">
        <v>308</v>
      </c>
      <c r="AA4" s="1219" t="s">
        <v>309</v>
      </c>
      <c r="AB4" s="1219" t="s">
        <v>310</v>
      </c>
      <c r="AC4" s="1219" t="s">
        <v>311</v>
      </c>
      <c r="AD4" s="1219" t="s">
        <v>312</v>
      </c>
      <c r="AE4" s="1217" t="s">
        <v>313</v>
      </c>
      <c r="AF4" s="1220" t="s">
        <v>365</v>
      </c>
      <c r="AG4" s="1217" t="s">
        <v>458</v>
      </c>
      <c r="AH4" s="1217" t="s">
        <v>479</v>
      </c>
      <c r="AI4" s="1217" t="s">
        <v>553</v>
      </c>
      <c r="AJ4" s="1217" t="s">
        <v>568</v>
      </c>
      <c r="AK4" s="1217" t="s">
        <v>576</v>
      </c>
      <c r="AL4" s="25" t="s">
        <v>588</v>
      </c>
      <c r="AM4" s="1254" t="s">
        <v>592</v>
      </c>
      <c r="AN4" s="1217" t="s">
        <v>459</v>
      </c>
      <c r="AO4" s="1217" t="s">
        <v>460</v>
      </c>
      <c r="AP4" s="1217" t="s">
        <v>461</v>
      </c>
      <c r="AQ4" s="1217" t="s">
        <v>462</v>
      </c>
      <c r="AR4" s="1217" t="s">
        <v>463</v>
      </c>
      <c r="AS4" s="1216" t="s">
        <v>464</v>
      </c>
      <c r="AT4" s="1216" t="s">
        <v>366</v>
      </c>
      <c r="AU4" s="1217" t="s">
        <v>367</v>
      </c>
      <c r="AV4" s="1217" t="s">
        <v>368</v>
      </c>
      <c r="AW4" s="1217" t="s">
        <v>369</v>
      </c>
      <c r="AX4" s="1217" t="s">
        <v>370</v>
      </c>
      <c r="AY4" s="1217" t="s">
        <v>371</v>
      </c>
      <c r="AZ4" s="1219" t="s">
        <v>298</v>
      </c>
      <c r="BA4" s="1219" t="s">
        <v>299</v>
      </c>
      <c r="BB4" s="1219" t="s">
        <v>300</v>
      </c>
      <c r="BC4" s="1219" t="s">
        <v>301</v>
      </c>
      <c r="BD4" s="1219" t="s">
        <v>302</v>
      </c>
      <c r="BE4" s="1219" t="s">
        <v>303</v>
      </c>
      <c r="BF4" s="1219" t="s">
        <v>304</v>
      </c>
      <c r="BG4" s="1219" t="s">
        <v>305</v>
      </c>
      <c r="BH4" s="1219" t="s">
        <v>306</v>
      </c>
      <c r="BI4" s="1219" t="s">
        <v>307</v>
      </c>
      <c r="BJ4" s="1219" t="s">
        <v>308</v>
      </c>
      <c r="BK4" s="1219" t="s">
        <v>309</v>
      </c>
      <c r="BL4" s="1219" t="s">
        <v>310</v>
      </c>
      <c r="BM4" s="1219" t="s">
        <v>311</v>
      </c>
      <c r="BN4" s="1219" t="s">
        <v>312</v>
      </c>
      <c r="BO4" s="1219" t="s">
        <v>313</v>
      </c>
      <c r="BP4" s="1217" t="s">
        <v>365</v>
      </c>
      <c r="BQ4" s="1217" t="s">
        <v>458</v>
      </c>
      <c r="BR4" s="1217" t="s">
        <v>479</v>
      </c>
      <c r="BS4" s="1217" t="s">
        <v>553</v>
      </c>
      <c r="BT4" s="1216" t="s">
        <v>572</v>
      </c>
      <c r="BU4" s="1216" t="s">
        <v>576</v>
      </c>
      <c r="BV4" s="1254" t="s">
        <v>588</v>
      </c>
      <c r="BW4" s="1359" t="s">
        <v>592</v>
      </c>
      <c r="BX4" s="1216" t="s">
        <v>459</v>
      </c>
      <c r="BY4" s="1217" t="s">
        <v>460</v>
      </c>
      <c r="BZ4" s="1217" t="s">
        <v>461</v>
      </c>
      <c r="CA4" s="1217" t="s">
        <v>462</v>
      </c>
      <c r="CB4" s="1217" t="s">
        <v>463</v>
      </c>
      <c r="CC4" s="1216" t="s">
        <v>464</v>
      </c>
      <c r="CD4" s="1216" t="s">
        <v>366</v>
      </c>
      <c r="CE4" s="1217" t="s">
        <v>367</v>
      </c>
      <c r="CF4" s="1217" t="s">
        <v>368</v>
      </c>
      <c r="CG4" s="1217" t="s">
        <v>369</v>
      </c>
      <c r="CH4" s="1217" t="s">
        <v>370</v>
      </c>
      <c r="CI4" s="1217" t="s">
        <v>371</v>
      </c>
      <c r="CJ4" s="1219" t="s">
        <v>298</v>
      </c>
      <c r="CK4" s="1219" t="s">
        <v>299</v>
      </c>
      <c r="CL4" s="1219" t="s">
        <v>300</v>
      </c>
      <c r="CM4" s="1219" t="s">
        <v>301</v>
      </c>
      <c r="CN4" s="1219" t="s">
        <v>302</v>
      </c>
      <c r="CO4" s="1219" t="s">
        <v>303</v>
      </c>
      <c r="CP4" s="1219" t="s">
        <v>304</v>
      </c>
      <c r="CQ4" s="1219" t="s">
        <v>305</v>
      </c>
      <c r="CR4" s="1219" t="s">
        <v>306</v>
      </c>
      <c r="CS4" s="1219" t="s">
        <v>307</v>
      </c>
      <c r="CT4" s="1219" t="s">
        <v>308</v>
      </c>
      <c r="CU4" s="1219" t="s">
        <v>309</v>
      </c>
      <c r="CV4" s="1219" t="s">
        <v>310</v>
      </c>
      <c r="CW4" s="1219" t="s">
        <v>311</v>
      </c>
      <c r="CX4" s="1219" t="s">
        <v>312</v>
      </c>
      <c r="CY4" s="1217" t="s">
        <v>313</v>
      </c>
      <c r="CZ4" s="1189" t="s">
        <v>365</v>
      </c>
      <c r="DA4" s="1217" t="s">
        <v>458</v>
      </c>
      <c r="DB4" s="1220" t="s">
        <v>481</v>
      </c>
      <c r="DC4" s="1220" t="s">
        <v>552</v>
      </c>
      <c r="DD4" s="1217" t="s">
        <v>567</v>
      </c>
      <c r="DE4" s="1217" t="s">
        <v>576</v>
      </c>
      <c r="DF4" s="25" t="s">
        <v>588</v>
      </c>
      <c r="DG4" s="1254" t="s">
        <v>592</v>
      </c>
    </row>
    <row r="5" spans="1:111" x14ac:dyDescent="0.2">
      <c r="A5" s="303"/>
      <c r="C5" s="1221" t="s">
        <v>184</v>
      </c>
      <c r="D5" s="726">
        <f>h1_2!E5+h1_2!F5</f>
        <v>18095</v>
      </c>
      <c r="E5" s="1222">
        <f>h2_2!E5+h2_2!F5</f>
        <v>17381</v>
      </c>
      <c r="F5" s="1222">
        <f>h3_2!E5+h3_2!F5</f>
        <v>15859</v>
      </c>
      <c r="G5" s="1222">
        <f>h4_2!E5+h4_2!F5</f>
        <v>14886</v>
      </c>
      <c r="H5" s="1222">
        <f>h5_2!E5+h5_2!F5</f>
        <v>12824</v>
      </c>
      <c r="I5" s="726">
        <f>h6_2!E5+h6_2!F5</f>
        <v>15772</v>
      </c>
      <c r="J5" s="1223">
        <f>h7_2!E5</f>
        <v>5171</v>
      </c>
      <c r="K5" s="635">
        <f>h8_2!E5</f>
        <v>14349</v>
      </c>
      <c r="L5" s="1223">
        <f>h9_2!E5+h9_2!F5</f>
        <v>13535</v>
      </c>
      <c r="M5" s="635">
        <f>h10_2!E5+h10_2!F5</f>
        <v>13853</v>
      </c>
      <c r="N5" s="1223">
        <f>h11_2!E5+h11_2!F5</f>
        <v>12053</v>
      </c>
      <c r="O5" s="635">
        <f>h12_2!E5+h12_2!F5</f>
        <v>12852</v>
      </c>
      <c r="P5" s="621">
        <f>h13_2!E5</f>
        <v>10561</v>
      </c>
      <c r="Q5" s="622">
        <f>h14_2!E5</f>
        <v>10231</v>
      </c>
      <c r="R5" s="622">
        <f>h15_2!E5</f>
        <v>6715</v>
      </c>
      <c r="S5" s="622">
        <f>h16_2!E5</f>
        <v>5397</v>
      </c>
      <c r="T5" s="622">
        <f>h17_2!E5</f>
        <v>689</v>
      </c>
      <c r="U5" s="622">
        <f>'H18'!F7</f>
        <v>2287</v>
      </c>
      <c r="V5" s="622">
        <f>'H19'!F7</f>
        <v>815</v>
      </c>
      <c r="W5" s="622">
        <f>'H20'!F7</f>
        <v>-201</v>
      </c>
      <c r="X5" s="622">
        <f>'H21'!F8</f>
        <v>-1416</v>
      </c>
      <c r="Y5" s="622">
        <f>'H22'!G7</f>
        <v>-3740</v>
      </c>
      <c r="Z5" s="622">
        <f>'H23'!G7</f>
        <v>-5108</v>
      </c>
      <c r="AA5" s="622">
        <f>'H24'!G7</f>
        <v>-7406</v>
      </c>
      <c r="AB5" s="622">
        <f>'H25'!G7</f>
        <v>-8730</v>
      </c>
      <c r="AC5" s="622">
        <f>'H26'!G7</f>
        <v>-10008</v>
      </c>
      <c r="AD5" s="622">
        <f>'H27'!G7</f>
        <v>-11680</v>
      </c>
      <c r="AE5" s="622">
        <f>'H28'!G7</f>
        <v>-12122</v>
      </c>
      <c r="AF5" s="681">
        <f>'H29'!G7</f>
        <v>-15053</v>
      </c>
      <c r="AG5" s="681">
        <f>'H30'!G7</f>
        <v>-17921</v>
      </c>
      <c r="AH5" s="681">
        <f>'R1'!M8</f>
        <v>-20013</v>
      </c>
      <c r="AI5" s="681">
        <f>'R2'!O8</f>
        <v>-21720</v>
      </c>
      <c r="AJ5" s="635">
        <f>'R3'!O8</f>
        <v>-26725</v>
      </c>
      <c r="AK5" s="681">
        <f>'R4'!M8</f>
        <v>-33052</v>
      </c>
      <c r="AL5" s="681">
        <f>'R5'!M8</f>
        <v>-33864</v>
      </c>
      <c r="AM5" s="635">
        <f>'R6'!M8</f>
        <v>-37060</v>
      </c>
      <c r="AN5" s="734">
        <f>h1_2!G5+h1_2!H5</f>
        <v>54466</v>
      </c>
      <c r="AO5" s="635">
        <f>h2_2!G5+h2_2!H5</f>
        <v>54743</v>
      </c>
      <c r="AP5" s="635">
        <f>h3_2!G5+h3_2!H5</f>
        <v>54013</v>
      </c>
      <c r="AQ5" s="635">
        <f>h4_2!G5+h4_2!H5</f>
        <v>53939</v>
      </c>
      <c r="AR5" s="635">
        <f>h5_2!G5+h5_2!H5</f>
        <v>53021</v>
      </c>
      <c r="AS5" s="734">
        <f>h6_2!G5+h6_2!H5</f>
        <v>55659</v>
      </c>
      <c r="AT5" s="621">
        <f>h7_2!H5+h7_2!I5</f>
        <v>52747</v>
      </c>
      <c r="AU5" s="622">
        <f>h8_2!H5+h8_2!I5</f>
        <v>53813</v>
      </c>
      <c r="AV5" s="622">
        <f>h9_2!G5+h9_2!H5</f>
        <v>53892</v>
      </c>
      <c r="AW5" s="622">
        <f>h10_2!G5+h10_2!H5</f>
        <v>55403</v>
      </c>
      <c r="AX5" s="622">
        <f>h11_2!G5+h11_2!H5</f>
        <v>54556</v>
      </c>
      <c r="AY5" s="622">
        <f>h12_2!G5+h12_2!H5</f>
        <v>55197</v>
      </c>
      <c r="AZ5" s="622">
        <f>h13_2!H5</f>
        <v>53324</v>
      </c>
      <c r="BA5" s="622">
        <f>h14_2!H5</f>
        <v>52745</v>
      </c>
      <c r="BB5" s="622">
        <f>h15_2!H5</f>
        <v>51079</v>
      </c>
      <c r="BC5" s="622">
        <f>h16_2!H5</f>
        <v>50625</v>
      </c>
      <c r="BD5" s="622">
        <f>h17_2!H5</f>
        <v>47951</v>
      </c>
      <c r="BE5" s="622">
        <f>'H18'!I7</f>
        <v>49573</v>
      </c>
      <c r="BF5" s="622">
        <f>'H19'!I7</f>
        <v>49289</v>
      </c>
      <c r="BG5" s="622">
        <f>'H20'!I7</f>
        <v>49222</v>
      </c>
      <c r="BH5" s="622">
        <f>'H21'!I8</f>
        <v>48430</v>
      </c>
      <c r="BI5" s="622">
        <f>'H22'!J7</f>
        <v>48541</v>
      </c>
      <c r="BJ5" s="622">
        <f>'H23'!J7</f>
        <v>47974</v>
      </c>
      <c r="BK5" s="622">
        <f>'H24'!J7</f>
        <v>47026</v>
      </c>
      <c r="BL5" s="622">
        <f>'H25'!J7</f>
        <v>46230</v>
      </c>
      <c r="BM5" s="622">
        <f>'H26'!J7</f>
        <v>44817</v>
      </c>
      <c r="BN5" s="622">
        <f>'H27'!J7</f>
        <v>44706</v>
      </c>
      <c r="BO5" s="622">
        <f>'H28'!J7</f>
        <v>44132</v>
      </c>
      <c r="BP5" s="681">
        <f>'H29'!J7</f>
        <v>42198</v>
      </c>
      <c r="BQ5" s="681">
        <f>'H30'!J7</f>
        <v>40303</v>
      </c>
      <c r="BR5" s="681">
        <f>'R1'!P8</f>
        <v>38658</v>
      </c>
      <c r="BS5" s="635">
        <f>'R2'!R8</f>
        <v>37653</v>
      </c>
      <c r="BT5" s="635">
        <f>'R3'!R8</f>
        <v>36210</v>
      </c>
      <c r="BU5" s="681">
        <f>'R4'!P8</f>
        <v>34183</v>
      </c>
      <c r="BV5" s="606">
        <f>'R5'!P8</f>
        <v>33291</v>
      </c>
      <c r="BW5" s="571">
        <f>'R6'!P8</f>
        <v>31360</v>
      </c>
      <c r="BX5" s="734">
        <f>h1_2!I5+h1_2!J5</f>
        <v>36371</v>
      </c>
      <c r="BY5" s="635">
        <f>h2_2!I5+h2_2!J5</f>
        <v>37362</v>
      </c>
      <c r="BZ5" s="635">
        <f>h3_2!I5+h3_2!J5</f>
        <v>38154</v>
      </c>
      <c r="CA5" s="635">
        <f>h4_2!I5+h4_2!J5</f>
        <v>39053</v>
      </c>
      <c r="CB5" s="635">
        <f>h5_2!I5+h5_2!J5</f>
        <v>40197</v>
      </c>
      <c r="CC5" s="734">
        <f>h6_2!I5+h6_2!J5</f>
        <v>39887</v>
      </c>
      <c r="CD5" s="621">
        <f>h7_2!J5+h7_2!K5</f>
        <v>47576</v>
      </c>
      <c r="CE5" s="622">
        <f>h8_2!J5+h8_2!K5</f>
        <v>39464</v>
      </c>
      <c r="CF5" s="622">
        <f>h9_2!I5+h9_2!J5</f>
        <v>40357</v>
      </c>
      <c r="CG5" s="622">
        <f>h10_2!I5+h10_2!J5</f>
        <v>41550</v>
      </c>
      <c r="CH5" s="622">
        <f>h11_2!I5+h11_2!J5</f>
        <v>42503</v>
      </c>
      <c r="CI5" s="622">
        <f>h12_2!I5+h12_2!J5</f>
        <v>42345</v>
      </c>
      <c r="CJ5" s="623">
        <f>h13_2!K5</f>
        <v>42763</v>
      </c>
      <c r="CK5" s="623">
        <f>h14_2!K5</f>
        <v>42514</v>
      </c>
      <c r="CL5" s="623">
        <f>h15_2!K5</f>
        <v>44364</v>
      </c>
      <c r="CM5" s="623">
        <f>h16_2!K5</f>
        <v>45228</v>
      </c>
      <c r="CN5" s="623">
        <f>h17_2!K5</f>
        <v>47262</v>
      </c>
      <c r="CO5" s="623">
        <f>'H18'!L7</f>
        <v>47286</v>
      </c>
      <c r="CP5" s="623">
        <f>'H19'!L7</f>
        <v>48474</v>
      </c>
      <c r="CQ5" s="623">
        <f>'H20'!L7</f>
        <v>49423</v>
      </c>
      <c r="CR5" s="623">
        <f>'H21'!P8</f>
        <v>49846</v>
      </c>
      <c r="CS5" s="623">
        <f>'H22'!Q7</f>
        <v>52281</v>
      </c>
      <c r="CT5" s="623">
        <f>'H23'!Q7</f>
        <v>53082</v>
      </c>
      <c r="CU5" s="623">
        <f>'H24'!Q7</f>
        <v>54432</v>
      </c>
      <c r="CV5" s="623">
        <f>'H25'!Q7</f>
        <v>54960</v>
      </c>
      <c r="CW5" s="623">
        <f>'H26'!Q7</f>
        <v>54825</v>
      </c>
      <c r="CX5" s="623">
        <f>'H27'!Q7</f>
        <v>56386</v>
      </c>
      <c r="CY5" s="625">
        <f>'H28'!Q7</f>
        <v>56254</v>
      </c>
      <c r="CZ5" s="1224">
        <f>'H29'!Q7</f>
        <v>57251</v>
      </c>
      <c r="DA5" s="782">
        <f>'H30'!Q7</f>
        <v>58224</v>
      </c>
      <c r="DB5" s="782">
        <f>'R1'!W8</f>
        <v>58671</v>
      </c>
      <c r="DC5" s="1008">
        <f>'R2'!Y8</f>
        <v>59373</v>
      </c>
      <c r="DD5" s="782">
        <f>'R3'!Y8</f>
        <v>62935</v>
      </c>
      <c r="DE5" s="1008">
        <f>'R4'!W8</f>
        <v>67235</v>
      </c>
      <c r="DF5" s="1009">
        <f>'R5'!W8</f>
        <v>67155</v>
      </c>
      <c r="DG5" s="783">
        <f>'R6'!W8</f>
        <v>68420</v>
      </c>
    </row>
    <row r="6" spans="1:111" x14ac:dyDescent="0.2">
      <c r="A6" s="303">
        <v>1</v>
      </c>
      <c r="C6" s="1201" t="s">
        <v>291</v>
      </c>
      <c r="D6" s="619">
        <f>h1_2!E6+h1_2!F6</f>
        <v>4420</v>
      </c>
      <c r="E6" s="612">
        <f>h2_2!E6+h2_2!F6</f>
        <v>4104</v>
      </c>
      <c r="F6" s="612">
        <f>h3_2!E6+h3_2!F6</f>
        <v>3455</v>
      </c>
      <c r="G6" s="612">
        <f>h4_2!E6+h4_2!F6</f>
        <v>3094</v>
      </c>
      <c r="H6" s="612">
        <f>h5_2!E6+h5_2!F6</f>
        <v>2820</v>
      </c>
      <c r="I6" s="619">
        <f>h6_2!E6+h6_2!F6</f>
        <v>3387</v>
      </c>
      <c r="J6" s="611">
        <f>h7_2!E6</f>
        <v>-2488</v>
      </c>
      <c r="K6" s="612">
        <f>h8_2!E6</f>
        <v>2692</v>
      </c>
      <c r="L6" s="611">
        <f>h9_2!E6+h9_2!F6</f>
        <v>2500</v>
      </c>
      <c r="M6" s="612">
        <f>h10_2!E6+h10_2!F6</f>
        <v>2277</v>
      </c>
      <c r="N6" s="611">
        <f>h11_2!E6+h11_2!F6</f>
        <v>1991</v>
      </c>
      <c r="O6" s="612">
        <f>h12_2!E6+h12_2!F6</f>
        <v>2314</v>
      </c>
      <c r="P6" s="560">
        <f>h13_2!E6</f>
        <v>1814</v>
      </c>
      <c r="Q6" s="389">
        <f>h14_2!E6</f>
        <v>1859</v>
      </c>
      <c r="R6" s="389">
        <f>h15_2!E6</f>
        <v>1272</v>
      </c>
      <c r="S6" s="389">
        <f>h16_2!E6</f>
        <v>1099</v>
      </c>
      <c r="T6" s="389">
        <f>h17_2!E6</f>
        <v>-5</v>
      </c>
      <c r="U6" s="389">
        <f>'H18'!F8</f>
        <v>236</v>
      </c>
      <c r="V6" s="389">
        <f>'H19'!F8</f>
        <v>-181</v>
      </c>
      <c r="W6" s="389">
        <f>'H20'!F8</f>
        <v>-513</v>
      </c>
      <c r="X6" s="389">
        <f>'H21'!F9</f>
        <v>-508</v>
      </c>
      <c r="Y6" s="389">
        <f>'H22'!G8</f>
        <v>-1479</v>
      </c>
      <c r="Z6" s="389">
        <f>'H23'!G8</f>
        <v>-1642</v>
      </c>
      <c r="AA6" s="389">
        <f>'H24'!G8</f>
        <v>-2473</v>
      </c>
      <c r="AB6" s="389">
        <f>'H25'!G8</f>
        <v>-2586</v>
      </c>
      <c r="AC6" s="389">
        <f>'H26'!G8</f>
        <v>-2863</v>
      </c>
      <c r="AD6" s="389">
        <f>'H27'!G8</f>
        <v>-3435</v>
      </c>
      <c r="AE6" s="389">
        <f>'H28'!G8</f>
        <v>-3594</v>
      </c>
      <c r="AF6" s="394">
        <f>'H29'!G8</f>
        <v>-4110</v>
      </c>
      <c r="AG6" s="394">
        <f>'H30'!G8</f>
        <v>-5074</v>
      </c>
      <c r="AH6" s="612">
        <f>'R1'!M9</f>
        <v>-5645</v>
      </c>
      <c r="AI6" s="619">
        <f>'R2'!O9</f>
        <v>-6064</v>
      </c>
      <c r="AJ6" s="619">
        <f>'R3'!O9</f>
        <v>-8026</v>
      </c>
      <c r="AK6" s="68">
        <f>'R4'!M9</f>
        <v>-9173</v>
      </c>
      <c r="AL6" s="68">
        <f>'R5'!M9</f>
        <v>-9832</v>
      </c>
      <c r="AM6" s="605">
        <f>'R6'!M9</f>
        <v>-10257</v>
      </c>
      <c r="AN6" s="619">
        <f>h1_2!G6+h1_2!H6</f>
        <v>14237</v>
      </c>
      <c r="AO6" s="612">
        <f>h2_2!G6+h2_2!H6</f>
        <v>14285</v>
      </c>
      <c r="AP6" s="612">
        <f>h3_2!G6+h3_2!H6</f>
        <v>13857</v>
      </c>
      <c r="AQ6" s="612">
        <f>h4_2!G6+h4_2!H6</f>
        <v>13775</v>
      </c>
      <c r="AR6" s="612">
        <f>h5_2!G6+h5_2!H6</f>
        <v>13629</v>
      </c>
      <c r="AS6" s="619">
        <f>h6_2!G6+h6_2!H6</f>
        <v>14167</v>
      </c>
      <c r="AT6" s="560">
        <f>h7_2!H6+h7_2!I6</f>
        <v>12863</v>
      </c>
      <c r="AU6" s="389">
        <f>h8_2!H6+h8_2!I6</f>
        <v>12943</v>
      </c>
      <c r="AV6" s="389">
        <f>h9_2!G6+h9_2!H6</f>
        <v>12921</v>
      </c>
      <c r="AW6" s="389">
        <f>h10_2!G6+h10_2!H6</f>
        <v>13164</v>
      </c>
      <c r="AX6" s="389">
        <f>h11_2!G6+h11_2!H6</f>
        <v>13238</v>
      </c>
      <c r="AY6" s="389">
        <f>h12_2!G6+h12_2!H6</f>
        <v>13460</v>
      </c>
      <c r="AZ6" s="389">
        <f>h13_2!H6</f>
        <v>13110</v>
      </c>
      <c r="BA6" s="389">
        <f>h14_2!H6</f>
        <v>13219</v>
      </c>
      <c r="BB6" s="389">
        <f>h15_2!H6</f>
        <v>13182</v>
      </c>
      <c r="BC6" s="389">
        <f>h16_2!H6</f>
        <v>13062</v>
      </c>
      <c r="BD6" s="389">
        <f>h17_2!H6</f>
        <v>12540</v>
      </c>
      <c r="BE6" s="389">
        <f>'H18'!I8</f>
        <v>12984</v>
      </c>
      <c r="BF6" s="389">
        <f>'H19'!I8</f>
        <v>12792</v>
      </c>
      <c r="BG6" s="389">
        <f>'H20'!I8</f>
        <v>12878</v>
      </c>
      <c r="BH6" s="389">
        <f>'H21'!I9</f>
        <v>12981</v>
      </c>
      <c r="BI6" s="389">
        <f>'H22'!J8</f>
        <v>12979</v>
      </c>
      <c r="BJ6" s="389">
        <f>'H23'!J8</f>
        <v>12954</v>
      </c>
      <c r="BK6" s="389">
        <f>'H24'!J8</f>
        <v>12636</v>
      </c>
      <c r="BL6" s="389">
        <f>'H25'!J8</f>
        <v>12437</v>
      </c>
      <c r="BM6" s="389">
        <f>'H26'!J8</f>
        <v>12218</v>
      </c>
      <c r="BN6" s="389">
        <f>'H27'!J8</f>
        <v>12140</v>
      </c>
      <c r="BO6" s="389">
        <f>'H28'!J8</f>
        <v>12124</v>
      </c>
      <c r="BP6" s="394">
        <f>'H29'!J8</f>
        <v>11565</v>
      </c>
      <c r="BQ6" s="394">
        <f>'H30'!J8</f>
        <v>10711</v>
      </c>
      <c r="BR6" s="394">
        <f>'R1'!P9</f>
        <v>10468</v>
      </c>
      <c r="BS6" s="612">
        <f>'R2'!R9</f>
        <v>10100</v>
      </c>
      <c r="BT6" s="619">
        <f>'R3'!R9</f>
        <v>9537</v>
      </c>
      <c r="BU6" s="394">
        <f>'R4'!P9</f>
        <v>9196</v>
      </c>
      <c r="BV6" s="605">
        <f>'R5'!P9</f>
        <v>8818</v>
      </c>
      <c r="BW6" s="87">
        <f>'R6'!P9</f>
        <v>8200</v>
      </c>
      <c r="BX6" s="619">
        <f>h1_2!I6+h1_2!J6</f>
        <v>9817</v>
      </c>
      <c r="BY6" s="612">
        <f>h2_2!I6+h2_2!J6</f>
        <v>10181</v>
      </c>
      <c r="BZ6" s="612">
        <f>h3_2!I6+h3_2!J6</f>
        <v>10402</v>
      </c>
      <c r="CA6" s="612">
        <f>h4_2!I6+h4_2!J6</f>
        <v>10681</v>
      </c>
      <c r="CB6" s="612">
        <f>h5_2!I6+h5_2!J6</f>
        <v>10809</v>
      </c>
      <c r="CC6" s="619">
        <f>h6_2!I6+h6_2!J6</f>
        <v>10780</v>
      </c>
      <c r="CD6" s="560">
        <f>h7_2!J6+h7_2!K6</f>
        <v>15351</v>
      </c>
      <c r="CE6" s="389">
        <f>h8_2!J6+h8_2!K6</f>
        <v>10251</v>
      </c>
      <c r="CF6" s="389">
        <f>h9_2!I6+h9_2!J6</f>
        <v>10421</v>
      </c>
      <c r="CG6" s="389">
        <f>h10_2!I6+h10_2!J6</f>
        <v>10887</v>
      </c>
      <c r="CH6" s="389">
        <f>h11_2!I6+h11_2!J6</f>
        <v>11247</v>
      </c>
      <c r="CI6" s="389">
        <f>h12_2!I6+h12_2!J6</f>
        <v>11146</v>
      </c>
      <c r="CJ6" s="395">
        <f>h13_2!K6</f>
        <v>11296</v>
      </c>
      <c r="CK6" s="395">
        <f>h14_2!K6</f>
        <v>11360</v>
      </c>
      <c r="CL6" s="395">
        <f>h15_2!K6</f>
        <v>11910</v>
      </c>
      <c r="CM6" s="395">
        <f>h16_2!K6</f>
        <v>11963</v>
      </c>
      <c r="CN6" s="395">
        <f>h17_2!K6</f>
        <v>12545</v>
      </c>
      <c r="CO6" s="395">
        <f>'H18'!L8</f>
        <v>12748</v>
      </c>
      <c r="CP6" s="395">
        <f>'H19'!L8</f>
        <v>12973</v>
      </c>
      <c r="CQ6" s="395">
        <f>'H20'!L8</f>
        <v>13391</v>
      </c>
      <c r="CR6" s="395">
        <f>'H21'!P9</f>
        <v>13489</v>
      </c>
      <c r="CS6" s="395">
        <f>'H22'!Q8</f>
        <v>14458</v>
      </c>
      <c r="CT6" s="395">
        <f>'H23'!Q8</f>
        <v>14596</v>
      </c>
      <c r="CU6" s="395">
        <f>'H24'!Q8</f>
        <v>15109</v>
      </c>
      <c r="CV6" s="395">
        <f>'H25'!Q8</f>
        <v>15023</v>
      </c>
      <c r="CW6" s="395">
        <f>'H26'!Q8</f>
        <v>15081</v>
      </c>
      <c r="CX6" s="395">
        <f>'H27'!Q8</f>
        <v>15575</v>
      </c>
      <c r="CY6" s="396">
        <f>'H28'!Q8</f>
        <v>15718</v>
      </c>
      <c r="CZ6" s="618">
        <f>'H29'!Q8</f>
        <v>15675</v>
      </c>
      <c r="DA6" s="1006">
        <f>'H30'!Q8</f>
        <v>15785</v>
      </c>
      <c r="DB6" s="1016">
        <f>'R1'!W9</f>
        <v>16113</v>
      </c>
      <c r="DC6" s="1006">
        <f>'R2'!Y9</f>
        <v>16164</v>
      </c>
      <c r="DD6" s="1016">
        <f>'R3'!Y9</f>
        <v>17563</v>
      </c>
      <c r="DE6" s="1261">
        <f>'R4'!W9</f>
        <v>18369</v>
      </c>
      <c r="DF6" s="1009">
        <f>'R5'!W9</f>
        <v>18650</v>
      </c>
      <c r="DG6" s="783">
        <f>'R6'!W9</f>
        <v>18457</v>
      </c>
    </row>
    <row r="7" spans="1:111" x14ac:dyDescent="0.2">
      <c r="A7" s="303">
        <v>2</v>
      </c>
      <c r="C7" s="1201" t="s">
        <v>9</v>
      </c>
      <c r="D7" s="619">
        <f>h1_2!E7+h1_2!F7</f>
        <v>4270</v>
      </c>
      <c r="E7" s="612">
        <f>h2_2!E7+h2_2!F7</f>
        <v>4063</v>
      </c>
      <c r="F7" s="612">
        <f>h3_2!E7+h3_2!F7</f>
        <v>3881</v>
      </c>
      <c r="G7" s="612">
        <f>h4_2!E7+h4_2!F7</f>
        <v>3661</v>
      </c>
      <c r="H7" s="612">
        <f>h5_2!E7+h5_2!F7</f>
        <v>3090</v>
      </c>
      <c r="I7" s="619">
        <f>h6_2!E7+h6_2!F7</f>
        <v>3544</v>
      </c>
      <c r="J7" s="611">
        <f>h7_2!E7</f>
        <v>963</v>
      </c>
      <c r="K7" s="612">
        <f>h8_2!E7</f>
        <v>2724</v>
      </c>
      <c r="L7" s="611">
        <f>h9_2!E7+h9_2!F7</f>
        <v>2730</v>
      </c>
      <c r="M7" s="612">
        <f>h10_2!E7+h10_2!F7</f>
        <v>3183</v>
      </c>
      <c r="N7" s="611">
        <f>h11_2!E7+h11_2!F7</f>
        <v>2966</v>
      </c>
      <c r="O7" s="612">
        <f>h12_2!E7+h12_2!F7</f>
        <v>3205</v>
      </c>
      <c r="P7" s="560">
        <f>h13_2!E7</f>
        <v>3000</v>
      </c>
      <c r="Q7" s="389">
        <f>h14_2!E7</f>
        <v>3235</v>
      </c>
      <c r="R7" s="389">
        <f>h15_2!E7</f>
        <v>2512</v>
      </c>
      <c r="S7" s="389">
        <f>h16_2!E7</f>
        <v>2397</v>
      </c>
      <c r="T7" s="389">
        <f>h17_2!E7</f>
        <v>1429</v>
      </c>
      <c r="U7" s="389">
        <f>'H18'!F9</f>
        <v>2094</v>
      </c>
      <c r="V7" s="389">
        <f>'H19'!F9</f>
        <v>1912</v>
      </c>
      <c r="W7" s="389">
        <f>'H20'!F9</f>
        <v>1722</v>
      </c>
      <c r="X7" s="389">
        <f>'H21'!F10</f>
        <v>1278</v>
      </c>
      <c r="Y7" s="389">
        <f>'H22'!G9</f>
        <v>998</v>
      </c>
      <c r="Z7" s="389">
        <f>'H23'!G9</f>
        <v>461</v>
      </c>
      <c r="AA7" s="389">
        <f>'H24'!G9</f>
        <v>237</v>
      </c>
      <c r="AB7" s="389">
        <f>'H25'!G9</f>
        <v>83</v>
      </c>
      <c r="AC7" s="389">
        <f>'H26'!G9</f>
        <v>-229</v>
      </c>
      <c r="AD7" s="389">
        <f>'H27'!G9</f>
        <v>-437</v>
      </c>
      <c r="AE7" s="389">
        <f>'H28'!G9</f>
        <v>-601</v>
      </c>
      <c r="AF7" s="394">
        <f>'H29'!G9</f>
        <v>-1465</v>
      </c>
      <c r="AG7" s="394">
        <f>'H30'!G9</f>
        <v>-1562</v>
      </c>
      <c r="AH7" s="612">
        <f>'R1'!M10</f>
        <v>-2097</v>
      </c>
      <c r="AI7" s="619">
        <f>'R2'!O10</f>
        <v>-2418</v>
      </c>
      <c r="AJ7" s="619">
        <f>'R3'!O10</f>
        <v>-3581</v>
      </c>
      <c r="AK7" s="68">
        <f>'R4'!M10</f>
        <v>-4519</v>
      </c>
      <c r="AL7" s="68">
        <f>'R5'!M10</f>
        <v>-4500</v>
      </c>
      <c r="AM7" s="605">
        <f>'R6'!M10</f>
        <v>-5286</v>
      </c>
      <c r="AN7" s="619">
        <f>h1_2!G7+h1_2!H7</f>
        <v>10485</v>
      </c>
      <c r="AO7" s="612">
        <f>h2_2!G7+h2_2!H7</f>
        <v>10410</v>
      </c>
      <c r="AP7" s="612">
        <f>h3_2!G7+h3_2!H7</f>
        <v>10401</v>
      </c>
      <c r="AQ7" s="612">
        <f>h4_2!G7+h4_2!H7</f>
        <v>10372</v>
      </c>
      <c r="AR7" s="612">
        <f>h5_2!G7+h5_2!H7</f>
        <v>10019</v>
      </c>
      <c r="AS7" s="619">
        <f>h6_2!G7+h6_2!H7</f>
        <v>10485</v>
      </c>
      <c r="AT7" s="560">
        <f>h7_2!H7+h7_2!I7</f>
        <v>9398</v>
      </c>
      <c r="AU7" s="389">
        <f>h8_2!H7+h8_2!I7</f>
        <v>9339</v>
      </c>
      <c r="AV7" s="389">
        <f>h9_2!G7+h9_2!H7</f>
        <v>9466</v>
      </c>
      <c r="AW7" s="389">
        <f>h10_2!G7+h10_2!H7</f>
        <v>10144</v>
      </c>
      <c r="AX7" s="389">
        <f>h11_2!G7+h11_2!H7</f>
        <v>10191</v>
      </c>
      <c r="AY7" s="389">
        <f>h12_2!G7+h12_2!H7</f>
        <v>10383</v>
      </c>
      <c r="AZ7" s="389">
        <f>h13_2!H7</f>
        <v>10226</v>
      </c>
      <c r="BA7" s="389">
        <f>h14_2!H7</f>
        <v>10416</v>
      </c>
      <c r="BB7" s="389">
        <f>h15_2!H7</f>
        <v>10028</v>
      </c>
      <c r="BC7" s="389">
        <f>h16_2!H7</f>
        <v>10166</v>
      </c>
      <c r="BD7" s="389">
        <f>h17_2!H7</f>
        <v>9568</v>
      </c>
      <c r="BE7" s="389">
        <f>'H18'!I9</f>
        <v>10070</v>
      </c>
      <c r="BF7" s="389">
        <f>'H19'!I9</f>
        <v>10337</v>
      </c>
      <c r="BG7" s="389">
        <f>'H20'!I9</f>
        <v>10160</v>
      </c>
      <c r="BH7" s="389">
        <f>'H21'!I10</f>
        <v>9704</v>
      </c>
      <c r="BI7" s="389">
        <f>'H22'!J9</f>
        <v>9920</v>
      </c>
      <c r="BJ7" s="389">
        <f>'H23'!J9</f>
        <v>9594</v>
      </c>
      <c r="BK7" s="389">
        <f>'H24'!J9</f>
        <v>9382</v>
      </c>
      <c r="BL7" s="389">
        <f>'H25'!J9</f>
        <v>9345</v>
      </c>
      <c r="BM7" s="389">
        <f>'H26'!J9</f>
        <v>9148</v>
      </c>
      <c r="BN7" s="389">
        <f>'H27'!J9</f>
        <v>9202</v>
      </c>
      <c r="BO7" s="389">
        <f>'H28'!J9</f>
        <v>8936</v>
      </c>
      <c r="BP7" s="394">
        <f>'H29'!J9</f>
        <v>8618</v>
      </c>
      <c r="BQ7" s="394">
        <f>'H30'!J9</f>
        <v>8398</v>
      </c>
      <c r="BR7" s="394">
        <f>'R1'!P10</f>
        <v>8034</v>
      </c>
      <c r="BS7" s="612">
        <f>'R2'!R10</f>
        <v>8028</v>
      </c>
      <c r="BT7" s="619">
        <f>'R3'!R10</f>
        <v>7651</v>
      </c>
      <c r="BU7" s="394">
        <f>'R4'!P10</f>
        <v>7270</v>
      </c>
      <c r="BV7" s="605">
        <f>'R5'!P10</f>
        <v>7161</v>
      </c>
      <c r="BW7" s="87">
        <f>'R6'!P10</f>
        <v>6921</v>
      </c>
      <c r="BX7" s="619">
        <f>h1_2!I7+h1_2!J7</f>
        <v>6215</v>
      </c>
      <c r="BY7" s="612">
        <f>h2_2!I7+h2_2!J7</f>
        <v>6347</v>
      </c>
      <c r="BZ7" s="612">
        <f>h3_2!I7+h3_2!J7</f>
        <v>6520</v>
      </c>
      <c r="CA7" s="612">
        <f>h4_2!I7+h4_2!J7</f>
        <v>6711</v>
      </c>
      <c r="CB7" s="612">
        <f>h5_2!I7+h5_2!J7</f>
        <v>6929</v>
      </c>
      <c r="CC7" s="619">
        <f>h6_2!I7+h6_2!J7</f>
        <v>6941</v>
      </c>
      <c r="CD7" s="560">
        <f>h7_2!J7+h7_2!K7</f>
        <v>8435</v>
      </c>
      <c r="CE7" s="389">
        <f>h8_2!J7+h8_2!K7</f>
        <v>6615</v>
      </c>
      <c r="CF7" s="389">
        <f>h9_2!I7+h9_2!J7</f>
        <v>6736</v>
      </c>
      <c r="CG7" s="389">
        <f>h10_2!I7+h10_2!J7</f>
        <v>6961</v>
      </c>
      <c r="CH7" s="389">
        <f>h11_2!I7+h11_2!J7</f>
        <v>7225</v>
      </c>
      <c r="CI7" s="389">
        <f>h12_2!I7+h12_2!J7</f>
        <v>7178</v>
      </c>
      <c r="CJ7" s="395">
        <f>h13_2!K7</f>
        <v>7226</v>
      </c>
      <c r="CK7" s="395">
        <f>h14_2!K7</f>
        <v>7181</v>
      </c>
      <c r="CL7" s="395">
        <f>h15_2!K7</f>
        <v>7516</v>
      </c>
      <c r="CM7" s="395">
        <f>h16_2!K7</f>
        <v>7769</v>
      </c>
      <c r="CN7" s="395">
        <f>h17_2!K7</f>
        <v>8139</v>
      </c>
      <c r="CO7" s="395">
        <f>'H18'!L9</f>
        <v>7976</v>
      </c>
      <c r="CP7" s="395">
        <f>'H19'!L9</f>
        <v>8425</v>
      </c>
      <c r="CQ7" s="395">
        <f>'H20'!L9</f>
        <v>8438</v>
      </c>
      <c r="CR7" s="395">
        <f>'H21'!P10</f>
        <v>8426</v>
      </c>
      <c r="CS7" s="395">
        <f>'H22'!Q9</f>
        <v>8922</v>
      </c>
      <c r="CT7" s="395">
        <f>'H23'!Q9</f>
        <v>9133</v>
      </c>
      <c r="CU7" s="395">
        <f>'H24'!Q9</f>
        <v>9145</v>
      </c>
      <c r="CV7" s="395">
        <f>'H25'!Q9</f>
        <v>9262</v>
      </c>
      <c r="CW7" s="395">
        <f>'H26'!Q9</f>
        <v>9377</v>
      </c>
      <c r="CX7" s="395">
        <f>'H27'!Q9</f>
        <v>9639</v>
      </c>
      <c r="CY7" s="396">
        <f>'H28'!Q9</f>
        <v>9537</v>
      </c>
      <c r="CZ7" s="618">
        <f>'H29'!Q9</f>
        <v>10083</v>
      </c>
      <c r="DA7" s="1006">
        <f>'H30'!Q9</f>
        <v>9960</v>
      </c>
      <c r="DB7" s="1016">
        <f>'R1'!W10</f>
        <v>10131</v>
      </c>
      <c r="DC7" s="1006">
        <f>'R2'!Y10</f>
        <v>10446</v>
      </c>
      <c r="DD7" s="1016">
        <f>'R3'!Y10</f>
        <v>11232</v>
      </c>
      <c r="DE7" s="1006">
        <f>'R4'!W10</f>
        <v>11789</v>
      </c>
      <c r="DF7" s="1010">
        <f>'R5'!W10</f>
        <v>11661</v>
      </c>
      <c r="DG7" s="781">
        <f>'R6'!W10</f>
        <v>12207</v>
      </c>
    </row>
    <row r="8" spans="1:111" x14ac:dyDescent="0.2">
      <c r="A8" s="303">
        <v>3</v>
      </c>
      <c r="C8" s="1201" t="s">
        <v>10</v>
      </c>
      <c r="D8" s="619">
        <f>h1_2!E8+h1_2!F8</f>
        <v>3052</v>
      </c>
      <c r="E8" s="612">
        <f>h2_2!E8+h2_2!F8</f>
        <v>3016</v>
      </c>
      <c r="F8" s="612">
        <f>h3_2!E8+h3_2!F8</f>
        <v>3055</v>
      </c>
      <c r="G8" s="612">
        <f>h4_2!E8+h4_2!F8</f>
        <v>2782</v>
      </c>
      <c r="H8" s="612">
        <f>h5_2!E8+h5_2!F8</f>
        <v>2812</v>
      </c>
      <c r="I8" s="619">
        <f>h6_2!E8+h6_2!F8</f>
        <v>3210</v>
      </c>
      <c r="J8" s="611">
        <f>h7_2!E8</f>
        <v>2593</v>
      </c>
      <c r="K8" s="612">
        <f>h8_2!E8</f>
        <v>3263</v>
      </c>
      <c r="L8" s="611">
        <f>h9_2!E8+h9_2!F8</f>
        <v>3183</v>
      </c>
      <c r="M8" s="612">
        <f>h10_2!E8+h10_2!F8</f>
        <v>3297</v>
      </c>
      <c r="N8" s="611">
        <f>h11_2!E8+h11_2!F8</f>
        <v>3097</v>
      </c>
      <c r="O8" s="612">
        <f>h12_2!E8+h12_2!F8</f>
        <v>3007</v>
      </c>
      <c r="P8" s="560">
        <f>h13_2!E8</f>
        <v>2653</v>
      </c>
      <c r="Q8" s="389">
        <f>h14_2!E8</f>
        <v>2426</v>
      </c>
      <c r="R8" s="389">
        <f>h15_2!E8</f>
        <v>1870</v>
      </c>
      <c r="S8" s="389">
        <f>h16_2!E8</f>
        <v>1865</v>
      </c>
      <c r="T8" s="389">
        <f>h17_2!E8</f>
        <v>1273</v>
      </c>
      <c r="U8" s="389">
        <f>'H18'!F10</f>
        <v>1276</v>
      </c>
      <c r="V8" s="389">
        <f>'H19'!F10</f>
        <v>1128</v>
      </c>
      <c r="W8" s="389">
        <f>'H20'!F10</f>
        <v>1155</v>
      </c>
      <c r="X8" s="389">
        <f>'H21'!F11</f>
        <v>965</v>
      </c>
      <c r="Y8" s="389">
        <f>'H22'!G10</f>
        <v>1008</v>
      </c>
      <c r="Z8" s="389">
        <f>'H23'!G10</f>
        <v>435</v>
      </c>
      <c r="AA8" s="389">
        <f>'H24'!G10</f>
        <v>39</v>
      </c>
      <c r="AB8" s="389">
        <f>'H25'!G10</f>
        <v>74</v>
      </c>
      <c r="AC8" s="389">
        <f>'H26'!G10</f>
        <v>-270</v>
      </c>
      <c r="AD8" s="389">
        <f>'H27'!G10</f>
        <v>-750</v>
      </c>
      <c r="AE8" s="389">
        <f>'H28'!G10</f>
        <v>-655</v>
      </c>
      <c r="AF8" s="394">
        <f>'H29'!G10</f>
        <v>-1048</v>
      </c>
      <c r="AG8" s="394">
        <f>'H30'!G10</f>
        <v>-1473</v>
      </c>
      <c r="AH8" s="612">
        <f>'R1'!M11</f>
        <v>-1810</v>
      </c>
      <c r="AI8" s="619">
        <f>'R2'!O11</f>
        <v>-2200</v>
      </c>
      <c r="AJ8" s="619">
        <f>'R3'!O11</f>
        <v>-2733</v>
      </c>
      <c r="AK8" s="68">
        <f>'R4'!M11</f>
        <v>-3951</v>
      </c>
      <c r="AL8" s="68">
        <f>'R5'!M11</f>
        <v>-3941</v>
      </c>
      <c r="AM8" s="605">
        <f>'R6'!M11</f>
        <v>-4514</v>
      </c>
      <c r="AN8" s="619">
        <f>h1_2!G8+h1_2!H8</f>
        <v>6201</v>
      </c>
      <c r="AO8" s="612">
        <f>h2_2!G8+h2_2!H8</f>
        <v>6281</v>
      </c>
      <c r="AP8" s="612">
        <f>h3_2!G8+h3_2!H8</f>
        <v>6359</v>
      </c>
      <c r="AQ8" s="612">
        <f>h4_2!G8+h4_2!H8</f>
        <v>6329</v>
      </c>
      <c r="AR8" s="612">
        <f>h5_2!G8+h5_2!H8</f>
        <v>6451</v>
      </c>
      <c r="AS8" s="619">
        <f>h6_2!G8+h6_2!H8</f>
        <v>6908</v>
      </c>
      <c r="AT8" s="560">
        <f>h7_2!H8+h7_2!I8</f>
        <v>6740</v>
      </c>
      <c r="AU8" s="389">
        <f>h8_2!H8+h8_2!I8</f>
        <v>7102</v>
      </c>
      <c r="AV8" s="389">
        <f>h9_2!G8+h9_2!H8</f>
        <v>7170</v>
      </c>
      <c r="AW8" s="389">
        <f>h10_2!G8+h10_2!H8</f>
        <v>7326</v>
      </c>
      <c r="AX8" s="389">
        <f>h11_2!G8+h11_2!H8</f>
        <v>7307</v>
      </c>
      <c r="AY8" s="389">
        <f>h12_2!G8+h12_2!H8</f>
        <v>7340</v>
      </c>
      <c r="AZ8" s="389">
        <f>h13_2!H8</f>
        <v>6933</v>
      </c>
      <c r="BA8" s="389">
        <f>h14_2!H8</f>
        <v>6696</v>
      </c>
      <c r="BB8" s="389">
        <f>h15_2!H8</f>
        <v>6491</v>
      </c>
      <c r="BC8" s="389">
        <f>h16_2!H8</f>
        <v>6436</v>
      </c>
      <c r="BD8" s="389">
        <f>h17_2!H8</f>
        <v>6176</v>
      </c>
      <c r="BE8" s="389">
        <f>'H18'!I10</f>
        <v>6252</v>
      </c>
      <c r="BF8" s="389">
        <f>'H19'!I10</f>
        <v>6285</v>
      </c>
      <c r="BG8" s="389">
        <f>'H20'!I10</f>
        <v>6323</v>
      </c>
      <c r="BH8" s="389">
        <f>'H21'!I11</f>
        <v>6190</v>
      </c>
      <c r="BI8" s="389">
        <f>'H22'!J10</f>
        <v>6345</v>
      </c>
      <c r="BJ8" s="389">
        <f>'H23'!J10</f>
        <v>6128</v>
      </c>
      <c r="BK8" s="389">
        <f>'H24'!J10</f>
        <v>5959</v>
      </c>
      <c r="BL8" s="389">
        <f>'H25'!J10</f>
        <v>6046</v>
      </c>
      <c r="BM8" s="389">
        <f>'H26'!J10</f>
        <v>5720</v>
      </c>
      <c r="BN8" s="389">
        <f>'H27'!J10</f>
        <v>5555</v>
      </c>
      <c r="BO8" s="389">
        <f>'H28'!J10</f>
        <v>5503</v>
      </c>
      <c r="BP8" s="394">
        <f>'H29'!J10</f>
        <v>5403</v>
      </c>
      <c r="BQ8" s="394">
        <f>'H30'!J10</f>
        <v>5115</v>
      </c>
      <c r="BR8" s="394">
        <f>'R1'!P11</f>
        <v>4893</v>
      </c>
      <c r="BS8" s="612">
        <f>'R2'!R11</f>
        <v>4778</v>
      </c>
      <c r="BT8" s="619">
        <f>'R3'!R11</f>
        <v>4525</v>
      </c>
      <c r="BU8" s="394">
        <f>'R4'!P11</f>
        <v>4108</v>
      </c>
      <c r="BV8" s="605">
        <f>'R5'!P11</f>
        <v>3996</v>
      </c>
      <c r="BW8" s="87">
        <f>'R6'!P11</f>
        <v>3746</v>
      </c>
      <c r="BX8" s="619">
        <f>h1_2!I8+h1_2!J8</f>
        <v>3149</v>
      </c>
      <c r="BY8" s="612">
        <f>h2_2!I8+h2_2!J8</f>
        <v>3265</v>
      </c>
      <c r="BZ8" s="612">
        <f>h3_2!I8+h3_2!J8</f>
        <v>3304</v>
      </c>
      <c r="CA8" s="612">
        <f>h4_2!I8+h4_2!J8</f>
        <v>3547</v>
      </c>
      <c r="CB8" s="612">
        <f>h5_2!I8+h5_2!J8</f>
        <v>3639</v>
      </c>
      <c r="CC8" s="619">
        <f>h6_2!I8+h6_2!J8</f>
        <v>3698</v>
      </c>
      <c r="CD8" s="560">
        <f>h7_2!J8+h7_2!K8</f>
        <v>4147</v>
      </c>
      <c r="CE8" s="389">
        <f>h8_2!J8+h8_2!K8</f>
        <v>3839</v>
      </c>
      <c r="CF8" s="389">
        <f>h9_2!I8+h9_2!J8</f>
        <v>3987</v>
      </c>
      <c r="CG8" s="389">
        <f>h10_2!I8+h10_2!J8</f>
        <v>4029</v>
      </c>
      <c r="CH8" s="389">
        <f>h11_2!I8+h11_2!J8</f>
        <v>4210</v>
      </c>
      <c r="CI8" s="389">
        <f>h12_2!I8+h12_2!J8</f>
        <v>4333</v>
      </c>
      <c r="CJ8" s="395">
        <f>h13_2!K8</f>
        <v>4280</v>
      </c>
      <c r="CK8" s="395">
        <f>h14_2!K8</f>
        <v>4270</v>
      </c>
      <c r="CL8" s="395">
        <f>h15_2!K8</f>
        <v>4621</v>
      </c>
      <c r="CM8" s="395">
        <f>h16_2!K8</f>
        <v>4571</v>
      </c>
      <c r="CN8" s="395">
        <f>h17_2!K8</f>
        <v>4903</v>
      </c>
      <c r="CO8" s="395">
        <f>'H18'!L10</f>
        <v>4976</v>
      </c>
      <c r="CP8" s="395">
        <f>'H19'!L10</f>
        <v>5157</v>
      </c>
      <c r="CQ8" s="395">
        <f>'H20'!L10</f>
        <v>5168</v>
      </c>
      <c r="CR8" s="395">
        <f>'H21'!P11</f>
        <v>5225</v>
      </c>
      <c r="CS8" s="395">
        <f>'H22'!Q10</f>
        <v>5337</v>
      </c>
      <c r="CT8" s="395">
        <f>'H23'!Q10</f>
        <v>5693</v>
      </c>
      <c r="CU8" s="395">
        <f>'H24'!Q10</f>
        <v>5920</v>
      </c>
      <c r="CV8" s="395">
        <f>'H25'!Q10</f>
        <v>5972</v>
      </c>
      <c r="CW8" s="395">
        <f>'H26'!Q10</f>
        <v>5990</v>
      </c>
      <c r="CX8" s="395">
        <f>'H27'!Q10</f>
        <v>6305</v>
      </c>
      <c r="CY8" s="396">
        <f>'H28'!Q10</f>
        <v>6158</v>
      </c>
      <c r="CZ8" s="618">
        <f>'H29'!Q10</f>
        <v>6451</v>
      </c>
      <c r="DA8" s="1006">
        <f>'H30'!Q10</f>
        <v>6588</v>
      </c>
      <c r="DB8" s="1016">
        <f>'R1'!W11</f>
        <v>6703</v>
      </c>
      <c r="DC8" s="1006">
        <f>'R2'!Y11</f>
        <v>6978</v>
      </c>
      <c r="DD8" s="1016">
        <f>'R3'!Y11</f>
        <v>7258</v>
      </c>
      <c r="DE8" s="1006">
        <f>'R4'!W11</f>
        <v>8059</v>
      </c>
      <c r="DF8" s="1010">
        <f>'R5'!W11</f>
        <v>7937</v>
      </c>
      <c r="DG8" s="781">
        <f>'R6'!W11</f>
        <v>8260</v>
      </c>
    </row>
    <row r="9" spans="1:111" x14ac:dyDescent="0.2">
      <c r="A9" s="303">
        <v>4</v>
      </c>
      <c r="C9" s="1201" t="s">
        <v>11</v>
      </c>
      <c r="D9" s="619">
        <f>h1_2!E9+h1_2!F9</f>
        <v>2952</v>
      </c>
      <c r="E9" s="612">
        <f>h2_2!E9+h2_2!F9</f>
        <v>3052</v>
      </c>
      <c r="F9" s="612">
        <f>h3_2!E9+h3_2!F9</f>
        <v>3010</v>
      </c>
      <c r="G9" s="612">
        <f>h4_2!E9+h4_2!F9</f>
        <v>3177</v>
      </c>
      <c r="H9" s="612">
        <f>h5_2!E9+h5_2!F9</f>
        <v>2694</v>
      </c>
      <c r="I9" s="619">
        <f>h6_2!E9+h6_2!F9</f>
        <v>3207</v>
      </c>
      <c r="J9" s="611">
        <f>h7_2!E9</f>
        <v>3027</v>
      </c>
      <c r="K9" s="612">
        <f>h8_2!E9</f>
        <v>3456</v>
      </c>
      <c r="L9" s="611">
        <f>h9_2!E9+h9_2!F9</f>
        <v>3181</v>
      </c>
      <c r="M9" s="612">
        <f>h10_2!E9+h10_2!F9</f>
        <v>3299</v>
      </c>
      <c r="N9" s="611">
        <f>h11_2!E9+h11_2!F9</f>
        <v>2948</v>
      </c>
      <c r="O9" s="612">
        <f>h12_2!E9+h12_2!F9</f>
        <v>2973</v>
      </c>
      <c r="P9" s="560">
        <f>h13_2!E9</f>
        <v>2791</v>
      </c>
      <c r="Q9" s="389">
        <f>h14_2!E9</f>
        <v>2334</v>
      </c>
      <c r="R9" s="389">
        <f>h15_2!E9</f>
        <v>1774</v>
      </c>
      <c r="S9" s="389">
        <f>h16_2!E9</f>
        <v>1509</v>
      </c>
      <c r="T9" s="389">
        <f>h17_2!E9</f>
        <v>796</v>
      </c>
      <c r="U9" s="389">
        <f>'H18'!F11</f>
        <v>1114</v>
      </c>
      <c r="V9" s="389">
        <f>'H19'!F11</f>
        <v>940</v>
      </c>
      <c r="W9" s="389">
        <f>'H20'!F11</f>
        <v>711</v>
      </c>
      <c r="X9" s="389">
        <f>'H21'!F12</f>
        <v>760</v>
      </c>
      <c r="Y9" s="389">
        <f>'H22'!G11</f>
        <v>406</v>
      </c>
      <c r="Z9" s="389">
        <f>'H23'!G11</f>
        <v>419</v>
      </c>
      <c r="AA9" s="389">
        <f>'H24'!G11</f>
        <v>346</v>
      </c>
      <c r="AB9" s="389">
        <f>'H25'!G11</f>
        <v>-253</v>
      </c>
      <c r="AC9" s="389">
        <f>'H26'!G11</f>
        <v>-371</v>
      </c>
      <c r="AD9" s="389">
        <f>'H27'!G11</f>
        <v>-465</v>
      </c>
      <c r="AE9" s="389">
        <f>'H28'!G11</f>
        <v>-461</v>
      </c>
      <c r="AF9" s="394">
        <f>'H29'!G11</f>
        <v>-876</v>
      </c>
      <c r="AG9" s="394">
        <f>'H30'!G11</f>
        <v>-1260</v>
      </c>
      <c r="AH9" s="612">
        <f>'R1'!M12</f>
        <v>-1649</v>
      </c>
      <c r="AI9" s="619">
        <f>'R2'!O12</f>
        <v>-1758</v>
      </c>
      <c r="AJ9" s="619">
        <f>'R3'!O12</f>
        <v>-2056</v>
      </c>
      <c r="AK9" s="68">
        <f>'R4'!M12</f>
        <v>-2976</v>
      </c>
      <c r="AL9" s="68">
        <f>'R5'!M12</f>
        <v>-3019</v>
      </c>
      <c r="AM9" s="605">
        <f>'R6'!M12</f>
        <v>-3513</v>
      </c>
      <c r="AN9" s="619">
        <f>h1_2!G9+h1_2!H9</f>
        <v>6846</v>
      </c>
      <c r="AO9" s="612">
        <f>h2_2!G9+h2_2!H9</f>
        <v>7036</v>
      </c>
      <c r="AP9" s="612">
        <f>h3_2!G9+h3_2!H9</f>
        <v>7091</v>
      </c>
      <c r="AQ9" s="612">
        <f>h4_2!G9+h4_2!H9</f>
        <v>7349</v>
      </c>
      <c r="AR9" s="612">
        <f>h5_2!G9+h5_2!H9</f>
        <v>7108</v>
      </c>
      <c r="AS9" s="619">
        <f>h6_2!G9+h6_2!H9</f>
        <v>7539</v>
      </c>
      <c r="AT9" s="560">
        <f>h7_2!H9+h7_2!I9</f>
        <v>7567</v>
      </c>
      <c r="AU9" s="389">
        <f>h8_2!H9+h8_2!I9</f>
        <v>7903</v>
      </c>
      <c r="AV9" s="389">
        <f>h9_2!G9+h9_2!H9</f>
        <v>7827</v>
      </c>
      <c r="AW9" s="389">
        <f>h10_2!G9+h10_2!H9</f>
        <v>8088</v>
      </c>
      <c r="AX9" s="389">
        <f>h11_2!G9+h11_2!H9</f>
        <v>7860</v>
      </c>
      <c r="AY9" s="389">
        <f>h12_2!G9+h12_2!H9</f>
        <v>7736</v>
      </c>
      <c r="AZ9" s="389">
        <f>h13_2!H9</f>
        <v>7625</v>
      </c>
      <c r="BA9" s="389">
        <f>h14_2!H9</f>
        <v>7212</v>
      </c>
      <c r="BB9" s="389">
        <f>h15_2!H9</f>
        <v>6843</v>
      </c>
      <c r="BC9" s="389">
        <f>h16_2!H9</f>
        <v>6607</v>
      </c>
      <c r="BD9" s="389">
        <f>h17_2!H9</f>
        <v>6291</v>
      </c>
      <c r="BE9" s="389">
        <f>'H18'!I11</f>
        <v>6524</v>
      </c>
      <c r="BF9" s="389">
        <f>'H19'!I11</f>
        <v>6389</v>
      </c>
      <c r="BG9" s="389">
        <f>'H20'!I11</f>
        <v>6430</v>
      </c>
      <c r="BH9" s="389">
        <f>'H21'!I12</f>
        <v>6569</v>
      </c>
      <c r="BI9" s="389">
        <f>'H22'!J11</f>
        <v>6444</v>
      </c>
      <c r="BJ9" s="389">
        <f>'H23'!J11</f>
        <v>6485</v>
      </c>
      <c r="BK9" s="389">
        <f>'H24'!J11</f>
        <v>6453</v>
      </c>
      <c r="BL9" s="389">
        <f>'H25'!J11</f>
        <v>6226</v>
      </c>
      <c r="BM9" s="389">
        <f>'H26'!J11</f>
        <v>6026</v>
      </c>
      <c r="BN9" s="389">
        <f>'H27'!J11</f>
        <v>6207</v>
      </c>
      <c r="BO9" s="389">
        <f>'H28'!J11</f>
        <v>6152</v>
      </c>
      <c r="BP9" s="394">
        <f>'H29'!J11</f>
        <v>5897</v>
      </c>
      <c r="BQ9" s="394">
        <f>'H30'!J11</f>
        <v>5839</v>
      </c>
      <c r="BR9" s="394">
        <f>'R1'!P12</f>
        <v>5583</v>
      </c>
      <c r="BS9" s="612">
        <f>'R2'!R12</f>
        <v>5423</v>
      </c>
      <c r="BT9" s="619">
        <f>'R3'!R12</f>
        <v>5505</v>
      </c>
      <c r="BU9" s="394">
        <f>'R4'!P12</f>
        <v>5255</v>
      </c>
      <c r="BV9" s="605">
        <f>'R5'!P12</f>
        <v>5224</v>
      </c>
      <c r="BW9" s="87">
        <f>'R6'!P12</f>
        <v>5052</v>
      </c>
      <c r="BX9" s="619">
        <f>h1_2!I9+h1_2!J9</f>
        <v>3894</v>
      </c>
      <c r="BY9" s="612">
        <f>h2_2!I9+h2_2!J9</f>
        <v>3984</v>
      </c>
      <c r="BZ9" s="612">
        <f>h3_2!I9+h3_2!J9</f>
        <v>4081</v>
      </c>
      <c r="CA9" s="612">
        <f>h4_2!I9+h4_2!J9</f>
        <v>4172</v>
      </c>
      <c r="CB9" s="612">
        <f>h5_2!I9+h5_2!J9</f>
        <v>4414</v>
      </c>
      <c r="CC9" s="619">
        <f>h6_2!I9+h6_2!J9</f>
        <v>4332</v>
      </c>
      <c r="CD9" s="560">
        <f>h7_2!J9+h7_2!K9</f>
        <v>4540</v>
      </c>
      <c r="CE9" s="389">
        <f>h8_2!J9+h8_2!K9</f>
        <v>4447</v>
      </c>
      <c r="CF9" s="389">
        <f>h9_2!I9+h9_2!J9</f>
        <v>4646</v>
      </c>
      <c r="CG9" s="389">
        <f>h10_2!I9+h10_2!J9</f>
        <v>4789</v>
      </c>
      <c r="CH9" s="389">
        <f>h11_2!I9+h11_2!J9</f>
        <v>4912</v>
      </c>
      <c r="CI9" s="389">
        <f>h12_2!I9+h12_2!J9</f>
        <v>4763</v>
      </c>
      <c r="CJ9" s="395">
        <f>h13_2!K9</f>
        <v>4834</v>
      </c>
      <c r="CK9" s="395">
        <f>h14_2!K9</f>
        <v>4878</v>
      </c>
      <c r="CL9" s="395">
        <f>h15_2!K9</f>
        <v>5069</v>
      </c>
      <c r="CM9" s="395">
        <f>h16_2!K9</f>
        <v>5098</v>
      </c>
      <c r="CN9" s="395">
        <f>h17_2!K9</f>
        <v>5495</v>
      </c>
      <c r="CO9" s="395">
        <f>'H18'!L11</f>
        <v>5410</v>
      </c>
      <c r="CP9" s="395">
        <f>'H19'!L11</f>
        <v>5449</v>
      </c>
      <c r="CQ9" s="395">
        <f>'H20'!L11</f>
        <v>5719</v>
      </c>
      <c r="CR9" s="395">
        <f>'H21'!P12</f>
        <v>5809</v>
      </c>
      <c r="CS9" s="395">
        <f>'H22'!Q11</f>
        <v>6038</v>
      </c>
      <c r="CT9" s="395">
        <f>'H23'!Q11</f>
        <v>6066</v>
      </c>
      <c r="CU9" s="395">
        <f>'H24'!Q11</f>
        <v>6107</v>
      </c>
      <c r="CV9" s="395">
        <f>'H25'!Q11</f>
        <v>6479</v>
      </c>
      <c r="CW9" s="395">
        <f>'H26'!Q11</f>
        <v>6397</v>
      </c>
      <c r="CX9" s="395">
        <f>'H27'!Q11</f>
        <v>6672</v>
      </c>
      <c r="CY9" s="396">
        <f>'H28'!Q11</f>
        <v>6613</v>
      </c>
      <c r="CZ9" s="618">
        <f>'H29'!Q11</f>
        <v>6773</v>
      </c>
      <c r="DA9" s="1006">
        <f>'H30'!Q11</f>
        <v>7099</v>
      </c>
      <c r="DB9" s="1016">
        <f>'R1'!W12</f>
        <v>7232</v>
      </c>
      <c r="DC9" s="1006">
        <f>'R2'!Y12</f>
        <v>7181</v>
      </c>
      <c r="DD9" s="1016">
        <f>'R3'!Y12</f>
        <v>7561</v>
      </c>
      <c r="DE9" s="1006">
        <f>'R4'!W12</f>
        <v>8231</v>
      </c>
      <c r="DF9" s="1010">
        <f>'R5'!W12</f>
        <v>8243</v>
      </c>
      <c r="DG9" s="781">
        <f>'R6'!W12</f>
        <v>8565</v>
      </c>
    </row>
    <row r="10" spans="1:111" x14ac:dyDescent="0.2">
      <c r="A10" s="303">
        <v>5</v>
      </c>
      <c r="C10" s="1201" t="s">
        <v>12</v>
      </c>
      <c r="D10" s="619">
        <f>h1_2!E10+h1_2!F10</f>
        <v>607</v>
      </c>
      <c r="E10" s="612">
        <f>h2_2!E10+h2_2!F10</f>
        <v>635</v>
      </c>
      <c r="F10" s="612">
        <f>h3_2!E10+h3_2!F10</f>
        <v>442</v>
      </c>
      <c r="G10" s="612">
        <f>h4_2!E10+h4_2!F10</f>
        <v>341</v>
      </c>
      <c r="H10" s="612">
        <f>h5_2!E10+h5_2!F10</f>
        <v>246</v>
      </c>
      <c r="I10" s="619">
        <f>h6_2!E10+h6_2!F10</f>
        <v>369</v>
      </c>
      <c r="J10" s="611">
        <f>h7_2!E10</f>
        <v>194</v>
      </c>
      <c r="K10" s="612">
        <f>h8_2!E10</f>
        <v>498</v>
      </c>
      <c r="L10" s="611">
        <f>h9_2!E10+h9_2!F10</f>
        <v>489</v>
      </c>
      <c r="M10" s="612">
        <f>h10_2!E10+h10_2!F10</f>
        <v>286</v>
      </c>
      <c r="N10" s="611">
        <f>h11_2!E10+h11_2!F10</f>
        <v>273</v>
      </c>
      <c r="O10" s="612">
        <f>h12_2!E10+h12_2!F10</f>
        <v>388</v>
      </c>
      <c r="P10" s="560">
        <f>h13_2!E10</f>
        <v>184</v>
      </c>
      <c r="Q10" s="389">
        <f>h14_2!E10</f>
        <v>306</v>
      </c>
      <c r="R10" s="389">
        <f>h15_2!E10</f>
        <v>-79</v>
      </c>
      <c r="S10" s="389">
        <f>h16_2!E10</f>
        <v>-16</v>
      </c>
      <c r="T10" s="389">
        <f>h17_2!E10</f>
        <v>-388</v>
      </c>
      <c r="U10" s="389">
        <f>'H18'!F12</f>
        <v>-433</v>
      </c>
      <c r="V10" s="389">
        <f>'H19'!F12</f>
        <v>-471</v>
      </c>
      <c r="W10" s="389">
        <f>'H20'!F12</f>
        <v>-530</v>
      </c>
      <c r="X10" s="389">
        <f>'H21'!F13</f>
        <v>-617</v>
      </c>
      <c r="Y10" s="389">
        <f>'H22'!G12</f>
        <v>-873</v>
      </c>
      <c r="Z10" s="389">
        <f>'H23'!G12</f>
        <v>-835</v>
      </c>
      <c r="AA10" s="389">
        <f>'H24'!G12</f>
        <v>-1025</v>
      </c>
      <c r="AB10" s="389">
        <f>'H25'!G12</f>
        <v>-1101</v>
      </c>
      <c r="AC10" s="389">
        <f>'H26'!G12</f>
        <v>-1227</v>
      </c>
      <c r="AD10" s="389">
        <f>'H27'!G12</f>
        <v>-1038</v>
      </c>
      <c r="AE10" s="389">
        <f>'H28'!G12</f>
        <v>-1053</v>
      </c>
      <c r="AF10" s="394">
        <f>'H29'!G12</f>
        <v>-1276</v>
      </c>
      <c r="AG10" s="394">
        <f>'H30'!G12</f>
        <v>-1322</v>
      </c>
      <c r="AH10" s="612">
        <f>'R1'!M13</f>
        <v>-1610</v>
      </c>
      <c r="AI10" s="619">
        <f>'R2'!O13</f>
        <v>-1532</v>
      </c>
      <c r="AJ10" s="619">
        <f>'R3'!O13</f>
        <v>-1853</v>
      </c>
      <c r="AK10" s="68">
        <f>'R4'!M13</f>
        <v>-2192</v>
      </c>
      <c r="AL10" s="68">
        <f>'R5'!M13</f>
        <v>-2269</v>
      </c>
      <c r="AM10" s="605">
        <f>'R6'!M13</f>
        <v>-2428</v>
      </c>
      <c r="AN10" s="619">
        <f>h1_2!G10+h1_2!H10</f>
        <v>2791</v>
      </c>
      <c r="AO10" s="612">
        <f>h2_2!G10+h2_2!H10</f>
        <v>2827</v>
      </c>
      <c r="AP10" s="612">
        <f>h3_2!G10+h3_2!H10</f>
        <v>2740</v>
      </c>
      <c r="AQ10" s="612">
        <f>h4_2!G10+h4_2!H10</f>
        <v>2684</v>
      </c>
      <c r="AR10" s="612">
        <f>h5_2!G10+h5_2!H10</f>
        <v>2684</v>
      </c>
      <c r="AS10" s="619">
        <f>h6_2!G10+h6_2!H10</f>
        <v>2759</v>
      </c>
      <c r="AT10" s="560">
        <f>h7_2!H10+h7_2!I10</f>
        <v>2804</v>
      </c>
      <c r="AU10" s="389">
        <f>h8_2!H10+h8_2!I10</f>
        <v>2902</v>
      </c>
      <c r="AV10" s="389">
        <f>h9_2!G10+h9_2!H10</f>
        <v>2881</v>
      </c>
      <c r="AW10" s="389">
        <f>h10_2!G10+h10_2!H10</f>
        <v>2826</v>
      </c>
      <c r="AX10" s="389">
        <f>h11_2!G10+h11_2!H10</f>
        <v>2765</v>
      </c>
      <c r="AY10" s="389">
        <f>h12_2!G10+h12_2!H10</f>
        <v>2852</v>
      </c>
      <c r="AZ10" s="389">
        <f>h13_2!H10</f>
        <v>2633</v>
      </c>
      <c r="BA10" s="389">
        <f>h14_2!H10</f>
        <v>2691</v>
      </c>
      <c r="BB10" s="389">
        <f>h15_2!H10</f>
        <v>2473</v>
      </c>
      <c r="BC10" s="389">
        <f>h16_2!H10</f>
        <v>2556</v>
      </c>
      <c r="BD10" s="389">
        <f>h17_2!H10</f>
        <v>2320</v>
      </c>
      <c r="BE10" s="389">
        <f>'H18'!I12</f>
        <v>2350</v>
      </c>
      <c r="BF10" s="389">
        <f>'H19'!I12</f>
        <v>2244</v>
      </c>
      <c r="BG10" s="389">
        <f>'H20'!I12</f>
        <v>2329</v>
      </c>
      <c r="BH10" s="389">
        <f>'H21'!I13</f>
        <v>2177</v>
      </c>
      <c r="BI10" s="389">
        <f>'H22'!J12</f>
        <v>2091</v>
      </c>
      <c r="BJ10" s="389">
        <f>'H23'!J12</f>
        <v>2144</v>
      </c>
      <c r="BK10" s="389">
        <f>'H24'!J12</f>
        <v>2078</v>
      </c>
      <c r="BL10" s="389">
        <f>'H25'!J12</f>
        <v>2065</v>
      </c>
      <c r="BM10" s="389">
        <f>'H26'!J12</f>
        <v>1889</v>
      </c>
      <c r="BN10" s="389">
        <f>'H27'!J12</f>
        <v>1958</v>
      </c>
      <c r="BO10" s="389">
        <f>'H28'!J12</f>
        <v>1979</v>
      </c>
      <c r="BP10" s="394">
        <f>'H29'!J12</f>
        <v>1777</v>
      </c>
      <c r="BQ10" s="394">
        <f>'H30'!J12</f>
        <v>1758</v>
      </c>
      <c r="BR10" s="394">
        <f>'R1'!P13</f>
        <v>1571</v>
      </c>
      <c r="BS10" s="612">
        <f>'R2'!R13</f>
        <v>1526</v>
      </c>
      <c r="BT10" s="619">
        <f>'R3'!R13</f>
        <v>1480</v>
      </c>
      <c r="BU10" s="394">
        <f>'R4'!P13</f>
        <v>1361</v>
      </c>
      <c r="BV10" s="605">
        <f>'R5'!P13</f>
        <v>1357</v>
      </c>
      <c r="BW10" s="87">
        <f>'R6'!P13</f>
        <v>1168</v>
      </c>
      <c r="BX10" s="619">
        <f>h1_2!I10+h1_2!J10</f>
        <v>2184</v>
      </c>
      <c r="BY10" s="612">
        <f>h2_2!I10+h2_2!J10</f>
        <v>2192</v>
      </c>
      <c r="BZ10" s="612">
        <f>h3_2!I10+h3_2!J10</f>
        <v>2298</v>
      </c>
      <c r="CA10" s="612">
        <f>h4_2!I10+h4_2!J10</f>
        <v>2343</v>
      </c>
      <c r="CB10" s="612">
        <f>h5_2!I10+h5_2!J10</f>
        <v>2438</v>
      </c>
      <c r="CC10" s="619">
        <f>h6_2!I10+h6_2!J10</f>
        <v>2390</v>
      </c>
      <c r="CD10" s="560">
        <f>h7_2!J10+h7_2!K10</f>
        <v>2610</v>
      </c>
      <c r="CE10" s="389">
        <f>h8_2!J10+h8_2!K10</f>
        <v>2404</v>
      </c>
      <c r="CF10" s="389">
        <f>h9_2!I10+h9_2!J10</f>
        <v>2392</v>
      </c>
      <c r="CG10" s="389">
        <f>h10_2!I10+h10_2!J10</f>
        <v>2540</v>
      </c>
      <c r="CH10" s="389">
        <f>h11_2!I10+h11_2!J10</f>
        <v>2492</v>
      </c>
      <c r="CI10" s="389">
        <f>h12_2!I10+h12_2!J10</f>
        <v>2464</v>
      </c>
      <c r="CJ10" s="395">
        <f>h13_2!K10</f>
        <v>2449</v>
      </c>
      <c r="CK10" s="395">
        <f>h14_2!K10</f>
        <v>2385</v>
      </c>
      <c r="CL10" s="395">
        <f>h15_2!K10</f>
        <v>2552</v>
      </c>
      <c r="CM10" s="395">
        <f>h16_2!K10</f>
        <v>2572</v>
      </c>
      <c r="CN10" s="395">
        <f>h17_2!K10</f>
        <v>2708</v>
      </c>
      <c r="CO10" s="395">
        <f>'H18'!L12</f>
        <v>2783</v>
      </c>
      <c r="CP10" s="395">
        <f>'H19'!L12</f>
        <v>2715</v>
      </c>
      <c r="CQ10" s="395">
        <f>'H20'!L12</f>
        <v>2859</v>
      </c>
      <c r="CR10" s="395">
        <f>'H21'!P13</f>
        <v>2794</v>
      </c>
      <c r="CS10" s="395">
        <f>'H22'!Q12</f>
        <v>2964</v>
      </c>
      <c r="CT10" s="395">
        <f>'H23'!Q12</f>
        <v>2979</v>
      </c>
      <c r="CU10" s="395">
        <f>'H24'!Q12</f>
        <v>3103</v>
      </c>
      <c r="CV10" s="395">
        <f>'H25'!Q12</f>
        <v>3166</v>
      </c>
      <c r="CW10" s="395">
        <f>'H26'!Q12</f>
        <v>3116</v>
      </c>
      <c r="CX10" s="395">
        <f>'H27'!Q12</f>
        <v>2996</v>
      </c>
      <c r="CY10" s="396">
        <f>'H28'!Q12</f>
        <v>3032</v>
      </c>
      <c r="CZ10" s="618">
        <f>'H29'!Q12</f>
        <v>3053</v>
      </c>
      <c r="DA10" s="1006">
        <f>'H30'!Q12</f>
        <v>3080</v>
      </c>
      <c r="DB10" s="1016">
        <f>'R1'!W13</f>
        <v>3181</v>
      </c>
      <c r="DC10" s="1006">
        <f>'R2'!Y13</f>
        <v>3058</v>
      </c>
      <c r="DD10" s="1016">
        <f>'R3'!Y13</f>
        <v>3333</v>
      </c>
      <c r="DE10" s="1006">
        <f>'R4'!W13</f>
        <v>3553</v>
      </c>
      <c r="DF10" s="1010">
        <f>'R5'!W13</f>
        <v>3626</v>
      </c>
      <c r="DG10" s="781">
        <f>'R6'!W13</f>
        <v>3596</v>
      </c>
    </row>
    <row r="11" spans="1:111" x14ac:dyDescent="0.2">
      <c r="A11" s="303">
        <v>6</v>
      </c>
      <c r="C11" s="1201" t="s">
        <v>13</v>
      </c>
      <c r="D11" s="619">
        <f>h1_2!E11+h1_2!F11</f>
        <v>2211</v>
      </c>
      <c r="E11" s="612">
        <f>h2_2!E11+h2_2!F11</f>
        <v>2174</v>
      </c>
      <c r="F11" s="612">
        <f>h3_2!E11+h3_2!F11</f>
        <v>2105</v>
      </c>
      <c r="G11" s="612">
        <f>h4_2!E11+h4_2!F11</f>
        <v>2211</v>
      </c>
      <c r="H11" s="612">
        <f>h5_2!E11+h5_2!F11</f>
        <v>1969</v>
      </c>
      <c r="I11" s="619">
        <f>h6_2!E11+h6_2!F11</f>
        <v>2430</v>
      </c>
      <c r="J11" s="611">
        <f>h7_2!E11</f>
        <v>1976</v>
      </c>
      <c r="K11" s="612">
        <f>h8_2!E11</f>
        <v>2292</v>
      </c>
      <c r="L11" s="611">
        <f>h9_2!E11+h9_2!F11</f>
        <v>2210</v>
      </c>
      <c r="M11" s="612">
        <f>h10_2!E11+h10_2!F11</f>
        <v>2204</v>
      </c>
      <c r="N11" s="611">
        <f>h11_2!E11+h11_2!F11</f>
        <v>2019</v>
      </c>
      <c r="O11" s="612">
        <f>h12_2!E11+h12_2!F11</f>
        <v>1949</v>
      </c>
      <c r="P11" s="560">
        <f>h13_2!E11</f>
        <v>1571</v>
      </c>
      <c r="Q11" s="389">
        <f>h14_2!E11</f>
        <v>1516</v>
      </c>
      <c r="R11" s="389">
        <f>h15_2!E11</f>
        <v>1226</v>
      </c>
      <c r="S11" s="389">
        <f>h16_2!E11</f>
        <v>817</v>
      </c>
      <c r="T11" s="389">
        <f>h17_2!E11</f>
        <v>312</v>
      </c>
      <c r="U11" s="389">
        <f>'H18'!F13</f>
        <v>640</v>
      </c>
      <c r="V11" s="389">
        <f>'H19'!F13</f>
        <v>471</v>
      </c>
      <c r="W11" s="389">
        <f>'H20'!F13</f>
        <v>454</v>
      </c>
      <c r="X11" s="389">
        <f>'H21'!F14</f>
        <v>-22</v>
      </c>
      <c r="Y11" s="389">
        <f>'H22'!G13</f>
        <v>-134</v>
      </c>
      <c r="Z11" s="389">
        <f>'H23'!G13</f>
        <v>-301</v>
      </c>
      <c r="AA11" s="389">
        <f>'H24'!G13</f>
        <v>-484</v>
      </c>
      <c r="AB11" s="389">
        <f>'H25'!G13</f>
        <v>-517</v>
      </c>
      <c r="AC11" s="389">
        <f>'H26'!G13</f>
        <v>-673</v>
      </c>
      <c r="AD11" s="389">
        <f>'H27'!G13</f>
        <v>-826</v>
      </c>
      <c r="AE11" s="389">
        <f>'H28'!G13</f>
        <v>-1053</v>
      </c>
      <c r="AF11" s="394">
        <f>'H29'!G13</f>
        <v>-1398</v>
      </c>
      <c r="AG11" s="394">
        <f>'H30'!G13</f>
        <v>-1840</v>
      </c>
      <c r="AH11" s="612">
        <f>'R1'!M14</f>
        <v>-1803</v>
      </c>
      <c r="AI11" s="619">
        <f>'R2'!O14</f>
        <v>-2188</v>
      </c>
      <c r="AJ11" s="619">
        <f>'R3'!O14</f>
        <v>-2320</v>
      </c>
      <c r="AK11" s="68">
        <f>'R4'!M14</f>
        <v>-3124</v>
      </c>
      <c r="AL11" s="68">
        <f>'R5'!M14</f>
        <v>-3143</v>
      </c>
      <c r="AM11" s="605">
        <f>'R6'!M14</f>
        <v>-3572</v>
      </c>
      <c r="AN11" s="619">
        <f>h1_2!G11+h1_2!H11</f>
        <v>6049</v>
      </c>
      <c r="AO11" s="612">
        <f>h2_2!G11+h2_2!H11</f>
        <v>6201</v>
      </c>
      <c r="AP11" s="612">
        <f>h3_2!G11+h3_2!H11</f>
        <v>6141</v>
      </c>
      <c r="AQ11" s="612">
        <f>h4_2!G11+h4_2!H11</f>
        <v>6283</v>
      </c>
      <c r="AR11" s="612">
        <f>h5_2!G11+h5_2!H11</f>
        <v>6242</v>
      </c>
      <c r="AS11" s="619">
        <f>h6_2!G11+h6_2!H11</f>
        <v>6532</v>
      </c>
      <c r="AT11" s="560">
        <f>h7_2!H11+h7_2!I11</f>
        <v>6299</v>
      </c>
      <c r="AU11" s="389">
        <f>h8_2!H11+h8_2!I11</f>
        <v>6493</v>
      </c>
      <c r="AV11" s="389">
        <f>h9_2!G11+h9_2!H11</f>
        <v>6571</v>
      </c>
      <c r="AW11" s="389">
        <f>h10_2!G11+h10_2!H11</f>
        <v>6746</v>
      </c>
      <c r="AX11" s="389">
        <f>h11_2!G11+h11_2!H11</f>
        <v>6497</v>
      </c>
      <c r="AY11" s="389">
        <f>h12_2!G11+h12_2!H11</f>
        <v>6536</v>
      </c>
      <c r="AZ11" s="389">
        <f>h13_2!H11</f>
        <v>6197</v>
      </c>
      <c r="BA11" s="389">
        <f>h14_2!H11</f>
        <v>6044</v>
      </c>
      <c r="BB11" s="389">
        <f>h15_2!H11</f>
        <v>5812</v>
      </c>
      <c r="BC11" s="389">
        <f>h16_2!H11</f>
        <v>5745</v>
      </c>
      <c r="BD11" s="389">
        <f>h17_2!H11</f>
        <v>5343</v>
      </c>
      <c r="BE11" s="389">
        <f>'H18'!I13</f>
        <v>5644</v>
      </c>
      <c r="BF11" s="389">
        <f>'H19'!I13</f>
        <v>5601</v>
      </c>
      <c r="BG11" s="389">
        <f>'H20'!I13</f>
        <v>5439</v>
      </c>
      <c r="BH11" s="389">
        <f>'H21'!I14</f>
        <v>5388</v>
      </c>
      <c r="BI11" s="389">
        <f>'H22'!J13</f>
        <v>5307</v>
      </c>
      <c r="BJ11" s="389">
        <f>'H23'!J13</f>
        <v>5329</v>
      </c>
      <c r="BK11" s="389">
        <f>'H24'!J13</f>
        <v>5322</v>
      </c>
      <c r="BL11" s="389">
        <f>'H25'!J13</f>
        <v>5145</v>
      </c>
      <c r="BM11" s="389">
        <f>'H26'!J13</f>
        <v>4988</v>
      </c>
      <c r="BN11" s="389">
        <f>'H27'!J13</f>
        <v>5005</v>
      </c>
      <c r="BO11" s="389">
        <f>'H28'!J13</f>
        <v>4766</v>
      </c>
      <c r="BP11" s="394">
        <f>'H29'!J13</f>
        <v>4597</v>
      </c>
      <c r="BQ11" s="394">
        <f>'H30'!J13</f>
        <v>4439</v>
      </c>
      <c r="BR11" s="394">
        <f>'R1'!P14</f>
        <v>4316</v>
      </c>
      <c r="BS11" s="612">
        <f>'R2'!R14</f>
        <v>4183</v>
      </c>
      <c r="BT11" s="619">
        <f>'R3'!R14</f>
        <v>4137</v>
      </c>
      <c r="BU11" s="394">
        <f>'R4'!P14</f>
        <v>3837</v>
      </c>
      <c r="BV11" s="605">
        <f>'R5'!P14</f>
        <v>3755</v>
      </c>
      <c r="BW11" s="87">
        <f>'R6'!P14</f>
        <v>3539</v>
      </c>
      <c r="BX11" s="619">
        <f>h1_2!I11+h1_2!J11</f>
        <v>3838</v>
      </c>
      <c r="BY11" s="612">
        <f>h2_2!I11+h2_2!J11</f>
        <v>4027</v>
      </c>
      <c r="BZ11" s="612">
        <f>h3_2!I11+h3_2!J11</f>
        <v>4036</v>
      </c>
      <c r="CA11" s="612">
        <f>h4_2!I11+h4_2!J11</f>
        <v>4072</v>
      </c>
      <c r="CB11" s="612">
        <f>h5_2!I11+h5_2!J11</f>
        <v>4273</v>
      </c>
      <c r="CC11" s="619">
        <f>h6_2!I11+h6_2!J11</f>
        <v>4102</v>
      </c>
      <c r="CD11" s="560">
        <f>h7_2!J11+h7_2!K11</f>
        <v>4323</v>
      </c>
      <c r="CE11" s="389">
        <f>h8_2!J11+h8_2!K11</f>
        <v>4201</v>
      </c>
      <c r="CF11" s="389">
        <f>h9_2!I11+h9_2!J11</f>
        <v>4361</v>
      </c>
      <c r="CG11" s="389">
        <f>h10_2!I11+h10_2!J11</f>
        <v>4542</v>
      </c>
      <c r="CH11" s="389">
        <f>h11_2!I11+h11_2!J11</f>
        <v>4478</v>
      </c>
      <c r="CI11" s="389">
        <f>h12_2!I11+h12_2!J11</f>
        <v>4587</v>
      </c>
      <c r="CJ11" s="395">
        <f>h13_2!K11</f>
        <v>4626</v>
      </c>
      <c r="CK11" s="395">
        <f>h14_2!K11</f>
        <v>4528</v>
      </c>
      <c r="CL11" s="395">
        <f>h15_2!K11</f>
        <v>4586</v>
      </c>
      <c r="CM11" s="395">
        <f>h16_2!K11</f>
        <v>4928</v>
      </c>
      <c r="CN11" s="395">
        <f>h17_2!K11</f>
        <v>5031</v>
      </c>
      <c r="CO11" s="395">
        <f>'H18'!L13</f>
        <v>5004</v>
      </c>
      <c r="CP11" s="395">
        <f>'H19'!L13</f>
        <v>5130</v>
      </c>
      <c r="CQ11" s="395">
        <f>'H20'!L13</f>
        <v>4985</v>
      </c>
      <c r="CR11" s="395">
        <f>'H21'!P14</f>
        <v>5410</v>
      </c>
      <c r="CS11" s="395">
        <f>'H22'!Q13</f>
        <v>5441</v>
      </c>
      <c r="CT11" s="395">
        <f>'H23'!Q13</f>
        <v>5630</v>
      </c>
      <c r="CU11" s="395">
        <f>'H24'!Q13</f>
        <v>5806</v>
      </c>
      <c r="CV11" s="395">
        <f>'H25'!Q13</f>
        <v>5662</v>
      </c>
      <c r="CW11" s="395">
        <f>'H26'!Q13</f>
        <v>5661</v>
      </c>
      <c r="CX11" s="395">
        <f>'H27'!Q13</f>
        <v>5831</v>
      </c>
      <c r="CY11" s="396">
        <f>'H28'!Q13</f>
        <v>5819</v>
      </c>
      <c r="CZ11" s="618">
        <f>'H29'!Q13</f>
        <v>5995</v>
      </c>
      <c r="DA11" s="1006">
        <f>'H30'!Q13</f>
        <v>6279</v>
      </c>
      <c r="DB11" s="1016">
        <f>'R1'!W14</f>
        <v>6119</v>
      </c>
      <c r="DC11" s="1006">
        <f>'R2'!Y14</f>
        <v>6371</v>
      </c>
      <c r="DD11" s="1016">
        <f>'R3'!Y14</f>
        <v>6457</v>
      </c>
      <c r="DE11" s="1006">
        <f>'R4'!W14</f>
        <v>6961</v>
      </c>
      <c r="DF11" s="1010">
        <f>'R5'!W14</f>
        <v>6898</v>
      </c>
      <c r="DG11" s="781">
        <f>'R6'!W14</f>
        <v>7111</v>
      </c>
    </row>
    <row r="12" spans="1:111" x14ac:dyDescent="0.2">
      <c r="A12" s="303">
        <v>7</v>
      </c>
      <c r="C12" s="1201" t="s">
        <v>14</v>
      </c>
      <c r="D12" s="619">
        <f>h1_2!E12+h1_2!F12</f>
        <v>481</v>
      </c>
      <c r="E12" s="612">
        <f>h2_2!E12+h2_2!F12</f>
        <v>419</v>
      </c>
      <c r="F12" s="612">
        <f>h3_2!E12+h3_2!F12</f>
        <v>223</v>
      </c>
      <c r="G12" s="612">
        <f>h4_2!E12+h4_2!F12</f>
        <v>-12</v>
      </c>
      <c r="H12" s="612">
        <f>h5_2!E12+h5_2!F12</f>
        <v>-163</v>
      </c>
      <c r="I12" s="619">
        <f>h6_2!E12+h6_2!F12</f>
        <v>85</v>
      </c>
      <c r="J12" s="611">
        <f>h7_2!E12</f>
        <v>-76</v>
      </c>
      <c r="K12" s="612">
        <f>h8_2!E12</f>
        <v>43</v>
      </c>
      <c r="L12" s="611">
        <f>h9_2!E12+h9_2!F12</f>
        <v>-74</v>
      </c>
      <c r="M12" s="612">
        <f>h10_2!E12+h10_2!F12</f>
        <v>-8</v>
      </c>
      <c r="N12" s="611">
        <f>h11_2!E12+h11_2!F12</f>
        <v>-89</v>
      </c>
      <c r="O12" s="612">
        <f>h12_2!E12+h12_2!F12</f>
        <v>-80</v>
      </c>
      <c r="P12" s="560">
        <f>h13_2!E12</f>
        <v>-204</v>
      </c>
      <c r="Q12" s="389">
        <f>h14_2!E12</f>
        <v>-192</v>
      </c>
      <c r="R12" s="389">
        <f>h15_2!E12</f>
        <v>-277</v>
      </c>
      <c r="S12" s="389">
        <f>h16_2!E12</f>
        <v>-517</v>
      </c>
      <c r="T12" s="389">
        <f>h17_2!E12</f>
        <v>-654</v>
      </c>
      <c r="U12" s="389">
        <f>'H18'!F14</f>
        <v>-581</v>
      </c>
      <c r="V12" s="389">
        <f>'H19'!F14</f>
        <v>-846</v>
      </c>
      <c r="W12" s="389">
        <f>'H20'!F14</f>
        <v>-779</v>
      </c>
      <c r="X12" s="389">
        <f>'H21'!F15</f>
        <v>-873</v>
      </c>
      <c r="Y12" s="389">
        <f>'H22'!G14</f>
        <v>-996</v>
      </c>
      <c r="Z12" s="389">
        <f>'H23'!G14</f>
        <v>-1066</v>
      </c>
      <c r="AA12" s="389">
        <f>'H24'!G14</f>
        <v>-1009</v>
      </c>
      <c r="AB12" s="389">
        <f>'H25'!G14</f>
        <v>-1267</v>
      </c>
      <c r="AC12" s="389">
        <f>'H26'!G14</f>
        <v>-1236</v>
      </c>
      <c r="AD12" s="389">
        <f>'H27'!G14</f>
        <v>-1415</v>
      </c>
      <c r="AE12" s="389">
        <f>'H28'!G14</f>
        <v>-1499</v>
      </c>
      <c r="AF12" s="394">
        <f>'H29'!G14</f>
        <v>-1625</v>
      </c>
      <c r="AG12" s="394">
        <f>'H30'!G14</f>
        <v>-1708</v>
      </c>
      <c r="AH12" s="612">
        <f>'R1'!M15</f>
        <v>-1762</v>
      </c>
      <c r="AI12" s="619">
        <f>'R2'!O15</f>
        <v>-1894</v>
      </c>
      <c r="AJ12" s="619">
        <f>'R3'!O15</f>
        <v>-2080</v>
      </c>
      <c r="AK12" s="68">
        <f>'R4'!M15</f>
        <v>-2445</v>
      </c>
      <c r="AL12" s="68">
        <f>'R5'!M15</f>
        <v>-2495</v>
      </c>
      <c r="AM12" s="605">
        <f>'R6'!M15</f>
        <v>-2658</v>
      </c>
      <c r="AN12" s="619">
        <f>h1_2!G12+h1_2!H12</f>
        <v>2910</v>
      </c>
      <c r="AO12" s="612">
        <f>h2_2!G12+h2_2!H12</f>
        <v>2896</v>
      </c>
      <c r="AP12" s="612">
        <f>h3_2!G12+h3_2!H12</f>
        <v>2740</v>
      </c>
      <c r="AQ12" s="612">
        <f>h4_2!G12+h4_2!H12</f>
        <v>2568</v>
      </c>
      <c r="AR12" s="612">
        <f>h5_2!G12+h5_2!H12</f>
        <v>2532</v>
      </c>
      <c r="AS12" s="619">
        <f>h6_2!G12+h6_2!H12</f>
        <v>2662</v>
      </c>
      <c r="AT12" s="560">
        <f>h7_2!H12+h7_2!I12</f>
        <v>2664</v>
      </c>
      <c r="AU12" s="389">
        <f>h8_2!H12+h8_2!I12</f>
        <v>2702</v>
      </c>
      <c r="AV12" s="389">
        <f>h9_2!G12+h9_2!H12</f>
        <v>2678</v>
      </c>
      <c r="AW12" s="389">
        <f>h10_2!G12+h10_2!H12</f>
        <v>2681</v>
      </c>
      <c r="AX12" s="389">
        <f>h11_2!G12+h11_2!H12</f>
        <v>2649</v>
      </c>
      <c r="AY12" s="389">
        <f>h12_2!G12+h12_2!H12</f>
        <v>2672</v>
      </c>
      <c r="AZ12" s="389">
        <f>h13_2!H12</f>
        <v>2530</v>
      </c>
      <c r="BA12" s="389">
        <f>h14_2!H12</f>
        <v>2476</v>
      </c>
      <c r="BB12" s="389">
        <f>h15_2!H12</f>
        <v>2434</v>
      </c>
      <c r="BC12" s="389">
        <f>h16_2!H12</f>
        <v>2308</v>
      </c>
      <c r="BD12" s="389">
        <f>h17_2!H12</f>
        <v>2239</v>
      </c>
      <c r="BE12" s="389">
        <f>'H18'!I14</f>
        <v>2245</v>
      </c>
      <c r="BF12" s="389">
        <f>'H19'!I14</f>
        <v>2191</v>
      </c>
      <c r="BG12" s="389">
        <f>'H20'!I14</f>
        <v>2313</v>
      </c>
      <c r="BH12" s="389">
        <f>'H21'!I15</f>
        <v>2118</v>
      </c>
      <c r="BI12" s="389">
        <f>'H22'!J14</f>
        <v>2112</v>
      </c>
      <c r="BJ12" s="389">
        <f>'H23'!J14</f>
        <v>2055</v>
      </c>
      <c r="BK12" s="389">
        <f>'H24'!J14</f>
        <v>2083</v>
      </c>
      <c r="BL12" s="389">
        <f>'H25'!J14</f>
        <v>1947</v>
      </c>
      <c r="BM12" s="389">
        <f>'H26'!J14</f>
        <v>1910</v>
      </c>
      <c r="BN12" s="389">
        <f>'H27'!J14</f>
        <v>1818</v>
      </c>
      <c r="BO12" s="389">
        <f>'H28'!J14</f>
        <v>1752</v>
      </c>
      <c r="BP12" s="394">
        <f>'H29'!J14</f>
        <v>1624</v>
      </c>
      <c r="BQ12" s="394">
        <f>'H30'!J14</f>
        <v>1570</v>
      </c>
      <c r="BR12" s="394">
        <f>'R1'!P15</f>
        <v>1487</v>
      </c>
      <c r="BS12" s="612">
        <f>'R2'!R15</f>
        <v>1317</v>
      </c>
      <c r="BT12" s="619">
        <f>'R3'!R15</f>
        <v>1306</v>
      </c>
      <c r="BU12" s="394">
        <f>'R4'!P15</f>
        <v>1218</v>
      </c>
      <c r="BV12" s="605">
        <f>'R5'!P15</f>
        <v>1168</v>
      </c>
      <c r="BW12" s="87">
        <f>'R6'!P15</f>
        <v>1062</v>
      </c>
      <c r="BX12" s="619">
        <f>h1_2!I12+h1_2!J12</f>
        <v>2429</v>
      </c>
      <c r="BY12" s="612">
        <f>h2_2!I12+h2_2!J12</f>
        <v>2477</v>
      </c>
      <c r="BZ12" s="612">
        <f>h3_2!I12+h3_2!J12</f>
        <v>2517</v>
      </c>
      <c r="CA12" s="612">
        <f>h4_2!I12+h4_2!J12</f>
        <v>2580</v>
      </c>
      <c r="CB12" s="612">
        <f>h5_2!I12+h5_2!J12</f>
        <v>2695</v>
      </c>
      <c r="CC12" s="619">
        <f>h6_2!I12+h6_2!J12</f>
        <v>2577</v>
      </c>
      <c r="CD12" s="560">
        <f>h7_2!J12+h7_2!K12</f>
        <v>2740</v>
      </c>
      <c r="CE12" s="389">
        <f>h8_2!J12+h8_2!K12</f>
        <v>2659</v>
      </c>
      <c r="CF12" s="389">
        <f>h9_2!I12+h9_2!J12</f>
        <v>2752</v>
      </c>
      <c r="CG12" s="389">
        <f>h10_2!I12+h10_2!J12</f>
        <v>2689</v>
      </c>
      <c r="CH12" s="389">
        <f>h11_2!I12+h11_2!J12</f>
        <v>2738</v>
      </c>
      <c r="CI12" s="389">
        <f>h12_2!I12+h12_2!J12</f>
        <v>2752</v>
      </c>
      <c r="CJ12" s="395">
        <f>h13_2!K12</f>
        <v>2734</v>
      </c>
      <c r="CK12" s="395">
        <f>h14_2!K12</f>
        <v>2668</v>
      </c>
      <c r="CL12" s="395">
        <f>h15_2!K12</f>
        <v>2711</v>
      </c>
      <c r="CM12" s="395">
        <f>h16_2!K12</f>
        <v>2825</v>
      </c>
      <c r="CN12" s="395">
        <f>h17_2!K12</f>
        <v>2893</v>
      </c>
      <c r="CO12" s="395">
        <f>'H18'!L14</f>
        <v>2826</v>
      </c>
      <c r="CP12" s="395">
        <f>'H19'!L14</f>
        <v>3037</v>
      </c>
      <c r="CQ12" s="395">
        <f>'H20'!L14</f>
        <v>3092</v>
      </c>
      <c r="CR12" s="395">
        <f>'H21'!P15</f>
        <v>2991</v>
      </c>
      <c r="CS12" s="395">
        <f>'H22'!Q14</f>
        <v>3108</v>
      </c>
      <c r="CT12" s="395">
        <f>'H23'!Q14</f>
        <v>3121</v>
      </c>
      <c r="CU12" s="395">
        <f>'H24'!Q14</f>
        <v>3092</v>
      </c>
      <c r="CV12" s="395">
        <f>'H25'!Q14</f>
        <v>3214</v>
      </c>
      <c r="CW12" s="395">
        <f>'H26'!Q14</f>
        <v>3146</v>
      </c>
      <c r="CX12" s="395">
        <f>'H27'!Q14</f>
        <v>3233</v>
      </c>
      <c r="CY12" s="396">
        <f>'H28'!Q14</f>
        <v>3251</v>
      </c>
      <c r="CZ12" s="618">
        <f>'H29'!Q14</f>
        <v>3249</v>
      </c>
      <c r="DA12" s="1006">
        <f>'H30'!Q14</f>
        <v>3278</v>
      </c>
      <c r="DB12" s="1016">
        <f>'R1'!W15</f>
        <v>3249</v>
      </c>
      <c r="DC12" s="1006">
        <f>'R2'!Y15</f>
        <v>3211</v>
      </c>
      <c r="DD12" s="1016">
        <f>'R3'!Y15</f>
        <v>3386</v>
      </c>
      <c r="DE12" s="1006">
        <f>'R4'!W15</f>
        <v>3663</v>
      </c>
      <c r="DF12" s="1010">
        <f>'R5'!W15</f>
        <v>3663</v>
      </c>
      <c r="DG12" s="781">
        <f>'R6'!W15</f>
        <v>3720</v>
      </c>
    </row>
    <row r="13" spans="1:111" x14ac:dyDescent="0.2">
      <c r="A13" s="303">
        <v>8</v>
      </c>
      <c r="C13" s="1201" t="s">
        <v>15</v>
      </c>
      <c r="D13" s="619">
        <f>h1_2!E13+h1_2!F13</f>
        <v>191</v>
      </c>
      <c r="E13" s="612">
        <f>h2_2!E13+h2_2!F13</f>
        <v>46</v>
      </c>
      <c r="F13" s="612">
        <f>h3_2!E13+h3_2!F13</f>
        <v>108</v>
      </c>
      <c r="G13" s="612">
        <f>h4_2!E13+h4_2!F13</f>
        <v>36</v>
      </c>
      <c r="H13" s="612">
        <f>h5_2!E13+h5_2!F13</f>
        <v>-39</v>
      </c>
      <c r="I13" s="619">
        <f>h6_2!E13+h6_2!F13</f>
        <v>3</v>
      </c>
      <c r="J13" s="611">
        <f>h7_2!E13</f>
        <v>-236</v>
      </c>
      <c r="K13" s="612">
        <f>h8_2!E13</f>
        <v>-155</v>
      </c>
      <c r="L13" s="611">
        <f>h9_2!E13+h9_2!F13</f>
        <v>-102</v>
      </c>
      <c r="M13" s="612">
        <f>h10_2!E13+h10_2!F13</f>
        <v>-190</v>
      </c>
      <c r="N13" s="611">
        <f>h11_2!E13+h11_2!F13</f>
        <v>-436</v>
      </c>
      <c r="O13" s="612">
        <f>h12_2!E13+h12_2!F13</f>
        <v>-279</v>
      </c>
      <c r="P13" s="560">
        <f>h13_2!E13</f>
        <v>-477</v>
      </c>
      <c r="Q13" s="389">
        <f>h14_2!E13</f>
        <v>-472</v>
      </c>
      <c r="R13" s="389">
        <f>h15_2!E13</f>
        <v>-547</v>
      </c>
      <c r="S13" s="389">
        <f>h16_2!E13</f>
        <v>-733</v>
      </c>
      <c r="T13" s="389">
        <f>h17_2!E13</f>
        <v>-798</v>
      </c>
      <c r="U13" s="389">
        <f>'H18'!F15</f>
        <v>-689</v>
      </c>
      <c r="V13" s="389">
        <f>'H19'!F15</f>
        <v>-837</v>
      </c>
      <c r="W13" s="389">
        <f>'H20'!F15</f>
        <v>-940</v>
      </c>
      <c r="X13" s="389">
        <f>'H21'!F16</f>
        <v>-978</v>
      </c>
      <c r="Y13" s="389">
        <f>'H22'!G15</f>
        <v>-1048</v>
      </c>
      <c r="Z13" s="389">
        <f>'H23'!G15</f>
        <v>-1013</v>
      </c>
      <c r="AA13" s="389">
        <f>'H24'!G15</f>
        <v>-1258</v>
      </c>
      <c r="AB13" s="389">
        <f>'H25'!G15</f>
        <v>-1350</v>
      </c>
      <c r="AC13" s="389">
        <f>'H26'!G15</f>
        <v>-1384</v>
      </c>
      <c r="AD13" s="389">
        <f>'H27'!G15</f>
        <v>-1399</v>
      </c>
      <c r="AE13" s="389">
        <f>'H28'!G15</f>
        <v>-1445</v>
      </c>
      <c r="AF13" s="394">
        <f>'H29'!G15</f>
        <v>-1430</v>
      </c>
      <c r="AG13" s="394">
        <f>'H30'!G15</f>
        <v>-1515</v>
      </c>
      <c r="AH13" s="612">
        <f>'R1'!M16</f>
        <v>-1554</v>
      </c>
      <c r="AI13" s="619">
        <f>'R2'!O16</f>
        <v>-1590</v>
      </c>
      <c r="AJ13" s="619">
        <f>'R3'!O16</f>
        <v>-1734</v>
      </c>
      <c r="AK13" s="68">
        <f>'R4'!M16</f>
        <v>-1928</v>
      </c>
      <c r="AL13" s="68">
        <f>'R5'!M16</f>
        <v>-1939</v>
      </c>
      <c r="AM13" s="605">
        <f>'R6'!M16</f>
        <v>-2061</v>
      </c>
      <c r="AN13" s="619">
        <f>h1_2!G13+h1_2!H13</f>
        <v>2124</v>
      </c>
      <c r="AO13" s="612">
        <f>h2_2!G13+h2_2!H13</f>
        <v>2033</v>
      </c>
      <c r="AP13" s="612">
        <f>h3_2!G13+h3_2!H13</f>
        <v>2051</v>
      </c>
      <c r="AQ13" s="612">
        <f>h4_2!G13+h4_2!H13</f>
        <v>1999</v>
      </c>
      <c r="AR13" s="612">
        <f>h5_2!G13+h5_2!H13</f>
        <v>1926</v>
      </c>
      <c r="AS13" s="619">
        <f>h6_2!G13+h6_2!H13</f>
        <v>2007</v>
      </c>
      <c r="AT13" s="560">
        <f>h7_2!H13+h7_2!I13</f>
        <v>1910</v>
      </c>
      <c r="AU13" s="389">
        <f>h8_2!H13+h8_2!I13</f>
        <v>1911</v>
      </c>
      <c r="AV13" s="389">
        <f>h9_2!G13+h9_2!H13</f>
        <v>1881</v>
      </c>
      <c r="AW13" s="389">
        <f>h10_2!G13+h10_2!H13</f>
        <v>1882</v>
      </c>
      <c r="AX13" s="389">
        <f>h11_2!G13+h11_2!H13</f>
        <v>1724</v>
      </c>
      <c r="AY13" s="389">
        <f>h12_2!G13+h12_2!H13</f>
        <v>1808</v>
      </c>
      <c r="AZ13" s="389">
        <f>h13_2!H13</f>
        <v>1705</v>
      </c>
      <c r="BA13" s="389">
        <f>h14_2!H13</f>
        <v>1674</v>
      </c>
      <c r="BB13" s="389">
        <f>h15_2!H13</f>
        <v>1655</v>
      </c>
      <c r="BC13" s="389">
        <f>h16_2!H13</f>
        <v>1525</v>
      </c>
      <c r="BD13" s="389">
        <f>h17_2!H13</f>
        <v>1511</v>
      </c>
      <c r="BE13" s="389">
        <f>'H18'!I15</f>
        <v>1537</v>
      </c>
      <c r="BF13" s="389">
        <f>'H19'!I15</f>
        <v>1457</v>
      </c>
      <c r="BG13" s="389">
        <f>'H20'!I15</f>
        <v>1418</v>
      </c>
      <c r="BH13" s="389">
        <f>'H21'!I16</f>
        <v>1392</v>
      </c>
      <c r="BI13" s="389">
        <f>'H22'!J15</f>
        <v>1436</v>
      </c>
      <c r="BJ13" s="389">
        <f>'H23'!J15</f>
        <v>1369</v>
      </c>
      <c r="BK13" s="389">
        <f>'H24'!J15</f>
        <v>1370</v>
      </c>
      <c r="BL13" s="389">
        <f>'H25'!J15</f>
        <v>1275</v>
      </c>
      <c r="BM13" s="389">
        <f>'H26'!J15</f>
        <v>1173</v>
      </c>
      <c r="BN13" s="389">
        <f>'H27'!J15</f>
        <v>1141</v>
      </c>
      <c r="BO13" s="389">
        <f>'H28'!J15</f>
        <v>1170</v>
      </c>
      <c r="BP13" s="394">
        <f>'H29'!J15</f>
        <v>1124</v>
      </c>
      <c r="BQ13" s="394">
        <f>'H30'!J15</f>
        <v>1039</v>
      </c>
      <c r="BR13" s="394">
        <f>'R1'!P16</f>
        <v>922</v>
      </c>
      <c r="BS13" s="612">
        <f>'R2'!R16</f>
        <v>948</v>
      </c>
      <c r="BT13" s="619">
        <f>'R3'!R16</f>
        <v>872</v>
      </c>
      <c r="BU13" s="394">
        <f>'R4'!P16</f>
        <v>778</v>
      </c>
      <c r="BV13" s="605">
        <f>'R5'!P16</f>
        <v>722</v>
      </c>
      <c r="BW13" s="87">
        <f>'R6'!P16</f>
        <v>651</v>
      </c>
      <c r="BX13" s="619">
        <f>h1_2!I13+h1_2!J13</f>
        <v>1933</v>
      </c>
      <c r="BY13" s="612">
        <f>h2_2!I13+h2_2!J13</f>
        <v>1987</v>
      </c>
      <c r="BZ13" s="612">
        <f>h3_2!I13+h3_2!J13</f>
        <v>1943</v>
      </c>
      <c r="CA13" s="612">
        <f>h4_2!I13+h4_2!J13</f>
        <v>1963</v>
      </c>
      <c r="CB13" s="612">
        <f>h5_2!I13+h5_2!J13</f>
        <v>1965</v>
      </c>
      <c r="CC13" s="619">
        <f>h6_2!I13+h6_2!J13</f>
        <v>2004</v>
      </c>
      <c r="CD13" s="560">
        <f>h7_2!J13+h7_2!K13</f>
        <v>2146</v>
      </c>
      <c r="CE13" s="389">
        <f>h8_2!J13+h8_2!K13</f>
        <v>2066</v>
      </c>
      <c r="CF13" s="389">
        <f>h9_2!I13+h9_2!J13</f>
        <v>1983</v>
      </c>
      <c r="CG13" s="389">
        <f>h10_2!I13+h10_2!J13</f>
        <v>2072</v>
      </c>
      <c r="CH13" s="389">
        <f>h11_2!I13+h11_2!J13</f>
        <v>2160</v>
      </c>
      <c r="CI13" s="389">
        <f>h12_2!I13+h12_2!J13</f>
        <v>2087</v>
      </c>
      <c r="CJ13" s="395">
        <f>h13_2!K13</f>
        <v>2182</v>
      </c>
      <c r="CK13" s="395">
        <f>h14_2!K13</f>
        <v>2146</v>
      </c>
      <c r="CL13" s="395">
        <f>h15_2!K13</f>
        <v>2202</v>
      </c>
      <c r="CM13" s="395">
        <f>h16_2!K13</f>
        <v>2258</v>
      </c>
      <c r="CN13" s="395">
        <f>h17_2!K13</f>
        <v>2309</v>
      </c>
      <c r="CO13" s="395">
        <f>'H18'!L15</f>
        <v>2226</v>
      </c>
      <c r="CP13" s="395">
        <f>'H19'!L15</f>
        <v>2294</v>
      </c>
      <c r="CQ13" s="395">
        <f>'H20'!L15</f>
        <v>2358</v>
      </c>
      <c r="CR13" s="395">
        <f>'H21'!P16</f>
        <v>2370</v>
      </c>
      <c r="CS13" s="395">
        <f>'H22'!Q15</f>
        <v>2484</v>
      </c>
      <c r="CT13" s="395">
        <f>'H23'!Q15</f>
        <v>2382</v>
      </c>
      <c r="CU13" s="395">
        <f>'H24'!Q15</f>
        <v>2628</v>
      </c>
      <c r="CV13" s="395">
        <f>'H25'!Q15</f>
        <v>2625</v>
      </c>
      <c r="CW13" s="395">
        <f>'H26'!Q15</f>
        <v>2557</v>
      </c>
      <c r="CX13" s="395">
        <f>'H27'!Q15</f>
        <v>2540</v>
      </c>
      <c r="CY13" s="396">
        <f>'H28'!Q15</f>
        <v>2615</v>
      </c>
      <c r="CZ13" s="618">
        <f>'H29'!Q15</f>
        <v>2554</v>
      </c>
      <c r="DA13" s="1006">
        <f>'H30'!Q15</f>
        <v>2554</v>
      </c>
      <c r="DB13" s="1016">
        <f>'R1'!W16</f>
        <v>2476</v>
      </c>
      <c r="DC13" s="1006">
        <f>'R2'!Y16</f>
        <v>2538</v>
      </c>
      <c r="DD13" s="1016">
        <f>'R3'!Y16</f>
        <v>2606</v>
      </c>
      <c r="DE13" s="1006">
        <f>'R4'!W16</f>
        <v>2706</v>
      </c>
      <c r="DF13" s="1010">
        <f>'R5'!W16</f>
        <v>2661</v>
      </c>
      <c r="DG13" s="781">
        <f>'R6'!W16</f>
        <v>2712</v>
      </c>
    </row>
    <row r="14" spans="1:111" x14ac:dyDescent="0.2">
      <c r="A14" s="303">
        <v>9</v>
      </c>
      <c r="C14" s="1201" t="s">
        <v>16</v>
      </c>
      <c r="D14" s="619">
        <f>h1_2!E14+h1_2!F14</f>
        <v>-47</v>
      </c>
      <c r="E14" s="612">
        <f>h2_2!E14+h2_2!F14</f>
        <v>-72</v>
      </c>
      <c r="F14" s="612">
        <f>h3_2!E14+h3_2!F14</f>
        <v>-145</v>
      </c>
      <c r="G14" s="612">
        <f>h4_2!E14+h4_2!F14</f>
        <v>-203</v>
      </c>
      <c r="H14" s="612">
        <f>h5_2!E14+h5_2!F14</f>
        <v>-172</v>
      </c>
      <c r="I14" s="619">
        <f>h6_2!E14+h6_2!F14</f>
        <v>-211</v>
      </c>
      <c r="J14" s="611">
        <f>h7_2!E14</f>
        <v>-282</v>
      </c>
      <c r="K14" s="612">
        <f>h8_2!E14</f>
        <v>-250</v>
      </c>
      <c r="L14" s="611">
        <f>h9_2!E14+h9_2!F14</f>
        <v>-208</v>
      </c>
      <c r="M14" s="612">
        <f>h10_2!E14+h10_2!F14</f>
        <v>-224</v>
      </c>
      <c r="N14" s="611">
        <f>h11_2!E14+h11_2!F14</f>
        <v>-306</v>
      </c>
      <c r="O14" s="612">
        <f>h12_2!E14+h12_2!F14</f>
        <v>-199</v>
      </c>
      <c r="P14" s="560">
        <f>h13_2!E14</f>
        <v>-277</v>
      </c>
      <c r="Q14" s="389">
        <f>h14_2!E14</f>
        <v>-236</v>
      </c>
      <c r="R14" s="389">
        <f>h15_2!E14</f>
        <v>-431</v>
      </c>
      <c r="S14" s="389">
        <f>h16_2!E14</f>
        <v>-351</v>
      </c>
      <c r="T14" s="389">
        <f>h17_2!E14</f>
        <v>-520</v>
      </c>
      <c r="U14" s="389">
        <f>'H18'!F16</f>
        <v>-579</v>
      </c>
      <c r="V14" s="389">
        <f>'H19'!F16</f>
        <v>-504</v>
      </c>
      <c r="W14" s="389">
        <f>'H20'!F16</f>
        <v>-616</v>
      </c>
      <c r="X14" s="389">
        <f>'H21'!F17</f>
        <v>-584</v>
      </c>
      <c r="Y14" s="389">
        <f>'H22'!G16</f>
        <v>-613</v>
      </c>
      <c r="Z14" s="389">
        <f>'H23'!G16</f>
        <v>-556</v>
      </c>
      <c r="AA14" s="389">
        <f>'H24'!G16</f>
        <v>-651</v>
      </c>
      <c r="AB14" s="389">
        <f>'H25'!G16</f>
        <v>-689</v>
      </c>
      <c r="AC14" s="389">
        <f>'H26'!G16</f>
        <v>-671</v>
      </c>
      <c r="AD14" s="389">
        <f>'H27'!G16</f>
        <v>-695</v>
      </c>
      <c r="AE14" s="389">
        <f>'H28'!G16</f>
        <v>-661</v>
      </c>
      <c r="AF14" s="394">
        <f>'H29'!G16</f>
        <v>-723</v>
      </c>
      <c r="AG14" s="394">
        <f>'H30'!G16</f>
        <v>-743</v>
      </c>
      <c r="AH14" s="612">
        <f>'R1'!M17</f>
        <v>-836</v>
      </c>
      <c r="AI14" s="619">
        <f>'R2'!O17</f>
        <v>-826</v>
      </c>
      <c r="AJ14" s="619">
        <f>'R3'!O17</f>
        <v>-916</v>
      </c>
      <c r="AK14" s="68">
        <f>'R4'!M17</f>
        <v>-1113</v>
      </c>
      <c r="AL14" s="68">
        <f>'R5'!M17</f>
        <v>-1032</v>
      </c>
      <c r="AM14" s="605">
        <f>'R6'!M17</f>
        <v>-1083</v>
      </c>
      <c r="AN14" s="619">
        <f>h1_2!G14+h1_2!H14</f>
        <v>1183</v>
      </c>
      <c r="AO14" s="612">
        <f>h2_2!G14+h2_2!H14</f>
        <v>1114</v>
      </c>
      <c r="AP14" s="612">
        <f>h3_2!G14+h3_2!H14</f>
        <v>1100</v>
      </c>
      <c r="AQ14" s="612">
        <f>h4_2!G14+h4_2!H14</f>
        <v>1127</v>
      </c>
      <c r="AR14" s="612">
        <f>h5_2!G14+h5_2!H14</f>
        <v>1068</v>
      </c>
      <c r="AS14" s="619">
        <f>h6_2!G14+h6_2!H14</f>
        <v>1101</v>
      </c>
      <c r="AT14" s="560">
        <f>h7_2!H14+h7_2!I14</f>
        <v>1057</v>
      </c>
      <c r="AU14" s="389">
        <f>h8_2!H14+h8_2!I14</f>
        <v>1044</v>
      </c>
      <c r="AV14" s="389">
        <f>h9_2!G14+h9_2!H14</f>
        <v>1092</v>
      </c>
      <c r="AW14" s="389">
        <f>h10_2!G14+h10_2!H14</f>
        <v>1116</v>
      </c>
      <c r="AX14" s="389">
        <f>h11_2!G14+h11_2!H14</f>
        <v>997</v>
      </c>
      <c r="AY14" s="389">
        <f>h12_2!G14+h12_2!H14</f>
        <v>1093</v>
      </c>
      <c r="AZ14" s="389">
        <f>h13_2!H14</f>
        <v>1026</v>
      </c>
      <c r="BA14" s="389">
        <f>h14_2!H14</f>
        <v>1040</v>
      </c>
      <c r="BB14" s="389">
        <f>h15_2!H14</f>
        <v>922</v>
      </c>
      <c r="BC14" s="389">
        <f>h16_2!H14</f>
        <v>992</v>
      </c>
      <c r="BD14" s="389">
        <f>h17_2!H14</f>
        <v>834</v>
      </c>
      <c r="BE14" s="389">
        <f>'H18'!I16</f>
        <v>833</v>
      </c>
      <c r="BF14" s="389">
        <f>'H19'!I16</f>
        <v>862</v>
      </c>
      <c r="BG14" s="389">
        <f>'H20'!I16</f>
        <v>850</v>
      </c>
      <c r="BH14" s="389">
        <f>'H21'!I17</f>
        <v>838</v>
      </c>
      <c r="BI14" s="389">
        <f>'H22'!J16</f>
        <v>846</v>
      </c>
      <c r="BJ14" s="389">
        <f>'H23'!J16</f>
        <v>874</v>
      </c>
      <c r="BK14" s="389">
        <f>'H24'!J16</f>
        <v>796</v>
      </c>
      <c r="BL14" s="389">
        <f>'H25'!J16</f>
        <v>805</v>
      </c>
      <c r="BM14" s="389">
        <f>'H26'!J16</f>
        <v>811</v>
      </c>
      <c r="BN14" s="389">
        <f>'H27'!J16</f>
        <v>746</v>
      </c>
      <c r="BO14" s="389">
        <f>'H28'!J16</f>
        <v>792</v>
      </c>
      <c r="BP14" s="394">
        <f>'H29'!J16</f>
        <v>717</v>
      </c>
      <c r="BQ14" s="394">
        <f>'H30'!J16</f>
        <v>688</v>
      </c>
      <c r="BR14" s="394">
        <f>'R1'!P17</f>
        <v>635</v>
      </c>
      <c r="BS14" s="612">
        <f>'R2'!R17</f>
        <v>619</v>
      </c>
      <c r="BT14" s="619">
        <f>'R3'!R17</f>
        <v>566</v>
      </c>
      <c r="BU14" s="394">
        <f>'R4'!P17</f>
        <v>530</v>
      </c>
      <c r="BV14" s="605">
        <f>'R5'!P17</f>
        <v>528</v>
      </c>
      <c r="BW14" s="87">
        <f>'R6'!P17</f>
        <v>488</v>
      </c>
      <c r="BX14" s="619">
        <f>h1_2!I14+h1_2!J14</f>
        <v>1230</v>
      </c>
      <c r="BY14" s="612">
        <f>h2_2!I14+h2_2!J14</f>
        <v>1186</v>
      </c>
      <c r="BZ14" s="612">
        <f>h3_2!I14+h3_2!J14</f>
        <v>1245</v>
      </c>
      <c r="CA14" s="612">
        <f>h4_2!I14+h4_2!J14</f>
        <v>1330</v>
      </c>
      <c r="CB14" s="612">
        <f>h5_2!I14+h5_2!J14</f>
        <v>1240</v>
      </c>
      <c r="CC14" s="619">
        <f>h6_2!I14+h6_2!J14</f>
        <v>1312</v>
      </c>
      <c r="CD14" s="560">
        <f>h7_2!J14+h7_2!K14</f>
        <v>1339</v>
      </c>
      <c r="CE14" s="389">
        <f>h8_2!J14+h8_2!K14</f>
        <v>1294</v>
      </c>
      <c r="CF14" s="389">
        <f>h9_2!I14+h9_2!J14</f>
        <v>1300</v>
      </c>
      <c r="CG14" s="389">
        <f>h10_2!I14+h10_2!J14</f>
        <v>1340</v>
      </c>
      <c r="CH14" s="389">
        <f>h11_2!I14+h11_2!J14</f>
        <v>1303</v>
      </c>
      <c r="CI14" s="389">
        <f>h12_2!I14+h12_2!J14</f>
        <v>1292</v>
      </c>
      <c r="CJ14" s="395">
        <f>h13_2!K14</f>
        <v>1303</v>
      </c>
      <c r="CK14" s="395">
        <f>h14_2!K14</f>
        <v>1276</v>
      </c>
      <c r="CL14" s="395">
        <f>h15_2!K14</f>
        <v>1353</v>
      </c>
      <c r="CM14" s="395">
        <f>h16_2!K14</f>
        <v>1343</v>
      </c>
      <c r="CN14" s="395">
        <f>h17_2!K14</f>
        <v>1354</v>
      </c>
      <c r="CO14" s="395">
        <f>'H18'!L16</f>
        <v>1412</v>
      </c>
      <c r="CP14" s="395">
        <f>'H19'!L16</f>
        <v>1366</v>
      </c>
      <c r="CQ14" s="395">
        <f>'H20'!L16</f>
        <v>1466</v>
      </c>
      <c r="CR14" s="395">
        <f>'H21'!P17</f>
        <v>1422</v>
      </c>
      <c r="CS14" s="395">
        <f>'H22'!Q16</f>
        <v>1459</v>
      </c>
      <c r="CT14" s="395">
        <f>'H23'!Q16</f>
        <v>1430</v>
      </c>
      <c r="CU14" s="395">
        <f>'H24'!Q16</f>
        <v>1447</v>
      </c>
      <c r="CV14" s="395">
        <f>'H25'!Q16</f>
        <v>1494</v>
      </c>
      <c r="CW14" s="395">
        <f>'H26'!Q16</f>
        <v>1482</v>
      </c>
      <c r="CX14" s="395">
        <f>'H27'!Q16</f>
        <v>1441</v>
      </c>
      <c r="CY14" s="396">
        <f>'H28'!Q16</f>
        <v>1453</v>
      </c>
      <c r="CZ14" s="618">
        <f>'H29'!Q16</f>
        <v>1440</v>
      </c>
      <c r="DA14" s="1006">
        <f>'H30'!Q16</f>
        <v>1431</v>
      </c>
      <c r="DB14" s="1016">
        <f>'R1'!W17</f>
        <v>1471</v>
      </c>
      <c r="DC14" s="1006">
        <f>'R2'!Y17</f>
        <v>1445</v>
      </c>
      <c r="DD14" s="1016">
        <f>'R3'!Y17</f>
        <v>1482</v>
      </c>
      <c r="DE14" s="1006">
        <f>'R4'!W17</f>
        <v>1643</v>
      </c>
      <c r="DF14" s="1010">
        <f>'R5'!W17</f>
        <v>1560</v>
      </c>
      <c r="DG14" s="781">
        <f>'R6'!W17</f>
        <v>1571</v>
      </c>
    </row>
    <row r="15" spans="1:111" x14ac:dyDescent="0.2">
      <c r="A15" s="303">
        <v>10</v>
      </c>
      <c r="C15" s="1202" t="s">
        <v>17</v>
      </c>
      <c r="D15" s="733">
        <f>h1_2!E15+h1_2!F15</f>
        <v>-42</v>
      </c>
      <c r="E15" s="615">
        <f>h2_2!E15+h2_2!F15</f>
        <v>-56</v>
      </c>
      <c r="F15" s="615">
        <f>h3_2!E15+h3_2!F15</f>
        <v>-275</v>
      </c>
      <c r="G15" s="615">
        <f>h4_2!E15+h4_2!F15</f>
        <v>-201</v>
      </c>
      <c r="H15" s="615">
        <f>h5_2!E15+h5_2!F15</f>
        <v>-433</v>
      </c>
      <c r="I15" s="733">
        <f>h6_2!E15+h6_2!F15</f>
        <v>-252</v>
      </c>
      <c r="J15" s="611">
        <f>h7_2!E15</f>
        <v>-500</v>
      </c>
      <c r="K15" s="612">
        <f>h8_2!E15</f>
        <v>-214</v>
      </c>
      <c r="L15" s="611">
        <f>h9_2!E15+h9_2!F15</f>
        <v>-374</v>
      </c>
      <c r="M15" s="612">
        <f>h10_2!E15+h10_2!F15</f>
        <v>-271</v>
      </c>
      <c r="N15" s="611">
        <f>h11_2!E15+h11_2!F15</f>
        <v>-410</v>
      </c>
      <c r="O15" s="612">
        <f>h12_2!E15+h12_2!F15</f>
        <v>-426</v>
      </c>
      <c r="P15" s="561">
        <f>h13_2!E15</f>
        <v>-494</v>
      </c>
      <c r="Q15" s="391">
        <f>h14_2!E15</f>
        <v>-545</v>
      </c>
      <c r="R15" s="391">
        <f>h15_2!E15</f>
        <v>-605</v>
      </c>
      <c r="S15" s="391">
        <f>h16_2!E15</f>
        <v>-673</v>
      </c>
      <c r="T15" s="391">
        <f>h17_2!E15</f>
        <v>-756</v>
      </c>
      <c r="U15" s="391">
        <f>'H18'!F17</f>
        <v>-791</v>
      </c>
      <c r="V15" s="391">
        <f>'H19'!F17</f>
        <v>-797</v>
      </c>
      <c r="W15" s="391">
        <f>'H20'!F17</f>
        <v>-865</v>
      </c>
      <c r="X15" s="391">
        <f>'H21'!F18</f>
        <v>-837</v>
      </c>
      <c r="Y15" s="391">
        <f>'H22'!G17</f>
        <v>-1009</v>
      </c>
      <c r="Z15" s="391">
        <f>'H23'!G17</f>
        <v>-1010</v>
      </c>
      <c r="AA15" s="391">
        <f>'H24'!G17</f>
        <v>-1128</v>
      </c>
      <c r="AB15" s="391">
        <f>'H25'!G17</f>
        <v>-1124</v>
      </c>
      <c r="AC15" s="391">
        <f>'H26'!G17</f>
        <v>-1084</v>
      </c>
      <c r="AD15" s="391">
        <f>'H27'!G17</f>
        <v>-1220</v>
      </c>
      <c r="AE15" s="391">
        <f>'H28'!G17</f>
        <v>-1100</v>
      </c>
      <c r="AF15" s="394">
        <f>'H29'!G17</f>
        <v>-1102</v>
      </c>
      <c r="AG15" s="398">
        <f>'H30'!G17</f>
        <v>-1424</v>
      </c>
      <c r="AH15" s="615">
        <f>'R1'!M18</f>
        <v>-1247</v>
      </c>
      <c r="AI15" s="733">
        <f>'R2'!O18</f>
        <v>-1250</v>
      </c>
      <c r="AJ15" s="733">
        <f>'R3'!O18</f>
        <v>-1426</v>
      </c>
      <c r="AK15" s="68">
        <f>'R4'!M18</f>
        <v>-1631</v>
      </c>
      <c r="AL15" s="68">
        <f>'R5'!M18</f>
        <v>-1694</v>
      </c>
      <c r="AM15" s="605">
        <f>'R6'!M18</f>
        <v>-1688</v>
      </c>
      <c r="AN15" s="733">
        <f>h1_2!G15+h1_2!H15</f>
        <v>1640</v>
      </c>
      <c r="AO15" s="615">
        <f>h2_2!G15+h2_2!H15</f>
        <v>1660</v>
      </c>
      <c r="AP15" s="615">
        <f>h3_2!G15+h3_2!H15</f>
        <v>1533</v>
      </c>
      <c r="AQ15" s="615">
        <f>h4_2!G15+h4_2!H15</f>
        <v>1453</v>
      </c>
      <c r="AR15" s="615">
        <f>h5_2!G15+h5_2!H15</f>
        <v>1362</v>
      </c>
      <c r="AS15" s="733">
        <f>h6_2!G15+h6_2!H15</f>
        <v>1499</v>
      </c>
      <c r="AT15" s="560">
        <f>h7_2!H15+h7_2!I15</f>
        <v>1445</v>
      </c>
      <c r="AU15" s="389">
        <f>h8_2!H15+h8_2!I15</f>
        <v>1474</v>
      </c>
      <c r="AV15" s="389">
        <f>h9_2!G15+h9_2!H15</f>
        <v>1405</v>
      </c>
      <c r="AW15" s="389">
        <f>h10_2!G15+h10_2!H15</f>
        <v>1430</v>
      </c>
      <c r="AX15" s="389">
        <f>h11_2!G15+h11_2!H15</f>
        <v>1328</v>
      </c>
      <c r="AY15" s="389">
        <f>h12_2!G15+h12_2!H15</f>
        <v>1317</v>
      </c>
      <c r="AZ15" s="391">
        <f>h13_2!H15</f>
        <v>1339</v>
      </c>
      <c r="BA15" s="391">
        <f>h14_2!H15</f>
        <v>1277</v>
      </c>
      <c r="BB15" s="391">
        <f>h15_2!H15</f>
        <v>1239</v>
      </c>
      <c r="BC15" s="391">
        <f>h16_2!H15</f>
        <v>1228</v>
      </c>
      <c r="BD15" s="391">
        <f>h17_2!H15</f>
        <v>1129</v>
      </c>
      <c r="BE15" s="391">
        <f>'H18'!I17</f>
        <v>1134</v>
      </c>
      <c r="BF15" s="391">
        <f>'H19'!I17</f>
        <v>1131</v>
      </c>
      <c r="BG15" s="391">
        <f>'H20'!I17</f>
        <v>1082</v>
      </c>
      <c r="BH15" s="391">
        <f>'H21'!I18</f>
        <v>1073</v>
      </c>
      <c r="BI15" s="391">
        <f>'H22'!J17</f>
        <v>1061</v>
      </c>
      <c r="BJ15" s="391">
        <f>'H23'!J17</f>
        <v>1042</v>
      </c>
      <c r="BK15" s="391">
        <f>'H24'!J17</f>
        <v>947</v>
      </c>
      <c r="BL15" s="391">
        <f>'H25'!J17</f>
        <v>939</v>
      </c>
      <c r="BM15" s="391">
        <f>'H26'!J17</f>
        <v>934</v>
      </c>
      <c r="BN15" s="391">
        <f>'H27'!J17</f>
        <v>934</v>
      </c>
      <c r="BO15" s="391">
        <f>'H28'!J17</f>
        <v>958</v>
      </c>
      <c r="BP15" s="394">
        <f>'H29'!J17</f>
        <v>876</v>
      </c>
      <c r="BQ15" s="398">
        <f>'H30'!J17</f>
        <v>746</v>
      </c>
      <c r="BR15" s="398">
        <f>'R1'!P18</f>
        <v>749</v>
      </c>
      <c r="BS15" s="615">
        <f>'R2'!R18</f>
        <v>731</v>
      </c>
      <c r="BT15" s="733">
        <f>'R3'!R18</f>
        <v>631</v>
      </c>
      <c r="BU15" s="394">
        <f>'R4'!P18</f>
        <v>630</v>
      </c>
      <c r="BV15" s="605">
        <f>'R5'!P18</f>
        <v>562</v>
      </c>
      <c r="BW15" s="87">
        <f>'R6'!P18</f>
        <v>533</v>
      </c>
      <c r="BX15" s="733">
        <f>h1_2!I15+h1_2!J15</f>
        <v>1682</v>
      </c>
      <c r="BY15" s="615">
        <f>h2_2!I15+h2_2!J15</f>
        <v>1716</v>
      </c>
      <c r="BZ15" s="615">
        <f>h3_2!I15+h3_2!J15</f>
        <v>1808</v>
      </c>
      <c r="CA15" s="615">
        <f>h4_2!I15+h4_2!J15</f>
        <v>1654</v>
      </c>
      <c r="CB15" s="615">
        <f>h5_2!I15+h5_2!J15</f>
        <v>1795</v>
      </c>
      <c r="CC15" s="733">
        <f>h6_2!I15+h6_2!J15</f>
        <v>1751</v>
      </c>
      <c r="CD15" s="560">
        <f>h7_2!J15+h7_2!K15</f>
        <v>1945</v>
      </c>
      <c r="CE15" s="389">
        <f>h8_2!J15+h8_2!K15</f>
        <v>1688</v>
      </c>
      <c r="CF15" s="389">
        <f>h9_2!I15+h9_2!J15</f>
        <v>1779</v>
      </c>
      <c r="CG15" s="389">
        <f>h10_2!I15+h10_2!J15</f>
        <v>1701</v>
      </c>
      <c r="CH15" s="389">
        <f>h11_2!I15+h11_2!J15</f>
        <v>1738</v>
      </c>
      <c r="CI15" s="389">
        <f>h12_2!I15+h12_2!J15</f>
        <v>1743</v>
      </c>
      <c r="CJ15" s="395">
        <f>h13_2!K15</f>
        <v>1833</v>
      </c>
      <c r="CK15" s="395">
        <f>h14_2!K15</f>
        <v>1822</v>
      </c>
      <c r="CL15" s="395">
        <f>h15_2!K15</f>
        <v>1844</v>
      </c>
      <c r="CM15" s="395">
        <f>h16_2!K15</f>
        <v>1901</v>
      </c>
      <c r="CN15" s="395">
        <f>h17_2!K15</f>
        <v>1885</v>
      </c>
      <c r="CO15" s="395">
        <f>'H18'!L17</f>
        <v>1925</v>
      </c>
      <c r="CP15" s="395">
        <f>'H19'!L17</f>
        <v>1928</v>
      </c>
      <c r="CQ15" s="395">
        <f>'H20'!L17</f>
        <v>1947</v>
      </c>
      <c r="CR15" s="395">
        <f>'H21'!P18</f>
        <v>1910</v>
      </c>
      <c r="CS15" s="395">
        <f>'H22'!Q17</f>
        <v>2070</v>
      </c>
      <c r="CT15" s="395">
        <f>'H23'!Q17</f>
        <v>2052</v>
      </c>
      <c r="CU15" s="395">
        <f>'H24'!Q17</f>
        <v>2075</v>
      </c>
      <c r="CV15" s="395">
        <f>'H25'!Q17</f>
        <v>2063</v>
      </c>
      <c r="CW15" s="395">
        <f>'H26'!Q17</f>
        <v>2018</v>
      </c>
      <c r="CX15" s="395">
        <f>'H27'!Q17</f>
        <v>2154</v>
      </c>
      <c r="CY15" s="396">
        <f>'H28'!Q17</f>
        <v>2058</v>
      </c>
      <c r="CZ15" s="618">
        <f>'H29'!Q17</f>
        <v>1978</v>
      </c>
      <c r="DA15" s="1007">
        <f>'H30'!Q17</f>
        <v>2170</v>
      </c>
      <c r="DB15" s="1016">
        <f>'R1'!W18</f>
        <v>1996</v>
      </c>
      <c r="DC15" s="1007">
        <f>'R2'!Y18</f>
        <v>1981</v>
      </c>
      <c r="DD15" s="1016">
        <f>'R3'!Y18</f>
        <v>2057</v>
      </c>
      <c r="DE15" s="1007">
        <f>'R4'!W18</f>
        <v>2261</v>
      </c>
      <c r="DF15" s="1011">
        <f>'R5'!W18</f>
        <v>2256</v>
      </c>
      <c r="DG15" s="784">
        <f>'R6'!W18</f>
        <v>2221</v>
      </c>
    </row>
    <row r="16" spans="1:111" x14ac:dyDescent="0.2">
      <c r="A16" s="303">
        <v>1</v>
      </c>
      <c r="B16" s="1">
        <v>100</v>
      </c>
      <c r="C16" s="1203" t="s">
        <v>185</v>
      </c>
      <c r="D16" s="724">
        <f>h1_2!E16+h1_2!F16</f>
        <v>4420</v>
      </c>
      <c r="E16" s="743">
        <f>h2_2!E16+h2_2!F16</f>
        <v>4104</v>
      </c>
      <c r="F16" s="743">
        <f>h3_2!E16+h3_2!F16</f>
        <v>3455</v>
      </c>
      <c r="G16" s="743">
        <f>h4_2!E16+h4_2!F16</f>
        <v>3094</v>
      </c>
      <c r="H16" s="743">
        <f>h5_2!E16+h5_2!F16</f>
        <v>2820</v>
      </c>
      <c r="I16" s="724">
        <f>h6_2!E16+h6_2!F16</f>
        <v>3387</v>
      </c>
      <c r="J16" s="593">
        <f>h7_2!E16</f>
        <v>-2488</v>
      </c>
      <c r="K16" s="606">
        <f>h8_2!E16</f>
        <v>2692</v>
      </c>
      <c r="L16" s="593">
        <f>h9_2!E16+h9_2!F16</f>
        <v>2500</v>
      </c>
      <c r="M16" s="606">
        <f>h10_2!E16+h10_2!F16</f>
        <v>2277</v>
      </c>
      <c r="N16" s="593">
        <f>h11_2!E16+h11_2!F16</f>
        <v>1991</v>
      </c>
      <c r="O16" s="635">
        <f>h12_2!E16+h12_2!F16</f>
        <v>2314</v>
      </c>
      <c r="P16" s="539">
        <f>h13_2!E16</f>
        <v>1814</v>
      </c>
      <c r="Q16" s="335">
        <f>h14_2!E16</f>
        <v>1859</v>
      </c>
      <c r="R16" s="335">
        <f>h15_2!E16</f>
        <v>1272</v>
      </c>
      <c r="S16" s="335">
        <f>h16_2!E16</f>
        <v>1099</v>
      </c>
      <c r="T16" s="335">
        <f>h17_2!E16</f>
        <v>-5</v>
      </c>
      <c r="U16" s="335">
        <f>'H18'!F18</f>
        <v>236</v>
      </c>
      <c r="V16" s="335">
        <f>'H19'!F18</f>
        <v>-181</v>
      </c>
      <c r="W16" s="335">
        <f>'H20'!F18</f>
        <v>-513</v>
      </c>
      <c r="X16" s="335">
        <f>'H21'!F19</f>
        <v>-508</v>
      </c>
      <c r="Y16" s="335">
        <f>'H22'!G18</f>
        <v>-1479</v>
      </c>
      <c r="Z16" s="335">
        <f>'H23'!G18</f>
        <v>-1642</v>
      </c>
      <c r="AA16" s="335">
        <f>'H24'!G18</f>
        <v>-2473</v>
      </c>
      <c r="AB16" s="335">
        <f>'H25'!G18</f>
        <v>-2586</v>
      </c>
      <c r="AC16" s="335">
        <f>'H26'!G18</f>
        <v>-2863</v>
      </c>
      <c r="AD16" s="335">
        <f>'H27'!G18</f>
        <v>-3435</v>
      </c>
      <c r="AE16" s="335">
        <f>'H28'!G18</f>
        <v>-3594</v>
      </c>
      <c r="AF16" s="681">
        <f>'H29'!G18</f>
        <v>-4110</v>
      </c>
      <c r="AG16" s="68">
        <f>'H30'!G18</f>
        <v>-5074</v>
      </c>
      <c r="AH16" s="68">
        <f>'R1'!M19</f>
        <v>-5645</v>
      </c>
      <c r="AI16" s="68">
        <f>'R2'!O19</f>
        <v>-6064</v>
      </c>
      <c r="AJ16" s="68">
        <f>'R3'!O19</f>
        <v>-8026</v>
      </c>
      <c r="AK16" s="681">
        <f>'R4'!M19</f>
        <v>-9173</v>
      </c>
      <c r="AL16" s="68">
        <f>'R5'!M19</f>
        <v>-9832</v>
      </c>
      <c r="AM16" s="605">
        <f>'R6'!M19</f>
        <v>-10257</v>
      </c>
      <c r="AN16" s="87">
        <f>h1_2!G16+h1_2!H16</f>
        <v>14237</v>
      </c>
      <c r="AO16" s="605">
        <f>h2_2!G16+h2_2!H16</f>
        <v>14285</v>
      </c>
      <c r="AP16" s="605">
        <f>h3_2!G16+h3_2!H16</f>
        <v>13857</v>
      </c>
      <c r="AQ16" s="605">
        <f>h4_2!G16+h4_2!H16</f>
        <v>13775</v>
      </c>
      <c r="AR16" s="605">
        <f>h5_2!G16+h5_2!H16</f>
        <v>13629</v>
      </c>
      <c r="AS16" s="87">
        <f>h6_2!G16+h6_2!H16</f>
        <v>14167</v>
      </c>
      <c r="AT16" s="539">
        <f>h7_2!H16+h7_2!I16</f>
        <v>12863</v>
      </c>
      <c r="AU16" s="335">
        <f>h8_2!H16+h8_2!I16</f>
        <v>12943</v>
      </c>
      <c r="AV16" s="335">
        <f>h9_2!G16+h9_2!H16</f>
        <v>12921</v>
      </c>
      <c r="AW16" s="335">
        <f>h10_2!G16+h10_2!H16</f>
        <v>13164</v>
      </c>
      <c r="AX16" s="335">
        <f>h11_2!G16+h11_2!H16</f>
        <v>13238</v>
      </c>
      <c r="AY16" s="635">
        <f>h12_2!G16+h12_2!H16</f>
        <v>13460</v>
      </c>
      <c r="AZ16" s="335">
        <f>h13_2!H16</f>
        <v>13110</v>
      </c>
      <c r="BA16" s="335">
        <f>h14_2!H16</f>
        <v>13219</v>
      </c>
      <c r="BB16" s="335">
        <f>h15_2!H16</f>
        <v>13182</v>
      </c>
      <c r="BC16" s="335">
        <f>h16_2!H16</f>
        <v>13062</v>
      </c>
      <c r="BD16" s="335">
        <f>h17_2!H16</f>
        <v>12540</v>
      </c>
      <c r="BE16" s="335">
        <f>'H18'!I18</f>
        <v>12984</v>
      </c>
      <c r="BF16" s="335">
        <f>'H19'!I18</f>
        <v>12792</v>
      </c>
      <c r="BG16" s="335">
        <f>'H20'!I18</f>
        <v>12878</v>
      </c>
      <c r="BH16" s="335">
        <f>'H21'!I19</f>
        <v>12981</v>
      </c>
      <c r="BI16" s="335">
        <f>'H22'!J18</f>
        <v>12979</v>
      </c>
      <c r="BJ16" s="335">
        <f>'H23'!J18</f>
        <v>12954</v>
      </c>
      <c r="BK16" s="335">
        <f>'H24'!J18</f>
        <v>12636</v>
      </c>
      <c r="BL16" s="335">
        <f>'H25'!J18</f>
        <v>12437</v>
      </c>
      <c r="BM16" s="335">
        <f>'H26'!J18</f>
        <v>12218</v>
      </c>
      <c r="BN16" s="335">
        <f>'H27'!J18</f>
        <v>12140</v>
      </c>
      <c r="BO16" s="335">
        <f>'H28'!J18</f>
        <v>12124</v>
      </c>
      <c r="BP16" s="681">
        <f>'H29'!J18</f>
        <v>11565</v>
      </c>
      <c r="BQ16" s="68">
        <f>'H30'!J18</f>
        <v>10711</v>
      </c>
      <c r="BR16" s="681">
        <f>'R1'!P19</f>
        <v>10468</v>
      </c>
      <c r="BS16" s="635">
        <f>'R2'!R19</f>
        <v>10100</v>
      </c>
      <c r="BT16" s="635">
        <f>'R3'!R19</f>
        <v>9537</v>
      </c>
      <c r="BU16" s="681">
        <f>'R4'!P19</f>
        <v>9196</v>
      </c>
      <c r="BV16" s="605">
        <f>'R5'!P19</f>
        <v>8818</v>
      </c>
      <c r="BW16" s="87">
        <f>'R6'!P19</f>
        <v>8200</v>
      </c>
      <c r="BX16" s="734">
        <f>h1_2!I16+h1_2!J16</f>
        <v>9817</v>
      </c>
      <c r="BY16" s="635">
        <f>h2_2!I16+h2_2!J16</f>
        <v>10181</v>
      </c>
      <c r="BZ16" s="635">
        <f>h3_2!I16+h3_2!J16</f>
        <v>10402</v>
      </c>
      <c r="CA16" s="635">
        <f>h4_2!I16+h4_2!J16</f>
        <v>10681</v>
      </c>
      <c r="CB16" s="635">
        <f>h5_2!I16+h5_2!J16</f>
        <v>10809</v>
      </c>
      <c r="CC16" s="734">
        <f>h6_2!I16+h6_2!J16</f>
        <v>10780</v>
      </c>
      <c r="CD16" s="539">
        <f>h7_2!J16+h7_2!K16</f>
        <v>15351</v>
      </c>
      <c r="CE16" s="335">
        <f>h8_2!J16+h8_2!K16</f>
        <v>10251</v>
      </c>
      <c r="CF16" s="335">
        <f>h9_2!I16+h9_2!J16</f>
        <v>10421</v>
      </c>
      <c r="CG16" s="335">
        <f>h10_2!I16+h10_2!J16</f>
        <v>10887</v>
      </c>
      <c r="CH16" s="335">
        <f>h11_2!I16+h11_2!J16</f>
        <v>11247</v>
      </c>
      <c r="CI16" s="622">
        <f>h12_2!I16+h12_2!J16</f>
        <v>11146</v>
      </c>
      <c r="CJ16" s="623">
        <f>h13_2!K16</f>
        <v>11296</v>
      </c>
      <c r="CK16" s="623">
        <f>h14_2!K16</f>
        <v>11360</v>
      </c>
      <c r="CL16" s="623">
        <f>h15_2!K16</f>
        <v>11910</v>
      </c>
      <c r="CM16" s="623">
        <f>h16_2!K16</f>
        <v>11963</v>
      </c>
      <c r="CN16" s="623">
        <f>h17_2!K16</f>
        <v>12545</v>
      </c>
      <c r="CO16" s="623">
        <f>'H18'!L18</f>
        <v>12748</v>
      </c>
      <c r="CP16" s="623">
        <f>'H19'!L18</f>
        <v>12973</v>
      </c>
      <c r="CQ16" s="623">
        <f>'H20'!L18</f>
        <v>13391</v>
      </c>
      <c r="CR16" s="623">
        <f>'H21'!P19</f>
        <v>13489</v>
      </c>
      <c r="CS16" s="623">
        <f>'H22'!Q18</f>
        <v>14458</v>
      </c>
      <c r="CT16" s="623">
        <f>'H23'!Q18</f>
        <v>14596</v>
      </c>
      <c r="CU16" s="623">
        <f>'H24'!Q18</f>
        <v>15109</v>
      </c>
      <c r="CV16" s="623">
        <f>'H25'!Q18</f>
        <v>15023</v>
      </c>
      <c r="CW16" s="623">
        <f>'H26'!Q18</f>
        <v>15081</v>
      </c>
      <c r="CX16" s="623">
        <f>'H27'!Q18</f>
        <v>15575</v>
      </c>
      <c r="CY16" s="625">
        <f>'H28'!Q18</f>
        <v>15718</v>
      </c>
      <c r="CZ16" s="624">
        <f>'H29'!Q18</f>
        <v>15675</v>
      </c>
      <c r="DA16" s="1008">
        <f>'H30'!Q18</f>
        <v>15785</v>
      </c>
      <c r="DB16" s="782">
        <f>'R1'!W19</f>
        <v>16113</v>
      </c>
      <c r="DC16" s="1086">
        <f>'R2'!Y19</f>
        <v>16164</v>
      </c>
      <c r="DD16" s="782">
        <f>'R3'!Y19</f>
        <v>17563</v>
      </c>
      <c r="DE16" s="1008">
        <f>'R4'!W19</f>
        <v>18369</v>
      </c>
      <c r="DF16" s="1010">
        <f>'R5'!W19</f>
        <v>18650</v>
      </c>
      <c r="DG16" s="781">
        <f>'R6'!W19</f>
        <v>18457</v>
      </c>
    </row>
    <row r="17" spans="1:111" x14ac:dyDescent="0.2">
      <c r="A17" s="304"/>
      <c r="B17" s="70">
        <v>101</v>
      </c>
      <c r="C17" s="1204" t="s">
        <v>19</v>
      </c>
      <c r="D17" s="1095"/>
      <c r="E17" s="736"/>
      <c r="F17" s="736"/>
      <c r="G17" s="736"/>
      <c r="H17" s="736"/>
      <c r="I17" s="721">
        <f>h6_2!E17+h6_2!F17</f>
        <v>617</v>
      </c>
      <c r="J17" s="593">
        <f>h7_2!E17</f>
        <v>-972</v>
      </c>
      <c r="K17" s="606">
        <f>h8_2!E17</f>
        <v>452</v>
      </c>
      <c r="L17" s="593">
        <f>h9_2!E17+h9_2!F17</f>
        <v>458</v>
      </c>
      <c r="M17" s="606">
        <f>h10_2!E17+h10_2!F17</f>
        <v>748</v>
      </c>
      <c r="N17" s="571">
        <f>h11_2!E17+h11_2!F17</f>
        <v>771</v>
      </c>
      <c r="O17" s="571">
        <f>h12_2!E17+h12_2!F17</f>
        <v>836</v>
      </c>
      <c r="P17" s="539">
        <f>h13_2!E17</f>
        <v>823</v>
      </c>
      <c r="Q17" s="335">
        <f>h14_2!E17</f>
        <v>1005</v>
      </c>
      <c r="R17" s="335">
        <f>h15_2!E17</f>
        <v>824</v>
      </c>
      <c r="S17" s="335">
        <f>h16_2!E17</f>
        <v>726</v>
      </c>
      <c r="T17" s="335">
        <f>h17_2!E17</f>
        <v>648</v>
      </c>
      <c r="U17" s="335">
        <f>'H18'!F19</f>
        <v>655</v>
      </c>
      <c r="V17" s="335">
        <f>'H19'!F19</f>
        <v>564</v>
      </c>
      <c r="W17" s="335">
        <f>'H20'!F19</f>
        <v>437</v>
      </c>
      <c r="X17" s="335">
        <f>'H21'!F20</f>
        <v>493</v>
      </c>
      <c r="Y17" s="335">
        <f>'H22'!G19</f>
        <v>407</v>
      </c>
      <c r="Z17" s="335">
        <f>'H23'!G19</f>
        <v>267</v>
      </c>
      <c r="AA17" s="335">
        <f>'H24'!G19</f>
        <v>281</v>
      </c>
      <c r="AB17" s="335">
        <f>'H25'!G19</f>
        <v>360</v>
      </c>
      <c r="AC17" s="335">
        <f>'H26'!G19</f>
        <v>113</v>
      </c>
      <c r="AD17" s="335">
        <f>'H27'!G19</f>
        <v>156</v>
      </c>
      <c r="AE17" s="335">
        <f>'H28'!G19</f>
        <v>74</v>
      </c>
      <c r="AF17" s="348">
        <f>'H29'!G19</f>
        <v>21</v>
      </c>
      <c r="AG17" s="348">
        <f>'H30'!G19</f>
        <v>-94</v>
      </c>
      <c r="AH17" s="348">
        <f>'R1'!M20</f>
        <v>-150</v>
      </c>
      <c r="AI17" s="606">
        <f>'R2'!O20</f>
        <v>-277</v>
      </c>
      <c r="AJ17" s="606">
        <f>'R3'!O20</f>
        <v>-556</v>
      </c>
      <c r="AK17" s="348">
        <f>'R4'!M20</f>
        <v>-554</v>
      </c>
      <c r="AL17" s="68">
        <f>'R5'!M20</f>
        <v>-727</v>
      </c>
      <c r="AM17" s="605">
        <f>'R6'!M20</f>
        <v>-929</v>
      </c>
      <c r="AN17" s="1258"/>
      <c r="AO17" s="739"/>
      <c r="AP17" s="739"/>
      <c r="AQ17" s="739"/>
      <c r="AR17" s="739"/>
      <c r="AS17" s="571">
        <f>h6_2!G17+h6_2!H17</f>
        <v>1829</v>
      </c>
      <c r="AT17" s="593">
        <f>h7_2!H17+h7_2!I17</f>
        <v>1533</v>
      </c>
      <c r="AU17" s="606">
        <f>h8_2!H17+h8_2!I17</f>
        <v>1512</v>
      </c>
      <c r="AV17" s="593">
        <f>h9_2!G17+h9_2!H17</f>
        <v>1530</v>
      </c>
      <c r="AW17" s="606">
        <f>h10_2!G17+h10_2!H17</f>
        <v>1900</v>
      </c>
      <c r="AX17" s="571">
        <f>h11_2!G17+h11_2!H17</f>
        <v>1922</v>
      </c>
      <c r="AY17" s="539">
        <f>h12_2!G17+h12_2!H17</f>
        <v>2026</v>
      </c>
      <c r="AZ17" s="335">
        <f>h13_2!H17</f>
        <v>2038</v>
      </c>
      <c r="BA17" s="335">
        <f>h14_2!H17</f>
        <v>2195</v>
      </c>
      <c r="BB17" s="335">
        <f>h15_2!H17</f>
        <v>2108</v>
      </c>
      <c r="BC17" s="335">
        <f>h16_2!H17</f>
        <v>2003</v>
      </c>
      <c r="BD17" s="335">
        <f>h17_2!H17</f>
        <v>1972</v>
      </c>
      <c r="BE17" s="335">
        <f>'H18'!I19</f>
        <v>2015</v>
      </c>
      <c r="BF17" s="335">
        <f>'H19'!I19</f>
        <v>1961</v>
      </c>
      <c r="BG17" s="335">
        <f>'H20'!I19</f>
        <v>1903</v>
      </c>
      <c r="BH17" s="335">
        <f>'H21'!I20</f>
        <v>1934</v>
      </c>
      <c r="BI17" s="335">
        <f>'H22'!J19</f>
        <v>1962</v>
      </c>
      <c r="BJ17" s="335">
        <f>'H23'!J19</f>
        <v>1881</v>
      </c>
      <c r="BK17" s="335">
        <f>'H24'!J19</f>
        <v>1907</v>
      </c>
      <c r="BL17" s="335">
        <f>'H25'!J19</f>
        <v>1976</v>
      </c>
      <c r="BM17" s="335">
        <f>'H26'!J19</f>
        <v>1847</v>
      </c>
      <c r="BN17" s="335">
        <f>'H27'!J19</f>
        <v>1925</v>
      </c>
      <c r="BO17" s="335">
        <f>'H28'!J19</f>
        <v>1864</v>
      </c>
      <c r="BP17" s="348">
        <f>'H29'!J19</f>
        <v>1740</v>
      </c>
      <c r="BQ17" s="348">
        <f>'H30'!J19</f>
        <v>1689</v>
      </c>
      <c r="BR17" s="68">
        <f>'R1'!P20</f>
        <v>1652</v>
      </c>
      <c r="BS17" s="68">
        <f>'R2'!R20</f>
        <v>1555</v>
      </c>
      <c r="BT17" s="68">
        <f>'R3'!R20</f>
        <v>1484</v>
      </c>
      <c r="BU17" s="68">
        <f>'R4'!P20</f>
        <v>1501</v>
      </c>
      <c r="BV17" s="605">
        <f>'R5'!P20</f>
        <v>1419</v>
      </c>
      <c r="BW17" s="87">
        <f>'R6'!P20</f>
        <v>1228</v>
      </c>
      <c r="BX17" s="1095"/>
      <c r="BY17" s="736"/>
      <c r="BZ17" s="736"/>
      <c r="CA17" s="736"/>
      <c r="CB17" s="736"/>
      <c r="CC17" s="571">
        <f>h6_2!I17+h6_2!J17</f>
        <v>1212</v>
      </c>
      <c r="CD17" s="593">
        <f>h7_2!J17+h7_2!K17</f>
        <v>2505</v>
      </c>
      <c r="CE17" s="606">
        <f>h8_2!J17+h8_2!K17</f>
        <v>1060</v>
      </c>
      <c r="CF17" s="593">
        <f>h9_2!I17+h9_2!J17</f>
        <v>1072</v>
      </c>
      <c r="CG17" s="606">
        <f>h10_2!I17+h10_2!J17</f>
        <v>1152</v>
      </c>
      <c r="CH17" s="571">
        <f>h11_2!I17+h11_2!J17</f>
        <v>1151</v>
      </c>
      <c r="CI17" s="539">
        <f>h12_2!I17+h12_2!J17</f>
        <v>1190</v>
      </c>
      <c r="CJ17" s="336">
        <f>h13_2!K17</f>
        <v>1215</v>
      </c>
      <c r="CK17" s="336">
        <f>h14_2!K17</f>
        <v>1190</v>
      </c>
      <c r="CL17" s="336">
        <f>h15_2!K17</f>
        <v>1284</v>
      </c>
      <c r="CM17" s="336">
        <f>h16_2!K17</f>
        <v>1277</v>
      </c>
      <c r="CN17" s="336">
        <f>h17_2!K17</f>
        <v>1324</v>
      </c>
      <c r="CO17" s="336">
        <f>'H18'!L19</f>
        <v>1360</v>
      </c>
      <c r="CP17" s="336">
        <f>'H19'!L19</f>
        <v>1397</v>
      </c>
      <c r="CQ17" s="336">
        <f>'H20'!L19</f>
        <v>1466</v>
      </c>
      <c r="CR17" s="336">
        <f>'H21'!P20</f>
        <v>1441</v>
      </c>
      <c r="CS17" s="336">
        <f>'H22'!Q19</f>
        <v>1555</v>
      </c>
      <c r="CT17" s="336">
        <f>'H23'!Q19</f>
        <v>1614</v>
      </c>
      <c r="CU17" s="336">
        <f>'H24'!Q19</f>
        <v>1626</v>
      </c>
      <c r="CV17" s="336">
        <f>'H25'!Q19</f>
        <v>1616</v>
      </c>
      <c r="CW17" s="336">
        <f>'H26'!Q19</f>
        <v>1734</v>
      </c>
      <c r="CX17" s="336">
        <f>'H27'!Q19</f>
        <v>1769</v>
      </c>
      <c r="CY17" s="338">
        <f>'H28'!Q19</f>
        <v>1790</v>
      </c>
      <c r="CZ17" s="684">
        <f>'H29'!Q19</f>
        <v>1719</v>
      </c>
      <c r="DA17" s="1009">
        <f>'H30'!Q19</f>
        <v>1783</v>
      </c>
      <c r="DB17" s="781">
        <f>'R1'!W20</f>
        <v>1802</v>
      </c>
      <c r="DC17" s="1087">
        <f>'R2'!Y20</f>
        <v>1832</v>
      </c>
      <c r="DD17" s="783">
        <f>'R3'!Y20</f>
        <v>2040</v>
      </c>
      <c r="DE17" s="1009">
        <f>'R4'!W20</f>
        <v>2055</v>
      </c>
      <c r="DF17" s="1009">
        <f>'R5'!W20</f>
        <v>2146</v>
      </c>
      <c r="DG17" s="783">
        <f>'R6'!W20</f>
        <v>2157</v>
      </c>
    </row>
    <row r="18" spans="1:111" x14ac:dyDescent="0.2">
      <c r="A18" s="304"/>
      <c r="B18" s="70">
        <v>102</v>
      </c>
      <c r="C18" s="1205" t="s">
        <v>126</v>
      </c>
      <c r="D18" s="1096"/>
      <c r="E18" s="737"/>
      <c r="F18" s="737"/>
      <c r="G18" s="737"/>
      <c r="H18" s="737"/>
      <c r="I18" s="723">
        <f>h6_2!E18+h6_2!F18</f>
        <v>-81</v>
      </c>
      <c r="J18" s="59">
        <f>h7_2!E18</f>
        <v>-1087</v>
      </c>
      <c r="K18" s="605">
        <f>h8_2!E18</f>
        <v>14</v>
      </c>
      <c r="L18" s="59">
        <f>h9_2!E18+h9_2!F18</f>
        <v>-25</v>
      </c>
      <c r="M18" s="605">
        <f>h10_2!E18+h10_2!F18</f>
        <v>37</v>
      </c>
      <c r="N18" s="87">
        <f>h11_2!E18+h11_2!F18</f>
        <v>56</v>
      </c>
      <c r="O18" s="87">
        <f>h12_2!E18+h12_2!F18</f>
        <v>141</v>
      </c>
      <c r="P18" s="538">
        <f>h13_2!E18</f>
        <v>139</v>
      </c>
      <c r="Q18" s="58">
        <f>h14_2!E18</f>
        <v>125</v>
      </c>
      <c r="R18" s="58">
        <f>h15_2!E18</f>
        <v>34</v>
      </c>
      <c r="S18" s="58">
        <f>h16_2!E18</f>
        <v>163</v>
      </c>
      <c r="T18" s="58">
        <f>h17_2!E18</f>
        <v>40</v>
      </c>
      <c r="U18" s="58">
        <f>'H18'!F20</f>
        <v>46</v>
      </c>
      <c r="V18" s="58">
        <f>'H19'!F20</f>
        <v>-28</v>
      </c>
      <c r="W18" s="58">
        <f>'H20'!F20</f>
        <v>34</v>
      </c>
      <c r="X18" s="58">
        <f>'H21'!F21</f>
        <v>-15</v>
      </c>
      <c r="Y18" s="58">
        <f>'H22'!G20</f>
        <v>38</v>
      </c>
      <c r="Z18" s="58">
        <f>'H23'!G20</f>
        <v>-1</v>
      </c>
      <c r="AA18" s="58">
        <f>'H24'!G20</f>
        <v>-114</v>
      </c>
      <c r="AB18" s="58">
        <f>'H25'!G20</f>
        <v>-32</v>
      </c>
      <c r="AC18" s="58">
        <f>'H26'!G20</f>
        <v>-164</v>
      </c>
      <c r="AD18" s="58">
        <f>'H27'!G20</f>
        <v>-98</v>
      </c>
      <c r="AE18" s="58">
        <f>'H28'!G20</f>
        <v>-88</v>
      </c>
      <c r="AF18" s="68">
        <f>'H29'!G20</f>
        <v>-150</v>
      </c>
      <c r="AG18" s="68">
        <f>'H30'!G20</f>
        <v>-290</v>
      </c>
      <c r="AH18" s="68">
        <f>'R1'!M21</f>
        <v>-381</v>
      </c>
      <c r="AI18" s="605">
        <f>'R2'!O21</f>
        <v>-405</v>
      </c>
      <c r="AJ18" s="605">
        <f>'R3'!O21</f>
        <v>-446</v>
      </c>
      <c r="AK18" s="68">
        <f>'R4'!M21</f>
        <v>-698</v>
      </c>
      <c r="AL18" s="68">
        <f>'R5'!M21</f>
        <v>-683</v>
      </c>
      <c r="AM18" s="605">
        <f>'R6'!M21</f>
        <v>-697</v>
      </c>
      <c r="AN18" s="1259"/>
      <c r="AO18" s="740"/>
      <c r="AP18" s="740"/>
      <c r="AQ18" s="740"/>
      <c r="AR18" s="740"/>
      <c r="AS18" s="87">
        <f>h6_2!G18+h6_2!H18</f>
        <v>970</v>
      </c>
      <c r="AT18" s="59">
        <f>h7_2!H18+h7_2!I18</f>
        <v>774</v>
      </c>
      <c r="AU18" s="605">
        <f>h8_2!H18+h8_2!I18</f>
        <v>862</v>
      </c>
      <c r="AV18" s="59">
        <f>h9_2!G18+h9_2!H18</f>
        <v>840</v>
      </c>
      <c r="AW18" s="605">
        <f>h10_2!G18+h10_2!H18</f>
        <v>952</v>
      </c>
      <c r="AX18" s="87">
        <f>h11_2!G18+h11_2!H18</f>
        <v>1058</v>
      </c>
      <c r="AY18" s="538">
        <f>h12_2!G18+h12_2!H18</f>
        <v>1099</v>
      </c>
      <c r="AZ18" s="58">
        <f>h13_2!H18</f>
        <v>1141</v>
      </c>
      <c r="BA18" s="58">
        <f>h14_2!H18</f>
        <v>1146</v>
      </c>
      <c r="BB18" s="58">
        <f>h15_2!H18</f>
        <v>1113</v>
      </c>
      <c r="BC18" s="58">
        <f>h16_2!H18</f>
        <v>1202</v>
      </c>
      <c r="BD18" s="58">
        <f>h17_2!H18</f>
        <v>1100</v>
      </c>
      <c r="BE18" s="58">
        <f>'H18'!I20</f>
        <v>1118</v>
      </c>
      <c r="BF18" s="58">
        <f>'H19'!I20</f>
        <v>1091</v>
      </c>
      <c r="BG18" s="58">
        <f>'H20'!I20</f>
        <v>1156</v>
      </c>
      <c r="BH18" s="58">
        <f>'H21'!I21</f>
        <v>1151</v>
      </c>
      <c r="BI18" s="58">
        <f>'H22'!J20</f>
        <v>1278</v>
      </c>
      <c r="BJ18" s="58">
        <f>'H23'!J20</f>
        <v>1217</v>
      </c>
      <c r="BK18" s="58">
        <f>'H24'!J20</f>
        <v>1184</v>
      </c>
      <c r="BL18" s="58">
        <f>'H25'!J20</f>
        <v>1210</v>
      </c>
      <c r="BM18" s="58">
        <f>'H26'!J20</f>
        <v>1098</v>
      </c>
      <c r="BN18" s="58">
        <f>'H27'!J20</f>
        <v>1212</v>
      </c>
      <c r="BO18" s="58">
        <f>'H28'!J20</f>
        <v>1177</v>
      </c>
      <c r="BP18" s="68">
        <f>'H29'!J20</f>
        <v>1134</v>
      </c>
      <c r="BQ18" s="68">
        <f>'H30'!J20</f>
        <v>1037</v>
      </c>
      <c r="BR18" s="68">
        <f>'R1'!P21</f>
        <v>992</v>
      </c>
      <c r="BS18" s="68">
        <f>'R2'!R21</f>
        <v>1009</v>
      </c>
      <c r="BT18" s="68">
        <f>'R3'!R21</f>
        <v>967</v>
      </c>
      <c r="BU18" s="68">
        <f>'R4'!P21</f>
        <v>861</v>
      </c>
      <c r="BV18" s="605">
        <f>'R5'!P21</f>
        <v>846</v>
      </c>
      <c r="BW18" s="87">
        <f>'R6'!P21</f>
        <v>816</v>
      </c>
      <c r="BX18" s="1096"/>
      <c r="BY18" s="737"/>
      <c r="BZ18" s="737"/>
      <c r="CA18" s="737"/>
      <c r="CB18" s="737"/>
      <c r="CC18" s="87">
        <f>h6_2!I18+h6_2!J18</f>
        <v>1051</v>
      </c>
      <c r="CD18" s="59">
        <f>h7_2!J18+h7_2!K18</f>
        <v>1861</v>
      </c>
      <c r="CE18" s="605">
        <f>h8_2!J18+h8_2!K18</f>
        <v>848</v>
      </c>
      <c r="CF18" s="59">
        <f>h9_2!I18+h9_2!J18</f>
        <v>865</v>
      </c>
      <c r="CG18" s="605">
        <f>h10_2!I18+h10_2!J18</f>
        <v>915</v>
      </c>
      <c r="CH18" s="87">
        <f>h11_2!I18+h11_2!J18</f>
        <v>1002</v>
      </c>
      <c r="CI18" s="538">
        <f>h12_2!I18+h12_2!J18</f>
        <v>958</v>
      </c>
      <c r="CJ18" s="61">
        <f>h13_2!K18</f>
        <v>1002</v>
      </c>
      <c r="CK18" s="61">
        <f>h14_2!K18</f>
        <v>1021</v>
      </c>
      <c r="CL18" s="61">
        <f>h15_2!K18</f>
        <v>1079</v>
      </c>
      <c r="CM18" s="61">
        <f>h16_2!K18</f>
        <v>1039</v>
      </c>
      <c r="CN18" s="61">
        <f>h17_2!K18</f>
        <v>1060</v>
      </c>
      <c r="CO18" s="61">
        <f>'H18'!L20</f>
        <v>1072</v>
      </c>
      <c r="CP18" s="61">
        <f>'H19'!L20</f>
        <v>1119</v>
      </c>
      <c r="CQ18" s="61">
        <f>'H20'!L20</f>
        <v>1122</v>
      </c>
      <c r="CR18" s="61">
        <f>'H21'!P21</f>
        <v>1166</v>
      </c>
      <c r="CS18" s="61">
        <f>'H22'!Q20</f>
        <v>1240</v>
      </c>
      <c r="CT18" s="61">
        <f>'H23'!Q20</f>
        <v>1218</v>
      </c>
      <c r="CU18" s="61">
        <f>'H24'!Q20</f>
        <v>1298</v>
      </c>
      <c r="CV18" s="61">
        <f>'H25'!Q20</f>
        <v>1242</v>
      </c>
      <c r="CW18" s="61">
        <f>'H26'!Q20</f>
        <v>1262</v>
      </c>
      <c r="CX18" s="61">
        <f>'H27'!Q20</f>
        <v>1310</v>
      </c>
      <c r="CY18" s="333">
        <f>'H28'!Q20</f>
        <v>1265</v>
      </c>
      <c r="CZ18" s="559">
        <f>'H29'!Q20</f>
        <v>1284</v>
      </c>
      <c r="DA18" s="1010">
        <f>'H30'!Q20</f>
        <v>1327</v>
      </c>
      <c r="DB18" s="781">
        <f>'R1'!W21</f>
        <v>1373</v>
      </c>
      <c r="DC18" s="1087">
        <f>'R2'!Y21</f>
        <v>1414</v>
      </c>
      <c r="DD18" s="781">
        <f>'R3'!Y21</f>
        <v>1413</v>
      </c>
      <c r="DE18" s="1010">
        <f>'R4'!W21</f>
        <v>1559</v>
      </c>
      <c r="DF18" s="1010">
        <f>'R5'!W21</f>
        <v>1529</v>
      </c>
      <c r="DG18" s="781">
        <f>'R6'!W21</f>
        <v>1513</v>
      </c>
    </row>
    <row r="19" spans="1:111" x14ac:dyDescent="0.2">
      <c r="A19" s="304"/>
      <c r="B19" s="70">
        <v>105</v>
      </c>
      <c r="C19" s="1205" t="s">
        <v>186</v>
      </c>
      <c r="D19" s="1096"/>
      <c r="E19" s="737"/>
      <c r="F19" s="737"/>
      <c r="G19" s="737"/>
      <c r="H19" s="737"/>
      <c r="I19" s="723">
        <f>h6_2!E19+h6_2!F19</f>
        <v>-519</v>
      </c>
      <c r="J19" s="59">
        <f>h7_2!E19</f>
        <v>-1058</v>
      </c>
      <c r="K19" s="605">
        <f>h8_2!E19</f>
        <v>-472</v>
      </c>
      <c r="L19" s="59">
        <f>h9_2!E19+h9_2!F19</f>
        <v>-307</v>
      </c>
      <c r="M19" s="605">
        <f>h10_2!E19+h10_2!F19</f>
        <v>-312</v>
      </c>
      <c r="N19" s="87">
        <f>h11_2!E19+h11_2!F19</f>
        <v>-372</v>
      </c>
      <c r="O19" s="87">
        <f>h12_2!E19+h12_2!F19</f>
        <v>-355</v>
      </c>
      <c r="P19" s="538">
        <f>h13_2!E19</f>
        <v>-208</v>
      </c>
      <c r="Q19" s="58">
        <f>h14_2!E19</f>
        <v>-277</v>
      </c>
      <c r="R19" s="58">
        <f>h15_2!E19</f>
        <v>-314</v>
      </c>
      <c r="S19" s="58">
        <f>h16_2!E19</f>
        <v>-350</v>
      </c>
      <c r="T19" s="58">
        <f>h17_2!E19</f>
        <v>-455</v>
      </c>
      <c r="U19" s="58">
        <f>'H18'!F21</f>
        <v>-179</v>
      </c>
      <c r="V19" s="58">
        <f>'H19'!F21</f>
        <v>-218</v>
      </c>
      <c r="W19" s="58">
        <f>'H20'!F21</f>
        <v>-161</v>
      </c>
      <c r="X19" s="58">
        <f>'H21'!F22</f>
        <v>-221</v>
      </c>
      <c r="Y19" s="58">
        <f>'H22'!G21</f>
        <v>-604</v>
      </c>
      <c r="Z19" s="58">
        <f>'H23'!G21</f>
        <v>-545</v>
      </c>
      <c r="AA19" s="58">
        <f>'H24'!G21</f>
        <v>-615</v>
      </c>
      <c r="AB19" s="58">
        <f>'H25'!G21</f>
        <v>-695</v>
      </c>
      <c r="AC19" s="58">
        <f>'H26'!G21</f>
        <v>-559</v>
      </c>
      <c r="AD19" s="58">
        <f>'H27'!G21</f>
        <v>-622</v>
      </c>
      <c r="AE19" s="58">
        <f>'H28'!G21</f>
        <v>-568</v>
      </c>
      <c r="AF19" s="68">
        <f>'H29'!G21</f>
        <v>-631</v>
      </c>
      <c r="AG19" s="68">
        <f>'H30'!G21</f>
        <v>-649</v>
      </c>
      <c r="AH19" s="68">
        <f>'R1'!M22</f>
        <v>-626</v>
      </c>
      <c r="AI19" s="605">
        <f>'R2'!O22</f>
        <v>-644</v>
      </c>
      <c r="AJ19" s="605">
        <f>'R3'!O22</f>
        <v>-878</v>
      </c>
      <c r="AK19" s="68">
        <f>'R4'!M22</f>
        <v>-926</v>
      </c>
      <c r="AL19" s="68">
        <f>'R5'!M22</f>
        <v>-859</v>
      </c>
      <c r="AM19" s="605">
        <f>'R6'!M22</f>
        <v>-905</v>
      </c>
      <c r="AN19" s="1259"/>
      <c r="AO19" s="740"/>
      <c r="AP19" s="740"/>
      <c r="AQ19" s="740"/>
      <c r="AR19" s="740"/>
      <c r="AS19" s="87">
        <f>h6_2!G19+h6_2!H19</f>
        <v>814</v>
      </c>
      <c r="AT19" s="59">
        <f>h7_2!H19+h7_2!I19</f>
        <v>756</v>
      </c>
      <c r="AU19" s="605">
        <f>h8_2!H19+h8_2!I19</f>
        <v>716</v>
      </c>
      <c r="AV19" s="59">
        <f>h9_2!G19+h9_2!H19</f>
        <v>794</v>
      </c>
      <c r="AW19" s="605">
        <f>h10_2!G19+h10_2!H19</f>
        <v>838</v>
      </c>
      <c r="AX19" s="87">
        <f>h11_2!G19+h11_2!H19</f>
        <v>827</v>
      </c>
      <c r="AY19" s="538">
        <f>h12_2!G19+h12_2!H19</f>
        <v>845</v>
      </c>
      <c r="AZ19" s="58">
        <f>h13_2!H19</f>
        <v>895</v>
      </c>
      <c r="BA19" s="58">
        <f>h14_2!H19</f>
        <v>894</v>
      </c>
      <c r="BB19" s="58">
        <f>h15_2!H19</f>
        <v>883</v>
      </c>
      <c r="BC19" s="58">
        <f>h16_2!H19</f>
        <v>854</v>
      </c>
      <c r="BD19" s="58">
        <f>h17_2!H19</f>
        <v>834</v>
      </c>
      <c r="BE19" s="58">
        <f>'H18'!I21</f>
        <v>1015</v>
      </c>
      <c r="BF19" s="58">
        <f>'H19'!I21</f>
        <v>964</v>
      </c>
      <c r="BG19" s="58">
        <f>'H20'!I21</f>
        <v>1012</v>
      </c>
      <c r="BH19" s="58">
        <f>'H21'!I22</f>
        <v>978</v>
      </c>
      <c r="BI19" s="58">
        <f>'H22'!J21</f>
        <v>725</v>
      </c>
      <c r="BJ19" s="58">
        <f>'H23'!J21</f>
        <v>862</v>
      </c>
      <c r="BK19" s="58">
        <f>'H24'!J21</f>
        <v>859</v>
      </c>
      <c r="BL19" s="58">
        <f>'H25'!J21</f>
        <v>823</v>
      </c>
      <c r="BM19" s="58">
        <f>'H26'!J21</f>
        <v>844</v>
      </c>
      <c r="BN19" s="58">
        <f>'H27'!J21</f>
        <v>867</v>
      </c>
      <c r="BO19" s="58">
        <f>'H28'!J21</f>
        <v>897</v>
      </c>
      <c r="BP19" s="68">
        <f>'H29'!J21</f>
        <v>820</v>
      </c>
      <c r="BQ19" s="68">
        <f>'H30'!J21</f>
        <v>785</v>
      </c>
      <c r="BR19" s="68">
        <f>'R1'!P22</f>
        <v>855</v>
      </c>
      <c r="BS19" s="68">
        <f>'R2'!R22</f>
        <v>811</v>
      </c>
      <c r="BT19" s="68">
        <f>'R3'!R22</f>
        <v>676</v>
      </c>
      <c r="BU19" s="68">
        <f>'R4'!P22</f>
        <v>714</v>
      </c>
      <c r="BV19" s="605">
        <f>'R5'!P22</f>
        <v>721</v>
      </c>
      <c r="BW19" s="87">
        <f>'R6'!P22</f>
        <v>665</v>
      </c>
      <c r="BX19" s="1096"/>
      <c r="BY19" s="737"/>
      <c r="BZ19" s="737"/>
      <c r="CA19" s="737"/>
      <c r="CB19" s="737"/>
      <c r="CC19" s="87">
        <f>h6_2!I19+h6_2!J19</f>
        <v>1333</v>
      </c>
      <c r="CD19" s="59">
        <f>h7_2!J19+h7_2!K19</f>
        <v>1814</v>
      </c>
      <c r="CE19" s="605">
        <f>h8_2!J19+h8_2!K19</f>
        <v>1188</v>
      </c>
      <c r="CF19" s="59">
        <f>h9_2!I19+h9_2!J19</f>
        <v>1101</v>
      </c>
      <c r="CG19" s="605">
        <f>h10_2!I19+h10_2!J19</f>
        <v>1150</v>
      </c>
      <c r="CH19" s="87">
        <f>h11_2!I19+h11_2!J19</f>
        <v>1199</v>
      </c>
      <c r="CI19" s="538">
        <f>h12_2!I19+h12_2!J19</f>
        <v>1200</v>
      </c>
      <c r="CJ19" s="61">
        <f>h13_2!K19</f>
        <v>1103</v>
      </c>
      <c r="CK19" s="61">
        <f>h14_2!K19</f>
        <v>1171</v>
      </c>
      <c r="CL19" s="61">
        <f>h15_2!K19</f>
        <v>1197</v>
      </c>
      <c r="CM19" s="61">
        <f>h16_2!K19</f>
        <v>1204</v>
      </c>
      <c r="CN19" s="61">
        <f>h17_2!K19</f>
        <v>1289</v>
      </c>
      <c r="CO19" s="61">
        <f>'H18'!L21</f>
        <v>1194</v>
      </c>
      <c r="CP19" s="61">
        <f>'H19'!L21</f>
        <v>1182</v>
      </c>
      <c r="CQ19" s="61">
        <f>'H20'!L21</f>
        <v>1173</v>
      </c>
      <c r="CR19" s="61">
        <f>'H21'!P22</f>
        <v>1199</v>
      </c>
      <c r="CS19" s="61">
        <f>'H22'!Q21</f>
        <v>1329</v>
      </c>
      <c r="CT19" s="61">
        <f>'H23'!Q21</f>
        <v>1407</v>
      </c>
      <c r="CU19" s="61">
        <f>'H24'!Q21</f>
        <v>1474</v>
      </c>
      <c r="CV19" s="61">
        <f>'H25'!Q21</f>
        <v>1518</v>
      </c>
      <c r="CW19" s="61">
        <f>'H26'!Q21</f>
        <v>1403</v>
      </c>
      <c r="CX19" s="61">
        <f>'H27'!Q21</f>
        <v>1489</v>
      </c>
      <c r="CY19" s="333">
        <f>'H28'!Q21</f>
        <v>1465</v>
      </c>
      <c r="CZ19" s="559">
        <f>'H29'!Q21</f>
        <v>1451</v>
      </c>
      <c r="DA19" s="1010">
        <f>'H30'!Q21</f>
        <v>1434</v>
      </c>
      <c r="DB19" s="781">
        <f>'R1'!W22</f>
        <v>1481</v>
      </c>
      <c r="DC19" s="1087">
        <f>'R2'!Y22</f>
        <v>1455</v>
      </c>
      <c r="DD19" s="781">
        <f>'R3'!Y22</f>
        <v>1554</v>
      </c>
      <c r="DE19" s="1010">
        <f>'R4'!W22</f>
        <v>1640</v>
      </c>
      <c r="DF19" s="1010">
        <f>'R5'!W22</f>
        <v>1580</v>
      </c>
      <c r="DG19" s="781">
        <f>'R6'!W22</f>
        <v>1570</v>
      </c>
    </row>
    <row r="20" spans="1:111" x14ac:dyDescent="0.2">
      <c r="A20" s="304"/>
      <c r="B20" s="70">
        <v>106</v>
      </c>
      <c r="C20" s="1205" t="s">
        <v>187</v>
      </c>
      <c r="D20" s="1096"/>
      <c r="E20" s="737"/>
      <c r="F20" s="737"/>
      <c r="G20" s="737"/>
      <c r="H20" s="737"/>
      <c r="I20" s="723">
        <f>h6_2!E20+h6_2!F20</f>
        <v>-403</v>
      </c>
      <c r="J20" s="59">
        <f>h7_2!E20</f>
        <v>-1335</v>
      </c>
      <c r="K20" s="605">
        <f>h8_2!E20</f>
        <v>-271</v>
      </c>
      <c r="L20" s="59">
        <f>h9_2!E20+h9_2!F20</f>
        <v>-310</v>
      </c>
      <c r="M20" s="605">
        <f>h10_2!E20+h10_2!F20</f>
        <v>-274</v>
      </c>
      <c r="N20" s="87">
        <f>h11_2!E20+h11_2!F20</f>
        <v>-225</v>
      </c>
      <c r="O20" s="87">
        <f>h12_2!E20+h12_2!F20</f>
        <v>-237</v>
      </c>
      <c r="P20" s="538">
        <f>h13_2!E20</f>
        <v>-294</v>
      </c>
      <c r="Q20" s="58">
        <f>h14_2!E20</f>
        <v>-279</v>
      </c>
      <c r="R20" s="58">
        <f>h15_2!E20</f>
        <v>-480</v>
      </c>
      <c r="S20" s="58">
        <f>h16_2!E20</f>
        <v>-459</v>
      </c>
      <c r="T20" s="58">
        <f>h17_2!E20</f>
        <v>-485</v>
      </c>
      <c r="U20" s="58">
        <f>'H18'!F22</f>
        <v>-344</v>
      </c>
      <c r="V20" s="58">
        <f>'H19'!F22</f>
        <v>-426</v>
      </c>
      <c r="W20" s="58">
        <f>'H20'!F22</f>
        <v>-512</v>
      </c>
      <c r="X20" s="58">
        <f>'H21'!F23</f>
        <v>-439</v>
      </c>
      <c r="Y20" s="58">
        <f>'H22'!G22</f>
        <v>-311</v>
      </c>
      <c r="Z20" s="58">
        <f>'H23'!G22</f>
        <v>-697</v>
      </c>
      <c r="AA20" s="58">
        <f>'H24'!G22</f>
        <v>-839</v>
      </c>
      <c r="AB20" s="58">
        <f>'H25'!G22</f>
        <v>-771</v>
      </c>
      <c r="AC20" s="58">
        <f>'H26'!G22</f>
        <v>-821</v>
      </c>
      <c r="AD20" s="58">
        <f>'H27'!G22</f>
        <v>-783</v>
      </c>
      <c r="AE20" s="58">
        <f>'H28'!G22</f>
        <v>-834</v>
      </c>
      <c r="AF20" s="68">
        <f>'H29'!G22</f>
        <v>-849</v>
      </c>
      <c r="AG20" s="68">
        <f>'H30'!G22</f>
        <v>-916</v>
      </c>
      <c r="AH20" s="68">
        <f>'R1'!M23</f>
        <v>-885</v>
      </c>
      <c r="AI20" s="605">
        <f>'R2'!O23</f>
        <v>-943</v>
      </c>
      <c r="AJ20" s="605">
        <f>'R3'!O23</f>
        <v>-1068</v>
      </c>
      <c r="AK20" s="68">
        <f>'R4'!M23</f>
        <v>-1153</v>
      </c>
      <c r="AL20" s="68">
        <f>'R5'!M23</f>
        <v>-1105</v>
      </c>
      <c r="AM20" s="605">
        <f>'R6'!M23</f>
        <v>-1062</v>
      </c>
      <c r="AN20" s="1259"/>
      <c r="AO20" s="740"/>
      <c r="AP20" s="740"/>
      <c r="AQ20" s="740"/>
      <c r="AR20" s="740"/>
      <c r="AS20" s="87">
        <f>h6_2!G20+h6_2!H20</f>
        <v>1000</v>
      </c>
      <c r="AT20" s="59">
        <f>h7_2!H20+h7_2!I20</f>
        <v>833</v>
      </c>
      <c r="AU20" s="605">
        <f>h8_2!H20+h8_2!I20</f>
        <v>794</v>
      </c>
      <c r="AV20" s="59">
        <f>h9_2!G20+h9_2!H20</f>
        <v>795</v>
      </c>
      <c r="AW20" s="605">
        <f>h10_2!G20+h10_2!H20</f>
        <v>853</v>
      </c>
      <c r="AX20" s="87">
        <f>h11_2!G20+h11_2!H20</f>
        <v>862</v>
      </c>
      <c r="AY20" s="538">
        <f>h12_2!G20+h12_2!H20</f>
        <v>870</v>
      </c>
      <c r="AZ20" s="58">
        <f>h13_2!H20</f>
        <v>829</v>
      </c>
      <c r="BA20" s="58">
        <f>h14_2!H20</f>
        <v>813</v>
      </c>
      <c r="BB20" s="58">
        <f>h15_2!H20</f>
        <v>749</v>
      </c>
      <c r="BC20" s="58">
        <f>h16_2!H20</f>
        <v>756</v>
      </c>
      <c r="BD20" s="58">
        <f>h17_2!H20</f>
        <v>793</v>
      </c>
      <c r="BE20" s="58">
        <f>'H18'!I22</f>
        <v>908</v>
      </c>
      <c r="BF20" s="58">
        <f>'H19'!I22</f>
        <v>834</v>
      </c>
      <c r="BG20" s="58">
        <f>'H20'!I22</f>
        <v>864</v>
      </c>
      <c r="BH20" s="58">
        <f>'H21'!I23</f>
        <v>908</v>
      </c>
      <c r="BI20" s="58">
        <f>'H22'!J22</f>
        <v>1914</v>
      </c>
      <c r="BJ20" s="58">
        <f>'H23'!J22</f>
        <v>715</v>
      </c>
      <c r="BK20" s="58">
        <f>'H24'!J22</f>
        <v>673</v>
      </c>
      <c r="BL20" s="58">
        <f>'H25'!J22</f>
        <v>612</v>
      </c>
      <c r="BM20" s="58">
        <f>'H26'!J22</f>
        <v>653</v>
      </c>
      <c r="BN20" s="58">
        <f>'H27'!J22</f>
        <v>658</v>
      </c>
      <c r="BO20" s="58">
        <f>'H28'!J22</f>
        <v>635</v>
      </c>
      <c r="BP20" s="68">
        <f>'H29'!J22</f>
        <v>610</v>
      </c>
      <c r="BQ20" s="68">
        <f>'H30'!J22</f>
        <v>546</v>
      </c>
      <c r="BR20" s="68">
        <f>'R1'!P23</f>
        <v>574</v>
      </c>
      <c r="BS20" s="68">
        <f>'R2'!R23</f>
        <v>542</v>
      </c>
      <c r="BT20" s="68">
        <f>'R3'!R23</f>
        <v>558</v>
      </c>
      <c r="BU20" s="68">
        <f>'R4'!P23</f>
        <v>503</v>
      </c>
      <c r="BV20" s="605">
        <f>'R5'!P23</f>
        <v>542</v>
      </c>
      <c r="BW20" s="87">
        <f>'R6'!P23</f>
        <v>480</v>
      </c>
      <c r="BX20" s="1096"/>
      <c r="BY20" s="737"/>
      <c r="BZ20" s="737"/>
      <c r="CA20" s="737"/>
      <c r="CB20" s="737"/>
      <c r="CC20" s="87">
        <f>h6_2!I20+h6_2!J20</f>
        <v>1403</v>
      </c>
      <c r="CD20" s="59">
        <f>h7_2!J20+h7_2!K20</f>
        <v>2168</v>
      </c>
      <c r="CE20" s="605">
        <f>h8_2!J20+h8_2!K20</f>
        <v>1065</v>
      </c>
      <c r="CF20" s="59">
        <f>h9_2!I20+h9_2!J20</f>
        <v>1105</v>
      </c>
      <c r="CG20" s="605">
        <f>h10_2!I20+h10_2!J20</f>
        <v>1127</v>
      </c>
      <c r="CH20" s="87">
        <f>h11_2!I20+h11_2!J20</f>
        <v>1087</v>
      </c>
      <c r="CI20" s="538">
        <f>h12_2!I20+h12_2!J20</f>
        <v>1107</v>
      </c>
      <c r="CJ20" s="61">
        <f>h13_2!K20</f>
        <v>1123</v>
      </c>
      <c r="CK20" s="61">
        <f>h14_2!K20</f>
        <v>1092</v>
      </c>
      <c r="CL20" s="61">
        <f>h15_2!K20</f>
        <v>1229</v>
      </c>
      <c r="CM20" s="61">
        <f>h16_2!K20</f>
        <v>1215</v>
      </c>
      <c r="CN20" s="61">
        <f>h17_2!K20</f>
        <v>1278</v>
      </c>
      <c r="CO20" s="61">
        <f>'H18'!L22</f>
        <v>1252</v>
      </c>
      <c r="CP20" s="61">
        <f>'H19'!L22</f>
        <v>1260</v>
      </c>
      <c r="CQ20" s="61">
        <f>'H20'!L22</f>
        <v>1376</v>
      </c>
      <c r="CR20" s="61">
        <f>'H21'!P23</f>
        <v>1347</v>
      </c>
      <c r="CS20" s="61">
        <f>'H22'!Q22</f>
        <v>2225</v>
      </c>
      <c r="CT20" s="61">
        <f>'H23'!Q22</f>
        <v>1412</v>
      </c>
      <c r="CU20" s="61">
        <f>'H24'!Q22</f>
        <v>1512</v>
      </c>
      <c r="CV20" s="61">
        <f>'H25'!Q22</f>
        <v>1383</v>
      </c>
      <c r="CW20" s="61">
        <f>'H26'!Q22</f>
        <v>1474</v>
      </c>
      <c r="CX20" s="61">
        <f>'H27'!Q22</f>
        <v>1441</v>
      </c>
      <c r="CY20" s="333">
        <f>'H28'!Q22</f>
        <v>1469</v>
      </c>
      <c r="CZ20" s="559">
        <f>'H29'!Q22</f>
        <v>1459</v>
      </c>
      <c r="DA20" s="1010">
        <f>'H30'!Q22</f>
        <v>1462</v>
      </c>
      <c r="DB20" s="781">
        <f>'R1'!W23</f>
        <v>1459</v>
      </c>
      <c r="DC20" s="1087">
        <f>'R2'!Y23</f>
        <v>1485</v>
      </c>
      <c r="DD20" s="781">
        <f>'R3'!Y23</f>
        <v>1626</v>
      </c>
      <c r="DE20" s="1010">
        <f>'R4'!W23</f>
        <v>1656</v>
      </c>
      <c r="DF20" s="1010">
        <f>'R5'!W23</f>
        <v>1647</v>
      </c>
      <c r="DG20" s="781">
        <f>'R6'!W23</f>
        <v>1542</v>
      </c>
    </row>
    <row r="21" spans="1:111" x14ac:dyDescent="0.2">
      <c r="A21" s="304"/>
      <c r="B21" s="70">
        <v>107</v>
      </c>
      <c r="C21" s="1205" t="s">
        <v>188</v>
      </c>
      <c r="D21" s="1096"/>
      <c r="E21" s="737"/>
      <c r="F21" s="737"/>
      <c r="G21" s="737"/>
      <c r="H21" s="737"/>
      <c r="I21" s="723">
        <f>h6_2!E21+h6_2!F21</f>
        <v>629</v>
      </c>
      <c r="J21" s="59">
        <f>h7_2!E21</f>
        <v>-8</v>
      </c>
      <c r="K21" s="605">
        <f>h8_2!E21</f>
        <v>420</v>
      </c>
      <c r="L21" s="59">
        <f>h9_2!E21+h9_2!F21</f>
        <v>327</v>
      </c>
      <c r="M21" s="605">
        <f>h10_2!E21+h10_2!F21</f>
        <v>277</v>
      </c>
      <c r="N21" s="87">
        <f>h11_2!E21+h11_2!F21</f>
        <v>266</v>
      </c>
      <c r="O21" s="87">
        <f>h12_2!E21+h12_2!F21</f>
        <v>148</v>
      </c>
      <c r="P21" s="538">
        <f>h13_2!E21</f>
        <v>270</v>
      </c>
      <c r="Q21" s="58">
        <f>h14_2!E21</f>
        <v>141</v>
      </c>
      <c r="R21" s="58">
        <f>h15_2!E21</f>
        <v>132</v>
      </c>
      <c r="S21" s="58">
        <f>h16_2!E21</f>
        <v>-8</v>
      </c>
      <c r="T21" s="58">
        <f>h17_2!E21</f>
        <v>-101</v>
      </c>
      <c r="U21" s="58">
        <f>'H18'!F23</f>
        <v>-15</v>
      </c>
      <c r="V21" s="58">
        <f>'H19'!F23</f>
        <v>74</v>
      </c>
      <c r="W21" s="58">
        <f>'H20'!F23</f>
        <v>-29</v>
      </c>
      <c r="X21" s="58">
        <f>'H21'!F24</f>
        <v>-2</v>
      </c>
      <c r="Y21" s="58">
        <f>'H22'!G23</f>
        <v>-120</v>
      </c>
      <c r="Z21" s="58">
        <f>'H23'!G23</f>
        <v>-312</v>
      </c>
      <c r="AA21" s="58">
        <f>'H24'!G23</f>
        <v>-475</v>
      </c>
      <c r="AB21" s="58">
        <f>'H25'!G23</f>
        <v>-416</v>
      </c>
      <c r="AC21" s="58">
        <f>'H26'!G23</f>
        <v>-391</v>
      </c>
      <c r="AD21" s="58">
        <f>'H27'!G23</f>
        <v>-501</v>
      </c>
      <c r="AE21" s="58">
        <f>'H28'!G23</f>
        <v>-548</v>
      </c>
      <c r="AF21" s="68">
        <f>'H29'!G23</f>
        <v>-638</v>
      </c>
      <c r="AG21" s="68">
        <f>'H30'!G23</f>
        <v>-699</v>
      </c>
      <c r="AH21" s="68">
        <f>'R1'!M24</f>
        <v>-797</v>
      </c>
      <c r="AI21" s="605">
        <f>'R2'!O24</f>
        <v>-766</v>
      </c>
      <c r="AJ21" s="605">
        <f>'R3'!O24</f>
        <v>-971</v>
      </c>
      <c r="AK21" s="68">
        <f>'R4'!M24</f>
        <v>-1126</v>
      </c>
      <c r="AL21" s="68">
        <f>'R5'!M24</f>
        <v>-1314</v>
      </c>
      <c r="AM21" s="605">
        <f>'R6'!M24</f>
        <v>-1247</v>
      </c>
      <c r="AN21" s="1259"/>
      <c r="AO21" s="740"/>
      <c r="AP21" s="740"/>
      <c r="AQ21" s="740"/>
      <c r="AR21" s="740"/>
      <c r="AS21" s="87">
        <f>h6_2!G21+h6_2!H21</f>
        <v>1799</v>
      </c>
      <c r="AT21" s="59">
        <f>h7_2!H21+h7_2!I21</f>
        <v>1634</v>
      </c>
      <c r="AU21" s="605">
        <f>h8_2!H21+h8_2!I21</f>
        <v>1512</v>
      </c>
      <c r="AV21" s="59">
        <f>h9_2!G21+h9_2!H21</f>
        <v>1519</v>
      </c>
      <c r="AW21" s="605">
        <f>h10_2!G21+h10_2!H21</f>
        <v>1486</v>
      </c>
      <c r="AX21" s="87">
        <f>h11_2!G21+h11_2!H21</f>
        <v>1480</v>
      </c>
      <c r="AY21" s="538">
        <f>h12_2!G21+h12_2!H21</f>
        <v>1408</v>
      </c>
      <c r="AZ21" s="58">
        <f>h13_2!H21</f>
        <v>1422</v>
      </c>
      <c r="BA21" s="58">
        <f>h14_2!H21</f>
        <v>1425</v>
      </c>
      <c r="BB21" s="58">
        <f>h15_2!H21</f>
        <v>1419</v>
      </c>
      <c r="BC21" s="58">
        <f>h16_2!H21</f>
        <v>1324</v>
      </c>
      <c r="BD21" s="58">
        <f>h17_2!H21</f>
        <v>1258</v>
      </c>
      <c r="BE21" s="58">
        <f>'H18'!I23</f>
        <v>1773</v>
      </c>
      <c r="BF21" s="58">
        <f>'H19'!I23</f>
        <v>1821</v>
      </c>
      <c r="BG21" s="58">
        <f>'H20'!I23</f>
        <v>1798</v>
      </c>
      <c r="BH21" s="58">
        <f>'H21'!I24</f>
        <v>1798</v>
      </c>
      <c r="BI21" s="58">
        <f>'H22'!J23</f>
        <v>1785</v>
      </c>
      <c r="BJ21" s="58">
        <f>'H23'!J23</f>
        <v>1290</v>
      </c>
      <c r="BK21" s="58">
        <f>'H24'!J23</f>
        <v>1198</v>
      </c>
      <c r="BL21" s="58">
        <f>'H25'!J23</f>
        <v>1210</v>
      </c>
      <c r="BM21" s="58">
        <f>'H26'!J23</f>
        <v>1270</v>
      </c>
      <c r="BN21" s="58">
        <f>'H27'!J23</f>
        <v>1153</v>
      </c>
      <c r="BO21" s="58">
        <f>'H28'!J23</f>
        <v>1193</v>
      </c>
      <c r="BP21" s="68">
        <f>'H29'!J23</f>
        <v>1167</v>
      </c>
      <c r="BQ21" s="68">
        <f>'H30'!J23</f>
        <v>1120</v>
      </c>
      <c r="BR21" s="68">
        <f>'R1'!P24</f>
        <v>1010</v>
      </c>
      <c r="BS21" s="68">
        <f>'R2'!R24</f>
        <v>1070</v>
      </c>
      <c r="BT21" s="68">
        <f>'R3'!R24</f>
        <v>986</v>
      </c>
      <c r="BU21" s="68">
        <f>'R4'!P24</f>
        <v>978</v>
      </c>
      <c r="BV21" s="605">
        <f>'R5'!P24</f>
        <v>893</v>
      </c>
      <c r="BW21" s="87">
        <f>'R6'!P24</f>
        <v>876</v>
      </c>
      <c r="BX21" s="1096"/>
      <c r="BY21" s="737"/>
      <c r="BZ21" s="737"/>
      <c r="CA21" s="737"/>
      <c r="CB21" s="737"/>
      <c r="CC21" s="87">
        <f>h6_2!I21+h6_2!J21</f>
        <v>1170</v>
      </c>
      <c r="CD21" s="59">
        <f>h7_2!J21+h7_2!K21</f>
        <v>1642</v>
      </c>
      <c r="CE21" s="605">
        <f>h8_2!J21+h8_2!K21</f>
        <v>1092</v>
      </c>
      <c r="CF21" s="59">
        <f>h9_2!I21+h9_2!J21</f>
        <v>1192</v>
      </c>
      <c r="CG21" s="605">
        <f>h10_2!I21+h10_2!J21</f>
        <v>1209</v>
      </c>
      <c r="CH21" s="87">
        <f>h11_2!I21+h11_2!J21</f>
        <v>1214</v>
      </c>
      <c r="CI21" s="538">
        <f>h12_2!I21+h12_2!J21</f>
        <v>1260</v>
      </c>
      <c r="CJ21" s="61">
        <f>h13_2!K21</f>
        <v>1152</v>
      </c>
      <c r="CK21" s="61">
        <f>h14_2!K21</f>
        <v>1284</v>
      </c>
      <c r="CL21" s="61">
        <f>h15_2!K21</f>
        <v>1287</v>
      </c>
      <c r="CM21" s="61">
        <f>h16_2!K21</f>
        <v>1332</v>
      </c>
      <c r="CN21" s="61">
        <f>h17_2!K21</f>
        <v>1359</v>
      </c>
      <c r="CO21" s="61">
        <f>'H18'!L23</f>
        <v>1788</v>
      </c>
      <c r="CP21" s="61">
        <f>'H19'!L23</f>
        <v>1747</v>
      </c>
      <c r="CQ21" s="61">
        <f>'H20'!L23</f>
        <v>1827</v>
      </c>
      <c r="CR21" s="61">
        <f>'H21'!P24</f>
        <v>1800</v>
      </c>
      <c r="CS21" s="61">
        <f>'H22'!Q23</f>
        <v>1905</v>
      </c>
      <c r="CT21" s="61">
        <f>'H23'!Q23</f>
        <v>1602</v>
      </c>
      <c r="CU21" s="61">
        <f>'H24'!Q23</f>
        <v>1673</v>
      </c>
      <c r="CV21" s="61">
        <f>'H25'!Q23</f>
        <v>1626</v>
      </c>
      <c r="CW21" s="61">
        <f>'H26'!Q23</f>
        <v>1661</v>
      </c>
      <c r="CX21" s="61">
        <f>'H27'!Q23</f>
        <v>1654</v>
      </c>
      <c r="CY21" s="333">
        <f>'H28'!Q23</f>
        <v>1741</v>
      </c>
      <c r="CZ21" s="559">
        <f>'H29'!Q23</f>
        <v>1805</v>
      </c>
      <c r="DA21" s="1010">
        <f>'H30'!Q23</f>
        <v>1819</v>
      </c>
      <c r="DB21" s="781">
        <f>'R1'!W24</f>
        <v>1807</v>
      </c>
      <c r="DC21" s="1087">
        <f>'R2'!Y24</f>
        <v>1836</v>
      </c>
      <c r="DD21" s="781">
        <f>'R3'!Y24</f>
        <v>1957</v>
      </c>
      <c r="DE21" s="1010">
        <f>'R4'!W24</f>
        <v>2104</v>
      </c>
      <c r="DF21" s="1010">
        <f>'R5'!W24</f>
        <v>2207</v>
      </c>
      <c r="DG21" s="781">
        <f>'R6'!W24</f>
        <v>2123</v>
      </c>
    </row>
    <row r="22" spans="1:111" x14ac:dyDescent="0.2">
      <c r="A22" s="304"/>
      <c r="B22" s="70">
        <v>108</v>
      </c>
      <c r="C22" s="1205" t="s">
        <v>189</v>
      </c>
      <c r="D22" s="1096"/>
      <c r="E22" s="737"/>
      <c r="F22" s="737"/>
      <c r="G22" s="737"/>
      <c r="H22" s="737"/>
      <c r="I22" s="723">
        <f>h6_2!E22+h6_2!F22</f>
        <v>1398</v>
      </c>
      <c r="J22" s="59">
        <f>h7_2!E22</f>
        <v>960</v>
      </c>
      <c r="K22" s="605">
        <f>h8_2!E22</f>
        <v>953</v>
      </c>
      <c r="L22" s="59">
        <f>h9_2!E22+h9_2!F22</f>
        <v>857</v>
      </c>
      <c r="M22" s="605">
        <f>h10_2!E22+h10_2!F22</f>
        <v>696</v>
      </c>
      <c r="N22" s="87">
        <f>h11_2!E22+h11_2!F22</f>
        <v>495</v>
      </c>
      <c r="O22" s="87">
        <f>h12_2!E22+h12_2!F22</f>
        <v>626</v>
      </c>
      <c r="P22" s="538">
        <f>h13_2!E22</f>
        <v>348</v>
      </c>
      <c r="Q22" s="58">
        <f>h14_2!E22</f>
        <v>382</v>
      </c>
      <c r="R22" s="58">
        <f>h15_2!E22</f>
        <v>364</v>
      </c>
      <c r="S22" s="58">
        <f>h16_2!E22</f>
        <v>292</v>
      </c>
      <c r="T22" s="58">
        <f>h17_2!E22</f>
        <v>-52</v>
      </c>
      <c r="U22" s="58">
        <f>'H18'!F24</f>
        <v>-450</v>
      </c>
      <c r="V22" s="58">
        <f>'H19'!F24</f>
        <v>-546</v>
      </c>
      <c r="W22" s="58">
        <f>'H20'!F24</f>
        <v>-600</v>
      </c>
      <c r="X22" s="58">
        <f>'H21'!F25</f>
        <v>-610</v>
      </c>
      <c r="Y22" s="58">
        <f>'H22'!G24</f>
        <v>-215</v>
      </c>
      <c r="Z22" s="58">
        <f>'H23'!G24</f>
        <v>-259</v>
      </c>
      <c r="AA22" s="58">
        <f>'H24'!G24</f>
        <v>-345</v>
      </c>
      <c r="AB22" s="58">
        <f>'H25'!G24</f>
        <v>-472</v>
      </c>
      <c r="AC22" s="58">
        <f>'H26'!G24</f>
        <v>-352</v>
      </c>
      <c r="AD22" s="58">
        <f>'H27'!G24</f>
        <v>-573</v>
      </c>
      <c r="AE22" s="58">
        <f>'H28'!G24</f>
        <v>-480</v>
      </c>
      <c r="AF22" s="68">
        <f>'H29'!G24</f>
        <v>-545</v>
      </c>
      <c r="AG22" s="68">
        <f>'H30'!G24</f>
        <v>-673</v>
      </c>
      <c r="AH22" s="68">
        <f>'R1'!M25</f>
        <v>-822</v>
      </c>
      <c r="AI22" s="605">
        <f>'R2'!O25</f>
        <v>-1011</v>
      </c>
      <c r="AJ22" s="605">
        <f>'R3'!O25</f>
        <v>-1376</v>
      </c>
      <c r="AK22" s="68">
        <f>'R4'!M25</f>
        <v>-1450</v>
      </c>
      <c r="AL22" s="68">
        <f>'R5'!M25</f>
        <v>-1656</v>
      </c>
      <c r="AM22" s="605">
        <f>'R6'!M25</f>
        <v>-1700</v>
      </c>
      <c r="AN22" s="1259"/>
      <c r="AO22" s="740"/>
      <c r="AP22" s="740"/>
      <c r="AQ22" s="740"/>
      <c r="AR22" s="740"/>
      <c r="AS22" s="87">
        <f>h6_2!G22+h6_2!H22</f>
        <v>2742</v>
      </c>
      <c r="AT22" s="59">
        <f>h7_2!H22+h7_2!I22</f>
        <v>2483</v>
      </c>
      <c r="AU22" s="605">
        <f>h8_2!H22+h8_2!I22</f>
        <v>2438</v>
      </c>
      <c r="AV22" s="59">
        <f>h9_2!G22+h9_2!H22</f>
        <v>2370</v>
      </c>
      <c r="AW22" s="605">
        <f>h10_2!G22+h10_2!H22</f>
        <v>2212</v>
      </c>
      <c r="AX22" s="87">
        <f>h11_2!G22+h11_2!H22</f>
        <v>2104</v>
      </c>
      <c r="AY22" s="538">
        <f>h12_2!G22+h12_2!H22</f>
        <v>2227</v>
      </c>
      <c r="AZ22" s="58">
        <f>h13_2!H22</f>
        <v>2007</v>
      </c>
      <c r="BA22" s="58">
        <f>h14_2!H22</f>
        <v>2059</v>
      </c>
      <c r="BB22" s="58">
        <f>h15_2!H22</f>
        <v>2099</v>
      </c>
      <c r="BC22" s="58">
        <f>h16_2!H22</f>
        <v>2069</v>
      </c>
      <c r="BD22" s="58">
        <f>h17_2!H22</f>
        <v>1921</v>
      </c>
      <c r="BE22" s="58">
        <f>'H18'!I24</f>
        <v>792</v>
      </c>
      <c r="BF22" s="58">
        <f>'H19'!I24</f>
        <v>758</v>
      </c>
      <c r="BG22" s="58">
        <f>'H20'!I24</f>
        <v>749</v>
      </c>
      <c r="BH22" s="58">
        <f>'H21'!I25</f>
        <v>784</v>
      </c>
      <c r="BI22" s="58">
        <f>'H22'!J24</f>
        <v>1030</v>
      </c>
      <c r="BJ22" s="58">
        <f>'H23'!J24</f>
        <v>1987</v>
      </c>
      <c r="BK22" s="58">
        <f>'H24'!J24</f>
        <v>1916</v>
      </c>
      <c r="BL22" s="58">
        <f>'H25'!J24</f>
        <v>1879</v>
      </c>
      <c r="BM22" s="58">
        <f>'H26'!J24</f>
        <v>1889</v>
      </c>
      <c r="BN22" s="58">
        <f>'H27'!J24</f>
        <v>1853</v>
      </c>
      <c r="BO22" s="58">
        <f>'H28'!J24</f>
        <v>1871</v>
      </c>
      <c r="BP22" s="68">
        <f>'H29'!J24</f>
        <v>1851</v>
      </c>
      <c r="BQ22" s="68">
        <f>'H30'!J24</f>
        <v>1658</v>
      </c>
      <c r="BR22" s="68">
        <f>'R1'!P25</f>
        <v>1598</v>
      </c>
      <c r="BS22" s="68">
        <f>'R2'!R25</f>
        <v>1423</v>
      </c>
      <c r="BT22" s="68">
        <f>'R3'!R25</f>
        <v>1359</v>
      </c>
      <c r="BU22" s="68">
        <f>'R4'!P25</f>
        <v>1256</v>
      </c>
      <c r="BV22" s="605">
        <f>'R5'!P25</f>
        <v>1192</v>
      </c>
      <c r="BW22" s="87">
        <f>'R6'!P25</f>
        <v>1107</v>
      </c>
      <c r="BX22" s="1096"/>
      <c r="BY22" s="737"/>
      <c r="BZ22" s="737"/>
      <c r="CA22" s="737"/>
      <c r="CB22" s="737"/>
      <c r="CC22" s="87">
        <f>h6_2!I22+h6_2!J22</f>
        <v>1344</v>
      </c>
      <c r="CD22" s="59">
        <f>h7_2!J22+h7_2!K22</f>
        <v>1523</v>
      </c>
      <c r="CE22" s="605">
        <f>h8_2!J22+h8_2!K22</f>
        <v>1485</v>
      </c>
      <c r="CF22" s="59">
        <f>h9_2!I22+h9_2!J22</f>
        <v>1513</v>
      </c>
      <c r="CG22" s="605">
        <f>h10_2!I22+h10_2!J22</f>
        <v>1516</v>
      </c>
      <c r="CH22" s="87">
        <f>h11_2!I22+h11_2!J22</f>
        <v>1609</v>
      </c>
      <c r="CI22" s="538">
        <f>h12_2!I22+h12_2!J22</f>
        <v>1601</v>
      </c>
      <c r="CJ22" s="61">
        <f>h13_2!K22</f>
        <v>1659</v>
      </c>
      <c r="CK22" s="61">
        <f>h14_2!K22</f>
        <v>1677</v>
      </c>
      <c r="CL22" s="61">
        <f>h15_2!K22</f>
        <v>1735</v>
      </c>
      <c r="CM22" s="61">
        <f>h16_2!K22</f>
        <v>1777</v>
      </c>
      <c r="CN22" s="61">
        <f>h17_2!K22</f>
        <v>1973</v>
      </c>
      <c r="CO22" s="61">
        <f>'H18'!L24</f>
        <v>1242</v>
      </c>
      <c r="CP22" s="61">
        <f>'H19'!L24</f>
        <v>1304</v>
      </c>
      <c r="CQ22" s="61">
        <f>'H20'!L24</f>
        <v>1349</v>
      </c>
      <c r="CR22" s="61">
        <f>'H21'!P25</f>
        <v>1394</v>
      </c>
      <c r="CS22" s="61">
        <f>'H22'!Q24</f>
        <v>1245</v>
      </c>
      <c r="CT22" s="61">
        <f>'H23'!Q24</f>
        <v>2246</v>
      </c>
      <c r="CU22" s="61">
        <f>'H24'!Q24</f>
        <v>2261</v>
      </c>
      <c r="CV22" s="61">
        <f>'H25'!Q24</f>
        <v>2351</v>
      </c>
      <c r="CW22" s="61">
        <f>'H26'!Q24</f>
        <v>2241</v>
      </c>
      <c r="CX22" s="61">
        <f>'H27'!Q24</f>
        <v>2426</v>
      </c>
      <c r="CY22" s="333">
        <f>'H28'!Q24</f>
        <v>2351</v>
      </c>
      <c r="CZ22" s="559">
        <f>'H29'!Q24</f>
        <v>2396</v>
      </c>
      <c r="DA22" s="1010">
        <f>'H30'!Q24</f>
        <v>2331</v>
      </c>
      <c r="DB22" s="781">
        <f>'R1'!W25</f>
        <v>2420</v>
      </c>
      <c r="DC22" s="1087">
        <f>'R2'!Y25</f>
        <v>2434</v>
      </c>
      <c r="DD22" s="781">
        <f>'R3'!Y25</f>
        <v>2735</v>
      </c>
      <c r="DE22" s="1010">
        <f>'R4'!W25</f>
        <v>2706</v>
      </c>
      <c r="DF22" s="1010">
        <f>'R5'!W25</f>
        <v>2848</v>
      </c>
      <c r="DG22" s="781">
        <f>'R6'!W25</f>
        <v>2807</v>
      </c>
    </row>
    <row r="23" spans="1:111" x14ac:dyDescent="0.2">
      <c r="A23" s="304"/>
      <c r="B23" s="70">
        <v>109</v>
      </c>
      <c r="C23" s="1205" t="s">
        <v>190</v>
      </c>
      <c r="D23" s="1096"/>
      <c r="E23" s="737"/>
      <c r="F23" s="737"/>
      <c r="G23" s="737"/>
      <c r="H23" s="737"/>
      <c r="I23" s="723">
        <f>h6_2!E23+h6_2!F23</f>
        <v>754</v>
      </c>
      <c r="J23" s="59">
        <f>h7_2!E23</f>
        <v>619</v>
      </c>
      <c r="K23" s="605">
        <f>h8_2!E23</f>
        <v>736</v>
      </c>
      <c r="L23" s="59">
        <f>h9_2!E23+h9_2!F23</f>
        <v>656</v>
      </c>
      <c r="M23" s="605">
        <f>h10_2!E23+h10_2!F23</f>
        <v>516</v>
      </c>
      <c r="N23" s="87">
        <f>h11_2!E23+h11_2!F23</f>
        <v>405</v>
      </c>
      <c r="O23" s="87">
        <f>h12_2!E23+h12_2!F23</f>
        <v>418</v>
      </c>
      <c r="P23" s="538">
        <f>h13_2!E23</f>
        <v>195</v>
      </c>
      <c r="Q23" s="58">
        <f>h14_2!E23</f>
        <v>148</v>
      </c>
      <c r="R23" s="58">
        <f>h15_2!E23</f>
        <v>203</v>
      </c>
      <c r="S23" s="58">
        <f>h16_2!E23</f>
        <v>199</v>
      </c>
      <c r="T23" s="58">
        <f>h17_2!E23</f>
        <v>0</v>
      </c>
      <c r="U23" s="58">
        <f>'H18'!F25</f>
        <v>-163</v>
      </c>
      <c r="V23" s="58">
        <f>'H19'!F25</f>
        <v>-104</v>
      </c>
      <c r="W23" s="58">
        <f>'H20'!F25</f>
        <v>-198</v>
      </c>
      <c r="X23" s="58">
        <f>'H21'!F26</f>
        <v>-149</v>
      </c>
      <c r="Y23" s="58">
        <f>'H22'!G25</f>
        <v>-349</v>
      </c>
      <c r="Z23" s="58">
        <f>'H23'!G25</f>
        <v>-197</v>
      </c>
      <c r="AA23" s="58">
        <f>'H24'!G25</f>
        <v>-384</v>
      </c>
      <c r="AB23" s="58">
        <f>'H25'!G25</f>
        <v>-462</v>
      </c>
      <c r="AC23" s="58">
        <f>'H26'!G25</f>
        <v>-521</v>
      </c>
      <c r="AD23" s="58">
        <f>'H27'!G25</f>
        <v>-714</v>
      </c>
      <c r="AE23" s="58">
        <f>'H28'!G25</f>
        <v>-765</v>
      </c>
      <c r="AF23" s="68">
        <f>'H29'!G25</f>
        <v>-809</v>
      </c>
      <c r="AG23" s="68">
        <f>'H30'!G25</f>
        <v>-983</v>
      </c>
      <c r="AH23" s="68">
        <f>'R1'!M26</f>
        <v>-1100</v>
      </c>
      <c r="AI23" s="605">
        <f>'R2'!O26</f>
        <v>-1044</v>
      </c>
      <c r="AJ23" s="605">
        <f>'R3'!O26</f>
        <v>-1294</v>
      </c>
      <c r="AK23" s="68">
        <f>'R4'!M26</f>
        <v>-1532</v>
      </c>
      <c r="AL23" s="68">
        <f>'R5'!M26</f>
        <v>-1660</v>
      </c>
      <c r="AM23" s="605">
        <f>'R6'!M26</f>
        <v>-1674</v>
      </c>
      <c r="AN23" s="1259"/>
      <c r="AO23" s="740"/>
      <c r="AP23" s="740"/>
      <c r="AQ23" s="740"/>
      <c r="AR23" s="740"/>
      <c r="AS23" s="87">
        <f>h6_2!G23+h6_2!H23</f>
        <v>2017</v>
      </c>
      <c r="AT23" s="59">
        <f>h7_2!H23+h7_2!I23</f>
        <v>2079</v>
      </c>
      <c r="AU23" s="605">
        <f>h8_2!H23+h8_2!I23</f>
        <v>2149</v>
      </c>
      <c r="AV23" s="59">
        <f>h9_2!G23+h9_2!H23</f>
        <v>2121</v>
      </c>
      <c r="AW23" s="605">
        <f>h10_2!G23+h10_2!H23</f>
        <v>1992</v>
      </c>
      <c r="AX23" s="87">
        <f>h11_2!G23+h11_2!H23</f>
        <v>1967</v>
      </c>
      <c r="AY23" s="538">
        <f>h12_2!G23+h12_2!H23</f>
        <v>1911</v>
      </c>
      <c r="AZ23" s="58">
        <f>h13_2!H23</f>
        <v>1830</v>
      </c>
      <c r="BA23" s="58">
        <f>h14_2!H23</f>
        <v>1703</v>
      </c>
      <c r="BB23" s="58">
        <f>h15_2!H23</f>
        <v>1804</v>
      </c>
      <c r="BC23" s="58">
        <f>h16_2!H23</f>
        <v>1803</v>
      </c>
      <c r="BD23" s="58">
        <f>h17_2!H23</f>
        <v>1692</v>
      </c>
      <c r="BE23" s="58">
        <f>'H18'!I25</f>
        <v>1291</v>
      </c>
      <c r="BF23" s="58">
        <f>'H19'!I25</f>
        <v>1338</v>
      </c>
      <c r="BG23" s="58">
        <f>'H20'!I25</f>
        <v>1259</v>
      </c>
      <c r="BH23" s="58">
        <f>'H21'!I26</f>
        <v>1345</v>
      </c>
      <c r="BI23" s="58">
        <f>'H22'!J25</f>
        <v>1330</v>
      </c>
      <c r="BJ23" s="58">
        <f>'H23'!J25</f>
        <v>1786</v>
      </c>
      <c r="BK23" s="58">
        <f>'H24'!J25</f>
        <v>1703</v>
      </c>
      <c r="BL23" s="58">
        <f>'H25'!J25</f>
        <v>1577</v>
      </c>
      <c r="BM23" s="58">
        <f>'H26'!J25</f>
        <v>1576</v>
      </c>
      <c r="BN23" s="58">
        <f>'H27'!J25</f>
        <v>1501</v>
      </c>
      <c r="BO23" s="58">
        <f>'H28'!J25</f>
        <v>1483</v>
      </c>
      <c r="BP23" s="68">
        <f>'H29'!J25</f>
        <v>1404</v>
      </c>
      <c r="BQ23" s="68">
        <f>'H30'!J25</f>
        <v>1246</v>
      </c>
      <c r="BR23" s="68">
        <f>'R1'!P26</f>
        <v>1195</v>
      </c>
      <c r="BS23" s="68">
        <f>'R2'!R26</f>
        <v>1199</v>
      </c>
      <c r="BT23" s="68">
        <f>'R3'!R26</f>
        <v>1146</v>
      </c>
      <c r="BU23" s="68">
        <f>'R4'!P26</f>
        <v>1128</v>
      </c>
      <c r="BV23" s="605">
        <f>'R5'!P26</f>
        <v>1054</v>
      </c>
      <c r="BW23" s="87">
        <f>'R6'!P26</f>
        <v>1056</v>
      </c>
      <c r="BX23" s="1096"/>
      <c r="BY23" s="737"/>
      <c r="BZ23" s="737"/>
      <c r="CA23" s="737"/>
      <c r="CB23" s="737"/>
      <c r="CC23" s="87">
        <f>h6_2!I23+h6_2!J23</f>
        <v>1263</v>
      </c>
      <c r="CD23" s="59">
        <f>h7_2!J23+h7_2!K23</f>
        <v>1460</v>
      </c>
      <c r="CE23" s="605">
        <f>h8_2!J23+h8_2!K23</f>
        <v>1413</v>
      </c>
      <c r="CF23" s="59">
        <f>h9_2!I23+h9_2!J23</f>
        <v>1465</v>
      </c>
      <c r="CG23" s="605">
        <f>h10_2!I23+h10_2!J23</f>
        <v>1476</v>
      </c>
      <c r="CH23" s="87">
        <f>h11_2!I23+h11_2!J23</f>
        <v>1562</v>
      </c>
      <c r="CI23" s="538">
        <f>h12_2!I23+h12_2!J23</f>
        <v>1493</v>
      </c>
      <c r="CJ23" s="61">
        <f>h13_2!K23</f>
        <v>1635</v>
      </c>
      <c r="CK23" s="61">
        <f>h14_2!K23</f>
        <v>1555</v>
      </c>
      <c r="CL23" s="61">
        <f>h15_2!K23</f>
        <v>1601</v>
      </c>
      <c r="CM23" s="61">
        <f>h16_2!K23</f>
        <v>1604</v>
      </c>
      <c r="CN23" s="61">
        <f>h17_2!K23</f>
        <v>1692</v>
      </c>
      <c r="CO23" s="61">
        <f>'H18'!L25</f>
        <v>1454</v>
      </c>
      <c r="CP23" s="61">
        <f>'H19'!L25</f>
        <v>1442</v>
      </c>
      <c r="CQ23" s="61">
        <f>'H20'!L25</f>
        <v>1457</v>
      </c>
      <c r="CR23" s="61">
        <f>'H21'!P26</f>
        <v>1494</v>
      </c>
      <c r="CS23" s="61">
        <f>'H22'!Q25</f>
        <v>1679</v>
      </c>
      <c r="CT23" s="61">
        <f>'H23'!Q25</f>
        <v>1983</v>
      </c>
      <c r="CU23" s="61">
        <f>'H24'!Q25</f>
        <v>2087</v>
      </c>
      <c r="CV23" s="61">
        <f>'H25'!Q25</f>
        <v>2039</v>
      </c>
      <c r="CW23" s="61">
        <f>'H26'!Q25</f>
        <v>2097</v>
      </c>
      <c r="CX23" s="61">
        <f>'H27'!Q25</f>
        <v>2215</v>
      </c>
      <c r="CY23" s="333">
        <f>'H28'!Q25</f>
        <v>2248</v>
      </c>
      <c r="CZ23" s="559">
        <f>'H29'!Q25</f>
        <v>2213</v>
      </c>
      <c r="DA23" s="1010">
        <f>'H30'!Q25</f>
        <v>2229</v>
      </c>
      <c r="DB23" s="781">
        <f>'R1'!W26</f>
        <v>2295</v>
      </c>
      <c r="DC23" s="1087">
        <f>'R2'!Y26</f>
        <v>2243</v>
      </c>
      <c r="DD23" s="781">
        <f>'R3'!Y26</f>
        <v>2440</v>
      </c>
      <c r="DE23" s="1010">
        <f>'R4'!W26</f>
        <v>2660</v>
      </c>
      <c r="DF23" s="1010">
        <f>'R5'!W26</f>
        <v>2714</v>
      </c>
      <c r="DG23" s="781">
        <f>'R6'!W26</f>
        <v>2730</v>
      </c>
    </row>
    <row r="24" spans="1:111" x14ac:dyDescent="0.2">
      <c r="A24" s="304"/>
      <c r="B24" s="70">
        <v>110</v>
      </c>
      <c r="C24" s="1205" t="s">
        <v>191</v>
      </c>
      <c r="D24" s="1096"/>
      <c r="E24" s="737"/>
      <c r="F24" s="737"/>
      <c r="G24" s="737"/>
      <c r="H24" s="737"/>
      <c r="I24" s="723">
        <f>h6_2!E24+h6_2!F24</f>
        <v>-130</v>
      </c>
      <c r="J24" s="59">
        <f>h7_2!E24</f>
        <v>-534</v>
      </c>
      <c r="K24" s="605">
        <f>h8_2!E24</f>
        <v>-260</v>
      </c>
      <c r="L24" s="59">
        <f>h9_2!E24+h9_2!F24</f>
        <v>-231</v>
      </c>
      <c r="M24" s="605">
        <f>h10_2!E24+h10_2!F24</f>
        <v>-321</v>
      </c>
      <c r="N24" s="87">
        <f>h11_2!E24+h11_2!F24</f>
        <v>-312</v>
      </c>
      <c r="O24" s="87">
        <f>h12_2!E24+h12_2!F24</f>
        <v>-156</v>
      </c>
      <c r="P24" s="538">
        <f>h13_2!E24</f>
        <v>-281</v>
      </c>
      <c r="Q24" s="58">
        <f>h14_2!E24</f>
        <v>-215</v>
      </c>
      <c r="R24" s="58">
        <f>h15_2!E24</f>
        <v>-203</v>
      </c>
      <c r="S24" s="58">
        <f>h16_2!E24</f>
        <v>-118</v>
      </c>
      <c r="T24" s="58">
        <f>h17_2!E24</f>
        <v>-183</v>
      </c>
      <c r="U24" s="58">
        <f>'H18'!F26</f>
        <v>96</v>
      </c>
      <c r="V24" s="58">
        <f>'H19'!F26</f>
        <v>-88</v>
      </c>
      <c r="W24" s="58">
        <f>'H20'!F26</f>
        <v>-48</v>
      </c>
      <c r="X24" s="58">
        <f>'H21'!F27</f>
        <v>-34</v>
      </c>
      <c r="Y24" s="58">
        <f>'H22'!G26</f>
        <v>-591</v>
      </c>
      <c r="Z24" s="58">
        <f>'H23'!G26</f>
        <v>-128</v>
      </c>
      <c r="AA24" s="58">
        <f>'H24'!G26</f>
        <v>-201</v>
      </c>
      <c r="AB24" s="58">
        <f>'H25'!G26</f>
        <v>-159</v>
      </c>
      <c r="AC24" s="58">
        <f>'H26'!G26</f>
        <v>-149</v>
      </c>
      <c r="AD24" s="58">
        <f>'H27'!G26</f>
        <v>-143</v>
      </c>
      <c r="AE24" s="58">
        <f>'H28'!G26</f>
        <v>-102</v>
      </c>
      <c r="AF24" s="68">
        <f>'H29'!G26</f>
        <v>-77</v>
      </c>
      <c r="AG24" s="68">
        <f>'H30'!G26</f>
        <v>-164</v>
      </c>
      <c r="AH24" s="68">
        <f>'R1'!M27</f>
        <v>-171</v>
      </c>
      <c r="AI24" s="605">
        <f>'R2'!O27</f>
        <v>-113</v>
      </c>
      <c r="AJ24" s="605">
        <f>'R3'!O27</f>
        <v>-337</v>
      </c>
      <c r="AK24" s="68">
        <f>'R4'!M27</f>
        <v>-413</v>
      </c>
      <c r="AL24" s="68">
        <f>'R5'!M27</f>
        <v>-448</v>
      </c>
      <c r="AM24" s="605">
        <f>'R6'!M27</f>
        <v>-568</v>
      </c>
      <c r="AN24" s="1259"/>
      <c r="AO24" s="740"/>
      <c r="AP24" s="740"/>
      <c r="AQ24" s="740"/>
      <c r="AR24" s="740"/>
      <c r="AS24" s="87">
        <f>h6_2!G24+h6_2!H24</f>
        <v>918</v>
      </c>
      <c r="AT24" s="59">
        <f>h7_2!H24+h7_2!I24</f>
        <v>710</v>
      </c>
      <c r="AU24" s="605">
        <f>h8_2!H24+h8_2!I24</f>
        <v>725</v>
      </c>
      <c r="AV24" s="59">
        <f>h9_2!G24+h9_2!H24</f>
        <v>723</v>
      </c>
      <c r="AW24" s="605">
        <f>h10_2!G24+h10_2!H24</f>
        <v>699</v>
      </c>
      <c r="AX24" s="87">
        <f>h11_2!G24+h11_2!H24</f>
        <v>797</v>
      </c>
      <c r="AY24" s="538">
        <f>h12_2!G24+h12_2!H24</f>
        <v>845</v>
      </c>
      <c r="AZ24" s="58">
        <f>h13_2!H24</f>
        <v>787</v>
      </c>
      <c r="BA24" s="58">
        <f>h14_2!H24</f>
        <v>840</v>
      </c>
      <c r="BB24" s="58">
        <f>h15_2!H24</f>
        <v>844</v>
      </c>
      <c r="BC24" s="58">
        <f>h16_2!H24</f>
        <v>956</v>
      </c>
      <c r="BD24" s="58">
        <f>h17_2!H24</f>
        <v>919</v>
      </c>
      <c r="BE24" s="58">
        <f>'H18'!I26</f>
        <v>1903</v>
      </c>
      <c r="BF24" s="58">
        <f>'H19'!I26</f>
        <v>1829</v>
      </c>
      <c r="BG24" s="58">
        <f>'H20'!I26</f>
        <v>1919</v>
      </c>
      <c r="BH24" s="58">
        <f>'H21'!I27</f>
        <v>1930</v>
      </c>
      <c r="BI24" s="58">
        <f>'H22'!J26</f>
        <v>888</v>
      </c>
      <c r="BJ24" s="58">
        <f>'H23'!J26</f>
        <v>1112</v>
      </c>
      <c r="BK24" s="58">
        <f>'H24'!J26</f>
        <v>1139</v>
      </c>
      <c r="BL24" s="58">
        <f>'H25'!J26</f>
        <v>1127</v>
      </c>
      <c r="BM24" s="58">
        <f>'H26'!J26</f>
        <v>1133</v>
      </c>
      <c r="BN24" s="58">
        <f>'H27'!J26</f>
        <v>1163</v>
      </c>
      <c r="BO24" s="58">
        <f>'H28'!J26</f>
        <v>1248</v>
      </c>
      <c r="BP24" s="68">
        <f>'H29'!J26</f>
        <v>1209</v>
      </c>
      <c r="BQ24" s="68">
        <f>'H30'!J26</f>
        <v>1152</v>
      </c>
      <c r="BR24" s="68">
        <f>'R1'!P27</f>
        <v>1170</v>
      </c>
      <c r="BS24" s="68">
        <f>'R2'!R27</f>
        <v>1146</v>
      </c>
      <c r="BT24" s="68">
        <f>'R3'!R27</f>
        <v>1079</v>
      </c>
      <c r="BU24" s="68">
        <f>'R4'!P27</f>
        <v>1045</v>
      </c>
      <c r="BV24" s="605">
        <f>'R5'!P27</f>
        <v>1020</v>
      </c>
      <c r="BW24" s="87">
        <f>'R6'!P27</f>
        <v>896</v>
      </c>
      <c r="BX24" s="1096"/>
      <c r="BY24" s="737"/>
      <c r="BZ24" s="737"/>
      <c r="CA24" s="737"/>
      <c r="CB24" s="737"/>
      <c r="CC24" s="87">
        <f>h6_2!I24+h6_2!J24</f>
        <v>1048</v>
      </c>
      <c r="CD24" s="59">
        <f>h7_2!J24+h7_2!K24</f>
        <v>1244</v>
      </c>
      <c r="CE24" s="605">
        <f>h8_2!J24+h8_2!K24</f>
        <v>985</v>
      </c>
      <c r="CF24" s="59">
        <f>h9_2!I24+h9_2!J24</f>
        <v>954</v>
      </c>
      <c r="CG24" s="605">
        <f>h10_2!I24+h10_2!J24</f>
        <v>1020</v>
      </c>
      <c r="CH24" s="87">
        <f>h11_2!I24+h11_2!J24</f>
        <v>1109</v>
      </c>
      <c r="CI24" s="538">
        <f>h12_2!I24+h12_2!J24</f>
        <v>1001</v>
      </c>
      <c r="CJ24" s="61">
        <f>h13_2!K24</f>
        <v>1068</v>
      </c>
      <c r="CK24" s="61">
        <f>h14_2!K24</f>
        <v>1055</v>
      </c>
      <c r="CL24" s="61">
        <f>h15_2!K24</f>
        <v>1047</v>
      </c>
      <c r="CM24" s="61">
        <f>h16_2!K24</f>
        <v>1074</v>
      </c>
      <c r="CN24" s="61">
        <f>h17_2!K24</f>
        <v>1102</v>
      </c>
      <c r="CO24" s="61">
        <f>'H18'!L26</f>
        <v>1807</v>
      </c>
      <c r="CP24" s="61">
        <f>'H19'!L26</f>
        <v>1917</v>
      </c>
      <c r="CQ24" s="61">
        <f>'H20'!L26</f>
        <v>1967</v>
      </c>
      <c r="CR24" s="61">
        <f>'H21'!P27</f>
        <v>1964</v>
      </c>
      <c r="CS24" s="61">
        <f>'H22'!Q26</f>
        <v>1479</v>
      </c>
      <c r="CT24" s="61">
        <f>'H23'!Q26</f>
        <v>1240</v>
      </c>
      <c r="CU24" s="61">
        <f>'H24'!Q26</f>
        <v>1340</v>
      </c>
      <c r="CV24" s="61">
        <f>'H25'!Q26</f>
        <v>1286</v>
      </c>
      <c r="CW24" s="61">
        <f>'H26'!Q26</f>
        <v>1282</v>
      </c>
      <c r="CX24" s="61">
        <f>'H27'!Q26</f>
        <v>1306</v>
      </c>
      <c r="CY24" s="333">
        <f>'H28'!Q26</f>
        <v>1350</v>
      </c>
      <c r="CZ24" s="559">
        <f>'H29'!Q26</f>
        <v>1286</v>
      </c>
      <c r="DA24" s="1010">
        <f>'H30'!Q26</f>
        <v>1316</v>
      </c>
      <c r="DB24" s="781">
        <f>'R1'!W27</f>
        <v>1341</v>
      </c>
      <c r="DC24" s="1087">
        <f>'R2'!Y27</f>
        <v>1259</v>
      </c>
      <c r="DD24" s="781">
        <f>'R3'!Y27</f>
        <v>1416</v>
      </c>
      <c r="DE24" s="1010">
        <f>'R4'!W27</f>
        <v>1458</v>
      </c>
      <c r="DF24" s="1010">
        <f>'R5'!W27</f>
        <v>1468</v>
      </c>
      <c r="DG24" s="781">
        <f>'R6'!W27</f>
        <v>1464</v>
      </c>
    </row>
    <row r="25" spans="1:111" x14ac:dyDescent="0.2">
      <c r="A25" s="304"/>
      <c r="B25" s="70">
        <v>111</v>
      </c>
      <c r="C25" s="1206" t="s">
        <v>128</v>
      </c>
      <c r="D25" s="1097"/>
      <c r="E25" s="738"/>
      <c r="F25" s="738"/>
      <c r="G25" s="738"/>
      <c r="H25" s="738"/>
      <c r="I25" s="724">
        <f>h6_2!E25+h6_2!F25</f>
        <v>1122</v>
      </c>
      <c r="J25" s="594">
        <f>h7_2!E25</f>
        <v>927</v>
      </c>
      <c r="K25" s="607">
        <f>h8_2!E25</f>
        <v>1120</v>
      </c>
      <c r="L25" s="594">
        <f>h9_2!E25+h9_2!F25</f>
        <v>1075</v>
      </c>
      <c r="M25" s="607">
        <f>h10_2!E25+h10_2!F25</f>
        <v>910</v>
      </c>
      <c r="N25" s="572">
        <f>h11_2!E25+h11_2!F25</f>
        <v>907</v>
      </c>
      <c r="O25" s="572">
        <f>h12_2!E25+h12_2!F25</f>
        <v>893</v>
      </c>
      <c r="P25" s="540">
        <f>h13_2!E25</f>
        <v>822</v>
      </c>
      <c r="Q25" s="330">
        <f>h14_2!E25</f>
        <v>829</v>
      </c>
      <c r="R25" s="330">
        <f>h15_2!E25</f>
        <v>712</v>
      </c>
      <c r="S25" s="330">
        <f>h16_2!E25</f>
        <v>654</v>
      </c>
      <c r="T25" s="330">
        <f>h17_2!E25</f>
        <v>583</v>
      </c>
      <c r="U25" s="330">
        <f>'H18'!F27</f>
        <v>590</v>
      </c>
      <c r="V25" s="330">
        <f>'H19'!F27</f>
        <v>591</v>
      </c>
      <c r="W25" s="330">
        <f>'H20'!F27</f>
        <v>564</v>
      </c>
      <c r="X25" s="330">
        <f>'H21'!F28</f>
        <v>469</v>
      </c>
      <c r="Y25" s="330">
        <f>'H22'!G27</f>
        <v>266</v>
      </c>
      <c r="Z25" s="330">
        <f>'H23'!G27</f>
        <v>230</v>
      </c>
      <c r="AA25" s="330">
        <f>'H24'!G27</f>
        <v>219</v>
      </c>
      <c r="AB25" s="330">
        <f>'H25'!G27</f>
        <v>61</v>
      </c>
      <c r="AC25" s="330">
        <f>'H26'!G27</f>
        <v>-19</v>
      </c>
      <c r="AD25" s="330">
        <f>'H27'!G27</f>
        <v>-157</v>
      </c>
      <c r="AE25" s="330">
        <f>'H28'!G27</f>
        <v>-283</v>
      </c>
      <c r="AF25" s="349">
        <f>'H29'!G27</f>
        <v>-432</v>
      </c>
      <c r="AG25" s="349">
        <f>'H30'!G27</f>
        <v>-606</v>
      </c>
      <c r="AH25" s="349">
        <f>'R1'!M28</f>
        <v>-713</v>
      </c>
      <c r="AI25" s="607">
        <f>'R2'!O28</f>
        <v>-861</v>
      </c>
      <c r="AJ25" s="607">
        <f>'R3'!O28</f>
        <v>-1100</v>
      </c>
      <c r="AK25" s="349">
        <f>'R4'!M28</f>
        <v>-1321</v>
      </c>
      <c r="AL25" s="68">
        <f>'R5'!M28</f>
        <v>-1380</v>
      </c>
      <c r="AM25" s="605">
        <f>'R6'!M28</f>
        <v>-1475</v>
      </c>
      <c r="AN25" s="1260"/>
      <c r="AO25" s="741"/>
      <c r="AP25" s="741"/>
      <c r="AQ25" s="741"/>
      <c r="AR25" s="741"/>
      <c r="AS25" s="572">
        <f>h6_2!G25+h6_2!H25</f>
        <v>2078</v>
      </c>
      <c r="AT25" s="594">
        <f>h7_2!H25+h7_2!I25</f>
        <v>2061</v>
      </c>
      <c r="AU25" s="607">
        <f>h8_2!H25+h8_2!I25</f>
        <v>2235</v>
      </c>
      <c r="AV25" s="594">
        <f>h9_2!G25+h9_2!H25</f>
        <v>2229</v>
      </c>
      <c r="AW25" s="607">
        <f>h10_2!G25+h10_2!H25</f>
        <v>2232</v>
      </c>
      <c r="AX25" s="572">
        <f>h11_2!G25+h11_2!H25</f>
        <v>2221</v>
      </c>
      <c r="AY25" s="540">
        <f>h12_2!G25+h12_2!H25</f>
        <v>2229</v>
      </c>
      <c r="AZ25" s="330">
        <f>h13_2!H25</f>
        <v>2161</v>
      </c>
      <c r="BA25" s="330">
        <f>h14_2!H25</f>
        <v>2144</v>
      </c>
      <c r="BB25" s="330">
        <f>h15_2!H25</f>
        <v>2163</v>
      </c>
      <c r="BC25" s="330">
        <f>h16_2!H25</f>
        <v>2095</v>
      </c>
      <c r="BD25" s="330">
        <f>h17_2!H25</f>
        <v>2051</v>
      </c>
      <c r="BE25" s="330">
        <f>'H18'!I27</f>
        <v>2169</v>
      </c>
      <c r="BF25" s="330">
        <f>'H19'!I27</f>
        <v>2196</v>
      </c>
      <c r="BG25" s="330">
        <f>'H20'!I27</f>
        <v>2218</v>
      </c>
      <c r="BH25" s="330">
        <f>'H21'!I28</f>
        <v>2153</v>
      </c>
      <c r="BI25" s="330">
        <f>'H22'!J27</f>
        <v>2067</v>
      </c>
      <c r="BJ25" s="330">
        <f>'H23'!J27</f>
        <v>2104</v>
      </c>
      <c r="BK25" s="330">
        <f>'H24'!J27</f>
        <v>2057</v>
      </c>
      <c r="BL25" s="330">
        <f>'H25'!J27</f>
        <v>2023</v>
      </c>
      <c r="BM25" s="330">
        <f>'H26'!J27</f>
        <v>1908</v>
      </c>
      <c r="BN25" s="330">
        <f>'H27'!J27</f>
        <v>1808</v>
      </c>
      <c r="BO25" s="330">
        <f>'H28'!J27</f>
        <v>1756</v>
      </c>
      <c r="BP25" s="349">
        <f>'H29'!J27</f>
        <v>1630</v>
      </c>
      <c r="BQ25" s="349">
        <f>'H30'!J27</f>
        <v>1478</v>
      </c>
      <c r="BR25" s="349">
        <f>'R1'!P28</f>
        <v>1422</v>
      </c>
      <c r="BS25" s="607">
        <f>'R2'!R28</f>
        <v>1345</v>
      </c>
      <c r="BT25" s="607">
        <f>'R3'!R28</f>
        <v>1282</v>
      </c>
      <c r="BU25" s="68">
        <f>'R4'!P28</f>
        <v>1210</v>
      </c>
      <c r="BV25" s="605">
        <f>'R5'!P28</f>
        <v>1131</v>
      </c>
      <c r="BW25" s="87">
        <f>'R6'!P28</f>
        <v>1076</v>
      </c>
      <c r="BX25" s="1097"/>
      <c r="BY25" s="738"/>
      <c r="BZ25" s="738"/>
      <c r="CA25" s="738"/>
      <c r="CB25" s="738"/>
      <c r="CC25" s="572">
        <f>h6_2!I25+h6_2!J25</f>
        <v>956</v>
      </c>
      <c r="CD25" s="594">
        <f>h7_2!J25+h7_2!K25</f>
        <v>1134</v>
      </c>
      <c r="CE25" s="607">
        <f>h8_2!J25+h8_2!K25</f>
        <v>1115</v>
      </c>
      <c r="CF25" s="594">
        <f>h9_2!I25+h9_2!J25</f>
        <v>1154</v>
      </c>
      <c r="CG25" s="607">
        <f>h10_2!I25+h10_2!J25</f>
        <v>1322</v>
      </c>
      <c r="CH25" s="572">
        <f>h11_2!I25+h11_2!J25</f>
        <v>1314</v>
      </c>
      <c r="CI25" s="540">
        <f>h12_2!I25+h12_2!J25</f>
        <v>1336</v>
      </c>
      <c r="CJ25" s="331">
        <f>h13_2!K25</f>
        <v>1339</v>
      </c>
      <c r="CK25" s="331">
        <f>h14_2!K25</f>
        <v>1315</v>
      </c>
      <c r="CL25" s="331">
        <f>h15_2!K25</f>
        <v>1451</v>
      </c>
      <c r="CM25" s="331">
        <f>h16_2!K25</f>
        <v>1441</v>
      </c>
      <c r="CN25" s="331">
        <f>h17_2!K25</f>
        <v>1468</v>
      </c>
      <c r="CO25" s="331">
        <f>'H18'!L27</f>
        <v>1579</v>
      </c>
      <c r="CP25" s="331">
        <f>'H19'!L27</f>
        <v>1605</v>
      </c>
      <c r="CQ25" s="331">
        <f>'H20'!L27</f>
        <v>1654</v>
      </c>
      <c r="CR25" s="331">
        <f>'H21'!P28</f>
        <v>1684</v>
      </c>
      <c r="CS25" s="331">
        <f>'H22'!Q27</f>
        <v>1801</v>
      </c>
      <c r="CT25" s="331">
        <f>'H23'!Q27</f>
        <v>1874</v>
      </c>
      <c r="CU25" s="331">
        <f>'H24'!Q27</f>
        <v>1838</v>
      </c>
      <c r="CV25" s="331">
        <f>'H25'!Q27</f>
        <v>1962</v>
      </c>
      <c r="CW25" s="331">
        <f>'H26'!Q27</f>
        <v>1927</v>
      </c>
      <c r="CX25" s="331">
        <f>'H27'!Q27</f>
        <v>1965</v>
      </c>
      <c r="CY25" s="334">
        <f>'H28'!Q27</f>
        <v>2039</v>
      </c>
      <c r="CZ25" s="617">
        <f>'H29'!Q27</f>
        <v>2062</v>
      </c>
      <c r="DA25" s="1011">
        <f>'H30'!Q27</f>
        <v>2084</v>
      </c>
      <c r="DB25" s="781">
        <f>'R1'!W28</f>
        <v>2135</v>
      </c>
      <c r="DC25" s="1087">
        <f>'R2'!Y28</f>
        <v>2206</v>
      </c>
      <c r="DD25" s="784">
        <f>'R3'!Y28</f>
        <v>2382</v>
      </c>
      <c r="DE25" s="1011">
        <f>'R4'!W28</f>
        <v>2531</v>
      </c>
      <c r="DF25" s="1011">
        <f>'R5'!W28</f>
        <v>2511</v>
      </c>
      <c r="DG25" s="784">
        <f>'R6'!W28</f>
        <v>2551</v>
      </c>
    </row>
    <row r="26" spans="1:111" x14ac:dyDescent="0.2">
      <c r="A26" s="303">
        <v>6</v>
      </c>
      <c r="B26" s="1">
        <v>201</v>
      </c>
      <c r="C26" s="1207" t="s">
        <v>192</v>
      </c>
      <c r="D26" s="723">
        <f>h1_2!E26+h1_2!F26</f>
        <v>2170</v>
      </c>
      <c r="E26" s="742">
        <f>h2_2!E26+h2_2!F26</f>
        <v>2162</v>
      </c>
      <c r="F26" s="742">
        <f>h3_2!E26+h3_2!F26</f>
        <v>2118</v>
      </c>
      <c r="G26" s="742">
        <f>h4_2!E26+h4_2!F26</f>
        <v>2232</v>
      </c>
      <c r="H26" s="742">
        <f>h5_2!E26+h5_2!F26</f>
        <v>2004</v>
      </c>
      <c r="I26" s="723">
        <f>h6_2!E26+h6_2!F26</f>
        <v>2394</v>
      </c>
      <c r="J26" s="59">
        <f>h7_2!E26</f>
        <v>2080</v>
      </c>
      <c r="K26" s="605">
        <f>h8_2!E26</f>
        <v>2317</v>
      </c>
      <c r="L26" s="59">
        <f>h9_2!E26+h9_2!F26</f>
        <v>2260</v>
      </c>
      <c r="M26" s="605">
        <f>h10_2!E26+h10_2!F26</f>
        <v>2265</v>
      </c>
      <c r="N26" s="59">
        <f>h11_2!E26+h11_2!F26</f>
        <v>2114</v>
      </c>
      <c r="O26" s="605">
        <f>h12_2!E26+h12_2!F26</f>
        <v>2037</v>
      </c>
      <c r="P26" s="538">
        <f>h13_2!E26</f>
        <v>1659</v>
      </c>
      <c r="Q26" s="58">
        <f>h14_2!E26</f>
        <v>1618</v>
      </c>
      <c r="R26" s="58">
        <f>h15_2!E26</f>
        <v>1307</v>
      </c>
      <c r="S26" s="58">
        <f>h16_2!E26</f>
        <v>926</v>
      </c>
      <c r="T26" s="58">
        <f>h17_2!E26</f>
        <v>484</v>
      </c>
      <c r="U26" s="58">
        <f>'H18'!F28</f>
        <v>750</v>
      </c>
      <c r="V26" s="58">
        <f>'H19'!F28</f>
        <v>642</v>
      </c>
      <c r="W26" s="58">
        <f>'H20'!F28</f>
        <v>631</v>
      </c>
      <c r="X26" s="58">
        <f>'H21'!F29</f>
        <v>171</v>
      </c>
      <c r="Y26" s="58">
        <f>'H22'!G28</f>
        <v>119</v>
      </c>
      <c r="Z26" s="58">
        <f>'H23'!G28</f>
        <v>-85</v>
      </c>
      <c r="AA26" s="58">
        <f>'H24'!G28</f>
        <v>-217</v>
      </c>
      <c r="AB26" s="58">
        <f>'H25'!G28</f>
        <v>-238</v>
      </c>
      <c r="AC26" s="58">
        <f>'H26'!G28</f>
        <v>-423</v>
      </c>
      <c r="AD26" s="58">
        <f>'H27'!G28</f>
        <v>-562</v>
      </c>
      <c r="AE26" s="58">
        <f>'H28'!G28</f>
        <v>-808</v>
      </c>
      <c r="AF26" s="68">
        <f>'H29'!G28</f>
        <v>-1076</v>
      </c>
      <c r="AG26" s="68">
        <f>'H30'!G28</f>
        <v>-1496</v>
      </c>
      <c r="AH26" s="68">
        <f>'R1'!M29</f>
        <v>-1443</v>
      </c>
      <c r="AI26" s="605">
        <f>'R2'!O29</f>
        <v>-1838</v>
      </c>
      <c r="AJ26" s="605">
        <f>'R3'!O29</f>
        <v>-1994</v>
      </c>
      <c r="AK26" s="68">
        <f>'R4'!M29</f>
        <v>-2677</v>
      </c>
      <c r="AL26" s="68">
        <f>'R5'!M29</f>
        <v>-2743</v>
      </c>
      <c r="AM26" s="605">
        <f>'R6'!M29</f>
        <v>-3168</v>
      </c>
      <c r="AN26" s="87">
        <f>h1_2!G26+h1_2!H26</f>
        <v>5568</v>
      </c>
      <c r="AO26" s="605">
        <f>h2_2!G26+h2_2!H26</f>
        <v>5733</v>
      </c>
      <c r="AP26" s="605">
        <f>h3_2!G26+h3_2!H26</f>
        <v>5685</v>
      </c>
      <c r="AQ26" s="605">
        <f>h4_2!G26+h4_2!H26</f>
        <v>5847</v>
      </c>
      <c r="AR26" s="605">
        <f>h5_2!G26+h5_2!H26</f>
        <v>5796</v>
      </c>
      <c r="AS26" s="87">
        <f>h6_2!G26+h6_2!H26</f>
        <v>6073</v>
      </c>
      <c r="AT26" s="538">
        <f>h7_2!H26+h7_2!I26</f>
        <v>5910</v>
      </c>
      <c r="AU26" s="58">
        <f>h8_2!H26+h8_2!I26</f>
        <v>6066</v>
      </c>
      <c r="AV26" s="58">
        <f>h9_2!G26+h9_2!H26</f>
        <v>6164</v>
      </c>
      <c r="AW26" s="58">
        <f>h10_2!G26+h10_2!H26</f>
        <v>6331</v>
      </c>
      <c r="AX26" s="58">
        <f>h11_2!G26+h11_2!H26</f>
        <v>6079</v>
      </c>
      <c r="AY26" s="58">
        <f>h12_2!G26+h12_2!H26</f>
        <v>6129</v>
      </c>
      <c r="AZ26" s="58">
        <f>h13_2!H26</f>
        <v>5821</v>
      </c>
      <c r="BA26" s="58">
        <f>h14_2!H26</f>
        <v>5702</v>
      </c>
      <c r="BB26" s="58">
        <f>h15_2!H26</f>
        <v>5457</v>
      </c>
      <c r="BC26" s="58">
        <f>h16_2!H26</f>
        <v>5381</v>
      </c>
      <c r="BD26" s="58">
        <f>h17_2!H26</f>
        <v>5004</v>
      </c>
      <c r="BE26" s="58">
        <f>'H18'!I28</f>
        <v>5281</v>
      </c>
      <c r="BF26" s="58">
        <f>'H19'!I28</f>
        <v>5255</v>
      </c>
      <c r="BG26" s="58">
        <f>'H20'!I28</f>
        <v>5091</v>
      </c>
      <c r="BH26" s="58">
        <f>'H21'!I29</f>
        <v>5055</v>
      </c>
      <c r="BI26" s="58">
        <f>'H22'!J28</f>
        <v>4999</v>
      </c>
      <c r="BJ26" s="58">
        <f>'H23'!J28</f>
        <v>5019</v>
      </c>
      <c r="BK26" s="58">
        <f>'H24'!J28</f>
        <v>5023</v>
      </c>
      <c r="BL26" s="58">
        <f>'H25'!J28</f>
        <v>4865</v>
      </c>
      <c r="BM26" s="58">
        <f>'H26'!J28</f>
        <v>4724</v>
      </c>
      <c r="BN26" s="58">
        <f>'H27'!J28</f>
        <v>4708</v>
      </c>
      <c r="BO26" s="58">
        <f>'H28'!J28</f>
        <v>4477</v>
      </c>
      <c r="BP26" s="68">
        <f>'H29'!J28</f>
        <v>4343</v>
      </c>
      <c r="BQ26" s="68">
        <f>'H30'!J28</f>
        <v>4192</v>
      </c>
      <c r="BR26" s="68">
        <f>'R1'!P29</f>
        <v>4087</v>
      </c>
      <c r="BS26" s="68">
        <f>'R2'!R29</f>
        <v>3948</v>
      </c>
      <c r="BT26" s="68">
        <f>'R3'!R29</f>
        <v>3924</v>
      </c>
      <c r="BU26" s="348">
        <f>'R4'!P29</f>
        <v>3645</v>
      </c>
      <c r="BV26" s="605">
        <f>'R5'!P29</f>
        <v>3573</v>
      </c>
      <c r="BW26" s="87">
        <f>'R6'!P29</f>
        <v>3360</v>
      </c>
      <c r="BX26" s="87">
        <f>h1_2!I26+h1_2!J26</f>
        <v>3398</v>
      </c>
      <c r="BY26" s="605">
        <f>h2_2!I26+h2_2!J26</f>
        <v>3571</v>
      </c>
      <c r="BZ26" s="605">
        <f>h3_2!I26+h3_2!J26</f>
        <v>3567</v>
      </c>
      <c r="CA26" s="605">
        <f>h4_2!I26+h4_2!J26</f>
        <v>3615</v>
      </c>
      <c r="CB26" s="605">
        <f>h5_2!I26+h5_2!J26</f>
        <v>3792</v>
      </c>
      <c r="CC26" s="87">
        <f>h6_2!I26+h6_2!J26</f>
        <v>3679</v>
      </c>
      <c r="CD26" s="538">
        <f>h7_2!J26+h7_2!K26</f>
        <v>3830</v>
      </c>
      <c r="CE26" s="58">
        <f>h8_2!J26+h8_2!K26</f>
        <v>3749</v>
      </c>
      <c r="CF26" s="58">
        <f>h9_2!I26+h9_2!J26</f>
        <v>3904</v>
      </c>
      <c r="CG26" s="58">
        <f>h10_2!I26+h10_2!J26</f>
        <v>4066</v>
      </c>
      <c r="CH26" s="58">
        <f>h11_2!I26+h11_2!J26</f>
        <v>3965</v>
      </c>
      <c r="CI26" s="58">
        <f>h12_2!I26+h12_2!J26</f>
        <v>4092</v>
      </c>
      <c r="CJ26" s="61">
        <f>h13_2!K26</f>
        <v>4162</v>
      </c>
      <c r="CK26" s="61">
        <f>h14_2!K26</f>
        <v>4084</v>
      </c>
      <c r="CL26" s="61">
        <f>h15_2!K26</f>
        <v>4150</v>
      </c>
      <c r="CM26" s="61">
        <f>h16_2!K26</f>
        <v>4455</v>
      </c>
      <c r="CN26" s="61">
        <f>h17_2!K26</f>
        <v>4520</v>
      </c>
      <c r="CO26" s="61">
        <f>'H18'!L28</f>
        <v>4531</v>
      </c>
      <c r="CP26" s="61">
        <f>'H19'!L28</f>
        <v>4613</v>
      </c>
      <c r="CQ26" s="61">
        <f>'H20'!L28</f>
        <v>4460</v>
      </c>
      <c r="CR26" s="61">
        <f>'H21'!P29</f>
        <v>4884</v>
      </c>
      <c r="CS26" s="61">
        <f>'H22'!Q28</f>
        <v>4880</v>
      </c>
      <c r="CT26" s="61">
        <f>'H23'!Q28</f>
        <v>5104</v>
      </c>
      <c r="CU26" s="61">
        <f>'H24'!Q28</f>
        <v>5240</v>
      </c>
      <c r="CV26" s="61">
        <f>'H25'!Q28</f>
        <v>5103</v>
      </c>
      <c r="CW26" s="61">
        <f>'H26'!Q28</f>
        <v>5147</v>
      </c>
      <c r="CX26" s="61">
        <f>'H27'!Q28</f>
        <v>5270</v>
      </c>
      <c r="CY26" s="333">
        <f>'H28'!Q28</f>
        <v>5285</v>
      </c>
      <c r="CZ26" s="559">
        <f>'H29'!Q28</f>
        <v>5419</v>
      </c>
      <c r="DA26" s="1010">
        <f>'H30'!Q28</f>
        <v>5688</v>
      </c>
      <c r="DB26" s="783">
        <f>'R1'!W29</f>
        <v>5530</v>
      </c>
      <c r="DC26" s="1088">
        <f>'R2'!Y29</f>
        <v>5786</v>
      </c>
      <c r="DD26" s="781">
        <f>'R3'!Y29</f>
        <v>5918</v>
      </c>
      <c r="DE26" s="1010">
        <f>'R4'!W29</f>
        <v>6322</v>
      </c>
      <c r="DF26" s="1010">
        <f>'R5'!W29</f>
        <v>6316</v>
      </c>
      <c r="DG26" s="781">
        <f>'R6'!W29</f>
        <v>6528</v>
      </c>
    </row>
    <row r="27" spans="1:111" x14ac:dyDescent="0.2">
      <c r="A27" s="303">
        <v>2</v>
      </c>
      <c r="B27" s="1">
        <v>202</v>
      </c>
      <c r="C27" s="1207" t="s">
        <v>193</v>
      </c>
      <c r="D27" s="723">
        <f>h1_2!E27+h1_2!F27</f>
        <v>2145</v>
      </c>
      <c r="E27" s="742">
        <f>h2_2!E27+h2_2!F27</f>
        <v>1902</v>
      </c>
      <c r="F27" s="742">
        <f>h3_2!E27+h3_2!F27</f>
        <v>1791</v>
      </c>
      <c r="G27" s="742">
        <f>h4_2!E27+h4_2!F27</f>
        <v>1864</v>
      </c>
      <c r="H27" s="742">
        <f>h5_2!E27+h5_2!F27</f>
        <v>1494</v>
      </c>
      <c r="I27" s="723">
        <f>h6_2!E27+h6_2!F27</f>
        <v>1823</v>
      </c>
      <c r="J27" s="59">
        <f>h7_2!E27</f>
        <v>1450</v>
      </c>
      <c r="K27" s="605">
        <f>h8_2!E27</f>
        <v>1512</v>
      </c>
      <c r="L27" s="59">
        <f>h9_2!E27+h9_2!F27</f>
        <v>1421</v>
      </c>
      <c r="M27" s="605">
        <f>h10_2!E27+h10_2!F27</f>
        <v>1296</v>
      </c>
      <c r="N27" s="59">
        <f>h11_2!E27+h11_2!F27</f>
        <v>1038</v>
      </c>
      <c r="O27" s="605">
        <f>h12_2!E27+h12_2!F27</f>
        <v>1002</v>
      </c>
      <c r="P27" s="538">
        <f>h13_2!E27</f>
        <v>898</v>
      </c>
      <c r="Q27" s="58">
        <f>h14_2!E27</f>
        <v>930</v>
      </c>
      <c r="R27" s="58">
        <f>h15_2!E27</f>
        <v>583</v>
      </c>
      <c r="S27" s="58">
        <f>h16_2!E27</f>
        <v>452</v>
      </c>
      <c r="T27" s="58">
        <f>h17_2!E27</f>
        <v>-62</v>
      </c>
      <c r="U27" s="58">
        <f>'H18'!F29</f>
        <v>263</v>
      </c>
      <c r="V27" s="58">
        <f>'H19'!F29</f>
        <v>51</v>
      </c>
      <c r="W27" s="58">
        <f>'H20'!F29</f>
        <v>61</v>
      </c>
      <c r="X27" s="58">
        <f>'H21'!F30</f>
        <v>-45</v>
      </c>
      <c r="Y27" s="58">
        <f>'H22'!G29</f>
        <v>-141</v>
      </c>
      <c r="Z27" s="58">
        <f>'H23'!G29</f>
        <v>-450</v>
      </c>
      <c r="AA27" s="58">
        <f>'H24'!G29</f>
        <v>-624</v>
      </c>
      <c r="AB27" s="58">
        <f>'H25'!G29</f>
        <v>-490</v>
      </c>
      <c r="AC27" s="58">
        <f>'H26'!G29</f>
        <v>-751</v>
      </c>
      <c r="AD27" s="58">
        <f>'H27'!G29</f>
        <v>-855</v>
      </c>
      <c r="AE27" s="58">
        <f>'H28'!G29</f>
        <v>-981</v>
      </c>
      <c r="AF27" s="68">
        <f>'H29'!G29</f>
        <v>-1349</v>
      </c>
      <c r="AG27" s="68">
        <f>'H30'!G29</f>
        <v>-1258</v>
      </c>
      <c r="AH27" s="68">
        <f>'R1'!M30</f>
        <v>-1441</v>
      </c>
      <c r="AI27" s="605">
        <f>'R2'!O30</f>
        <v>-1537</v>
      </c>
      <c r="AJ27" s="605">
        <f>'R3'!O30</f>
        <v>-1993</v>
      </c>
      <c r="AK27" s="68">
        <f>'R4'!M30</f>
        <v>-2578</v>
      </c>
      <c r="AL27" s="68">
        <f>'R5'!M30</f>
        <v>-2614</v>
      </c>
      <c r="AM27" s="605">
        <f>'R6'!M30</f>
        <v>-2938</v>
      </c>
      <c r="AN27" s="87">
        <f>h1_2!G27+h1_2!H27</f>
        <v>5385</v>
      </c>
      <c r="AO27" s="605">
        <f>h2_2!G27+h2_2!H27</f>
        <v>5233</v>
      </c>
      <c r="AP27" s="605">
        <f>h3_2!G27+h3_2!H27</f>
        <v>5259</v>
      </c>
      <c r="AQ27" s="605">
        <f>h4_2!G27+h4_2!H27</f>
        <v>5390</v>
      </c>
      <c r="AR27" s="605">
        <f>h5_2!G27+h5_2!H27</f>
        <v>5143</v>
      </c>
      <c r="AS27" s="87">
        <f>h6_2!G27+h6_2!H27</f>
        <v>5422</v>
      </c>
      <c r="AT27" s="538">
        <f>h7_2!H27+h7_2!I27</f>
        <v>5115</v>
      </c>
      <c r="AU27" s="58">
        <f>h8_2!H27+h8_2!I27</f>
        <v>5003</v>
      </c>
      <c r="AV27" s="58">
        <f>h9_2!G27+h9_2!H27</f>
        <v>4966</v>
      </c>
      <c r="AW27" s="58">
        <f>h10_2!G27+h10_2!H27</f>
        <v>5068</v>
      </c>
      <c r="AX27" s="58">
        <f>h11_2!G27+h11_2!H27</f>
        <v>4856</v>
      </c>
      <c r="AY27" s="58">
        <f>h12_2!G27+h12_2!H27</f>
        <v>4754</v>
      </c>
      <c r="AZ27" s="58">
        <f>h13_2!H27</f>
        <v>4613</v>
      </c>
      <c r="BA27" s="58">
        <f>h14_2!H27</f>
        <v>4671</v>
      </c>
      <c r="BB27" s="58">
        <f>h15_2!H27</f>
        <v>4473</v>
      </c>
      <c r="BC27" s="58">
        <f>h16_2!H27</f>
        <v>4492</v>
      </c>
      <c r="BD27" s="58">
        <f>h17_2!H27</f>
        <v>4136</v>
      </c>
      <c r="BE27" s="58">
        <f>'H18'!I29</f>
        <v>4406</v>
      </c>
      <c r="BF27" s="58">
        <f>'H19'!I29</f>
        <v>4370</v>
      </c>
      <c r="BG27" s="58">
        <f>'H20'!I29</f>
        <v>4431</v>
      </c>
      <c r="BH27" s="58">
        <f>'H21'!I30</f>
        <v>4194</v>
      </c>
      <c r="BI27" s="58">
        <f>'H22'!J29</f>
        <v>4362</v>
      </c>
      <c r="BJ27" s="58">
        <f>'H23'!J29</f>
        <v>4270</v>
      </c>
      <c r="BK27" s="58">
        <f>'H24'!J29</f>
        <v>4148</v>
      </c>
      <c r="BL27" s="58">
        <f>'H25'!J29</f>
        <v>4145</v>
      </c>
      <c r="BM27" s="58">
        <f>'H26'!J29</f>
        <v>3927</v>
      </c>
      <c r="BN27" s="58">
        <f>'H27'!J29</f>
        <v>3995</v>
      </c>
      <c r="BO27" s="58">
        <f>'H28'!J29</f>
        <v>3826</v>
      </c>
      <c r="BP27" s="68">
        <f>'H29'!J29</f>
        <v>3796</v>
      </c>
      <c r="BQ27" s="68">
        <f>'H30'!J29</f>
        <v>3792</v>
      </c>
      <c r="BR27" s="68">
        <f>'R1'!P30</f>
        <v>3718</v>
      </c>
      <c r="BS27" s="68">
        <f>'R2'!R30</f>
        <v>3745</v>
      </c>
      <c r="BT27" s="68">
        <f>'R3'!R30</f>
        <v>3632</v>
      </c>
      <c r="BU27" s="68">
        <f>'R4'!P30</f>
        <v>3367</v>
      </c>
      <c r="BV27" s="605">
        <f>'R5'!P30</f>
        <v>3322</v>
      </c>
      <c r="BW27" s="87">
        <f>'R6'!P30</f>
        <v>3210</v>
      </c>
      <c r="BX27" s="87">
        <f>h1_2!I27+h1_2!J27</f>
        <v>3240</v>
      </c>
      <c r="BY27" s="605">
        <f>h2_2!I27+h2_2!J27</f>
        <v>3331</v>
      </c>
      <c r="BZ27" s="605">
        <f>h3_2!I27+h3_2!J27</f>
        <v>3468</v>
      </c>
      <c r="CA27" s="605">
        <f>h4_2!I27+h4_2!J27</f>
        <v>3526</v>
      </c>
      <c r="CB27" s="605">
        <f>h5_2!I27+h5_2!J27</f>
        <v>3649</v>
      </c>
      <c r="CC27" s="87">
        <f>h6_2!I27+h6_2!J27</f>
        <v>3599</v>
      </c>
      <c r="CD27" s="538">
        <f>h7_2!J27+h7_2!K27</f>
        <v>3665</v>
      </c>
      <c r="CE27" s="58">
        <f>h8_2!J27+h8_2!K27</f>
        <v>3491</v>
      </c>
      <c r="CF27" s="58">
        <f>h9_2!I27+h9_2!J27</f>
        <v>3545</v>
      </c>
      <c r="CG27" s="58">
        <f>h10_2!I27+h10_2!J27</f>
        <v>3772</v>
      </c>
      <c r="CH27" s="58">
        <f>h11_2!I27+h11_2!J27</f>
        <v>3818</v>
      </c>
      <c r="CI27" s="58">
        <f>h12_2!I27+h12_2!J27</f>
        <v>3752</v>
      </c>
      <c r="CJ27" s="61">
        <f>h13_2!K27</f>
        <v>3715</v>
      </c>
      <c r="CK27" s="61">
        <f>h14_2!K27</f>
        <v>3741</v>
      </c>
      <c r="CL27" s="61">
        <f>h15_2!K27</f>
        <v>3890</v>
      </c>
      <c r="CM27" s="61">
        <f>h16_2!K27</f>
        <v>4040</v>
      </c>
      <c r="CN27" s="61">
        <f>h17_2!K27</f>
        <v>4198</v>
      </c>
      <c r="CO27" s="61">
        <f>'H18'!L29</f>
        <v>4143</v>
      </c>
      <c r="CP27" s="61">
        <f>'H19'!L29</f>
        <v>4319</v>
      </c>
      <c r="CQ27" s="61">
        <f>'H20'!L29</f>
        <v>4370</v>
      </c>
      <c r="CR27" s="61">
        <f>'H21'!P30</f>
        <v>4239</v>
      </c>
      <c r="CS27" s="61">
        <f>'H22'!Q29</f>
        <v>4503</v>
      </c>
      <c r="CT27" s="61">
        <f>'H23'!Q29</f>
        <v>4720</v>
      </c>
      <c r="CU27" s="61">
        <f>'H24'!Q29</f>
        <v>4772</v>
      </c>
      <c r="CV27" s="61">
        <f>'H25'!Q29</f>
        <v>4635</v>
      </c>
      <c r="CW27" s="61">
        <f>'H26'!Q29</f>
        <v>4678</v>
      </c>
      <c r="CX27" s="61">
        <f>'H27'!Q29</f>
        <v>4850</v>
      </c>
      <c r="CY27" s="333">
        <f>'H28'!Q29</f>
        <v>4807</v>
      </c>
      <c r="CZ27" s="559">
        <f>'H29'!Q29</f>
        <v>5145</v>
      </c>
      <c r="DA27" s="1010">
        <f>'H30'!Q29</f>
        <v>5050</v>
      </c>
      <c r="DB27" s="781">
        <f>'R1'!W30</f>
        <v>5159</v>
      </c>
      <c r="DC27" s="1087">
        <f>'R2'!Y30</f>
        <v>5282</v>
      </c>
      <c r="DD27" s="781">
        <f>'R3'!Y30</f>
        <v>5625</v>
      </c>
      <c r="DE27" s="1010">
        <f>'R4'!W30</f>
        <v>5945</v>
      </c>
      <c r="DF27" s="1010">
        <f>'R5'!W30</f>
        <v>5936</v>
      </c>
      <c r="DG27" s="781">
        <f>'R6'!W30</f>
        <v>6148</v>
      </c>
    </row>
    <row r="28" spans="1:111" x14ac:dyDescent="0.2">
      <c r="A28" s="303">
        <v>4</v>
      </c>
      <c r="B28" s="1">
        <v>203</v>
      </c>
      <c r="C28" s="1207" t="s">
        <v>194</v>
      </c>
      <c r="D28" s="723">
        <f>h1_2!E28+h1_2!F28</f>
        <v>1327</v>
      </c>
      <c r="E28" s="742">
        <f>h2_2!E28+h2_2!F28</f>
        <v>1380</v>
      </c>
      <c r="F28" s="742">
        <f>h3_2!E28+h3_2!F28</f>
        <v>1332</v>
      </c>
      <c r="G28" s="742">
        <f>h4_2!E28+h4_2!F28</f>
        <v>1506</v>
      </c>
      <c r="H28" s="742">
        <f>h5_2!E28+h5_2!F28</f>
        <v>1297</v>
      </c>
      <c r="I28" s="723">
        <f>h6_2!E28+h6_2!F28</f>
        <v>1391</v>
      </c>
      <c r="J28" s="59">
        <f>h7_2!E28</f>
        <v>1400</v>
      </c>
      <c r="K28" s="605">
        <f>h8_2!E28</f>
        <v>1497</v>
      </c>
      <c r="L28" s="59">
        <f>h9_2!E28+h9_2!F28</f>
        <v>1485</v>
      </c>
      <c r="M28" s="605">
        <f>h10_2!E28+h10_2!F28</f>
        <v>1480</v>
      </c>
      <c r="N28" s="59">
        <f>h11_2!E28+h11_2!F28</f>
        <v>1294</v>
      </c>
      <c r="O28" s="605">
        <f>h12_2!E28+h12_2!F28</f>
        <v>1329</v>
      </c>
      <c r="P28" s="538">
        <f>h13_2!E28</f>
        <v>1229</v>
      </c>
      <c r="Q28" s="58">
        <f>h14_2!E28</f>
        <v>1035</v>
      </c>
      <c r="R28" s="58">
        <f>h15_2!E28</f>
        <v>761</v>
      </c>
      <c r="S28" s="58">
        <f>h16_2!E28</f>
        <v>632</v>
      </c>
      <c r="T28" s="58">
        <f>h17_2!E28</f>
        <v>400</v>
      </c>
      <c r="U28" s="58">
        <f>'H18'!F30</f>
        <v>501</v>
      </c>
      <c r="V28" s="58">
        <f>'H19'!F30</f>
        <v>460</v>
      </c>
      <c r="W28" s="58">
        <f>'H20'!F30</f>
        <v>419</v>
      </c>
      <c r="X28" s="58">
        <f>'H21'!F31</f>
        <v>364</v>
      </c>
      <c r="Y28" s="58">
        <f>'H22'!G30</f>
        <v>174</v>
      </c>
      <c r="Z28" s="58">
        <f>'H23'!G30</f>
        <v>127</v>
      </c>
      <c r="AA28" s="58">
        <f>'H24'!G30</f>
        <v>204</v>
      </c>
      <c r="AB28" s="58">
        <f>'H25'!G30</f>
        <v>29</v>
      </c>
      <c r="AC28" s="58">
        <f>'H26'!G30</f>
        <v>2</v>
      </c>
      <c r="AD28" s="58">
        <f>'H27'!G30</f>
        <v>-57</v>
      </c>
      <c r="AE28" s="58">
        <f>'H28'!G30</f>
        <v>6</v>
      </c>
      <c r="AF28" s="68">
        <f>'H29'!G30</f>
        <v>-34</v>
      </c>
      <c r="AG28" s="68">
        <f>'H30'!G30</f>
        <v>-53</v>
      </c>
      <c r="AH28" s="68">
        <f>'R1'!M31</f>
        <v>-295</v>
      </c>
      <c r="AI28" s="605">
        <f>'R2'!O31</f>
        <v>-323</v>
      </c>
      <c r="AJ28" s="605">
        <f>'R3'!O31</f>
        <v>-323</v>
      </c>
      <c r="AK28" s="68">
        <f>'R4'!M31</f>
        <v>-745</v>
      </c>
      <c r="AL28" s="68">
        <f>'R5'!M31</f>
        <v>-554</v>
      </c>
      <c r="AM28" s="605">
        <f>'R6'!M31</f>
        <v>-954</v>
      </c>
      <c r="AN28" s="87">
        <f>h1_2!G28+h1_2!H28</f>
        <v>2931</v>
      </c>
      <c r="AO28" s="605">
        <f>h2_2!G28+h2_2!H28</f>
        <v>3025</v>
      </c>
      <c r="AP28" s="605">
        <f>h3_2!G28+h3_2!H28</f>
        <v>3063</v>
      </c>
      <c r="AQ28" s="605">
        <f>h4_2!G28+h4_2!H28</f>
        <v>3219</v>
      </c>
      <c r="AR28" s="605">
        <f>h5_2!G28+h5_2!H28</f>
        <v>3076</v>
      </c>
      <c r="AS28" s="87">
        <f>h6_2!G28+h6_2!H28</f>
        <v>3227</v>
      </c>
      <c r="AT28" s="538">
        <f>h7_2!H28+h7_2!I28</f>
        <v>3253</v>
      </c>
      <c r="AU28" s="58">
        <f>h8_2!H28+h8_2!I28</f>
        <v>3316</v>
      </c>
      <c r="AV28" s="58">
        <f>h9_2!G28+h9_2!H28</f>
        <v>3349</v>
      </c>
      <c r="AW28" s="58">
        <f>h10_2!G28+h10_2!H28</f>
        <v>3423</v>
      </c>
      <c r="AX28" s="58">
        <f>h11_2!G28+h11_2!H28</f>
        <v>3311</v>
      </c>
      <c r="AY28" s="58">
        <f>h12_2!G28+h12_2!H28</f>
        <v>3341</v>
      </c>
      <c r="AZ28" s="58">
        <f>h13_2!H28</f>
        <v>3223</v>
      </c>
      <c r="BA28" s="58">
        <f>h14_2!H28</f>
        <v>3026</v>
      </c>
      <c r="BB28" s="58">
        <f>h15_2!H28</f>
        <v>2884</v>
      </c>
      <c r="BC28" s="58">
        <f>h16_2!H28</f>
        <v>2729</v>
      </c>
      <c r="BD28" s="58">
        <f>h17_2!H28</f>
        <v>2645</v>
      </c>
      <c r="BE28" s="58">
        <f>'H18'!I30</f>
        <v>2779</v>
      </c>
      <c r="BF28" s="58">
        <f>'H19'!I30</f>
        <v>2664</v>
      </c>
      <c r="BG28" s="58">
        <f>'H20'!I30</f>
        <v>2741</v>
      </c>
      <c r="BH28" s="58">
        <f>'H21'!I31</f>
        <v>2804</v>
      </c>
      <c r="BI28" s="58">
        <f>'H22'!J30</f>
        <v>2669</v>
      </c>
      <c r="BJ28" s="58">
        <f>'H23'!J30</f>
        <v>2645</v>
      </c>
      <c r="BK28" s="58">
        <f>'H24'!J30</f>
        <v>2692</v>
      </c>
      <c r="BL28" s="58">
        <f>'H25'!J30</f>
        <v>2627</v>
      </c>
      <c r="BM28" s="58">
        <f>'H26'!J30</f>
        <v>2570</v>
      </c>
      <c r="BN28" s="58">
        <f>'H27'!J30</f>
        <v>2652</v>
      </c>
      <c r="BO28" s="58">
        <f>'H28'!J30</f>
        <v>2713</v>
      </c>
      <c r="BP28" s="68">
        <f>'H29'!J30</f>
        <v>2730</v>
      </c>
      <c r="BQ28" s="68">
        <f>'H30'!J30</f>
        <v>2819</v>
      </c>
      <c r="BR28" s="68">
        <f>'R1'!P31</f>
        <v>2696</v>
      </c>
      <c r="BS28" s="68">
        <f>'R2'!R31</f>
        <v>2692</v>
      </c>
      <c r="BT28" s="68">
        <f>'R3'!R31</f>
        <v>2734</v>
      </c>
      <c r="BU28" s="68">
        <f>'R4'!P31</f>
        <v>2596</v>
      </c>
      <c r="BV28" s="605">
        <f>'R5'!P31</f>
        <v>2732</v>
      </c>
      <c r="BW28" s="87">
        <f>'R6'!P31</f>
        <v>2562</v>
      </c>
      <c r="BX28" s="87">
        <f>h1_2!I28+h1_2!J28</f>
        <v>1604</v>
      </c>
      <c r="BY28" s="605">
        <f>h2_2!I28+h2_2!J28</f>
        <v>1645</v>
      </c>
      <c r="BZ28" s="605">
        <f>h3_2!I28+h3_2!J28</f>
        <v>1731</v>
      </c>
      <c r="CA28" s="605">
        <f>h4_2!I28+h4_2!J28</f>
        <v>1713</v>
      </c>
      <c r="CB28" s="605">
        <f>h5_2!I28+h5_2!J28</f>
        <v>1779</v>
      </c>
      <c r="CC28" s="87">
        <f>h6_2!I28+h6_2!J28</f>
        <v>1836</v>
      </c>
      <c r="CD28" s="538">
        <f>h7_2!J28+h7_2!K28</f>
        <v>1853</v>
      </c>
      <c r="CE28" s="58">
        <f>h8_2!J28+h8_2!K28</f>
        <v>1819</v>
      </c>
      <c r="CF28" s="58">
        <f>h9_2!I28+h9_2!J28</f>
        <v>1864</v>
      </c>
      <c r="CG28" s="58">
        <f>h10_2!I28+h10_2!J28</f>
        <v>1943</v>
      </c>
      <c r="CH28" s="58">
        <f>h11_2!I28+h11_2!J28</f>
        <v>2017</v>
      </c>
      <c r="CI28" s="58">
        <f>h12_2!I28+h12_2!J28</f>
        <v>2012</v>
      </c>
      <c r="CJ28" s="61">
        <f>h13_2!K28</f>
        <v>1994</v>
      </c>
      <c r="CK28" s="61">
        <f>h14_2!K28</f>
        <v>1991</v>
      </c>
      <c r="CL28" s="61">
        <f>h15_2!K28</f>
        <v>2123</v>
      </c>
      <c r="CM28" s="61">
        <f>h16_2!K28</f>
        <v>2097</v>
      </c>
      <c r="CN28" s="61">
        <f>h17_2!K28</f>
        <v>2245</v>
      </c>
      <c r="CO28" s="61">
        <f>'H18'!L30</f>
        <v>2278</v>
      </c>
      <c r="CP28" s="61">
        <f>'H19'!L30</f>
        <v>2204</v>
      </c>
      <c r="CQ28" s="61">
        <f>'H20'!L30</f>
        <v>2322</v>
      </c>
      <c r="CR28" s="61">
        <f>'H21'!P31</f>
        <v>2440</v>
      </c>
      <c r="CS28" s="61">
        <f>'H22'!Q30</f>
        <v>2495</v>
      </c>
      <c r="CT28" s="61">
        <f>'H23'!Q30</f>
        <v>2518</v>
      </c>
      <c r="CU28" s="61">
        <f>'H24'!Q30</f>
        <v>2488</v>
      </c>
      <c r="CV28" s="61">
        <f>'H25'!Q30</f>
        <v>2598</v>
      </c>
      <c r="CW28" s="61">
        <f>'H26'!Q30</f>
        <v>2568</v>
      </c>
      <c r="CX28" s="61">
        <f>'H27'!Q30</f>
        <v>2709</v>
      </c>
      <c r="CY28" s="333">
        <f>'H28'!Q30</f>
        <v>2707</v>
      </c>
      <c r="CZ28" s="559">
        <f>'H29'!Q30</f>
        <v>2764</v>
      </c>
      <c r="DA28" s="1010">
        <f>'H30'!Q30</f>
        <v>2872</v>
      </c>
      <c r="DB28" s="781">
        <f>'R1'!W31</f>
        <v>2991</v>
      </c>
      <c r="DC28" s="1087">
        <f>'R2'!Y31</f>
        <v>3015</v>
      </c>
      <c r="DD28" s="781">
        <f>'R3'!Y31</f>
        <v>3057</v>
      </c>
      <c r="DE28" s="1010">
        <f>'R4'!W31</f>
        <v>3341</v>
      </c>
      <c r="DF28" s="1010">
        <f>'R5'!W31</f>
        <v>3286</v>
      </c>
      <c r="DG28" s="781">
        <f>'R6'!W31</f>
        <v>3516</v>
      </c>
    </row>
    <row r="29" spans="1:111" x14ac:dyDescent="0.2">
      <c r="A29" s="303">
        <v>2</v>
      </c>
      <c r="B29" s="1">
        <v>204</v>
      </c>
      <c r="C29" s="1207" t="s">
        <v>195</v>
      </c>
      <c r="D29" s="723">
        <f>h1_2!E29+h1_2!F29</f>
        <v>1807</v>
      </c>
      <c r="E29" s="742">
        <f>h2_2!E29+h2_2!F29</f>
        <v>1875</v>
      </c>
      <c r="F29" s="742">
        <f>h3_2!E29+h3_2!F29</f>
        <v>1752</v>
      </c>
      <c r="G29" s="742">
        <f>h4_2!E29+h4_2!F29</f>
        <v>1565</v>
      </c>
      <c r="H29" s="742">
        <f>h5_2!E29+h5_2!F29</f>
        <v>1365</v>
      </c>
      <c r="I29" s="723">
        <f>h6_2!E29+h6_2!F29</f>
        <v>1440</v>
      </c>
      <c r="J29" s="59">
        <f>h7_2!E29</f>
        <v>-139</v>
      </c>
      <c r="K29" s="605">
        <f>h8_2!E29</f>
        <v>1087</v>
      </c>
      <c r="L29" s="59">
        <f>h9_2!E29+h9_2!F29</f>
        <v>1194</v>
      </c>
      <c r="M29" s="605">
        <f>h10_2!E29+h10_2!F29</f>
        <v>1729</v>
      </c>
      <c r="N29" s="59">
        <f>h11_2!E29+h11_2!F29</f>
        <v>1821</v>
      </c>
      <c r="O29" s="605">
        <f>h12_2!E29+h12_2!F29</f>
        <v>1988</v>
      </c>
      <c r="P29" s="538">
        <f>h13_2!E29</f>
        <v>1885</v>
      </c>
      <c r="Q29" s="58">
        <f>h14_2!E29</f>
        <v>2100</v>
      </c>
      <c r="R29" s="58">
        <f>h15_2!E29</f>
        <v>1785</v>
      </c>
      <c r="S29" s="58">
        <f>h16_2!E29</f>
        <v>1727</v>
      </c>
      <c r="T29" s="58">
        <f>h17_2!E29</f>
        <v>1415</v>
      </c>
      <c r="U29" s="58">
        <f>'H18'!F31</f>
        <v>1644</v>
      </c>
      <c r="V29" s="58">
        <f>'H19'!F31</f>
        <v>1725</v>
      </c>
      <c r="W29" s="58">
        <f>'H20'!F31</f>
        <v>1511</v>
      </c>
      <c r="X29" s="58">
        <f>'H21'!F32</f>
        <v>1278</v>
      </c>
      <c r="Y29" s="58">
        <f>'H22'!G31</f>
        <v>1124</v>
      </c>
      <c r="Z29" s="58">
        <f>'H23'!G31</f>
        <v>921</v>
      </c>
      <c r="AA29" s="58">
        <f>'H24'!G31</f>
        <v>900</v>
      </c>
      <c r="AB29" s="58">
        <f>'H25'!G31</f>
        <v>633</v>
      </c>
      <c r="AC29" s="58">
        <f>'H26'!G31</f>
        <v>605</v>
      </c>
      <c r="AD29" s="58">
        <f>'H27'!G31</f>
        <v>562</v>
      </c>
      <c r="AE29" s="58">
        <f>'H28'!G31</f>
        <v>604</v>
      </c>
      <c r="AF29" s="68">
        <f>'H29'!G31</f>
        <v>159</v>
      </c>
      <c r="AG29" s="68">
        <f>'H30'!G31</f>
        <v>-23</v>
      </c>
      <c r="AH29" s="68">
        <f>'R1'!M32</f>
        <v>-351</v>
      </c>
      <c r="AI29" s="605">
        <f>'R2'!O32</f>
        <v>-525</v>
      </c>
      <c r="AJ29" s="605">
        <f>'R3'!O32</f>
        <v>-1075</v>
      </c>
      <c r="AK29" s="68">
        <f>'R4'!M32</f>
        <v>-1359</v>
      </c>
      <c r="AL29" s="68">
        <f>'R5'!M32</f>
        <v>-1331</v>
      </c>
      <c r="AM29" s="605">
        <f>'R6'!M32</f>
        <v>-1727</v>
      </c>
      <c r="AN29" s="87">
        <f>h1_2!G29+h1_2!H29</f>
        <v>4241</v>
      </c>
      <c r="AO29" s="605">
        <f>h2_2!G29+h2_2!H29</f>
        <v>4320</v>
      </c>
      <c r="AP29" s="605">
        <f>h3_2!G29+h3_2!H29</f>
        <v>4261</v>
      </c>
      <c r="AQ29" s="605">
        <f>h4_2!G29+h4_2!H29</f>
        <v>4149</v>
      </c>
      <c r="AR29" s="605">
        <f>h5_2!G29+h5_2!H29</f>
        <v>4046</v>
      </c>
      <c r="AS29" s="87">
        <f>h6_2!G29+h6_2!H29</f>
        <v>4222</v>
      </c>
      <c r="AT29" s="538">
        <f>h7_2!H29+h7_2!I29</f>
        <v>3694</v>
      </c>
      <c r="AU29" s="58">
        <f>h8_2!H29+h8_2!I29</f>
        <v>3683</v>
      </c>
      <c r="AV29" s="58">
        <f>h9_2!G29+h9_2!H29</f>
        <v>3873</v>
      </c>
      <c r="AW29" s="58">
        <f>h10_2!G29+h10_2!H29</f>
        <v>4368</v>
      </c>
      <c r="AX29" s="58">
        <f>h11_2!G29+h11_2!H29</f>
        <v>4660</v>
      </c>
      <c r="AY29" s="58">
        <f>h12_2!G29+h12_2!H29</f>
        <v>4820</v>
      </c>
      <c r="AZ29" s="58">
        <f>h13_2!H29</f>
        <v>4797</v>
      </c>
      <c r="BA29" s="58">
        <f>h14_2!H29</f>
        <v>4880</v>
      </c>
      <c r="BB29" s="58">
        <f>h15_2!H29</f>
        <v>4751</v>
      </c>
      <c r="BC29" s="58">
        <f>h16_2!H29</f>
        <v>4806</v>
      </c>
      <c r="BD29" s="58">
        <f>h17_2!H29</f>
        <v>4630</v>
      </c>
      <c r="BE29" s="58">
        <f>'H18'!I31</f>
        <v>4781</v>
      </c>
      <c r="BF29" s="58">
        <f>'H19'!I31</f>
        <v>5084</v>
      </c>
      <c r="BG29" s="58">
        <f>'H20'!I31</f>
        <v>4871</v>
      </c>
      <c r="BH29" s="58">
        <f>'H21'!I32</f>
        <v>4673</v>
      </c>
      <c r="BI29" s="58">
        <f>'H22'!J31</f>
        <v>4718</v>
      </c>
      <c r="BJ29" s="58">
        <f>'H23'!J31</f>
        <v>4527</v>
      </c>
      <c r="BK29" s="58">
        <f>'H24'!J31</f>
        <v>4452</v>
      </c>
      <c r="BL29" s="58">
        <f>'H25'!J31</f>
        <v>4413</v>
      </c>
      <c r="BM29" s="58">
        <f>'H26'!J31</f>
        <v>4443</v>
      </c>
      <c r="BN29" s="58">
        <f>'H27'!J31</f>
        <v>4471</v>
      </c>
      <c r="BO29" s="58">
        <f>'H28'!J31</f>
        <v>4427</v>
      </c>
      <c r="BP29" s="68">
        <f>'H29'!J31</f>
        <v>4143</v>
      </c>
      <c r="BQ29" s="68">
        <f>'H30'!J31</f>
        <v>3976</v>
      </c>
      <c r="BR29" s="68">
        <f>'R1'!P32</f>
        <v>3733</v>
      </c>
      <c r="BS29" s="68">
        <f>'R2'!R32</f>
        <v>3716</v>
      </c>
      <c r="BT29" s="68">
        <f>'R3'!R32</f>
        <v>3507</v>
      </c>
      <c r="BU29" s="68">
        <f>'R4'!P32</f>
        <v>3384</v>
      </c>
      <c r="BV29" s="605">
        <f>'R5'!P32</f>
        <v>3343</v>
      </c>
      <c r="BW29" s="87">
        <f>'R6'!P32</f>
        <v>3249</v>
      </c>
      <c r="BX29" s="87">
        <f>h1_2!I29+h1_2!J29</f>
        <v>2434</v>
      </c>
      <c r="BY29" s="605">
        <f>h2_2!I29+h2_2!J29</f>
        <v>2445</v>
      </c>
      <c r="BZ29" s="605">
        <f>h3_2!I29+h3_2!J29</f>
        <v>2509</v>
      </c>
      <c r="CA29" s="605">
        <f>h4_2!I29+h4_2!J29</f>
        <v>2584</v>
      </c>
      <c r="CB29" s="605">
        <f>h5_2!I29+h5_2!J29</f>
        <v>2681</v>
      </c>
      <c r="CC29" s="87">
        <f>h6_2!I29+h6_2!J29</f>
        <v>2782</v>
      </c>
      <c r="CD29" s="538">
        <f>h7_2!J29+h7_2!K29</f>
        <v>3833</v>
      </c>
      <c r="CE29" s="58">
        <f>h8_2!J29+h8_2!K29</f>
        <v>2596</v>
      </c>
      <c r="CF29" s="58">
        <f>h9_2!I29+h9_2!J29</f>
        <v>2679</v>
      </c>
      <c r="CG29" s="58">
        <f>h10_2!I29+h10_2!J29</f>
        <v>2639</v>
      </c>
      <c r="CH29" s="58">
        <f>h11_2!I29+h11_2!J29</f>
        <v>2839</v>
      </c>
      <c r="CI29" s="58">
        <f>h12_2!I29+h12_2!J29</f>
        <v>2832</v>
      </c>
      <c r="CJ29" s="61">
        <f>h13_2!K29</f>
        <v>2912</v>
      </c>
      <c r="CK29" s="61">
        <f>h14_2!K29</f>
        <v>2780</v>
      </c>
      <c r="CL29" s="61">
        <f>h15_2!K29</f>
        <v>2966</v>
      </c>
      <c r="CM29" s="61">
        <f>h16_2!K29</f>
        <v>3079</v>
      </c>
      <c r="CN29" s="61">
        <f>h17_2!K29</f>
        <v>3215</v>
      </c>
      <c r="CO29" s="61">
        <f>'H18'!L31</f>
        <v>3137</v>
      </c>
      <c r="CP29" s="61">
        <f>'H19'!L31</f>
        <v>3359</v>
      </c>
      <c r="CQ29" s="61">
        <f>'H20'!L31</f>
        <v>3360</v>
      </c>
      <c r="CR29" s="61">
        <f>'H21'!P32</f>
        <v>3395</v>
      </c>
      <c r="CS29" s="61">
        <f>'H22'!Q31</f>
        <v>3594</v>
      </c>
      <c r="CT29" s="61">
        <f>'H23'!Q31</f>
        <v>3606</v>
      </c>
      <c r="CU29" s="61">
        <f>'H24'!Q31</f>
        <v>3552</v>
      </c>
      <c r="CV29" s="61">
        <f>'H25'!Q31</f>
        <v>3780</v>
      </c>
      <c r="CW29" s="61">
        <f>'H26'!Q31</f>
        <v>3838</v>
      </c>
      <c r="CX29" s="61">
        <f>'H27'!Q31</f>
        <v>3909</v>
      </c>
      <c r="CY29" s="333">
        <f>'H28'!Q31</f>
        <v>3823</v>
      </c>
      <c r="CZ29" s="559">
        <f>'H29'!Q31</f>
        <v>3984</v>
      </c>
      <c r="DA29" s="1010">
        <f>'H30'!Q31</f>
        <v>3999</v>
      </c>
      <c r="DB29" s="781">
        <f>'R1'!W32</f>
        <v>4084</v>
      </c>
      <c r="DC29" s="1087">
        <f>'R2'!Y32</f>
        <v>4241</v>
      </c>
      <c r="DD29" s="781">
        <f>'R3'!Y32</f>
        <v>4582</v>
      </c>
      <c r="DE29" s="1010">
        <f>'R4'!W32</f>
        <v>4743</v>
      </c>
      <c r="DF29" s="1010">
        <f>'R5'!W32</f>
        <v>4674</v>
      </c>
      <c r="DG29" s="781">
        <f>'R6'!W32</f>
        <v>4976</v>
      </c>
    </row>
    <row r="30" spans="1:111" x14ac:dyDescent="0.2">
      <c r="A30" s="303">
        <v>10</v>
      </c>
      <c r="B30" s="1">
        <v>205</v>
      </c>
      <c r="C30" s="1207" t="s">
        <v>196</v>
      </c>
      <c r="D30" s="723">
        <f>h1_2!E30+h1_2!F30</f>
        <v>4</v>
      </c>
      <c r="E30" s="742">
        <f>h2_2!E30+h2_2!F30</f>
        <v>-2</v>
      </c>
      <c r="F30" s="742">
        <f>h3_2!E30+h3_2!F30</f>
        <v>-72</v>
      </c>
      <c r="G30" s="742">
        <f>h4_2!E30+h4_2!F30</f>
        <v>8</v>
      </c>
      <c r="H30" s="742">
        <f>h5_2!E30+h5_2!F30</f>
        <v>-107</v>
      </c>
      <c r="I30" s="723">
        <f>h6_2!E30+h6_2!F30</f>
        <v>-24</v>
      </c>
      <c r="J30" s="59">
        <f>h7_2!E30</f>
        <v>-83</v>
      </c>
      <c r="K30" s="605">
        <f>h8_2!E30</f>
        <v>-31</v>
      </c>
      <c r="L30" s="59">
        <f>h9_2!E30+h9_2!F30</f>
        <v>-42</v>
      </c>
      <c r="M30" s="605">
        <f>h10_2!E30+h10_2!F30</f>
        <v>-31</v>
      </c>
      <c r="N30" s="59">
        <f>h11_2!E30+h11_2!F30</f>
        <v>-62</v>
      </c>
      <c r="O30" s="605">
        <f>h12_2!E30+h12_2!F30</f>
        <v>-31</v>
      </c>
      <c r="P30" s="538">
        <f>h13_2!E30</f>
        <v>-46</v>
      </c>
      <c r="Q30" s="58">
        <f>h14_2!E30</f>
        <v>-127</v>
      </c>
      <c r="R30" s="58">
        <f>h15_2!E30</f>
        <v>-114</v>
      </c>
      <c r="S30" s="58">
        <f>h16_2!E30</f>
        <v>-143</v>
      </c>
      <c r="T30" s="58">
        <f>h17_2!E30</f>
        <v>-198</v>
      </c>
      <c r="U30" s="58">
        <f>'H18'!F32</f>
        <v>-220</v>
      </c>
      <c r="V30" s="58">
        <f>'H19'!F32</f>
        <v>-261</v>
      </c>
      <c r="W30" s="58">
        <f>'H20'!F32</f>
        <v>-239</v>
      </c>
      <c r="X30" s="58">
        <f>'H21'!F33</f>
        <v>-232</v>
      </c>
      <c r="Y30" s="58">
        <f>'H22'!G32</f>
        <v>-257</v>
      </c>
      <c r="Z30" s="58">
        <f>'H23'!G32</f>
        <v>-305</v>
      </c>
      <c r="AA30" s="58">
        <f>'H24'!G32</f>
        <v>-309</v>
      </c>
      <c r="AB30" s="58">
        <f>'H25'!G32</f>
        <v>-343</v>
      </c>
      <c r="AC30" s="58">
        <f>'H26'!G32</f>
        <v>-322</v>
      </c>
      <c r="AD30" s="58">
        <f>'H27'!G32</f>
        <v>-416</v>
      </c>
      <c r="AE30" s="58">
        <f>'H28'!G32</f>
        <v>-346</v>
      </c>
      <c r="AF30" s="68">
        <f>'H29'!G32</f>
        <v>-337</v>
      </c>
      <c r="AG30" s="68">
        <f>'H30'!G32</f>
        <v>-437</v>
      </c>
      <c r="AH30" s="68">
        <f>'R1'!M33</f>
        <v>-350</v>
      </c>
      <c r="AI30" s="605">
        <f>'R2'!O33</f>
        <v>-358</v>
      </c>
      <c r="AJ30" s="605">
        <f>'R3'!O33</f>
        <v>-465</v>
      </c>
      <c r="AK30" s="68">
        <f>'R4'!M33</f>
        <v>-479</v>
      </c>
      <c r="AL30" s="68">
        <f>'R5'!M33</f>
        <v>-504</v>
      </c>
      <c r="AM30" s="605">
        <f>'R6'!M33</f>
        <v>-487</v>
      </c>
      <c r="AN30" s="87">
        <f>h1_2!G30+h1_2!H30</f>
        <v>544</v>
      </c>
      <c r="AO30" s="605">
        <f>h2_2!G30+h2_2!H30</f>
        <v>532</v>
      </c>
      <c r="AP30" s="605">
        <f>h3_2!G30+h3_2!H30</f>
        <v>489</v>
      </c>
      <c r="AQ30" s="605">
        <f>h4_2!G30+h4_2!H30</f>
        <v>505</v>
      </c>
      <c r="AR30" s="605">
        <f>h5_2!G30+h5_2!H30</f>
        <v>456</v>
      </c>
      <c r="AS30" s="87">
        <f>h6_2!G30+h6_2!H30</f>
        <v>496</v>
      </c>
      <c r="AT30" s="538">
        <f>h7_2!H30+h7_2!I30</f>
        <v>502</v>
      </c>
      <c r="AU30" s="58">
        <f>h8_2!H30+h8_2!I30</f>
        <v>498</v>
      </c>
      <c r="AV30" s="58">
        <f>h9_2!G30+h9_2!H30</f>
        <v>496</v>
      </c>
      <c r="AW30" s="58">
        <f>h10_2!G30+h10_2!H30</f>
        <v>500</v>
      </c>
      <c r="AX30" s="58">
        <f>h11_2!G30+h11_2!H30</f>
        <v>473</v>
      </c>
      <c r="AY30" s="58">
        <f>h12_2!G30+h12_2!H30</f>
        <v>471</v>
      </c>
      <c r="AZ30" s="58">
        <f>h13_2!H30</f>
        <v>509</v>
      </c>
      <c r="BA30" s="58">
        <f>h14_2!H30</f>
        <v>446</v>
      </c>
      <c r="BB30" s="58">
        <f>h15_2!H30</f>
        <v>447</v>
      </c>
      <c r="BC30" s="58">
        <f>h16_2!H30</f>
        <v>466</v>
      </c>
      <c r="BD30" s="58">
        <f>h17_2!H30</f>
        <v>404</v>
      </c>
      <c r="BE30" s="58">
        <f>'H18'!I32</f>
        <v>401</v>
      </c>
      <c r="BF30" s="58">
        <f>'H19'!I32</f>
        <v>384</v>
      </c>
      <c r="BG30" s="58">
        <f>'H20'!I32</f>
        <v>367</v>
      </c>
      <c r="BH30" s="58">
        <f>'H21'!I33</f>
        <v>354</v>
      </c>
      <c r="BI30" s="58">
        <f>'H22'!J32</f>
        <v>383</v>
      </c>
      <c r="BJ30" s="58">
        <f>'H23'!J32</f>
        <v>350</v>
      </c>
      <c r="BK30" s="58">
        <f>'H24'!J32</f>
        <v>310</v>
      </c>
      <c r="BL30" s="58">
        <f>'H25'!J32</f>
        <v>285</v>
      </c>
      <c r="BM30" s="58">
        <f>'H26'!J32</f>
        <v>303</v>
      </c>
      <c r="BN30" s="58">
        <f>'H27'!J32</f>
        <v>273</v>
      </c>
      <c r="BO30" s="58">
        <f>'H28'!J32</f>
        <v>312</v>
      </c>
      <c r="BP30" s="68">
        <f>'H29'!J32</f>
        <v>301</v>
      </c>
      <c r="BQ30" s="68">
        <f>'H30'!J32</f>
        <v>233</v>
      </c>
      <c r="BR30" s="68">
        <f>'R1'!P33</f>
        <v>266</v>
      </c>
      <c r="BS30" s="68">
        <f>'R2'!R33</f>
        <v>234</v>
      </c>
      <c r="BT30" s="68">
        <f>'R3'!R33</f>
        <v>208</v>
      </c>
      <c r="BU30" s="68">
        <f>'R4'!P33</f>
        <v>202</v>
      </c>
      <c r="BV30" s="605">
        <f>'R5'!P33</f>
        <v>202</v>
      </c>
      <c r="BW30" s="87">
        <f>'R6'!P33</f>
        <v>208</v>
      </c>
      <c r="BX30" s="87">
        <f>h1_2!I30+h1_2!J30</f>
        <v>540</v>
      </c>
      <c r="BY30" s="605">
        <f>h2_2!I30+h2_2!J30</f>
        <v>534</v>
      </c>
      <c r="BZ30" s="605">
        <f>h3_2!I30+h3_2!J30</f>
        <v>561</v>
      </c>
      <c r="CA30" s="605">
        <f>h4_2!I30+h4_2!J30</f>
        <v>497</v>
      </c>
      <c r="CB30" s="605">
        <f>h5_2!I30+h5_2!J30</f>
        <v>563</v>
      </c>
      <c r="CC30" s="87">
        <f>h6_2!I30+h6_2!J30</f>
        <v>520</v>
      </c>
      <c r="CD30" s="538">
        <f>h7_2!J30+h7_2!K30</f>
        <v>585</v>
      </c>
      <c r="CE30" s="58">
        <f>h8_2!J30+h8_2!K30</f>
        <v>529</v>
      </c>
      <c r="CF30" s="58">
        <f>h9_2!I30+h9_2!J30</f>
        <v>538</v>
      </c>
      <c r="CG30" s="58">
        <f>h10_2!I30+h10_2!J30</f>
        <v>531</v>
      </c>
      <c r="CH30" s="58">
        <f>h11_2!I30+h11_2!J30</f>
        <v>535</v>
      </c>
      <c r="CI30" s="58">
        <f>h12_2!I30+h12_2!J30</f>
        <v>502</v>
      </c>
      <c r="CJ30" s="61">
        <f>h13_2!K30</f>
        <v>555</v>
      </c>
      <c r="CK30" s="61">
        <f>h14_2!K30</f>
        <v>573</v>
      </c>
      <c r="CL30" s="61">
        <f>h15_2!K30</f>
        <v>561</v>
      </c>
      <c r="CM30" s="61">
        <f>h16_2!K30</f>
        <v>609</v>
      </c>
      <c r="CN30" s="61">
        <f>h17_2!K30</f>
        <v>602</v>
      </c>
      <c r="CO30" s="61">
        <f>'H18'!L32</f>
        <v>621</v>
      </c>
      <c r="CP30" s="61">
        <f>'H19'!L32</f>
        <v>645</v>
      </c>
      <c r="CQ30" s="61">
        <f>'H20'!L32</f>
        <v>606</v>
      </c>
      <c r="CR30" s="61">
        <f>'H21'!P33</f>
        <v>586</v>
      </c>
      <c r="CS30" s="61">
        <f>'H22'!Q32</f>
        <v>640</v>
      </c>
      <c r="CT30" s="61">
        <f>'H23'!Q32</f>
        <v>655</v>
      </c>
      <c r="CU30" s="61">
        <f>'H24'!Q32</f>
        <v>619</v>
      </c>
      <c r="CV30" s="61">
        <f>'H25'!Q32</f>
        <v>628</v>
      </c>
      <c r="CW30" s="61">
        <f>'H26'!Q32</f>
        <v>625</v>
      </c>
      <c r="CX30" s="61">
        <f>'H27'!Q32</f>
        <v>689</v>
      </c>
      <c r="CY30" s="333">
        <f>'H28'!Q32</f>
        <v>658</v>
      </c>
      <c r="CZ30" s="559">
        <f>'H29'!Q32</f>
        <v>638</v>
      </c>
      <c r="DA30" s="1010">
        <f>'H30'!Q32</f>
        <v>670</v>
      </c>
      <c r="DB30" s="781">
        <f>'R1'!W33</f>
        <v>616</v>
      </c>
      <c r="DC30" s="1087">
        <f>'R2'!Y33</f>
        <v>592</v>
      </c>
      <c r="DD30" s="781">
        <f>'R3'!Y33</f>
        <v>673</v>
      </c>
      <c r="DE30" s="1010">
        <f>'R4'!W33</f>
        <v>681</v>
      </c>
      <c r="DF30" s="1010">
        <f>'R5'!W33</f>
        <v>706</v>
      </c>
      <c r="DG30" s="781">
        <f>'R6'!W33</f>
        <v>695</v>
      </c>
    </row>
    <row r="31" spans="1:111" x14ac:dyDescent="0.2">
      <c r="A31" s="303">
        <v>2</v>
      </c>
      <c r="B31" s="1">
        <v>206</v>
      </c>
      <c r="C31" s="1207" t="s">
        <v>197</v>
      </c>
      <c r="D31" s="723">
        <f>h1_2!E31+h1_2!F31</f>
        <v>318</v>
      </c>
      <c r="E31" s="742">
        <f>h2_2!E31+h2_2!F31</f>
        <v>286</v>
      </c>
      <c r="F31" s="742">
        <f>h3_2!E31+h3_2!F31</f>
        <v>338</v>
      </c>
      <c r="G31" s="742">
        <f>h4_2!E31+h4_2!F31</f>
        <v>232</v>
      </c>
      <c r="H31" s="742">
        <f>h5_2!E31+h5_2!F31</f>
        <v>231</v>
      </c>
      <c r="I31" s="723">
        <f>h6_2!E31+h6_2!F31</f>
        <v>281</v>
      </c>
      <c r="J31" s="59">
        <f>h7_2!E31</f>
        <v>-348</v>
      </c>
      <c r="K31" s="605">
        <f>h8_2!E31</f>
        <v>125</v>
      </c>
      <c r="L31" s="59">
        <f>h9_2!E31+h9_2!F31</f>
        <v>115</v>
      </c>
      <c r="M31" s="605">
        <f>h10_2!E31+h10_2!F31</f>
        <v>158</v>
      </c>
      <c r="N31" s="59">
        <f>h11_2!E31+h11_2!F31</f>
        <v>107</v>
      </c>
      <c r="O31" s="605">
        <f>h12_2!E31+h12_2!F31</f>
        <v>215</v>
      </c>
      <c r="P31" s="538">
        <f>h13_2!E31</f>
        <v>217</v>
      </c>
      <c r="Q31" s="58">
        <f>h14_2!E31</f>
        <v>205</v>
      </c>
      <c r="R31" s="58">
        <f>h15_2!E31</f>
        <v>144</v>
      </c>
      <c r="S31" s="58">
        <f>h16_2!E31</f>
        <v>218</v>
      </c>
      <c r="T31" s="58">
        <f>h17_2!E31</f>
        <v>76</v>
      </c>
      <c r="U31" s="58">
        <f>'H18'!F33</f>
        <v>187</v>
      </c>
      <c r="V31" s="58">
        <f>'H19'!F33</f>
        <v>136</v>
      </c>
      <c r="W31" s="58">
        <f>'H20'!F33</f>
        <v>150</v>
      </c>
      <c r="X31" s="58">
        <f>'H21'!F34</f>
        <v>45</v>
      </c>
      <c r="Y31" s="58">
        <f>'H22'!G33</f>
        <v>15</v>
      </c>
      <c r="Z31" s="58">
        <f>'H23'!G33</f>
        <v>-10</v>
      </c>
      <c r="AA31" s="58">
        <f>'H24'!G33</f>
        <v>-39</v>
      </c>
      <c r="AB31" s="58">
        <f>'H25'!G33</f>
        <v>-60</v>
      </c>
      <c r="AC31" s="58">
        <f>'H26'!G33</f>
        <v>-83</v>
      </c>
      <c r="AD31" s="58">
        <f>'H27'!G33</f>
        <v>-144</v>
      </c>
      <c r="AE31" s="58">
        <f>'H28'!G33</f>
        <v>-224</v>
      </c>
      <c r="AF31" s="68">
        <f>'H29'!G33</f>
        <v>-275</v>
      </c>
      <c r="AG31" s="68">
        <f>'H30'!G33</f>
        <v>-281</v>
      </c>
      <c r="AH31" s="68">
        <f>'R1'!M34</f>
        <v>-305</v>
      </c>
      <c r="AI31" s="605">
        <f>'R2'!O34</f>
        <v>-356</v>
      </c>
      <c r="AJ31" s="605">
        <f>'R3'!O34</f>
        <v>-513</v>
      </c>
      <c r="AK31" s="68">
        <f>'R4'!M34</f>
        <v>-582</v>
      </c>
      <c r="AL31" s="68">
        <f>'R5'!M34</f>
        <v>-555</v>
      </c>
      <c r="AM31" s="605">
        <f>'R6'!M34</f>
        <v>-621</v>
      </c>
      <c r="AN31" s="87">
        <f>h1_2!G31+h1_2!H31</f>
        <v>859</v>
      </c>
      <c r="AO31" s="605">
        <f>h2_2!G31+h2_2!H31</f>
        <v>857</v>
      </c>
      <c r="AP31" s="605">
        <f>h3_2!G31+h3_2!H31</f>
        <v>881</v>
      </c>
      <c r="AQ31" s="605">
        <f>h4_2!G31+h4_2!H31</f>
        <v>833</v>
      </c>
      <c r="AR31" s="605">
        <f>h5_2!G31+h5_2!H31</f>
        <v>830</v>
      </c>
      <c r="AS31" s="87">
        <f>h6_2!G31+h6_2!H31</f>
        <v>841</v>
      </c>
      <c r="AT31" s="538">
        <f>h7_2!H31+h7_2!I31</f>
        <v>589</v>
      </c>
      <c r="AU31" s="58">
        <f>h8_2!H31+h8_2!I31</f>
        <v>653</v>
      </c>
      <c r="AV31" s="58">
        <f>h9_2!G31+h9_2!H31</f>
        <v>627</v>
      </c>
      <c r="AW31" s="58">
        <f>h10_2!G31+h10_2!H31</f>
        <v>708</v>
      </c>
      <c r="AX31" s="58">
        <f>h11_2!G31+h11_2!H31</f>
        <v>675</v>
      </c>
      <c r="AY31" s="58">
        <f>h12_2!G31+h12_2!H31</f>
        <v>809</v>
      </c>
      <c r="AZ31" s="58">
        <f>h13_2!H31</f>
        <v>816</v>
      </c>
      <c r="BA31" s="58">
        <f>h14_2!H31</f>
        <v>865</v>
      </c>
      <c r="BB31" s="58">
        <f>h15_2!H31</f>
        <v>804</v>
      </c>
      <c r="BC31" s="58">
        <f>h16_2!H31</f>
        <v>868</v>
      </c>
      <c r="BD31" s="58">
        <f>h17_2!H31</f>
        <v>802</v>
      </c>
      <c r="BE31" s="58">
        <f>'H18'!I33</f>
        <v>883</v>
      </c>
      <c r="BF31" s="58">
        <f>'H19'!I33</f>
        <v>883</v>
      </c>
      <c r="BG31" s="58">
        <f>'H20'!I33</f>
        <v>858</v>
      </c>
      <c r="BH31" s="58">
        <f>'H21'!I34</f>
        <v>837</v>
      </c>
      <c r="BI31" s="58">
        <f>'H22'!J33</f>
        <v>840</v>
      </c>
      <c r="BJ31" s="58">
        <f>'H23'!J33</f>
        <v>797</v>
      </c>
      <c r="BK31" s="58">
        <f>'H24'!J33</f>
        <v>782</v>
      </c>
      <c r="BL31" s="58">
        <f>'H25'!J33</f>
        <v>787</v>
      </c>
      <c r="BM31" s="58">
        <f>'H26'!J33</f>
        <v>778</v>
      </c>
      <c r="BN31" s="58">
        <f>'H27'!J33</f>
        <v>736</v>
      </c>
      <c r="BO31" s="58">
        <f>'H28'!J33</f>
        <v>683</v>
      </c>
      <c r="BP31" s="68">
        <f>'H29'!J33</f>
        <v>679</v>
      </c>
      <c r="BQ31" s="68">
        <f>'H30'!J33</f>
        <v>630</v>
      </c>
      <c r="BR31" s="68">
        <f>'R1'!P34</f>
        <v>583</v>
      </c>
      <c r="BS31" s="68">
        <f>'R2'!R34</f>
        <v>567</v>
      </c>
      <c r="BT31" s="68">
        <f>'R3'!R34</f>
        <v>512</v>
      </c>
      <c r="BU31" s="68">
        <f>'R4'!P34</f>
        <v>519</v>
      </c>
      <c r="BV31" s="605">
        <f>'R5'!P34</f>
        <v>496</v>
      </c>
      <c r="BW31" s="87">
        <f>'R6'!P34</f>
        <v>462</v>
      </c>
      <c r="BX31" s="87">
        <f>h1_2!I31+h1_2!J31</f>
        <v>541</v>
      </c>
      <c r="BY31" s="605">
        <f>h2_2!I31+h2_2!J31</f>
        <v>571</v>
      </c>
      <c r="BZ31" s="605">
        <f>h3_2!I31+h3_2!J31</f>
        <v>543</v>
      </c>
      <c r="CA31" s="605">
        <f>h4_2!I31+h4_2!J31</f>
        <v>601</v>
      </c>
      <c r="CB31" s="605">
        <f>h5_2!I31+h5_2!J31</f>
        <v>599</v>
      </c>
      <c r="CC31" s="87">
        <f>h6_2!I31+h6_2!J31</f>
        <v>560</v>
      </c>
      <c r="CD31" s="538">
        <f>h7_2!J31+h7_2!K31</f>
        <v>937</v>
      </c>
      <c r="CE31" s="58">
        <f>h8_2!J31+h8_2!K31</f>
        <v>528</v>
      </c>
      <c r="CF31" s="58">
        <f>h9_2!I31+h9_2!J31</f>
        <v>512</v>
      </c>
      <c r="CG31" s="58">
        <f>h10_2!I31+h10_2!J31</f>
        <v>550</v>
      </c>
      <c r="CH31" s="58">
        <f>h11_2!I31+h11_2!J31</f>
        <v>568</v>
      </c>
      <c r="CI31" s="58">
        <f>h12_2!I31+h12_2!J31</f>
        <v>594</v>
      </c>
      <c r="CJ31" s="61">
        <f>h13_2!K31</f>
        <v>599</v>
      </c>
      <c r="CK31" s="61">
        <f>h14_2!K31</f>
        <v>660</v>
      </c>
      <c r="CL31" s="61">
        <f>h15_2!K31</f>
        <v>660</v>
      </c>
      <c r="CM31" s="61">
        <f>h16_2!K31</f>
        <v>650</v>
      </c>
      <c r="CN31" s="61">
        <f>h17_2!K31</f>
        <v>726</v>
      </c>
      <c r="CO31" s="61">
        <f>'H18'!L33</f>
        <v>696</v>
      </c>
      <c r="CP31" s="61">
        <f>'H19'!L33</f>
        <v>747</v>
      </c>
      <c r="CQ31" s="61">
        <f>'H20'!L33</f>
        <v>708</v>
      </c>
      <c r="CR31" s="61">
        <f>'H21'!P34</f>
        <v>792</v>
      </c>
      <c r="CS31" s="61">
        <f>'H22'!Q33</f>
        <v>825</v>
      </c>
      <c r="CT31" s="61">
        <f>'H23'!Q33</f>
        <v>807</v>
      </c>
      <c r="CU31" s="61">
        <f>'H24'!Q33</f>
        <v>821</v>
      </c>
      <c r="CV31" s="61">
        <f>'H25'!Q33</f>
        <v>847</v>
      </c>
      <c r="CW31" s="61">
        <f>'H26'!Q33</f>
        <v>861</v>
      </c>
      <c r="CX31" s="61">
        <f>'H27'!Q33</f>
        <v>880</v>
      </c>
      <c r="CY31" s="333">
        <f>'H28'!Q33</f>
        <v>907</v>
      </c>
      <c r="CZ31" s="559">
        <f>'H29'!Q33</f>
        <v>954</v>
      </c>
      <c r="DA31" s="1010">
        <f>'H30'!Q33</f>
        <v>911</v>
      </c>
      <c r="DB31" s="781">
        <f>'R1'!W34</f>
        <v>888</v>
      </c>
      <c r="DC31" s="1087">
        <f>'R2'!Y34</f>
        <v>923</v>
      </c>
      <c r="DD31" s="781">
        <f>'R3'!Y34</f>
        <v>1025</v>
      </c>
      <c r="DE31" s="1010">
        <f>'R4'!W34</f>
        <v>1101</v>
      </c>
      <c r="DF31" s="1010">
        <f>'R5'!W34</f>
        <v>1051</v>
      </c>
      <c r="DG31" s="781">
        <f>'R6'!W34</f>
        <v>1083</v>
      </c>
    </row>
    <row r="32" spans="1:111" x14ac:dyDescent="0.2">
      <c r="A32" s="303">
        <v>3</v>
      </c>
      <c r="B32" s="1">
        <v>207</v>
      </c>
      <c r="C32" s="1207" t="s">
        <v>198</v>
      </c>
      <c r="D32" s="723">
        <f>h1_2!E32+h1_2!F32</f>
        <v>1337</v>
      </c>
      <c r="E32" s="742">
        <f>h2_2!E32+h2_2!F32</f>
        <v>1323</v>
      </c>
      <c r="F32" s="742">
        <f>h3_2!E32+h3_2!F32</f>
        <v>1209</v>
      </c>
      <c r="G32" s="742">
        <f>h4_2!E32+h4_2!F32</f>
        <v>1210</v>
      </c>
      <c r="H32" s="742">
        <f>h5_2!E32+h5_2!F32</f>
        <v>1186</v>
      </c>
      <c r="I32" s="723">
        <f>h6_2!E32+h6_2!F32</f>
        <v>1318</v>
      </c>
      <c r="J32" s="59">
        <f>h7_2!E32</f>
        <v>1159</v>
      </c>
      <c r="K32" s="605">
        <f>h8_2!E32</f>
        <v>1432</v>
      </c>
      <c r="L32" s="59">
        <f>h9_2!E32+h9_2!F32</f>
        <v>1340</v>
      </c>
      <c r="M32" s="605">
        <f>h10_2!E32+h10_2!F32</f>
        <v>1327</v>
      </c>
      <c r="N32" s="59">
        <f>h11_2!E32+h11_2!F32</f>
        <v>1283</v>
      </c>
      <c r="O32" s="605">
        <f>h12_2!E32+h12_2!F32</f>
        <v>1240</v>
      </c>
      <c r="P32" s="538">
        <f>h13_2!E32</f>
        <v>1027</v>
      </c>
      <c r="Q32" s="58">
        <f>h14_2!E32</f>
        <v>931</v>
      </c>
      <c r="R32" s="58">
        <f>h15_2!E32</f>
        <v>894</v>
      </c>
      <c r="S32" s="58">
        <f>h16_2!E32</f>
        <v>830</v>
      </c>
      <c r="T32" s="58">
        <f>h17_2!E32</f>
        <v>717</v>
      </c>
      <c r="U32" s="58">
        <f>'H18'!F34</f>
        <v>637</v>
      </c>
      <c r="V32" s="58">
        <f>'H19'!F34</f>
        <v>656</v>
      </c>
      <c r="W32" s="58">
        <f>'H20'!F34</f>
        <v>625</v>
      </c>
      <c r="X32" s="58">
        <f>'H21'!F35</f>
        <v>526</v>
      </c>
      <c r="Y32" s="58">
        <f>'H22'!G34</f>
        <v>636</v>
      </c>
      <c r="Z32" s="58">
        <f>'H23'!G34</f>
        <v>493</v>
      </c>
      <c r="AA32" s="58">
        <f>'H24'!G34</f>
        <v>357</v>
      </c>
      <c r="AB32" s="58">
        <f>'H25'!G34</f>
        <v>329</v>
      </c>
      <c r="AC32" s="58">
        <f>'H26'!G34</f>
        <v>196</v>
      </c>
      <c r="AD32" s="58">
        <f>'H27'!G34</f>
        <v>80</v>
      </c>
      <c r="AE32" s="58">
        <f>'H28'!G34</f>
        <v>141</v>
      </c>
      <c r="AF32" s="68">
        <f>'H29'!G34</f>
        <v>42</v>
      </c>
      <c r="AG32" s="68">
        <f>'H30'!G34</f>
        <v>-117</v>
      </c>
      <c r="AH32" s="68">
        <f>'R1'!M35</f>
        <v>-64</v>
      </c>
      <c r="AI32" s="605">
        <f>'R2'!O35</f>
        <v>-178</v>
      </c>
      <c r="AJ32" s="605">
        <f>'R3'!O35</f>
        <v>-405</v>
      </c>
      <c r="AK32" s="68">
        <f>'R4'!M35</f>
        <v>-712</v>
      </c>
      <c r="AL32" s="68">
        <f>'R5'!M35</f>
        <v>-743</v>
      </c>
      <c r="AM32" s="605">
        <f>'R6'!M35</f>
        <v>-1049</v>
      </c>
      <c r="AN32" s="87">
        <f>h1_2!G32+h1_2!H32</f>
        <v>2222</v>
      </c>
      <c r="AO32" s="605">
        <f>h2_2!G32+h2_2!H32</f>
        <v>2287</v>
      </c>
      <c r="AP32" s="605">
        <f>h3_2!G32+h3_2!H32</f>
        <v>2179</v>
      </c>
      <c r="AQ32" s="605">
        <f>h4_2!G32+h4_2!H32</f>
        <v>2194</v>
      </c>
      <c r="AR32" s="605">
        <f>h5_2!G32+h5_2!H32</f>
        <v>2251</v>
      </c>
      <c r="AS32" s="87">
        <f>h6_2!G32+h6_2!H32</f>
        <v>2396</v>
      </c>
      <c r="AT32" s="538">
        <f>h7_2!H32+h7_2!I32</f>
        <v>2320</v>
      </c>
      <c r="AU32" s="58">
        <f>h8_2!H32+h8_2!I32</f>
        <v>2480</v>
      </c>
      <c r="AV32" s="58">
        <f>h9_2!G32+h9_2!H32</f>
        <v>2448</v>
      </c>
      <c r="AW32" s="58">
        <f>h10_2!G32+h10_2!H32</f>
        <v>2435</v>
      </c>
      <c r="AX32" s="58">
        <f>h11_2!G32+h11_2!H32</f>
        <v>2452</v>
      </c>
      <c r="AY32" s="58">
        <f>h12_2!G32+h12_2!H32</f>
        <v>2403</v>
      </c>
      <c r="AZ32" s="58">
        <f>h13_2!H32</f>
        <v>2226</v>
      </c>
      <c r="BA32" s="58">
        <f>h14_2!H32</f>
        <v>2160</v>
      </c>
      <c r="BB32" s="58">
        <f>h15_2!H32</f>
        <v>2110</v>
      </c>
      <c r="BC32" s="58">
        <f>h16_2!H32</f>
        <v>2074</v>
      </c>
      <c r="BD32" s="58">
        <f>h17_2!H32</f>
        <v>2012</v>
      </c>
      <c r="BE32" s="58">
        <f>'H18'!I34</f>
        <v>1951</v>
      </c>
      <c r="BF32" s="58">
        <f>'H19'!I34</f>
        <v>2065</v>
      </c>
      <c r="BG32" s="58">
        <f>'H20'!I34</f>
        <v>2065</v>
      </c>
      <c r="BH32" s="58">
        <f>'H21'!I35</f>
        <v>2009</v>
      </c>
      <c r="BI32" s="58">
        <f>'H22'!J34</f>
        <v>2083</v>
      </c>
      <c r="BJ32" s="58">
        <f>'H23'!J34</f>
        <v>1981</v>
      </c>
      <c r="BK32" s="58">
        <f>'H24'!J34</f>
        <v>1914</v>
      </c>
      <c r="BL32" s="58">
        <f>'H25'!J34</f>
        <v>1916</v>
      </c>
      <c r="BM32" s="58">
        <f>'H26'!J34</f>
        <v>1796</v>
      </c>
      <c r="BN32" s="58">
        <f>'H27'!J34</f>
        <v>1790</v>
      </c>
      <c r="BO32" s="58">
        <f>'H28'!J34</f>
        <v>1748</v>
      </c>
      <c r="BP32" s="68">
        <f>'H29'!J34</f>
        <v>1714</v>
      </c>
      <c r="BQ32" s="68">
        <f>'H30'!J34</f>
        <v>1588</v>
      </c>
      <c r="BR32" s="68">
        <f>'R1'!P35</f>
        <v>1678</v>
      </c>
      <c r="BS32" s="68">
        <f>'R2'!R35</f>
        <v>1649</v>
      </c>
      <c r="BT32" s="68">
        <f>'R3'!R35</f>
        <v>1526</v>
      </c>
      <c r="BU32" s="68">
        <f>'R4'!P35</f>
        <v>1432</v>
      </c>
      <c r="BV32" s="605">
        <f>'R5'!P35</f>
        <v>1399</v>
      </c>
      <c r="BW32" s="87">
        <f>'R6'!P35</f>
        <v>1243</v>
      </c>
      <c r="BX32" s="87">
        <f>h1_2!I32+h1_2!J32</f>
        <v>885</v>
      </c>
      <c r="BY32" s="605">
        <f>h2_2!I32+h2_2!J32</f>
        <v>964</v>
      </c>
      <c r="BZ32" s="605">
        <f>h3_2!I32+h3_2!J32</f>
        <v>970</v>
      </c>
      <c r="CA32" s="605">
        <f>h4_2!I32+h4_2!J32</f>
        <v>984</v>
      </c>
      <c r="CB32" s="605">
        <f>h5_2!I32+h5_2!J32</f>
        <v>1065</v>
      </c>
      <c r="CC32" s="87">
        <f>h6_2!I32+h6_2!J32</f>
        <v>1078</v>
      </c>
      <c r="CD32" s="538">
        <f>h7_2!J32+h7_2!K32</f>
        <v>1161</v>
      </c>
      <c r="CE32" s="58">
        <f>h8_2!J32+h8_2!K32</f>
        <v>1048</v>
      </c>
      <c r="CF32" s="58">
        <f>h9_2!I32+h9_2!J32</f>
        <v>1108</v>
      </c>
      <c r="CG32" s="58">
        <f>h10_2!I32+h10_2!J32</f>
        <v>1108</v>
      </c>
      <c r="CH32" s="58">
        <f>h11_2!I32+h11_2!J32</f>
        <v>1169</v>
      </c>
      <c r="CI32" s="58">
        <f>h12_2!I32+h12_2!J32</f>
        <v>1163</v>
      </c>
      <c r="CJ32" s="61">
        <f>h13_2!K32</f>
        <v>1199</v>
      </c>
      <c r="CK32" s="61">
        <f>h14_2!K32</f>
        <v>1229</v>
      </c>
      <c r="CL32" s="61">
        <f>h15_2!K32</f>
        <v>1216</v>
      </c>
      <c r="CM32" s="61">
        <f>h16_2!K32</f>
        <v>1244</v>
      </c>
      <c r="CN32" s="61">
        <f>h17_2!K32</f>
        <v>1295</v>
      </c>
      <c r="CO32" s="61">
        <f>'H18'!L34</f>
        <v>1314</v>
      </c>
      <c r="CP32" s="61">
        <f>'H19'!L34</f>
        <v>1409</v>
      </c>
      <c r="CQ32" s="61">
        <f>'H20'!L34</f>
        <v>1440</v>
      </c>
      <c r="CR32" s="61">
        <f>'H21'!P35</f>
        <v>1483</v>
      </c>
      <c r="CS32" s="61">
        <f>'H22'!Q34</f>
        <v>1447</v>
      </c>
      <c r="CT32" s="61">
        <f>'H23'!Q34</f>
        <v>1488</v>
      </c>
      <c r="CU32" s="61">
        <f>'H24'!Q34</f>
        <v>1557</v>
      </c>
      <c r="CV32" s="61">
        <f>'H25'!Q34</f>
        <v>1587</v>
      </c>
      <c r="CW32" s="61">
        <f>'H26'!Q34</f>
        <v>1600</v>
      </c>
      <c r="CX32" s="61">
        <f>'H27'!Q34</f>
        <v>1710</v>
      </c>
      <c r="CY32" s="333">
        <f>'H28'!Q34</f>
        <v>1607</v>
      </c>
      <c r="CZ32" s="559">
        <f>'H29'!Q34</f>
        <v>1672</v>
      </c>
      <c r="DA32" s="1010">
        <f>'H30'!Q34</f>
        <v>1705</v>
      </c>
      <c r="DB32" s="781">
        <f>'R1'!W35</f>
        <v>1742</v>
      </c>
      <c r="DC32" s="1087">
        <f>'R2'!Y35</f>
        <v>1827</v>
      </c>
      <c r="DD32" s="781">
        <f>'R3'!Y35</f>
        <v>1931</v>
      </c>
      <c r="DE32" s="1010">
        <f>'R4'!W35</f>
        <v>2144</v>
      </c>
      <c r="DF32" s="1010">
        <f>'R5'!W35</f>
        <v>2142</v>
      </c>
      <c r="DG32" s="781">
        <f>'R6'!W35</f>
        <v>2292</v>
      </c>
    </row>
    <row r="33" spans="1:111" x14ac:dyDescent="0.2">
      <c r="A33" s="303">
        <v>7</v>
      </c>
      <c r="B33" s="1">
        <v>208</v>
      </c>
      <c r="C33" s="1207" t="s">
        <v>199</v>
      </c>
      <c r="D33" s="723">
        <f>h1_2!E33+h1_2!F33</f>
        <v>44</v>
      </c>
      <c r="E33" s="742">
        <f>h2_2!E33+h2_2!F33</f>
        <v>-8</v>
      </c>
      <c r="F33" s="742">
        <f>h3_2!E33+h3_2!F33</f>
        <v>-33</v>
      </c>
      <c r="G33" s="742">
        <f>h4_2!E33+h4_2!F33</f>
        <v>-42</v>
      </c>
      <c r="H33" s="742">
        <f>h5_2!E33+h5_2!F33</f>
        <v>-38</v>
      </c>
      <c r="I33" s="723">
        <f>h6_2!E33+h6_2!F33</f>
        <v>-4</v>
      </c>
      <c r="J33" s="59">
        <f>h7_2!E33</f>
        <v>-74</v>
      </c>
      <c r="K33" s="605">
        <f>h8_2!E33</f>
        <v>8</v>
      </c>
      <c r="L33" s="59">
        <f>h9_2!E33+h9_2!F33</f>
        <v>-28</v>
      </c>
      <c r="M33" s="605">
        <f>h10_2!E33+h10_2!F33</f>
        <v>-93</v>
      </c>
      <c r="N33" s="59">
        <f>h11_2!E33+h11_2!F33</f>
        <v>-63</v>
      </c>
      <c r="O33" s="605">
        <f>h12_2!E33+h12_2!F33</f>
        <v>-73</v>
      </c>
      <c r="P33" s="538">
        <f>h13_2!E33</f>
        <v>-113</v>
      </c>
      <c r="Q33" s="58">
        <f>h14_2!E33</f>
        <v>-83</v>
      </c>
      <c r="R33" s="58">
        <f>h15_2!E33</f>
        <v>-108</v>
      </c>
      <c r="S33" s="58">
        <f>h16_2!E33</f>
        <v>-167</v>
      </c>
      <c r="T33" s="58">
        <f>h17_2!E33</f>
        <v>-114</v>
      </c>
      <c r="U33" s="58">
        <f>'H18'!F35</f>
        <v>-120</v>
      </c>
      <c r="V33" s="58">
        <f>'H19'!F35</f>
        <v>-118</v>
      </c>
      <c r="W33" s="58">
        <f>'H20'!F35</f>
        <v>-152</v>
      </c>
      <c r="X33" s="58">
        <f>'H21'!F36</f>
        <v>-172</v>
      </c>
      <c r="Y33" s="58">
        <f>'H22'!G35</f>
        <v>-130</v>
      </c>
      <c r="Z33" s="58">
        <f>'H23'!G35</f>
        <v>-192</v>
      </c>
      <c r="AA33" s="58">
        <f>'H24'!G35</f>
        <v>-150</v>
      </c>
      <c r="AB33" s="58">
        <f>'H25'!G35</f>
        <v>-191</v>
      </c>
      <c r="AC33" s="58">
        <f>'H26'!G35</f>
        <v>-149</v>
      </c>
      <c r="AD33" s="58">
        <f>'H27'!G35</f>
        <v>-188</v>
      </c>
      <c r="AE33" s="58">
        <f>'H28'!G35</f>
        <v>-193</v>
      </c>
      <c r="AF33" s="68">
        <f>'H29'!G35</f>
        <v>-194</v>
      </c>
      <c r="AG33" s="68">
        <f>'H30'!G35</f>
        <v>-214</v>
      </c>
      <c r="AH33" s="68">
        <f>'R1'!M36</f>
        <v>-234</v>
      </c>
      <c r="AI33" s="605">
        <f>'R2'!O36</f>
        <v>-226</v>
      </c>
      <c r="AJ33" s="605">
        <f>'R3'!O36</f>
        <v>-200</v>
      </c>
      <c r="AK33" s="68">
        <f>'R4'!M36</f>
        <v>-290</v>
      </c>
      <c r="AL33" s="68">
        <f>'R5'!M36</f>
        <v>-337</v>
      </c>
      <c r="AM33" s="605">
        <f>'R6'!M36</f>
        <v>-357</v>
      </c>
      <c r="AN33" s="87">
        <f>h1_2!G33+h1_2!H33</f>
        <v>339</v>
      </c>
      <c r="AO33" s="605">
        <f>h2_2!G33+h2_2!H33</f>
        <v>305</v>
      </c>
      <c r="AP33" s="605">
        <f>h3_2!G33+h3_2!H33</f>
        <v>291</v>
      </c>
      <c r="AQ33" s="605">
        <f>h4_2!G33+h4_2!H33</f>
        <v>300</v>
      </c>
      <c r="AR33" s="605">
        <f>h5_2!G33+h5_2!H33</f>
        <v>323</v>
      </c>
      <c r="AS33" s="87">
        <f>h6_2!G33+h6_2!H33</f>
        <v>318</v>
      </c>
      <c r="AT33" s="538">
        <f>h7_2!H33+h7_2!I33</f>
        <v>295</v>
      </c>
      <c r="AU33" s="58">
        <f>h8_2!H33+h8_2!I33</f>
        <v>340</v>
      </c>
      <c r="AV33" s="58">
        <f>h9_2!G33+h9_2!H33</f>
        <v>314</v>
      </c>
      <c r="AW33" s="58">
        <f>h10_2!G33+h10_2!H33</f>
        <v>272</v>
      </c>
      <c r="AX33" s="58">
        <f>h11_2!G33+h11_2!H33</f>
        <v>273</v>
      </c>
      <c r="AY33" s="58">
        <f>h12_2!G33+h12_2!H33</f>
        <v>271</v>
      </c>
      <c r="AZ33" s="58">
        <f>h13_2!H33</f>
        <v>240</v>
      </c>
      <c r="BA33" s="58">
        <f>h14_2!H33</f>
        <v>279</v>
      </c>
      <c r="BB33" s="58">
        <f>h15_2!H33</f>
        <v>243</v>
      </c>
      <c r="BC33" s="58">
        <f>h16_2!H33</f>
        <v>204</v>
      </c>
      <c r="BD33" s="58">
        <f>h17_2!H33</f>
        <v>241</v>
      </c>
      <c r="BE33" s="58">
        <f>'H18'!I35</f>
        <v>252</v>
      </c>
      <c r="BF33" s="58">
        <f>'H19'!I35</f>
        <v>258</v>
      </c>
      <c r="BG33" s="58">
        <f>'H20'!I35</f>
        <v>226</v>
      </c>
      <c r="BH33" s="58">
        <f>'H21'!I36</f>
        <v>218</v>
      </c>
      <c r="BI33" s="58">
        <f>'H22'!J35</f>
        <v>231</v>
      </c>
      <c r="BJ33" s="58">
        <f>'H23'!J35</f>
        <v>227</v>
      </c>
      <c r="BK33" s="58">
        <f>'H24'!J35</f>
        <v>226</v>
      </c>
      <c r="BL33" s="58">
        <f>'H25'!J35</f>
        <v>215</v>
      </c>
      <c r="BM33" s="58">
        <f>'H26'!J35</f>
        <v>225</v>
      </c>
      <c r="BN33" s="58">
        <f>'H27'!J35</f>
        <v>216</v>
      </c>
      <c r="BO33" s="58">
        <f>'H28'!J35</f>
        <v>229</v>
      </c>
      <c r="BP33" s="68">
        <f>'H29'!J35</f>
        <v>226</v>
      </c>
      <c r="BQ33" s="68">
        <f>'H30'!J35</f>
        <v>198</v>
      </c>
      <c r="BR33" s="68">
        <f>'R1'!P36</f>
        <v>206</v>
      </c>
      <c r="BS33" s="68">
        <f>'R2'!R36</f>
        <v>167</v>
      </c>
      <c r="BT33" s="68">
        <f>'R3'!R36</f>
        <v>180</v>
      </c>
      <c r="BU33" s="68">
        <f>'R4'!P36</f>
        <v>158</v>
      </c>
      <c r="BV33" s="605">
        <f>'R5'!P36</f>
        <v>119</v>
      </c>
      <c r="BW33" s="87">
        <f>'R6'!P36</f>
        <v>116</v>
      </c>
      <c r="BX33" s="87">
        <f>h1_2!I33+h1_2!J33</f>
        <v>295</v>
      </c>
      <c r="BY33" s="605">
        <f>h2_2!I33+h2_2!J33</f>
        <v>313</v>
      </c>
      <c r="BZ33" s="605">
        <f>h3_2!I33+h3_2!J33</f>
        <v>324</v>
      </c>
      <c r="CA33" s="605">
        <f>h4_2!I33+h4_2!J33</f>
        <v>342</v>
      </c>
      <c r="CB33" s="605">
        <f>h5_2!I33+h5_2!J33</f>
        <v>361</v>
      </c>
      <c r="CC33" s="87">
        <f>h6_2!I33+h6_2!J33</f>
        <v>322</v>
      </c>
      <c r="CD33" s="538">
        <f>h7_2!J33+h7_2!K33</f>
        <v>369</v>
      </c>
      <c r="CE33" s="58">
        <f>h8_2!J33+h8_2!K33</f>
        <v>332</v>
      </c>
      <c r="CF33" s="58">
        <f>h9_2!I33+h9_2!J33</f>
        <v>342</v>
      </c>
      <c r="CG33" s="58">
        <f>h10_2!I33+h10_2!J33</f>
        <v>365</v>
      </c>
      <c r="CH33" s="58">
        <f>h11_2!I33+h11_2!J33</f>
        <v>336</v>
      </c>
      <c r="CI33" s="58">
        <f>h12_2!I33+h12_2!J33</f>
        <v>344</v>
      </c>
      <c r="CJ33" s="61">
        <f>h13_2!K33</f>
        <v>353</v>
      </c>
      <c r="CK33" s="61">
        <f>h14_2!K33</f>
        <v>362</v>
      </c>
      <c r="CL33" s="61">
        <f>h15_2!K33</f>
        <v>351</v>
      </c>
      <c r="CM33" s="61">
        <f>h16_2!K33</f>
        <v>371</v>
      </c>
      <c r="CN33" s="61">
        <f>h17_2!K33</f>
        <v>355</v>
      </c>
      <c r="CO33" s="61">
        <f>'H18'!L35</f>
        <v>372</v>
      </c>
      <c r="CP33" s="61">
        <f>'H19'!L35</f>
        <v>376</v>
      </c>
      <c r="CQ33" s="61">
        <f>'H20'!L35</f>
        <v>378</v>
      </c>
      <c r="CR33" s="61">
        <f>'H21'!P36</f>
        <v>390</v>
      </c>
      <c r="CS33" s="61">
        <f>'H22'!Q35</f>
        <v>361</v>
      </c>
      <c r="CT33" s="61">
        <f>'H23'!Q35</f>
        <v>419</v>
      </c>
      <c r="CU33" s="61">
        <f>'H24'!Q35</f>
        <v>376</v>
      </c>
      <c r="CV33" s="61">
        <f>'H25'!Q35</f>
        <v>406</v>
      </c>
      <c r="CW33" s="61">
        <f>'H26'!Q35</f>
        <v>374</v>
      </c>
      <c r="CX33" s="61">
        <f>'H27'!Q35</f>
        <v>404</v>
      </c>
      <c r="CY33" s="333">
        <f>'H28'!Q35</f>
        <v>422</v>
      </c>
      <c r="CZ33" s="559">
        <f>'H29'!Q35</f>
        <v>420</v>
      </c>
      <c r="DA33" s="1010">
        <f>'H30'!Q35</f>
        <v>412</v>
      </c>
      <c r="DB33" s="781">
        <f>'R1'!W36</f>
        <v>440</v>
      </c>
      <c r="DC33" s="1087">
        <f>'R2'!Y36</f>
        <v>393</v>
      </c>
      <c r="DD33" s="781">
        <f>'R3'!Y36</f>
        <v>380</v>
      </c>
      <c r="DE33" s="1010">
        <f>'R4'!W36</f>
        <v>448</v>
      </c>
      <c r="DF33" s="1010">
        <f>'R5'!W36</f>
        <v>456</v>
      </c>
      <c r="DG33" s="781">
        <f>'R6'!W36</f>
        <v>473</v>
      </c>
    </row>
    <row r="34" spans="1:111" x14ac:dyDescent="0.2">
      <c r="A34" s="303">
        <v>8</v>
      </c>
      <c r="B34" s="1">
        <v>209</v>
      </c>
      <c r="C34" s="1207" t="s">
        <v>200</v>
      </c>
      <c r="D34" s="723">
        <f>h1_2!E34+h1_2!F34</f>
        <v>169</v>
      </c>
      <c r="E34" s="742">
        <f>h2_2!E34+h2_2!F34</f>
        <v>114</v>
      </c>
      <c r="F34" s="742">
        <f>h3_2!E34+h3_2!F34</f>
        <v>77</v>
      </c>
      <c r="G34" s="742">
        <f>h4_2!E34+h4_2!F34</f>
        <v>26</v>
      </c>
      <c r="H34" s="742">
        <f>h5_2!E34+h5_2!F34</f>
        <v>51</v>
      </c>
      <c r="I34" s="723">
        <f>h6_2!E34+h6_2!F34</f>
        <v>61</v>
      </c>
      <c r="J34" s="59">
        <f>h7_2!E34</f>
        <v>-43</v>
      </c>
      <c r="K34" s="605">
        <f>h8_2!E34</f>
        <v>68</v>
      </c>
      <c r="L34" s="59">
        <f>h9_2!E34+h9_2!F34</f>
        <v>32</v>
      </c>
      <c r="M34" s="605">
        <f>h10_2!E34+h10_2!F34</f>
        <v>-2</v>
      </c>
      <c r="N34" s="59">
        <f>h11_2!E34+h11_2!F34</f>
        <v>-84</v>
      </c>
      <c r="O34" s="605">
        <f>h12_2!E34+h12_2!F34</f>
        <v>29</v>
      </c>
      <c r="P34" s="538">
        <f>h13_2!E34</f>
        <v>-56</v>
      </c>
      <c r="Q34" s="58">
        <f>h14_2!E34</f>
        <v>-129</v>
      </c>
      <c r="R34" s="58">
        <f>h15_2!E34</f>
        <v>-108</v>
      </c>
      <c r="S34" s="58">
        <f>h16_2!E34</f>
        <v>-206</v>
      </c>
      <c r="T34" s="58">
        <f>h17_2!E34</f>
        <v>-268</v>
      </c>
      <c r="U34" s="58">
        <f>'H18'!F36</f>
        <v>-176</v>
      </c>
      <c r="V34" s="58">
        <f>'H19'!F36</f>
        <v>-299</v>
      </c>
      <c r="W34" s="58">
        <f>'H20'!F36</f>
        <v>-277</v>
      </c>
      <c r="X34" s="58">
        <f>'H21'!F37</f>
        <v>-270</v>
      </c>
      <c r="Y34" s="58">
        <f>'H22'!G36</f>
        <v>-386</v>
      </c>
      <c r="Z34" s="58">
        <f>'H23'!G36</f>
        <v>-341</v>
      </c>
      <c r="AA34" s="58">
        <f>'H24'!G36</f>
        <v>-377</v>
      </c>
      <c r="AB34" s="58">
        <f>'H25'!G36</f>
        <v>-446</v>
      </c>
      <c r="AC34" s="58">
        <f>'H26'!G36</f>
        <v>-557</v>
      </c>
      <c r="AD34" s="58">
        <f>'H27'!G36</f>
        <v>-526</v>
      </c>
      <c r="AE34" s="58">
        <f>'H28'!G36</f>
        <v>-575</v>
      </c>
      <c r="AF34" s="68">
        <f>'H29'!G36</f>
        <v>-535</v>
      </c>
      <c r="AG34" s="68">
        <f>'H30'!G36</f>
        <v>-623</v>
      </c>
      <c r="AH34" s="68">
        <f>'R1'!M37</f>
        <v>-606</v>
      </c>
      <c r="AI34" s="605">
        <f>'R2'!O37</f>
        <v>-642</v>
      </c>
      <c r="AJ34" s="605">
        <f>'R3'!O37</f>
        <v>-708</v>
      </c>
      <c r="AK34" s="68">
        <f>'R4'!M37</f>
        <v>-824</v>
      </c>
      <c r="AL34" s="68">
        <f>'R5'!M37</f>
        <v>-824</v>
      </c>
      <c r="AM34" s="605">
        <f>'R6'!M37</f>
        <v>-944</v>
      </c>
      <c r="AN34" s="87">
        <f>h1_2!G34+h1_2!H34</f>
        <v>958</v>
      </c>
      <c r="AO34" s="605">
        <f>h2_2!G34+h2_2!H34</f>
        <v>941</v>
      </c>
      <c r="AP34" s="605">
        <f>h3_2!G34+h3_2!H34</f>
        <v>912</v>
      </c>
      <c r="AQ34" s="605">
        <f>h4_2!G34+h4_2!H34</f>
        <v>916</v>
      </c>
      <c r="AR34" s="605">
        <f>h5_2!G34+h5_2!H34</f>
        <v>899</v>
      </c>
      <c r="AS34" s="87">
        <f>h6_2!G34+h6_2!H34</f>
        <v>934</v>
      </c>
      <c r="AT34" s="538">
        <f>h7_2!H34+h7_2!I34</f>
        <v>900</v>
      </c>
      <c r="AU34" s="58">
        <f>h8_2!H34+h8_2!I34</f>
        <v>912</v>
      </c>
      <c r="AV34" s="58">
        <f>h9_2!G34+h9_2!H34</f>
        <v>915</v>
      </c>
      <c r="AW34" s="58">
        <f>h10_2!G34+h10_2!H34</f>
        <v>906</v>
      </c>
      <c r="AX34" s="58">
        <f>h11_2!G34+h11_2!H34</f>
        <v>855</v>
      </c>
      <c r="AY34" s="58">
        <f>h12_2!G34+h12_2!H34</f>
        <v>903</v>
      </c>
      <c r="AZ34" s="58">
        <f>h13_2!H34</f>
        <v>861</v>
      </c>
      <c r="BA34" s="58">
        <f>h14_2!H34</f>
        <v>816</v>
      </c>
      <c r="BB34" s="58">
        <f>h15_2!H34</f>
        <v>801</v>
      </c>
      <c r="BC34" s="58">
        <f>h16_2!H34</f>
        <v>759</v>
      </c>
      <c r="BD34" s="58">
        <f>h17_2!H34</f>
        <v>732</v>
      </c>
      <c r="BE34" s="58">
        <f>'H18'!I36</f>
        <v>803</v>
      </c>
      <c r="BF34" s="58">
        <f>'H19'!I36</f>
        <v>710</v>
      </c>
      <c r="BG34" s="58">
        <f>'H20'!I36</f>
        <v>767</v>
      </c>
      <c r="BH34" s="58">
        <f>'H21'!I37</f>
        <v>729</v>
      </c>
      <c r="BI34" s="58">
        <f>'H22'!J36</f>
        <v>763</v>
      </c>
      <c r="BJ34" s="58">
        <f>'H23'!J36</f>
        <v>695</v>
      </c>
      <c r="BK34" s="58">
        <f>'H24'!J36</f>
        <v>733</v>
      </c>
      <c r="BL34" s="58">
        <f>'H25'!J36</f>
        <v>681</v>
      </c>
      <c r="BM34" s="58">
        <f>'H26'!J36</f>
        <v>595</v>
      </c>
      <c r="BN34" s="58">
        <f>'H27'!J36</f>
        <v>609</v>
      </c>
      <c r="BO34" s="58">
        <f>'H28'!J36</f>
        <v>603</v>
      </c>
      <c r="BP34" s="68">
        <f>'H29'!J36</f>
        <v>585</v>
      </c>
      <c r="BQ34" s="68">
        <f>'H30'!J36</f>
        <v>506</v>
      </c>
      <c r="BR34" s="68">
        <f>'R1'!P37</f>
        <v>507</v>
      </c>
      <c r="BS34" s="68">
        <f>'R2'!R37</f>
        <v>509</v>
      </c>
      <c r="BT34" s="68">
        <f>'R3'!R37</f>
        <v>464</v>
      </c>
      <c r="BU34" s="68">
        <f>'R4'!P37</f>
        <v>413</v>
      </c>
      <c r="BV34" s="605">
        <f>'R5'!P37</f>
        <v>390</v>
      </c>
      <c r="BW34" s="87">
        <f>'R6'!P37</f>
        <v>355</v>
      </c>
      <c r="BX34" s="87">
        <f>h1_2!I34+h1_2!J34</f>
        <v>789</v>
      </c>
      <c r="BY34" s="605">
        <f>h2_2!I34+h2_2!J34</f>
        <v>827</v>
      </c>
      <c r="BZ34" s="605">
        <f>h3_2!I34+h3_2!J34</f>
        <v>835</v>
      </c>
      <c r="CA34" s="605">
        <f>h4_2!I34+h4_2!J34</f>
        <v>890</v>
      </c>
      <c r="CB34" s="605">
        <f>h5_2!I34+h5_2!J34</f>
        <v>848</v>
      </c>
      <c r="CC34" s="87">
        <f>h6_2!I34+h6_2!J34</f>
        <v>873</v>
      </c>
      <c r="CD34" s="538">
        <f>h7_2!J34+h7_2!K34</f>
        <v>943</v>
      </c>
      <c r="CE34" s="58">
        <f>h8_2!J34+h8_2!K34</f>
        <v>844</v>
      </c>
      <c r="CF34" s="58">
        <f>h9_2!I34+h9_2!J34</f>
        <v>883</v>
      </c>
      <c r="CG34" s="58">
        <f>h10_2!I34+h10_2!J34</f>
        <v>908</v>
      </c>
      <c r="CH34" s="58">
        <f>h11_2!I34+h11_2!J34</f>
        <v>939</v>
      </c>
      <c r="CI34" s="58">
        <f>h12_2!I34+h12_2!J34</f>
        <v>874</v>
      </c>
      <c r="CJ34" s="61">
        <f>h13_2!K34</f>
        <v>917</v>
      </c>
      <c r="CK34" s="61">
        <f>h14_2!K34</f>
        <v>945</v>
      </c>
      <c r="CL34" s="61">
        <f>h15_2!K34</f>
        <v>909</v>
      </c>
      <c r="CM34" s="61">
        <f>h16_2!K34</f>
        <v>965</v>
      </c>
      <c r="CN34" s="61">
        <f>h17_2!K34</f>
        <v>1000</v>
      </c>
      <c r="CO34" s="61">
        <f>'H18'!L36</f>
        <v>979</v>
      </c>
      <c r="CP34" s="61">
        <f>'H19'!L36</f>
        <v>1009</v>
      </c>
      <c r="CQ34" s="61">
        <f>'H20'!L36</f>
        <v>1044</v>
      </c>
      <c r="CR34" s="61">
        <f>'H21'!P37</f>
        <v>999</v>
      </c>
      <c r="CS34" s="61">
        <f>'H22'!Q36</f>
        <v>1149</v>
      </c>
      <c r="CT34" s="61">
        <f>'H23'!Q36</f>
        <v>1036</v>
      </c>
      <c r="CU34" s="61">
        <f>'H24'!Q36</f>
        <v>1110</v>
      </c>
      <c r="CV34" s="61">
        <f>'H25'!Q36</f>
        <v>1127</v>
      </c>
      <c r="CW34" s="61">
        <f>'H26'!Q36</f>
        <v>1152</v>
      </c>
      <c r="CX34" s="61">
        <f>'H27'!Q36</f>
        <v>1135</v>
      </c>
      <c r="CY34" s="333">
        <f>'H28'!Q36</f>
        <v>1178</v>
      </c>
      <c r="CZ34" s="559">
        <f>'H29'!Q36</f>
        <v>1120</v>
      </c>
      <c r="DA34" s="1010">
        <f>'H30'!Q36</f>
        <v>1129</v>
      </c>
      <c r="DB34" s="781">
        <f>'R1'!W37</f>
        <v>1113</v>
      </c>
      <c r="DC34" s="1087">
        <f>'R2'!Y37</f>
        <v>1151</v>
      </c>
      <c r="DD34" s="781">
        <f>'R3'!Y37</f>
        <v>1172</v>
      </c>
      <c r="DE34" s="1010">
        <f>'R4'!W37</f>
        <v>1237</v>
      </c>
      <c r="DF34" s="1010">
        <f>'R5'!W37</f>
        <v>1214</v>
      </c>
      <c r="DG34" s="781">
        <f>'R6'!W37</f>
        <v>1299</v>
      </c>
    </row>
    <row r="35" spans="1:111" x14ac:dyDescent="0.2">
      <c r="A35" s="303">
        <v>4</v>
      </c>
      <c r="B35" s="1">
        <v>210</v>
      </c>
      <c r="C35" s="1207" t="s">
        <v>37</v>
      </c>
      <c r="D35" s="723">
        <f>h1_2!E35+h1_2!F35</f>
        <v>1033</v>
      </c>
      <c r="E35" s="742">
        <f>h2_2!E35+h2_2!F35</f>
        <v>1012</v>
      </c>
      <c r="F35" s="742">
        <f>h3_2!E35+h3_2!F35</f>
        <v>1046</v>
      </c>
      <c r="G35" s="742">
        <f>h4_2!E35+h4_2!F35</f>
        <v>989</v>
      </c>
      <c r="H35" s="742">
        <f>h5_2!E35+h5_2!F35</f>
        <v>855</v>
      </c>
      <c r="I35" s="723">
        <f>h6_2!E35+h6_2!F35</f>
        <v>1127</v>
      </c>
      <c r="J35" s="59">
        <f>h7_2!E35</f>
        <v>1128</v>
      </c>
      <c r="K35" s="605">
        <f>h8_2!E35</f>
        <v>1287</v>
      </c>
      <c r="L35" s="59">
        <f>h9_2!E35+h9_2!F35</f>
        <v>1189</v>
      </c>
      <c r="M35" s="605">
        <f>h10_2!E35+h10_2!F35</f>
        <v>1252</v>
      </c>
      <c r="N35" s="59">
        <f>h11_2!E35+h11_2!F35</f>
        <v>1202</v>
      </c>
      <c r="O35" s="605">
        <f>h12_2!E35+h12_2!F35</f>
        <v>1091</v>
      </c>
      <c r="P35" s="538">
        <f>h13_2!E35</f>
        <v>1107</v>
      </c>
      <c r="Q35" s="58">
        <f>h14_2!E35</f>
        <v>918</v>
      </c>
      <c r="R35" s="58">
        <f>h15_2!E35</f>
        <v>790</v>
      </c>
      <c r="S35" s="58">
        <f>h16_2!E35</f>
        <v>632</v>
      </c>
      <c r="T35" s="58">
        <f>h17_2!E35</f>
        <v>335</v>
      </c>
      <c r="U35" s="58">
        <f>'H18'!F37</f>
        <v>455</v>
      </c>
      <c r="V35" s="58">
        <f>'H19'!F37</f>
        <v>361</v>
      </c>
      <c r="W35" s="58">
        <f>'H20'!F37</f>
        <v>308</v>
      </c>
      <c r="X35" s="58">
        <f>'H21'!F38</f>
        <v>391</v>
      </c>
      <c r="Y35" s="58">
        <f>'H22'!G37</f>
        <v>316</v>
      </c>
      <c r="Z35" s="58">
        <f>'H23'!G37</f>
        <v>452</v>
      </c>
      <c r="AA35" s="58">
        <f>'H24'!G37</f>
        <v>297</v>
      </c>
      <c r="AB35" s="58">
        <f>'H25'!G37</f>
        <v>-31</v>
      </c>
      <c r="AC35" s="58">
        <f>'H26'!G37</f>
        <v>-79</v>
      </c>
      <c r="AD35" s="58">
        <f>'H27'!G37</f>
        <v>-115</v>
      </c>
      <c r="AE35" s="58">
        <f>'H28'!G37</f>
        <v>-173</v>
      </c>
      <c r="AF35" s="68">
        <f>'H29'!G37</f>
        <v>-422</v>
      </c>
      <c r="AG35" s="68">
        <f>'H30'!G37</f>
        <v>-623</v>
      </c>
      <c r="AH35" s="68">
        <f>'R1'!M38</f>
        <v>-685</v>
      </c>
      <c r="AI35" s="605">
        <f>'R2'!O38</f>
        <v>-790</v>
      </c>
      <c r="AJ35" s="605">
        <f>'R3'!O38</f>
        <v>-1002</v>
      </c>
      <c r="AK35" s="68">
        <f>'R4'!M38</f>
        <v>-1382</v>
      </c>
      <c r="AL35" s="68">
        <f>'R5'!M38</f>
        <v>-1456</v>
      </c>
      <c r="AM35" s="605">
        <f>'R6'!M38</f>
        <v>-1596</v>
      </c>
      <c r="AN35" s="87">
        <f>h1_2!G35+h1_2!H35</f>
        <v>2407</v>
      </c>
      <c r="AO35" s="605">
        <f>h2_2!G35+h2_2!H35</f>
        <v>2404</v>
      </c>
      <c r="AP35" s="605">
        <f>h3_2!G35+h3_2!H35</f>
        <v>2439</v>
      </c>
      <c r="AQ35" s="605">
        <f>h4_2!G35+h4_2!H35</f>
        <v>2469</v>
      </c>
      <c r="AR35" s="605">
        <f>h5_2!G35+h5_2!H35</f>
        <v>2458</v>
      </c>
      <c r="AS35" s="87">
        <f>h6_2!G35+h6_2!H35</f>
        <v>2640</v>
      </c>
      <c r="AT35" s="538">
        <f>h7_2!H35+h7_2!I35</f>
        <v>2761</v>
      </c>
      <c r="AU35" s="58">
        <f>h8_2!H35+h8_2!I35</f>
        <v>2897</v>
      </c>
      <c r="AV35" s="58">
        <f>h9_2!G35+h9_2!H35</f>
        <v>2835</v>
      </c>
      <c r="AW35" s="58">
        <f>h10_2!G35+h10_2!H35</f>
        <v>2964</v>
      </c>
      <c r="AX35" s="58">
        <f>h11_2!G35+h11_2!H35</f>
        <v>2961</v>
      </c>
      <c r="AY35" s="58">
        <f>h12_2!G35+h12_2!H35</f>
        <v>2814</v>
      </c>
      <c r="AZ35" s="58">
        <f>h13_2!H35</f>
        <v>2826</v>
      </c>
      <c r="BA35" s="58">
        <f>h14_2!H35</f>
        <v>2679</v>
      </c>
      <c r="BB35" s="58">
        <f>h15_2!H35</f>
        <v>2575</v>
      </c>
      <c r="BC35" s="58">
        <f>h16_2!H35</f>
        <v>2448</v>
      </c>
      <c r="BD35" s="58">
        <f>h17_2!H35</f>
        <v>2288</v>
      </c>
      <c r="BE35" s="58">
        <f>'H18'!I37</f>
        <v>2386</v>
      </c>
      <c r="BF35" s="58">
        <f>'H19'!I37</f>
        <v>2386</v>
      </c>
      <c r="BG35" s="58">
        <f>'H20'!I37</f>
        <v>2353</v>
      </c>
      <c r="BH35" s="58">
        <f>'H21'!I38</f>
        <v>2420</v>
      </c>
      <c r="BI35" s="58">
        <f>'H22'!J37</f>
        <v>2437</v>
      </c>
      <c r="BJ35" s="58">
        <f>'H23'!J37</f>
        <v>2555</v>
      </c>
      <c r="BK35" s="58">
        <f>'H24'!J37</f>
        <v>2476</v>
      </c>
      <c r="BL35" s="58">
        <f>'H25'!J37</f>
        <v>2337</v>
      </c>
      <c r="BM35" s="58">
        <f>'H26'!J37</f>
        <v>2272</v>
      </c>
      <c r="BN35" s="58">
        <f>'H27'!J37</f>
        <v>2297</v>
      </c>
      <c r="BO35" s="58">
        <f>'H28'!J37</f>
        <v>2242</v>
      </c>
      <c r="BP35" s="68">
        <f>'H29'!J37</f>
        <v>2060</v>
      </c>
      <c r="BQ35" s="68">
        <f>'H30'!J37</f>
        <v>1926</v>
      </c>
      <c r="BR35" s="68">
        <f>'R1'!P38</f>
        <v>1887</v>
      </c>
      <c r="BS35" s="68">
        <f>'R2'!R38</f>
        <v>1731</v>
      </c>
      <c r="BT35" s="68">
        <f>'R3'!R38</f>
        <v>1822</v>
      </c>
      <c r="BU35" s="68">
        <f>'R4'!P38</f>
        <v>1699</v>
      </c>
      <c r="BV35" s="605">
        <f>'R5'!P38</f>
        <v>1611</v>
      </c>
      <c r="BW35" s="87">
        <f>'R6'!P38</f>
        <v>1571</v>
      </c>
      <c r="BX35" s="87">
        <f>h1_2!I35+h1_2!J35</f>
        <v>1374</v>
      </c>
      <c r="BY35" s="605">
        <f>h2_2!I35+h2_2!J35</f>
        <v>1392</v>
      </c>
      <c r="BZ35" s="605">
        <f>h3_2!I35+h3_2!J35</f>
        <v>1393</v>
      </c>
      <c r="CA35" s="605">
        <f>h4_2!I35+h4_2!J35</f>
        <v>1480</v>
      </c>
      <c r="CB35" s="605">
        <f>h5_2!I35+h5_2!J35</f>
        <v>1603</v>
      </c>
      <c r="CC35" s="87">
        <f>h6_2!I35+h6_2!J35</f>
        <v>1513</v>
      </c>
      <c r="CD35" s="538">
        <f>h7_2!J35+h7_2!K35</f>
        <v>1633</v>
      </c>
      <c r="CE35" s="58">
        <f>h8_2!J35+h8_2!K35</f>
        <v>1610</v>
      </c>
      <c r="CF35" s="58">
        <f>h9_2!I35+h9_2!J35</f>
        <v>1646</v>
      </c>
      <c r="CG35" s="58">
        <f>h10_2!I35+h10_2!J35</f>
        <v>1712</v>
      </c>
      <c r="CH35" s="58">
        <f>h11_2!I35+h11_2!J35</f>
        <v>1759</v>
      </c>
      <c r="CI35" s="58">
        <f>h12_2!I35+h12_2!J35</f>
        <v>1723</v>
      </c>
      <c r="CJ35" s="61">
        <f>h13_2!K35</f>
        <v>1719</v>
      </c>
      <c r="CK35" s="61">
        <f>h14_2!K35</f>
        <v>1761</v>
      </c>
      <c r="CL35" s="61">
        <f>h15_2!K35</f>
        <v>1785</v>
      </c>
      <c r="CM35" s="61">
        <f>h16_2!K35</f>
        <v>1816</v>
      </c>
      <c r="CN35" s="61">
        <f>h17_2!K35</f>
        <v>1953</v>
      </c>
      <c r="CO35" s="61">
        <f>'H18'!L37</f>
        <v>1931</v>
      </c>
      <c r="CP35" s="61">
        <f>'H19'!L37</f>
        <v>2025</v>
      </c>
      <c r="CQ35" s="61">
        <f>'H20'!L37</f>
        <v>2045</v>
      </c>
      <c r="CR35" s="61">
        <f>'H21'!P38</f>
        <v>2029</v>
      </c>
      <c r="CS35" s="61">
        <f>'H22'!Q37</f>
        <v>2121</v>
      </c>
      <c r="CT35" s="61">
        <f>'H23'!Q37</f>
        <v>2103</v>
      </c>
      <c r="CU35" s="61">
        <f>'H24'!Q37</f>
        <v>2179</v>
      </c>
      <c r="CV35" s="61">
        <f>'H25'!Q37</f>
        <v>2368</v>
      </c>
      <c r="CW35" s="61">
        <f>'H26'!Q37</f>
        <v>2351</v>
      </c>
      <c r="CX35" s="61">
        <f>'H27'!Q37</f>
        <v>2412</v>
      </c>
      <c r="CY35" s="333">
        <f>'H28'!Q37</f>
        <v>2415</v>
      </c>
      <c r="CZ35" s="559">
        <f>'H29'!Q37</f>
        <v>2482</v>
      </c>
      <c r="DA35" s="1010">
        <f>'H30'!Q37</f>
        <v>2549</v>
      </c>
      <c r="DB35" s="781">
        <f>'R1'!W38</f>
        <v>2572</v>
      </c>
      <c r="DC35" s="1087">
        <f>'R2'!Y38</f>
        <v>2521</v>
      </c>
      <c r="DD35" s="781">
        <f>'R3'!Y38</f>
        <v>2824</v>
      </c>
      <c r="DE35" s="1010">
        <f>'R4'!W38</f>
        <v>3081</v>
      </c>
      <c r="DF35" s="1010">
        <f>'R5'!W38</f>
        <v>3067</v>
      </c>
      <c r="DG35" s="781">
        <f>'R6'!W38</f>
        <v>3167</v>
      </c>
    </row>
    <row r="36" spans="1:111" x14ac:dyDescent="0.2">
      <c r="A36" s="303">
        <v>7</v>
      </c>
      <c r="B36" s="1">
        <v>212</v>
      </c>
      <c r="C36" s="1207" t="s">
        <v>201</v>
      </c>
      <c r="D36" s="723">
        <f>h1_2!E36+h1_2!F36</f>
        <v>84</v>
      </c>
      <c r="E36" s="742">
        <f>h2_2!E36+h2_2!F36</f>
        <v>123</v>
      </c>
      <c r="F36" s="742">
        <f>h3_2!E36+h3_2!F36</f>
        <v>68</v>
      </c>
      <c r="G36" s="742">
        <f>h4_2!E36+h4_2!F36</f>
        <v>73</v>
      </c>
      <c r="H36" s="742">
        <f>h5_2!E36+h5_2!F36</f>
        <v>4</v>
      </c>
      <c r="I36" s="723">
        <f>h6_2!E36+h6_2!F36</f>
        <v>82</v>
      </c>
      <c r="J36" s="59">
        <f>h7_2!E36</f>
        <v>30</v>
      </c>
      <c r="K36" s="605">
        <f>h8_2!E36</f>
        <v>89</v>
      </c>
      <c r="L36" s="59">
        <f>h9_2!E36+h9_2!F36</f>
        <v>27</v>
      </c>
      <c r="M36" s="605">
        <f>h10_2!E36+h10_2!F36</f>
        <v>78</v>
      </c>
      <c r="N36" s="59">
        <f>h11_2!E36+h11_2!F36</f>
        <v>42</v>
      </c>
      <c r="O36" s="605">
        <f>h12_2!E36+h12_2!F36</f>
        <v>71</v>
      </c>
      <c r="P36" s="538">
        <f>h13_2!E36</f>
        <v>30</v>
      </c>
      <c r="Q36" s="58">
        <f>h14_2!E36</f>
        <v>31</v>
      </c>
      <c r="R36" s="58">
        <f>h15_2!E36</f>
        <v>39</v>
      </c>
      <c r="S36" s="58">
        <f>h16_2!E36</f>
        <v>22</v>
      </c>
      <c r="T36" s="58">
        <f>h17_2!E36</f>
        <v>-98</v>
      </c>
      <c r="U36" s="58">
        <f>'H18'!F38</f>
        <v>-99</v>
      </c>
      <c r="V36" s="58">
        <f>'H19'!F38</f>
        <v>-100</v>
      </c>
      <c r="W36" s="58">
        <f>'H20'!F38</f>
        <v>-75</v>
      </c>
      <c r="X36" s="58">
        <f>'H21'!F39</f>
        <v>-108</v>
      </c>
      <c r="Y36" s="58">
        <f>'H22'!G38</f>
        <v>-193</v>
      </c>
      <c r="Z36" s="58">
        <f>'H23'!G38</f>
        <v>-123</v>
      </c>
      <c r="AA36" s="58">
        <f>'H24'!G38</f>
        <v>-194</v>
      </c>
      <c r="AB36" s="58">
        <f>'H25'!G38</f>
        <v>-174</v>
      </c>
      <c r="AC36" s="58">
        <f>'H26'!G38</f>
        <v>-165</v>
      </c>
      <c r="AD36" s="58">
        <f>'H27'!G38</f>
        <v>-241</v>
      </c>
      <c r="AE36" s="58">
        <f>'H28'!G38</f>
        <v>-294</v>
      </c>
      <c r="AF36" s="68">
        <f>'H29'!G38</f>
        <v>-335</v>
      </c>
      <c r="AG36" s="68">
        <f>'H30'!G38</f>
        <v>-319</v>
      </c>
      <c r="AH36" s="68">
        <f>'R1'!M39</f>
        <v>-277</v>
      </c>
      <c r="AI36" s="605">
        <f>'R2'!O39</f>
        <v>-332</v>
      </c>
      <c r="AJ36" s="605">
        <f>'R3'!O39</f>
        <v>-383</v>
      </c>
      <c r="AK36" s="68">
        <f>'R4'!M39</f>
        <v>-449</v>
      </c>
      <c r="AL36" s="68">
        <f>'R5'!M39</f>
        <v>-489</v>
      </c>
      <c r="AM36" s="605">
        <f>'R6'!M39</f>
        <v>-445</v>
      </c>
      <c r="AN36" s="87">
        <f>h1_2!G36+h1_2!H36</f>
        <v>518</v>
      </c>
      <c r="AO36" s="605">
        <f>h2_2!G36+h2_2!H36</f>
        <v>528</v>
      </c>
      <c r="AP36" s="605">
        <f>h3_2!G36+h3_2!H36</f>
        <v>467</v>
      </c>
      <c r="AQ36" s="605">
        <f>h4_2!G36+h4_2!H36</f>
        <v>483</v>
      </c>
      <c r="AR36" s="605">
        <f>h5_2!G36+h5_2!H36</f>
        <v>451</v>
      </c>
      <c r="AS36" s="87">
        <f>h6_2!G36+h6_2!H36</f>
        <v>491</v>
      </c>
      <c r="AT36" s="538">
        <f>h7_2!H36+h7_2!I36</f>
        <v>477</v>
      </c>
      <c r="AU36" s="58">
        <f>h8_2!H36+h8_2!I36</f>
        <v>506</v>
      </c>
      <c r="AV36" s="58">
        <f>h9_2!G36+h9_2!H36</f>
        <v>523</v>
      </c>
      <c r="AW36" s="58">
        <f>h10_2!G36+h10_2!H36</f>
        <v>526</v>
      </c>
      <c r="AX36" s="58">
        <f>h11_2!G36+h11_2!H36</f>
        <v>504</v>
      </c>
      <c r="AY36" s="58">
        <f>h12_2!G36+h12_2!H36</f>
        <v>532</v>
      </c>
      <c r="AZ36" s="58">
        <f>h13_2!H36</f>
        <v>482</v>
      </c>
      <c r="BA36" s="58">
        <f>h14_2!H36</f>
        <v>475</v>
      </c>
      <c r="BB36" s="58">
        <f>h15_2!H36</f>
        <v>473</v>
      </c>
      <c r="BC36" s="58">
        <f>h16_2!H36</f>
        <v>463</v>
      </c>
      <c r="BD36" s="58">
        <f>h17_2!H36</f>
        <v>377</v>
      </c>
      <c r="BE36" s="58">
        <f>'H18'!I38</f>
        <v>375</v>
      </c>
      <c r="BF36" s="58">
        <f>'H19'!I38</f>
        <v>412</v>
      </c>
      <c r="BG36" s="58">
        <f>'H20'!I38</f>
        <v>414</v>
      </c>
      <c r="BH36" s="58">
        <f>'H21'!I39</f>
        <v>383</v>
      </c>
      <c r="BI36" s="58">
        <f>'H22'!J38</f>
        <v>379</v>
      </c>
      <c r="BJ36" s="58">
        <f>'H23'!J38</f>
        <v>378</v>
      </c>
      <c r="BK36" s="58">
        <f>'H24'!J38</f>
        <v>362</v>
      </c>
      <c r="BL36" s="58">
        <f>'H25'!J38</f>
        <v>371</v>
      </c>
      <c r="BM36" s="58">
        <f>'H26'!J38</f>
        <v>355</v>
      </c>
      <c r="BN36" s="58">
        <f>'H27'!J38</f>
        <v>325</v>
      </c>
      <c r="BO36" s="58">
        <f>'H28'!J38</f>
        <v>313</v>
      </c>
      <c r="BP36" s="68">
        <f>'H29'!J38</f>
        <v>264</v>
      </c>
      <c r="BQ36" s="68">
        <f>'H30'!J38</f>
        <v>298</v>
      </c>
      <c r="BR36" s="68">
        <f>'R1'!P39</f>
        <v>292</v>
      </c>
      <c r="BS36" s="68">
        <f>'R2'!R39</f>
        <v>220</v>
      </c>
      <c r="BT36" s="68">
        <f>'R3'!R39</f>
        <v>231</v>
      </c>
      <c r="BU36" s="68">
        <f>'R4'!P39</f>
        <v>201</v>
      </c>
      <c r="BV36" s="605">
        <f>'R5'!P39</f>
        <v>202</v>
      </c>
      <c r="BW36" s="87">
        <f>'R6'!P39</f>
        <v>191</v>
      </c>
      <c r="BX36" s="87">
        <f>h1_2!I36+h1_2!J36</f>
        <v>434</v>
      </c>
      <c r="BY36" s="605">
        <f>h2_2!I36+h2_2!J36</f>
        <v>405</v>
      </c>
      <c r="BZ36" s="605">
        <f>h3_2!I36+h3_2!J36</f>
        <v>399</v>
      </c>
      <c r="CA36" s="605">
        <f>h4_2!I36+h4_2!J36</f>
        <v>410</v>
      </c>
      <c r="CB36" s="605">
        <f>h5_2!I36+h5_2!J36</f>
        <v>447</v>
      </c>
      <c r="CC36" s="87">
        <f>h6_2!I36+h6_2!J36</f>
        <v>409</v>
      </c>
      <c r="CD36" s="538">
        <f>h7_2!J36+h7_2!K36</f>
        <v>447</v>
      </c>
      <c r="CE36" s="58">
        <f>h8_2!J36+h8_2!K36</f>
        <v>417</v>
      </c>
      <c r="CF36" s="58">
        <f>h9_2!I36+h9_2!J36</f>
        <v>496</v>
      </c>
      <c r="CG36" s="58">
        <f>h10_2!I36+h10_2!J36</f>
        <v>448</v>
      </c>
      <c r="CH36" s="58">
        <f>h11_2!I36+h11_2!J36</f>
        <v>462</v>
      </c>
      <c r="CI36" s="58">
        <f>h12_2!I36+h12_2!J36</f>
        <v>461</v>
      </c>
      <c r="CJ36" s="61">
        <f>h13_2!K36</f>
        <v>452</v>
      </c>
      <c r="CK36" s="61">
        <f>h14_2!K36</f>
        <v>444</v>
      </c>
      <c r="CL36" s="61">
        <f>h15_2!K36</f>
        <v>434</v>
      </c>
      <c r="CM36" s="61">
        <f>h16_2!K36</f>
        <v>441</v>
      </c>
      <c r="CN36" s="61">
        <f>h17_2!K36</f>
        <v>475</v>
      </c>
      <c r="CO36" s="61">
        <f>'H18'!L38</f>
        <v>474</v>
      </c>
      <c r="CP36" s="61">
        <f>'H19'!L38</f>
        <v>512</v>
      </c>
      <c r="CQ36" s="61">
        <f>'H20'!L38</f>
        <v>489</v>
      </c>
      <c r="CR36" s="61">
        <f>'H21'!P39</f>
        <v>491</v>
      </c>
      <c r="CS36" s="61">
        <f>'H22'!Q38</f>
        <v>572</v>
      </c>
      <c r="CT36" s="61">
        <f>'H23'!Q38</f>
        <v>501</v>
      </c>
      <c r="CU36" s="61">
        <f>'H24'!Q38</f>
        <v>556</v>
      </c>
      <c r="CV36" s="61">
        <f>'H25'!Q38</f>
        <v>545</v>
      </c>
      <c r="CW36" s="61">
        <f>'H26'!Q38</f>
        <v>520</v>
      </c>
      <c r="CX36" s="61">
        <f>'H27'!Q38</f>
        <v>566</v>
      </c>
      <c r="CY36" s="333">
        <f>'H28'!Q38</f>
        <v>607</v>
      </c>
      <c r="CZ36" s="559">
        <f>'H29'!Q38</f>
        <v>599</v>
      </c>
      <c r="DA36" s="1010">
        <f>'H30'!Q38</f>
        <v>617</v>
      </c>
      <c r="DB36" s="781">
        <f>'R1'!W39</f>
        <v>569</v>
      </c>
      <c r="DC36" s="1087">
        <f>'R2'!Y39</f>
        <v>552</v>
      </c>
      <c r="DD36" s="781">
        <f>'R3'!Y39</f>
        <v>614</v>
      </c>
      <c r="DE36" s="1010">
        <f>'R4'!W39</f>
        <v>650</v>
      </c>
      <c r="DF36" s="1010">
        <f>'R5'!W39</f>
        <v>691</v>
      </c>
      <c r="DG36" s="781">
        <f>'R6'!W39</f>
        <v>636</v>
      </c>
    </row>
    <row r="37" spans="1:111" x14ac:dyDescent="0.2">
      <c r="A37" s="303">
        <v>5</v>
      </c>
      <c r="B37" s="1">
        <v>213</v>
      </c>
      <c r="C37" s="1207" t="s">
        <v>202</v>
      </c>
      <c r="D37" s="723">
        <f>h1_2!E37+h1_2!F37</f>
        <v>78</v>
      </c>
      <c r="E37" s="742">
        <f>h2_2!E37+h2_2!F37</f>
        <v>135</v>
      </c>
      <c r="F37" s="742">
        <f>h3_2!E37+h3_2!F37</f>
        <v>63</v>
      </c>
      <c r="G37" s="742">
        <f>h4_2!E37+h4_2!F37</f>
        <v>55</v>
      </c>
      <c r="H37" s="742">
        <f>h5_2!E37+h5_2!F37</f>
        <v>47</v>
      </c>
      <c r="I37" s="723">
        <f>h6_2!E37+h6_2!F37</f>
        <v>28</v>
      </c>
      <c r="J37" s="59">
        <f>h7_2!E37</f>
        <v>16</v>
      </c>
      <c r="K37" s="605">
        <f>h8_2!E37</f>
        <v>96</v>
      </c>
      <c r="L37" s="59">
        <f>h9_2!E37+h9_2!F37</f>
        <v>99</v>
      </c>
      <c r="M37" s="605">
        <f>h10_2!E37+h10_2!F37</f>
        <v>31</v>
      </c>
      <c r="N37" s="59">
        <f>h11_2!E37+h11_2!F37</f>
        <v>48</v>
      </c>
      <c r="O37" s="605">
        <f>h12_2!E37+h12_2!F37</f>
        <v>48</v>
      </c>
      <c r="P37" s="538">
        <f>h13_2!E37</f>
        <v>-23</v>
      </c>
      <c r="Q37" s="58">
        <f>h14_2!E37</f>
        <v>18</v>
      </c>
      <c r="R37" s="58">
        <f>h15_2!E37</f>
        <v>-48</v>
      </c>
      <c r="S37" s="58">
        <f>h16_2!E37</f>
        <v>-1</v>
      </c>
      <c r="T37" s="58">
        <f>h17_2!E37</f>
        <v>-73</v>
      </c>
      <c r="U37" s="58">
        <f>'H18'!F39</f>
        <v>-91</v>
      </c>
      <c r="V37" s="58">
        <f>'H19'!F39</f>
        <v>-91</v>
      </c>
      <c r="W37" s="58">
        <f>'H20'!F39</f>
        <v>-95</v>
      </c>
      <c r="X37" s="58">
        <f>'H21'!F40</f>
        <v>-132</v>
      </c>
      <c r="Y37" s="58">
        <f>'H22'!G39</f>
        <v>-145</v>
      </c>
      <c r="Z37" s="58">
        <f>'H23'!G39</f>
        <v>-185</v>
      </c>
      <c r="AA37" s="58">
        <f>'H24'!G39</f>
        <v>-189</v>
      </c>
      <c r="AB37" s="58">
        <f>'H25'!G39</f>
        <v>-226</v>
      </c>
      <c r="AC37" s="58">
        <f>'H26'!G39</f>
        <v>-218</v>
      </c>
      <c r="AD37" s="58">
        <f>'H27'!G39</f>
        <v>-181</v>
      </c>
      <c r="AE37" s="58">
        <f>'H28'!G39</f>
        <v>-209</v>
      </c>
      <c r="AF37" s="68">
        <f>'H29'!G39</f>
        <v>-221</v>
      </c>
      <c r="AG37" s="68">
        <f>'H30'!G39</f>
        <v>-259</v>
      </c>
      <c r="AH37" s="68">
        <f>'R1'!M40</f>
        <v>-290</v>
      </c>
      <c r="AI37" s="605">
        <f>'R2'!O40</f>
        <v>-324</v>
      </c>
      <c r="AJ37" s="605">
        <f>'R3'!O40</f>
        <v>-311</v>
      </c>
      <c r="AK37" s="68">
        <f>'R4'!M40</f>
        <v>-356</v>
      </c>
      <c r="AL37" s="68">
        <f>'R5'!M40</f>
        <v>-395</v>
      </c>
      <c r="AM37" s="605">
        <f>'R6'!M40</f>
        <v>-419</v>
      </c>
      <c r="AN37" s="87">
        <f>h1_2!G37+h1_2!H37</f>
        <v>455</v>
      </c>
      <c r="AO37" s="605">
        <f>h2_2!G37+h2_2!H37</f>
        <v>480</v>
      </c>
      <c r="AP37" s="605">
        <f>h3_2!G37+h3_2!H37</f>
        <v>447</v>
      </c>
      <c r="AQ37" s="605">
        <f>h4_2!G37+h4_2!H37</f>
        <v>437</v>
      </c>
      <c r="AR37" s="605">
        <f>h5_2!G37+h5_2!H37</f>
        <v>447</v>
      </c>
      <c r="AS37" s="87">
        <f>h6_2!G37+h6_2!H37</f>
        <v>463</v>
      </c>
      <c r="AT37" s="538">
        <f>h7_2!H37+h7_2!I37</f>
        <v>457</v>
      </c>
      <c r="AU37" s="58">
        <f>h8_2!H37+h8_2!I37</f>
        <v>514</v>
      </c>
      <c r="AV37" s="58">
        <f>h9_2!G37+h9_2!H37</f>
        <v>502</v>
      </c>
      <c r="AW37" s="58">
        <f>h10_2!G37+h10_2!H37</f>
        <v>465</v>
      </c>
      <c r="AX37" s="58">
        <f>h11_2!G37+h11_2!H37</f>
        <v>465</v>
      </c>
      <c r="AY37" s="58">
        <f>h12_2!G37+h12_2!H37</f>
        <v>459</v>
      </c>
      <c r="AZ37" s="58">
        <f>h13_2!H37</f>
        <v>413</v>
      </c>
      <c r="BA37" s="58">
        <f>h14_2!H37</f>
        <v>441</v>
      </c>
      <c r="BB37" s="58">
        <f>h15_2!H37</f>
        <v>371</v>
      </c>
      <c r="BC37" s="58">
        <f>h16_2!H37</f>
        <v>409</v>
      </c>
      <c r="BD37" s="58">
        <f>h17_2!H37</f>
        <v>353</v>
      </c>
      <c r="BE37" s="58">
        <f>'H18'!I39</f>
        <v>359</v>
      </c>
      <c r="BF37" s="58">
        <f>'H19'!I39</f>
        <v>351</v>
      </c>
      <c r="BG37" s="58">
        <f>'H20'!I39</f>
        <v>371</v>
      </c>
      <c r="BH37" s="58">
        <f>'H21'!I40</f>
        <v>324</v>
      </c>
      <c r="BI37" s="58">
        <f>'H22'!J39</f>
        <v>352</v>
      </c>
      <c r="BJ37" s="58">
        <f>'H23'!J39</f>
        <v>343</v>
      </c>
      <c r="BK37" s="58">
        <f>'H24'!J39</f>
        <v>328</v>
      </c>
      <c r="BL37" s="58">
        <f>'H25'!J39</f>
        <v>317</v>
      </c>
      <c r="BM37" s="58">
        <f>'H26'!J39</f>
        <v>314</v>
      </c>
      <c r="BN37" s="58">
        <f>'H27'!J39</f>
        <v>304</v>
      </c>
      <c r="BO37" s="58">
        <f>'H28'!J39</f>
        <v>299</v>
      </c>
      <c r="BP37" s="68">
        <f>'H29'!J39</f>
        <v>264</v>
      </c>
      <c r="BQ37" s="68">
        <f>'H30'!J39</f>
        <v>259</v>
      </c>
      <c r="BR37" s="68">
        <f>'R1'!P40</f>
        <v>216</v>
      </c>
      <c r="BS37" s="68">
        <f>'R2'!R40</f>
        <v>205</v>
      </c>
      <c r="BT37" s="68">
        <f>'R3'!R40</f>
        <v>216</v>
      </c>
      <c r="BU37" s="68">
        <f>'R4'!P40</f>
        <v>194</v>
      </c>
      <c r="BV37" s="605">
        <f>'R5'!P40</f>
        <v>187</v>
      </c>
      <c r="BW37" s="87">
        <f>'R6'!P40</f>
        <v>162</v>
      </c>
      <c r="BX37" s="87">
        <f>h1_2!I37+h1_2!J37</f>
        <v>377</v>
      </c>
      <c r="BY37" s="605">
        <f>h2_2!I37+h2_2!J37</f>
        <v>345</v>
      </c>
      <c r="BZ37" s="605">
        <f>h3_2!I37+h3_2!J37</f>
        <v>384</v>
      </c>
      <c r="CA37" s="605">
        <f>h4_2!I37+h4_2!J37</f>
        <v>382</v>
      </c>
      <c r="CB37" s="605">
        <f>h5_2!I37+h5_2!J37</f>
        <v>400</v>
      </c>
      <c r="CC37" s="87">
        <f>h6_2!I37+h6_2!J37</f>
        <v>435</v>
      </c>
      <c r="CD37" s="538">
        <f>h7_2!J37+h7_2!K37</f>
        <v>441</v>
      </c>
      <c r="CE37" s="58">
        <f>h8_2!J37+h8_2!K37</f>
        <v>418</v>
      </c>
      <c r="CF37" s="58">
        <f>h9_2!I37+h9_2!J37</f>
        <v>403</v>
      </c>
      <c r="CG37" s="58">
        <f>h10_2!I37+h10_2!J37</f>
        <v>434</v>
      </c>
      <c r="CH37" s="58">
        <f>h11_2!I37+h11_2!J37</f>
        <v>417</v>
      </c>
      <c r="CI37" s="58">
        <f>h12_2!I37+h12_2!J37</f>
        <v>411</v>
      </c>
      <c r="CJ37" s="61">
        <f>h13_2!K37</f>
        <v>436</v>
      </c>
      <c r="CK37" s="61">
        <f>h14_2!K37</f>
        <v>423</v>
      </c>
      <c r="CL37" s="61">
        <f>h15_2!K37</f>
        <v>419</v>
      </c>
      <c r="CM37" s="61">
        <f>h16_2!K37</f>
        <v>410</v>
      </c>
      <c r="CN37" s="61">
        <f>h17_2!K37</f>
        <v>426</v>
      </c>
      <c r="CO37" s="61">
        <f>'H18'!L39</f>
        <v>450</v>
      </c>
      <c r="CP37" s="61">
        <f>'H19'!L39</f>
        <v>442</v>
      </c>
      <c r="CQ37" s="61">
        <f>'H20'!L39</f>
        <v>466</v>
      </c>
      <c r="CR37" s="61">
        <f>'H21'!P40</f>
        <v>456</v>
      </c>
      <c r="CS37" s="61">
        <f>'H22'!Q39</f>
        <v>497</v>
      </c>
      <c r="CT37" s="61">
        <f>'H23'!Q39</f>
        <v>528</v>
      </c>
      <c r="CU37" s="61">
        <f>'H24'!Q39</f>
        <v>517</v>
      </c>
      <c r="CV37" s="61">
        <f>'H25'!Q39</f>
        <v>543</v>
      </c>
      <c r="CW37" s="61">
        <f>'H26'!Q39</f>
        <v>532</v>
      </c>
      <c r="CX37" s="61">
        <f>'H27'!Q39</f>
        <v>485</v>
      </c>
      <c r="CY37" s="333">
        <f>'H28'!Q39</f>
        <v>508</v>
      </c>
      <c r="CZ37" s="559">
        <f>'H29'!Q39</f>
        <v>485</v>
      </c>
      <c r="DA37" s="1010">
        <f>'H30'!Q39</f>
        <v>518</v>
      </c>
      <c r="DB37" s="781">
        <f>'R1'!W40</f>
        <v>506</v>
      </c>
      <c r="DC37" s="1087">
        <f>'R2'!Y40</f>
        <v>529</v>
      </c>
      <c r="DD37" s="781">
        <f>'R3'!Y40</f>
        <v>527</v>
      </c>
      <c r="DE37" s="1010">
        <f>'R4'!W40</f>
        <v>550</v>
      </c>
      <c r="DF37" s="1010">
        <f>'R5'!W40</f>
        <v>582</v>
      </c>
      <c r="DG37" s="781">
        <f>'R6'!W40</f>
        <v>581</v>
      </c>
    </row>
    <row r="38" spans="1:111" x14ac:dyDescent="0.2">
      <c r="A38" s="303">
        <v>3</v>
      </c>
      <c r="B38" s="1">
        <v>214</v>
      </c>
      <c r="C38" s="1207" t="s">
        <v>203</v>
      </c>
      <c r="D38" s="723">
        <f>h1_2!E38+h1_2!F38</f>
        <v>1081</v>
      </c>
      <c r="E38" s="742">
        <f>h2_2!E38+h2_2!F38</f>
        <v>997</v>
      </c>
      <c r="F38" s="742">
        <f>h3_2!E38+h3_2!F38</f>
        <v>1020</v>
      </c>
      <c r="G38" s="742">
        <f>h4_2!E38+h4_2!F38</f>
        <v>907</v>
      </c>
      <c r="H38" s="742">
        <f>h5_2!E38+h5_2!F38</f>
        <v>937</v>
      </c>
      <c r="I38" s="723">
        <f>h6_2!E38+h6_2!F38</f>
        <v>980</v>
      </c>
      <c r="J38" s="59">
        <f>h7_2!E38</f>
        <v>681</v>
      </c>
      <c r="K38" s="605">
        <f>h8_2!E38</f>
        <v>873</v>
      </c>
      <c r="L38" s="59">
        <f>h9_2!E38+h9_2!F38</f>
        <v>799</v>
      </c>
      <c r="M38" s="605">
        <f>h10_2!E38+h10_2!F38</f>
        <v>1002</v>
      </c>
      <c r="N38" s="59">
        <f>h11_2!E38+h11_2!F38</f>
        <v>837</v>
      </c>
      <c r="O38" s="605">
        <f>h12_2!E38+h12_2!F38</f>
        <v>877</v>
      </c>
      <c r="P38" s="538">
        <f>h13_2!E38</f>
        <v>881</v>
      </c>
      <c r="Q38" s="58">
        <f>h14_2!E38</f>
        <v>815</v>
      </c>
      <c r="R38" s="58">
        <f>h15_2!E38</f>
        <v>593</v>
      </c>
      <c r="S38" s="58">
        <f>h16_2!E38</f>
        <v>585</v>
      </c>
      <c r="T38" s="58">
        <f>h17_2!E38</f>
        <v>350</v>
      </c>
      <c r="U38" s="58">
        <f>'H18'!F40</f>
        <v>513</v>
      </c>
      <c r="V38" s="58">
        <f>'H19'!F40</f>
        <v>361</v>
      </c>
      <c r="W38" s="58">
        <f>'H20'!F40</f>
        <v>439</v>
      </c>
      <c r="X38" s="58">
        <f>'H21'!F41</f>
        <v>360</v>
      </c>
      <c r="Y38" s="58">
        <f>'H22'!G40</f>
        <v>342</v>
      </c>
      <c r="Z38" s="58">
        <f>'H23'!G40</f>
        <v>141</v>
      </c>
      <c r="AA38" s="58">
        <f>'H24'!G40</f>
        <v>-53</v>
      </c>
      <c r="AB38" s="58">
        <f>'H25'!G40</f>
        <v>5</v>
      </c>
      <c r="AC38" s="58">
        <f>'H26'!G40</f>
        <v>-146</v>
      </c>
      <c r="AD38" s="58">
        <f>'H27'!G40</f>
        <v>-268</v>
      </c>
      <c r="AE38" s="58">
        <f>'H28'!G40</f>
        <v>-187</v>
      </c>
      <c r="AF38" s="68">
        <f>'H29'!G40</f>
        <v>-356</v>
      </c>
      <c r="AG38" s="68">
        <f>'H30'!G40</f>
        <v>-506</v>
      </c>
      <c r="AH38" s="68">
        <f>'R1'!M41</f>
        <v>-598</v>
      </c>
      <c r="AI38" s="605">
        <f>'R2'!O41</f>
        <v>-750</v>
      </c>
      <c r="AJ38" s="605">
        <f>'R3'!O41</f>
        <v>-944</v>
      </c>
      <c r="AK38" s="68">
        <f>'R4'!M41</f>
        <v>-1263</v>
      </c>
      <c r="AL38" s="68">
        <f>'R5'!M41</f>
        <v>-1382</v>
      </c>
      <c r="AM38" s="605">
        <f>'R6'!M41</f>
        <v>-1505</v>
      </c>
      <c r="AN38" s="87">
        <f>h1_2!G38+h1_2!H38</f>
        <v>2094</v>
      </c>
      <c r="AO38" s="605">
        <f>h2_2!G38+h2_2!H38</f>
        <v>2001</v>
      </c>
      <c r="AP38" s="605">
        <f>h3_2!G38+h3_2!H38</f>
        <v>2136</v>
      </c>
      <c r="AQ38" s="605">
        <f>h4_2!G38+h4_2!H38</f>
        <v>2075</v>
      </c>
      <c r="AR38" s="605">
        <f>h5_2!G38+h5_2!H38</f>
        <v>2113</v>
      </c>
      <c r="AS38" s="87">
        <f>h6_2!G38+h6_2!H38</f>
        <v>2158</v>
      </c>
      <c r="AT38" s="538">
        <f>h7_2!H38+h7_2!I38</f>
        <v>2061</v>
      </c>
      <c r="AU38" s="58">
        <f>h8_2!H38+h8_2!I38</f>
        <v>2088</v>
      </c>
      <c r="AV38" s="58">
        <f>h9_2!G38+h9_2!H38</f>
        <v>2072</v>
      </c>
      <c r="AW38" s="58">
        <f>h10_2!G38+h10_2!H38</f>
        <v>2268</v>
      </c>
      <c r="AX38" s="58">
        <f>h11_2!G38+h11_2!H38</f>
        <v>2210</v>
      </c>
      <c r="AY38" s="58">
        <f>h12_2!G38+h12_2!H38</f>
        <v>2289</v>
      </c>
      <c r="AZ38" s="58">
        <f>h13_2!H38</f>
        <v>2170</v>
      </c>
      <c r="BA38" s="58">
        <f>h14_2!H38</f>
        <v>2172</v>
      </c>
      <c r="BB38" s="58">
        <f>h15_2!H38</f>
        <v>2072</v>
      </c>
      <c r="BC38" s="58">
        <f>h16_2!H38</f>
        <v>2040</v>
      </c>
      <c r="BD38" s="58">
        <f>h17_2!H38</f>
        <v>1952</v>
      </c>
      <c r="BE38" s="58">
        <f>'H18'!I40</f>
        <v>2096</v>
      </c>
      <c r="BF38" s="58">
        <f>'H19'!I40</f>
        <v>1971</v>
      </c>
      <c r="BG38" s="58">
        <f>'H20'!I40</f>
        <v>2031</v>
      </c>
      <c r="BH38" s="58">
        <f>'H21'!I41</f>
        <v>1998</v>
      </c>
      <c r="BI38" s="58">
        <f>'H22'!J40</f>
        <v>2018</v>
      </c>
      <c r="BJ38" s="58">
        <f>'H23'!J40</f>
        <v>2027</v>
      </c>
      <c r="BK38" s="58">
        <f>'H24'!J40</f>
        <v>1915</v>
      </c>
      <c r="BL38" s="58">
        <f>'H25'!J40</f>
        <v>1968</v>
      </c>
      <c r="BM38" s="58">
        <f>'H26'!J40</f>
        <v>1837</v>
      </c>
      <c r="BN38" s="58">
        <f>'H27'!J40</f>
        <v>1741</v>
      </c>
      <c r="BO38" s="58">
        <f>'H28'!J40</f>
        <v>1776</v>
      </c>
      <c r="BP38" s="68">
        <f>'H29'!J40</f>
        <v>1722</v>
      </c>
      <c r="BQ38" s="68">
        <f>'H30'!J40</f>
        <v>1691</v>
      </c>
      <c r="BR38" s="68">
        <f>'R1'!P41</f>
        <v>1534</v>
      </c>
      <c r="BS38" s="68">
        <f>'R2'!R41</f>
        <v>1480</v>
      </c>
      <c r="BT38" s="68">
        <f>'R3'!R41</f>
        <v>1419</v>
      </c>
      <c r="BU38" s="68">
        <f>'R4'!P41</f>
        <v>1283</v>
      </c>
      <c r="BV38" s="605">
        <f>'R5'!P41</f>
        <v>1171</v>
      </c>
      <c r="BW38" s="87">
        <f>'R6'!P41</f>
        <v>1166</v>
      </c>
      <c r="BX38" s="87">
        <f>h1_2!I38+h1_2!J38</f>
        <v>1013</v>
      </c>
      <c r="BY38" s="605">
        <f>h2_2!I38+h2_2!J38</f>
        <v>1004</v>
      </c>
      <c r="BZ38" s="605">
        <f>h3_2!I38+h3_2!J38</f>
        <v>1116</v>
      </c>
      <c r="CA38" s="605">
        <f>h4_2!I38+h4_2!J38</f>
        <v>1168</v>
      </c>
      <c r="CB38" s="605">
        <f>h5_2!I38+h5_2!J38</f>
        <v>1176</v>
      </c>
      <c r="CC38" s="87">
        <f>h6_2!I38+h6_2!J38</f>
        <v>1178</v>
      </c>
      <c r="CD38" s="538">
        <f>h7_2!J38+h7_2!K38</f>
        <v>1380</v>
      </c>
      <c r="CE38" s="58">
        <f>h8_2!J38+h8_2!K38</f>
        <v>1215</v>
      </c>
      <c r="CF38" s="58">
        <f>h9_2!I38+h9_2!J38</f>
        <v>1273</v>
      </c>
      <c r="CG38" s="58">
        <f>h10_2!I38+h10_2!J38</f>
        <v>1266</v>
      </c>
      <c r="CH38" s="58">
        <f>h11_2!I38+h11_2!J38</f>
        <v>1373</v>
      </c>
      <c r="CI38" s="58">
        <f>h12_2!I38+h12_2!J38</f>
        <v>1412</v>
      </c>
      <c r="CJ38" s="61">
        <f>h13_2!K38</f>
        <v>1289</v>
      </c>
      <c r="CK38" s="61">
        <f>h14_2!K38</f>
        <v>1357</v>
      </c>
      <c r="CL38" s="61">
        <f>h15_2!K38</f>
        <v>1479</v>
      </c>
      <c r="CM38" s="61">
        <f>h16_2!K38</f>
        <v>1455</v>
      </c>
      <c r="CN38" s="61">
        <f>h17_2!K38</f>
        <v>1602</v>
      </c>
      <c r="CO38" s="61">
        <f>'H18'!L40</f>
        <v>1583</v>
      </c>
      <c r="CP38" s="61">
        <f>'H19'!L40</f>
        <v>1610</v>
      </c>
      <c r="CQ38" s="61">
        <f>'H20'!L40</f>
        <v>1592</v>
      </c>
      <c r="CR38" s="61">
        <f>'H21'!P41</f>
        <v>1638</v>
      </c>
      <c r="CS38" s="61">
        <f>'H22'!Q40</f>
        <v>1676</v>
      </c>
      <c r="CT38" s="61">
        <f>'H23'!Q40</f>
        <v>1886</v>
      </c>
      <c r="CU38" s="61">
        <f>'H24'!Q40</f>
        <v>1968</v>
      </c>
      <c r="CV38" s="61">
        <f>'H25'!Q40</f>
        <v>1963</v>
      </c>
      <c r="CW38" s="61">
        <f>'H26'!Q40</f>
        <v>1983</v>
      </c>
      <c r="CX38" s="61">
        <f>'H27'!Q40</f>
        <v>2009</v>
      </c>
      <c r="CY38" s="333">
        <f>'H28'!Q40</f>
        <v>1963</v>
      </c>
      <c r="CZ38" s="559">
        <f>'H29'!Q40</f>
        <v>2078</v>
      </c>
      <c r="DA38" s="1010">
        <f>'H30'!Q40</f>
        <v>2197</v>
      </c>
      <c r="DB38" s="781">
        <f>'R1'!W41</f>
        <v>2132</v>
      </c>
      <c r="DC38" s="1087">
        <f>'R2'!Y41</f>
        <v>2230</v>
      </c>
      <c r="DD38" s="781">
        <f>'R3'!Y41</f>
        <v>2363</v>
      </c>
      <c r="DE38" s="1010">
        <f>'R4'!W41</f>
        <v>2546</v>
      </c>
      <c r="DF38" s="1010">
        <f>'R5'!W41</f>
        <v>2553</v>
      </c>
      <c r="DG38" s="781">
        <f>'R6'!W41</f>
        <v>2671</v>
      </c>
    </row>
    <row r="39" spans="1:111" x14ac:dyDescent="0.2">
      <c r="A39" s="303">
        <v>5</v>
      </c>
      <c r="B39" s="1">
        <v>215</v>
      </c>
      <c r="C39" s="1207" t="s">
        <v>204</v>
      </c>
      <c r="D39" s="723">
        <f>h1_2!E39+h1_2!F39</f>
        <v>165</v>
      </c>
      <c r="E39" s="742">
        <f>h2_2!E39+h2_2!F39</f>
        <v>69</v>
      </c>
      <c r="F39" s="742">
        <f>h3_2!E39+h3_2!F39</f>
        <v>90</v>
      </c>
      <c r="G39" s="742">
        <f>h4_2!E39+h4_2!F39</f>
        <v>60</v>
      </c>
      <c r="H39" s="742">
        <f>h5_2!E39+h5_2!F39</f>
        <v>20</v>
      </c>
      <c r="I39" s="723">
        <f>h6_2!E39+h6_2!F39</f>
        <v>13</v>
      </c>
      <c r="J39" s="59">
        <f>h7_2!E39</f>
        <v>18</v>
      </c>
      <c r="K39" s="605">
        <f>h8_2!E39</f>
        <v>15</v>
      </c>
      <c r="L39" s="59">
        <f>h9_2!E39+h9_2!F39</f>
        <v>92</v>
      </c>
      <c r="M39" s="605">
        <f>h10_2!E39+h10_2!F39</f>
        <v>33</v>
      </c>
      <c r="N39" s="59">
        <f>h11_2!E39+h11_2!F39</f>
        <v>-6</v>
      </c>
      <c r="O39" s="605">
        <f>h12_2!E39+h12_2!F39</f>
        <v>3</v>
      </c>
      <c r="P39" s="538">
        <f>h13_2!E39</f>
        <v>-1</v>
      </c>
      <c r="Q39" s="58">
        <f>h14_2!E39</f>
        <v>-37</v>
      </c>
      <c r="R39" s="58">
        <f>h15_2!E39</f>
        <v>-122</v>
      </c>
      <c r="S39" s="58">
        <f>h16_2!E39</f>
        <v>-60</v>
      </c>
      <c r="T39" s="58">
        <f>h17_2!E39</f>
        <v>-167</v>
      </c>
      <c r="U39" s="58">
        <f>'H18'!F41</f>
        <v>-173</v>
      </c>
      <c r="V39" s="58">
        <f>'H19'!F41</f>
        <v>-252</v>
      </c>
      <c r="W39" s="58">
        <f>'H20'!F41</f>
        <v>-164</v>
      </c>
      <c r="X39" s="58">
        <f>'H21'!F42</f>
        <v>-203</v>
      </c>
      <c r="Y39" s="58">
        <f>'H22'!G41</f>
        <v>-277</v>
      </c>
      <c r="Z39" s="58">
        <f>'H23'!G41</f>
        <v>-266</v>
      </c>
      <c r="AA39" s="58">
        <f>'H24'!G41</f>
        <v>-338</v>
      </c>
      <c r="AB39" s="58">
        <f>'H25'!G41</f>
        <v>-327</v>
      </c>
      <c r="AC39" s="58">
        <f>'H26'!G41</f>
        <v>-338</v>
      </c>
      <c r="AD39" s="58">
        <f>'H27'!G41</f>
        <v>-300</v>
      </c>
      <c r="AE39" s="58">
        <f>'H28'!G41</f>
        <v>-349</v>
      </c>
      <c r="AF39" s="68">
        <f>'H29'!G41</f>
        <v>-381</v>
      </c>
      <c r="AG39" s="68">
        <f>'H30'!G41</f>
        <v>-469</v>
      </c>
      <c r="AH39" s="68">
        <f>'R1'!M42</f>
        <v>-490</v>
      </c>
      <c r="AI39" s="605">
        <f>'R2'!O42</f>
        <v>-456</v>
      </c>
      <c r="AJ39" s="605">
        <f>'R3'!O42</f>
        <v>-485</v>
      </c>
      <c r="AK39" s="68">
        <f>'R4'!M42</f>
        <v>-639</v>
      </c>
      <c r="AL39" s="68">
        <f>'R5'!M42</f>
        <v>-624</v>
      </c>
      <c r="AM39" s="605">
        <f>'R6'!M42</f>
        <v>-750</v>
      </c>
      <c r="AN39" s="87">
        <f>h1_2!G39+h1_2!H39</f>
        <v>748</v>
      </c>
      <c r="AO39" s="605">
        <f>h2_2!G39+h2_2!H39</f>
        <v>649</v>
      </c>
      <c r="AP39" s="605">
        <f>h3_2!G39+h3_2!H39</f>
        <v>669</v>
      </c>
      <c r="AQ39" s="605">
        <f>h4_2!G39+h4_2!H39</f>
        <v>630</v>
      </c>
      <c r="AR39" s="605">
        <f>h5_2!G39+h5_2!H39</f>
        <v>627</v>
      </c>
      <c r="AS39" s="87">
        <f>h6_2!G39+h6_2!H39</f>
        <v>622</v>
      </c>
      <c r="AT39" s="538">
        <f>h7_2!H39+h7_2!I39</f>
        <v>649</v>
      </c>
      <c r="AU39" s="58">
        <f>h8_2!H39+h8_2!I39</f>
        <v>672</v>
      </c>
      <c r="AV39" s="58">
        <f>h9_2!G39+h9_2!H39</f>
        <v>698</v>
      </c>
      <c r="AW39" s="58">
        <f>h10_2!G39+h10_2!H39</f>
        <v>660</v>
      </c>
      <c r="AX39" s="58">
        <f>h11_2!G39+h11_2!H39</f>
        <v>653</v>
      </c>
      <c r="AY39" s="58">
        <f>h12_2!G39+h12_2!H39</f>
        <v>656</v>
      </c>
      <c r="AZ39" s="58">
        <f>h13_2!H39</f>
        <v>636</v>
      </c>
      <c r="BA39" s="58">
        <f>h14_2!H39</f>
        <v>627</v>
      </c>
      <c r="BB39" s="58">
        <f>h15_2!H39</f>
        <v>583</v>
      </c>
      <c r="BC39" s="58">
        <f>h16_2!H39</f>
        <v>621</v>
      </c>
      <c r="BD39" s="58">
        <f>h17_2!H39</f>
        <v>545</v>
      </c>
      <c r="BE39" s="58">
        <f>'H18'!I41</f>
        <v>592</v>
      </c>
      <c r="BF39" s="58">
        <f>'H19'!I41</f>
        <v>540</v>
      </c>
      <c r="BG39" s="58">
        <f>'H20'!I41</f>
        <v>621</v>
      </c>
      <c r="BH39" s="58">
        <f>'H21'!I42</f>
        <v>533</v>
      </c>
      <c r="BI39" s="58">
        <f>'H22'!J41</f>
        <v>502</v>
      </c>
      <c r="BJ39" s="58">
        <f>'H23'!J41</f>
        <v>561</v>
      </c>
      <c r="BK39" s="58">
        <f>'H24'!J41</f>
        <v>530</v>
      </c>
      <c r="BL39" s="58">
        <f>'H25'!J41</f>
        <v>525</v>
      </c>
      <c r="BM39" s="58">
        <f>'H26'!J41</f>
        <v>499</v>
      </c>
      <c r="BN39" s="58">
        <f>'H27'!J41</f>
        <v>481</v>
      </c>
      <c r="BO39" s="58">
        <f>'H28'!J41</f>
        <v>505</v>
      </c>
      <c r="BP39" s="68">
        <f>'H29'!J41</f>
        <v>474</v>
      </c>
      <c r="BQ39" s="68">
        <f>'H30'!J41</f>
        <v>437</v>
      </c>
      <c r="BR39" s="68">
        <f>'R1'!P42</f>
        <v>432</v>
      </c>
      <c r="BS39" s="68">
        <f>'R2'!R42</f>
        <v>387</v>
      </c>
      <c r="BT39" s="68">
        <f>'R3'!R42</f>
        <v>419</v>
      </c>
      <c r="BU39" s="68">
        <f>'R4'!P42</f>
        <v>365</v>
      </c>
      <c r="BV39" s="605">
        <f>'R5'!P42</f>
        <v>384</v>
      </c>
      <c r="BW39" s="87">
        <f>'R6'!P42</f>
        <v>298</v>
      </c>
      <c r="BX39" s="87">
        <f>h1_2!I39+h1_2!J39</f>
        <v>583</v>
      </c>
      <c r="BY39" s="605">
        <f>h2_2!I39+h2_2!J39</f>
        <v>580</v>
      </c>
      <c r="BZ39" s="605">
        <f>h3_2!I39+h3_2!J39</f>
        <v>579</v>
      </c>
      <c r="CA39" s="605">
        <f>h4_2!I39+h4_2!J39</f>
        <v>570</v>
      </c>
      <c r="CB39" s="605">
        <f>h5_2!I39+h5_2!J39</f>
        <v>607</v>
      </c>
      <c r="CC39" s="87">
        <f>h6_2!I39+h6_2!J39</f>
        <v>609</v>
      </c>
      <c r="CD39" s="538">
        <f>h7_2!J39+h7_2!K39</f>
        <v>631</v>
      </c>
      <c r="CE39" s="58">
        <f>h8_2!J39+h8_2!K39</f>
        <v>657</v>
      </c>
      <c r="CF39" s="58">
        <f>h9_2!I39+h9_2!J39</f>
        <v>606</v>
      </c>
      <c r="CG39" s="58">
        <f>h10_2!I39+h10_2!J39</f>
        <v>627</v>
      </c>
      <c r="CH39" s="58">
        <f>h11_2!I39+h11_2!J39</f>
        <v>659</v>
      </c>
      <c r="CI39" s="58">
        <f>h12_2!I39+h12_2!J39</f>
        <v>653</v>
      </c>
      <c r="CJ39" s="61">
        <f>h13_2!K39</f>
        <v>637</v>
      </c>
      <c r="CK39" s="61">
        <f>h14_2!K39</f>
        <v>664</v>
      </c>
      <c r="CL39" s="61">
        <f>h15_2!K39</f>
        <v>705</v>
      </c>
      <c r="CM39" s="61">
        <f>h16_2!K39</f>
        <v>681</v>
      </c>
      <c r="CN39" s="61">
        <f>h17_2!K39</f>
        <v>712</v>
      </c>
      <c r="CO39" s="61">
        <f>'H18'!L41</f>
        <v>765</v>
      </c>
      <c r="CP39" s="61">
        <f>'H19'!L41</f>
        <v>792</v>
      </c>
      <c r="CQ39" s="61">
        <f>'H20'!L41</f>
        <v>785</v>
      </c>
      <c r="CR39" s="61">
        <f>'H21'!P42</f>
        <v>736</v>
      </c>
      <c r="CS39" s="61">
        <f>'H22'!Q41</f>
        <v>779</v>
      </c>
      <c r="CT39" s="61">
        <f>'H23'!Q41</f>
        <v>827</v>
      </c>
      <c r="CU39" s="61">
        <f>'H24'!Q41</f>
        <v>868</v>
      </c>
      <c r="CV39" s="61">
        <f>'H25'!Q41</f>
        <v>852</v>
      </c>
      <c r="CW39" s="61">
        <f>'H26'!Q41</f>
        <v>837</v>
      </c>
      <c r="CX39" s="61">
        <f>'H27'!Q41</f>
        <v>781</v>
      </c>
      <c r="CY39" s="333">
        <f>'H28'!Q41</f>
        <v>854</v>
      </c>
      <c r="CZ39" s="559">
        <f>'H29'!Q41</f>
        <v>855</v>
      </c>
      <c r="DA39" s="1010">
        <f>'H30'!Q41</f>
        <v>906</v>
      </c>
      <c r="DB39" s="781">
        <f>'R1'!W42</f>
        <v>922</v>
      </c>
      <c r="DC39" s="1087">
        <f>'R2'!Y42</f>
        <v>843</v>
      </c>
      <c r="DD39" s="781">
        <f>'R3'!Y42</f>
        <v>904</v>
      </c>
      <c r="DE39" s="1010">
        <f>'R4'!W42</f>
        <v>1004</v>
      </c>
      <c r="DF39" s="1010">
        <f>'R5'!W42</f>
        <v>1008</v>
      </c>
      <c r="DG39" s="781">
        <f>'R6'!W42</f>
        <v>1048</v>
      </c>
    </row>
    <row r="40" spans="1:111" x14ac:dyDescent="0.2">
      <c r="A40" s="303">
        <v>4</v>
      </c>
      <c r="B40" s="1">
        <v>216</v>
      </c>
      <c r="C40" s="1207" t="s">
        <v>205</v>
      </c>
      <c r="D40" s="723">
        <f>h1_2!E40+h1_2!F40</f>
        <v>459</v>
      </c>
      <c r="E40" s="742">
        <f>h2_2!E40+h2_2!F40</f>
        <v>471</v>
      </c>
      <c r="F40" s="742">
        <f>h3_2!E40+h3_2!F40</f>
        <v>460</v>
      </c>
      <c r="G40" s="742">
        <f>h4_2!E40+h4_2!F40</f>
        <v>486</v>
      </c>
      <c r="H40" s="742">
        <f>h5_2!E40+h5_2!F40</f>
        <v>429</v>
      </c>
      <c r="I40" s="723">
        <f>h6_2!E40+h6_2!F40</f>
        <v>501</v>
      </c>
      <c r="J40" s="59">
        <f>h7_2!E40</f>
        <v>361</v>
      </c>
      <c r="K40" s="605">
        <f>h8_2!E40</f>
        <v>467</v>
      </c>
      <c r="L40" s="59">
        <f>h9_2!E40+h9_2!F40</f>
        <v>337</v>
      </c>
      <c r="M40" s="605">
        <f>h10_2!E40+h10_2!F40</f>
        <v>354</v>
      </c>
      <c r="N40" s="59">
        <f>h11_2!E40+h11_2!F40</f>
        <v>347</v>
      </c>
      <c r="O40" s="605">
        <f>h12_2!E40+h12_2!F40</f>
        <v>390</v>
      </c>
      <c r="P40" s="538">
        <f>h13_2!E40</f>
        <v>338</v>
      </c>
      <c r="Q40" s="58">
        <f>h14_2!E40</f>
        <v>315</v>
      </c>
      <c r="R40" s="58">
        <f>h15_2!E40</f>
        <v>164</v>
      </c>
      <c r="S40" s="58">
        <f>h16_2!E40</f>
        <v>173</v>
      </c>
      <c r="T40" s="58">
        <f>h17_2!E40</f>
        <v>68</v>
      </c>
      <c r="U40" s="58">
        <f>'H18'!F42</f>
        <v>163</v>
      </c>
      <c r="V40" s="58">
        <f>'H19'!F42</f>
        <v>48</v>
      </c>
      <c r="W40" s="58">
        <f>'H20'!F42</f>
        <v>13</v>
      </c>
      <c r="X40" s="58">
        <f>'H21'!F43</f>
        <v>54</v>
      </c>
      <c r="Y40" s="58">
        <f>'H22'!G42</f>
        <v>-15</v>
      </c>
      <c r="Z40" s="58">
        <f>'H23'!G42</f>
        <v>-73</v>
      </c>
      <c r="AA40" s="58">
        <f>'H24'!G42</f>
        <v>-97</v>
      </c>
      <c r="AB40" s="58">
        <f>'H25'!G42</f>
        <v>-187</v>
      </c>
      <c r="AC40" s="58">
        <f>'H26'!G42</f>
        <v>-212</v>
      </c>
      <c r="AD40" s="58">
        <f>'H27'!G42</f>
        <v>-185</v>
      </c>
      <c r="AE40" s="58">
        <f>'H28'!G42</f>
        <v>-182</v>
      </c>
      <c r="AF40" s="68">
        <f>'H29'!G42</f>
        <v>-240</v>
      </c>
      <c r="AG40" s="68">
        <f>'H30'!G42</f>
        <v>-362</v>
      </c>
      <c r="AH40" s="68">
        <f>'R1'!M43</f>
        <v>-389</v>
      </c>
      <c r="AI40" s="605">
        <f>'R2'!O43</f>
        <v>-389</v>
      </c>
      <c r="AJ40" s="605">
        <f>'R3'!O43</f>
        <v>-440</v>
      </c>
      <c r="AK40" s="68">
        <f>'R4'!M43</f>
        <v>-548</v>
      </c>
      <c r="AL40" s="68">
        <f>'R5'!M43</f>
        <v>-654</v>
      </c>
      <c r="AM40" s="605">
        <f>'R6'!M43</f>
        <v>-621</v>
      </c>
      <c r="AN40" s="87">
        <f>h1_2!G40+h1_2!H40</f>
        <v>1023</v>
      </c>
      <c r="AO40" s="605">
        <f>h2_2!G40+h2_2!H40</f>
        <v>1038</v>
      </c>
      <c r="AP40" s="605">
        <f>h3_2!G40+h3_2!H40</f>
        <v>1053</v>
      </c>
      <c r="AQ40" s="605">
        <f>h4_2!G40+h4_2!H40</f>
        <v>1105</v>
      </c>
      <c r="AR40" s="605">
        <f>h5_2!G40+h5_2!H40</f>
        <v>1034</v>
      </c>
      <c r="AS40" s="87">
        <f>h6_2!G40+h6_2!H40</f>
        <v>1071</v>
      </c>
      <c r="AT40" s="538">
        <f>h7_2!H40+h7_2!I40</f>
        <v>978</v>
      </c>
      <c r="AU40" s="58">
        <f>h8_2!H40+h8_2!I40</f>
        <v>1065</v>
      </c>
      <c r="AV40" s="58">
        <f>h9_2!G40+h9_2!H40</f>
        <v>1054</v>
      </c>
      <c r="AW40" s="58">
        <f>h10_2!G40+h10_2!H40</f>
        <v>1056</v>
      </c>
      <c r="AX40" s="58">
        <f>h11_2!G40+h11_2!H40</f>
        <v>1022</v>
      </c>
      <c r="AY40" s="58">
        <f>h12_2!G40+h12_2!H40</f>
        <v>991</v>
      </c>
      <c r="AZ40" s="58">
        <f>h13_2!H40</f>
        <v>1001</v>
      </c>
      <c r="BA40" s="58">
        <f>h14_2!H40</f>
        <v>975</v>
      </c>
      <c r="BB40" s="58">
        <f>h15_2!H40</f>
        <v>870</v>
      </c>
      <c r="BC40" s="58">
        <f>h16_2!H40</f>
        <v>877</v>
      </c>
      <c r="BD40" s="58">
        <f>h17_2!H40</f>
        <v>873</v>
      </c>
      <c r="BE40" s="58">
        <f>'H18'!I42</f>
        <v>843</v>
      </c>
      <c r="BF40" s="58">
        <f>'H19'!I42</f>
        <v>817</v>
      </c>
      <c r="BG40" s="58">
        <f>'H20'!I42</f>
        <v>818</v>
      </c>
      <c r="BH40" s="58">
        <f>'H21'!I43</f>
        <v>848</v>
      </c>
      <c r="BI40" s="58">
        <f>'H22'!J42</f>
        <v>858</v>
      </c>
      <c r="BJ40" s="58">
        <f>'H23'!J42</f>
        <v>776</v>
      </c>
      <c r="BK40" s="58">
        <f>'H24'!J42</f>
        <v>740</v>
      </c>
      <c r="BL40" s="58">
        <f>'H25'!J42</f>
        <v>705</v>
      </c>
      <c r="BM40" s="58">
        <f>'H26'!J42</f>
        <v>683</v>
      </c>
      <c r="BN40" s="58">
        <f>'H27'!J42</f>
        <v>738</v>
      </c>
      <c r="BO40" s="58">
        <f>'H28'!J42</f>
        <v>699</v>
      </c>
      <c r="BP40" s="68">
        <f>'H29'!J42</f>
        <v>662</v>
      </c>
      <c r="BQ40" s="68">
        <f>'H30'!J42</f>
        <v>654</v>
      </c>
      <c r="BR40" s="68">
        <f>'R1'!P43</f>
        <v>601</v>
      </c>
      <c r="BS40" s="68">
        <f>'R2'!R43</f>
        <v>590</v>
      </c>
      <c r="BT40" s="68">
        <f>'R3'!R43</f>
        <v>541</v>
      </c>
      <c r="BU40" s="68">
        <f>'R4'!P43</f>
        <v>542</v>
      </c>
      <c r="BV40" s="605">
        <f>'R5'!P43</f>
        <v>473</v>
      </c>
      <c r="BW40" s="87">
        <f>'R6'!P43</f>
        <v>501</v>
      </c>
      <c r="BX40" s="87">
        <f>h1_2!I40+h1_2!J40</f>
        <v>564</v>
      </c>
      <c r="BY40" s="605">
        <f>h2_2!I40+h2_2!J40</f>
        <v>567</v>
      </c>
      <c r="BZ40" s="605">
        <f>h3_2!I40+h3_2!J40</f>
        <v>593</v>
      </c>
      <c r="CA40" s="605">
        <f>h4_2!I40+h4_2!J40</f>
        <v>619</v>
      </c>
      <c r="CB40" s="605">
        <f>h5_2!I40+h5_2!J40</f>
        <v>605</v>
      </c>
      <c r="CC40" s="87">
        <f>h6_2!I40+h6_2!J40</f>
        <v>570</v>
      </c>
      <c r="CD40" s="538">
        <f>h7_2!J40+h7_2!K40</f>
        <v>617</v>
      </c>
      <c r="CE40" s="58">
        <f>h8_2!J40+h8_2!K40</f>
        <v>598</v>
      </c>
      <c r="CF40" s="58">
        <f>h9_2!I40+h9_2!J40</f>
        <v>717</v>
      </c>
      <c r="CG40" s="58">
        <f>h10_2!I40+h10_2!J40</f>
        <v>702</v>
      </c>
      <c r="CH40" s="58">
        <f>h11_2!I40+h11_2!J40</f>
        <v>675</v>
      </c>
      <c r="CI40" s="58">
        <f>h12_2!I40+h12_2!J40</f>
        <v>601</v>
      </c>
      <c r="CJ40" s="61">
        <f>h13_2!K40</f>
        <v>663</v>
      </c>
      <c r="CK40" s="61">
        <f>h14_2!K40</f>
        <v>660</v>
      </c>
      <c r="CL40" s="61">
        <f>h15_2!K40</f>
        <v>706</v>
      </c>
      <c r="CM40" s="61">
        <f>h16_2!K40</f>
        <v>704</v>
      </c>
      <c r="CN40" s="61">
        <f>h17_2!K40</f>
        <v>805</v>
      </c>
      <c r="CO40" s="61">
        <f>'H18'!L42</f>
        <v>680</v>
      </c>
      <c r="CP40" s="61">
        <f>'H19'!L42</f>
        <v>769</v>
      </c>
      <c r="CQ40" s="61">
        <f>'H20'!L42</f>
        <v>805</v>
      </c>
      <c r="CR40" s="61">
        <f>'H21'!P43</f>
        <v>794</v>
      </c>
      <c r="CS40" s="61">
        <f>'H22'!Q42</f>
        <v>873</v>
      </c>
      <c r="CT40" s="61">
        <f>'H23'!Q42</f>
        <v>849</v>
      </c>
      <c r="CU40" s="61">
        <f>'H24'!Q42</f>
        <v>837</v>
      </c>
      <c r="CV40" s="61">
        <f>'H25'!Q42</f>
        <v>892</v>
      </c>
      <c r="CW40" s="61">
        <f>'H26'!Q42</f>
        <v>895</v>
      </c>
      <c r="CX40" s="61">
        <f>'H27'!Q42</f>
        <v>923</v>
      </c>
      <c r="CY40" s="333">
        <f>'H28'!Q42</f>
        <v>881</v>
      </c>
      <c r="CZ40" s="559">
        <f>'H29'!Q42</f>
        <v>902</v>
      </c>
      <c r="DA40" s="1010">
        <f>'H30'!Q42</f>
        <v>1016</v>
      </c>
      <c r="DB40" s="781">
        <f>'R1'!W43</f>
        <v>990</v>
      </c>
      <c r="DC40" s="1087">
        <f>'R2'!Y43</f>
        <v>979</v>
      </c>
      <c r="DD40" s="781">
        <f>'R3'!Y43</f>
        <v>981</v>
      </c>
      <c r="DE40" s="1010">
        <f>'R4'!W43</f>
        <v>1090</v>
      </c>
      <c r="DF40" s="1010">
        <f>'R5'!W43</f>
        <v>1127</v>
      </c>
      <c r="DG40" s="781">
        <f>'R6'!W43</f>
        <v>1122</v>
      </c>
    </row>
    <row r="41" spans="1:111" x14ac:dyDescent="0.2">
      <c r="A41" s="303">
        <v>3</v>
      </c>
      <c r="B41" s="1">
        <v>217</v>
      </c>
      <c r="C41" s="1207" t="s">
        <v>206</v>
      </c>
      <c r="D41" s="723">
        <f>h1_2!E41+h1_2!F41</f>
        <v>284</v>
      </c>
      <c r="E41" s="742">
        <f>h2_2!E41+h2_2!F41</f>
        <v>306</v>
      </c>
      <c r="F41" s="742">
        <f>h3_2!E41+h3_2!F41</f>
        <v>267</v>
      </c>
      <c r="G41" s="742">
        <f>h4_2!E41+h4_2!F41</f>
        <v>156</v>
      </c>
      <c r="H41" s="742">
        <f>h5_2!E41+h5_2!F41</f>
        <v>123</v>
      </c>
      <c r="I41" s="723">
        <f>h6_2!E41+h6_2!F41</f>
        <v>263</v>
      </c>
      <c r="J41" s="59">
        <f>h7_2!E41</f>
        <v>95</v>
      </c>
      <c r="K41" s="605">
        <f>h8_2!E41</f>
        <v>251</v>
      </c>
      <c r="L41" s="59">
        <f>h9_2!E41+h9_2!F41</f>
        <v>306</v>
      </c>
      <c r="M41" s="605">
        <f>h10_2!E41+h10_2!F41</f>
        <v>396</v>
      </c>
      <c r="N41" s="59">
        <f>h11_2!E41+h11_2!F41</f>
        <v>335</v>
      </c>
      <c r="O41" s="605">
        <f>h12_2!E41+h12_2!F41</f>
        <v>395</v>
      </c>
      <c r="P41" s="538">
        <f>h13_2!E41</f>
        <v>335</v>
      </c>
      <c r="Q41" s="58">
        <f>h14_2!E41</f>
        <v>316</v>
      </c>
      <c r="R41" s="58">
        <f>h15_2!E41</f>
        <v>169</v>
      </c>
      <c r="S41" s="58">
        <f>h16_2!E41</f>
        <v>202</v>
      </c>
      <c r="T41" s="58">
        <f>h17_2!E41</f>
        <v>89</v>
      </c>
      <c r="U41" s="58">
        <f>'H18'!F43</f>
        <v>88</v>
      </c>
      <c r="V41" s="58">
        <f>'H19'!F43</f>
        <v>-27</v>
      </c>
      <c r="W41" s="58">
        <f>'H20'!F43</f>
        <v>25</v>
      </c>
      <c r="X41" s="58">
        <f>'H21'!F44</f>
        <v>2</v>
      </c>
      <c r="Y41" s="58">
        <f>'H22'!G43</f>
        <v>-77</v>
      </c>
      <c r="Z41" s="58">
        <f>'H23'!G43</f>
        <v>-198</v>
      </c>
      <c r="AA41" s="58">
        <f>'H24'!G43</f>
        <v>-233</v>
      </c>
      <c r="AB41" s="58">
        <f>'H25'!G43</f>
        <v>-173</v>
      </c>
      <c r="AC41" s="58">
        <f>'H26'!G43</f>
        <v>-293</v>
      </c>
      <c r="AD41" s="58">
        <f>'H27'!G43</f>
        <v>-402</v>
      </c>
      <c r="AE41" s="58">
        <f>'H28'!G43</f>
        <v>-433</v>
      </c>
      <c r="AF41" s="68">
        <f>'H29'!G43</f>
        <v>-576</v>
      </c>
      <c r="AG41" s="68">
        <f>'H30'!G43</f>
        <v>-605</v>
      </c>
      <c r="AH41" s="68">
        <f>'R1'!M44</f>
        <v>-764</v>
      </c>
      <c r="AI41" s="605">
        <f>'R2'!O44</f>
        <v>-852</v>
      </c>
      <c r="AJ41" s="605">
        <f>'R3'!O44</f>
        <v>-805</v>
      </c>
      <c r="AK41" s="68">
        <f>'R4'!M44</f>
        <v>-1126</v>
      </c>
      <c r="AL41" s="68">
        <f>'R5'!M44</f>
        <v>-1063</v>
      </c>
      <c r="AM41" s="605">
        <f>'R6'!M44</f>
        <v>-1141</v>
      </c>
      <c r="AN41" s="87">
        <f>h1_2!G41+h1_2!H41</f>
        <v>1085</v>
      </c>
      <c r="AO41" s="605">
        <f>h2_2!G41+h2_2!H41</f>
        <v>1085</v>
      </c>
      <c r="AP41" s="605">
        <f>h3_2!G41+h3_2!H41</f>
        <v>1004</v>
      </c>
      <c r="AQ41" s="605">
        <f>h4_2!G41+h4_2!H41</f>
        <v>1006</v>
      </c>
      <c r="AR41" s="605">
        <f>h5_2!G41+h5_2!H41</f>
        <v>980</v>
      </c>
      <c r="AS41" s="87">
        <f>h6_2!G41+h6_2!H41</f>
        <v>1117</v>
      </c>
      <c r="AT41" s="538">
        <f>h7_2!H41+h7_2!I41</f>
        <v>1084</v>
      </c>
      <c r="AU41" s="58">
        <f>h8_2!H41+h8_2!I41</f>
        <v>1214</v>
      </c>
      <c r="AV41" s="58">
        <f>h9_2!G41+h9_2!H41</f>
        <v>1275</v>
      </c>
      <c r="AW41" s="58">
        <f>h10_2!G41+h10_2!H41</f>
        <v>1344</v>
      </c>
      <c r="AX41" s="58">
        <f>h11_2!G41+h11_2!H41</f>
        <v>1364</v>
      </c>
      <c r="AY41" s="58">
        <f>h12_2!G41+h12_2!H41</f>
        <v>1413</v>
      </c>
      <c r="AZ41" s="58">
        <f>h13_2!H41</f>
        <v>1388</v>
      </c>
      <c r="BA41" s="58">
        <f>h14_2!H41</f>
        <v>1343</v>
      </c>
      <c r="BB41" s="58">
        <f>h15_2!H41</f>
        <v>1292</v>
      </c>
      <c r="BC41" s="58">
        <f>h16_2!H41</f>
        <v>1331</v>
      </c>
      <c r="BD41" s="58">
        <f>h17_2!H41</f>
        <v>1253</v>
      </c>
      <c r="BE41" s="58">
        <f>'H18'!I43</f>
        <v>1271</v>
      </c>
      <c r="BF41" s="58">
        <f>'H19'!I43</f>
        <v>1235</v>
      </c>
      <c r="BG41" s="58">
        <f>'H20'!I43</f>
        <v>1289</v>
      </c>
      <c r="BH41" s="58">
        <f>'H21'!I44</f>
        <v>1203</v>
      </c>
      <c r="BI41" s="58">
        <f>'H22'!J43</f>
        <v>1203</v>
      </c>
      <c r="BJ41" s="58">
        <f>'H23'!J43</f>
        <v>1161</v>
      </c>
      <c r="BK41" s="58">
        <f>'H24'!J43</f>
        <v>1142</v>
      </c>
      <c r="BL41" s="58">
        <f>'H25'!J43</f>
        <v>1172</v>
      </c>
      <c r="BM41" s="58">
        <f>'H26'!J43</f>
        <v>1102</v>
      </c>
      <c r="BN41" s="58">
        <f>'H27'!J43</f>
        <v>1086</v>
      </c>
      <c r="BO41" s="58">
        <f>'H28'!J43</f>
        <v>1048</v>
      </c>
      <c r="BP41" s="68">
        <f>'H29'!J43</f>
        <v>1010</v>
      </c>
      <c r="BQ41" s="68">
        <f>'H30'!J43</f>
        <v>979</v>
      </c>
      <c r="BR41" s="68">
        <f>'R1'!P44</f>
        <v>851</v>
      </c>
      <c r="BS41" s="68">
        <f>'R2'!R44</f>
        <v>892</v>
      </c>
      <c r="BT41" s="68">
        <f>'R3'!R44</f>
        <v>874</v>
      </c>
      <c r="BU41" s="68">
        <f>'R4'!P44</f>
        <v>820</v>
      </c>
      <c r="BV41" s="605">
        <f>'R5'!P44</f>
        <v>863</v>
      </c>
      <c r="BW41" s="87">
        <f>'R6'!P44</f>
        <v>790</v>
      </c>
      <c r="BX41" s="87">
        <f>h1_2!I41+h1_2!J41</f>
        <v>801</v>
      </c>
      <c r="BY41" s="605">
        <f>h2_2!I41+h2_2!J41</f>
        <v>779</v>
      </c>
      <c r="BZ41" s="605">
        <f>h3_2!I41+h3_2!J41</f>
        <v>737</v>
      </c>
      <c r="CA41" s="605">
        <f>h4_2!I41+h4_2!J41</f>
        <v>850</v>
      </c>
      <c r="CB41" s="605">
        <f>h5_2!I41+h5_2!J41</f>
        <v>857</v>
      </c>
      <c r="CC41" s="87">
        <f>h6_2!I41+h6_2!J41</f>
        <v>854</v>
      </c>
      <c r="CD41" s="538">
        <f>h7_2!J41+h7_2!K41</f>
        <v>989</v>
      </c>
      <c r="CE41" s="58">
        <f>h8_2!J41+h8_2!K41</f>
        <v>963</v>
      </c>
      <c r="CF41" s="58">
        <f>h9_2!I41+h9_2!J41</f>
        <v>969</v>
      </c>
      <c r="CG41" s="58">
        <f>h10_2!I41+h10_2!J41</f>
        <v>948</v>
      </c>
      <c r="CH41" s="58">
        <f>h11_2!I41+h11_2!J41</f>
        <v>1029</v>
      </c>
      <c r="CI41" s="58">
        <f>h12_2!I41+h12_2!J41</f>
        <v>1018</v>
      </c>
      <c r="CJ41" s="61">
        <f>h13_2!K41</f>
        <v>1053</v>
      </c>
      <c r="CK41" s="61">
        <f>h14_2!K41</f>
        <v>1027</v>
      </c>
      <c r="CL41" s="61">
        <f>h15_2!K41</f>
        <v>1123</v>
      </c>
      <c r="CM41" s="61">
        <f>h16_2!K41</f>
        <v>1129</v>
      </c>
      <c r="CN41" s="61">
        <f>h17_2!K41</f>
        <v>1164</v>
      </c>
      <c r="CO41" s="61">
        <f>'H18'!L43</f>
        <v>1183</v>
      </c>
      <c r="CP41" s="61">
        <f>'H19'!L43</f>
        <v>1262</v>
      </c>
      <c r="CQ41" s="61">
        <f>'H20'!L43</f>
        <v>1264</v>
      </c>
      <c r="CR41" s="61">
        <f>'H21'!P44</f>
        <v>1201</v>
      </c>
      <c r="CS41" s="61">
        <f>'H22'!Q43</f>
        <v>1280</v>
      </c>
      <c r="CT41" s="61">
        <f>'H23'!Q43</f>
        <v>1359</v>
      </c>
      <c r="CU41" s="61">
        <f>'H24'!Q43</f>
        <v>1375</v>
      </c>
      <c r="CV41" s="61">
        <f>'H25'!Q43</f>
        <v>1345</v>
      </c>
      <c r="CW41" s="61">
        <f>'H26'!Q43</f>
        <v>1395</v>
      </c>
      <c r="CX41" s="61">
        <f>'H27'!Q43</f>
        <v>1488</v>
      </c>
      <c r="CY41" s="333">
        <f>'H28'!Q43</f>
        <v>1481</v>
      </c>
      <c r="CZ41" s="559">
        <f>'H29'!Q43</f>
        <v>1586</v>
      </c>
      <c r="DA41" s="1010">
        <f>'H30'!Q43</f>
        <v>1584</v>
      </c>
      <c r="DB41" s="781">
        <f>'R1'!W44</f>
        <v>1615</v>
      </c>
      <c r="DC41" s="1087">
        <f>'R2'!Y44</f>
        <v>1744</v>
      </c>
      <c r="DD41" s="781">
        <f>'R3'!Y44</f>
        <v>1679</v>
      </c>
      <c r="DE41" s="1010">
        <f>'R4'!W44</f>
        <v>1946</v>
      </c>
      <c r="DF41" s="1010">
        <f>'R5'!W44</f>
        <v>1926</v>
      </c>
      <c r="DG41" s="781">
        <f>'R6'!W44</f>
        <v>1931</v>
      </c>
    </row>
    <row r="42" spans="1:111" x14ac:dyDescent="0.2">
      <c r="A42" s="303">
        <v>5</v>
      </c>
      <c r="B42" s="1">
        <v>218</v>
      </c>
      <c r="C42" s="1207" t="s">
        <v>207</v>
      </c>
      <c r="D42" s="723">
        <f>h1_2!E42+h1_2!F42</f>
        <v>131</v>
      </c>
      <c r="E42" s="742">
        <f>h2_2!E42+h2_2!F42</f>
        <v>138</v>
      </c>
      <c r="F42" s="742">
        <f>h3_2!E42+h3_2!F42</f>
        <v>112</v>
      </c>
      <c r="G42" s="742">
        <f>h4_2!E42+h4_2!F42</f>
        <v>52</v>
      </c>
      <c r="H42" s="742">
        <f>h5_2!E42+h5_2!F42</f>
        <v>95</v>
      </c>
      <c r="I42" s="723">
        <f>h6_2!E42+h6_2!F42</f>
        <v>91</v>
      </c>
      <c r="J42" s="59">
        <f>h7_2!E42</f>
        <v>78</v>
      </c>
      <c r="K42" s="605">
        <f>h8_2!E42</f>
        <v>136</v>
      </c>
      <c r="L42" s="59">
        <f>h9_2!E42+h9_2!F42</f>
        <v>141</v>
      </c>
      <c r="M42" s="605">
        <f>h10_2!E42+h10_2!F42</f>
        <v>111</v>
      </c>
      <c r="N42" s="59">
        <f>h11_2!E42+h11_2!F42</f>
        <v>138</v>
      </c>
      <c r="O42" s="605">
        <f>h12_2!E42+h12_2!F42</f>
        <v>218</v>
      </c>
      <c r="P42" s="538">
        <f>h13_2!E42</f>
        <v>114</v>
      </c>
      <c r="Q42" s="58">
        <f>h14_2!E42</f>
        <v>182</v>
      </c>
      <c r="R42" s="58">
        <f>h15_2!E42</f>
        <v>69</v>
      </c>
      <c r="S42" s="58">
        <f>h16_2!E42</f>
        <v>118</v>
      </c>
      <c r="T42" s="58">
        <f>h17_2!E42</f>
        <v>65</v>
      </c>
      <c r="U42" s="58">
        <f>'H18'!F44</f>
        <v>43</v>
      </c>
      <c r="V42" s="58">
        <f>'H19'!F44</f>
        <v>31</v>
      </c>
      <c r="W42" s="58">
        <f>'H20'!F44</f>
        <v>-12</v>
      </c>
      <c r="X42" s="58">
        <f>'H21'!F45</f>
        <v>14</v>
      </c>
      <c r="Y42" s="58">
        <f>'H22'!G44</f>
        <v>-33</v>
      </c>
      <c r="Z42" s="58">
        <f>'H23'!G44</f>
        <v>3</v>
      </c>
      <c r="AA42" s="58">
        <f>'H24'!G44</f>
        <v>-92</v>
      </c>
      <c r="AB42" s="58">
        <f>'H25'!G44</f>
        <v>-85</v>
      </c>
      <c r="AC42" s="58">
        <f>'H26'!G44</f>
        <v>-113</v>
      </c>
      <c r="AD42" s="58">
        <f>'H27'!G44</f>
        <v>-99</v>
      </c>
      <c r="AE42" s="58">
        <f>'H28'!G44</f>
        <v>-79</v>
      </c>
      <c r="AF42" s="68">
        <f>'H29'!G44</f>
        <v>-147</v>
      </c>
      <c r="AG42" s="68">
        <f>'H30'!G44</f>
        <v>-71</v>
      </c>
      <c r="AH42" s="68">
        <f>'R1'!M45</f>
        <v>-200</v>
      </c>
      <c r="AI42" s="605">
        <f>'R2'!O45</f>
        <v>-161</v>
      </c>
      <c r="AJ42" s="605">
        <f>'R3'!O45</f>
        <v>-259</v>
      </c>
      <c r="AK42" s="68">
        <f>'R4'!M45</f>
        <v>-322</v>
      </c>
      <c r="AL42" s="68">
        <f>'R5'!M45</f>
        <v>-314</v>
      </c>
      <c r="AM42" s="605">
        <f>'R6'!M45</f>
        <v>-360</v>
      </c>
      <c r="AN42" s="87">
        <f>h1_2!G42+h1_2!H42</f>
        <v>414</v>
      </c>
      <c r="AO42" s="605">
        <f>h2_2!G42+h2_2!H42</f>
        <v>442</v>
      </c>
      <c r="AP42" s="605">
        <f>h3_2!G42+h3_2!H42</f>
        <v>435</v>
      </c>
      <c r="AQ42" s="605">
        <f>h4_2!G42+h4_2!H42</f>
        <v>424</v>
      </c>
      <c r="AR42" s="605">
        <f>h5_2!G42+h5_2!H42</f>
        <v>454</v>
      </c>
      <c r="AS42" s="87">
        <f>h6_2!G42+h6_2!H42</f>
        <v>464</v>
      </c>
      <c r="AT42" s="538">
        <f>h7_2!H42+h7_2!I42</f>
        <v>487</v>
      </c>
      <c r="AU42" s="58">
        <f>h8_2!H42+h8_2!I42</f>
        <v>512</v>
      </c>
      <c r="AV42" s="58">
        <f>h9_2!G42+h9_2!H42</f>
        <v>504</v>
      </c>
      <c r="AW42" s="58">
        <f>h10_2!G42+h10_2!H42</f>
        <v>516</v>
      </c>
      <c r="AX42" s="58">
        <f>h11_2!G42+h11_2!H42</f>
        <v>499</v>
      </c>
      <c r="AY42" s="58">
        <f>h12_2!G42+h12_2!H42</f>
        <v>559</v>
      </c>
      <c r="AZ42" s="58">
        <f>h13_2!H42</f>
        <v>483</v>
      </c>
      <c r="BA42" s="58">
        <f>h14_2!H42</f>
        <v>532</v>
      </c>
      <c r="BB42" s="58">
        <f>h15_2!H42</f>
        <v>475</v>
      </c>
      <c r="BC42" s="58">
        <f>h16_2!H42</f>
        <v>507</v>
      </c>
      <c r="BD42" s="58">
        <f>h17_2!H42</f>
        <v>467</v>
      </c>
      <c r="BE42" s="58">
        <f>'H18'!I44</f>
        <v>482</v>
      </c>
      <c r="BF42" s="58">
        <f>'H19'!I44</f>
        <v>451</v>
      </c>
      <c r="BG42" s="58">
        <f>'H20'!I44</f>
        <v>446</v>
      </c>
      <c r="BH42" s="58">
        <f>'H21'!I45</f>
        <v>460</v>
      </c>
      <c r="BI42" s="58">
        <f>'H22'!J44</f>
        <v>431</v>
      </c>
      <c r="BJ42" s="58">
        <f>'H23'!J44</f>
        <v>466</v>
      </c>
      <c r="BK42" s="58">
        <f>'H24'!J44</f>
        <v>428</v>
      </c>
      <c r="BL42" s="58">
        <f>'H25'!J44</f>
        <v>408</v>
      </c>
      <c r="BM42" s="58">
        <f>'H26'!J44</f>
        <v>382</v>
      </c>
      <c r="BN42" s="58">
        <f>'H27'!J44</f>
        <v>401</v>
      </c>
      <c r="BO42" s="58">
        <f>'H28'!J44</f>
        <v>374</v>
      </c>
      <c r="BP42" s="68">
        <f>'H29'!J44</f>
        <v>352</v>
      </c>
      <c r="BQ42" s="68">
        <f>'H30'!J44</f>
        <v>384</v>
      </c>
      <c r="BR42" s="68">
        <f>'R1'!P45</f>
        <v>281</v>
      </c>
      <c r="BS42" s="68">
        <f>'R2'!R45</f>
        <v>316</v>
      </c>
      <c r="BT42" s="68">
        <f>'R3'!R45</f>
        <v>285</v>
      </c>
      <c r="BU42" s="68">
        <f>'R4'!P45</f>
        <v>266</v>
      </c>
      <c r="BV42" s="605">
        <f>'R5'!P45</f>
        <v>287</v>
      </c>
      <c r="BW42" s="87">
        <f>'R6'!P45</f>
        <v>204</v>
      </c>
      <c r="BX42" s="87">
        <f>h1_2!I42+h1_2!J42</f>
        <v>283</v>
      </c>
      <c r="BY42" s="605">
        <f>h2_2!I42+h2_2!J42</f>
        <v>304</v>
      </c>
      <c r="BZ42" s="605">
        <f>h3_2!I42+h3_2!J42</f>
        <v>323</v>
      </c>
      <c r="CA42" s="605">
        <f>h4_2!I42+h4_2!J42</f>
        <v>372</v>
      </c>
      <c r="CB42" s="605">
        <f>h5_2!I42+h5_2!J42</f>
        <v>359</v>
      </c>
      <c r="CC42" s="87">
        <f>h6_2!I42+h6_2!J42</f>
        <v>373</v>
      </c>
      <c r="CD42" s="538">
        <f>h7_2!J42+h7_2!K42</f>
        <v>409</v>
      </c>
      <c r="CE42" s="58">
        <f>h8_2!J42+h8_2!K42</f>
        <v>376</v>
      </c>
      <c r="CF42" s="58">
        <f>h9_2!I42+h9_2!J42</f>
        <v>363</v>
      </c>
      <c r="CG42" s="58">
        <f>h10_2!I42+h10_2!J42</f>
        <v>405</v>
      </c>
      <c r="CH42" s="58">
        <f>h11_2!I42+h11_2!J42</f>
        <v>361</v>
      </c>
      <c r="CI42" s="58">
        <f>h12_2!I42+h12_2!J42</f>
        <v>341</v>
      </c>
      <c r="CJ42" s="61">
        <f>h13_2!K42</f>
        <v>369</v>
      </c>
      <c r="CK42" s="61">
        <f>h14_2!K42</f>
        <v>350</v>
      </c>
      <c r="CL42" s="61">
        <f>h15_2!K42</f>
        <v>406</v>
      </c>
      <c r="CM42" s="61">
        <f>h16_2!K42</f>
        <v>389</v>
      </c>
      <c r="CN42" s="61">
        <f>h17_2!K42</f>
        <v>402</v>
      </c>
      <c r="CO42" s="61">
        <f>'H18'!L44</f>
        <v>439</v>
      </c>
      <c r="CP42" s="61">
        <f>'H19'!L44</f>
        <v>420</v>
      </c>
      <c r="CQ42" s="61">
        <f>'H20'!L44</f>
        <v>458</v>
      </c>
      <c r="CR42" s="61">
        <f>'H21'!P45</f>
        <v>446</v>
      </c>
      <c r="CS42" s="61">
        <f>'H22'!Q44</f>
        <v>464</v>
      </c>
      <c r="CT42" s="61">
        <f>'H23'!Q44</f>
        <v>463</v>
      </c>
      <c r="CU42" s="61">
        <f>'H24'!Q44</f>
        <v>520</v>
      </c>
      <c r="CV42" s="61">
        <f>'H25'!Q44</f>
        <v>493</v>
      </c>
      <c r="CW42" s="61">
        <f>'H26'!Q44</f>
        <v>495</v>
      </c>
      <c r="CX42" s="61">
        <f>'H27'!Q44</f>
        <v>500</v>
      </c>
      <c r="CY42" s="333">
        <f>'H28'!Q44</f>
        <v>453</v>
      </c>
      <c r="CZ42" s="559">
        <f>'H29'!Q44</f>
        <v>499</v>
      </c>
      <c r="DA42" s="1010">
        <f>'H30'!Q44</f>
        <v>455</v>
      </c>
      <c r="DB42" s="781">
        <f>'R1'!W45</f>
        <v>481</v>
      </c>
      <c r="DC42" s="1087">
        <f>'R2'!Y45</f>
        <v>477</v>
      </c>
      <c r="DD42" s="781">
        <f>'R3'!Y45</f>
        <v>544</v>
      </c>
      <c r="DE42" s="1010">
        <f>'R4'!W45</f>
        <v>588</v>
      </c>
      <c r="DF42" s="1010">
        <f>'R5'!W45</f>
        <v>601</v>
      </c>
      <c r="DG42" s="781">
        <f>'R6'!W45</f>
        <v>564</v>
      </c>
    </row>
    <row r="43" spans="1:111" x14ac:dyDescent="0.2">
      <c r="A43" s="303">
        <v>3</v>
      </c>
      <c r="B43" s="1">
        <v>219</v>
      </c>
      <c r="C43" s="1207" t="s">
        <v>208</v>
      </c>
      <c r="D43" s="723">
        <f>h1_2!E43+h1_2!F43</f>
        <v>283</v>
      </c>
      <c r="E43" s="742">
        <f>h2_2!E43+h2_2!F43</f>
        <v>314</v>
      </c>
      <c r="F43" s="742">
        <f>h3_2!E43+h3_2!F43</f>
        <v>459</v>
      </c>
      <c r="G43" s="742">
        <f>h4_2!E43+h4_2!F43</f>
        <v>466</v>
      </c>
      <c r="H43" s="742">
        <f>h5_2!E43+h5_2!F43</f>
        <v>491</v>
      </c>
      <c r="I43" s="723">
        <f>h6_2!E43+h6_2!F43</f>
        <v>561</v>
      </c>
      <c r="J43" s="59">
        <f>h7_2!E43</f>
        <v>591</v>
      </c>
      <c r="K43" s="605">
        <f>h8_2!E43</f>
        <v>664</v>
      </c>
      <c r="L43" s="59">
        <f>h9_2!E43+h9_2!F43</f>
        <v>696</v>
      </c>
      <c r="M43" s="605">
        <f>h10_2!E43+h10_2!F43</f>
        <v>561</v>
      </c>
      <c r="N43" s="59">
        <f>h11_2!E43+h11_2!F43</f>
        <v>576</v>
      </c>
      <c r="O43" s="605">
        <f>h12_2!E43+h12_2!F43</f>
        <v>445</v>
      </c>
      <c r="P43" s="538">
        <f>h13_2!E43</f>
        <v>394</v>
      </c>
      <c r="Q43" s="58">
        <f>h14_2!E43</f>
        <v>376</v>
      </c>
      <c r="R43" s="58">
        <f>h15_2!E43</f>
        <v>240</v>
      </c>
      <c r="S43" s="58">
        <f>h16_2!E43</f>
        <v>242</v>
      </c>
      <c r="T43" s="58">
        <f>h17_2!E43</f>
        <v>94</v>
      </c>
      <c r="U43" s="58">
        <f>'H18'!F45</f>
        <v>20</v>
      </c>
      <c r="V43" s="58">
        <f>'H19'!F45</f>
        <v>49</v>
      </c>
      <c r="W43" s="58">
        <f>'H20'!F45</f>
        <v>23</v>
      </c>
      <c r="X43" s="58">
        <f>'H21'!F46</f>
        <v>48</v>
      </c>
      <c r="Y43" s="58">
        <f>'H22'!G45</f>
        <v>92</v>
      </c>
      <c r="Z43" s="58">
        <f>'H23'!G45</f>
        <v>73</v>
      </c>
      <c r="AA43" s="58">
        <f>'H24'!G45</f>
        <v>15</v>
      </c>
      <c r="AB43" s="58">
        <f>'H25'!G45</f>
        <v>1</v>
      </c>
      <c r="AC43" s="58">
        <f>'H26'!G45</f>
        <v>39</v>
      </c>
      <c r="AD43" s="58">
        <f>'H27'!G45</f>
        <v>-59</v>
      </c>
      <c r="AE43" s="58">
        <f>'H28'!G45</f>
        <v>-75</v>
      </c>
      <c r="AF43" s="68">
        <f>'H29'!G45</f>
        <v>-16</v>
      </c>
      <c r="AG43" s="68">
        <f>'H30'!G45</f>
        <v>-107</v>
      </c>
      <c r="AH43" s="68">
        <f>'R1'!M46</f>
        <v>-201</v>
      </c>
      <c r="AI43" s="605">
        <f>'R2'!O46</f>
        <v>-286</v>
      </c>
      <c r="AJ43" s="605">
        <f>'R3'!O46</f>
        <v>-335</v>
      </c>
      <c r="AK43" s="68">
        <f>'R4'!M46</f>
        <v>-565</v>
      </c>
      <c r="AL43" s="68">
        <f>'R5'!M46</f>
        <v>-510</v>
      </c>
      <c r="AM43" s="605">
        <f>'R6'!M46</f>
        <v>-558</v>
      </c>
      <c r="AN43" s="87">
        <f>h1_2!G43+h1_2!H43</f>
        <v>627</v>
      </c>
      <c r="AO43" s="605">
        <f>h2_2!G43+h2_2!H43</f>
        <v>712</v>
      </c>
      <c r="AP43" s="605">
        <f>h3_2!G43+h3_2!H43</f>
        <v>827</v>
      </c>
      <c r="AQ43" s="605">
        <f>h4_2!G43+h4_2!H43</f>
        <v>879</v>
      </c>
      <c r="AR43" s="605">
        <f>h5_2!G43+h5_2!H43</f>
        <v>902</v>
      </c>
      <c r="AS43" s="87">
        <f>h6_2!G43+h6_2!H43</f>
        <v>1018</v>
      </c>
      <c r="AT43" s="538">
        <f>h7_2!H43+h7_2!I43</f>
        <v>1070</v>
      </c>
      <c r="AU43" s="58">
        <f>h8_2!H43+h8_2!I43</f>
        <v>1117</v>
      </c>
      <c r="AV43" s="58">
        <f>h9_2!G43+h9_2!H43</f>
        <v>1179</v>
      </c>
      <c r="AW43" s="58">
        <f>h10_2!G43+h10_2!H43</f>
        <v>1105</v>
      </c>
      <c r="AX43" s="58">
        <f>h11_2!G43+h11_2!H43</f>
        <v>1088</v>
      </c>
      <c r="AY43" s="58">
        <f>h12_2!G43+h12_2!H43</f>
        <v>1016</v>
      </c>
      <c r="AZ43" s="58">
        <f>h13_2!H43</f>
        <v>964</v>
      </c>
      <c r="BA43" s="58">
        <f>h14_2!H43</f>
        <v>861</v>
      </c>
      <c r="BB43" s="58">
        <f>h15_2!H43</f>
        <v>842</v>
      </c>
      <c r="BC43" s="58">
        <f>h16_2!H43</f>
        <v>826</v>
      </c>
      <c r="BD43" s="58">
        <f>h17_2!H43</f>
        <v>751</v>
      </c>
      <c r="BE43" s="58">
        <f>'H18'!I45</f>
        <v>717</v>
      </c>
      <c r="BF43" s="58">
        <f>'H19'!I45</f>
        <v>729</v>
      </c>
      <c r="BG43" s="58">
        <f>'H20'!I45</f>
        <v>711</v>
      </c>
      <c r="BH43" s="58">
        <f>'H21'!I46</f>
        <v>740</v>
      </c>
      <c r="BI43" s="58">
        <f>'H22'!J45</f>
        <v>804</v>
      </c>
      <c r="BJ43" s="58">
        <f>'H23'!J45</f>
        <v>779</v>
      </c>
      <c r="BK43" s="58">
        <f>'H24'!J45</f>
        <v>804</v>
      </c>
      <c r="BL43" s="58">
        <f>'H25'!J45</f>
        <v>825</v>
      </c>
      <c r="BM43" s="58">
        <f>'H26'!J45</f>
        <v>800</v>
      </c>
      <c r="BN43" s="58">
        <f>'H27'!J45</f>
        <v>795</v>
      </c>
      <c r="BO43" s="58">
        <f>'H28'!J45</f>
        <v>771</v>
      </c>
      <c r="BP43" s="68">
        <f>'H29'!J45</f>
        <v>806</v>
      </c>
      <c r="BQ43" s="68">
        <f>'H30'!J45</f>
        <v>731</v>
      </c>
      <c r="BR43" s="68">
        <f>'R1'!P46</f>
        <v>711</v>
      </c>
      <c r="BS43" s="68">
        <f>'R2'!R46</f>
        <v>621</v>
      </c>
      <c r="BT43" s="68">
        <f>'R3'!R46</f>
        <v>626</v>
      </c>
      <c r="BU43" s="68">
        <f>'R4'!P46</f>
        <v>502</v>
      </c>
      <c r="BV43" s="605">
        <f>'R5'!P46</f>
        <v>488</v>
      </c>
      <c r="BW43" s="87">
        <f>'R6'!P46</f>
        <v>478</v>
      </c>
      <c r="BX43" s="87">
        <f>h1_2!I43+h1_2!J43</f>
        <v>344</v>
      </c>
      <c r="BY43" s="605">
        <f>h2_2!I43+h2_2!J43</f>
        <v>398</v>
      </c>
      <c r="BZ43" s="605">
        <f>h3_2!I43+h3_2!J43</f>
        <v>368</v>
      </c>
      <c r="CA43" s="605">
        <f>h4_2!I43+h4_2!J43</f>
        <v>413</v>
      </c>
      <c r="CB43" s="605">
        <f>h5_2!I43+h5_2!J43</f>
        <v>411</v>
      </c>
      <c r="CC43" s="87">
        <f>h6_2!I43+h6_2!J43</f>
        <v>457</v>
      </c>
      <c r="CD43" s="538">
        <f>h7_2!J43+h7_2!K43</f>
        <v>479</v>
      </c>
      <c r="CE43" s="58">
        <f>h8_2!J43+h8_2!K43</f>
        <v>453</v>
      </c>
      <c r="CF43" s="58">
        <f>h9_2!I43+h9_2!J43</f>
        <v>483</v>
      </c>
      <c r="CG43" s="58">
        <f>h10_2!I43+h10_2!J43</f>
        <v>544</v>
      </c>
      <c r="CH43" s="58">
        <f>h11_2!I43+h11_2!J43</f>
        <v>512</v>
      </c>
      <c r="CI43" s="58">
        <f>h12_2!I43+h12_2!J43</f>
        <v>571</v>
      </c>
      <c r="CJ43" s="61">
        <f>h13_2!K43</f>
        <v>570</v>
      </c>
      <c r="CK43" s="61">
        <f>h14_2!K43</f>
        <v>485</v>
      </c>
      <c r="CL43" s="61">
        <f>h15_2!K43</f>
        <v>602</v>
      </c>
      <c r="CM43" s="61">
        <f>h16_2!K43</f>
        <v>584</v>
      </c>
      <c r="CN43" s="61">
        <f>h17_2!K43</f>
        <v>657</v>
      </c>
      <c r="CO43" s="61">
        <f>'H18'!L45</f>
        <v>697</v>
      </c>
      <c r="CP43" s="61">
        <f>'H19'!L45</f>
        <v>680</v>
      </c>
      <c r="CQ43" s="61">
        <f>'H20'!L45</f>
        <v>688</v>
      </c>
      <c r="CR43" s="61">
        <f>'H21'!P46</f>
        <v>692</v>
      </c>
      <c r="CS43" s="61">
        <f>'H22'!Q45</f>
        <v>712</v>
      </c>
      <c r="CT43" s="61">
        <f>'H23'!Q45</f>
        <v>706</v>
      </c>
      <c r="CU43" s="61">
        <f>'H24'!Q45</f>
        <v>789</v>
      </c>
      <c r="CV43" s="61">
        <f>'H25'!Q45</f>
        <v>824</v>
      </c>
      <c r="CW43" s="61">
        <f>'H26'!Q45</f>
        <v>761</v>
      </c>
      <c r="CX43" s="61">
        <f>'H27'!Q45</f>
        <v>854</v>
      </c>
      <c r="CY43" s="333">
        <f>'H28'!Q45</f>
        <v>846</v>
      </c>
      <c r="CZ43" s="559">
        <f>'H29'!Q45</f>
        <v>822</v>
      </c>
      <c r="DA43" s="1010">
        <f>'H30'!Q45</f>
        <v>838</v>
      </c>
      <c r="DB43" s="781">
        <f>'R1'!W46</f>
        <v>912</v>
      </c>
      <c r="DC43" s="1087">
        <f>'R2'!Y46</f>
        <v>907</v>
      </c>
      <c r="DD43" s="781">
        <f>'R3'!Y46</f>
        <v>961</v>
      </c>
      <c r="DE43" s="1010">
        <f>'R4'!W46</f>
        <v>1067</v>
      </c>
      <c r="DF43" s="1010">
        <f>'R5'!W46</f>
        <v>998</v>
      </c>
      <c r="DG43" s="781">
        <f>'R6'!W46</f>
        <v>1036</v>
      </c>
    </row>
    <row r="44" spans="1:111" x14ac:dyDescent="0.2">
      <c r="A44" s="303">
        <v>5</v>
      </c>
      <c r="B44" s="1">
        <v>220</v>
      </c>
      <c r="C44" s="1207" t="s">
        <v>209</v>
      </c>
      <c r="D44" s="723">
        <f>h1_2!E44+h1_2!F44</f>
        <v>115</v>
      </c>
      <c r="E44" s="742">
        <f>h2_2!E44+h2_2!F44</f>
        <v>138</v>
      </c>
      <c r="F44" s="742">
        <f>h3_2!E44+h3_2!F44</f>
        <v>8</v>
      </c>
      <c r="G44" s="742">
        <f>h4_2!E44+h4_2!F44</f>
        <v>73</v>
      </c>
      <c r="H44" s="742">
        <f>h5_2!E44+h5_2!F44</f>
        <v>-2</v>
      </c>
      <c r="I44" s="723">
        <f>h6_2!E44+h6_2!F44</f>
        <v>75</v>
      </c>
      <c r="J44" s="59">
        <f>h7_2!E44</f>
        <v>20</v>
      </c>
      <c r="K44" s="605">
        <f>h8_2!E44</f>
        <v>67</v>
      </c>
      <c r="L44" s="59">
        <f>h9_2!E44+h9_2!F44</f>
        <v>15</v>
      </c>
      <c r="M44" s="605">
        <f>h10_2!E44+h10_2!F44</f>
        <v>10</v>
      </c>
      <c r="N44" s="59">
        <f>h11_2!E44+h11_2!F44</f>
        <v>15</v>
      </c>
      <c r="O44" s="605">
        <f>h12_2!E44+h12_2!F44</f>
        <v>-1</v>
      </c>
      <c r="P44" s="538">
        <f>h13_2!E44</f>
        <v>22</v>
      </c>
      <c r="Q44" s="58">
        <f>h14_2!E44</f>
        <v>36</v>
      </c>
      <c r="R44" s="58">
        <f>h15_2!E44</f>
        <v>-54</v>
      </c>
      <c r="S44" s="58">
        <f>h16_2!E44</f>
        <v>-62</v>
      </c>
      <c r="T44" s="58">
        <f>h17_2!E44</f>
        <v>-113</v>
      </c>
      <c r="U44" s="58">
        <f>'H18'!F46</f>
        <v>-161</v>
      </c>
      <c r="V44" s="58">
        <f>'H19'!F46</f>
        <v>-77</v>
      </c>
      <c r="W44" s="58">
        <f>'H20'!F46</f>
        <v>-198</v>
      </c>
      <c r="X44" s="58">
        <f>'H21'!F47</f>
        <v>-195</v>
      </c>
      <c r="Y44" s="58">
        <f>'H22'!G46</f>
        <v>-256</v>
      </c>
      <c r="Z44" s="58">
        <f>'H23'!G46</f>
        <v>-204</v>
      </c>
      <c r="AA44" s="58">
        <f>'H24'!G46</f>
        <v>-225</v>
      </c>
      <c r="AB44" s="58">
        <f>'H25'!G46</f>
        <v>-249</v>
      </c>
      <c r="AC44" s="58">
        <f>'H26'!G46</f>
        <v>-283</v>
      </c>
      <c r="AD44" s="58">
        <f>'H27'!G46</f>
        <v>-273</v>
      </c>
      <c r="AE44" s="58">
        <f>'H28'!G46</f>
        <v>-225</v>
      </c>
      <c r="AF44" s="68">
        <f>'H29'!G46</f>
        <v>-294</v>
      </c>
      <c r="AG44" s="68">
        <f>'H30'!G46</f>
        <v>-261</v>
      </c>
      <c r="AH44" s="68">
        <f>'R1'!M47</f>
        <v>-307</v>
      </c>
      <c r="AI44" s="605">
        <f>'R2'!O47</f>
        <v>-318</v>
      </c>
      <c r="AJ44" s="605">
        <f>'R3'!O47</f>
        <v>-434</v>
      </c>
      <c r="AK44" s="68">
        <f>'R4'!M47</f>
        <v>-496</v>
      </c>
      <c r="AL44" s="68">
        <f>'R5'!M47</f>
        <v>-419</v>
      </c>
      <c r="AM44" s="605">
        <f>'R6'!M47</f>
        <v>-428</v>
      </c>
      <c r="AN44" s="87">
        <f>h1_2!G44+h1_2!H44</f>
        <v>542</v>
      </c>
      <c r="AO44" s="605">
        <f>h2_2!G44+h2_2!H44</f>
        <v>565</v>
      </c>
      <c r="AP44" s="605">
        <f>h3_2!G44+h3_2!H44</f>
        <v>485</v>
      </c>
      <c r="AQ44" s="605">
        <f>h4_2!G44+h4_2!H44</f>
        <v>507</v>
      </c>
      <c r="AR44" s="605">
        <f>h5_2!G44+h5_2!H44</f>
        <v>477</v>
      </c>
      <c r="AS44" s="87">
        <f>h6_2!G44+h6_2!H44</f>
        <v>488</v>
      </c>
      <c r="AT44" s="538">
        <f>h7_2!H44+h7_2!I44</f>
        <v>526</v>
      </c>
      <c r="AU44" s="58">
        <f>h8_2!H44+h8_2!I44</f>
        <v>500</v>
      </c>
      <c r="AV44" s="58">
        <f>h9_2!G44+h9_2!H44</f>
        <v>484</v>
      </c>
      <c r="AW44" s="58">
        <f>h10_2!G44+h10_2!H44</f>
        <v>487</v>
      </c>
      <c r="AX44" s="58">
        <f>h11_2!G44+h11_2!H44</f>
        <v>474</v>
      </c>
      <c r="AY44" s="58">
        <f>h12_2!G44+h12_2!H44</f>
        <v>460</v>
      </c>
      <c r="AZ44" s="58">
        <f>h13_2!H44</f>
        <v>448</v>
      </c>
      <c r="BA44" s="58">
        <f>h14_2!H44</f>
        <v>447</v>
      </c>
      <c r="BB44" s="58">
        <f>h15_2!H44</f>
        <v>369</v>
      </c>
      <c r="BC44" s="58">
        <f>h16_2!H44</f>
        <v>422</v>
      </c>
      <c r="BD44" s="58">
        <f>h17_2!H44</f>
        <v>385</v>
      </c>
      <c r="BE44" s="58">
        <f>'H18'!I46</f>
        <v>344</v>
      </c>
      <c r="BF44" s="58">
        <f>'H19'!I46</f>
        <v>363</v>
      </c>
      <c r="BG44" s="58">
        <f>'H20'!I46</f>
        <v>328</v>
      </c>
      <c r="BH44" s="58">
        <f>'H21'!I47</f>
        <v>320</v>
      </c>
      <c r="BI44" s="58">
        <f>'H22'!J46</f>
        <v>295</v>
      </c>
      <c r="BJ44" s="58">
        <f>'H23'!J46</f>
        <v>290</v>
      </c>
      <c r="BK44" s="58">
        <f>'H24'!J46</f>
        <v>293</v>
      </c>
      <c r="BL44" s="58">
        <f>'H25'!J46</f>
        <v>307</v>
      </c>
      <c r="BM44" s="58">
        <f>'H26'!J46</f>
        <v>280</v>
      </c>
      <c r="BN44" s="58">
        <f>'H27'!J46</f>
        <v>287</v>
      </c>
      <c r="BO44" s="58">
        <f>'H28'!J46</f>
        <v>297</v>
      </c>
      <c r="BP44" s="68">
        <f>'H29'!J46</f>
        <v>260</v>
      </c>
      <c r="BQ44" s="68">
        <f>'H30'!J46</f>
        <v>249</v>
      </c>
      <c r="BR44" s="68">
        <f>'R1'!P47</f>
        <v>250</v>
      </c>
      <c r="BS44" s="68">
        <f>'R2'!R47</f>
        <v>213</v>
      </c>
      <c r="BT44" s="68">
        <f>'R3'!R47</f>
        <v>160</v>
      </c>
      <c r="BU44" s="68">
        <f>'R4'!P47</f>
        <v>186</v>
      </c>
      <c r="BV44" s="605">
        <f>'R5'!P47</f>
        <v>190</v>
      </c>
      <c r="BW44" s="87">
        <f>'R6'!P47</f>
        <v>171</v>
      </c>
      <c r="BX44" s="87">
        <f>h1_2!I44+h1_2!J44</f>
        <v>427</v>
      </c>
      <c r="BY44" s="605">
        <f>h2_2!I44+h2_2!J44</f>
        <v>427</v>
      </c>
      <c r="BZ44" s="605">
        <f>h3_2!I44+h3_2!J44</f>
        <v>477</v>
      </c>
      <c r="CA44" s="605">
        <f>h4_2!I44+h4_2!J44</f>
        <v>434</v>
      </c>
      <c r="CB44" s="605">
        <f>h5_2!I44+h5_2!J44</f>
        <v>479</v>
      </c>
      <c r="CC44" s="87">
        <f>h6_2!I44+h6_2!J44</f>
        <v>413</v>
      </c>
      <c r="CD44" s="538">
        <f>h7_2!J44+h7_2!K44</f>
        <v>506</v>
      </c>
      <c r="CE44" s="58">
        <f>h8_2!J44+h8_2!K44</f>
        <v>433</v>
      </c>
      <c r="CF44" s="58">
        <f>h9_2!I44+h9_2!J44</f>
        <v>469</v>
      </c>
      <c r="CG44" s="58">
        <f>h10_2!I44+h10_2!J44</f>
        <v>477</v>
      </c>
      <c r="CH44" s="58">
        <f>h11_2!I44+h11_2!J44</f>
        <v>459</v>
      </c>
      <c r="CI44" s="58">
        <f>h12_2!I44+h12_2!J44</f>
        <v>461</v>
      </c>
      <c r="CJ44" s="61">
        <f>h13_2!K44</f>
        <v>426</v>
      </c>
      <c r="CK44" s="61">
        <f>h14_2!K44</f>
        <v>411</v>
      </c>
      <c r="CL44" s="61">
        <f>h15_2!K44</f>
        <v>423</v>
      </c>
      <c r="CM44" s="61">
        <f>h16_2!K44</f>
        <v>484</v>
      </c>
      <c r="CN44" s="61">
        <f>h17_2!K44</f>
        <v>498</v>
      </c>
      <c r="CO44" s="61">
        <f>'H18'!L46</f>
        <v>505</v>
      </c>
      <c r="CP44" s="61">
        <f>'H19'!L46</f>
        <v>440</v>
      </c>
      <c r="CQ44" s="61">
        <f>'H20'!L46</f>
        <v>526</v>
      </c>
      <c r="CR44" s="61">
        <f>'H21'!P47</f>
        <v>515</v>
      </c>
      <c r="CS44" s="61">
        <f>'H22'!Q46</f>
        <v>551</v>
      </c>
      <c r="CT44" s="61">
        <f>'H23'!Q46</f>
        <v>494</v>
      </c>
      <c r="CU44" s="61">
        <f>'H24'!Q46</f>
        <v>518</v>
      </c>
      <c r="CV44" s="61">
        <f>'H25'!Q46</f>
        <v>556</v>
      </c>
      <c r="CW44" s="61">
        <f>'H26'!Q46</f>
        <v>563</v>
      </c>
      <c r="CX44" s="61">
        <f>'H27'!Q46</f>
        <v>560</v>
      </c>
      <c r="CY44" s="333">
        <f>'H28'!Q46</f>
        <v>522</v>
      </c>
      <c r="CZ44" s="559">
        <f>'H29'!Q46</f>
        <v>554</v>
      </c>
      <c r="DA44" s="1010">
        <f>'H30'!Q46</f>
        <v>510</v>
      </c>
      <c r="DB44" s="781">
        <f>'R1'!W47</f>
        <v>557</v>
      </c>
      <c r="DC44" s="1087">
        <f>'R2'!Y47</f>
        <v>531</v>
      </c>
      <c r="DD44" s="781">
        <f>'R3'!Y47</f>
        <v>594</v>
      </c>
      <c r="DE44" s="1010">
        <f>'R4'!W47</f>
        <v>682</v>
      </c>
      <c r="DF44" s="1010">
        <f>'R5'!W47</f>
        <v>609</v>
      </c>
      <c r="DG44" s="781">
        <f>'R6'!W47</f>
        <v>599</v>
      </c>
    </row>
    <row r="45" spans="1:111" x14ac:dyDescent="0.2">
      <c r="A45" s="303">
        <v>9</v>
      </c>
      <c r="B45" s="1">
        <v>221</v>
      </c>
      <c r="C45" s="1207" t="s">
        <v>210</v>
      </c>
      <c r="D45" s="723">
        <f>h1_2!E45+h1_2!F45</f>
        <v>-53</v>
      </c>
      <c r="E45" s="742">
        <f>h2_2!E45+h2_2!F45</f>
        <v>-56</v>
      </c>
      <c r="F45" s="742">
        <f>h3_2!E45+h3_2!F45</f>
        <v>-74</v>
      </c>
      <c r="G45" s="742">
        <f>h4_2!E45+h4_2!F45</f>
        <v>-77</v>
      </c>
      <c r="H45" s="742">
        <f>h5_2!E45+h5_2!F45</f>
        <v>-84</v>
      </c>
      <c r="I45" s="723">
        <f>h6_2!E45+h6_2!F45</f>
        <v>-104</v>
      </c>
      <c r="J45" s="59">
        <f>h7_2!E45</f>
        <v>-181</v>
      </c>
      <c r="K45" s="605">
        <f>h8_2!E45</f>
        <v>-121</v>
      </c>
      <c r="L45" s="59">
        <f>h9_2!E45+h9_2!F45</f>
        <v>-99</v>
      </c>
      <c r="M45" s="605">
        <f>h10_2!E45+h10_2!F45</f>
        <v>-118</v>
      </c>
      <c r="N45" s="59">
        <f>h11_2!E45+h11_2!F45</f>
        <v>-174</v>
      </c>
      <c r="O45" s="605">
        <f>h12_2!E45+h12_2!F45</f>
        <v>-96</v>
      </c>
      <c r="P45" s="538">
        <f>h13_2!E45</f>
        <v>-151</v>
      </c>
      <c r="Q45" s="58">
        <f>h14_2!E45</f>
        <v>-103</v>
      </c>
      <c r="R45" s="58">
        <f>h15_2!E45</f>
        <v>-183</v>
      </c>
      <c r="S45" s="58">
        <f>h16_2!E45</f>
        <v>-161</v>
      </c>
      <c r="T45" s="58">
        <f>h17_2!E45</f>
        <v>-221</v>
      </c>
      <c r="U45" s="58">
        <f>'H18'!F47</f>
        <v>-249</v>
      </c>
      <c r="V45" s="58">
        <f>'H19'!F47</f>
        <v>-215</v>
      </c>
      <c r="W45" s="58">
        <f>'H20'!F47</f>
        <v>-237</v>
      </c>
      <c r="X45" s="58">
        <f>'H21'!F48</f>
        <v>-179</v>
      </c>
      <c r="Y45" s="58">
        <f>'H22'!G47</f>
        <v>-268</v>
      </c>
      <c r="Z45" s="58">
        <f>'H23'!G47</f>
        <v>-228</v>
      </c>
      <c r="AA45" s="58">
        <f>'H24'!G47</f>
        <v>-233</v>
      </c>
      <c r="AB45" s="58">
        <f>'H25'!G47</f>
        <v>-294</v>
      </c>
      <c r="AC45" s="58">
        <f>'H26'!G47</f>
        <v>-254</v>
      </c>
      <c r="AD45" s="58">
        <f>'H27'!G47</f>
        <v>-303</v>
      </c>
      <c r="AE45" s="58">
        <f>'H28'!G47</f>
        <v>-227</v>
      </c>
      <c r="AF45" s="68">
        <f>'H29'!G47</f>
        <v>-312</v>
      </c>
      <c r="AG45" s="68">
        <f>'H30'!G47</f>
        <v>-327</v>
      </c>
      <c r="AH45" s="68">
        <f>'R1'!M48</f>
        <v>-311</v>
      </c>
      <c r="AI45" s="605">
        <f>'R2'!O48</f>
        <v>-356</v>
      </c>
      <c r="AJ45" s="605">
        <f>'R3'!O48</f>
        <v>-391</v>
      </c>
      <c r="AK45" s="68">
        <f>'R4'!M48</f>
        <v>-420</v>
      </c>
      <c r="AL45" s="68">
        <f>'R5'!M48</f>
        <v>-355</v>
      </c>
      <c r="AM45" s="605">
        <f>'R6'!M48</f>
        <v>-407</v>
      </c>
      <c r="AN45" s="87">
        <f>h1_2!G45+h1_2!H45</f>
        <v>391</v>
      </c>
      <c r="AO45" s="605">
        <f>h2_2!G45+h2_2!H45</f>
        <v>369</v>
      </c>
      <c r="AP45" s="605">
        <f>h3_2!G45+h3_2!H45</f>
        <v>386</v>
      </c>
      <c r="AQ45" s="605">
        <f>h4_2!G45+h4_2!H45</f>
        <v>397</v>
      </c>
      <c r="AR45" s="605">
        <f>h5_2!G45+h5_2!H45</f>
        <v>360</v>
      </c>
      <c r="AS45" s="87">
        <f>h6_2!G45+h6_2!H45</f>
        <v>373</v>
      </c>
      <c r="AT45" s="538">
        <f>h7_2!H45+h7_2!I45</f>
        <v>334</v>
      </c>
      <c r="AU45" s="58">
        <f>h8_2!H45+h8_2!I45</f>
        <v>359</v>
      </c>
      <c r="AV45" s="58">
        <f>h9_2!G45+h9_2!H45</f>
        <v>364</v>
      </c>
      <c r="AW45" s="58">
        <f>h10_2!G45+h10_2!H45</f>
        <v>389</v>
      </c>
      <c r="AX45" s="58">
        <f>h11_2!G45+h11_2!H45</f>
        <v>333</v>
      </c>
      <c r="AY45" s="58">
        <f>h12_2!G45+h12_2!H45</f>
        <v>378</v>
      </c>
      <c r="AZ45" s="58">
        <f>h13_2!H45</f>
        <v>360</v>
      </c>
      <c r="BA45" s="58">
        <f>h14_2!H45</f>
        <v>383</v>
      </c>
      <c r="BB45" s="58">
        <f>h15_2!H45</f>
        <v>334</v>
      </c>
      <c r="BC45" s="58">
        <f>h16_2!H45</f>
        <v>351</v>
      </c>
      <c r="BD45" s="58">
        <f>h17_2!H45</f>
        <v>303</v>
      </c>
      <c r="BE45" s="58">
        <f>'H18'!I47</f>
        <v>301</v>
      </c>
      <c r="BF45" s="58">
        <f>'H19'!I47</f>
        <v>323</v>
      </c>
      <c r="BG45" s="58">
        <f>'H20'!I47</f>
        <v>313</v>
      </c>
      <c r="BH45" s="58">
        <f>'H21'!I48</f>
        <v>335</v>
      </c>
      <c r="BI45" s="58">
        <f>'H22'!J47</f>
        <v>312</v>
      </c>
      <c r="BJ45" s="58">
        <f>'H23'!J47</f>
        <v>319</v>
      </c>
      <c r="BK45" s="58">
        <f>'H24'!J47</f>
        <v>311</v>
      </c>
      <c r="BL45" s="58">
        <f>'H25'!J47</f>
        <v>296</v>
      </c>
      <c r="BM45" s="58">
        <f>'H26'!J47</f>
        <v>316</v>
      </c>
      <c r="BN45" s="58">
        <f>'H27'!J47</f>
        <v>289</v>
      </c>
      <c r="BO45" s="58">
        <f>'H28'!J47</f>
        <v>323</v>
      </c>
      <c r="BP45" s="68">
        <f>'H29'!J47</f>
        <v>276</v>
      </c>
      <c r="BQ45" s="68">
        <f>'H30'!J47</f>
        <v>250</v>
      </c>
      <c r="BR45" s="68">
        <f>'R1'!P48</f>
        <v>256</v>
      </c>
      <c r="BS45" s="68">
        <f>'R2'!R48</f>
        <v>237</v>
      </c>
      <c r="BT45" s="68">
        <f>'R3'!R48</f>
        <v>217</v>
      </c>
      <c r="BU45" s="68">
        <f>'R4'!P48</f>
        <v>186</v>
      </c>
      <c r="BV45" s="605">
        <f>'R5'!P48</f>
        <v>210</v>
      </c>
      <c r="BW45" s="87">
        <f>'R6'!P48</f>
        <v>194</v>
      </c>
      <c r="BX45" s="87">
        <f>h1_2!I45+h1_2!J45</f>
        <v>444</v>
      </c>
      <c r="BY45" s="605">
        <f>h2_2!I45+h2_2!J45</f>
        <v>425</v>
      </c>
      <c r="BZ45" s="605">
        <f>h3_2!I45+h3_2!J45</f>
        <v>460</v>
      </c>
      <c r="CA45" s="605">
        <f>h4_2!I45+h4_2!J45</f>
        <v>474</v>
      </c>
      <c r="CB45" s="605">
        <f>h5_2!I45+h5_2!J45</f>
        <v>444</v>
      </c>
      <c r="CC45" s="87">
        <f>h6_2!I45+h6_2!J45</f>
        <v>477</v>
      </c>
      <c r="CD45" s="538">
        <f>h7_2!J45+h7_2!K45</f>
        <v>515</v>
      </c>
      <c r="CE45" s="58">
        <f>h8_2!J45+h8_2!K45</f>
        <v>480</v>
      </c>
      <c r="CF45" s="58">
        <f>h9_2!I45+h9_2!J45</f>
        <v>463</v>
      </c>
      <c r="CG45" s="58">
        <f>h10_2!I45+h10_2!J45</f>
        <v>507</v>
      </c>
      <c r="CH45" s="58">
        <f>h11_2!I45+h11_2!J45</f>
        <v>507</v>
      </c>
      <c r="CI45" s="58">
        <f>h12_2!I45+h12_2!J45</f>
        <v>474</v>
      </c>
      <c r="CJ45" s="61">
        <f>h13_2!K45</f>
        <v>511</v>
      </c>
      <c r="CK45" s="61">
        <f>h14_2!K45</f>
        <v>486</v>
      </c>
      <c r="CL45" s="61">
        <f>h15_2!K45</f>
        <v>517</v>
      </c>
      <c r="CM45" s="61">
        <f>h16_2!K45</f>
        <v>512</v>
      </c>
      <c r="CN45" s="61">
        <f>h17_2!K45</f>
        <v>524</v>
      </c>
      <c r="CO45" s="61">
        <f>'H18'!L47</f>
        <v>550</v>
      </c>
      <c r="CP45" s="61">
        <f>'H19'!L47</f>
        <v>538</v>
      </c>
      <c r="CQ45" s="61">
        <f>'H20'!L47</f>
        <v>550</v>
      </c>
      <c r="CR45" s="61">
        <f>'H21'!P48</f>
        <v>514</v>
      </c>
      <c r="CS45" s="61">
        <f>'H22'!Q47</f>
        <v>580</v>
      </c>
      <c r="CT45" s="61">
        <f>'H23'!Q47</f>
        <v>547</v>
      </c>
      <c r="CU45" s="61">
        <f>'H24'!Q47</f>
        <v>544</v>
      </c>
      <c r="CV45" s="61">
        <f>'H25'!Q47</f>
        <v>590</v>
      </c>
      <c r="CW45" s="61">
        <f>'H26'!Q47</f>
        <v>570</v>
      </c>
      <c r="CX45" s="61">
        <f>'H27'!Q47</f>
        <v>592</v>
      </c>
      <c r="CY45" s="333">
        <f>'H28'!Q47</f>
        <v>550</v>
      </c>
      <c r="CZ45" s="559">
        <f>'H29'!Q47</f>
        <v>588</v>
      </c>
      <c r="DA45" s="1010">
        <f>'H30'!Q47</f>
        <v>577</v>
      </c>
      <c r="DB45" s="781">
        <f>'R1'!W48</f>
        <v>567</v>
      </c>
      <c r="DC45" s="1087">
        <f>'R2'!Y48</f>
        <v>593</v>
      </c>
      <c r="DD45" s="781">
        <f>'R3'!Y48</f>
        <v>608</v>
      </c>
      <c r="DE45" s="1010">
        <f>'R4'!W48</f>
        <v>606</v>
      </c>
      <c r="DF45" s="1010">
        <f>'R5'!W48</f>
        <v>565</v>
      </c>
      <c r="DG45" s="781">
        <f>'R6'!W48</f>
        <v>601</v>
      </c>
    </row>
    <row r="46" spans="1:111" x14ac:dyDescent="0.2">
      <c r="A46" s="303">
        <v>8</v>
      </c>
      <c r="B46" s="1">
        <v>222</v>
      </c>
      <c r="C46" s="1207" t="s">
        <v>211</v>
      </c>
      <c r="D46" s="723">
        <f>h1_2!E46+h1_2!F46</f>
        <v>-17</v>
      </c>
      <c r="E46" s="742">
        <f>h2_2!E46+h2_2!F46</f>
        <v>39</v>
      </c>
      <c r="F46" s="742">
        <f>h3_2!E46+h3_2!F46</f>
        <v>-48</v>
      </c>
      <c r="G46" s="742">
        <f>h4_2!E46+h4_2!F46</f>
        <v>15</v>
      </c>
      <c r="H46" s="742">
        <f>h5_2!E46+h5_2!F46</f>
        <v>-75</v>
      </c>
      <c r="I46" s="723">
        <f>h6_2!E46+h6_2!F46</f>
        <v>-35</v>
      </c>
      <c r="J46" s="59">
        <f>h7_2!E46</f>
        <v>-72</v>
      </c>
      <c r="K46" s="605">
        <f>h8_2!E46</f>
        <v>-109</v>
      </c>
      <c r="L46" s="59">
        <f>h9_2!E46+h9_2!F46</f>
        <v>-38</v>
      </c>
      <c r="M46" s="605">
        <f>h10_2!E46+h10_2!F46</f>
        <v>-81</v>
      </c>
      <c r="N46" s="59">
        <f>h11_2!E46+h11_2!F46</f>
        <v>-131</v>
      </c>
      <c r="O46" s="605">
        <f>h12_2!E46+h12_2!F46</f>
        <v>-120</v>
      </c>
      <c r="P46" s="538">
        <f>h13_2!E46</f>
        <v>-195</v>
      </c>
      <c r="Q46" s="58">
        <f>h14_2!E46</f>
        <v>-109</v>
      </c>
      <c r="R46" s="58">
        <f>h15_2!E46</f>
        <v>-169</v>
      </c>
      <c r="S46" s="58">
        <f>h16_2!E46</f>
        <v>-187</v>
      </c>
      <c r="T46" s="58">
        <f>h17_2!E46</f>
        <v>-155</v>
      </c>
      <c r="U46" s="58">
        <f>'H18'!F48</f>
        <v>-166</v>
      </c>
      <c r="V46" s="58">
        <f>'H19'!F48</f>
        <v>-198</v>
      </c>
      <c r="W46" s="58">
        <f>'H20'!F48</f>
        <v>-199</v>
      </c>
      <c r="X46" s="58">
        <f>'H21'!F49</f>
        <v>-204</v>
      </c>
      <c r="Y46" s="58">
        <f>'H22'!G48</f>
        <v>-207</v>
      </c>
      <c r="Z46" s="58">
        <f>'H23'!G48</f>
        <v>-239</v>
      </c>
      <c r="AA46" s="58">
        <f>'H24'!G48</f>
        <v>-263</v>
      </c>
      <c r="AB46" s="58">
        <f>'H25'!G48</f>
        <v>-307</v>
      </c>
      <c r="AC46" s="58">
        <f>'H26'!G48</f>
        <v>-275</v>
      </c>
      <c r="AD46" s="58">
        <f>'H27'!G48</f>
        <v>-269</v>
      </c>
      <c r="AE46" s="58">
        <f>'H28'!G48</f>
        <v>-230</v>
      </c>
      <c r="AF46" s="68">
        <f>'H29'!G48</f>
        <v>-256</v>
      </c>
      <c r="AG46" s="68">
        <f>'H30'!G48</f>
        <v>-279</v>
      </c>
      <c r="AH46" s="68">
        <f>'R1'!M49</f>
        <v>-283</v>
      </c>
      <c r="AI46" s="605">
        <f>'R2'!O49</f>
        <v>-257</v>
      </c>
      <c r="AJ46" s="605">
        <f>'R3'!O49</f>
        <v>-301</v>
      </c>
      <c r="AK46" s="68">
        <f>'R4'!M49</f>
        <v>-290</v>
      </c>
      <c r="AL46" s="68">
        <f>'R5'!M49</f>
        <v>-305</v>
      </c>
      <c r="AM46" s="605">
        <f>'R6'!M49</f>
        <v>-335</v>
      </c>
      <c r="AN46" s="87">
        <f>h1_2!G46+h1_2!H46</f>
        <v>292</v>
      </c>
      <c r="AO46" s="605">
        <f>h2_2!G46+h2_2!H46</f>
        <v>318</v>
      </c>
      <c r="AP46" s="605">
        <f>h3_2!G46+h3_2!H46</f>
        <v>272</v>
      </c>
      <c r="AQ46" s="605">
        <f>h4_2!G46+h4_2!H46</f>
        <v>293</v>
      </c>
      <c r="AR46" s="605">
        <f>h5_2!G46+h5_2!H46</f>
        <v>243</v>
      </c>
      <c r="AS46" s="87">
        <f>h6_2!G46+h6_2!H46</f>
        <v>294</v>
      </c>
      <c r="AT46" s="538">
        <f>h7_2!H46+h7_2!I46</f>
        <v>262</v>
      </c>
      <c r="AU46" s="58">
        <f>h8_2!H46+h8_2!I46</f>
        <v>259</v>
      </c>
      <c r="AV46" s="58">
        <f>h9_2!G46+h9_2!H46</f>
        <v>282</v>
      </c>
      <c r="AW46" s="58">
        <f>h10_2!G46+h10_2!H46</f>
        <v>260</v>
      </c>
      <c r="AX46" s="58">
        <f>h11_2!G46+h11_2!H46</f>
        <v>228</v>
      </c>
      <c r="AY46" s="58">
        <f>h12_2!G46+h12_2!H46</f>
        <v>247</v>
      </c>
      <c r="AZ46" s="58">
        <f>h13_2!H46</f>
        <v>229</v>
      </c>
      <c r="BA46" s="58">
        <f>h14_2!H46</f>
        <v>222</v>
      </c>
      <c r="BB46" s="58">
        <f>h15_2!H46</f>
        <v>225</v>
      </c>
      <c r="BC46" s="58">
        <f>h16_2!H46</f>
        <v>200</v>
      </c>
      <c r="BD46" s="58">
        <f>h17_2!H46</f>
        <v>223</v>
      </c>
      <c r="BE46" s="58">
        <f>'H18'!I48</f>
        <v>209</v>
      </c>
      <c r="BF46" s="58">
        <f>'H19'!I48</f>
        <v>194</v>
      </c>
      <c r="BG46" s="58">
        <f>'H20'!I48</f>
        <v>187</v>
      </c>
      <c r="BH46" s="58">
        <f>'H21'!I49</f>
        <v>171</v>
      </c>
      <c r="BI46" s="58">
        <f>'H22'!J48</f>
        <v>190</v>
      </c>
      <c r="BJ46" s="58">
        <f>'H23'!J48</f>
        <v>166</v>
      </c>
      <c r="BK46" s="58">
        <f>'H24'!J48</f>
        <v>178</v>
      </c>
      <c r="BL46" s="58">
        <f>'H25'!J48</f>
        <v>154</v>
      </c>
      <c r="BM46" s="58">
        <f>'H26'!J48</f>
        <v>141</v>
      </c>
      <c r="BN46" s="58">
        <f>'H27'!J48</f>
        <v>145</v>
      </c>
      <c r="BO46" s="58">
        <f>'H28'!J48</f>
        <v>154</v>
      </c>
      <c r="BP46" s="68">
        <f>'H29'!J48</f>
        <v>159</v>
      </c>
      <c r="BQ46" s="68">
        <f>'H30'!J48</f>
        <v>150</v>
      </c>
      <c r="BR46" s="68">
        <f>'R1'!P49</f>
        <v>113</v>
      </c>
      <c r="BS46" s="68">
        <f>'R2'!R49</f>
        <v>129</v>
      </c>
      <c r="BT46" s="68">
        <f>'R3'!R49</f>
        <v>128</v>
      </c>
      <c r="BU46" s="68">
        <f>'R4'!P49</f>
        <v>105</v>
      </c>
      <c r="BV46" s="605">
        <f>'R5'!P49</f>
        <v>103</v>
      </c>
      <c r="BW46" s="87">
        <f>'R6'!P49</f>
        <v>90</v>
      </c>
      <c r="BX46" s="87">
        <f>h1_2!I46+h1_2!J46</f>
        <v>309</v>
      </c>
      <c r="BY46" s="605">
        <f>h2_2!I46+h2_2!J46</f>
        <v>279</v>
      </c>
      <c r="BZ46" s="605">
        <f>h3_2!I46+h3_2!J46</f>
        <v>320</v>
      </c>
      <c r="CA46" s="605">
        <f>h4_2!I46+h4_2!J46</f>
        <v>278</v>
      </c>
      <c r="CB46" s="605">
        <f>h5_2!I46+h5_2!J46</f>
        <v>318</v>
      </c>
      <c r="CC46" s="87">
        <f>h6_2!I46+h6_2!J46</f>
        <v>329</v>
      </c>
      <c r="CD46" s="538">
        <f>h7_2!J46+h7_2!K46</f>
        <v>334</v>
      </c>
      <c r="CE46" s="58">
        <f>h8_2!J46+h8_2!K46</f>
        <v>368</v>
      </c>
      <c r="CF46" s="58">
        <f>h9_2!I46+h9_2!J46</f>
        <v>320</v>
      </c>
      <c r="CG46" s="58">
        <f>h10_2!I46+h10_2!J46</f>
        <v>341</v>
      </c>
      <c r="CH46" s="58">
        <f>h11_2!I46+h11_2!J46</f>
        <v>359</v>
      </c>
      <c r="CI46" s="58">
        <f>h12_2!I46+h12_2!J46</f>
        <v>367</v>
      </c>
      <c r="CJ46" s="61">
        <f>h13_2!K46</f>
        <v>424</v>
      </c>
      <c r="CK46" s="61">
        <f>h14_2!K46</f>
        <v>331</v>
      </c>
      <c r="CL46" s="61">
        <f>h15_2!K46</f>
        <v>394</v>
      </c>
      <c r="CM46" s="61">
        <f>h16_2!K46</f>
        <v>387</v>
      </c>
      <c r="CN46" s="61">
        <f>h17_2!K46</f>
        <v>378</v>
      </c>
      <c r="CO46" s="61">
        <f>'H18'!L48</f>
        <v>375</v>
      </c>
      <c r="CP46" s="61">
        <f>'H19'!L48</f>
        <v>392</v>
      </c>
      <c r="CQ46" s="61">
        <f>'H20'!L48</f>
        <v>386</v>
      </c>
      <c r="CR46" s="61">
        <f>'H21'!P49</f>
        <v>375</v>
      </c>
      <c r="CS46" s="61">
        <f>'H22'!Q48</f>
        <v>397</v>
      </c>
      <c r="CT46" s="61">
        <f>'H23'!Q48</f>
        <v>405</v>
      </c>
      <c r="CU46" s="61">
        <f>'H24'!Q48</f>
        <v>441</v>
      </c>
      <c r="CV46" s="61">
        <f>'H25'!Q48</f>
        <v>461</v>
      </c>
      <c r="CW46" s="61">
        <f>'H26'!Q48</f>
        <v>416</v>
      </c>
      <c r="CX46" s="61">
        <f>'H27'!Q48</f>
        <v>414</v>
      </c>
      <c r="CY46" s="333">
        <f>'H28'!Q48</f>
        <v>384</v>
      </c>
      <c r="CZ46" s="559">
        <f>'H29'!Q48</f>
        <v>415</v>
      </c>
      <c r="DA46" s="1010">
        <f>'H30'!Q48</f>
        <v>429</v>
      </c>
      <c r="DB46" s="781">
        <f>'R1'!W49</f>
        <v>396</v>
      </c>
      <c r="DC46" s="1087">
        <f>'R2'!Y49</f>
        <v>386</v>
      </c>
      <c r="DD46" s="781">
        <f>'R3'!Y49</f>
        <v>429</v>
      </c>
      <c r="DE46" s="1010">
        <f>'R4'!W49</f>
        <v>395</v>
      </c>
      <c r="DF46" s="1010">
        <f>'R5'!W49</f>
        <v>408</v>
      </c>
      <c r="DG46" s="781">
        <f>'R6'!W49</f>
        <v>425</v>
      </c>
    </row>
    <row r="47" spans="1:111" x14ac:dyDescent="0.2">
      <c r="A47" s="303">
        <v>9</v>
      </c>
      <c r="B47" s="1">
        <v>223</v>
      </c>
      <c r="C47" s="1207" t="s">
        <v>212</v>
      </c>
      <c r="D47" s="723">
        <f>h1_2!E47+h1_2!F47</f>
        <v>6</v>
      </c>
      <c r="E47" s="742">
        <f>h2_2!E47+h2_2!F47</f>
        <v>-16</v>
      </c>
      <c r="F47" s="742">
        <f>h3_2!E47+h3_2!F47</f>
        <v>-71</v>
      </c>
      <c r="G47" s="742">
        <f>h4_2!E47+h4_2!F47</f>
        <v>-126</v>
      </c>
      <c r="H47" s="742">
        <f>h5_2!E47+h5_2!F47</f>
        <v>-88</v>
      </c>
      <c r="I47" s="723">
        <f>h6_2!E47+h6_2!F47</f>
        <v>-107</v>
      </c>
      <c r="J47" s="59">
        <f>h7_2!E47</f>
        <v>-101</v>
      </c>
      <c r="K47" s="605">
        <f>h8_2!E47</f>
        <v>-129</v>
      </c>
      <c r="L47" s="59">
        <f>h9_2!E47+h9_2!F47</f>
        <v>-109</v>
      </c>
      <c r="M47" s="605">
        <f>h10_2!E47+h10_2!F47</f>
        <v>-106</v>
      </c>
      <c r="N47" s="59">
        <f>h11_2!E47+h11_2!F47</f>
        <v>-132</v>
      </c>
      <c r="O47" s="605">
        <f>h12_2!E47+h12_2!F47</f>
        <v>-103</v>
      </c>
      <c r="P47" s="538">
        <f>h13_2!E47</f>
        <v>-126</v>
      </c>
      <c r="Q47" s="58">
        <f>h14_2!E47</f>
        <v>-133</v>
      </c>
      <c r="R47" s="58">
        <f>h15_2!E47</f>
        <v>-248</v>
      </c>
      <c r="S47" s="58">
        <f>h16_2!E47</f>
        <v>-190</v>
      </c>
      <c r="T47" s="58">
        <f>h17_2!E47</f>
        <v>-299</v>
      </c>
      <c r="U47" s="58">
        <f>'H18'!F49</f>
        <v>-330</v>
      </c>
      <c r="V47" s="58">
        <f>'H19'!F49</f>
        <v>-289</v>
      </c>
      <c r="W47" s="58">
        <f>'H20'!F49</f>
        <v>-379</v>
      </c>
      <c r="X47" s="58">
        <f>'H21'!F50</f>
        <v>-405</v>
      </c>
      <c r="Y47" s="58">
        <f>'H22'!G49</f>
        <v>-345</v>
      </c>
      <c r="Z47" s="58">
        <f>'H23'!G49</f>
        <v>-328</v>
      </c>
      <c r="AA47" s="58">
        <f>'H24'!G49</f>
        <v>-418</v>
      </c>
      <c r="AB47" s="58">
        <f>'H25'!G49</f>
        <v>-395</v>
      </c>
      <c r="AC47" s="58">
        <f>'H26'!G49</f>
        <v>-417</v>
      </c>
      <c r="AD47" s="58">
        <f>'H27'!G49</f>
        <v>-392</v>
      </c>
      <c r="AE47" s="58">
        <f>'H28'!G49</f>
        <v>-434</v>
      </c>
      <c r="AF47" s="68">
        <f>'H29'!G49</f>
        <v>-411</v>
      </c>
      <c r="AG47" s="68">
        <f>'H30'!G49</f>
        <v>-416</v>
      </c>
      <c r="AH47" s="68">
        <f>'R1'!M50</f>
        <v>-525</v>
      </c>
      <c r="AI47" s="605">
        <f>'R2'!O50</f>
        <v>-470</v>
      </c>
      <c r="AJ47" s="605">
        <f>'R3'!O50</f>
        <v>-525</v>
      </c>
      <c r="AK47" s="68">
        <f>'R4'!M50</f>
        <v>-693</v>
      </c>
      <c r="AL47" s="68">
        <f>'R5'!M50</f>
        <v>-677</v>
      </c>
      <c r="AM47" s="605">
        <f>'R6'!M50</f>
        <v>-676</v>
      </c>
      <c r="AN47" s="87">
        <f>h1_2!G47+h1_2!H47</f>
        <v>792</v>
      </c>
      <c r="AO47" s="605">
        <f>h2_2!G47+h2_2!H47</f>
        <v>745</v>
      </c>
      <c r="AP47" s="605">
        <f>h3_2!G47+h3_2!H47</f>
        <v>714</v>
      </c>
      <c r="AQ47" s="605">
        <f>h4_2!G47+h4_2!H47</f>
        <v>730</v>
      </c>
      <c r="AR47" s="605">
        <f>h5_2!G47+h5_2!H47</f>
        <v>708</v>
      </c>
      <c r="AS47" s="87">
        <f>h6_2!G47+h6_2!H47</f>
        <v>728</v>
      </c>
      <c r="AT47" s="538">
        <f>h7_2!H47+h7_2!I47</f>
        <v>723</v>
      </c>
      <c r="AU47" s="58">
        <f>h8_2!H47+h8_2!I47</f>
        <v>685</v>
      </c>
      <c r="AV47" s="58">
        <f>h9_2!G47+h9_2!H47</f>
        <v>728</v>
      </c>
      <c r="AW47" s="58">
        <f>h10_2!G47+h10_2!H47</f>
        <v>727</v>
      </c>
      <c r="AX47" s="58">
        <f>h11_2!G47+h11_2!H47</f>
        <v>664</v>
      </c>
      <c r="AY47" s="58">
        <f>h12_2!G47+h12_2!H47</f>
        <v>715</v>
      </c>
      <c r="AZ47" s="58">
        <f>h13_2!H47</f>
        <v>666</v>
      </c>
      <c r="BA47" s="58">
        <f>h14_2!H47</f>
        <v>657</v>
      </c>
      <c r="BB47" s="58">
        <f>h15_2!H47</f>
        <v>588</v>
      </c>
      <c r="BC47" s="58">
        <f>h16_2!H47</f>
        <v>641</v>
      </c>
      <c r="BD47" s="58">
        <f>h17_2!H47</f>
        <v>531</v>
      </c>
      <c r="BE47" s="58">
        <f>'H18'!I49</f>
        <v>532</v>
      </c>
      <c r="BF47" s="58">
        <f>'H19'!I49</f>
        <v>539</v>
      </c>
      <c r="BG47" s="58">
        <f>'H20'!I49</f>
        <v>537</v>
      </c>
      <c r="BH47" s="58">
        <f>'H21'!I50</f>
        <v>503</v>
      </c>
      <c r="BI47" s="58">
        <f>'H22'!J49</f>
        <v>534</v>
      </c>
      <c r="BJ47" s="58">
        <f>'H23'!J49</f>
        <v>555</v>
      </c>
      <c r="BK47" s="58">
        <f>'H24'!J49</f>
        <v>485</v>
      </c>
      <c r="BL47" s="58">
        <f>'H25'!J49</f>
        <v>509</v>
      </c>
      <c r="BM47" s="58">
        <f>'H26'!J49</f>
        <v>495</v>
      </c>
      <c r="BN47" s="58">
        <f>'H27'!J49</f>
        <v>457</v>
      </c>
      <c r="BO47" s="58">
        <f>'H28'!J49</f>
        <v>469</v>
      </c>
      <c r="BP47" s="68">
        <f>'H29'!J49</f>
        <v>441</v>
      </c>
      <c r="BQ47" s="68">
        <f>'H30'!J49</f>
        <v>438</v>
      </c>
      <c r="BR47" s="68">
        <f>'R1'!P50</f>
        <v>379</v>
      </c>
      <c r="BS47" s="68">
        <f>'R2'!R50</f>
        <v>382</v>
      </c>
      <c r="BT47" s="68">
        <f>'R3'!R50</f>
        <v>349</v>
      </c>
      <c r="BU47" s="68">
        <f>'R4'!P50</f>
        <v>344</v>
      </c>
      <c r="BV47" s="605">
        <f>'R5'!P50</f>
        <v>318</v>
      </c>
      <c r="BW47" s="87">
        <f>'R6'!P50</f>
        <v>294</v>
      </c>
      <c r="BX47" s="87">
        <f>h1_2!I47+h1_2!J47</f>
        <v>786</v>
      </c>
      <c r="BY47" s="605">
        <f>h2_2!I47+h2_2!J47</f>
        <v>761</v>
      </c>
      <c r="BZ47" s="605">
        <f>h3_2!I47+h3_2!J47</f>
        <v>785</v>
      </c>
      <c r="CA47" s="605">
        <f>h4_2!I47+h4_2!J47</f>
        <v>856</v>
      </c>
      <c r="CB47" s="605">
        <f>h5_2!I47+h5_2!J47</f>
        <v>796</v>
      </c>
      <c r="CC47" s="87">
        <f>h6_2!I47+h6_2!J47</f>
        <v>835</v>
      </c>
      <c r="CD47" s="538">
        <f>h7_2!J47+h7_2!K47</f>
        <v>824</v>
      </c>
      <c r="CE47" s="58">
        <f>h8_2!J47+h8_2!K47</f>
        <v>814</v>
      </c>
      <c r="CF47" s="58">
        <f>h9_2!I47+h9_2!J47</f>
        <v>837</v>
      </c>
      <c r="CG47" s="58">
        <f>h10_2!I47+h10_2!J47</f>
        <v>833</v>
      </c>
      <c r="CH47" s="58">
        <f>h11_2!I47+h11_2!J47</f>
        <v>796</v>
      </c>
      <c r="CI47" s="58">
        <f>h12_2!I47+h12_2!J47</f>
        <v>818</v>
      </c>
      <c r="CJ47" s="61">
        <f>h13_2!K47</f>
        <v>792</v>
      </c>
      <c r="CK47" s="61">
        <f>h14_2!K47</f>
        <v>790</v>
      </c>
      <c r="CL47" s="61">
        <f>h15_2!K47</f>
        <v>836</v>
      </c>
      <c r="CM47" s="61">
        <f>h16_2!K47</f>
        <v>831</v>
      </c>
      <c r="CN47" s="61">
        <f>h17_2!K47</f>
        <v>830</v>
      </c>
      <c r="CO47" s="61">
        <f>'H18'!L49</f>
        <v>862</v>
      </c>
      <c r="CP47" s="61">
        <f>'H19'!L49</f>
        <v>828</v>
      </c>
      <c r="CQ47" s="61">
        <f>'H20'!L49</f>
        <v>916</v>
      </c>
      <c r="CR47" s="61">
        <f>'H21'!P50</f>
        <v>908</v>
      </c>
      <c r="CS47" s="61">
        <f>'H22'!Q49</f>
        <v>879</v>
      </c>
      <c r="CT47" s="61">
        <f>'H23'!Q49</f>
        <v>883</v>
      </c>
      <c r="CU47" s="61">
        <f>'H24'!Q49</f>
        <v>903</v>
      </c>
      <c r="CV47" s="61">
        <f>'H25'!Q49</f>
        <v>904</v>
      </c>
      <c r="CW47" s="61">
        <f>'H26'!Q49</f>
        <v>912</v>
      </c>
      <c r="CX47" s="61">
        <f>'H27'!Q49</f>
        <v>849</v>
      </c>
      <c r="CY47" s="333">
        <f>'H28'!Q49</f>
        <v>903</v>
      </c>
      <c r="CZ47" s="559">
        <f>'H29'!Q49</f>
        <v>852</v>
      </c>
      <c r="DA47" s="1010">
        <f>'H30'!Q49</f>
        <v>854</v>
      </c>
      <c r="DB47" s="781">
        <f>'R1'!W50</f>
        <v>904</v>
      </c>
      <c r="DC47" s="1087">
        <f>'R2'!Y50</f>
        <v>852</v>
      </c>
      <c r="DD47" s="781">
        <f>'R3'!Y50</f>
        <v>874</v>
      </c>
      <c r="DE47" s="1010">
        <f>'R4'!W50</f>
        <v>1037</v>
      </c>
      <c r="DF47" s="1010">
        <f>'R5'!W50</f>
        <v>995</v>
      </c>
      <c r="DG47" s="781">
        <f>'R6'!W50</f>
        <v>970</v>
      </c>
    </row>
    <row r="48" spans="1:111" x14ac:dyDescent="0.2">
      <c r="A48" s="303">
        <v>10</v>
      </c>
      <c r="B48" s="1">
        <v>224</v>
      </c>
      <c r="C48" s="1207" t="s">
        <v>213</v>
      </c>
      <c r="D48" s="723">
        <f>h1_2!E48+h1_2!F48</f>
        <v>15</v>
      </c>
      <c r="E48" s="742">
        <f>h2_2!E48+h2_2!F48</f>
        <v>44</v>
      </c>
      <c r="F48" s="742">
        <f>h3_2!E48+h3_2!F48</f>
        <v>-64</v>
      </c>
      <c r="G48" s="742">
        <f>h4_2!E48+h4_2!F48</f>
        <v>-25</v>
      </c>
      <c r="H48" s="742">
        <f>h5_2!E48+h5_2!F48</f>
        <v>-112</v>
      </c>
      <c r="I48" s="723">
        <f>h6_2!E48+h6_2!F48</f>
        <v>-23</v>
      </c>
      <c r="J48" s="59">
        <f>h7_2!E48</f>
        <v>-60</v>
      </c>
      <c r="K48" s="605">
        <f>h8_2!E48</f>
        <v>-64</v>
      </c>
      <c r="L48" s="59">
        <f>h9_2!E48+h9_2!F48</f>
        <v>-132</v>
      </c>
      <c r="M48" s="605">
        <f>h10_2!E48+h10_2!F48</f>
        <v>-104</v>
      </c>
      <c r="N48" s="59">
        <f>h11_2!E48+h11_2!F48</f>
        <v>-170</v>
      </c>
      <c r="O48" s="605">
        <f>h12_2!E48+h12_2!F48</f>
        <v>-171</v>
      </c>
      <c r="P48" s="538">
        <f>h13_2!E48</f>
        <v>-226</v>
      </c>
      <c r="Q48" s="58">
        <f>h14_2!E48</f>
        <v>-220</v>
      </c>
      <c r="R48" s="58">
        <f>h15_2!E48</f>
        <v>-216</v>
      </c>
      <c r="S48" s="58">
        <f>h16_2!E48</f>
        <v>-249</v>
      </c>
      <c r="T48" s="58">
        <f>h17_2!E48</f>
        <v>-214</v>
      </c>
      <c r="U48" s="58">
        <f>'H18'!F50</f>
        <v>-231</v>
      </c>
      <c r="V48" s="58">
        <f>'H19'!F50</f>
        <v>-232</v>
      </c>
      <c r="W48" s="58">
        <f>'H20'!F50</f>
        <v>-275</v>
      </c>
      <c r="X48" s="58">
        <f>'H21'!F51</f>
        <v>-282</v>
      </c>
      <c r="Y48" s="58">
        <f>'H22'!G50</f>
        <v>-299</v>
      </c>
      <c r="Z48" s="58">
        <f>'H23'!G50</f>
        <v>-307</v>
      </c>
      <c r="AA48" s="58">
        <f>'H24'!G50</f>
        <v>-368</v>
      </c>
      <c r="AB48" s="58">
        <f>'H25'!G50</f>
        <v>-375</v>
      </c>
      <c r="AC48" s="58">
        <f>'H26'!G50</f>
        <v>-292</v>
      </c>
      <c r="AD48" s="58">
        <f>'H27'!G50</f>
        <v>-335</v>
      </c>
      <c r="AE48" s="58">
        <f>'H28'!G50</f>
        <v>-350</v>
      </c>
      <c r="AF48" s="68">
        <f>'H29'!G50</f>
        <v>-326</v>
      </c>
      <c r="AG48" s="68">
        <f>'H30'!G50</f>
        <v>-434</v>
      </c>
      <c r="AH48" s="68">
        <f>'R1'!M51</f>
        <v>-438</v>
      </c>
      <c r="AI48" s="605">
        <f>'R2'!O51</f>
        <v>-394</v>
      </c>
      <c r="AJ48" s="605">
        <f>'R3'!O51</f>
        <v>-412</v>
      </c>
      <c r="AK48" s="68">
        <f>'R4'!M51</f>
        <v>-555</v>
      </c>
      <c r="AL48" s="68">
        <f>'R5'!M51</f>
        <v>-580</v>
      </c>
      <c r="AM48" s="605">
        <f>'R6'!M51</f>
        <v>-582</v>
      </c>
      <c r="AN48" s="87">
        <f>h1_2!G48+h1_2!H48</f>
        <v>568</v>
      </c>
      <c r="AO48" s="605">
        <f>h2_2!G48+h2_2!H48</f>
        <v>598</v>
      </c>
      <c r="AP48" s="605">
        <f>h3_2!G48+h3_2!H48</f>
        <v>552</v>
      </c>
      <c r="AQ48" s="605">
        <f>h4_2!G48+h4_2!H48</f>
        <v>520</v>
      </c>
      <c r="AR48" s="605">
        <f>h5_2!G48+h5_2!H48</f>
        <v>475</v>
      </c>
      <c r="AS48" s="87">
        <f>h6_2!G48+h6_2!H48</f>
        <v>545</v>
      </c>
      <c r="AT48" s="538">
        <f>h7_2!H48+h7_2!I48</f>
        <v>538</v>
      </c>
      <c r="AU48" s="58">
        <f>h8_2!H48+h8_2!I48</f>
        <v>519</v>
      </c>
      <c r="AV48" s="58">
        <f>h9_2!G48+h9_2!H48</f>
        <v>506</v>
      </c>
      <c r="AW48" s="58">
        <f>h10_2!G48+h10_2!H48</f>
        <v>492</v>
      </c>
      <c r="AX48" s="58">
        <f>h11_2!G48+h11_2!H48</f>
        <v>432</v>
      </c>
      <c r="AY48" s="58">
        <f>h12_2!G48+h12_2!H48</f>
        <v>454</v>
      </c>
      <c r="AZ48" s="58">
        <f>h13_2!H48</f>
        <v>427</v>
      </c>
      <c r="BA48" s="58">
        <f>h14_2!H48</f>
        <v>432</v>
      </c>
      <c r="BB48" s="58">
        <f>h15_2!H48</f>
        <v>425</v>
      </c>
      <c r="BC48" s="58">
        <f>h16_2!H48</f>
        <v>408</v>
      </c>
      <c r="BD48" s="58">
        <f>h17_2!H48</f>
        <v>402</v>
      </c>
      <c r="BE48" s="58">
        <f>'H18'!I50</f>
        <v>396</v>
      </c>
      <c r="BF48" s="58">
        <f>'H19'!I50</f>
        <v>396</v>
      </c>
      <c r="BG48" s="58">
        <f>'H20'!I50</f>
        <v>384</v>
      </c>
      <c r="BH48" s="58">
        <f>'H21'!I51</f>
        <v>384</v>
      </c>
      <c r="BI48" s="58">
        <f>'H22'!J50</f>
        <v>382</v>
      </c>
      <c r="BJ48" s="58">
        <f>'H23'!J50</f>
        <v>370</v>
      </c>
      <c r="BK48" s="58">
        <f>'H24'!J50</f>
        <v>345</v>
      </c>
      <c r="BL48" s="58">
        <f>'H25'!J50</f>
        <v>355</v>
      </c>
      <c r="BM48" s="58">
        <f>'H26'!J50</f>
        <v>348</v>
      </c>
      <c r="BN48" s="58">
        <f>'H27'!J50</f>
        <v>365</v>
      </c>
      <c r="BO48" s="58">
        <f>'H28'!J50</f>
        <v>355</v>
      </c>
      <c r="BP48" s="68">
        <f>'H29'!J50</f>
        <v>315</v>
      </c>
      <c r="BQ48" s="68">
        <f>'H30'!J50</f>
        <v>294</v>
      </c>
      <c r="BR48" s="68">
        <f>'R1'!P51</f>
        <v>249</v>
      </c>
      <c r="BS48" s="68">
        <f>'R2'!R51</f>
        <v>285</v>
      </c>
      <c r="BT48" s="68">
        <f>'R3'!R51</f>
        <v>215</v>
      </c>
      <c r="BU48" s="68">
        <f>'R4'!P51</f>
        <v>220</v>
      </c>
      <c r="BV48" s="605">
        <f>'R5'!P51</f>
        <v>184</v>
      </c>
      <c r="BW48" s="87">
        <f>'R6'!P51</f>
        <v>158</v>
      </c>
      <c r="BX48" s="87">
        <f>h1_2!I48+h1_2!J48</f>
        <v>553</v>
      </c>
      <c r="BY48" s="605">
        <f>h2_2!I48+h2_2!J48</f>
        <v>554</v>
      </c>
      <c r="BZ48" s="605">
        <f>h3_2!I48+h3_2!J48</f>
        <v>616</v>
      </c>
      <c r="CA48" s="605">
        <f>h4_2!I48+h4_2!J48</f>
        <v>545</v>
      </c>
      <c r="CB48" s="605">
        <f>h5_2!I48+h5_2!J48</f>
        <v>587</v>
      </c>
      <c r="CC48" s="87">
        <f>h6_2!I48+h6_2!J48</f>
        <v>568</v>
      </c>
      <c r="CD48" s="538">
        <f>h7_2!J48+h7_2!K48</f>
        <v>598</v>
      </c>
      <c r="CE48" s="58">
        <f>h8_2!J48+h8_2!K48</f>
        <v>583</v>
      </c>
      <c r="CF48" s="58">
        <f>h9_2!I48+h9_2!J48</f>
        <v>638</v>
      </c>
      <c r="CG48" s="58">
        <f>h10_2!I48+h10_2!J48</f>
        <v>596</v>
      </c>
      <c r="CH48" s="58">
        <f>h11_2!I48+h11_2!J48</f>
        <v>602</v>
      </c>
      <c r="CI48" s="58">
        <f>h12_2!I48+h12_2!J48</f>
        <v>625</v>
      </c>
      <c r="CJ48" s="61">
        <f>h13_2!K48</f>
        <v>653</v>
      </c>
      <c r="CK48" s="61">
        <f>h14_2!K48</f>
        <v>652</v>
      </c>
      <c r="CL48" s="61">
        <f>h15_2!K48</f>
        <v>641</v>
      </c>
      <c r="CM48" s="61">
        <f>h16_2!K48</f>
        <v>657</v>
      </c>
      <c r="CN48" s="61">
        <f>h17_2!K48</f>
        <v>616</v>
      </c>
      <c r="CO48" s="61">
        <f>'H18'!L50</f>
        <v>627</v>
      </c>
      <c r="CP48" s="61">
        <f>'H19'!L50</f>
        <v>628</v>
      </c>
      <c r="CQ48" s="61">
        <f>'H20'!L50</f>
        <v>659</v>
      </c>
      <c r="CR48" s="61">
        <f>'H21'!P51</f>
        <v>666</v>
      </c>
      <c r="CS48" s="61">
        <f>'H22'!Q50</f>
        <v>681</v>
      </c>
      <c r="CT48" s="61">
        <f>'H23'!Q50</f>
        <v>677</v>
      </c>
      <c r="CU48" s="61">
        <f>'H24'!Q50</f>
        <v>713</v>
      </c>
      <c r="CV48" s="61">
        <f>'H25'!Q50</f>
        <v>730</v>
      </c>
      <c r="CW48" s="61">
        <f>'H26'!Q50</f>
        <v>640</v>
      </c>
      <c r="CX48" s="61">
        <f>'H27'!Q50</f>
        <v>700</v>
      </c>
      <c r="CY48" s="333">
        <f>'H28'!Q50</f>
        <v>705</v>
      </c>
      <c r="CZ48" s="559">
        <f>'H29'!Q50</f>
        <v>641</v>
      </c>
      <c r="DA48" s="1010">
        <f>'H30'!Q50</f>
        <v>728</v>
      </c>
      <c r="DB48" s="781">
        <f>'R1'!W51</f>
        <v>687</v>
      </c>
      <c r="DC48" s="1087">
        <f>'R2'!Y51</f>
        <v>679</v>
      </c>
      <c r="DD48" s="781">
        <f>'R3'!Y51</f>
        <v>627</v>
      </c>
      <c r="DE48" s="1010">
        <f>'R4'!W51</f>
        <v>775</v>
      </c>
      <c r="DF48" s="1010">
        <f>'R5'!W51</f>
        <v>764</v>
      </c>
      <c r="DG48" s="781">
        <f>'R6'!W51</f>
        <v>740</v>
      </c>
    </row>
    <row r="49" spans="1:111" x14ac:dyDescent="0.2">
      <c r="A49" s="303">
        <v>8</v>
      </c>
      <c r="B49" s="1">
        <v>225</v>
      </c>
      <c r="C49" s="1207" t="s">
        <v>214</v>
      </c>
      <c r="D49" s="723">
        <f>h1_2!E49+h1_2!F49</f>
        <v>15</v>
      </c>
      <c r="E49" s="742">
        <f>h2_2!E49+h2_2!F49</f>
        <v>-51</v>
      </c>
      <c r="F49" s="742">
        <f>h3_2!E49+h3_2!F49</f>
        <v>23</v>
      </c>
      <c r="G49" s="742">
        <f>h4_2!E49+h4_2!F49</f>
        <v>23</v>
      </c>
      <c r="H49" s="742">
        <f>h5_2!E49+h5_2!F49</f>
        <v>-39</v>
      </c>
      <c r="I49" s="723">
        <f>h6_2!E49+h6_2!F49</f>
        <v>-5</v>
      </c>
      <c r="J49" s="59">
        <f>h7_2!E49</f>
        <v>-58</v>
      </c>
      <c r="K49" s="605">
        <f>h8_2!E49</f>
        <v>-59</v>
      </c>
      <c r="L49" s="59">
        <f>h9_2!E49+h9_2!F49</f>
        <v>7</v>
      </c>
      <c r="M49" s="605">
        <f>h10_2!E49+h10_2!F49</f>
        <v>-36</v>
      </c>
      <c r="N49" s="59">
        <f>h11_2!E49+h11_2!F49</f>
        <v>-53</v>
      </c>
      <c r="O49" s="605">
        <f>h12_2!E49+h12_2!F49</f>
        <v>-58</v>
      </c>
      <c r="P49" s="538">
        <f>h13_2!E49</f>
        <v>-43</v>
      </c>
      <c r="Q49" s="58">
        <f>h14_2!E49</f>
        <v>-49</v>
      </c>
      <c r="R49" s="58">
        <f>h15_2!E49</f>
        <v>-67</v>
      </c>
      <c r="S49" s="58">
        <f>h16_2!E49</f>
        <v>-127</v>
      </c>
      <c r="T49" s="58">
        <f>h17_2!E49</f>
        <v>-154</v>
      </c>
      <c r="U49" s="58">
        <f>'H18'!F51</f>
        <v>-123</v>
      </c>
      <c r="V49" s="58">
        <f>'H19'!F51</f>
        <v>-138</v>
      </c>
      <c r="W49" s="58">
        <f>'H20'!F51</f>
        <v>-202</v>
      </c>
      <c r="X49" s="58">
        <f>'H21'!F52</f>
        <v>-220</v>
      </c>
      <c r="Y49" s="58">
        <f>'H22'!G51</f>
        <v>-175</v>
      </c>
      <c r="Z49" s="58">
        <f>'H23'!G51</f>
        <v>-163</v>
      </c>
      <c r="AA49" s="58">
        <f>'H24'!G51</f>
        <v>-250</v>
      </c>
      <c r="AB49" s="58">
        <f>'H25'!G51</f>
        <v>-261</v>
      </c>
      <c r="AC49" s="58">
        <f>'H26'!G51</f>
        <v>-234</v>
      </c>
      <c r="AD49" s="58">
        <f>'H27'!G51</f>
        <v>-260</v>
      </c>
      <c r="AE49" s="58">
        <f>'H28'!G51</f>
        <v>-264</v>
      </c>
      <c r="AF49" s="68">
        <f>'H29'!G51</f>
        <v>-231</v>
      </c>
      <c r="AG49" s="68">
        <f>'H30'!G51</f>
        <v>-248</v>
      </c>
      <c r="AH49" s="68">
        <f>'R1'!M52</f>
        <v>-258</v>
      </c>
      <c r="AI49" s="605">
        <f>'R2'!O52</f>
        <v>-276</v>
      </c>
      <c r="AJ49" s="605">
        <f>'R3'!O52</f>
        <v>-329</v>
      </c>
      <c r="AK49" s="68">
        <f>'R4'!M52</f>
        <v>-324</v>
      </c>
      <c r="AL49" s="68">
        <f>'R5'!M52</f>
        <v>-345</v>
      </c>
      <c r="AM49" s="605">
        <f>'R6'!M52</f>
        <v>-310</v>
      </c>
      <c r="AN49" s="87">
        <f>h1_2!G49+h1_2!H49</f>
        <v>376</v>
      </c>
      <c r="AO49" s="605">
        <f>h2_2!G49+h2_2!H49</f>
        <v>340</v>
      </c>
      <c r="AP49" s="605">
        <f>h3_2!G49+h3_2!H49</f>
        <v>384</v>
      </c>
      <c r="AQ49" s="605">
        <f>h4_2!G49+h4_2!H49</f>
        <v>366</v>
      </c>
      <c r="AR49" s="605">
        <f>h5_2!G49+h5_2!H49</f>
        <v>337</v>
      </c>
      <c r="AS49" s="87">
        <f>h6_2!G49+h6_2!H49</f>
        <v>357</v>
      </c>
      <c r="AT49" s="538">
        <f>h7_2!H49+h7_2!I49</f>
        <v>332</v>
      </c>
      <c r="AU49" s="58">
        <f>h8_2!H49+h8_2!I49</f>
        <v>325</v>
      </c>
      <c r="AV49" s="58">
        <f>h9_2!G49+h9_2!H49</f>
        <v>325</v>
      </c>
      <c r="AW49" s="58">
        <f>h10_2!G49+h10_2!H49</f>
        <v>347</v>
      </c>
      <c r="AX49" s="58">
        <f>h11_2!G49+h11_2!H49</f>
        <v>326</v>
      </c>
      <c r="AY49" s="58">
        <f>h12_2!G49+h12_2!H49</f>
        <v>326</v>
      </c>
      <c r="AZ49" s="58">
        <f>h13_2!H49</f>
        <v>323</v>
      </c>
      <c r="BA49" s="58">
        <f>h14_2!H49</f>
        <v>323</v>
      </c>
      <c r="BB49" s="58">
        <f>h15_2!H49</f>
        <v>316</v>
      </c>
      <c r="BC49" s="58">
        <f>h16_2!H49</f>
        <v>283</v>
      </c>
      <c r="BD49" s="58">
        <f>h17_2!H49</f>
        <v>279</v>
      </c>
      <c r="BE49" s="58">
        <f>'H18'!I51</f>
        <v>256</v>
      </c>
      <c r="BF49" s="58">
        <f>'H19'!I51</f>
        <v>280</v>
      </c>
      <c r="BG49" s="58">
        <f>'H20'!I51</f>
        <v>206</v>
      </c>
      <c r="BH49" s="58">
        <f>'H21'!I52</f>
        <v>243</v>
      </c>
      <c r="BI49" s="58">
        <f>'H22'!J51</f>
        <v>250</v>
      </c>
      <c r="BJ49" s="58">
        <f>'H23'!J51</f>
        <v>275</v>
      </c>
      <c r="BK49" s="58">
        <f>'H24'!J51</f>
        <v>248</v>
      </c>
      <c r="BL49" s="58">
        <f>'H25'!J51</f>
        <v>235</v>
      </c>
      <c r="BM49" s="58">
        <f>'H26'!J51</f>
        <v>234</v>
      </c>
      <c r="BN49" s="58">
        <f>'H27'!J51</f>
        <v>208</v>
      </c>
      <c r="BO49" s="58">
        <f>'H28'!J51</f>
        <v>237</v>
      </c>
      <c r="BP49" s="68">
        <f>'H29'!J51</f>
        <v>225</v>
      </c>
      <c r="BQ49" s="68">
        <f>'H30'!J51</f>
        <v>213</v>
      </c>
      <c r="BR49" s="68">
        <f>'R1'!P52</f>
        <v>168</v>
      </c>
      <c r="BS49" s="68">
        <f>'R2'!R52</f>
        <v>187</v>
      </c>
      <c r="BT49" s="68">
        <f>'R3'!R52</f>
        <v>169</v>
      </c>
      <c r="BU49" s="68">
        <f>'R4'!P52</f>
        <v>146</v>
      </c>
      <c r="BV49" s="605">
        <f>'R5'!P52</f>
        <v>132</v>
      </c>
      <c r="BW49" s="87">
        <f>'R6'!P52</f>
        <v>114</v>
      </c>
      <c r="BX49" s="87">
        <f>h1_2!I49+h1_2!J49</f>
        <v>361</v>
      </c>
      <c r="BY49" s="605">
        <f>h2_2!I49+h2_2!J49</f>
        <v>391</v>
      </c>
      <c r="BZ49" s="605">
        <f>h3_2!I49+h3_2!J49</f>
        <v>361</v>
      </c>
      <c r="CA49" s="605">
        <f>h4_2!I49+h4_2!J49</f>
        <v>343</v>
      </c>
      <c r="CB49" s="605">
        <f>h5_2!I49+h5_2!J49</f>
        <v>376</v>
      </c>
      <c r="CC49" s="87">
        <f>h6_2!I49+h6_2!J49</f>
        <v>362</v>
      </c>
      <c r="CD49" s="538">
        <f>h7_2!J49+h7_2!K49</f>
        <v>390</v>
      </c>
      <c r="CE49" s="58">
        <f>h8_2!J49+h8_2!K49</f>
        <v>384</v>
      </c>
      <c r="CF49" s="58">
        <f>h9_2!I49+h9_2!J49</f>
        <v>318</v>
      </c>
      <c r="CG49" s="58">
        <f>h10_2!I49+h10_2!J49</f>
        <v>383</v>
      </c>
      <c r="CH49" s="58">
        <f>h11_2!I49+h11_2!J49</f>
        <v>379</v>
      </c>
      <c r="CI49" s="58">
        <f>h12_2!I49+h12_2!J49</f>
        <v>384</v>
      </c>
      <c r="CJ49" s="61">
        <f>h13_2!K49</f>
        <v>366</v>
      </c>
      <c r="CK49" s="61">
        <f>h14_2!K49</f>
        <v>372</v>
      </c>
      <c r="CL49" s="61">
        <f>h15_2!K49</f>
        <v>383</v>
      </c>
      <c r="CM49" s="61">
        <f>h16_2!K49</f>
        <v>410</v>
      </c>
      <c r="CN49" s="61">
        <f>h17_2!K49</f>
        <v>433</v>
      </c>
      <c r="CO49" s="61">
        <f>'H18'!L51</f>
        <v>379</v>
      </c>
      <c r="CP49" s="61">
        <f>'H19'!L51</f>
        <v>418</v>
      </c>
      <c r="CQ49" s="61">
        <f>'H20'!L51</f>
        <v>408</v>
      </c>
      <c r="CR49" s="61">
        <f>'H21'!P52</f>
        <v>463</v>
      </c>
      <c r="CS49" s="61">
        <f>'H22'!Q51</f>
        <v>425</v>
      </c>
      <c r="CT49" s="61">
        <f>'H23'!Q51</f>
        <v>438</v>
      </c>
      <c r="CU49" s="61">
        <f>'H24'!Q51</f>
        <v>498</v>
      </c>
      <c r="CV49" s="61">
        <f>'H25'!Q51</f>
        <v>496</v>
      </c>
      <c r="CW49" s="61">
        <f>'H26'!Q51</f>
        <v>468</v>
      </c>
      <c r="CX49" s="61">
        <f>'H27'!Q51</f>
        <v>468</v>
      </c>
      <c r="CY49" s="333">
        <f>'H28'!Q51</f>
        <v>501</v>
      </c>
      <c r="CZ49" s="559">
        <f>'H29'!Q51</f>
        <v>456</v>
      </c>
      <c r="DA49" s="1010">
        <f>'H30'!Q51</f>
        <v>461</v>
      </c>
      <c r="DB49" s="781">
        <f>'R1'!W52</f>
        <v>426</v>
      </c>
      <c r="DC49" s="1087">
        <f>'R2'!Y52</f>
        <v>463</v>
      </c>
      <c r="DD49" s="781">
        <f>'R3'!Y52</f>
        <v>498</v>
      </c>
      <c r="DE49" s="1010">
        <f>'R4'!W52</f>
        <v>470</v>
      </c>
      <c r="DF49" s="1010">
        <f>'R5'!W52</f>
        <v>477</v>
      </c>
      <c r="DG49" s="781">
        <f>'R6'!W52</f>
        <v>424</v>
      </c>
    </row>
    <row r="50" spans="1:111" x14ac:dyDescent="0.2">
      <c r="A50" s="303">
        <v>10</v>
      </c>
      <c r="B50" s="1">
        <v>226</v>
      </c>
      <c r="C50" s="1207" t="s">
        <v>215</v>
      </c>
      <c r="D50" s="723">
        <f>h1_2!E50+h1_2!F50</f>
        <v>-61</v>
      </c>
      <c r="E50" s="742">
        <f>h2_2!E50+h2_2!F50</f>
        <v>-98</v>
      </c>
      <c r="F50" s="742">
        <f>h3_2!E50+h3_2!F50</f>
        <v>-139</v>
      </c>
      <c r="G50" s="742">
        <f>h4_2!E50+h4_2!F50</f>
        <v>-184</v>
      </c>
      <c r="H50" s="742">
        <f>h5_2!E50+h5_2!F50</f>
        <v>-214</v>
      </c>
      <c r="I50" s="723">
        <f>h6_2!E50+h6_2!F50</f>
        <v>-205</v>
      </c>
      <c r="J50" s="59">
        <f>h7_2!E50</f>
        <v>-357</v>
      </c>
      <c r="K50" s="605">
        <f>h8_2!E50</f>
        <v>-119</v>
      </c>
      <c r="L50" s="59">
        <f>h9_2!E50+h9_2!F50</f>
        <v>-200</v>
      </c>
      <c r="M50" s="605">
        <f>h10_2!E50+h10_2!F50</f>
        <v>-136</v>
      </c>
      <c r="N50" s="59">
        <f>h11_2!E50+h11_2!F50</f>
        <v>-178</v>
      </c>
      <c r="O50" s="605">
        <f>h12_2!E50+h12_2!F50</f>
        <v>-224</v>
      </c>
      <c r="P50" s="538">
        <f>h13_2!E50</f>
        <v>-222</v>
      </c>
      <c r="Q50" s="58">
        <f>h14_2!E50</f>
        <v>-198</v>
      </c>
      <c r="R50" s="58">
        <f>h15_2!E50</f>
        <v>-275</v>
      </c>
      <c r="S50" s="58">
        <f>h16_2!E50</f>
        <v>-281</v>
      </c>
      <c r="T50" s="58">
        <f>h17_2!E50</f>
        <v>-344</v>
      </c>
      <c r="U50" s="58">
        <f>'H18'!F52</f>
        <v>-340</v>
      </c>
      <c r="V50" s="58">
        <f>'H19'!F52</f>
        <v>-304</v>
      </c>
      <c r="W50" s="58">
        <f>'H20'!F52</f>
        <v>-351</v>
      </c>
      <c r="X50" s="58">
        <f>'H21'!F53</f>
        <v>-323</v>
      </c>
      <c r="Y50" s="58">
        <f>'H22'!G52</f>
        <v>-453</v>
      </c>
      <c r="Z50" s="58">
        <f>'H23'!G52</f>
        <v>-398</v>
      </c>
      <c r="AA50" s="58">
        <f>'H24'!G52</f>
        <v>-451</v>
      </c>
      <c r="AB50" s="58">
        <f>'H25'!G52</f>
        <v>-406</v>
      </c>
      <c r="AC50" s="58">
        <f>'H26'!G52</f>
        <v>-470</v>
      </c>
      <c r="AD50" s="58">
        <f>'H27'!G52</f>
        <v>-469</v>
      </c>
      <c r="AE50" s="58">
        <f>'H28'!G52</f>
        <v>-404</v>
      </c>
      <c r="AF50" s="68">
        <f>'H29'!G52</f>
        <v>-439</v>
      </c>
      <c r="AG50" s="68">
        <f>'H30'!G52</f>
        <v>-553</v>
      </c>
      <c r="AH50" s="68">
        <f>'R1'!M53</f>
        <v>-459</v>
      </c>
      <c r="AI50" s="605">
        <f>'R2'!O53</f>
        <v>-498</v>
      </c>
      <c r="AJ50" s="605">
        <f>'R3'!O53</f>
        <v>-549</v>
      </c>
      <c r="AK50" s="68">
        <f>'R4'!M53</f>
        <v>-597</v>
      </c>
      <c r="AL50" s="68">
        <f>'R5'!M53</f>
        <v>-610</v>
      </c>
      <c r="AM50" s="605">
        <f>'R6'!M53</f>
        <v>-619</v>
      </c>
      <c r="AN50" s="87">
        <f>h1_2!G50+h1_2!H50</f>
        <v>528</v>
      </c>
      <c r="AO50" s="605">
        <f>h2_2!G50+h2_2!H50</f>
        <v>530</v>
      </c>
      <c r="AP50" s="605">
        <f>h3_2!G50+h3_2!H50</f>
        <v>492</v>
      </c>
      <c r="AQ50" s="605">
        <f>h4_2!G50+h4_2!H50</f>
        <v>428</v>
      </c>
      <c r="AR50" s="605">
        <f>h5_2!G50+h5_2!H50</f>
        <v>431</v>
      </c>
      <c r="AS50" s="87">
        <f>h6_2!G50+h6_2!H50</f>
        <v>458</v>
      </c>
      <c r="AT50" s="538">
        <f>h7_2!H50+h7_2!I50</f>
        <v>405</v>
      </c>
      <c r="AU50" s="58">
        <f>h8_2!H50+h8_2!I50</f>
        <v>457</v>
      </c>
      <c r="AV50" s="58">
        <f>h9_2!G50+h9_2!H50</f>
        <v>403</v>
      </c>
      <c r="AW50" s="58">
        <f>h10_2!G50+h10_2!H50</f>
        <v>438</v>
      </c>
      <c r="AX50" s="58">
        <f>h11_2!G50+h11_2!H50</f>
        <v>423</v>
      </c>
      <c r="AY50" s="58">
        <f>h12_2!G50+h12_2!H50</f>
        <v>392</v>
      </c>
      <c r="AZ50" s="58">
        <f>h13_2!H50</f>
        <v>403</v>
      </c>
      <c r="BA50" s="58">
        <f>h14_2!H50</f>
        <v>399</v>
      </c>
      <c r="BB50" s="58">
        <f>h15_2!H50</f>
        <v>367</v>
      </c>
      <c r="BC50" s="58">
        <f>h16_2!H50</f>
        <v>354</v>
      </c>
      <c r="BD50" s="58">
        <f>h17_2!H50</f>
        <v>323</v>
      </c>
      <c r="BE50" s="58">
        <f>'H18'!I52</f>
        <v>337</v>
      </c>
      <c r="BF50" s="58">
        <f>'H19'!I52</f>
        <v>351</v>
      </c>
      <c r="BG50" s="58">
        <f>'H20'!I52</f>
        <v>331</v>
      </c>
      <c r="BH50" s="58">
        <f>'H21'!I53</f>
        <v>335</v>
      </c>
      <c r="BI50" s="58">
        <f>'H22'!J52</f>
        <v>296</v>
      </c>
      <c r="BJ50" s="58">
        <f>'H23'!J52</f>
        <v>322</v>
      </c>
      <c r="BK50" s="58">
        <f>'H24'!J52</f>
        <v>292</v>
      </c>
      <c r="BL50" s="58">
        <f>'H25'!J52</f>
        <v>299</v>
      </c>
      <c r="BM50" s="58">
        <f>'H26'!J52</f>
        <v>283</v>
      </c>
      <c r="BN50" s="58">
        <f>'H27'!J52</f>
        <v>296</v>
      </c>
      <c r="BO50" s="58">
        <f>'H28'!J52</f>
        <v>291</v>
      </c>
      <c r="BP50" s="68">
        <f>'H29'!J52</f>
        <v>260</v>
      </c>
      <c r="BQ50" s="68">
        <f>'H30'!J52</f>
        <v>219</v>
      </c>
      <c r="BR50" s="68">
        <f>'R1'!P53</f>
        <v>234</v>
      </c>
      <c r="BS50" s="68">
        <f>'R2'!R53</f>
        <v>212</v>
      </c>
      <c r="BT50" s="68">
        <f>'R3'!R53</f>
        <v>208</v>
      </c>
      <c r="BU50" s="68">
        <f>'R4'!P53</f>
        <v>208</v>
      </c>
      <c r="BV50" s="605">
        <f>'R5'!P53</f>
        <v>176</v>
      </c>
      <c r="BW50" s="87">
        <f>'R6'!P53</f>
        <v>167</v>
      </c>
      <c r="BX50" s="87">
        <f>h1_2!I50+h1_2!J50</f>
        <v>589</v>
      </c>
      <c r="BY50" s="605">
        <f>h2_2!I50+h2_2!J50</f>
        <v>628</v>
      </c>
      <c r="BZ50" s="605">
        <f>h3_2!I50+h3_2!J50</f>
        <v>631</v>
      </c>
      <c r="CA50" s="605">
        <f>h4_2!I50+h4_2!J50</f>
        <v>612</v>
      </c>
      <c r="CB50" s="605">
        <f>h5_2!I50+h5_2!J50</f>
        <v>645</v>
      </c>
      <c r="CC50" s="87">
        <f>h6_2!I50+h6_2!J50</f>
        <v>663</v>
      </c>
      <c r="CD50" s="538">
        <f>h7_2!J50+h7_2!K50</f>
        <v>762</v>
      </c>
      <c r="CE50" s="58">
        <f>h8_2!J50+h8_2!K50</f>
        <v>576</v>
      </c>
      <c r="CF50" s="58">
        <f>h9_2!I50+h9_2!J50</f>
        <v>603</v>
      </c>
      <c r="CG50" s="58">
        <f>h10_2!I50+h10_2!J50</f>
        <v>574</v>
      </c>
      <c r="CH50" s="58">
        <f>h11_2!I50+h11_2!J50</f>
        <v>601</v>
      </c>
      <c r="CI50" s="58">
        <f>h12_2!I50+h12_2!J50</f>
        <v>616</v>
      </c>
      <c r="CJ50" s="61">
        <f>h13_2!K50</f>
        <v>625</v>
      </c>
      <c r="CK50" s="61">
        <f>h14_2!K50</f>
        <v>597</v>
      </c>
      <c r="CL50" s="61">
        <f>h15_2!K50</f>
        <v>642</v>
      </c>
      <c r="CM50" s="61">
        <f>h16_2!K50</f>
        <v>635</v>
      </c>
      <c r="CN50" s="61">
        <f>h17_2!K50</f>
        <v>667</v>
      </c>
      <c r="CO50" s="61">
        <f>'H18'!L52</f>
        <v>677</v>
      </c>
      <c r="CP50" s="61">
        <f>'H19'!L52</f>
        <v>655</v>
      </c>
      <c r="CQ50" s="61">
        <f>'H20'!L52</f>
        <v>682</v>
      </c>
      <c r="CR50" s="61">
        <f>'H21'!P53</f>
        <v>658</v>
      </c>
      <c r="CS50" s="61">
        <f>'H22'!Q52</f>
        <v>749</v>
      </c>
      <c r="CT50" s="61">
        <f>'H23'!Q52</f>
        <v>720</v>
      </c>
      <c r="CU50" s="61">
        <f>'H24'!Q52</f>
        <v>743</v>
      </c>
      <c r="CV50" s="61">
        <f>'H25'!Q52</f>
        <v>705</v>
      </c>
      <c r="CW50" s="61">
        <f>'H26'!Q52</f>
        <v>753</v>
      </c>
      <c r="CX50" s="61">
        <f>'H27'!Q52</f>
        <v>765</v>
      </c>
      <c r="CY50" s="333">
        <f>'H28'!Q52</f>
        <v>695</v>
      </c>
      <c r="CZ50" s="559">
        <f>'H29'!Q52</f>
        <v>699</v>
      </c>
      <c r="DA50" s="1010">
        <f>'H30'!Q52</f>
        <v>772</v>
      </c>
      <c r="DB50" s="781">
        <f>'R1'!W53</f>
        <v>693</v>
      </c>
      <c r="DC50" s="1087">
        <f>'R2'!Y53</f>
        <v>710</v>
      </c>
      <c r="DD50" s="781">
        <f>'R3'!Y53</f>
        <v>757</v>
      </c>
      <c r="DE50" s="1010">
        <f>'R4'!W53</f>
        <v>805</v>
      </c>
      <c r="DF50" s="1010">
        <f>'R5'!W53</f>
        <v>786</v>
      </c>
      <c r="DG50" s="781">
        <f>'R6'!W53</f>
        <v>786</v>
      </c>
    </row>
    <row r="51" spans="1:111" x14ac:dyDescent="0.2">
      <c r="A51" s="303">
        <v>7</v>
      </c>
      <c r="B51" s="1">
        <v>227</v>
      </c>
      <c r="C51" s="1207" t="s">
        <v>216</v>
      </c>
      <c r="D51" s="723">
        <f>h1_2!E51+h1_2!F51</f>
        <v>31</v>
      </c>
      <c r="E51" s="742">
        <f>h2_2!E51+h2_2!F51</f>
        <v>85</v>
      </c>
      <c r="F51" s="742">
        <f>h3_2!E51+h3_2!F51</f>
        <v>6</v>
      </c>
      <c r="G51" s="742">
        <f>h4_2!E51+h4_2!F51</f>
        <v>-31</v>
      </c>
      <c r="H51" s="742">
        <f>h5_2!E51+h5_2!F51</f>
        <v>-69</v>
      </c>
      <c r="I51" s="723">
        <f>h6_2!E51+h6_2!F51</f>
        <v>-50</v>
      </c>
      <c r="J51" s="59">
        <f>h7_2!E51</f>
        <v>-94</v>
      </c>
      <c r="K51" s="605">
        <f>h8_2!E51</f>
        <v>-120</v>
      </c>
      <c r="L51" s="59">
        <f>h9_2!E51+h9_2!F51</f>
        <v>-103</v>
      </c>
      <c r="M51" s="605">
        <f>h10_2!E51+h10_2!F51</f>
        <v>-84</v>
      </c>
      <c r="N51" s="59">
        <f>h11_2!E51+h11_2!F51</f>
        <v>-112</v>
      </c>
      <c r="O51" s="605">
        <f>h12_2!E51+h12_2!F51</f>
        <v>-23</v>
      </c>
      <c r="P51" s="538">
        <f>h13_2!E51</f>
        <v>-51</v>
      </c>
      <c r="Q51" s="58">
        <f>h14_2!E51</f>
        <v>-97</v>
      </c>
      <c r="R51" s="58">
        <f>h15_2!E51</f>
        <v>-129</v>
      </c>
      <c r="S51" s="58">
        <f>h16_2!E51</f>
        <v>-191</v>
      </c>
      <c r="T51" s="58">
        <f>h17_2!E51</f>
        <v>-151</v>
      </c>
      <c r="U51" s="58">
        <f>'H18'!F53</f>
        <v>-163</v>
      </c>
      <c r="V51" s="58">
        <f>'H19'!F53</f>
        <v>-201</v>
      </c>
      <c r="W51" s="58">
        <f>'H20'!F53</f>
        <v>-214</v>
      </c>
      <c r="X51" s="58">
        <f>'H21'!F54</f>
        <v>-213</v>
      </c>
      <c r="Y51" s="58">
        <f>'H22'!G53</f>
        <v>-252</v>
      </c>
      <c r="Z51" s="58">
        <f>'H23'!G53</f>
        <v>-205</v>
      </c>
      <c r="AA51" s="58">
        <f>'H24'!G53</f>
        <v>-260</v>
      </c>
      <c r="AB51" s="58">
        <f>'H25'!G53</f>
        <v>-298</v>
      </c>
      <c r="AC51" s="58">
        <f>'H26'!G53</f>
        <v>-326</v>
      </c>
      <c r="AD51" s="58">
        <f>'H27'!G53</f>
        <v>-339</v>
      </c>
      <c r="AE51" s="58">
        <f>'H28'!G53</f>
        <v>-313</v>
      </c>
      <c r="AF51" s="68">
        <f>'H29'!G53</f>
        <v>-310</v>
      </c>
      <c r="AG51" s="68">
        <f>'H30'!G53</f>
        <v>-352</v>
      </c>
      <c r="AH51" s="68">
        <f>'R1'!M54</f>
        <v>-370</v>
      </c>
      <c r="AI51" s="605">
        <f>'R2'!O54</f>
        <v>-383</v>
      </c>
      <c r="AJ51" s="605">
        <f>'R3'!O54</f>
        <v>-401</v>
      </c>
      <c r="AK51" s="68">
        <f>'R4'!M54</f>
        <v>-433</v>
      </c>
      <c r="AL51" s="68">
        <f>'R5'!M54</f>
        <v>-491</v>
      </c>
      <c r="AM51" s="605">
        <f>'R6'!M54</f>
        <v>-486</v>
      </c>
      <c r="AN51" s="87">
        <f>h1_2!G51+h1_2!H51</f>
        <v>505</v>
      </c>
      <c r="AO51" s="605">
        <f>h2_2!G51+h2_2!H51</f>
        <v>558</v>
      </c>
      <c r="AP51" s="605">
        <f>h3_2!G51+h3_2!H51</f>
        <v>521</v>
      </c>
      <c r="AQ51" s="605">
        <f>h4_2!G51+h4_2!H51</f>
        <v>465</v>
      </c>
      <c r="AR51" s="605">
        <f>h5_2!G51+h5_2!H51</f>
        <v>436</v>
      </c>
      <c r="AS51" s="87">
        <f>h6_2!G51+h6_2!H51</f>
        <v>459</v>
      </c>
      <c r="AT51" s="538">
        <f>h7_2!H51+h7_2!I51</f>
        <v>449</v>
      </c>
      <c r="AU51" s="58">
        <f>h8_2!H51+h8_2!I51</f>
        <v>413</v>
      </c>
      <c r="AV51" s="58">
        <f>h9_2!G51+h9_2!H51</f>
        <v>447</v>
      </c>
      <c r="AW51" s="58">
        <f>h10_2!G51+h10_2!H51</f>
        <v>412</v>
      </c>
      <c r="AX51" s="58">
        <f>h11_2!G51+h11_2!H51</f>
        <v>400</v>
      </c>
      <c r="AY51" s="58">
        <f>h12_2!G51+h12_2!H51</f>
        <v>447</v>
      </c>
      <c r="AZ51" s="58">
        <f>h13_2!H51</f>
        <v>418</v>
      </c>
      <c r="BA51" s="58">
        <f>h14_2!H51</f>
        <v>375</v>
      </c>
      <c r="BB51" s="58">
        <f>h15_2!H51</f>
        <v>351</v>
      </c>
      <c r="BC51" s="58">
        <f>h16_2!H51</f>
        <v>349</v>
      </c>
      <c r="BD51" s="58">
        <f>h17_2!H51</f>
        <v>354</v>
      </c>
      <c r="BE51" s="58">
        <f>'H18'!I53</f>
        <v>335</v>
      </c>
      <c r="BF51" s="58">
        <f>'H19'!I53</f>
        <v>320</v>
      </c>
      <c r="BG51" s="58">
        <f>'H20'!I53</f>
        <v>344</v>
      </c>
      <c r="BH51" s="58">
        <f>'H21'!I54</f>
        <v>312</v>
      </c>
      <c r="BI51" s="58">
        <f>'H22'!J53</f>
        <v>295</v>
      </c>
      <c r="BJ51" s="58">
        <f>'H23'!J53</f>
        <v>306</v>
      </c>
      <c r="BK51" s="58">
        <f>'H24'!J53</f>
        <v>293</v>
      </c>
      <c r="BL51" s="58">
        <f>'H25'!J53</f>
        <v>269</v>
      </c>
      <c r="BM51" s="58">
        <f>'H26'!J53</f>
        <v>241</v>
      </c>
      <c r="BN51" s="58">
        <f>'H27'!J53</f>
        <v>239</v>
      </c>
      <c r="BO51" s="58">
        <f>'H28'!J53</f>
        <v>220</v>
      </c>
      <c r="BP51" s="68">
        <f>'H29'!J53</f>
        <v>222</v>
      </c>
      <c r="BQ51" s="68">
        <f>'H30'!J53</f>
        <v>194</v>
      </c>
      <c r="BR51" s="68">
        <f>'R1'!P54</f>
        <v>181</v>
      </c>
      <c r="BS51" s="68">
        <f>'R2'!R54</f>
        <v>176</v>
      </c>
      <c r="BT51" s="68">
        <f>'R3'!R54</f>
        <v>154</v>
      </c>
      <c r="BU51" s="68">
        <f>'R4'!P54</f>
        <v>179</v>
      </c>
      <c r="BV51" s="605">
        <f>'R5'!P54</f>
        <v>127</v>
      </c>
      <c r="BW51" s="87">
        <f>'R6'!P54</f>
        <v>142</v>
      </c>
      <c r="BX51" s="87">
        <f>h1_2!I51+h1_2!J51</f>
        <v>474</v>
      </c>
      <c r="BY51" s="605">
        <f>h2_2!I51+h2_2!J51</f>
        <v>473</v>
      </c>
      <c r="BZ51" s="605">
        <f>h3_2!I51+h3_2!J51</f>
        <v>515</v>
      </c>
      <c r="CA51" s="605">
        <f>h4_2!I51+h4_2!J51</f>
        <v>496</v>
      </c>
      <c r="CB51" s="605">
        <f>h5_2!I51+h5_2!J51</f>
        <v>505</v>
      </c>
      <c r="CC51" s="87">
        <f>h6_2!I51+h6_2!J51</f>
        <v>509</v>
      </c>
      <c r="CD51" s="538">
        <f>h7_2!J51+h7_2!K51</f>
        <v>543</v>
      </c>
      <c r="CE51" s="58">
        <f>h8_2!J51+h8_2!K51</f>
        <v>533</v>
      </c>
      <c r="CF51" s="58">
        <f>h9_2!I51+h9_2!J51</f>
        <v>550</v>
      </c>
      <c r="CG51" s="58">
        <f>h10_2!I51+h10_2!J51</f>
        <v>496</v>
      </c>
      <c r="CH51" s="58">
        <f>h11_2!I51+h11_2!J51</f>
        <v>512</v>
      </c>
      <c r="CI51" s="58">
        <f>h12_2!I51+h12_2!J51</f>
        <v>470</v>
      </c>
      <c r="CJ51" s="61">
        <f>h13_2!K51</f>
        <v>469</v>
      </c>
      <c r="CK51" s="61">
        <f>h14_2!K51</f>
        <v>472</v>
      </c>
      <c r="CL51" s="61">
        <f>h15_2!K51</f>
        <v>480</v>
      </c>
      <c r="CM51" s="61">
        <f>h16_2!K51</f>
        <v>540</v>
      </c>
      <c r="CN51" s="61">
        <f>h17_2!K51</f>
        <v>505</v>
      </c>
      <c r="CO51" s="61">
        <f>'H18'!L53</f>
        <v>498</v>
      </c>
      <c r="CP51" s="61">
        <f>'H19'!L53</f>
        <v>521</v>
      </c>
      <c r="CQ51" s="61">
        <f>'H20'!L53</f>
        <v>558</v>
      </c>
      <c r="CR51" s="61">
        <f>'H21'!P54</f>
        <v>525</v>
      </c>
      <c r="CS51" s="61">
        <f>'H22'!Q53</f>
        <v>547</v>
      </c>
      <c r="CT51" s="61">
        <f>'H23'!Q53</f>
        <v>511</v>
      </c>
      <c r="CU51" s="61">
        <f>'H24'!Q53</f>
        <v>553</v>
      </c>
      <c r="CV51" s="61">
        <f>'H25'!Q53</f>
        <v>567</v>
      </c>
      <c r="CW51" s="61">
        <f>'H26'!Q53</f>
        <v>567</v>
      </c>
      <c r="CX51" s="61">
        <f>'H27'!Q53</f>
        <v>578</v>
      </c>
      <c r="CY51" s="333">
        <f>'H28'!Q53</f>
        <v>533</v>
      </c>
      <c r="CZ51" s="559">
        <f>'H29'!Q53</f>
        <v>532</v>
      </c>
      <c r="DA51" s="1010">
        <f>'H30'!Q53</f>
        <v>546</v>
      </c>
      <c r="DB51" s="781">
        <f>'R1'!W54</f>
        <v>551</v>
      </c>
      <c r="DC51" s="1087">
        <f>'R2'!Y54</f>
        <v>559</v>
      </c>
      <c r="DD51" s="781">
        <f>'R3'!Y54</f>
        <v>555</v>
      </c>
      <c r="DE51" s="1010">
        <f>'R4'!W54</f>
        <v>612</v>
      </c>
      <c r="DF51" s="1010">
        <f>'R5'!W54</f>
        <v>618</v>
      </c>
      <c r="DG51" s="781">
        <f>'R6'!W54</f>
        <v>628</v>
      </c>
    </row>
    <row r="52" spans="1:111" x14ac:dyDescent="0.2">
      <c r="A52" s="303">
        <v>5</v>
      </c>
      <c r="B52" s="1">
        <v>228</v>
      </c>
      <c r="C52" s="1207" t="s">
        <v>217</v>
      </c>
      <c r="D52" s="723">
        <f>h1_2!E52+h1_2!F52</f>
        <v>118</v>
      </c>
      <c r="E52" s="742">
        <f>h2_2!E52+h2_2!F52</f>
        <v>130</v>
      </c>
      <c r="F52" s="742">
        <f>h3_2!E52+h3_2!F52</f>
        <v>154</v>
      </c>
      <c r="G52" s="742">
        <f>h4_2!E52+h4_2!F52</f>
        <v>87</v>
      </c>
      <c r="H52" s="742">
        <f>h5_2!E52+h5_2!F52</f>
        <v>140</v>
      </c>
      <c r="I52" s="723">
        <f>h6_2!E52+h6_2!F52</f>
        <v>155</v>
      </c>
      <c r="J52" s="59">
        <f>h7_2!E52</f>
        <v>92</v>
      </c>
      <c r="K52" s="605">
        <f>h8_2!E52</f>
        <v>172</v>
      </c>
      <c r="L52" s="59">
        <f>h9_2!E52+h9_2!F52</f>
        <v>148</v>
      </c>
      <c r="M52" s="605">
        <f>h10_2!E52+h10_2!F52</f>
        <v>134</v>
      </c>
      <c r="N52" s="59">
        <f>h11_2!E52+h11_2!F52</f>
        <v>125</v>
      </c>
      <c r="O52" s="605">
        <f>h12_2!E52+h12_2!F52</f>
        <v>123</v>
      </c>
      <c r="P52" s="538">
        <f>h13_2!E52</f>
        <v>97</v>
      </c>
      <c r="Q52" s="58">
        <f>h14_2!E52</f>
        <v>124</v>
      </c>
      <c r="R52" s="58">
        <f>h15_2!E52</f>
        <v>120</v>
      </c>
      <c r="S52" s="58">
        <f>h16_2!E52</f>
        <v>58</v>
      </c>
      <c r="T52" s="58">
        <f>h17_2!E52</f>
        <v>29</v>
      </c>
      <c r="U52" s="58">
        <f>'H18'!F54</f>
        <v>31</v>
      </c>
      <c r="V52" s="58">
        <f>'H19'!F54</f>
        <v>19</v>
      </c>
      <c r="W52" s="58">
        <f>'H20'!F54</f>
        <v>42</v>
      </c>
      <c r="X52" s="58">
        <f>'H21'!F55</f>
        <v>45</v>
      </c>
      <c r="Y52" s="58">
        <f>'H22'!G54</f>
        <v>8</v>
      </c>
      <c r="Z52" s="58">
        <f>'H23'!G54</f>
        <v>-7</v>
      </c>
      <c r="AA52" s="58">
        <f>'H24'!G54</f>
        <v>11</v>
      </c>
      <c r="AB52" s="58">
        <f>'H25'!G54</f>
        <v>-7</v>
      </c>
      <c r="AC52" s="58">
        <f>'H26'!G54</f>
        <v>-106</v>
      </c>
      <c r="AD52" s="58">
        <f>'H27'!G54</f>
        <v>-7</v>
      </c>
      <c r="AE52" s="58">
        <f>'H28'!G54</f>
        <v>-9</v>
      </c>
      <c r="AF52" s="68">
        <f>'H29'!G54</f>
        <v>-26</v>
      </c>
      <c r="AG52" s="68">
        <f>'H30'!G54</f>
        <v>-59</v>
      </c>
      <c r="AH52" s="68">
        <f>'R1'!M55</f>
        <v>-101</v>
      </c>
      <c r="AI52" s="605">
        <f>'R2'!O55</f>
        <v>-55</v>
      </c>
      <c r="AJ52" s="605">
        <f>'R3'!O55</f>
        <v>-139</v>
      </c>
      <c r="AK52" s="68">
        <f>'R4'!M55</f>
        <v>-159</v>
      </c>
      <c r="AL52" s="68">
        <f>'R5'!M55</f>
        <v>-192</v>
      </c>
      <c r="AM52" s="605">
        <f>'R6'!M55</f>
        <v>-198</v>
      </c>
      <c r="AN52" s="87">
        <f>h1_2!G52+h1_2!H52</f>
        <v>407</v>
      </c>
      <c r="AO52" s="605">
        <f>h2_2!G52+h2_2!H52</f>
        <v>423</v>
      </c>
      <c r="AP52" s="605">
        <f>h3_2!G52+h3_2!H52</f>
        <v>467</v>
      </c>
      <c r="AQ52" s="605">
        <f>h4_2!G52+h4_2!H52</f>
        <v>439</v>
      </c>
      <c r="AR52" s="605">
        <f>h5_2!G52+h5_2!H52</f>
        <v>440</v>
      </c>
      <c r="AS52" s="87">
        <f>h6_2!G52+h6_2!H52</f>
        <v>455</v>
      </c>
      <c r="AT52" s="538">
        <f>h7_2!H52+h7_2!I52</f>
        <v>424</v>
      </c>
      <c r="AU52" s="58">
        <f>h8_2!H52+h8_2!I52</f>
        <v>443</v>
      </c>
      <c r="AV52" s="58">
        <f>h9_2!G52+h9_2!H52</f>
        <v>450</v>
      </c>
      <c r="AW52" s="58">
        <f>h10_2!G52+h10_2!H52</f>
        <v>476</v>
      </c>
      <c r="AX52" s="58">
        <f>h11_2!G52+h11_2!H52</f>
        <v>457</v>
      </c>
      <c r="AY52" s="58">
        <f>h12_2!G52+h12_2!H52</f>
        <v>482</v>
      </c>
      <c r="AZ52" s="58">
        <f>h13_2!H52</f>
        <v>432</v>
      </c>
      <c r="BA52" s="58">
        <f>h14_2!H52</f>
        <v>435</v>
      </c>
      <c r="BB52" s="58">
        <f>h15_2!H52</f>
        <v>451</v>
      </c>
      <c r="BC52" s="58">
        <f>h16_2!H52</f>
        <v>409</v>
      </c>
      <c r="BD52" s="58">
        <f>h17_2!H52</f>
        <v>398</v>
      </c>
      <c r="BE52" s="58">
        <f>'H18'!I54</f>
        <v>381</v>
      </c>
      <c r="BF52" s="58">
        <f>'H19'!I54</f>
        <v>393</v>
      </c>
      <c r="BG52" s="58">
        <f>'H20'!I54</f>
        <v>398</v>
      </c>
      <c r="BH52" s="58">
        <f>'H21'!I55</f>
        <v>401</v>
      </c>
      <c r="BI52" s="58">
        <f>'H22'!J54</f>
        <v>371</v>
      </c>
      <c r="BJ52" s="58">
        <f>'H23'!J54</f>
        <v>351</v>
      </c>
      <c r="BK52" s="58">
        <f>'H24'!J54</f>
        <v>370</v>
      </c>
      <c r="BL52" s="58">
        <f>'H25'!J54</f>
        <v>396</v>
      </c>
      <c r="BM52" s="58">
        <f>'H26'!J54</f>
        <v>298</v>
      </c>
      <c r="BN52" s="58">
        <f>'H27'!J54</f>
        <v>368</v>
      </c>
      <c r="BO52" s="58">
        <f>'H28'!J54</f>
        <v>395</v>
      </c>
      <c r="BP52" s="68">
        <f>'H29'!J54</f>
        <v>338</v>
      </c>
      <c r="BQ52" s="68">
        <f>'H30'!J54</f>
        <v>343</v>
      </c>
      <c r="BR52" s="68">
        <f>'R1'!P55</f>
        <v>314</v>
      </c>
      <c r="BS52" s="68">
        <f>'R2'!R55</f>
        <v>333</v>
      </c>
      <c r="BT52" s="68">
        <f>'R3'!R55</f>
        <v>319</v>
      </c>
      <c r="BU52" s="68">
        <f>'R4'!P55</f>
        <v>279</v>
      </c>
      <c r="BV52" s="605">
        <f>'R5'!P55</f>
        <v>269</v>
      </c>
      <c r="BW52" s="87">
        <f>'R6'!P55</f>
        <v>285</v>
      </c>
      <c r="BX52" s="87">
        <f>h1_2!I52+h1_2!J52</f>
        <v>289</v>
      </c>
      <c r="BY52" s="605">
        <f>h2_2!I52+h2_2!J52</f>
        <v>293</v>
      </c>
      <c r="BZ52" s="605">
        <f>h3_2!I52+h3_2!J52</f>
        <v>313</v>
      </c>
      <c r="CA52" s="605">
        <f>h4_2!I52+h4_2!J52</f>
        <v>352</v>
      </c>
      <c r="CB52" s="605">
        <f>h5_2!I52+h5_2!J52</f>
        <v>300</v>
      </c>
      <c r="CC52" s="87">
        <f>h6_2!I52+h6_2!J52</f>
        <v>300</v>
      </c>
      <c r="CD52" s="538">
        <f>h7_2!J52+h7_2!K52</f>
        <v>332</v>
      </c>
      <c r="CE52" s="58">
        <f>h8_2!J52+h8_2!K52</f>
        <v>271</v>
      </c>
      <c r="CF52" s="58">
        <f>h9_2!I52+h9_2!J52</f>
        <v>302</v>
      </c>
      <c r="CG52" s="58">
        <f>h10_2!I52+h10_2!J52</f>
        <v>342</v>
      </c>
      <c r="CH52" s="58">
        <f>h11_2!I52+h11_2!J52</f>
        <v>332</v>
      </c>
      <c r="CI52" s="58">
        <f>h12_2!I52+h12_2!J52</f>
        <v>359</v>
      </c>
      <c r="CJ52" s="61">
        <f>h13_2!K52</f>
        <v>335</v>
      </c>
      <c r="CK52" s="61">
        <f>h14_2!K52</f>
        <v>311</v>
      </c>
      <c r="CL52" s="61">
        <f>h15_2!K52</f>
        <v>331</v>
      </c>
      <c r="CM52" s="61">
        <f>h16_2!K52</f>
        <v>351</v>
      </c>
      <c r="CN52" s="61">
        <f>h17_2!K52</f>
        <v>369</v>
      </c>
      <c r="CO52" s="61">
        <f>'H18'!L54</f>
        <v>350</v>
      </c>
      <c r="CP52" s="61">
        <f>'H19'!L54</f>
        <v>374</v>
      </c>
      <c r="CQ52" s="61">
        <f>'H20'!L54</f>
        <v>356</v>
      </c>
      <c r="CR52" s="61">
        <f>'H21'!P55</f>
        <v>356</v>
      </c>
      <c r="CS52" s="61">
        <f>'H22'!Q54</f>
        <v>363</v>
      </c>
      <c r="CT52" s="61">
        <f>'H23'!Q54</f>
        <v>358</v>
      </c>
      <c r="CU52" s="61">
        <f>'H24'!Q54</f>
        <v>359</v>
      </c>
      <c r="CV52" s="61">
        <f>'H25'!Q54</f>
        <v>403</v>
      </c>
      <c r="CW52" s="61">
        <f>'H26'!Q54</f>
        <v>404</v>
      </c>
      <c r="CX52" s="61">
        <f>'H27'!Q54</f>
        <v>375</v>
      </c>
      <c r="CY52" s="333">
        <f>'H28'!Q54</f>
        <v>404</v>
      </c>
      <c r="CZ52" s="559">
        <f>'H29'!Q54</f>
        <v>364</v>
      </c>
      <c r="DA52" s="1010">
        <f>'H30'!Q54</f>
        <v>402</v>
      </c>
      <c r="DB52" s="781">
        <f>'R1'!W55</f>
        <v>415</v>
      </c>
      <c r="DC52" s="1087">
        <f>'R2'!Y55</f>
        <v>388</v>
      </c>
      <c r="DD52" s="781">
        <f>'R3'!Y55</f>
        <v>458</v>
      </c>
      <c r="DE52" s="1010">
        <f>'R4'!W55</f>
        <v>438</v>
      </c>
      <c r="DF52" s="1010">
        <f>'R5'!W55</f>
        <v>461</v>
      </c>
      <c r="DG52" s="781">
        <f>'R6'!W55</f>
        <v>483</v>
      </c>
    </row>
    <row r="53" spans="1:111" x14ac:dyDescent="0.2">
      <c r="A53" s="303">
        <v>7</v>
      </c>
      <c r="B53" s="1">
        <v>229</v>
      </c>
      <c r="C53" s="1207" t="s">
        <v>218</v>
      </c>
      <c r="D53" s="723">
        <f>h1_2!E53+h1_2!F53</f>
        <v>162</v>
      </c>
      <c r="E53" s="742">
        <f>h2_2!E53+h2_2!F53</f>
        <v>125</v>
      </c>
      <c r="F53" s="742">
        <f>h3_2!E53+h3_2!F53</f>
        <v>74</v>
      </c>
      <c r="G53" s="742">
        <f>h4_2!E53+h4_2!F53</f>
        <v>23</v>
      </c>
      <c r="H53" s="742">
        <f>h5_2!E53+h5_2!F53</f>
        <v>-29</v>
      </c>
      <c r="I53" s="723">
        <f>h6_2!E53+h6_2!F53</f>
        <v>6</v>
      </c>
      <c r="J53" s="59">
        <f>h7_2!E53</f>
        <v>61</v>
      </c>
      <c r="K53" s="605">
        <f>h8_2!E53</f>
        <v>41</v>
      </c>
      <c r="L53" s="59">
        <f>h9_2!E53+h9_2!F53</f>
        <v>-1</v>
      </c>
      <c r="M53" s="605">
        <f>h10_2!E53+h10_2!F53</f>
        <v>34</v>
      </c>
      <c r="N53" s="59">
        <f>h11_2!E53+h11_2!F53</f>
        <v>-26</v>
      </c>
      <c r="O53" s="605">
        <f>h12_2!E53+h12_2!F53</f>
        <v>-17</v>
      </c>
      <c r="P53" s="538">
        <f>h13_2!E53</f>
        <v>-86</v>
      </c>
      <c r="Q53" s="58">
        <f>h14_2!E53</f>
        <v>-69</v>
      </c>
      <c r="R53" s="58">
        <f>h15_2!E53</f>
        <v>-36</v>
      </c>
      <c r="S53" s="58">
        <f>h16_2!E53</f>
        <v>-121</v>
      </c>
      <c r="T53" s="58">
        <f>h17_2!E53</f>
        <v>-176</v>
      </c>
      <c r="U53" s="58">
        <f>'H18'!F55</f>
        <v>-136</v>
      </c>
      <c r="V53" s="58">
        <f>'H19'!F55</f>
        <v>-313</v>
      </c>
      <c r="W53" s="58">
        <f>'H20'!F55</f>
        <v>-254</v>
      </c>
      <c r="X53" s="58">
        <f>'H21'!F56</f>
        <v>-166</v>
      </c>
      <c r="Y53" s="58">
        <f>'H22'!G55</f>
        <v>-212</v>
      </c>
      <c r="Z53" s="58">
        <f>'H23'!G55</f>
        <v>-298</v>
      </c>
      <c r="AA53" s="58">
        <f>'H24'!G55</f>
        <v>-178</v>
      </c>
      <c r="AB53" s="58">
        <f>'H25'!G55</f>
        <v>-276</v>
      </c>
      <c r="AC53" s="58">
        <f>'H26'!G55</f>
        <v>-348</v>
      </c>
      <c r="AD53" s="58">
        <f>'H27'!G55</f>
        <v>-301</v>
      </c>
      <c r="AE53" s="58">
        <f>'H28'!G55</f>
        <v>-354</v>
      </c>
      <c r="AF53" s="68">
        <f>'H29'!G55</f>
        <v>-410</v>
      </c>
      <c r="AG53" s="68">
        <f>'H30'!G55</f>
        <v>-402</v>
      </c>
      <c r="AH53" s="68">
        <f>'R1'!M56</f>
        <v>-405</v>
      </c>
      <c r="AI53" s="605">
        <f>'R2'!O56</f>
        <v>-514</v>
      </c>
      <c r="AJ53" s="605">
        <f>'R3'!O56</f>
        <v>-578</v>
      </c>
      <c r="AK53" s="68">
        <f>'R4'!M56</f>
        <v>-627</v>
      </c>
      <c r="AL53" s="68">
        <f>'R5'!M56</f>
        <v>-615</v>
      </c>
      <c r="AM53" s="605">
        <f>'R6'!M56</f>
        <v>-686</v>
      </c>
      <c r="AN53" s="87">
        <f>h1_2!G53+h1_2!H53</f>
        <v>805</v>
      </c>
      <c r="AO53" s="605">
        <f>h2_2!G53+h2_2!H53</f>
        <v>799</v>
      </c>
      <c r="AP53" s="605">
        <f>h3_2!G53+h3_2!H53</f>
        <v>756</v>
      </c>
      <c r="AQ53" s="605">
        <f>h4_2!G53+h4_2!H53</f>
        <v>701</v>
      </c>
      <c r="AR53" s="605">
        <f>h5_2!G53+h5_2!H53</f>
        <v>701</v>
      </c>
      <c r="AS53" s="87">
        <f>h6_2!G53+h6_2!H53</f>
        <v>709</v>
      </c>
      <c r="AT53" s="538">
        <f>h7_2!H53+h7_2!I53</f>
        <v>756</v>
      </c>
      <c r="AU53" s="58">
        <f>h8_2!H53+h8_2!I53</f>
        <v>765</v>
      </c>
      <c r="AV53" s="58">
        <f>h9_2!G53+h9_2!H53</f>
        <v>749</v>
      </c>
      <c r="AW53" s="58">
        <f>h10_2!G53+h10_2!H53</f>
        <v>767</v>
      </c>
      <c r="AX53" s="58">
        <f>h11_2!G53+h11_2!H53</f>
        <v>754</v>
      </c>
      <c r="AY53" s="58">
        <f>h12_2!G53+h12_2!H53</f>
        <v>743</v>
      </c>
      <c r="AZ53" s="58">
        <f>h13_2!H53</f>
        <v>691</v>
      </c>
      <c r="BA53" s="58">
        <f>h14_2!H53</f>
        <v>697</v>
      </c>
      <c r="BB53" s="58">
        <f>h15_2!H53</f>
        <v>730</v>
      </c>
      <c r="BC53" s="58">
        <f>h16_2!H53</f>
        <v>649</v>
      </c>
      <c r="BD53" s="58">
        <f>h17_2!H53</f>
        <v>653</v>
      </c>
      <c r="BE53" s="58">
        <f>'H18'!I55</f>
        <v>648</v>
      </c>
      <c r="BF53" s="58">
        <f>'H19'!I55</f>
        <v>576</v>
      </c>
      <c r="BG53" s="58">
        <f>'H20'!I55</f>
        <v>658</v>
      </c>
      <c r="BH53" s="58">
        <f>'H21'!I56</f>
        <v>650</v>
      </c>
      <c r="BI53" s="58">
        <f>'H22'!J55</f>
        <v>639</v>
      </c>
      <c r="BJ53" s="58">
        <f>'H23'!J55</f>
        <v>609</v>
      </c>
      <c r="BK53" s="58">
        <f>'H24'!J55</f>
        <v>665</v>
      </c>
      <c r="BL53" s="58">
        <f>'H25'!J55</f>
        <v>610</v>
      </c>
      <c r="BM53" s="58">
        <f>'H26'!J55</f>
        <v>580</v>
      </c>
      <c r="BN53" s="58">
        <f>'H27'!J55</f>
        <v>599</v>
      </c>
      <c r="BO53" s="58">
        <f>'H28'!J55</f>
        <v>535</v>
      </c>
      <c r="BP53" s="68">
        <f>'H29'!J55</f>
        <v>518</v>
      </c>
      <c r="BQ53" s="68">
        <f>'H30'!J55</f>
        <v>502</v>
      </c>
      <c r="BR53" s="68">
        <f>'R1'!P56</f>
        <v>464</v>
      </c>
      <c r="BS53" s="68">
        <f>'R2'!R56</f>
        <v>425</v>
      </c>
      <c r="BT53" s="68">
        <f>'R3'!R56</f>
        <v>410</v>
      </c>
      <c r="BU53" s="68">
        <f>'R4'!P56</f>
        <v>381</v>
      </c>
      <c r="BV53" s="605">
        <f>'R5'!P56</f>
        <v>395</v>
      </c>
      <c r="BW53" s="87">
        <f>'R6'!P56</f>
        <v>338</v>
      </c>
      <c r="BX53" s="87">
        <f>h1_2!I53+h1_2!J53</f>
        <v>643</v>
      </c>
      <c r="BY53" s="605">
        <f>h2_2!I53+h2_2!J53</f>
        <v>674</v>
      </c>
      <c r="BZ53" s="605">
        <f>h3_2!I53+h3_2!J53</f>
        <v>682</v>
      </c>
      <c r="CA53" s="605">
        <f>h4_2!I53+h4_2!J53</f>
        <v>678</v>
      </c>
      <c r="CB53" s="605">
        <f>h5_2!I53+h5_2!J53</f>
        <v>730</v>
      </c>
      <c r="CC53" s="87">
        <f>h6_2!I53+h6_2!J53</f>
        <v>703</v>
      </c>
      <c r="CD53" s="538">
        <f>h7_2!J53+h7_2!K53</f>
        <v>695</v>
      </c>
      <c r="CE53" s="58">
        <f>h8_2!J53+h8_2!K53</f>
        <v>724</v>
      </c>
      <c r="CF53" s="58">
        <f>h9_2!I53+h9_2!J53</f>
        <v>750</v>
      </c>
      <c r="CG53" s="58">
        <f>h10_2!I53+h10_2!J53</f>
        <v>733</v>
      </c>
      <c r="CH53" s="58">
        <f>h11_2!I53+h11_2!J53</f>
        <v>780</v>
      </c>
      <c r="CI53" s="58">
        <f>h12_2!I53+h12_2!J53</f>
        <v>760</v>
      </c>
      <c r="CJ53" s="61">
        <f>h13_2!K53</f>
        <v>777</v>
      </c>
      <c r="CK53" s="61">
        <f>h14_2!K53</f>
        <v>766</v>
      </c>
      <c r="CL53" s="61">
        <f>h15_2!K53</f>
        <v>766</v>
      </c>
      <c r="CM53" s="61">
        <f>h16_2!K53</f>
        <v>770</v>
      </c>
      <c r="CN53" s="61">
        <f>h17_2!K53</f>
        <v>829</v>
      </c>
      <c r="CO53" s="61">
        <f>'H18'!L55</f>
        <v>784</v>
      </c>
      <c r="CP53" s="61">
        <f>'H19'!L55</f>
        <v>889</v>
      </c>
      <c r="CQ53" s="61">
        <f>'H20'!L55</f>
        <v>912</v>
      </c>
      <c r="CR53" s="61">
        <f>'H21'!P56</f>
        <v>816</v>
      </c>
      <c r="CS53" s="61">
        <f>'H22'!Q55</f>
        <v>851</v>
      </c>
      <c r="CT53" s="61">
        <f>'H23'!Q55</f>
        <v>907</v>
      </c>
      <c r="CU53" s="61">
        <f>'H24'!Q55</f>
        <v>843</v>
      </c>
      <c r="CV53" s="61">
        <f>'H25'!Q55</f>
        <v>886</v>
      </c>
      <c r="CW53" s="61">
        <f>'H26'!Q55</f>
        <v>928</v>
      </c>
      <c r="CX53" s="61">
        <f>'H27'!Q55</f>
        <v>900</v>
      </c>
      <c r="CY53" s="333">
        <f>'H28'!Q55</f>
        <v>889</v>
      </c>
      <c r="CZ53" s="559">
        <f>'H29'!Q55</f>
        <v>928</v>
      </c>
      <c r="DA53" s="1010">
        <f>'H30'!Q55</f>
        <v>904</v>
      </c>
      <c r="DB53" s="781">
        <f>'R1'!W56</f>
        <v>869</v>
      </c>
      <c r="DC53" s="1087">
        <f>'R2'!Y56</f>
        <v>939</v>
      </c>
      <c r="DD53" s="781">
        <f>'R3'!Y56</f>
        <v>988</v>
      </c>
      <c r="DE53" s="1010">
        <f>'R4'!W56</f>
        <v>1008</v>
      </c>
      <c r="DF53" s="1010">
        <f>'R5'!W56</f>
        <v>1010</v>
      </c>
      <c r="DG53" s="781">
        <f>'R6'!W56</f>
        <v>1024</v>
      </c>
    </row>
    <row r="54" spans="1:111" x14ac:dyDescent="0.2">
      <c r="A54" s="303">
        <v>3</v>
      </c>
      <c r="B54" s="1">
        <v>301</v>
      </c>
      <c r="C54" s="1207" t="s">
        <v>49</v>
      </c>
      <c r="D54" s="723">
        <f>h1_2!E54+h1_2!F54</f>
        <v>67</v>
      </c>
      <c r="E54" s="742">
        <f>h2_2!E54+h2_2!F54</f>
        <v>76</v>
      </c>
      <c r="F54" s="742">
        <f>h3_2!E54+h3_2!F54</f>
        <v>100</v>
      </c>
      <c r="G54" s="742">
        <f>h4_2!E54+h4_2!F54</f>
        <v>43</v>
      </c>
      <c r="H54" s="742">
        <f>h5_2!E54+h5_2!F54</f>
        <v>75</v>
      </c>
      <c r="I54" s="723">
        <f>h6_2!E54+h6_2!F54</f>
        <v>88</v>
      </c>
      <c r="J54" s="59">
        <f>h7_2!E54</f>
        <v>67</v>
      </c>
      <c r="K54" s="605">
        <f>h8_2!E54</f>
        <v>43</v>
      </c>
      <c r="L54" s="59">
        <f>h9_2!E54+h9_2!F54</f>
        <v>42</v>
      </c>
      <c r="M54" s="605">
        <f>h10_2!E54+h10_2!F54</f>
        <v>11</v>
      </c>
      <c r="N54" s="59">
        <f>h11_2!E54+h11_2!F54</f>
        <v>66</v>
      </c>
      <c r="O54" s="605">
        <f>h12_2!E54+h12_2!F54</f>
        <v>50</v>
      </c>
      <c r="P54" s="538">
        <f>h13_2!E54</f>
        <v>16</v>
      </c>
      <c r="Q54" s="58">
        <f>h14_2!E54</f>
        <v>-12</v>
      </c>
      <c r="R54" s="58">
        <f>h15_2!E54</f>
        <v>-26</v>
      </c>
      <c r="S54" s="58">
        <f>h16_2!E54</f>
        <v>6</v>
      </c>
      <c r="T54" s="58">
        <f>h17_2!E54</f>
        <v>23</v>
      </c>
      <c r="U54" s="58">
        <f>'H18'!F56</f>
        <v>18</v>
      </c>
      <c r="V54" s="58">
        <f>'H19'!F56</f>
        <v>89</v>
      </c>
      <c r="W54" s="58">
        <f>'H20'!F56</f>
        <v>43</v>
      </c>
      <c r="X54" s="58">
        <f>'H21'!F57</f>
        <v>29</v>
      </c>
      <c r="Y54" s="58">
        <f>'H22'!G56</f>
        <v>15</v>
      </c>
      <c r="Z54" s="58">
        <f>'H23'!G56</f>
        <v>-74</v>
      </c>
      <c r="AA54" s="58">
        <f>'H24'!G56</f>
        <v>-47</v>
      </c>
      <c r="AB54" s="58">
        <f>'H25'!G56</f>
        <v>-88</v>
      </c>
      <c r="AC54" s="58">
        <f>'H26'!G56</f>
        <v>-66</v>
      </c>
      <c r="AD54" s="58">
        <f>'H27'!G56</f>
        <v>-101</v>
      </c>
      <c r="AE54" s="58">
        <f>'H28'!G56</f>
        <v>-101</v>
      </c>
      <c r="AF54" s="68">
        <f>'H29'!G56</f>
        <v>-142</v>
      </c>
      <c r="AG54" s="68">
        <f>'H30'!G56</f>
        <v>-138</v>
      </c>
      <c r="AH54" s="68">
        <f>'R1'!M57</f>
        <v>-183</v>
      </c>
      <c r="AI54" s="605">
        <f>'R2'!O57</f>
        <v>-134</v>
      </c>
      <c r="AJ54" s="605">
        <f>'R3'!O57</f>
        <v>-244</v>
      </c>
      <c r="AK54" s="68">
        <f>'R4'!M57</f>
        <v>-285</v>
      </c>
      <c r="AL54" s="68">
        <f>'R5'!M57</f>
        <v>-243</v>
      </c>
      <c r="AM54" s="605">
        <f>'R6'!M57</f>
        <v>-261</v>
      </c>
      <c r="AN54" s="87">
        <f>h1_2!G54+h1_2!H54</f>
        <v>173</v>
      </c>
      <c r="AO54" s="605">
        <f>h2_2!G54+h2_2!H54</f>
        <v>196</v>
      </c>
      <c r="AP54" s="605">
        <f>h3_2!G54+h3_2!H54</f>
        <v>213</v>
      </c>
      <c r="AQ54" s="605">
        <f>h4_2!G54+h4_2!H54</f>
        <v>175</v>
      </c>
      <c r="AR54" s="605">
        <f>h5_2!G54+h5_2!H54</f>
        <v>205</v>
      </c>
      <c r="AS54" s="87">
        <f>h6_2!G54+h6_2!H54</f>
        <v>219</v>
      </c>
      <c r="AT54" s="538">
        <f>h7_2!H54+h7_2!I54</f>
        <v>205</v>
      </c>
      <c r="AU54" s="58">
        <f>h8_2!H54+h8_2!I54</f>
        <v>203</v>
      </c>
      <c r="AV54" s="58">
        <f>h9_2!G54+h9_2!H54</f>
        <v>196</v>
      </c>
      <c r="AW54" s="58">
        <f>h10_2!G54+h10_2!H54</f>
        <v>174</v>
      </c>
      <c r="AX54" s="58">
        <f>h11_2!G54+h11_2!H54</f>
        <v>193</v>
      </c>
      <c r="AY54" s="58">
        <f>h12_2!G54+h12_2!H54</f>
        <v>219</v>
      </c>
      <c r="AZ54" s="58">
        <f>h13_2!H54</f>
        <v>185</v>
      </c>
      <c r="BA54" s="58">
        <f>h14_2!H54</f>
        <v>160</v>
      </c>
      <c r="BB54" s="58">
        <f>h15_2!H54</f>
        <v>175</v>
      </c>
      <c r="BC54" s="58">
        <f>h16_2!H54</f>
        <v>165</v>
      </c>
      <c r="BD54" s="58">
        <f>h17_2!H54</f>
        <v>208</v>
      </c>
      <c r="BE54" s="58">
        <f>'H18'!I56</f>
        <v>217</v>
      </c>
      <c r="BF54" s="58">
        <f>'H19'!I56</f>
        <v>285</v>
      </c>
      <c r="BG54" s="58">
        <f>'H20'!I56</f>
        <v>227</v>
      </c>
      <c r="BH54" s="58">
        <f>'H21'!I57</f>
        <v>240</v>
      </c>
      <c r="BI54" s="58">
        <f>'H22'!J56</f>
        <v>237</v>
      </c>
      <c r="BJ54" s="58">
        <f>'H23'!J56</f>
        <v>180</v>
      </c>
      <c r="BK54" s="58">
        <f>'H24'!J56</f>
        <v>184</v>
      </c>
      <c r="BL54" s="58">
        <f>'H25'!J56</f>
        <v>165</v>
      </c>
      <c r="BM54" s="58">
        <f>'H26'!J56</f>
        <v>185</v>
      </c>
      <c r="BN54" s="58">
        <f>'H27'!J56</f>
        <v>143</v>
      </c>
      <c r="BO54" s="58">
        <f>'H28'!J56</f>
        <v>160</v>
      </c>
      <c r="BP54" s="68">
        <f>'H29'!J56</f>
        <v>151</v>
      </c>
      <c r="BQ54" s="68">
        <f>'H30'!J56</f>
        <v>126</v>
      </c>
      <c r="BR54" s="68">
        <f>'R1'!P57</f>
        <v>119</v>
      </c>
      <c r="BS54" s="68">
        <f>'R2'!R57</f>
        <v>136</v>
      </c>
      <c r="BT54" s="68">
        <f>'R3'!R57</f>
        <v>80</v>
      </c>
      <c r="BU54" s="68">
        <f>'R4'!P57</f>
        <v>71</v>
      </c>
      <c r="BV54" s="605">
        <f>'R5'!P57</f>
        <v>75</v>
      </c>
      <c r="BW54" s="87">
        <f>'R6'!P57</f>
        <v>69</v>
      </c>
      <c r="BX54" s="87">
        <f>h1_2!I54+h1_2!J54</f>
        <v>106</v>
      </c>
      <c r="BY54" s="605">
        <f>h2_2!I54+h2_2!J54</f>
        <v>120</v>
      </c>
      <c r="BZ54" s="605">
        <f>h3_2!I54+h3_2!J54</f>
        <v>113</v>
      </c>
      <c r="CA54" s="605">
        <f>h4_2!I54+h4_2!J54</f>
        <v>132</v>
      </c>
      <c r="CB54" s="605">
        <f>h5_2!I54+h5_2!J54</f>
        <v>130</v>
      </c>
      <c r="CC54" s="87">
        <f>h6_2!I54+h6_2!J54</f>
        <v>131</v>
      </c>
      <c r="CD54" s="538">
        <f>h7_2!J54+h7_2!K54</f>
        <v>138</v>
      </c>
      <c r="CE54" s="58">
        <f>h8_2!J54+h8_2!K54</f>
        <v>160</v>
      </c>
      <c r="CF54" s="58">
        <f>h9_2!I54+h9_2!J54</f>
        <v>154</v>
      </c>
      <c r="CG54" s="58">
        <f>h10_2!I54+h10_2!J54</f>
        <v>163</v>
      </c>
      <c r="CH54" s="58">
        <f>h11_2!I54+h11_2!J54</f>
        <v>127</v>
      </c>
      <c r="CI54" s="58">
        <f>h12_2!I54+h12_2!J54</f>
        <v>169</v>
      </c>
      <c r="CJ54" s="61">
        <f>h13_2!K54</f>
        <v>169</v>
      </c>
      <c r="CK54" s="61">
        <f>h14_2!K54</f>
        <v>172</v>
      </c>
      <c r="CL54" s="61">
        <f>h15_2!K54</f>
        <v>201</v>
      </c>
      <c r="CM54" s="61">
        <f>h16_2!K54</f>
        <v>159</v>
      </c>
      <c r="CN54" s="61">
        <f>h17_2!K54</f>
        <v>185</v>
      </c>
      <c r="CO54" s="61">
        <f>'H18'!L56</f>
        <v>199</v>
      </c>
      <c r="CP54" s="61">
        <f>'H19'!L56</f>
        <v>196</v>
      </c>
      <c r="CQ54" s="61">
        <f>'H20'!L56</f>
        <v>184</v>
      </c>
      <c r="CR54" s="61">
        <f>'H21'!P57</f>
        <v>211</v>
      </c>
      <c r="CS54" s="61">
        <f>'H22'!Q56</f>
        <v>222</v>
      </c>
      <c r="CT54" s="61">
        <f>'H23'!Q56</f>
        <v>254</v>
      </c>
      <c r="CU54" s="61">
        <f>'H24'!Q56</f>
        <v>231</v>
      </c>
      <c r="CV54" s="61">
        <f>'H25'!Q56</f>
        <v>253</v>
      </c>
      <c r="CW54" s="61">
        <f>'H26'!Q56</f>
        <v>251</v>
      </c>
      <c r="CX54" s="61">
        <f>'H27'!Q56</f>
        <v>244</v>
      </c>
      <c r="CY54" s="333">
        <f>'H28'!Q56</f>
        <v>261</v>
      </c>
      <c r="CZ54" s="559">
        <f>'H29'!Q56</f>
        <v>293</v>
      </c>
      <c r="DA54" s="1010">
        <f>'H30'!Q56</f>
        <v>264</v>
      </c>
      <c r="DB54" s="781">
        <f>'R1'!W57</f>
        <v>302</v>
      </c>
      <c r="DC54" s="1087">
        <f>'R2'!Y57</f>
        <v>270</v>
      </c>
      <c r="DD54" s="781">
        <f>'R3'!Y57</f>
        <v>324</v>
      </c>
      <c r="DE54" s="1010">
        <f>'R4'!W57</f>
        <v>356</v>
      </c>
      <c r="DF54" s="1010">
        <f>'R5'!W57</f>
        <v>318</v>
      </c>
      <c r="DG54" s="781">
        <f>'R6'!W57</f>
        <v>330</v>
      </c>
    </row>
    <row r="55" spans="1:111" x14ac:dyDescent="0.2">
      <c r="A55" s="303">
        <v>5</v>
      </c>
      <c r="B55" s="1">
        <v>365</v>
      </c>
      <c r="C55" s="1207" t="s">
        <v>219</v>
      </c>
      <c r="D55" s="723">
        <f>h1_2!E55+h1_2!F55</f>
        <v>0</v>
      </c>
      <c r="E55" s="742">
        <f>h2_2!E55+h2_2!F55</f>
        <v>25</v>
      </c>
      <c r="F55" s="742">
        <f>h3_2!E55+h3_2!F55</f>
        <v>15</v>
      </c>
      <c r="G55" s="742">
        <f>h4_2!E55+h4_2!F55</f>
        <v>14</v>
      </c>
      <c r="H55" s="742">
        <f>h5_2!E55+h5_2!F55</f>
        <v>-54</v>
      </c>
      <c r="I55" s="723">
        <f>h6_2!E55+h6_2!F55</f>
        <v>7</v>
      </c>
      <c r="J55" s="59">
        <f>h7_2!E55</f>
        <v>-30</v>
      </c>
      <c r="K55" s="605">
        <f>h8_2!E55</f>
        <v>12</v>
      </c>
      <c r="L55" s="59">
        <f>h9_2!E55+h9_2!F55</f>
        <v>-6</v>
      </c>
      <c r="M55" s="605">
        <f>h10_2!E55+h10_2!F55</f>
        <v>-33</v>
      </c>
      <c r="N55" s="59">
        <f>h11_2!E55+h11_2!F55</f>
        <v>-47</v>
      </c>
      <c r="O55" s="605">
        <f>h12_2!E55+h12_2!F55</f>
        <v>-3</v>
      </c>
      <c r="P55" s="538">
        <f>h13_2!E55</f>
        <v>-25</v>
      </c>
      <c r="Q55" s="58">
        <f>h14_2!E55</f>
        <v>-17</v>
      </c>
      <c r="R55" s="58">
        <f>h15_2!E55</f>
        <v>-44</v>
      </c>
      <c r="S55" s="58">
        <f>h16_2!E55</f>
        <v>-69</v>
      </c>
      <c r="T55" s="58">
        <f>h17_2!E55</f>
        <v>-129</v>
      </c>
      <c r="U55" s="58">
        <f>'H18'!F57</f>
        <v>-82</v>
      </c>
      <c r="V55" s="58">
        <f>'H19'!F57</f>
        <v>-101</v>
      </c>
      <c r="W55" s="58">
        <f>'H20'!F57</f>
        <v>-103</v>
      </c>
      <c r="X55" s="58">
        <f>'H21'!F58</f>
        <v>-146</v>
      </c>
      <c r="Y55" s="58">
        <f>'H22'!G57</f>
        <v>-170</v>
      </c>
      <c r="Z55" s="58">
        <f>'H23'!G57</f>
        <v>-176</v>
      </c>
      <c r="AA55" s="58">
        <f>'H24'!G57</f>
        <v>-192</v>
      </c>
      <c r="AB55" s="58">
        <f>'H25'!G57</f>
        <v>-207</v>
      </c>
      <c r="AC55" s="58">
        <f>'H26'!G57</f>
        <v>-169</v>
      </c>
      <c r="AD55" s="58">
        <f>'H27'!G57</f>
        <v>-178</v>
      </c>
      <c r="AE55" s="58">
        <f>'H28'!G57</f>
        <v>-182</v>
      </c>
      <c r="AF55" s="68">
        <f>'H29'!G57</f>
        <v>-207</v>
      </c>
      <c r="AG55" s="68">
        <f>'H30'!G57</f>
        <v>-203</v>
      </c>
      <c r="AH55" s="68">
        <f>'R1'!M58</f>
        <v>-222</v>
      </c>
      <c r="AI55" s="605">
        <f>'R2'!O58</f>
        <v>-218</v>
      </c>
      <c r="AJ55" s="605">
        <f>'R3'!O58</f>
        <v>-244</v>
      </c>
      <c r="AK55" s="68">
        <f>'R4'!M58</f>
        <v>-220</v>
      </c>
      <c r="AL55" s="68">
        <f>'R5'!M58</f>
        <v>-325</v>
      </c>
      <c r="AM55" s="605">
        <f>'R6'!M58</f>
        <v>-273</v>
      </c>
      <c r="AN55" s="87">
        <f>h1_2!G55+h1_2!H55</f>
        <v>225</v>
      </c>
      <c r="AO55" s="605">
        <f>h2_2!G55+h2_2!H55</f>
        <v>268</v>
      </c>
      <c r="AP55" s="605">
        <f>h3_2!G55+h3_2!H55</f>
        <v>237</v>
      </c>
      <c r="AQ55" s="605">
        <f>h4_2!G55+h4_2!H55</f>
        <v>247</v>
      </c>
      <c r="AR55" s="605">
        <f>h5_2!G55+h5_2!H55</f>
        <v>239</v>
      </c>
      <c r="AS55" s="87">
        <f>h6_2!G55+h6_2!H55</f>
        <v>267</v>
      </c>
      <c r="AT55" s="538">
        <f>h7_2!H55+h7_2!I55</f>
        <v>261</v>
      </c>
      <c r="AU55" s="58">
        <f>h8_2!H55+h8_2!I55</f>
        <v>261</v>
      </c>
      <c r="AV55" s="58">
        <f>h9_2!G55+h9_2!H55</f>
        <v>243</v>
      </c>
      <c r="AW55" s="58">
        <f>h10_2!G55+h10_2!H55</f>
        <v>222</v>
      </c>
      <c r="AX55" s="58">
        <f>h11_2!G55+h11_2!H55</f>
        <v>217</v>
      </c>
      <c r="AY55" s="58">
        <f>h12_2!G55+h12_2!H55</f>
        <v>236</v>
      </c>
      <c r="AZ55" s="58">
        <f>h13_2!H55</f>
        <v>221</v>
      </c>
      <c r="BA55" s="58">
        <f>h14_2!H55</f>
        <v>209</v>
      </c>
      <c r="BB55" s="58">
        <f>h15_2!H55</f>
        <v>224</v>
      </c>
      <c r="BC55" s="58">
        <f>h16_2!H55</f>
        <v>188</v>
      </c>
      <c r="BD55" s="58">
        <f>h17_2!H55</f>
        <v>172</v>
      </c>
      <c r="BE55" s="58">
        <f>'H18'!I57</f>
        <v>192</v>
      </c>
      <c r="BF55" s="58">
        <f>'H19'!I57</f>
        <v>146</v>
      </c>
      <c r="BG55" s="58">
        <f>'H20'!I57</f>
        <v>165</v>
      </c>
      <c r="BH55" s="58">
        <f>'H21'!I58</f>
        <v>139</v>
      </c>
      <c r="BI55" s="58">
        <f>'H22'!J57</f>
        <v>140</v>
      </c>
      <c r="BJ55" s="58">
        <f>'H23'!J57</f>
        <v>133</v>
      </c>
      <c r="BK55" s="58">
        <f>'H24'!J57</f>
        <v>129</v>
      </c>
      <c r="BL55" s="58">
        <f>'H25'!J57</f>
        <v>112</v>
      </c>
      <c r="BM55" s="58">
        <f>'H26'!J57</f>
        <v>116</v>
      </c>
      <c r="BN55" s="58">
        <f>'H27'!J57</f>
        <v>117</v>
      </c>
      <c r="BO55" s="58">
        <f>'H28'!J57</f>
        <v>109</v>
      </c>
      <c r="BP55" s="68">
        <f>'H29'!J57</f>
        <v>89</v>
      </c>
      <c r="BQ55" s="68">
        <f>'H30'!J57</f>
        <v>86</v>
      </c>
      <c r="BR55" s="68">
        <f>'R1'!P58</f>
        <v>78</v>
      </c>
      <c r="BS55" s="68">
        <f>'R2'!R58</f>
        <v>72</v>
      </c>
      <c r="BT55" s="68">
        <f>'R3'!R58</f>
        <v>80</v>
      </c>
      <c r="BU55" s="68">
        <f>'R4'!P58</f>
        <v>71</v>
      </c>
      <c r="BV55" s="605">
        <f>'R5'!P58</f>
        <v>40</v>
      </c>
      <c r="BW55" s="87">
        <f>'R6'!P58</f>
        <v>48</v>
      </c>
      <c r="BX55" s="87">
        <f>h1_2!I55+h1_2!J55</f>
        <v>225</v>
      </c>
      <c r="BY55" s="605">
        <f>h2_2!I55+h2_2!J55</f>
        <v>243</v>
      </c>
      <c r="BZ55" s="605">
        <f>h3_2!I55+h3_2!J55</f>
        <v>222</v>
      </c>
      <c r="CA55" s="605">
        <f>h4_2!I55+h4_2!J55</f>
        <v>233</v>
      </c>
      <c r="CB55" s="605">
        <f>h5_2!I55+h5_2!J55</f>
        <v>293</v>
      </c>
      <c r="CC55" s="87">
        <f>h6_2!I55+h6_2!J55</f>
        <v>260</v>
      </c>
      <c r="CD55" s="538">
        <f>h7_2!J55+h7_2!K55</f>
        <v>291</v>
      </c>
      <c r="CE55" s="58">
        <f>h8_2!J55+h8_2!K55</f>
        <v>249</v>
      </c>
      <c r="CF55" s="58">
        <f>h9_2!I55+h9_2!J55</f>
        <v>249</v>
      </c>
      <c r="CG55" s="58">
        <f>h10_2!I55+h10_2!J55</f>
        <v>255</v>
      </c>
      <c r="CH55" s="58">
        <f>h11_2!I55+h11_2!J55</f>
        <v>264</v>
      </c>
      <c r="CI55" s="58">
        <f>h12_2!I55+h12_2!J55</f>
        <v>239</v>
      </c>
      <c r="CJ55" s="61">
        <f>h13_2!K55</f>
        <v>246</v>
      </c>
      <c r="CK55" s="61">
        <f>h14_2!K55</f>
        <v>226</v>
      </c>
      <c r="CL55" s="61">
        <f>h15_2!K55</f>
        <v>268</v>
      </c>
      <c r="CM55" s="61">
        <f>h16_2!K55</f>
        <v>257</v>
      </c>
      <c r="CN55" s="61">
        <f>h17_2!K55</f>
        <v>301</v>
      </c>
      <c r="CO55" s="61">
        <f>'H18'!L57</f>
        <v>274</v>
      </c>
      <c r="CP55" s="61">
        <f>'H19'!L57</f>
        <v>247</v>
      </c>
      <c r="CQ55" s="61">
        <f>'H20'!L57</f>
        <v>268</v>
      </c>
      <c r="CR55" s="61">
        <f>'H21'!P58</f>
        <v>285</v>
      </c>
      <c r="CS55" s="61">
        <f>'H22'!Q57</f>
        <v>310</v>
      </c>
      <c r="CT55" s="61">
        <f>'H23'!Q57</f>
        <v>309</v>
      </c>
      <c r="CU55" s="61">
        <f>'H24'!Q57</f>
        <v>321</v>
      </c>
      <c r="CV55" s="61">
        <f>'H25'!Q57</f>
        <v>319</v>
      </c>
      <c r="CW55" s="61">
        <f>'H26'!Q57</f>
        <v>285</v>
      </c>
      <c r="CX55" s="61">
        <f>'H27'!Q57</f>
        <v>295</v>
      </c>
      <c r="CY55" s="333">
        <f>'H28'!Q57</f>
        <v>291</v>
      </c>
      <c r="CZ55" s="559">
        <f>'H29'!Q57</f>
        <v>296</v>
      </c>
      <c r="DA55" s="1010">
        <f>'H30'!Q57</f>
        <v>289</v>
      </c>
      <c r="DB55" s="781">
        <f>'R1'!W58</f>
        <v>300</v>
      </c>
      <c r="DC55" s="1087">
        <f>'R2'!Y58</f>
        <v>290</v>
      </c>
      <c r="DD55" s="781">
        <f>'R3'!Y58</f>
        <v>324</v>
      </c>
      <c r="DE55" s="1010">
        <f>'R4'!W58</f>
        <v>291</v>
      </c>
      <c r="DF55" s="1010">
        <f>'R5'!W58</f>
        <v>365</v>
      </c>
      <c r="DG55" s="781">
        <f>'R6'!W58</f>
        <v>321</v>
      </c>
    </row>
    <row r="56" spans="1:111" x14ac:dyDescent="0.2">
      <c r="A56" s="303">
        <v>4</v>
      </c>
      <c r="B56" s="1">
        <v>381</v>
      </c>
      <c r="C56" s="1207" t="s">
        <v>58</v>
      </c>
      <c r="D56" s="723">
        <f>h1_2!E56+h1_2!F56</f>
        <v>32</v>
      </c>
      <c r="E56" s="742">
        <f>h2_2!E56+h2_2!F56</f>
        <v>17</v>
      </c>
      <c r="F56" s="742">
        <f>h3_2!E56+h3_2!F56</f>
        <v>27</v>
      </c>
      <c r="G56" s="742">
        <f>h4_2!E56+h4_2!F56</f>
        <v>19</v>
      </c>
      <c r="H56" s="742">
        <f>h5_2!E56+h5_2!F56</f>
        <v>-15</v>
      </c>
      <c r="I56" s="723">
        <f>h6_2!E56+h6_2!F56</f>
        <v>-14</v>
      </c>
      <c r="J56" s="59">
        <f>h7_2!E56</f>
        <v>-49</v>
      </c>
      <c r="K56" s="605">
        <f>h8_2!E56</f>
        <v>19</v>
      </c>
      <c r="L56" s="59">
        <f>h9_2!E56+h9_2!F56</f>
        <v>-16</v>
      </c>
      <c r="M56" s="605">
        <f>h10_2!E56+h10_2!F56</f>
        <v>19</v>
      </c>
      <c r="N56" s="59">
        <f>h11_2!E56+h11_2!F56</f>
        <v>-42</v>
      </c>
      <c r="O56" s="605">
        <f>h12_2!E56+h12_2!F56</f>
        <v>31</v>
      </c>
      <c r="P56" s="538">
        <f>h13_2!E56</f>
        <v>6</v>
      </c>
      <c r="Q56" s="58">
        <f>h14_2!E56</f>
        <v>-3</v>
      </c>
      <c r="R56" s="58">
        <f>h15_2!E56</f>
        <v>-14</v>
      </c>
      <c r="S56" s="58">
        <f>h16_2!E56</f>
        <v>22</v>
      </c>
      <c r="T56" s="58">
        <f>h17_2!E56</f>
        <v>-25</v>
      </c>
      <c r="U56" s="58">
        <f>'H18'!F58</f>
        <v>-35</v>
      </c>
      <c r="V56" s="58">
        <f>'H19'!F58</f>
        <v>-13</v>
      </c>
      <c r="W56" s="58">
        <f>'H20'!F58</f>
        <v>-76</v>
      </c>
      <c r="X56" s="58">
        <f>'H21'!F59</f>
        <v>-77</v>
      </c>
      <c r="Y56" s="58">
        <f>'H22'!G58</f>
        <v>-97</v>
      </c>
      <c r="Z56" s="58">
        <f>'H23'!G58</f>
        <v>-80</v>
      </c>
      <c r="AA56" s="58">
        <f>'H24'!G58</f>
        <v>-75</v>
      </c>
      <c r="AB56" s="58">
        <f>'H25'!G58</f>
        <v>-93</v>
      </c>
      <c r="AC56" s="58">
        <f>'H26'!G58</f>
        <v>-112</v>
      </c>
      <c r="AD56" s="58">
        <f>'H27'!G58</f>
        <v>-124</v>
      </c>
      <c r="AE56" s="58">
        <f>'H28'!G58</f>
        <v>-113</v>
      </c>
      <c r="AF56" s="68">
        <f>'H29'!G58</f>
        <v>-124</v>
      </c>
      <c r="AG56" s="68">
        <f>'H30'!G58</f>
        <v>-176</v>
      </c>
      <c r="AH56" s="68">
        <f>'R1'!M59</f>
        <v>-162</v>
      </c>
      <c r="AI56" s="605">
        <f>'R2'!O59</f>
        <v>-164</v>
      </c>
      <c r="AJ56" s="605">
        <f>'R3'!O59</f>
        <v>-225</v>
      </c>
      <c r="AK56" s="68">
        <f>'R4'!M59</f>
        <v>-178</v>
      </c>
      <c r="AL56" s="68">
        <f>'R5'!M59</f>
        <v>-219</v>
      </c>
      <c r="AM56" s="605">
        <f>'R6'!M59</f>
        <v>-205</v>
      </c>
      <c r="AN56" s="87">
        <f>h1_2!G56+h1_2!H56</f>
        <v>231</v>
      </c>
      <c r="AO56" s="605">
        <f>h2_2!G56+h2_2!H56</f>
        <v>247</v>
      </c>
      <c r="AP56" s="605">
        <f>h3_2!G56+h3_2!H56</f>
        <v>228</v>
      </c>
      <c r="AQ56" s="605">
        <f>h4_2!G56+h4_2!H56</f>
        <v>218</v>
      </c>
      <c r="AR56" s="605">
        <f>h5_2!G56+h5_2!H56</f>
        <v>212</v>
      </c>
      <c r="AS56" s="87">
        <f>h6_2!G56+h6_2!H56</f>
        <v>210</v>
      </c>
      <c r="AT56" s="538">
        <f>h7_2!H56+h7_2!I56</f>
        <v>205</v>
      </c>
      <c r="AU56" s="58">
        <f>h8_2!H56+h8_2!I56</f>
        <v>245</v>
      </c>
      <c r="AV56" s="58">
        <f>h9_2!G56+h9_2!H56</f>
        <v>220</v>
      </c>
      <c r="AW56" s="58">
        <f>h10_2!G56+h10_2!H56</f>
        <v>249</v>
      </c>
      <c r="AX56" s="58">
        <f>h11_2!G56+h11_2!H56</f>
        <v>215</v>
      </c>
      <c r="AY56" s="58">
        <f>h12_2!G56+h12_2!H56</f>
        <v>257</v>
      </c>
      <c r="AZ56" s="58">
        <f>h13_2!H56</f>
        <v>254</v>
      </c>
      <c r="BA56" s="58">
        <f>h14_2!H56</f>
        <v>245</v>
      </c>
      <c r="BB56" s="58">
        <f>h15_2!H56</f>
        <v>222</v>
      </c>
      <c r="BC56" s="58">
        <f>h16_2!H56</f>
        <v>252</v>
      </c>
      <c r="BD56" s="58">
        <f>h17_2!H56</f>
        <v>233</v>
      </c>
      <c r="BE56" s="58">
        <f>'H18'!I58</f>
        <v>225</v>
      </c>
      <c r="BF56" s="58">
        <f>'H19'!I58</f>
        <v>222</v>
      </c>
      <c r="BG56" s="58">
        <f>'H20'!I58</f>
        <v>219</v>
      </c>
      <c r="BH56" s="58">
        <f>'H21'!I59</f>
        <v>218</v>
      </c>
      <c r="BI56" s="58">
        <f>'H22'!J58</f>
        <v>186</v>
      </c>
      <c r="BJ56" s="58">
        <f>'H23'!J58</f>
        <v>218</v>
      </c>
      <c r="BK56" s="58">
        <f>'H24'!J58</f>
        <v>227</v>
      </c>
      <c r="BL56" s="58">
        <f>'H25'!J58</f>
        <v>229</v>
      </c>
      <c r="BM56" s="58">
        <f>'H26'!J58</f>
        <v>219</v>
      </c>
      <c r="BN56" s="58">
        <f>'H27'!J58</f>
        <v>210</v>
      </c>
      <c r="BO56" s="58">
        <f>'H28'!J58</f>
        <v>213</v>
      </c>
      <c r="BP56" s="68">
        <f>'H29'!J58</f>
        <v>196</v>
      </c>
      <c r="BQ56" s="68">
        <f>'H30'!J58</f>
        <v>172</v>
      </c>
      <c r="BR56" s="68">
        <f>'R1'!P59</f>
        <v>163</v>
      </c>
      <c r="BS56" s="68">
        <f>'R2'!R59</f>
        <v>170</v>
      </c>
      <c r="BT56" s="68">
        <f>'R3'!R59</f>
        <v>81</v>
      </c>
      <c r="BU56" s="68">
        <f>'R4'!P59</f>
        <v>179</v>
      </c>
      <c r="BV56" s="605">
        <f>'R5'!P59</f>
        <v>165</v>
      </c>
      <c r="BW56" s="87">
        <f>'R6'!P59</f>
        <v>178</v>
      </c>
      <c r="BX56" s="87">
        <f>h1_2!I56+h1_2!J56</f>
        <v>199</v>
      </c>
      <c r="BY56" s="605">
        <f>h2_2!I56+h2_2!J56</f>
        <v>230</v>
      </c>
      <c r="BZ56" s="605">
        <f>h3_2!I56+h3_2!J56</f>
        <v>201</v>
      </c>
      <c r="CA56" s="605">
        <f>h4_2!I56+h4_2!J56</f>
        <v>199</v>
      </c>
      <c r="CB56" s="605">
        <f>h5_2!I56+h5_2!J56</f>
        <v>227</v>
      </c>
      <c r="CC56" s="87">
        <f>h6_2!I56+h6_2!J56</f>
        <v>224</v>
      </c>
      <c r="CD56" s="538">
        <f>h7_2!J56+h7_2!K56</f>
        <v>254</v>
      </c>
      <c r="CE56" s="58">
        <f>h8_2!J56+h8_2!K56</f>
        <v>226</v>
      </c>
      <c r="CF56" s="58">
        <f>h9_2!I56+h9_2!J56</f>
        <v>236</v>
      </c>
      <c r="CG56" s="58">
        <f>h10_2!I56+h10_2!J56</f>
        <v>230</v>
      </c>
      <c r="CH56" s="58">
        <f>h11_2!I56+h11_2!J56</f>
        <v>257</v>
      </c>
      <c r="CI56" s="58">
        <f>h12_2!I56+h12_2!J56</f>
        <v>226</v>
      </c>
      <c r="CJ56" s="61">
        <f>h13_2!K56</f>
        <v>248</v>
      </c>
      <c r="CK56" s="61">
        <f>h14_2!K56</f>
        <v>248</v>
      </c>
      <c r="CL56" s="61">
        <f>h15_2!K56</f>
        <v>236</v>
      </c>
      <c r="CM56" s="61">
        <f>h16_2!K56</f>
        <v>230</v>
      </c>
      <c r="CN56" s="61">
        <f>h17_2!K56</f>
        <v>258</v>
      </c>
      <c r="CO56" s="61">
        <f>'H18'!L58</f>
        <v>260</v>
      </c>
      <c r="CP56" s="61">
        <f>'H19'!L58</f>
        <v>235</v>
      </c>
      <c r="CQ56" s="61">
        <f>'H20'!L58</f>
        <v>295</v>
      </c>
      <c r="CR56" s="61">
        <f>'H21'!P59</f>
        <v>295</v>
      </c>
      <c r="CS56" s="61">
        <f>'H22'!Q58</f>
        <v>283</v>
      </c>
      <c r="CT56" s="61">
        <f>'H23'!Q58</f>
        <v>298</v>
      </c>
      <c r="CU56" s="61">
        <f>'H24'!Q58</f>
        <v>302</v>
      </c>
      <c r="CV56" s="61">
        <f>'H25'!Q58</f>
        <v>322</v>
      </c>
      <c r="CW56" s="61">
        <f>'H26'!Q58</f>
        <v>331</v>
      </c>
      <c r="CX56" s="61">
        <f>'H27'!Q58</f>
        <v>334</v>
      </c>
      <c r="CY56" s="333">
        <f>'H28'!Q58</f>
        <v>326</v>
      </c>
      <c r="CZ56" s="559">
        <f>'H29'!Q58</f>
        <v>320</v>
      </c>
      <c r="DA56" s="1010">
        <f>'H30'!Q58</f>
        <v>348</v>
      </c>
      <c r="DB56" s="781">
        <f>'R1'!W59</f>
        <v>325</v>
      </c>
      <c r="DC56" s="1087">
        <f>'R2'!Y59</f>
        <v>334</v>
      </c>
      <c r="DD56" s="781">
        <f>'R3'!Y59</f>
        <v>306</v>
      </c>
      <c r="DE56" s="1010">
        <f>'R4'!W59</f>
        <v>357</v>
      </c>
      <c r="DF56" s="1010">
        <f>'R5'!W59</f>
        <v>384</v>
      </c>
      <c r="DG56" s="781">
        <f>'R6'!W59</f>
        <v>383</v>
      </c>
    </row>
    <row r="57" spans="1:111" x14ac:dyDescent="0.2">
      <c r="A57" s="303">
        <v>4</v>
      </c>
      <c r="B57" s="1">
        <v>382</v>
      </c>
      <c r="C57" s="1207" t="s">
        <v>59</v>
      </c>
      <c r="D57" s="723">
        <f>h1_2!E57+h1_2!F57</f>
        <v>101</v>
      </c>
      <c r="E57" s="742">
        <f>h2_2!E57+h2_2!F57</f>
        <v>172</v>
      </c>
      <c r="F57" s="742">
        <f>h3_2!E57+h3_2!F57</f>
        <v>145</v>
      </c>
      <c r="G57" s="742">
        <f>h4_2!E57+h4_2!F57</f>
        <v>177</v>
      </c>
      <c r="H57" s="742">
        <f>h5_2!E57+h5_2!F57</f>
        <v>128</v>
      </c>
      <c r="I57" s="723">
        <f>h6_2!E57+h6_2!F57</f>
        <v>202</v>
      </c>
      <c r="J57" s="59">
        <f>h7_2!E57</f>
        <v>187</v>
      </c>
      <c r="K57" s="605">
        <f>h8_2!E57</f>
        <v>186</v>
      </c>
      <c r="L57" s="59">
        <f>h9_2!E57+h9_2!F57</f>
        <v>186</v>
      </c>
      <c r="M57" s="605">
        <f>h10_2!E57+h10_2!F57</f>
        <v>194</v>
      </c>
      <c r="N57" s="59">
        <f>h11_2!E57+h11_2!F57</f>
        <v>147</v>
      </c>
      <c r="O57" s="605">
        <f>h12_2!E57+h12_2!F57</f>
        <v>132</v>
      </c>
      <c r="P57" s="538">
        <f>h13_2!E57</f>
        <v>111</v>
      </c>
      <c r="Q57" s="58">
        <f>h14_2!E57</f>
        <v>69</v>
      </c>
      <c r="R57" s="58">
        <f>h15_2!E57</f>
        <v>73</v>
      </c>
      <c r="S57" s="58">
        <f>h16_2!E57</f>
        <v>50</v>
      </c>
      <c r="T57" s="58">
        <f>h17_2!E57</f>
        <v>18</v>
      </c>
      <c r="U57" s="58">
        <f>'H18'!F59</f>
        <v>30</v>
      </c>
      <c r="V57" s="58">
        <f>'H19'!F59</f>
        <v>84</v>
      </c>
      <c r="W57" s="58">
        <f>'H20'!F59</f>
        <v>47</v>
      </c>
      <c r="X57" s="58">
        <f>'H21'!F60</f>
        <v>28</v>
      </c>
      <c r="Y57" s="58">
        <f>'H22'!G59</f>
        <v>28</v>
      </c>
      <c r="Z57" s="58">
        <f>'H23'!G59</f>
        <v>-7</v>
      </c>
      <c r="AA57" s="58">
        <f>'H24'!G59</f>
        <v>17</v>
      </c>
      <c r="AB57" s="58">
        <f>'H25'!G59</f>
        <v>29</v>
      </c>
      <c r="AC57" s="58">
        <f>'H26'!G59</f>
        <v>30</v>
      </c>
      <c r="AD57" s="58">
        <f>'H27'!G59</f>
        <v>16</v>
      </c>
      <c r="AE57" s="58">
        <f>'H28'!G59</f>
        <v>1</v>
      </c>
      <c r="AF57" s="68">
        <f>'H29'!G59</f>
        <v>-56</v>
      </c>
      <c r="AG57" s="68">
        <f>'H30'!G59</f>
        <v>-46</v>
      </c>
      <c r="AH57" s="68">
        <f>'R1'!M60</f>
        <v>-118</v>
      </c>
      <c r="AI57" s="605">
        <f>'R2'!O60</f>
        <v>-92</v>
      </c>
      <c r="AJ57" s="605">
        <f>'R3'!O60</f>
        <v>-225</v>
      </c>
      <c r="AK57" s="68">
        <f>'R4'!M60</f>
        <v>-123</v>
      </c>
      <c r="AL57" s="68">
        <f>'R5'!M60</f>
        <v>-136</v>
      </c>
      <c r="AM57" s="605">
        <f>'R6'!M60</f>
        <v>-137</v>
      </c>
      <c r="AN57" s="87">
        <f>h1_2!G57+h1_2!H57</f>
        <v>254</v>
      </c>
      <c r="AO57" s="605">
        <f>h2_2!G57+h2_2!H57</f>
        <v>322</v>
      </c>
      <c r="AP57" s="605">
        <f>h3_2!G57+h3_2!H57</f>
        <v>308</v>
      </c>
      <c r="AQ57" s="605">
        <f>h4_2!G57+h4_2!H57</f>
        <v>338</v>
      </c>
      <c r="AR57" s="605">
        <f>h5_2!G57+h5_2!H57</f>
        <v>328</v>
      </c>
      <c r="AS57" s="87">
        <f>h6_2!G57+h6_2!H57</f>
        <v>391</v>
      </c>
      <c r="AT57" s="538">
        <f>h7_2!H57+h7_2!I57</f>
        <v>370</v>
      </c>
      <c r="AU57" s="58">
        <f>h8_2!H57+h8_2!I57</f>
        <v>380</v>
      </c>
      <c r="AV57" s="58">
        <f>h9_2!G57+h9_2!H57</f>
        <v>369</v>
      </c>
      <c r="AW57" s="58">
        <f>h10_2!G57+h10_2!H57</f>
        <v>396</v>
      </c>
      <c r="AX57" s="58">
        <f>h11_2!G57+h11_2!H57</f>
        <v>351</v>
      </c>
      <c r="AY57" s="58">
        <f>h12_2!G57+h12_2!H57</f>
        <v>333</v>
      </c>
      <c r="AZ57" s="58">
        <f>h13_2!H57</f>
        <v>321</v>
      </c>
      <c r="BA57" s="58">
        <f>h14_2!H57</f>
        <v>287</v>
      </c>
      <c r="BB57" s="58">
        <f>h15_2!H57</f>
        <v>292</v>
      </c>
      <c r="BC57" s="58">
        <f>h16_2!H57</f>
        <v>301</v>
      </c>
      <c r="BD57" s="58">
        <f>h17_2!H57</f>
        <v>252</v>
      </c>
      <c r="BE57" s="58">
        <f>'H18'!I59</f>
        <v>291</v>
      </c>
      <c r="BF57" s="58">
        <f>'H19'!I59</f>
        <v>300</v>
      </c>
      <c r="BG57" s="58">
        <f>'H20'!I59</f>
        <v>299</v>
      </c>
      <c r="BH57" s="58">
        <f>'H21'!I60</f>
        <v>279</v>
      </c>
      <c r="BI57" s="58">
        <f>'H22'!J59</f>
        <v>294</v>
      </c>
      <c r="BJ57" s="58">
        <f>'H23'!J59</f>
        <v>291</v>
      </c>
      <c r="BK57" s="58">
        <f>'H24'!J59</f>
        <v>318</v>
      </c>
      <c r="BL57" s="58">
        <f>'H25'!J59</f>
        <v>328</v>
      </c>
      <c r="BM57" s="58">
        <f>'H26'!J59</f>
        <v>282</v>
      </c>
      <c r="BN57" s="58">
        <f>'H27'!J59</f>
        <v>310</v>
      </c>
      <c r="BO57" s="58">
        <f>'H28'!J59</f>
        <v>285</v>
      </c>
      <c r="BP57" s="68">
        <f>'H29'!J59</f>
        <v>249</v>
      </c>
      <c r="BQ57" s="68">
        <f>'H30'!J59</f>
        <v>268</v>
      </c>
      <c r="BR57" s="68">
        <f>'R1'!P60</f>
        <v>236</v>
      </c>
      <c r="BS57" s="68">
        <f>'R2'!R60</f>
        <v>240</v>
      </c>
      <c r="BT57" s="68">
        <f>'R3'!R60</f>
        <v>81</v>
      </c>
      <c r="BU57" s="68">
        <f>'R4'!P60</f>
        <v>239</v>
      </c>
      <c r="BV57" s="605">
        <f>'R5'!P60</f>
        <v>243</v>
      </c>
      <c r="BW57" s="87">
        <f>'R6'!P60</f>
        <v>240</v>
      </c>
      <c r="BX57" s="87">
        <f>h1_2!I57+h1_2!J57</f>
        <v>153</v>
      </c>
      <c r="BY57" s="605">
        <f>h2_2!I57+h2_2!J57</f>
        <v>150</v>
      </c>
      <c r="BZ57" s="605">
        <f>h3_2!I57+h3_2!J57</f>
        <v>163</v>
      </c>
      <c r="CA57" s="605">
        <f>h4_2!I57+h4_2!J57</f>
        <v>161</v>
      </c>
      <c r="CB57" s="605">
        <f>h5_2!I57+h5_2!J57</f>
        <v>200</v>
      </c>
      <c r="CC57" s="87">
        <f>h6_2!I57+h6_2!J57</f>
        <v>189</v>
      </c>
      <c r="CD57" s="538">
        <f>h7_2!J57+h7_2!K57</f>
        <v>183</v>
      </c>
      <c r="CE57" s="58">
        <f>h8_2!J57+h8_2!K57</f>
        <v>194</v>
      </c>
      <c r="CF57" s="58">
        <f>h9_2!I57+h9_2!J57</f>
        <v>183</v>
      </c>
      <c r="CG57" s="58">
        <f>h10_2!I57+h10_2!J57</f>
        <v>202</v>
      </c>
      <c r="CH57" s="58">
        <f>h11_2!I57+h11_2!J57</f>
        <v>204</v>
      </c>
      <c r="CI57" s="58">
        <f>h12_2!I57+h12_2!J57</f>
        <v>201</v>
      </c>
      <c r="CJ57" s="61">
        <f>h13_2!K57</f>
        <v>210</v>
      </c>
      <c r="CK57" s="61">
        <f>h14_2!K57</f>
        <v>218</v>
      </c>
      <c r="CL57" s="61">
        <f>h15_2!K57</f>
        <v>219</v>
      </c>
      <c r="CM57" s="61">
        <f>h16_2!K57</f>
        <v>251</v>
      </c>
      <c r="CN57" s="61">
        <f>h17_2!K57</f>
        <v>234</v>
      </c>
      <c r="CO57" s="61">
        <f>'H18'!L59</f>
        <v>261</v>
      </c>
      <c r="CP57" s="61">
        <f>'H19'!L59</f>
        <v>216</v>
      </c>
      <c r="CQ57" s="61">
        <f>'H20'!L59</f>
        <v>252</v>
      </c>
      <c r="CR57" s="61">
        <f>'H21'!P60</f>
        <v>251</v>
      </c>
      <c r="CS57" s="61">
        <f>'H22'!Q59</f>
        <v>266</v>
      </c>
      <c r="CT57" s="61">
        <f>'H23'!Q59</f>
        <v>298</v>
      </c>
      <c r="CU57" s="61">
        <f>'H24'!Q59</f>
        <v>301</v>
      </c>
      <c r="CV57" s="61">
        <f>'H25'!Q59</f>
        <v>299</v>
      </c>
      <c r="CW57" s="61">
        <f>'H26'!Q59</f>
        <v>252</v>
      </c>
      <c r="CX57" s="61">
        <f>'H27'!Q59</f>
        <v>294</v>
      </c>
      <c r="CY57" s="333">
        <f>'H28'!Q59</f>
        <v>284</v>
      </c>
      <c r="CZ57" s="559">
        <f>'H29'!Q59</f>
        <v>305</v>
      </c>
      <c r="DA57" s="1010">
        <f>'H30'!Q59</f>
        <v>314</v>
      </c>
      <c r="DB57" s="781">
        <f>'R1'!W60</f>
        <v>354</v>
      </c>
      <c r="DC57" s="1087">
        <f>'R2'!Y60</f>
        <v>332</v>
      </c>
      <c r="DD57" s="781">
        <f>'R3'!Y60</f>
        <v>306</v>
      </c>
      <c r="DE57" s="1010">
        <f>'R4'!W60</f>
        <v>362</v>
      </c>
      <c r="DF57" s="1010">
        <f>'R5'!W60</f>
        <v>379</v>
      </c>
      <c r="DG57" s="781">
        <f>'R6'!W60</f>
        <v>377</v>
      </c>
    </row>
    <row r="58" spans="1:111" x14ac:dyDescent="0.2">
      <c r="A58" s="303">
        <v>6</v>
      </c>
      <c r="B58" s="1">
        <v>442</v>
      </c>
      <c r="C58" s="1207" t="s">
        <v>63</v>
      </c>
      <c r="D58" s="723">
        <f>h1_2!E58+h1_2!F58</f>
        <v>-2</v>
      </c>
      <c r="E58" s="742">
        <f>h2_2!E58+h2_2!F58</f>
        <v>-1</v>
      </c>
      <c r="F58" s="742">
        <f>h3_2!E58+h3_2!F58</f>
        <v>16</v>
      </c>
      <c r="G58" s="742">
        <f>h4_2!E58+h4_2!F58</f>
        <v>-18</v>
      </c>
      <c r="H58" s="742">
        <f>h5_2!E58+h5_2!F58</f>
        <v>-21</v>
      </c>
      <c r="I58" s="723">
        <f>h6_2!E58+h6_2!F58</f>
        <v>12</v>
      </c>
      <c r="J58" s="59">
        <f>h7_2!E58</f>
        <v>-68</v>
      </c>
      <c r="K58" s="605">
        <f>h8_2!E58</f>
        <v>-1</v>
      </c>
      <c r="L58" s="59">
        <f>h9_2!E58+h9_2!F58</f>
        <v>-28</v>
      </c>
      <c r="M58" s="605">
        <f>h10_2!E58+h10_2!F58</f>
        <v>-13</v>
      </c>
      <c r="N58" s="59">
        <f>h11_2!E58+h11_2!F58</f>
        <v>-61</v>
      </c>
      <c r="O58" s="605">
        <f>h12_2!E58+h12_2!F58</f>
        <v>-37</v>
      </c>
      <c r="P58" s="538">
        <f>h13_2!E58</f>
        <v>-45</v>
      </c>
      <c r="Q58" s="58">
        <f>h14_2!E58</f>
        <v>-60</v>
      </c>
      <c r="R58" s="58">
        <f>h15_2!E58</f>
        <v>-24</v>
      </c>
      <c r="S58" s="58">
        <f>h16_2!E58</f>
        <v>-49</v>
      </c>
      <c r="T58" s="58">
        <f>h17_2!E58</f>
        <v>-51</v>
      </c>
      <c r="U58" s="58">
        <f>'H18'!F60</f>
        <v>-64</v>
      </c>
      <c r="V58" s="58">
        <f>'H19'!F60</f>
        <v>-84</v>
      </c>
      <c r="W58" s="58">
        <f>'H20'!F60</f>
        <v>-78</v>
      </c>
      <c r="X58" s="58">
        <f>'H21'!F61</f>
        <v>-65</v>
      </c>
      <c r="Y58" s="58">
        <f>'H22'!G60</f>
        <v>-114</v>
      </c>
      <c r="Z58" s="58">
        <f>'H23'!G60</f>
        <v>-69</v>
      </c>
      <c r="AA58" s="58">
        <f>'H24'!G60</f>
        <v>-112</v>
      </c>
      <c r="AB58" s="58">
        <f>'H25'!G60</f>
        <v>-98</v>
      </c>
      <c r="AC58" s="58">
        <f>'H26'!G60</f>
        <v>-108</v>
      </c>
      <c r="AD58" s="58">
        <f>'H27'!G60</f>
        <v>-126</v>
      </c>
      <c r="AE58" s="58">
        <f>'H28'!G60</f>
        <v>-122</v>
      </c>
      <c r="AF58" s="68">
        <f>'H29'!G60</f>
        <v>-122</v>
      </c>
      <c r="AG58" s="68">
        <f>'H30'!G60</f>
        <v>-142</v>
      </c>
      <c r="AH58" s="68">
        <f>'R1'!M61</f>
        <v>-152</v>
      </c>
      <c r="AI58" s="605">
        <f>'R2'!O61</f>
        <v>-154</v>
      </c>
      <c r="AJ58" s="605">
        <f>'R3'!O61</f>
        <v>-291</v>
      </c>
      <c r="AK58" s="68">
        <f>'R4'!M61</f>
        <v>-160</v>
      </c>
      <c r="AL58" s="68">
        <f>'R5'!M61</f>
        <v>-144</v>
      </c>
      <c r="AM58" s="605">
        <f>'R6'!M61</f>
        <v>-154</v>
      </c>
      <c r="AN58" s="87">
        <f>h1_2!G58+h1_2!H58</f>
        <v>141</v>
      </c>
      <c r="AO58" s="605">
        <f>h2_2!G58+h2_2!H58</f>
        <v>136</v>
      </c>
      <c r="AP58" s="605">
        <f>h3_2!G58+h3_2!H58</f>
        <v>146</v>
      </c>
      <c r="AQ58" s="605">
        <f>h4_2!G58+h4_2!H58</f>
        <v>124</v>
      </c>
      <c r="AR58" s="605">
        <f>h5_2!G58+h5_2!H58</f>
        <v>123</v>
      </c>
      <c r="AS58" s="87">
        <f>h6_2!G58+h6_2!H58</f>
        <v>126</v>
      </c>
      <c r="AT58" s="538">
        <f>h7_2!H58+h7_2!I58</f>
        <v>102</v>
      </c>
      <c r="AU58" s="58">
        <f>h8_2!H58+h8_2!I58</f>
        <v>139</v>
      </c>
      <c r="AV58" s="58">
        <f>h9_2!G58+h9_2!H58</f>
        <v>105</v>
      </c>
      <c r="AW58" s="58">
        <f>h10_2!G58+h10_2!H58</f>
        <v>124</v>
      </c>
      <c r="AX58" s="58">
        <f>h11_2!G58+h11_2!H58</f>
        <v>101</v>
      </c>
      <c r="AY58" s="58">
        <f>h12_2!G58+h12_2!H58</f>
        <v>118</v>
      </c>
      <c r="AZ58" s="58">
        <f>h13_2!H58</f>
        <v>109</v>
      </c>
      <c r="BA58" s="58">
        <f>h14_2!H58</f>
        <v>86</v>
      </c>
      <c r="BB58" s="58">
        <f>h15_2!H58</f>
        <v>94</v>
      </c>
      <c r="BC58" s="58">
        <f>h16_2!H58</f>
        <v>85</v>
      </c>
      <c r="BD58" s="58">
        <f>h17_2!H58</f>
        <v>102</v>
      </c>
      <c r="BE58" s="58">
        <f>'H18'!I60</f>
        <v>83</v>
      </c>
      <c r="BF58" s="58">
        <f>'H19'!I60</f>
        <v>70</v>
      </c>
      <c r="BG58" s="58">
        <f>'H20'!I60</f>
        <v>95</v>
      </c>
      <c r="BH58" s="58">
        <f>'H21'!I61</f>
        <v>87</v>
      </c>
      <c r="BI58" s="58">
        <f>'H22'!J60</f>
        <v>65</v>
      </c>
      <c r="BJ58" s="58">
        <f>'H23'!J60</f>
        <v>94</v>
      </c>
      <c r="BK58" s="58">
        <f>'H24'!J60</f>
        <v>62</v>
      </c>
      <c r="BL58" s="58">
        <f>'H25'!J60</f>
        <v>66</v>
      </c>
      <c r="BM58" s="58">
        <f>'H26'!J60</f>
        <v>61</v>
      </c>
      <c r="BN58" s="58">
        <f>'H27'!J60</f>
        <v>67</v>
      </c>
      <c r="BO58" s="58">
        <f>'H28'!J60</f>
        <v>53</v>
      </c>
      <c r="BP58" s="68">
        <f>'H29'!J60</f>
        <v>62</v>
      </c>
      <c r="BQ58" s="68">
        <f>'H30'!J60</f>
        <v>42</v>
      </c>
      <c r="BR58" s="68">
        <f>'R1'!P61</f>
        <v>44</v>
      </c>
      <c r="BS58" s="68">
        <f>'R2'!R61</f>
        <v>39</v>
      </c>
      <c r="BT58" s="68">
        <f>'R3'!R61</f>
        <v>408</v>
      </c>
      <c r="BU58" s="68">
        <f>'R4'!P61</f>
        <v>45</v>
      </c>
      <c r="BV58" s="605">
        <f>'R5'!P61</f>
        <v>27</v>
      </c>
      <c r="BW58" s="87">
        <f>'R6'!P61</f>
        <v>28</v>
      </c>
      <c r="BX58" s="87">
        <f>h1_2!I58+h1_2!J58</f>
        <v>143</v>
      </c>
      <c r="BY58" s="605">
        <f>h2_2!I58+h2_2!J58</f>
        <v>137</v>
      </c>
      <c r="BZ58" s="605">
        <f>h3_2!I58+h3_2!J58</f>
        <v>130</v>
      </c>
      <c r="CA58" s="605">
        <f>h4_2!I58+h4_2!J58</f>
        <v>142</v>
      </c>
      <c r="CB58" s="605">
        <f>h5_2!I58+h5_2!J58</f>
        <v>144</v>
      </c>
      <c r="CC58" s="87">
        <f>h6_2!I58+h6_2!J58</f>
        <v>114</v>
      </c>
      <c r="CD58" s="538">
        <f>h7_2!J58+h7_2!K58</f>
        <v>170</v>
      </c>
      <c r="CE58" s="58">
        <f>h8_2!J58+h8_2!K58</f>
        <v>140</v>
      </c>
      <c r="CF58" s="58">
        <f>h9_2!I58+h9_2!J58</f>
        <v>133</v>
      </c>
      <c r="CG58" s="58">
        <f>h10_2!I58+h10_2!J58</f>
        <v>137</v>
      </c>
      <c r="CH58" s="58">
        <f>h11_2!I58+h11_2!J58</f>
        <v>162</v>
      </c>
      <c r="CI58" s="58">
        <f>h12_2!I58+h12_2!J58</f>
        <v>155</v>
      </c>
      <c r="CJ58" s="61">
        <f>h13_2!K58</f>
        <v>154</v>
      </c>
      <c r="CK58" s="61">
        <f>h14_2!K58</f>
        <v>146</v>
      </c>
      <c r="CL58" s="61">
        <f>h15_2!K58</f>
        <v>118</v>
      </c>
      <c r="CM58" s="61">
        <f>h16_2!K58</f>
        <v>134</v>
      </c>
      <c r="CN58" s="61">
        <f>h17_2!K58</f>
        <v>153</v>
      </c>
      <c r="CO58" s="61">
        <f>'H18'!L60</f>
        <v>147</v>
      </c>
      <c r="CP58" s="61">
        <f>'H19'!L60</f>
        <v>154</v>
      </c>
      <c r="CQ58" s="61">
        <f>'H20'!L60</f>
        <v>173</v>
      </c>
      <c r="CR58" s="61">
        <f>'H21'!P61</f>
        <v>152</v>
      </c>
      <c r="CS58" s="61">
        <f>'H22'!Q60</f>
        <v>179</v>
      </c>
      <c r="CT58" s="61">
        <f>'H23'!Q60</f>
        <v>163</v>
      </c>
      <c r="CU58" s="61">
        <f>'H24'!Q60</f>
        <v>174</v>
      </c>
      <c r="CV58" s="61">
        <f>'H25'!Q60</f>
        <v>164</v>
      </c>
      <c r="CW58" s="61">
        <f>'H26'!Q60</f>
        <v>169</v>
      </c>
      <c r="CX58" s="61">
        <f>'H27'!Q60</f>
        <v>193</v>
      </c>
      <c r="CY58" s="333">
        <f>'H28'!Q60</f>
        <v>175</v>
      </c>
      <c r="CZ58" s="559">
        <f>'H29'!Q60</f>
        <v>184</v>
      </c>
      <c r="DA58" s="1010">
        <f>'H30'!Q60</f>
        <v>184</v>
      </c>
      <c r="DB58" s="781">
        <f>'R1'!W61</f>
        <v>196</v>
      </c>
      <c r="DC58" s="1087">
        <f>'R2'!Y61</f>
        <v>193</v>
      </c>
      <c r="DD58" s="781">
        <f>'R3'!Y61</f>
        <v>699</v>
      </c>
      <c r="DE58" s="1010">
        <f>'R4'!W61</f>
        <v>205</v>
      </c>
      <c r="DF58" s="1010">
        <f>'R5'!W61</f>
        <v>171</v>
      </c>
      <c r="DG58" s="781">
        <f>'R6'!W61</f>
        <v>182</v>
      </c>
    </row>
    <row r="59" spans="1:111" x14ac:dyDescent="0.2">
      <c r="A59" s="303">
        <v>6</v>
      </c>
      <c r="B59" s="1">
        <v>443</v>
      </c>
      <c r="C59" s="1207" t="s">
        <v>64</v>
      </c>
      <c r="D59" s="723">
        <f>h1_2!E59+h1_2!F59</f>
        <v>16</v>
      </c>
      <c r="E59" s="742">
        <f>h2_2!E59+h2_2!F59</f>
        <v>7</v>
      </c>
      <c r="F59" s="742">
        <f>h3_2!E59+h3_2!F59</f>
        <v>-9</v>
      </c>
      <c r="G59" s="742">
        <f>h4_2!E59+h4_2!F59</f>
        <v>-10</v>
      </c>
      <c r="H59" s="742">
        <f>h5_2!E59+h5_2!F59</f>
        <v>-4</v>
      </c>
      <c r="I59" s="723">
        <f>h6_2!E59+h6_2!F59</f>
        <v>29</v>
      </c>
      <c r="J59" s="59">
        <f>h7_2!E59</f>
        <v>-17</v>
      </c>
      <c r="K59" s="605">
        <f>h8_2!E59</f>
        <v>1</v>
      </c>
      <c r="L59" s="59">
        <f>h9_2!E59+h9_2!F59</f>
        <v>8</v>
      </c>
      <c r="M59" s="605">
        <f>h10_2!E59+h10_2!F59</f>
        <v>-4</v>
      </c>
      <c r="N59" s="59">
        <f>h11_2!E59+h11_2!F59</f>
        <v>17</v>
      </c>
      <c r="O59" s="605">
        <f>h12_2!E59+h12_2!F59</f>
        <v>-18</v>
      </c>
      <c r="P59" s="538">
        <f>h13_2!E59</f>
        <v>5</v>
      </c>
      <c r="Q59" s="58">
        <f>h14_2!E59</f>
        <v>12</v>
      </c>
      <c r="R59" s="58">
        <f>h15_2!E59</f>
        <v>-8</v>
      </c>
      <c r="S59" s="58">
        <f>h16_2!E59</f>
        <v>9</v>
      </c>
      <c r="T59" s="58">
        <f>h17_2!E59</f>
        <v>-45</v>
      </c>
      <c r="U59" s="58">
        <f>'H18'!F61</f>
        <v>14</v>
      </c>
      <c r="V59" s="58">
        <f>'H19'!F61</f>
        <v>-2</v>
      </c>
      <c r="W59" s="58">
        <f>'H20'!F61</f>
        <v>-25</v>
      </c>
      <c r="X59" s="58">
        <f>'H21'!F62</f>
        <v>-38</v>
      </c>
      <c r="Y59" s="58">
        <f>'H22'!G61</f>
        <v>-56</v>
      </c>
      <c r="Z59" s="58">
        <f>'H23'!G61</f>
        <v>-34</v>
      </c>
      <c r="AA59" s="58">
        <f>'H24'!G61</f>
        <v>-57</v>
      </c>
      <c r="AB59" s="58">
        <f>'H25'!G61</f>
        <v>-51</v>
      </c>
      <c r="AC59" s="58">
        <f>'H26'!G61</f>
        <v>-15</v>
      </c>
      <c r="AD59" s="58">
        <f>'H27'!G61</f>
        <v>-45</v>
      </c>
      <c r="AE59" s="58">
        <f>'H28'!G61</f>
        <v>-50</v>
      </c>
      <c r="AF59" s="68">
        <f>'H29'!G61</f>
        <v>-96</v>
      </c>
      <c r="AG59" s="68">
        <f>'H30'!G61</f>
        <v>-82</v>
      </c>
      <c r="AH59" s="68">
        <f>'R1'!M62</f>
        <v>-87</v>
      </c>
      <c r="AI59" s="605">
        <f>'R2'!O62</f>
        <v>-75</v>
      </c>
      <c r="AJ59" s="605">
        <f>'R3'!O62</f>
        <v>-156</v>
      </c>
      <c r="AK59" s="68">
        <f>'R4'!M62</f>
        <v>-132</v>
      </c>
      <c r="AL59" s="68">
        <f>'R5'!M62</f>
        <v>-123</v>
      </c>
      <c r="AM59" s="605">
        <f>'R6'!M62</f>
        <v>-117</v>
      </c>
      <c r="AN59" s="87">
        <f>h1_2!G59+h1_2!H59</f>
        <v>180</v>
      </c>
      <c r="AO59" s="605">
        <f>h2_2!G59+h2_2!H59</f>
        <v>189</v>
      </c>
      <c r="AP59" s="605">
        <f>h3_2!G59+h3_2!H59</f>
        <v>179</v>
      </c>
      <c r="AQ59" s="605">
        <f>h4_2!G59+h4_2!H59</f>
        <v>172</v>
      </c>
      <c r="AR59" s="605">
        <f>h5_2!G59+h5_2!H59</f>
        <v>189</v>
      </c>
      <c r="AS59" s="87">
        <f>h6_2!G59+h6_2!H59</f>
        <v>204</v>
      </c>
      <c r="AT59" s="538">
        <f>h7_2!H59+h7_2!I59</f>
        <v>156</v>
      </c>
      <c r="AU59" s="58">
        <f>h8_2!H59+h8_2!I59</f>
        <v>170</v>
      </c>
      <c r="AV59" s="58">
        <f>h9_2!G59+h9_2!H59</f>
        <v>176</v>
      </c>
      <c r="AW59" s="58">
        <f>h10_2!G59+h10_2!H59</f>
        <v>188</v>
      </c>
      <c r="AX59" s="58">
        <f>h11_2!G59+h11_2!H59</f>
        <v>208</v>
      </c>
      <c r="AY59" s="58">
        <f>h12_2!G59+h12_2!H59</f>
        <v>173</v>
      </c>
      <c r="AZ59" s="58">
        <f>h13_2!H59</f>
        <v>167</v>
      </c>
      <c r="BA59" s="58">
        <f>h14_2!H59</f>
        <v>165</v>
      </c>
      <c r="BB59" s="58">
        <f>h15_2!H59</f>
        <v>167</v>
      </c>
      <c r="BC59" s="58">
        <f>h16_2!H59</f>
        <v>183</v>
      </c>
      <c r="BD59" s="58">
        <f>h17_2!H59</f>
        <v>152</v>
      </c>
      <c r="BE59" s="58">
        <f>'H18'!I61</f>
        <v>183</v>
      </c>
      <c r="BF59" s="58">
        <f>'H19'!I61</f>
        <v>187</v>
      </c>
      <c r="BG59" s="58">
        <f>'H20'!I61</f>
        <v>177</v>
      </c>
      <c r="BH59" s="58">
        <f>'H21'!I62</f>
        <v>154</v>
      </c>
      <c r="BI59" s="58">
        <f>'H22'!J61</f>
        <v>168</v>
      </c>
      <c r="BJ59" s="58">
        <f>'H23'!J61</f>
        <v>153</v>
      </c>
      <c r="BK59" s="58">
        <f>'H24'!J61</f>
        <v>168</v>
      </c>
      <c r="BL59" s="58">
        <f>'H25'!J61</f>
        <v>168</v>
      </c>
      <c r="BM59" s="58">
        <f>'H26'!J61</f>
        <v>159</v>
      </c>
      <c r="BN59" s="58">
        <f>'H27'!J61</f>
        <v>160</v>
      </c>
      <c r="BO59" s="58">
        <f>'H28'!J61</f>
        <v>165</v>
      </c>
      <c r="BP59" s="68">
        <f>'H29'!J61</f>
        <v>139</v>
      </c>
      <c r="BQ59" s="68">
        <f>'H30'!J61</f>
        <v>148</v>
      </c>
      <c r="BR59" s="68">
        <f>'R1'!P62</f>
        <v>131</v>
      </c>
      <c r="BS59" s="68">
        <f>'R2'!R62</f>
        <v>137</v>
      </c>
      <c r="BT59" s="68">
        <f>'R3'!R62</f>
        <v>175</v>
      </c>
      <c r="BU59" s="68">
        <f>'R4'!P62</f>
        <v>106</v>
      </c>
      <c r="BV59" s="605">
        <f>'R5'!P62</f>
        <v>110</v>
      </c>
      <c r="BW59" s="87">
        <f>'R6'!P62</f>
        <v>115</v>
      </c>
      <c r="BX59" s="87">
        <f>h1_2!I59+h1_2!J59</f>
        <v>164</v>
      </c>
      <c r="BY59" s="605">
        <f>h2_2!I59+h2_2!J59</f>
        <v>182</v>
      </c>
      <c r="BZ59" s="605">
        <f>h3_2!I59+h3_2!J59</f>
        <v>188</v>
      </c>
      <c r="CA59" s="605">
        <f>h4_2!I59+h4_2!J59</f>
        <v>182</v>
      </c>
      <c r="CB59" s="605">
        <f>h5_2!I59+h5_2!J59</f>
        <v>193</v>
      </c>
      <c r="CC59" s="87">
        <f>h6_2!I59+h6_2!J59</f>
        <v>175</v>
      </c>
      <c r="CD59" s="538">
        <f>h7_2!J59+h7_2!K59</f>
        <v>173</v>
      </c>
      <c r="CE59" s="58">
        <f>h8_2!J59+h8_2!K59</f>
        <v>169</v>
      </c>
      <c r="CF59" s="58">
        <f>h9_2!I59+h9_2!J59</f>
        <v>168</v>
      </c>
      <c r="CG59" s="58">
        <f>h10_2!I59+h10_2!J59</f>
        <v>192</v>
      </c>
      <c r="CH59" s="58">
        <f>h11_2!I59+h11_2!J59</f>
        <v>191</v>
      </c>
      <c r="CI59" s="58">
        <f>h12_2!I59+h12_2!J59</f>
        <v>191</v>
      </c>
      <c r="CJ59" s="61">
        <f>h13_2!K59</f>
        <v>162</v>
      </c>
      <c r="CK59" s="61">
        <f>h14_2!K59</f>
        <v>153</v>
      </c>
      <c r="CL59" s="61">
        <f>h15_2!K59</f>
        <v>175</v>
      </c>
      <c r="CM59" s="61">
        <f>h16_2!K59</f>
        <v>174</v>
      </c>
      <c r="CN59" s="61">
        <f>h17_2!K59</f>
        <v>197</v>
      </c>
      <c r="CO59" s="61">
        <f>'H18'!L61</f>
        <v>169</v>
      </c>
      <c r="CP59" s="61">
        <f>'H19'!L61</f>
        <v>189</v>
      </c>
      <c r="CQ59" s="61">
        <f>'H20'!L61</f>
        <v>202</v>
      </c>
      <c r="CR59" s="61">
        <f>'H21'!P62</f>
        <v>192</v>
      </c>
      <c r="CS59" s="61">
        <f>'H22'!Q61</f>
        <v>224</v>
      </c>
      <c r="CT59" s="61">
        <f>'H23'!Q61</f>
        <v>187</v>
      </c>
      <c r="CU59" s="61">
        <f>'H24'!Q61</f>
        <v>225</v>
      </c>
      <c r="CV59" s="61">
        <f>'H25'!Q61</f>
        <v>219</v>
      </c>
      <c r="CW59" s="61">
        <f>'H26'!Q61</f>
        <v>174</v>
      </c>
      <c r="CX59" s="61">
        <f>'H27'!Q61</f>
        <v>205</v>
      </c>
      <c r="CY59" s="333">
        <f>'H28'!Q61</f>
        <v>215</v>
      </c>
      <c r="CZ59" s="559">
        <f>'H29'!Q61</f>
        <v>235</v>
      </c>
      <c r="DA59" s="1010">
        <f>'H30'!Q61</f>
        <v>230</v>
      </c>
      <c r="DB59" s="781">
        <f>'R1'!W62</f>
        <v>218</v>
      </c>
      <c r="DC59" s="1087">
        <f>'R2'!Y62</f>
        <v>212</v>
      </c>
      <c r="DD59" s="781">
        <f>'R3'!Y62</f>
        <v>331</v>
      </c>
      <c r="DE59" s="1010">
        <f>'R4'!W62</f>
        <v>238</v>
      </c>
      <c r="DF59" s="1010">
        <f>'R5'!W62</f>
        <v>233</v>
      </c>
      <c r="DG59" s="781">
        <f>'R6'!W62</f>
        <v>232</v>
      </c>
    </row>
    <row r="60" spans="1:111" x14ac:dyDescent="0.2">
      <c r="A60" s="303">
        <v>6</v>
      </c>
      <c r="B60" s="1">
        <v>446</v>
      </c>
      <c r="C60" s="1207" t="s">
        <v>220</v>
      </c>
      <c r="D60" s="723">
        <f>h1_2!E60+h1_2!F60</f>
        <v>27</v>
      </c>
      <c r="E60" s="742">
        <f>h2_2!E60+h2_2!F60</f>
        <v>6</v>
      </c>
      <c r="F60" s="742">
        <f>h3_2!E60+h3_2!F60</f>
        <v>-20</v>
      </c>
      <c r="G60" s="742">
        <f>h4_2!E60+h4_2!F60</f>
        <v>7</v>
      </c>
      <c r="H60" s="742">
        <f>h5_2!E60+h5_2!F60</f>
        <v>-10</v>
      </c>
      <c r="I60" s="723">
        <f>h6_2!E60+h6_2!F60</f>
        <v>-5</v>
      </c>
      <c r="J60" s="59">
        <f>h7_2!E60</f>
        <v>-19</v>
      </c>
      <c r="K60" s="605">
        <f>h8_2!E60</f>
        <v>-25</v>
      </c>
      <c r="L60" s="59">
        <f>h9_2!E60+h9_2!F60</f>
        <v>-30</v>
      </c>
      <c r="M60" s="605">
        <f>h10_2!E60+h10_2!F60</f>
        <v>-44</v>
      </c>
      <c r="N60" s="59">
        <f>h11_2!E60+h11_2!F60</f>
        <v>-51</v>
      </c>
      <c r="O60" s="605">
        <f>h12_2!E60+h12_2!F60</f>
        <v>-33</v>
      </c>
      <c r="P60" s="538">
        <f>h13_2!E60</f>
        <v>-48</v>
      </c>
      <c r="Q60" s="58">
        <f>h14_2!E60</f>
        <v>-54</v>
      </c>
      <c r="R60" s="58">
        <f>h15_2!E60</f>
        <v>-49</v>
      </c>
      <c r="S60" s="58">
        <f>h16_2!E60</f>
        <v>-69</v>
      </c>
      <c r="T60" s="58">
        <f>h17_2!E60</f>
        <v>-76</v>
      </c>
      <c r="U60" s="58">
        <f>'H18'!F62</f>
        <v>-60</v>
      </c>
      <c r="V60" s="58">
        <f>'H19'!F62</f>
        <v>-85</v>
      </c>
      <c r="W60" s="58">
        <f>'H20'!F62</f>
        <v>-74</v>
      </c>
      <c r="X60" s="58">
        <f>'H21'!F63</f>
        <v>-90</v>
      </c>
      <c r="Y60" s="58">
        <f>'H22'!G62</f>
        <v>-83</v>
      </c>
      <c r="Z60" s="58">
        <f>'H23'!G62</f>
        <v>-113</v>
      </c>
      <c r="AA60" s="58">
        <f>'H24'!G62</f>
        <v>-98</v>
      </c>
      <c r="AB60" s="58">
        <f>'H25'!G62</f>
        <v>-130</v>
      </c>
      <c r="AC60" s="58">
        <f>'H26'!G62</f>
        <v>-127</v>
      </c>
      <c r="AD60" s="58">
        <f>'H27'!G62</f>
        <v>-93</v>
      </c>
      <c r="AE60" s="58">
        <f>'H28'!G62</f>
        <v>-73</v>
      </c>
      <c r="AF60" s="68">
        <f>'H29'!G62</f>
        <v>-104</v>
      </c>
      <c r="AG60" s="68">
        <f>'H30'!G62</f>
        <v>-120</v>
      </c>
      <c r="AH60" s="68">
        <f>'R1'!M63</f>
        <v>-121</v>
      </c>
      <c r="AI60" s="605">
        <f>'R2'!O63</f>
        <v>-121</v>
      </c>
      <c r="AJ60" s="605">
        <f>'R3'!O63</f>
        <v>-135</v>
      </c>
      <c r="AK60" s="68">
        <f>'R4'!M63</f>
        <v>-155</v>
      </c>
      <c r="AL60" s="68">
        <f>'R5'!M63</f>
        <v>-133</v>
      </c>
      <c r="AM60" s="605">
        <f>'R6'!M63</f>
        <v>-133</v>
      </c>
      <c r="AN60" s="87">
        <f>h1_2!G60+h1_2!H60</f>
        <v>160</v>
      </c>
      <c r="AO60" s="605">
        <f>h2_2!G60+h2_2!H60</f>
        <v>143</v>
      </c>
      <c r="AP60" s="605">
        <f>h3_2!G60+h3_2!H60</f>
        <v>131</v>
      </c>
      <c r="AQ60" s="605">
        <f>h4_2!G60+h4_2!H60</f>
        <v>140</v>
      </c>
      <c r="AR60" s="605">
        <f>h5_2!G60+h5_2!H60</f>
        <v>134</v>
      </c>
      <c r="AS60" s="87">
        <f>h6_2!G60+h6_2!H60</f>
        <v>129</v>
      </c>
      <c r="AT60" s="538">
        <f>h7_2!H60+h7_2!I60</f>
        <v>131</v>
      </c>
      <c r="AU60" s="58">
        <f>h8_2!H60+h8_2!I60</f>
        <v>118</v>
      </c>
      <c r="AV60" s="58">
        <f>h9_2!G60+h9_2!H60</f>
        <v>126</v>
      </c>
      <c r="AW60" s="58">
        <f>h10_2!G60+h10_2!H60</f>
        <v>103</v>
      </c>
      <c r="AX60" s="58">
        <f>h11_2!G60+h11_2!H60</f>
        <v>109</v>
      </c>
      <c r="AY60" s="58">
        <f>h12_2!G60+h12_2!H60</f>
        <v>116</v>
      </c>
      <c r="AZ60" s="58">
        <f>h13_2!H60</f>
        <v>100</v>
      </c>
      <c r="BA60" s="58">
        <f>h14_2!H60</f>
        <v>91</v>
      </c>
      <c r="BB60" s="58">
        <f>h15_2!H60</f>
        <v>94</v>
      </c>
      <c r="BC60" s="58">
        <f>h16_2!H60</f>
        <v>96</v>
      </c>
      <c r="BD60" s="58">
        <f>h17_2!H60</f>
        <v>85</v>
      </c>
      <c r="BE60" s="58">
        <f>'H18'!I62</f>
        <v>97</v>
      </c>
      <c r="BF60" s="58">
        <f>'H19'!I62</f>
        <v>89</v>
      </c>
      <c r="BG60" s="58">
        <f>'H20'!I62</f>
        <v>76</v>
      </c>
      <c r="BH60" s="58">
        <f>'H21'!I63</f>
        <v>92</v>
      </c>
      <c r="BI60" s="58">
        <f>'H22'!J62</f>
        <v>75</v>
      </c>
      <c r="BJ60" s="58">
        <f>'H23'!J62</f>
        <v>63</v>
      </c>
      <c r="BK60" s="58">
        <f>'H24'!J62</f>
        <v>69</v>
      </c>
      <c r="BL60" s="58">
        <f>'H25'!J62</f>
        <v>46</v>
      </c>
      <c r="BM60" s="58">
        <f>'H26'!J62</f>
        <v>44</v>
      </c>
      <c r="BN60" s="58">
        <f>'H27'!J62</f>
        <v>70</v>
      </c>
      <c r="BO60" s="58">
        <f>'H28'!J62</f>
        <v>71</v>
      </c>
      <c r="BP60" s="68">
        <f>'H29'!J62</f>
        <v>53</v>
      </c>
      <c r="BQ60" s="68">
        <f>'H30'!J62</f>
        <v>57</v>
      </c>
      <c r="BR60" s="68">
        <f>'R1'!P63</f>
        <v>54</v>
      </c>
      <c r="BS60" s="68">
        <f>'R2'!R63</f>
        <v>59</v>
      </c>
      <c r="BT60" s="68">
        <f>'R3'!R63</f>
        <v>233</v>
      </c>
      <c r="BU60" s="68">
        <f>'R4'!P63</f>
        <v>41</v>
      </c>
      <c r="BV60" s="605">
        <f>'R5'!P63</f>
        <v>45</v>
      </c>
      <c r="BW60" s="87">
        <f>'R6'!P63</f>
        <v>36</v>
      </c>
      <c r="BX60" s="87">
        <f>h1_2!I60+h1_2!J60</f>
        <v>133</v>
      </c>
      <c r="BY60" s="605">
        <f>h2_2!I60+h2_2!J60</f>
        <v>137</v>
      </c>
      <c r="BZ60" s="605">
        <f>h3_2!I60+h3_2!J60</f>
        <v>151</v>
      </c>
      <c r="CA60" s="605">
        <f>h4_2!I60+h4_2!J60</f>
        <v>133</v>
      </c>
      <c r="CB60" s="605">
        <f>h5_2!I60+h5_2!J60</f>
        <v>144</v>
      </c>
      <c r="CC60" s="87">
        <f>h6_2!I60+h6_2!J60</f>
        <v>134</v>
      </c>
      <c r="CD60" s="538">
        <f>h7_2!J60+h7_2!K60</f>
        <v>150</v>
      </c>
      <c r="CE60" s="58">
        <f>h8_2!J60+h8_2!K60</f>
        <v>143</v>
      </c>
      <c r="CF60" s="58">
        <f>h9_2!I60+h9_2!J60</f>
        <v>156</v>
      </c>
      <c r="CG60" s="58">
        <f>h10_2!I60+h10_2!J60</f>
        <v>147</v>
      </c>
      <c r="CH60" s="58">
        <f>h11_2!I60+h11_2!J60</f>
        <v>160</v>
      </c>
      <c r="CI60" s="58">
        <f>h12_2!I60+h12_2!J60</f>
        <v>149</v>
      </c>
      <c r="CJ60" s="61">
        <f>h13_2!K60</f>
        <v>148</v>
      </c>
      <c r="CK60" s="61">
        <f>h14_2!K60</f>
        <v>145</v>
      </c>
      <c r="CL60" s="61">
        <f>h15_2!K60</f>
        <v>143</v>
      </c>
      <c r="CM60" s="61">
        <f>h16_2!K60</f>
        <v>165</v>
      </c>
      <c r="CN60" s="61">
        <f>h17_2!K60</f>
        <v>161</v>
      </c>
      <c r="CO60" s="61">
        <f>'H18'!L62</f>
        <v>157</v>
      </c>
      <c r="CP60" s="61">
        <f>'H19'!L62</f>
        <v>174</v>
      </c>
      <c r="CQ60" s="61">
        <f>'H20'!L62</f>
        <v>150</v>
      </c>
      <c r="CR60" s="61">
        <f>'H21'!P63</f>
        <v>182</v>
      </c>
      <c r="CS60" s="61">
        <f>'H22'!Q62</f>
        <v>158</v>
      </c>
      <c r="CT60" s="61">
        <f>'H23'!Q62</f>
        <v>176</v>
      </c>
      <c r="CU60" s="61">
        <f>'H24'!Q62</f>
        <v>167</v>
      </c>
      <c r="CV60" s="61">
        <f>'H25'!Q62</f>
        <v>176</v>
      </c>
      <c r="CW60" s="61">
        <f>'H26'!Q62</f>
        <v>171</v>
      </c>
      <c r="CX60" s="61">
        <f>'H27'!Q62</f>
        <v>163</v>
      </c>
      <c r="CY60" s="333">
        <f>'H28'!Q62</f>
        <v>144</v>
      </c>
      <c r="CZ60" s="559">
        <f>'H29'!Q62</f>
        <v>157</v>
      </c>
      <c r="DA60" s="1010">
        <f>'H30'!Q62</f>
        <v>177</v>
      </c>
      <c r="DB60" s="781">
        <f>'R1'!W63</f>
        <v>175</v>
      </c>
      <c r="DC60" s="1087">
        <f>'R2'!Y63</f>
        <v>180</v>
      </c>
      <c r="DD60" s="781">
        <f>'R3'!Y63</f>
        <v>368</v>
      </c>
      <c r="DE60" s="1010">
        <f>'R4'!W63</f>
        <v>196</v>
      </c>
      <c r="DF60" s="1010">
        <f>'R5'!W63</f>
        <v>178</v>
      </c>
      <c r="DG60" s="781">
        <f>'R6'!W63</f>
        <v>169</v>
      </c>
    </row>
    <row r="61" spans="1:111" x14ac:dyDescent="0.2">
      <c r="A61" s="303">
        <v>7</v>
      </c>
      <c r="B61" s="1">
        <v>464</v>
      </c>
      <c r="C61" s="1207" t="s">
        <v>70</v>
      </c>
      <c r="D61" s="723">
        <f>h1_2!E61+h1_2!F61</f>
        <v>154</v>
      </c>
      <c r="E61" s="742">
        <f>h2_2!E61+h2_2!F61</f>
        <v>122</v>
      </c>
      <c r="F61" s="742">
        <f>h3_2!E61+h3_2!F61</f>
        <v>126</v>
      </c>
      <c r="G61" s="742">
        <f>h4_2!E61+h4_2!F61</f>
        <v>64</v>
      </c>
      <c r="H61" s="742">
        <f>h5_2!E61+h5_2!F61</f>
        <v>92</v>
      </c>
      <c r="I61" s="723">
        <f>h6_2!E61+h6_2!F61</f>
        <v>182</v>
      </c>
      <c r="J61" s="59">
        <f>h7_2!E61</f>
        <v>136</v>
      </c>
      <c r="K61" s="605">
        <f>h8_2!E61</f>
        <v>157</v>
      </c>
      <c r="L61" s="59">
        <f>h9_2!E61+h9_2!F61</f>
        <v>133</v>
      </c>
      <c r="M61" s="605">
        <f>h10_2!E61+h10_2!F61</f>
        <v>189</v>
      </c>
      <c r="N61" s="59">
        <f>h11_2!E61+h11_2!F61</f>
        <v>215</v>
      </c>
      <c r="O61" s="605">
        <f>h12_2!E61+h12_2!F61</f>
        <v>162</v>
      </c>
      <c r="P61" s="538">
        <f>h13_2!E61</f>
        <v>227</v>
      </c>
      <c r="Q61" s="58">
        <f>h14_2!E61</f>
        <v>179</v>
      </c>
      <c r="R61" s="58">
        <f>h15_2!E61</f>
        <v>144</v>
      </c>
      <c r="S61" s="58">
        <f>h16_2!E61</f>
        <v>177</v>
      </c>
      <c r="T61" s="58">
        <f>h17_2!E61</f>
        <v>117</v>
      </c>
      <c r="U61" s="58">
        <f>'H18'!F63</f>
        <v>137</v>
      </c>
      <c r="V61" s="58">
        <f>'H19'!F63</f>
        <v>179</v>
      </c>
      <c r="W61" s="58">
        <f>'H20'!F63</f>
        <v>194</v>
      </c>
      <c r="X61" s="58">
        <f>'H21'!F64</f>
        <v>108</v>
      </c>
      <c r="Y61" s="58">
        <f>'H22'!G63</f>
        <v>132</v>
      </c>
      <c r="Z61" s="58">
        <f>'H23'!G63</f>
        <v>68</v>
      </c>
      <c r="AA61" s="58">
        <f>'H24'!G63</f>
        <v>75</v>
      </c>
      <c r="AB61" s="58">
        <f>'H25'!G63</f>
        <v>19</v>
      </c>
      <c r="AC61" s="58">
        <f>'H26'!G63</f>
        <v>52</v>
      </c>
      <c r="AD61" s="58">
        <f>'H27'!G63</f>
        <v>28</v>
      </c>
      <c r="AE61" s="58">
        <f>'H28'!G63</f>
        <v>2</v>
      </c>
      <c r="AF61" s="68">
        <f>'H29'!G63</f>
        <v>-45</v>
      </c>
      <c r="AG61" s="68">
        <f>'H30'!G63</f>
        <v>-52</v>
      </c>
      <c r="AH61" s="68">
        <f>'R1'!M64</f>
        <v>-67</v>
      </c>
      <c r="AI61" s="605">
        <f>'R2'!O64</f>
        <v>-75</v>
      </c>
      <c r="AJ61" s="605">
        <f>'R3'!O64</f>
        <v>-326</v>
      </c>
      <c r="AK61" s="68">
        <f>'R4'!M64</f>
        <v>-139</v>
      </c>
      <c r="AL61" s="68">
        <f>'R5'!M64</f>
        <v>-151</v>
      </c>
      <c r="AM61" s="605">
        <f>'R6'!M64</f>
        <v>-176</v>
      </c>
      <c r="AN61" s="87">
        <f>h1_2!G61+h1_2!H61</f>
        <v>334</v>
      </c>
      <c r="AO61" s="605">
        <f>h2_2!G61+h2_2!H61</f>
        <v>305</v>
      </c>
      <c r="AP61" s="605">
        <f>h3_2!G61+h3_2!H61</f>
        <v>310</v>
      </c>
      <c r="AQ61" s="605">
        <f>h4_2!G61+h4_2!H61</f>
        <v>290</v>
      </c>
      <c r="AR61" s="605">
        <f>h5_2!G61+h5_2!H61</f>
        <v>288</v>
      </c>
      <c r="AS61" s="87">
        <f>h6_2!G61+h6_2!H61</f>
        <v>351</v>
      </c>
      <c r="AT61" s="538">
        <f>h7_2!H61+h7_2!I61</f>
        <v>331</v>
      </c>
      <c r="AU61" s="58">
        <f>h8_2!H61+h8_2!I61</f>
        <v>375</v>
      </c>
      <c r="AV61" s="58">
        <f>h9_2!G61+h9_2!H61</f>
        <v>336</v>
      </c>
      <c r="AW61" s="58">
        <f>h10_2!G61+h10_2!H61</f>
        <v>387</v>
      </c>
      <c r="AX61" s="58">
        <f>h11_2!G61+h11_2!H61</f>
        <v>424</v>
      </c>
      <c r="AY61" s="58">
        <f>h12_2!G61+h12_2!H61</f>
        <v>374</v>
      </c>
      <c r="AZ61" s="58">
        <f>h13_2!H61</f>
        <v>426</v>
      </c>
      <c r="BA61" s="58">
        <f>h14_2!H61</f>
        <v>382</v>
      </c>
      <c r="BB61" s="58">
        <f>h15_2!H61</f>
        <v>370</v>
      </c>
      <c r="BC61" s="58">
        <f>h16_2!H61</f>
        <v>391</v>
      </c>
      <c r="BD61" s="58">
        <f>h17_2!H61</f>
        <v>359</v>
      </c>
      <c r="BE61" s="58">
        <f>'H18'!I63</f>
        <v>380</v>
      </c>
      <c r="BF61" s="58">
        <f>'H19'!I63</f>
        <v>390</v>
      </c>
      <c r="BG61" s="58">
        <f>'H20'!I63</f>
        <v>426</v>
      </c>
      <c r="BH61" s="58">
        <f>'H21'!I64</f>
        <v>355</v>
      </c>
      <c r="BI61" s="58">
        <f>'H22'!J63</f>
        <v>379</v>
      </c>
      <c r="BJ61" s="58">
        <f>'H23'!J63</f>
        <v>331</v>
      </c>
      <c r="BK61" s="58">
        <f>'H24'!J63</f>
        <v>343</v>
      </c>
      <c r="BL61" s="58">
        <f>'H25'!J63</f>
        <v>310</v>
      </c>
      <c r="BM61" s="58">
        <f>'H26'!J63</f>
        <v>321</v>
      </c>
      <c r="BN61" s="58">
        <f>'H27'!J63</f>
        <v>283</v>
      </c>
      <c r="BO61" s="58">
        <f>'H28'!J63</f>
        <v>293</v>
      </c>
      <c r="BP61" s="68">
        <f>'H29'!J63</f>
        <v>242</v>
      </c>
      <c r="BQ61" s="68">
        <f>'H30'!J63</f>
        <v>250</v>
      </c>
      <c r="BR61" s="68">
        <f>'R1'!P64</f>
        <v>239</v>
      </c>
      <c r="BS61" s="68">
        <f>'R2'!R64</f>
        <v>224</v>
      </c>
      <c r="BT61" s="68">
        <f>'R3'!R64</f>
        <v>213</v>
      </c>
      <c r="BU61" s="68">
        <f>'R4'!P64</f>
        <v>209</v>
      </c>
      <c r="BV61" s="605">
        <f>'R5'!P64</f>
        <v>210</v>
      </c>
      <c r="BW61" s="87">
        <f>'R6'!P64</f>
        <v>205</v>
      </c>
      <c r="BX61" s="87">
        <f>h1_2!I61+h1_2!J61</f>
        <v>180</v>
      </c>
      <c r="BY61" s="605">
        <f>h2_2!I61+h2_2!J61</f>
        <v>183</v>
      </c>
      <c r="BZ61" s="605">
        <f>h3_2!I61+h3_2!J61</f>
        <v>184</v>
      </c>
      <c r="CA61" s="605">
        <f>h4_2!I61+h4_2!J61</f>
        <v>226</v>
      </c>
      <c r="CB61" s="605">
        <f>h5_2!I61+h5_2!J61</f>
        <v>196</v>
      </c>
      <c r="CC61" s="87">
        <f>h6_2!I61+h6_2!J61</f>
        <v>169</v>
      </c>
      <c r="CD61" s="538">
        <f>h7_2!J61+h7_2!K61</f>
        <v>195</v>
      </c>
      <c r="CE61" s="58">
        <f>h8_2!J61+h8_2!K61</f>
        <v>218</v>
      </c>
      <c r="CF61" s="58">
        <f>h9_2!I61+h9_2!J61</f>
        <v>203</v>
      </c>
      <c r="CG61" s="58">
        <f>h10_2!I61+h10_2!J61</f>
        <v>198</v>
      </c>
      <c r="CH61" s="58">
        <f>h11_2!I61+h11_2!J61</f>
        <v>209</v>
      </c>
      <c r="CI61" s="58">
        <f>h12_2!I61+h12_2!J61</f>
        <v>212</v>
      </c>
      <c r="CJ61" s="61">
        <f>h13_2!K61</f>
        <v>199</v>
      </c>
      <c r="CK61" s="61">
        <f>h14_2!K61</f>
        <v>203</v>
      </c>
      <c r="CL61" s="61">
        <f>h15_2!K61</f>
        <v>226</v>
      </c>
      <c r="CM61" s="61">
        <f>h16_2!K61</f>
        <v>214</v>
      </c>
      <c r="CN61" s="61">
        <f>h17_2!K61</f>
        <v>242</v>
      </c>
      <c r="CO61" s="61">
        <f>'H18'!L63</f>
        <v>243</v>
      </c>
      <c r="CP61" s="61">
        <f>'H19'!L63</f>
        <v>211</v>
      </c>
      <c r="CQ61" s="61">
        <f>'H20'!L63</f>
        <v>232</v>
      </c>
      <c r="CR61" s="61">
        <f>'H21'!P64</f>
        <v>247</v>
      </c>
      <c r="CS61" s="61">
        <f>'H22'!Q63</f>
        <v>247</v>
      </c>
      <c r="CT61" s="61">
        <f>'H23'!Q63</f>
        <v>263</v>
      </c>
      <c r="CU61" s="61">
        <f>'H24'!Q63</f>
        <v>268</v>
      </c>
      <c r="CV61" s="61">
        <f>'H25'!Q63</f>
        <v>291</v>
      </c>
      <c r="CW61" s="61">
        <f>'H26'!Q63</f>
        <v>269</v>
      </c>
      <c r="CX61" s="61">
        <f>'H27'!Q63</f>
        <v>255</v>
      </c>
      <c r="CY61" s="333">
        <f>'H28'!Q63</f>
        <v>291</v>
      </c>
      <c r="CZ61" s="559">
        <f>'H29'!Q63</f>
        <v>287</v>
      </c>
      <c r="DA61" s="1010">
        <f>'H30'!Q63</f>
        <v>302</v>
      </c>
      <c r="DB61" s="781">
        <f>'R1'!W64</f>
        <v>306</v>
      </c>
      <c r="DC61" s="1087">
        <f>'R2'!Y64</f>
        <v>299</v>
      </c>
      <c r="DD61" s="781">
        <f>'R3'!Y64</f>
        <v>539</v>
      </c>
      <c r="DE61" s="1010">
        <f>'R4'!W64</f>
        <v>348</v>
      </c>
      <c r="DF61" s="1010">
        <f>'R5'!W64</f>
        <v>361</v>
      </c>
      <c r="DG61" s="781">
        <f>'R6'!W64</f>
        <v>381</v>
      </c>
    </row>
    <row r="62" spans="1:111" x14ac:dyDescent="0.2">
      <c r="A62" s="303">
        <v>7</v>
      </c>
      <c r="B62" s="1">
        <v>481</v>
      </c>
      <c r="C62" s="1207" t="s">
        <v>71</v>
      </c>
      <c r="D62" s="723">
        <f>h1_2!E62+h1_2!F62</f>
        <v>13</v>
      </c>
      <c r="E62" s="742">
        <f>h2_2!E62+h2_2!F62</f>
        <v>12</v>
      </c>
      <c r="F62" s="742">
        <f>h3_2!E62+h3_2!F62</f>
        <v>10</v>
      </c>
      <c r="G62" s="742">
        <f>h4_2!E62+h4_2!F62</f>
        <v>-24</v>
      </c>
      <c r="H62" s="742">
        <f>h5_2!E62+h5_2!F62</f>
        <v>-18</v>
      </c>
      <c r="I62" s="723">
        <f>h6_2!E62+h6_2!F62</f>
        <v>-32</v>
      </c>
      <c r="J62" s="59">
        <f>h7_2!E62</f>
        <v>-16</v>
      </c>
      <c r="K62" s="605">
        <f>h8_2!E62</f>
        <v>-33</v>
      </c>
      <c r="L62" s="59">
        <f>h9_2!E62+h9_2!F62</f>
        <v>-23</v>
      </c>
      <c r="M62" s="605">
        <f>h10_2!E62+h10_2!F62</f>
        <v>-37</v>
      </c>
      <c r="N62" s="59">
        <f>h11_2!E62+h11_2!F62</f>
        <v>-38</v>
      </c>
      <c r="O62" s="605">
        <f>h12_2!E62+h12_2!F62</f>
        <v>-61</v>
      </c>
      <c r="P62" s="538">
        <f>h13_2!E62</f>
        <v>-36</v>
      </c>
      <c r="Q62" s="58">
        <f>h14_2!E62</f>
        <v>-15</v>
      </c>
      <c r="R62" s="58">
        <f>h15_2!E62</f>
        <v>-55</v>
      </c>
      <c r="S62" s="58">
        <f>h16_2!E62</f>
        <v>-53</v>
      </c>
      <c r="T62" s="58">
        <f>h17_2!E62</f>
        <v>-32</v>
      </c>
      <c r="U62" s="58">
        <f>'H18'!F64</f>
        <v>-60</v>
      </c>
      <c r="V62" s="58">
        <f>'H19'!F64</f>
        <v>-93</v>
      </c>
      <c r="W62" s="58">
        <f>'H20'!F64</f>
        <v>-89</v>
      </c>
      <c r="X62" s="58">
        <f>'H21'!F65</f>
        <v>-104</v>
      </c>
      <c r="Y62" s="58">
        <f>'H22'!G64</f>
        <v>-152</v>
      </c>
      <c r="Z62" s="58">
        <f>'H23'!G64</f>
        <v>-119</v>
      </c>
      <c r="AA62" s="58">
        <f>'H24'!G64</f>
        <v>-105</v>
      </c>
      <c r="AB62" s="58">
        <f>'H25'!G64</f>
        <v>-127</v>
      </c>
      <c r="AC62" s="58">
        <f>'H26'!G64</f>
        <v>-110</v>
      </c>
      <c r="AD62" s="58">
        <f>'H27'!G64</f>
        <v>-152</v>
      </c>
      <c r="AE62" s="58">
        <f>'H28'!G64</f>
        <v>-132</v>
      </c>
      <c r="AF62" s="68">
        <f>'H29'!G64</f>
        <v>-109</v>
      </c>
      <c r="AG62" s="68">
        <f>'H30'!G64</f>
        <v>-152</v>
      </c>
      <c r="AH62" s="68">
        <f>'R1'!M65</f>
        <v>-180</v>
      </c>
      <c r="AI62" s="605">
        <f>'R2'!O65</f>
        <v>-149</v>
      </c>
      <c r="AJ62" s="605">
        <f>'R3'!O65</f>
        <v>-147</v>
      </c>
      <c r="AK62" s="68">
        <f>'R4'!M65</f>
        <v>-200</v>
      </c>
      <c r="AL62" s="68">
        <f>'R5'!M65</f>
        <v>-175</v>
      </c>
      <c r="AM62" s="605">
        <f>'R6'!M65</f>
        <v>-201</v>
      </c>
      <c r="AN62" s="87">
        <f>h1_2!G62+h1_2!H62</f>
        <v>176</v>
      </c>
      <c r="AO62" s="605">
        <f>h2_2!G62+h2_2!H62</f>
        <v>183</v>
      </c>
      <c r="AP62" s="605">
        <f>h3_2!G62+h3_2!H62</f>
        <v>170</v>
      </c>
      <c r="AQ62" s="605">
        <f>h4_2!G62+h4_2!H62</f>
        <v>147</v>
      </c>
      <c r="AR62" s="605">
        <f>h5_2!G62+h5_2!H62</f>
        <v>135</v>
      </c>
      <c r="AS62" s="87">
        <f>h6_2!G62+h6_2!H62</f>
        <v>147</v>
      </c>
      <c r="AT62" s="538">
        <f>h7_2!H62+h7_2!I62</f>
        <v>165</v>
      </c>
      <c r="AU62" s="58">
        <f>h8_2!H62+h8_2!I62</f>
        <v>142</v>
      </c>
      <c r="AV62" s="58">
        <f>h9_2!G62+h9_2!H62</f>
        <v>136</v>
      </c>
      <c r="AW62" s="58">
        <f>h10_2!G62+h10_2!H62</f>
        <v>159</v>
      </c>
      <c r="AX62" s="58">
        <f>h11_2!G62+h11_2!H62</f>
        <v>137</v>
      </c>
      <c r="AY62" s="58">
        <f>h12_2!G62+h12_2!H62</f>
        <v>140</v>
      </c>
      <c r="AZ62" s="58">
        <f>h13_2!H62</f>
        <v>132</v>
      </c>
      <c r="BA62" s="58">
        <f>h14_2!H62</f>
        <v>147</v>
      </c>
      <c r="BB62" s="58">
        <f>h15_2!H62</f>
        <v>126</v>
      </c>
      <c r="BC62" s="58">
        <f>h16_2!H62</f>
        <v>129</v>
      </c>
      <c r="BD62" s="58">
        <f>h17_2!H62</f>
        <v>141</v>
      </c>
      <c r="BE62" s="58">
        <f>'H18'!I64</f>
        <v>107</v>
      </c>
      <c r="BF62" s="58">
        <f>'H19'!I64</f>
        <v>109</v>
      </c>
      <c r="BG62" s="58">
        <f>'H20'!I64</f>
        <v>112</v>
      </c>
      <c r="BH62" s="58">
        <f>'H21'!I65</f>
        <v>103</v>
      </c>
      <c r="BI62" s="58">
        <f>'H22'!J64</f>
        <v>93</v>
      </c>
      <c r="BJ62" s="58">
        <f>'H23'!J64</f>
        <v>82</v>
      </c>
      <c r="BK62" s="58">
        <f>'H24'!J64</f>
        <v>93</v>
      </c>
      <c r="BL62" s="58">
        <f>'H25'!J64</f>
        <v>88</v>
      </c>
      <c r="BM62" s="58">
        <f>'H26'!J64</f>
        <v>83</v>
      </c>
      <c r="BN62" s="58">
        <f>'H27'!J64</f>
        <v>72</v>
      </c>
      <c r="BO62" s="58">
        <f>'H28'!J64</f>
        <v>72</v>
      </c>
      <c r="BP62" s="68">
        <f>'H29'!J64</f>
        <v>74</v>
      </c>
      <c r="BQ62" s="68">
        <f>'H30'!J64</f>
        <v>53</v>
      </c>
      <c r="BR62" s="68">
        <f>'R1'!P65</f>
        <v>34</v>
      </c>
      <c r="BS62" s="68">
        <f>'R2'!R65</f>
        <v>42</v>
      </c>
      <c r="BT62" s="68">
        <f>'R3'!R65</f>
        <v>31</v>
      </c>
      <c r="BU62" s="68">
        <f>'R4'!P65</f>
        <v>42</v>
      </c>
      <c r="BV62" s="605">
        <f>'R5'!P65</f>
        <v>64</v>
      </c>
      <c r="BW62" s="87">
        <f>'R6'!P65</f>
        <v>34</v>
      </c>
      <c r="BX62" s="87">
        <f>h1_2!I62+h1_2!J62</f>
        <v>163</v>
      </c>
      <c r="BY62" s="605">
        <f>h2_2!I62+h2_2!J62</f>
        <v>171</v>
      </c>
      <c r="BZ62" s="605">
        <f>h3_2!I62+h3_2!J62</f>
        <v>160</v>
      </c>
      <c r="CA62" s="605">
        <f>h4_2!I62+h4_2!J62</f>
        <v>171</v>
      </c>
      <c r="CB62" s="605">
        <f>h5_2!I62+h5_2!J62</f>
        <v>153</v>
      </c>
      <c r="CC62" s="87">
        <f>h6_2!I62+h6_2!J62</f>
        <v>179</v>
      </c>
      <c r="CD62" s="538">
        <f>h7_2!J62+h7_2!K62</f>
        <v>181</v>
      </c>
      <c r="CE62" s="58">
        <f>h8_2!J62+h8_2!K62</f>
        <v>175</v>
      </c>
      <c r="CF62" s="58">
        <f>h9_2!I62+h9_2!J62</f>
        <v>159</v>
      </c>
      <c r="CG62" s="58">
        <f>h10_2!I62+h10_2!J62</f>
        <v>196</v>
      </c>
      <c r="CH62" s="58">
        <f>h11_2!I62+h11_2!J62</f>
        <v>175</v>
      </c>
      <c r="CI62" s="58">
        <f>h12_2!I62+h12_2!J62</f>
        <v>201</v>
      </c>
      <c r="CJ62" s="61">
        <f>h13_2!K62</f>
        <v>168</v>
      </c>
      <c r="CK62" s="61">
        <f>h14_2!K62</f>
        <v>162</v>
      </c>
      <c r="CL62" s="61">
        <f>h15_2!K62</f>
        <v>181</v>
      </c>
      <c r="CM62" s="61">
        <f>h16_2!K62</f>
        <v>182</v>
      </c>
      <c r="CN62" s="61">
        <f>h17_2!K62</f>
        <v>173</v>
      </c>
      <c r="CO62" s="61">
        <f>'H18'!L64</f>
        <v>167</v>
      </c>
      <c r="CP62" s="61">
        <f>'H19'!L64</f>
        <v>202</v>
      </c>
      <c r="CQ62" s="61">
        <f>'H20'!L64</f>
        <v>201</v>
      </c>
      <c r="CR62" s="61">
        <f>'H21'!P65</f>
        <v>207</v>
      </c>
      <c r="CS62" s="61">
        <f>'H22'!Q64</f>
        <v>245</v>
      </c>
      <c r="CT62" s="61">
        <f>'H23'!Q64</f>
        <v>201</v>
      </c>
      <c r="CU62" s="61">
        <f>'H24'!Q64</f>
        <v>198</v>
      </c>
      <c r="CV62" s="61">
        <f>'H25'!Q64</f>
        <v>215</v>
      </c>
      <c r="CW62" s="61">
        <f>'H26'!Q64</f>
        <v>193</v>
      </c>
      <c r="CX62" s="61">
        <f>'H27'!Q64</f>
        <v>224</v>
      </c>
      <c r="CY62" s="333">
        <f>'H28'!Q64</f>
        <v>204</v>
      </c>
      <c r="CZ62" s="559">
        <f>'H29'!Q64</f>
        <v>183</v>
      </c>
      <c r="DA62" s="1010">
        <f>'H30'!Q64</f>
        <v>205</v>
      </c>
      <c r="DB62" s="781">
        <f>'R1'!W65</f>
        <v>214</v>
      </c>
      <c r="DC62" s="1087">
        <f>'R2'!Y65</f>
        <v>191</v>
      </c>
      <c r="DD62" s="781">
        <f>'R3'!Y65</f>
        <v>178</v>
      </c>
      <c r="DE62" s="1010">
        <f>'R4'!W65</f>
        <v>242</v>
      </c>
      <c r="DF62" s="1010">
        <f>'R5'!W65</f>
        <v>239</v>
      </c>
      <c r="DG62" s="781">
        <f>'R6'!W65</f>
        <v>235</v>
      </c>
    </row>
    <row r="63" spans="1:111" x14ac:dyDescent="0.2">
      <c r="A63" s="303">
        <v>7</v>
      </c>
      <c r="B63" s="1">
        <v>501</v>
      </c>
      <c r="C63" s="1207" t="s">
        <v>72</v>
      </c>
      <c r="D63" s="723">
        <f>h1_2!E63+h1_2!F63</f>
        <v>-7</v>
      </c>
      <c r="E63" s="742">
        <f>h2_2!E63+h2_2!F63</f>
        <v>-40</v>
      </c>
      <c r="F63" s="742">
        <f>h3_2!E63+h3_2!F63</f>
        <v>-28</v>
      </c>
      <c r="G63" s="742">
        <f>h4_2!E63+h4_2!F63</f>
        <v>-75</v>
      </c>
      <c r="H63" s="742">
        <f>h5_2!E63+h5_2!F63</f>
        <v>-105</v>
      </c>
      <c r="I63" s="723">
        <f>h6_2!E63+h6_2!F63</f>
        <v>-99</v>
      </c>
      <c r="J63" s="59">
        <f>h7_2!E63</f>
        <v>-119</v>
      </c>
      <c r="K63" s="605">
        <f>h8_2!E63</f>
        <v>-99</v>
      </c>
      <c r="L63" s="59">
        <f>h9_2!E63+h9_2!F63</f>
        <v>-79</v>
      </c>
      <c r="M63" s="605">
        <f>h10_2!E63+h10_2!F63</f>
        <v>-95</v>
      </c>
      <c r="N63" s="59">
        <f>h11_2!E63+h11_2!F63</f>
        <v>-107</v>
      </c>
      <c r="O63" s="605">
        <f>h12_2!E63+h12_2!F63</f>
        <v>-139</v>
      </c>
      <c r="P63" s="538">
        <f>h13_2!E63</f>
        <v>-175</v>
      </c>
      <c r="Q63" s="58">
        <f>h14_2!E63</f>
        <v>-138</v>
      </c>
      <c r="R63" s="58">
        <f>h15_2!E63</f>
        <v>-132</v>
      </c>
      <c r="S63" s="58">
        <f>h16_2!E63</f>
        <v>-184</v>
      </c>
      <c r="T63" s="58">
        <f>h17_2!E63</f>
        <v>-200</v>
      </c>
      <c r="U63" s="58">
        <f>'H18'!F65</f>
        <v>-140</v>
      </c>
      <c r="V63" s="58">
        <f>'H19'!F65</f>
        <v>-200</v>
      </c>
      <c r="W63" s="58">
        <f>'H20'!F65</f>
        <v>-189</v>
      </c>
      <c r="X63" s="58">
        <f>'H21'!F66</f>
        <v>-218</v>
      </c>
      <c r="Y63" s="58">
        <f>'H22'!G65</f>
        <v>-189</v>
      </c>
      <c r="Z63" s="58">
        <f>'H23'!G65</f>
        <v>-197</v>
      </c>
      <c r="AA63" s="58">
        <f>'H24'!G65</f>
        <v>-197</v>
      </c>
      <c r="AB63" s="58">
        <f>'H25'!G65</f>
        <v>-220</v>
      </c>
      <c r="AC63" s="58">
        <f>'H26'!G65</f>
        <v>-190</v>
      </c>
      <c r="AD63" s="58">
        <f>'H27'!G65</f>
        <v>-222</v>
      </c>
      <c r="AE63" s="58">
        <f>'H28'!G65</f>
        <v>-215</v>
      </c>
      <c r="AF63" s="68">
        <f>'H29'!G65</f>
        <v>-222</v>
      </c>
      <c r="AG63" s="68">
        <f>'H30'!G65</f>
        <v>-217</v>
      </c>
      <c r="AH63" s="68">
        <f>'R1'!M66</f>
        <v>-229</v>
      </c>
      <c r="AI63" s="605">
        <f>'R2'!O66</f>
        <v>-215</v>
      </c>
      <c r="AJ63" s="605">
        <f>'R3'!O66</f>
        <v>-64</v>
      </c>
      <c r="AK63" s="68">
        <f>'R4'!M66</f>
        <v>-307</v>
      </c>
      <c r="AL63" s="68">
        <f>'R5'!M66</f>
        <v>-237</v>
      </c>
      <c r="AM63" s="605">
        <f>'R6'!M66</f>
        <v>-307</v>
      </c>
      <c r="AN63" s="87">
        <f>h1_2!G63+h1_2!H63</f>
        <v>233</v>
      </c>
      <c r="AO63" s="605">
        <f>h2_2!G63+h2_2!H63</f>
        <v>218</v>
      </c>
      <c r="AP63" s="605">
        <f>h3_2!G63+h3_2!H63</f>
        <v>225</v>
      </c>
      <c r="AQ63" s="605">
        <f>h4_2!G63+h4_2!H63</f>
        <v>182</v>
      </c>
      <c r="AR63" s="605">
        <f>h5_2!G63+h5_2!H63</f>
        <v>198</v>
      </c>
      <c r="AS63" s="87">
        <f>h6_2!G63+h6_2!H63</f>
        <v>187</v>
      </c>
      <c r="AT63" s="538">
        <f>h7_2!H63+h7_2!I63</f>
        <v>191</v>
      </c>
      <c r="AU63" s="58">
        <f>h8_2!H63+h8_2!I63</f>
        <v>161</v>
      </c>
      <c r="AV63" s="58">
        <f>h9_2!G63+h9_2!H63</f>
        <v>173</v>
      </c>
      <c r="AW63" s="58">
        <f>h10_2!G63+h10_2!H63</f>
        <v>158</v>
      </c>
      <c r="AX63" s="58">
        <f>h11_2!G63+h11_2!H63</f>
        <v>157</v>
      </c>
      <c r="AY63" s="58">
        <f>h12_2!G63+h12_2!H63</f>
        <v>165</v>
      </c>
      <c r="AZ63" s="58">
        <f>h13_2!H63</f>
        <v>141</v>
      </c>
      <c r="BA63" s="58">
        <f>h14_2!H63</f>
        <v>121</v>
      </c>
      <c r="BB63" s="58">
        <f>h15_2!H63</f>
        <v>141</v>
      </c>
      <c r="BC63" s="58">
        <f>h16_2!H63</f>
        <v>123</v>
      </c>
      <c r="BD63" s="58">
        <f>h17_2!H63</f>
        <v>114</v>
      </c>
      <c r="BE63" s="58">
        <f>'H18'!I65</f>
        <v>148</v>
      </c>
      <c r="BF63" s="58">
        <f>'H19'!I65</f>
        <v>126</v>
      </c>
      <c r="BG63" s="58">
        <f>'H20'!I65</f>
        <v>133</v>
      </c>
      <c r="BH63" s="58">
        <f>'H21'!I66</f>
        <v>97</v>
      </c>
      <c r="BI63" s="58">
        <f>'H22'!J65</f>
        <v>96</v>
      </c>
      <c r="BJ63" s="58">
        <f>'H23'!J65</f>
        <v>122</v>
      </c>
      <c r="BK63" s="58">
        <f>'H24'!J65</f>
        <v>101</v>
      </c>
      <c r="BL63" s="58">
        <f>'H25'!J65</f>
        <v>84</v>
      </c>
      <c r="BM63" s="58">
        <f>'H26'!J65</f>
        <v>105</v>
      </c>
      <c r="BN63" s="58">
        <f>'H27'!J65</f>
        <v>84</v>
      </c>
      <c r="BO63" s="58">
        <f>'H28'!J65</f>
        <v>90</v>
      </c>
      <c r="BP63" s="68">
        <f>'H29'!J65</f>
        <v>78</v>
      </c>
      <c r="BQ63" s="68">
        <f>'H30'!J65</f>
        <v>75</v>
      </c>
      <c r="BR63" s="68">
        <f>'R1'!P66</f>
        <v>71</v>
      </c>
      <c r="BS63" s="68">
        <f>'R2'!R66</f>
        <v>63</v>
      </c>
      <c r="BT63" s="68">
        <f>'R3'!R66</f>
        <v>138</v>
      </c>
      <c r="BU63" s="68">
        <f>'R4'!P66</f>
        <v>48</v>
      </c>
      <c r="BV63" s="605">
        <f>'R5'!P66</f>
        <v>51</v>
      </c>
      <c r="BW63" s="87">
        <f>'R6'!P66</f>
        <v>36</v>
      </c>
      <c r="BX63" s="87">
        <f>h1_2!I63+h1_2!J63</f>
        <v>240</v>
      </c>
      <c r="BY63" s="605">
        <f>h2_2!I63+h2_2!J63</f>
        <v>258</v>
      </c>
      <c r="BZ63" s="605">
        <f>h3_2!I63+h3_2!J63</f>
        <v>253</v>
      </c>
      <c r="CA63" s="605">
        <f>h4_2!I63+h4_2!J63</f>
        <v>257</v>
      </c>
      <c r="CB63" s="605">
        <f>h5_2!I63+h5_2!J63</f>
        <v>303</v>
      </c>
      <c r="CC63" s="87">
        <f>h6_2!I63+h6_2!J63</f>
        <v>286</v>
      </c>
      <c r="CD63" s="538">
        <f>h7_2!J63+h7_2!K63</f>
        <v>310</v>
      </c>
      <c r="CE63" s="58">
        <f>h8_2!J63+h8_2!K63</f>
        <v>260</v>
      </c>
      <c r="CF63" s="58">
        <f>h9_2!I63+h9_2!J63</f>
        <v>252</v>
      </c>
      <c r="CG63" s="58">
        <f>h10_2!I63+h10_2!J63</f>
        <v>253</v>
      </c>
      <c r="CH63" s="58">
        <f>h11_2!I63+h11_2!J63</f>
        <v>264</v>
      </c>
      <c r="CI63" s="58">
        <f>h12_2!I63+h12_2!J63</f>
        <v>304</v>
      </c>
      <c r="CJ63" s="61">
        <f>h13_2!K63</f>
        <v>316</v>
      </c>
      <c r="CK63" s="61">
        <f>h14_2!K63</f>
        <v>259</v>
      </c>
      <c r="CL63" s="61">
        <f>h15_2!K63</f>
        <v>273</v>
      </c>
      <c r="CM63" s="61">
        <f>h16_2!K63</f>
        <v>307</v>
      </c>
      <c r="CN63" s="61">
        <f>h17_2!K63</f>
        <v>314</v>
      </c>
      <c r="CO63" s="61">
        <f>'H18'!L65</f>
        <v>288</v>
      </c>
      <c r="CP63" s="61">
        <f>'H19'!L65</f>
        <v>326</v>
      </c>
      <c r="CQ63" s="61">
        <f>'H20'!L65</f>
        <v>322</v>
      </c>
      <c r="CR63" s="61">
        <f>'H21'!P66</f>
        <v>315</v>
      </c>
      <c r="CS63" s="61">
        <f>'H22'!Q65</f>
        <v>285</v>
      </c>
      <c r="CT63" s="61">
        <f>'H23'!Q65</f>
        <v>319</v>
      </c>
      <c r="CU63" s="61">
        <f>'H24'!Q65</f>
        <v>298</v>
      </c>
      <c r="CV63" s="61">
        <f>'H25'!Q65</f>
        <v>304</v>
      </c>
      <c r="CW63" s="61">
        <f>'H26'!Q65</f>
        <v>295</v>
      </c>
      <c r="CX63" s="61">
        <f>'H27'!Q65</f>
        <v>306</v>
      </c>
      <c r="CY63" s="333">
        <f>'H28'!Q65</f>
        <v>305</v>
      </c>
      <c r="CZ63" s="559">
        <f>'H29'!Q65</f>
        <v>300</v>
      </c>
      <c r="DA63" s="1010">
        <f>'H30'!Q65</f>
        <v>292</v>
      </c>
      <c r="DB63" s="781">
        <f>'R1'!W66</f>
        <v>300</v>
      </c>
      <c r="DC63" s="1087">
        <f>'R2'!Y66</f>
        <v>278</v>
      </c>
      <c r="DD63" s="781">
        <f>'R3'!Y66</f>
        <v>202</v>
      </c>
      <c r="DE63" s="1010">
        <f>'R4'!W66</f>
        <v>355</v>
      </c>
      <c r="DF63" s="1010">
        <f>'R5'!W66</f>
        <v>288</v>
      </c>
      <c r="DG63" s="781">
        <f>'R6'!W66</f>
        <v>343</v>
      </c>
    </row>
    <row r="64" spans="1:111" x14ac:dyDescent="0.2">
      <c r="A64" s="303">
        <v>8</v>
      </c>
      <c r="B64" s="1">
        <v>585</v>
      </c>
      <c r="C64" s="1207" t="s">
        <v>221</v>
      </c>
      <c r="D64" s="723">
        <f>h1_2!E64+h1_2!F64</f>
        <v>22</v>
      </c>
      <c r="E64" s="742">
        <f>h2_2!E64+h2_2!F64</f>
        <v>-30</v>
      </c>
      <c r="F64" s="742">
        <f>h3_2!E64+h3_2!F64</f>
        <v>-2</v>
      </c>
      <c r="G64" s="742">
        <f>h4_2!E64+h4_2!F64</f>
        <v>1</v>
      </c>
      <c r="H64" s="742">
        <f>h5_2!E64+h5_2!F64</f>
        <v>7</v>
      </c>
      <c r="I64" s="723">
        <f>h6_2!E64+h6_2!F64</f>
        <v>1</v>
      </c>
      <c r="J64" s="59">
        <f>h7_2!E64</f>
        <v>-12</v>
      </c>
      <c r="K64" s="605">
        <f>h8_2!E64</f>
        <v>-16</v>
      </c>
      <c r="L64" s="59">
        <f>h9_2!E64+h9_2!F64</f>
        <v>-62</v>
      </c>
      <c r="M64" s="605">
        <f>h10_2!E64+h10_2!F64</f>
        <v>-21</v>
      </c>
      <c r="N64" s="59">
        <f>h11_2!E64+h11_2!F64</f>
        <v>-89</v>
      </c>
      <c r="O64" s="605">
        <f>h12_2!E64+h12_2!F64</f>
        <v>-85</v>
      </c>
      <c r="P64" s="538">
        <f>h13_2!E64</f>
        <v>-105</v>
      </c>
      <c r="Q64" s="58">
        <f>h14_2!E64</f>
        <v>-101</v>
      </c>
      <c r="R64" s="58">
        <f>h15_2!E64</f>
        <v>-111</v>
      </c>
      <c r="S64" s="58">
        <f>h16_2!E64</f>
        <v>-135</v>
      </c>
      <c r="T64" s="58">
        <f>h17_2!E64</f>
        <v>-134</v>
      </c>
      <c r="U64" s="58">
        <f>'H18'!F66</f>
        <v>-146</v>
      </c>
      <c r="V64" s="58">
        <f>'H19'!F66</f>
        <v>-120</v>
      </c>
      <c r="W64" s="58">
        <f>'H20'!F66</f>
        <v>-129</v>
      </c>
      <c r="X64" s="58">
        <f>'H21'!F67</f>
        <v>-180</v>
      </c>
      <c r="Y64" s="58">
        <f>'H22'!G66</f>
        <v>-166</v>
      </c>
      <c r="Z64" s="58">
        <f>'H23'!G66</f>
        <v>-143</v>
      </c>
      <c r="AA64" s="58">
        <f>'H24'!G66</f>
        <v>-193</v>
      </c>
      <c r="AB64" s="58">
        <f>'H25'!G66</f>
        <v>-208</v>
      </c>
      <c r="AC64" s="58">
        <f>'H26'!G66</f>
        <v>-175</v>
      </c>
      <c r="AD64" s="58">
        <f>'H27'!G66</f>
        <v>-171</v>
      </c>
      <c r="AE64" s="58">
        <f>'H28'!G66</f>
        <v>-233</v>
      </c>
      <c r="AF64" s="68">
        <f>'H29'!G66</f>
        <v>-225</v>
      </c>
      <c r="AG64" s="68">
        <f>'H30'!G66</f>
        <v>-169</v>
      </c>
      <c r="AH64" s="68">
        <f>'R1'!M67</f>
        <v>-246</v>
      </c>
      <c r="AI64" s="605">
        <f>'R2'!O67</f>
        <v>-224</v>
      </c>
      <c r="AJ64" s="605">
        <f>'R3'!O67</f>
        <v>-115</v>
      </c>
      <c r="AK64" s="68">
        <f>'R4'!M67</f>
        <v>-283</v>
      </c>
      <c r="AL64" s="68">
        <f>'R5'!M67</f>
        <v>-255</v>
      </c>
      <c r="AM64" s="605">
        <f>'R6'!M67</f>
        <v>-270</v>
      </c>
      <c r="AN64" s="87">
        <f>h1_2!G64+h1_2!H64</f>
        <v>274</v>
      </c>
      <c r="AO64" s="605">
        <f>h2_2!G64+h2_2!H64</f>
        <v>241</v>
      </c>
      <c r="AP64" s="605">
        <f>h3_2!G64+h3_2!H64</f>
        <v>257</v>
      </c>
      <c r="AQ64" s="605">
        <f>h4_2!G64+h4_2!H64</f>
        <v>245</v>
      </c>
      <c r="AR64" s="605">
        <f>h5_2!G64+h5_2!H64</f>
        <v>243</v>
      </c>
      <c r="AS64" s="87">
        <f>h6_2!G64+h6_2!H64</f>
        <v>241</v>
      </c>
      <c r="AT64" s="538">
        <f>h7_2!H64+h7_2!I64</f>
        <v>231</v>
      </c>
      <c r="AU64" s="58">
        <f>h8_2!H64+h8_2!I64</f>
        <v>243</v>
      </c>
      <c r="AV64" s="58">
        <f>h9_2!G64+h9_2!H64</f>
        <v>192</v>
      </c>
      <c r="AW64" s="58">
        <f>h10_2!G64+h10_2!H64</f>
        <v>214</v>
      </c>
      <c r="AX64" s="58">
        <f>h11_2!G64+h11_2!H64</f>
        <v>174</v>
      </c>
      <c r="AY64" s="58">
        <f>h12_2!G64+h12_2!H64</f>
        <v>181</v>
      </c>
      <c r="AZ64" s="58">
        <f>h13_2!H64</f>
        <v>172</v>
      </c>
      <c r="BA64" s="58">
        <f>h14_2!H64</f>
        <v>165</v>
      </c>
      <c r="BB64" s="58">
        <f>h15_2!H64</f>
        <v>169</v>
      </c>
      <c r="BC64" s="58">
        <f>h16_2!H64</f>
        <v>152</v>
      </c>
      <c r="BD64" s="58">
        <f>h17_2!H64</f>
        <v>151</v>
      </c>
      <c r="BE64" s="58">
        <f>'H18'!I66</f>
        <v>134</v>
      </c>
      <c r="BF64" s="58">
        <f>'H19'!I66</f>
        <v>135</v>
      </c>
      <c r="BG64" s="58">
        <f>'H20'!I66</f>
        <v>150</v>
      </c>
      <c r="BH64" s="58">
        <f>'H21'!I67</f>
        <v>131</v>
      </c>
      <c r="BI64" s="58">
        <f>'H22'!J66</f>
        <v>130</v>
      </c>
      <c r="BJ64" s="58">
        <f>'H23'!J66</f>
        <v>129</v>
      </c>
      <c r="BK64" s="58">
        <f>'H24'!J66</f>
        <v>119</v>
      </c>
      <c r="BL64" s="58">
        <f>'H25'!J66</f>
        <v>107</v>
      </c>
      <c r="BM64" s="58">
        <f>'H26'!J66</f>
        <v>118</v>
      </c>
      <c r="BN64" s="58">
        <f>'H27'!J66</f>
        <v>104</v>
      </c>
      <c r="BO64" s="58">
        <f>'H28'!J66</f>
        <v>94</v>
      </c>
      <c r="BP64" s="68">
        <f>'H29'!J66</f>
        <v>85</v>
      </c>
      <c r="BQ64" s="68">
        <f>'H30'!J66</f>
        <v>103</v>
      </c>
      <c r="BR64" s="68">
        <f>'R1'!P67</f>
        <v>73</v>
      </c>
      <c r="BS64" s="68">
        <f>'R2'!R67</f>
        <v>61</v>
      </c>
      <c r="BT64" s="68">
        <f>'R3'!R67</f>
        <v>44</v>
      </c>
      <c r="BU64" s="68">
        <f>'R4'!P67</f>
        <v>65</v>
      </c>
      <c r="BV64" s="605">
        <f>'R5'!P67</f>
        <v>42</v>
      </c>
      <c r="BW64" s="87">
        <f>'R6'!P67</f>
        <v>49</v>
      </c>
      <c r="BX64" s="87">
        <f>h1_2!I64+h1_2!J64</f>
        <v>252</v>
      </c>
      <c r="BY64" s="605">
        <f>h2_2!I64+h2_2!J64</f>
        <v>271</v>
      </c>
      <c r="BZ64" s="605">
        <f>h3_2!I64+h3_2!J64</f>
        <v>259</v>
      </c>
      <c r="CA64" s="605">
        <f>h4_2!I64+h4_2!J64</f>
        <v>244</v>
      </c>
      <c r="CB64" s="605">
        <f>h5_2!I64+h5_2!J64</f>
        <v>236</v>
      </c>
      <c r="CC64" s="87">
        <f>h6_2!I64+h6_2!J64</f>
        <v>240</v>
      </c>
      <c r="CD64" s="538">
        <f>h7_2!J64+h7_2!K64</f>
        <v>243</v>
      </c>
      <c r="CE64" s="58">
        <f>h8_2!J64+h8_2!K64</f>
        <v>259</v>
      </c>
      <c r="CF64" s="58">
        <f>h9_2!I64+h9_2!J64</f>
        <v>254</v>
      </c>
      <c r="CG64" s="58">
        <f>h10_2!I64+h10_2!J64</f>
        <v>235</v>
      </c>
      <c r="CH64" s="58">
        <f>h11_2!I64+h11_2!J64</f>
        <v>263</v>
      </c>
      <c r="CI64" s="58">
        <f>h12_2!I64+h12_2!J64</f>
        <v>266</v>
      </c>
      <c r="CJ64" s="61">
        <f>h13_2!K64</f>
        <v>277</v>
      </c>
      <c r="CK64" s="61">
        <f>h14_2!K64</f>
        <v>266</v>
      </c>
      <c r="CL64" s="61">
        <f>h15_2!K64</f>
        <v>280</v>
      </c>
      <c r="CM64" s="61">
        <f>h16_2!K64</f>
        <v>287</v>
      </c>
      <c r="CN64" s="61">
        <f>h17_2!K64</f>
        <v>285</v>
      </c>
      <c r="CO64" s="61">
        <f>'H18'!L66</f>
        <v>280</v>
      </c>
      <c r="CP64" s="61">
        <f>'H19'!L66</f>
        <v>255</v>
      </c>
      <c r="CQ64" s="61">
        <f>'H20'!L66</f>
        <v>279</v>
      </c>
      <c r="CR64" s="61">
        <f>'H21'!P67</f>
        <v>311</v>
      </c>
      <c r="CS64" s="61">
        <f>'H22'!Q66</f>
        <v>296</v>
      </c>
      <c r="CT64" s="61">
        <f>'H23'!Q66</f>
        <v>272</v>
      </c>
      <c r="CU64" s="61">
        <f>'H24'!Q66</f>
        <v>312</v>
      </c>
      <c r="CV64" s="61">
        <f>'H25'!Q66</f>
        <v>315</v>
      </c>
      <c r="CW64" s="61">
        <f>'H26'!Q66</f>
        <v>293</v>
      </c>
      <c r="CX64" s="61">
        <f>'H27'!Q66</f>
        <v>275</v>
      </c>
      <c r="CY64" s="333">
        <f>'H28'!Q66</f>
        <v>327</v>
      </c>
      <c r="CZ64" s="559">
        <f>'H29'!Q66</f>
        <v>310</v>
      </c>
      <c r="DA64" s="1010">
        <f>'H30'!Q66</f>
        <v>272</v>
      </c>
      <c r="DB64" s="781">
        <f>'R1'!W67</f>
        <v>319</v>
      </c>
      <c r="DC64" s="1087">
        <f>'R2'!Y67</f>
        <v>285</v>
      </c>
      <c r="DD64" s="781">
        <f>'R3'!Y67</f>
        <v>159</v>
      </c>
      <c r="DE64" s="1010">
        <f>'R4'!W67</f>
        <v>348</v>
      </c>
      <c r="DF64" s="1010">
        <f>'R5'!W67</f>
        <v>297</v>
      </c>
      <c r="DG64" s="781">
        <f>'R6'!W67</f>
        <v>319</v>
      </c>
    </row>
    <row r="65" spans="1:111" x14ac:dyDescent="0.2">
      <c r="A65" s="305">
        <v>8</v>
      </c>
      <c r="B65" s="306">
        <v>586</v>
      </c>
      <c r="C65" s="1200" t="s">
        <v>222</v>
      </c>
      <c r="D65" s="724">
        <f>h1_2!E65+h1_2!F65</f>
        <v>2</v>
      </c>
      <c r="E65" s="743">
        <f>h2_2!E65+h2_2!F65</f>
        <v>-26</v>
      </c>
      <c r="F65" s="743">
        <f>h3_2!E65+h3_2!F65</f>
        <v>58</v>
      </c>
      <c r="G65" s="743">
        <f>h4_2!E65+h4_2!F65</f>
        <v>-29</v>
      </c>
      <c r="H65" s="743">
        <f>h5_2!E65+h5_2!F65</f>
        <v>17</v>
      </c>
      <c r="I65" s="724">
        <f>h6_2!E65+h6_2!F65</f>
        <v>-19</v>
      </c>
      <c r="J65" s="594">
        <f>h7_2!E65</f>
        <v>-51</v>
      </c>
      <c r="K65" s="607">
        <f>h8_2!E65</f>
        <v>-39</v>
      </c>
      <c r="L65" s="594">
        <f>h9_2!E65+h9_2!F65</f>
        <v>-41</v>
      </c>
      <c r="M65" s="607">
        <f>h10_2!E65+h10_2!F65</f>
        <v>-50</v>
      </c>
      <c r="N65" s="594">
        <f>h11_2!E65+h11_2!F65</f>
        <v>-79</v>
      </c>
      <c r="O65" s="607">
        <f>h12_2!E65+h12_2!F65</f>
        <v>-45</v>
      </c>
      <c r="P65" s="540">
        <f>h13_2!E65</f>
        <v>-78</v>
      </c>
      <c r="Q65" s="330">
        <f>h14_2!E65</f>
        <v>-84</v>
      </c>
      <c r="R65" s="330">
        <f>h15_2!E65</f>
        <v>-92</v>
      </c>
      <c r="S65" s="330">
        <f>h16_2!E65</f>
        <v>-78</v>
      </c>
      <c r="T65" s="330">
        <f>h17_2!E65</f>
        <v>-87</v>
      </c>
      <c r="U65" s="330">
        <f>'H18'!F67</f>
        <v>-78</v>
      </c>
      <c r="V65" s="330">
        <f>'H19'!F67</f>
        <v>-82</v>
      </c>
      <c r="W65" s="330">
        <f>'H20'!F67</f>
        <v>-133</v>
      </c>
      <c r="X65" s="330">
        <f>'H21'!F68</f>
        <v>-104</v>
      </c>
      <c r="Y65" s="330">
        <f>'H22'!G67</f>
        <v>-114</v>
      </c>
      <c r="Z65" s="330">
        <f>'H23'!G67</f>
        <v>-127</v>
      </c>
      <c r="AA65" s="330">
        <f>'H24'!G67</f>
        <v>-175</v>
      </c>
      <c r="AB65" s="330">
        <f>'H25'!G67</f>
        <v>-128</v>
      </c>
      <c r="AC65" s="330">
        <f>'H26'!G67</f>
        <v>-143</v>
      </c>
      <c r="AD65" s="330">
        <f>'H27'!G67</f>
        <v>-173</v>
      </c>
      <c r="AE65" s="330">
        <f>'H28'!G67</f>
        <v>-143</v>
      </c>
      <c r="AF65" s="349">
        <f>'H29'!G67</f>
        <v>-183</v>
      </c>
      <c r="AG65" s="349">
        <f>'H30'!G67</f>
        <v>-196</v>
      </c>
      <c r="AH65" s="349">
        <f>'R1'!M68</f>
        <v>-161</v>
      </c>
      <c r="AI65" s="607">
        <f>'R2'!O68</f>
        <v>-191</v>
      </c>
      <c r="AJ65" s="607">
        <f>'R3'!O68</f>
        <v>-109</v>
      </c>
      <c r="AK65" s="349">
        <f>'R4'!M68</f>
        <v>-207</v>
      </c>
      <c r="AL65" s="349">
        <f>'R5'!M68</f>
        <v>-210</v>
      </c>
      <c r="AM65" s="607">
        <f>'R6'!M68</f>
        <v>-202</v>
      </c>
      <c r="AN65" s="572">
        <f>h1_2!G65+h1_2!H65</f>
        <v>224</v>
      </c>
      <c r="AO65" s="607">
        <f>h2_2!G65+h2_2!H65</f>
        <v>193</v>
      </c>
      <c r="AP65" s="607">
        <f>h3_2!G65+h3_2!H65</f>
        <v>226</v>
      </c>
      <c r="AQ65" s="607">
        <f>h4_2!G65+h4_2!H65</f>
        <v>179</v>
      </c>
      <c r="AR65" s="607">
        <f>h5_2!G65+h5_2!H65</f>
        <v>204</v>
      </c>
      <c r="AS65" s="572">
        <f>h6_2!G65+h6_2!H65</f>
        <v>181</v>
      </c>
      <c r="AT65" s="540">
        <f>h7_2!H65+h7_2!I65</f>
        <v>185</v>
      </c>
      <c r="AU65" s="330">
        <f>h8_2!H65+h8_2!I65</f>
        <v>172</v>
      </c>
      <c r="AV65" s="330">
        <f>h9_2!G65+h9_2!H65</f>
        <v>167</v>
      </c>
      <c r="AW65" s="330">
        <f>h10_2!G65+h10_2!H65</f>
        <v>155</v>
      </c>
      <c r="AX65" s="330">
        <f>h11_2!G65+h11_2!H65</f>
        <v>141</v>
      </c>
      <c r="AY65" s="330">
        <f>h12_2!G65+h12_2!H65</f>
        <v>151</v>
      </c>
      <c r="AZ65" s="330">
        <f>h13_2!H65</f>
        <v>120</v>
      </c>
      <c r="BA65" s="330">
        <f>h14_2!H65</f>
        <v>148</v>
      </c>
      <c r="BB65" s="330">
        <f>h15_2!H65</f>
        <v>144</v>
      </c>
      <c r="BC65" s="330">
        <f>h16_2!H65</f>
        <v>131</v>
      </c>
      <c r="BD65" s="330">
        <f>h17_2!H65</f>
        <v>126</v>
      </c>
      <c r="BE65" s="330">
        <f>'H18'!I67</f>
        <v>135</v>
      </c>
      <c r="BF65" s="330">
        <f>'H19'!I67</f>
        <v>138</v>
      </c>
      <c r="BG65" s="330">
        <f>'H20'!I67</f>
        <v>108</v>
      </c>
      <c r="BH65" s="330">
        <f>'H21'!I68</f>
        <v>118</v>
      </c>
      <c r="BI65" s="330">
        <f>'H22'!J67</f>
        <v>103</v>
      </c>
      <c r="BJ65" s="330">
        <f>'H23'!J67</f>
        <v>104</v>
      </c>
      <c r="BK65" s="330">
        <f>'H24'!J67</f>
        <v>92</v>
      </c>
      <c r="BL65" s="330">
        <f>'H25'!J67</f>
        <v>98</v>
      </c>
      <c r="BM65" s="330">
        <f>'H26'!J67</f>
        <v>85</v>
      </c>
      <c r="BN65" s="330">
        <f>'H27'!J67</f>
        <v>75</v>
      </c>
      <c r="BO65" s="330">
        <f>'H28'!J67</f>
        <v>82</v>
      </c>
      <c r="BP65" s="349">
        <f>'H29'!J67</f>
        <v>70</v>
      </c>
      <c r="BQ65" s="349">
        <f>'H30'!J67</f>
        <v>67</v>
      </c>
      <c r="BR65" s="349">
        <f>'R1'!P68</f>
        <v>61</v>
      </c>
      <c r="BS65" s="607">
        <f>'R2'!R68</f>
        <v>62</v>
      </c>
      <c r="BT65" s="607">
        <f>'R3'!R68</f>
        <v>232</v>
      </c>
      <c r="BU65" s="349">
        <f>'R4'!P68</f>
        <v>49</v>
      </c>
      <c r="BV65" s="607">
        <f>'R5'!P68</f>
        <v>55</v>
      </c>
      <c r="BW65" s="572">
        <f>'R6'!P68</f>
        <v>43</v>
      </c>
      <c r="BX65" s="572">
        <f>h1_2!I65+h1_2!J65</f>
        <v>222</v>
      </c>
      <c r="BY65" s="607">
        <f>h2_2!I65+h2_2!J65</f>
        <v>219</v>
      </c>
      <c r="BZ65" s="607">
        <f>h3_2!I65+h3_2!J65</f>
        <v>168</v>
      </c>
      <c r="CA65" s="607">
        <f>h4_2!I65+h4_2!J65</f>
        <v>208</v>
      </c>
      <c r="CB65" s="607">
        <f>h5_2!I65+h5_2!J65</f>
        <v>187</v>
      </c>
      <c r="CC65" s="572">
        <f>h6_2!I65+h6_2!J65</f>
        <v>200</v>
      </c>
      <c r="CD65" s="540">
        <f>h7_2!J65+h7_2!K65</f>
        <v>236</v>
      </c>
      <c r="CE65" s="330">
        <f>h8_2!J65+h8_2!K65</f>
        <v>211</v>
      </c>
      <c r="CF65" s="330">
        <f>h9_2!I65+h9_2!J65</f>
        <v>208</v>
      </c>
      <c r="CG65" s="330">
        <f>h10_2!I65+h10_2!J65</f>
        <v>205</v>
      </c>
      <c r="CH65" s="330">
        <f>h11_2!I65+h11_2!J65</f>
        <v>220</v>
      </c>
      <c r="CI65" s="330">
        <f>h12_2!I65+h12_2!J65</f>
        <v>196</v>
      </c>
      <c r="CJ65" s="331">
        <f>h13_2!K65</f>
        <v>198</v>
      </c>
      <c r="CK65" s="331">
        <f>h14_2!K65</f>
        <v>232</v>
      </c>
      <c r="CL65" s="331">
        <f>h15_2!K65</f>
        <v>236</v>
      </c>
      <c r="CM65" s="331">
        <f>h16_2!K65</f>
        <v>209</v>
      </c>
      <c r="CN65" s="331">
        <f>h17_2!K65</f>
        <v>213</v>
      </c>
      <c r="CO65" s="331">
        <f>'H18'!L67</f>
        <v>213</v>
      </c>
      <c r="CP65" s="331">
        <f>'H19'!L67</f>
        <v>220</v>
      </c>
      <c r="CQ65" s="331">
        <f>'H20'!L67</f>
        <v>241</v>
      </c>
      <c r="CR65" s="331">
        <f>'H21'!P68</f>
        <v>222</v>
      </c>
      <c r="CS65" s="331">
        <f>'H22'!Q67</f>
        <v>217</v>
      </c>
      <c r="CT65" s="331">
        <f>'H23'!Q67</f>
        <v>231</v>
      </c>
      <c r="CU65" s="331">
        <f>'H24'!Q67</f>
        <v>267</v>
      </c>
      <c r="CV65" s="331">
        <f>'H25'!Q67</f>
        <v>226</v>
      </c>
      <c r="CW65" s="331">
        <f>'H26'!Q67</f>
        <v>228</v>
      </c>
      <c r="CX65" s="331">
        <f>'H27'!Q67</f>
        <v>248</v>
      </c>
      <c r="CY65" s="334">
        <f>'H28'!Q67</f>
        <v>225</v>
      </c>
      <c r="CZ65" s="617">
        <f>'H29'!Q67</f>
        <v>253</v>
      </c>
      <c r="DA65" s="1011">
        <f>'H30'!Q67</f>
        <v>263</v>
      </c>
      <c r="DB65" s="784">
        <f>'R1'!W68</f>
        <v>222</v>
      </c>
      <c r="DC65" s="1090">
        <f>'R2'!Y68</f>
        <v>253</v>
      </c>
      <c r="DD65" s="784">
        <f>'R3'!Y68</f>
        <v>341</v>
      </c>
      <c r="DE65" s="1011">
        <f>'R4'!W68</f>
        <v>256</v>
      </c>
      <c r="DF65" s="1011">
        <f>'R5'!W68</f>
        <v>265</v>
      </c>
      <c r="DG65" s="784">
        <f>'R6'!W68</f>
        <v>245</v>
      </c>
    </row>
    <row r="66" spans="1:111" x14ac:dyDescent="0.2">
      <c r="A66" s="1" t="s">
        <v>339</v>
      </c>
      <c r="BU66" s="59" t="s">
        <v>582</v>
      </c>
      <c r="BV66" s="59"/>
      <c r="BW66" s="59"/>
    </row>
    <row r="71" spans="1:111" x14ac:dyDescent="0.2">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row>
    <row r="72" spans="1:111" x14ac:dyDescent="0.2">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row>
    <row r="73" spans="1:111" x14ac:dyDescent="0.2">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row>
    <row r="74" spans="1:111" x14ac:dyDescent="0.2">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row>
    <row r="75" spans="1:111" x14ac:dyDescent="0.2">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row>
    <row r="76" spans="1:111" x14ac:dyDescent="0.2">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row>
    <row r="77" spans="1:111" x14ac:dyDescent="0.2">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row>
  </sheetData>
  <mergeCells count="1">
    <mergeCell ref="C2:C4"/>
  </mergeCells>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13"/>
  <sheetViews>
    <sheetView workbookViewId="0">
      <pane xSplit="1" ySplit="4" topLeftCell="O5" activePane="bottomRight" state="frozen"/>
      <selection pane="topRight" activeCell="B1" sqref="B1"/>
      <selection pane="bottomLeft" activeCell="A5" sqref="A5"/>
      <selection pane="bottomRight" activeCell="S1" sqref="S1"/>
    </sheetView>
  </sheetViews>
  <sheetFormatPr defaultRowHeight="12.5" x14ac:dyDescent="0.2"/>
  <cols>
    <col min="1" max="1" width="12.08984375" style="91" customWidth="1"/>
    <col min="2" max="34" width="9" style="91" customWidth="1"/>
    <col min="35" max="254" width="9" style="91"/>
    <col min="255" max="255" width="16.6328125" style="91" customWidth="1"/>
    <col min="256" max="267" width="9.6328125" style="91" customWidth="1"/>
    <col min="268" max="510" width="9" style="91"/>
    <col min="511" max="511" width="16.6328125" style="91" customWidth="1"/>
    <col min="512" max="523" width="9.6328125" style="91" customWidth="1"/>
    <col min="524" max="766" width="9" style="91"/>
    <col min="767" max="767" width="16.6328125" style="91" customWidth="1"/>
    <col min="768" max="779" width="9.6328125" style="91" customWidth="1"/>
    <col min="780" max="1022" width="9" style="91"/>
    <col min="1023" max="1023" width="16.6328125" style="91" customWidth="1"/>
    <col min="1024" max="1035" width="9.6328125" style="91" customWidth="1"/>
    <col min="1036" max="1278" width="9" style="91"/>
    <col min="1279" max="1279" width="16.6328125" style="91" customWidth="1"/>
    <col min="1280" max="1291" width="9.6328125" style="91" customWidth="1"/>
    <col min="1292" max="1534" width="9" style="91"/>
    <col min="1535" max="1535" width="16.6328125" style="91" customWidth="1"/>
    <col min="1536" max="1547" width="9.6328125" style="91" customWidth="1"/>
    <col min="1548" max="1790" width="9" style="91"/>
    <col min="1791" max="1791" width="16.6328125" style="91" customWidth="1"/>
    <col min="1792" max="1803" width="9.6328125" style="91" customWidth="1"/>
    <col min="1804" max="2046" width="9" style="91"/>
    <col min="2047" max="2047" width="16.6328125" style="91" customWidth="1"/>
    <col min="2048" max="2059" width="9.6328125" style="91" customWidth="1"/>
    <col min="2060" max="2302" width="9" style="91"/>
    <col min="2303" max="2303" width="16.6328125" style="91" customWidth="1"/>
    <col min="2304" max="2315" width="9.6328125" style="91" customWidth="1"/>
    <col min="2316" max="2558" width="9" style="91"/>
    <col min="2559" max="2559" width="16.6328125" style="91" customWidth="1"/>
    <col min="2560" max="2571" width="9.6328125" style="91" customWidth="1"/>
    <col min="2572" max="2814" width="9" style="91"/>
    <col min="2815" max="2815" width="16.6328125" style="91" customWidth="1"/>
    <col min="2816" max="2827" width="9.6328125" style="91" customWidth="1"/>
    <col min="2828" max="3070" width="9" style="91"/>
    <col min="3071" max="3071" width="16.6328125" style="91" customWidth="1"/>
    <col min="3072" max="3083" width="9.6328125" style="91" customWidth="1"/>
    <col min="3084" max="3326" width="9" style="91"/>
    <col min="3327" max="3327" width="16.6328125" style="91" customWidth="1"/>
    <col min="3328" max="3339" width="9.6328125" style="91" customWidth="1"/>
    <col min="3340" max="3582" width="9" style="91"/>
    <col min="3583" max="3583" width="16.6328125" style="91" customWidth="1"/>
    <col min="3584" max="3595" width="9.6328125" style="91" customWidth="1"/>
    <col min="3596" max="3838" width="9" style="91"/>
    <col min="3839" max="3839" width="16.6328125" style="91" customWidth="1"/>
    <col min="3840" max="3851" width="9.6328125" style="91" customWidth="1"/>
    <col min="3852" max="4094" width="9" style="91"/>
    <col min="4095" max="4095" width="16.6328125" style="91" customWidth="1"/>
    <col min="4096" max="4107" width="9.6328125" style="91" customWidth="1"/>
    <col min="4108" max="4350" width="9" style="91"/>
    <col min="4351" max="4351" width="16.6328125" style="91" customWidth="1"/>
    <col min="4352" max="4363" width="9.6328125" style="91" customWidth="1"/>
    <col min="4364" max="4606" width="9" style="91"/>
    <col min="4607" max="4607" width="16.6328125" style="91" customWidth="1"/>
    <col min="4608" max="4619" width="9.6328125" style="91" customWidth="1"/>
    <col min="4620" max="4862" width="9" style="91"/>
    <col min="4863" max="4863" width="16.6328125" style="91" customWidth="1"/>
    <col min="4864" max="4875" width="9.6328125" style="91" customWidth="1"/>
    <col min="4876" max="5118" width="9" style="91"/>
    <col min="5119" max="5119" width="16.6328125" style="91" customWidth="1"/>
    <col min="5120" max="5131" width="9.6328125" style="91" customWidth="1"/>
    <col min="5132" max="5374" width="9" style="91"/>
    <col min="5375" max="5375" width="16.6328125" style="91" customWidth="1"/>
    <col min="5376" max="5387" width="9.6328125" style="91" customWidth="1"/>
    <col min="5388" max="5630" width="9" style="91"/>
    <col min="5631" max="5631" width="16.6328125" style="91" customWidth="1"/>
    <col min="5632" max="5643" width="9.6328125" style="91" customWidth="1"/>
    <col min="5644" max="5886" width="9" style="91"/>
    <col min="5887" max="5887" width="16.6328125" style="91" customWidth="1"/>
    <col min="5888" max="5899" width="9.6328125" style="91" customWidth="1"/>
    <col min="5900" max="6142" width="9" style="91"/>
    <col min="6143" max="6143" width="16.6328125" style="91" customWidth="1"/>
    <col min="6144" max="6155" width="9.6328125" style="91" customWidth="1"/>
    <col min="6156" max="6398" width="9" style="91"/>
    <col min="6399" max="6399" width="16.6328125" style="91" customWidth="1"/>
    <col min="6400" max="6411" width="9.6328125" style="91" customWidth="1"/>
    <col min="6412" max="6654" width="9" style="91"/>
    <col min="6655" max="6655" width="16.6328125" style="91" customWidth="1"/>
    <col min="6656" max="6667" width="9.6328125" style="91" customWidth="1"/>
    <col min="6668" max="6910" width="9" style="91"/>
    <col min="6911" max="6911" width="16.6328125" style="91" customWidth="1"/>
    <col min="6912" max="6923" width="9.6328125" style="91" customWidth="1"/>
    <col min="6924" max="7166" width="9" style="91"/>
    <col min="7167" max="7167" width="16.6328125" style="91" customWidth="1"/>
    <col min="7168" max="7179" width="9.6328125" style="91" customWidth="1"/>
    <col min="7180" max="7422" width="9" style="91"/>
    <col min="7423" max="7423" width="16.6328125" style="91" customWidth="1"/>
    <col min="7424" max="7435" width="9.6328125" style="91" customWidth="1"/>
    <col min="7436" max="7678" width="9" style="91"/>
    <col min="7679" max="7679" width="16.6328125" style="91" customWidth="1"/>
    <col min="7680" max="7691" width="9.6328125" style="91" customWidth="1"/>
    <col min="7692" max="7934" width="9" style="91"/>
    <col min="7935" max="7935" width="16.6328125" style="91" customWidth="1"/>
    <col min="7936" max="7947" width="9.6328125" style="91" customWidth="1"/>
    <col min="7948" max="8190" width="9" style="91"/>
    <col min="8191" max="8191" width="16.6328125" style="91" customWidth="1"/>
    <col min="8192" max="8203" width="9.6328125" style="91" customWidth="1"/>
    <col min="8204" max="8446" width="9" style="91"/>
    <col min="8447" max="8447" width="16.6328125" style="91" customWidth="1"/>
    <col min="8448" max="8459" width="9.6328125" style="91" customWidth="1"/>
    <col min="8460" max="8702" width="9" style="91"/>
    <col min="8703" max="8703" width="16.6328125" style="91" customWidth="1"/>
    <col min="8704" max="8715" width="9.6328125" style="91" customWidth="1"/>
    <col min="8716" max="8958" width="9" style="91"/>
    <col min="8959" max="8959" width="16.6328125" style="91" customWidth="1"/>
    <col min="8960" max="8971" width="9.6328125" style="91" customWidth="1"/>
    <col min="8972" max="9214" width="9" style="91"/>
    <col min="9215" max="9215" width="16.6328125" style="91" customWidth="1"/>
    <col min="9216" max="9227" width="9.6328125" style="91" customWidth="1"/>
    <col min="9228" max="9470" width="9" style="91"/>
    <col min="9471" max="9471" width="16.6328125" style="91" customWidth="1"/>
    <col min="9472" max="9483" width="9.6328125" style="91" customWidth="1"/>
    <col min="9484" max="9726" width="9" style="91"/>
    <col min="9727" max="9727" width="16.6328125" style="91" customWidth="1"/>
    <col min="9728" max="9739" width="9.6328125" style="91" customWidth="1"/>
    <col min="9740" max="9982" width="9" style="91"/>
    <col min="9983" max="9983" width="16.6328125" style="91" customWidth="1"/>
    <col min="9984" max="9995" width="9.6328125" style="91" customWidth="1"/>
    <col min="9996" max="10238" width="9" style="91"/>
    <col min="10239" max="10239" width="16.6328125" style="91" customWidth="1"/>
    <col min="10240" max="10251" width="9.6328125" style="91" customWidth="1"/>
    <col min="10252" max="10494" width="9" style="91"/>
    <col min="10495" max="10495" width="16.6328125" style="91" customWidth="1"/>
    <col min="10496" max="10507" width="9.6328125" style="91" customWidth="1"/>
    <col min="10508" max="10750" width="9" style="91"/>
    <col min="10751" max="10751" width="16.6328125" style="91" customWidth="1"/>
    <col min="10752" max="10763" width="9.6328125" style="91" customWidth="1"/>
    <col min="10764" max="11006" width="9" style="91"/>
    <col min="11007" max="11007" width="16.6328125" style="91" customWidth="1"/>
    <col min="11008" max="11019" width="9.6328125" style="91" customWidth="1"/>
    <col min="11020" max="11262" width="9" style="91"/>
    <col min="11263" max="11263" width="16.6328125" style="91" customWidth="1"/>
    <col min="11264" max="11275" width="9.6328125" style="91" customWidth="1"/>
    <col min="11276" max="11518" width="9" style="91"/>
    <col min="11519" max="11519" width="16.6328125" style="91" customWidth="1"/>
    <col min="11520" max="11531" width="9.6328125" style="91" customWidth="1"/>
    <col min="11532" max="11774" width="9" style="91"/>
    <col min="11775" max="11775" width="16.6328125" style="91" customWidth="1"/>
    <col min="11776" max="11787" width="9.6328125" style="91" customWidth="1"/>
    <col min="11788" max="12030" width="9" style="91"/>
    <col min="12031" max="12031" width="16.6328125" style="91" customWidth="1"/>
    <col min="12032" max="12043" width="9.6328125" style="91" customWidth="1"/>
    <col min="12044" max="12286" width="9" style="91"/>
    <col min="12287" max="12287" width="16.6328125" style="91" customWidth="1"/>
    <col min="12288" max="12299" width="9.6328125" style="91" customWidth="1"/>
    <col min="12300" max="12542" width="9" style="91"/>
    <col min="12543" max="12543" width="16.6328125" style="91" customWidth="1"/>
    <col min="12544" max="12555" width="9.6328125" style="91" customWidth="1"/>
    <col min="12556" max="12798" width="9" style="91"/>
    <col min="12799" max="12799" width="16.6328125" style="91" customWidth="1"/>
    <col min="12800" max="12811" width="9.6328125" style="91" customWidth="1"/>
    <col min="12812" max="13054" width="9" style="91"/>
    <col min="13055" max="13055" width="16.6328125" style="91" customWidth="1"/>
    <col min="13056" max="13067" width="9.6328125" style="91" customWidth="1"/>
    <col min="13068" max="13310" width="9" style="91"/>
    <col min="13311" max="13311" width="16.6328125" style="91" customWidth="1"/>
    <col min="13312" max="13323" width="9.6328125" style="91" customWidth="1"/>
    <col min="13324" max="13566" width="9" style="91"/>
    <col min="13567" max="13567" width="16.6328125" style="91" customWidth="1"/>
    <col min="13568" max="13579" width="9.6328125" style="91" customWidth="1"/>
    <col min="13580" max="13822" width="9" style="91"/>
    <col min="13823" max="13823" width="16.6328125" style="91" customWidth="1"/>
    <col min="13824" max="13835" width="9.6328125" style="91" customWidth="1"/>
    <col min="13836" max="14078" width="9" style="91"/>
    <col min="14079" max="14079" width="16.6328125" style="91" customWidth="1"/>
    <col min="14080" max="14091" width="9.6328125" style="91" customWidth="1"/>
    <col min="14092" max="14334" width="9" style="91"/>
    <col min="14335" max="14335" width="16.6328125" style="91" customWidth="1"/>
    <col min="14336" max="14347" width="9.6328125" style="91" customWidth="1"/>
    <col min="14348" max="14590" width="9" style="91"/>
    <col min="14591" max="14591" width="16.6328125" style="91" customWidth="1"/>
    <col min="14592" max="14603" width="9.6328125" style="91" customWidth="1"/>
    <col min="14604" max="14846" width="9" style="91"/>
    <col min="14847" max="14847" width="16.6328125" style="91" customWidth="1"/>
    <col min="14848" max="14859" width="9.6328125" style="91" customWidth="1"/>
    <col min="14860" max="15102" width="9" style="91"/>
    <col min="15103" max="15103" width="16.6328125" style="91" customWidth="1"/>
    <col min="15104" max="15115" width="9.6328125" style="91" customWidth="1"/>
    <col min="15116" max="15358" width="9" style="91"/>
    <col min="15359" max="15359" width="16.6328125" style="91" customWidth="1"/>
    <col min="15360" max="15371" width="9.6328125" style="91" customWidth="1"/>
    <col min="15372" max="15614" width="9" style="91"/>
    <col min="15615" max="15615" width="16.6328125" style="91" customWidth="1"/>
    <col min="15616" max="15627" width="9.6328125" style="91" customWidth="1"/>
    <col min="15628" max="15870" width="9" style="91"/>
    <col min="15871" max="15871" width="16.6328125" style="91" customWidth="1"/>
    <col min="15872" max="15883" width="9.6328125" style="91" customWidth="1"/>
    <col min="15884" max="16126" width="9" style="91"/>
    <col min="16127" max="16127" width="16.6328125" style="91" customWidth="1"/>
    <col min="16128" max="16139" width="9.6328125" style="91" customWidth="1"/>
    <col min="16140" max="16384" width="9" style="91"/>
  </cols>
  <sheetData>
    <row r="1" spans="1:34" ht="22.5" customHeight="1" thickBot="1" x14ac:dyDescent="0.25">
      <c r="A1" s="278" t="s">
        <v>330</v>
      </c>
      <c r="AF1" s="259" t="s">
        <v>335</v>
      </c>
    </row>
    <row r="2" spans="1:34" x14ac:dyDescent="0.2">
      <c r="A2" s="1405" t="s">
        <v>0</v>
      </c>
      <c r="B2" s="1425" t="s">
        <v>1</v>
      </c>
      <c r="C2" s="1427"/>
      <c r="D2" s="1428"/>
      <c r="E2" s="1425" t="s">
        <v>2</v>
      </c>
      <c r="F2" s="1427"/>
      <c r="G2" s="1427"/>
      <c r="H2" s="1427"/>
      <c r="I2" s="1427"/>
      <c r="J2" s="1427"/>
      <c r="K2" s="1427"/>
      <c r="L2" s="1427"/>
      <c r="M2" s="1428"/>
      <c r="N2" s="1425" t="s">
        <v>114</v>
      </c>
      <c r="O2" s="1427"/>
      <c r="P2" s="1428"/>
      <c r="Q2" s="1425" t="s">
        <v>129</v>
      </c>
      <c r="R2" s="1427"/>
      <c r="S2" s="1427"/>
      <c r="T2" s="1427"/>
      <c r="U2" s="1427"/>
      <c r="V2" s="1427"/>
      <c r="W2" s="1427"/>
      <c r="X2" s="1427"/>
      <c r="Y2" s="1428"/>
      <c r="Z2" s="1425" t="s">
        <v>122</v>
      </c>
      <c r="AA2" s="1427"/>
      <c r="AB2" s="1427"/>
      <c r="AC2" s="1427"/>
      <c r="AD2" s="1427"/>
      <c r="AE2" s="1427"/>
      <c r="AF2" s="1427"/>
      <c r="AG2" s="1427"/>
      <c r="AH2" s="1428"/>
    </row>
    <row r="3" spans="1:34" x14ac:dyDescent="0.2">
      <c r="A3" s="1432"/>
      <c r="B3" s="1429"/>
      <c r="C3" s="1430"/>
      <c r="D3" s="1431"/>
      <c r="E3" s="7"/>
      <c r="F3" s="7"/>
      <c r="G3" s="7"/>
      <c r="H3" s="1434" t="s">
        <v>3</v>
      </c>
      <c r="I3" s="1435"/>
      <c r="J3" s="1436"/>
      <c r="K3" s="1434" t="s">
        <v>4</v>
      </c>
      <c r="L3" s="1435"/>
      <c r="M3" s="1437"/>
      <c r="N3" s="1429"/>
      <c r="O3" s="1430"/>
      <c r="P3" s="1431"/>
      <c r="Q3" s="7"/>
      <c r="R3" s="7"/>
      <c r="S3" s="7"/>
      <c r="T3" s="1434" t="s">
        <v>116</v>
      </c>
      <c r="U3" s="1435"/>
      <c r="V3" s="1435"/>
      <c r="W3" s="1436"/>
      <c r="X3" s="1434" t="s">
        <v>117</v>
      </c>
      <c r="Y3" s="1437"/>
      <c r="Z3" s="7"/>
      <c r="AA3" s="7"/>
      <c r="AB3" s="7"/>
      <c r="AC3" s="1434" t="s">
        <v>123</v>
      </c>
      <c r="AD3" s="1435"/>
      <c r="AE3" s="1435"/>
      <c r="AF3" s="1436"/>
      <c r="AG3" s="1434" t="s">
        <v>124</v>
      </c>
      <c r="AH3" s="1437"/>
    </row>
    <row r="4" spans="1:34" ht="13" thickBot="1" x14ac:dyDescent="0.25">
      <c r="A4" s="1433"/>
      <c r="B4" s="229" t="s">
        <v>5</v>
      </c>
      <c r="C4" s="230" t="s">
        <v>6</v>
      </c>
      <c r="D4" s="231" t="s">
        <v>7</v>
      </c>
      <c r="E4" s="230" t="s">
        <v>5</v>
      </c>
      <c r="F4" s="230" t="s">
        <v>6</v>
      </c>
      <c r="G4" s="230" t="s">
        <v>7</v>
      </c>
      <c r="H4" s="232" t="s">
        <v>5</v>
      </c>
      <c r="I4" s="230" t="s">
        <v>6</v>
      </c>
      <c r="J4" s="230" t="s">
        <v>7</v>
      </c>
      <c r="K4" s="232" t="s">
        <v>5</v>
      </c>
      <c r="L4" s="230" t="s">
        <v>6</v>
      </c>
      <c r="M4" s="231" t="s">
        <v>7</v>
      </c>
      <c r="N4" s="229" t="s">
        <v>5</v>
      </c>
      <c r="O4" s="230" t="s">
        <v>6</v>
      </c>
      <c r="P4" s="231" t="s">
        <v>7</v>
      </c>
      <c r="Q4" s="230" t="s">
        <v>5</v>
      </c>
      <c r="R4" s="230" t="s">
        <v>6</v>
      </c>
      <c r="S4" s="230" t="s">
        <v>7</v>
      </c>
      <c r="T4" s="232" t="s">
        <v>118</v>
      </c>
      <c r="U4" s="230" t="s">
        <v>119</v>
      </c>
      <c r="V4" s="230" t="s">
        <v>120</v>
      </c>
      <c r="W4" s="230" t="s">
        <v>121</v>
      </c>
      <c r="X4" s="232" t="s">
        <v>6</v>
      </c>
      <c r="Y4" s="231" t="s">
        <v>7</v>
      </c>
      <c r="Z4" s="229" t="s">
        <v>5</v>
      </c>
      <c r="AA4" s="230" t="s">
        <v>6</v>
      </c>
      <c r="AB4" s="230" t="s">
        <v>7</v>
      </c>
      <c r="AC4" s="232" t="s">
        <v>118</v>
      </c>
      <c r="AD4" s="230" t="s">
        <v>119</v>
      </c>
      <c r="AE4" s="230" t="s">
        <v>120</v>
      </c>
      <c r="AF4" s="230" t="s">
        <v>121</v>
      </c>
      <c r="AG4" s="232" t="s">
        <v>6</v>
      </c>
      <c r="AH4" s="231" t="s">
        <v>7</v>
      </c>
    </row>
    <row r="5" spans="1:34" s="7" customFormat="1" ht="15" customHeight="1" x14ac:dyDescent="0.2">
      <c r="A5" s="235" t="s">
        <v>125</v>
      </c>
      <c r="B5" s="238">
        <v>6748</v>
      </c>
      <c r="C5" s="184">
        <v>589</v>
      </c>
      <c r="D5" s="239">
        <v>6159</v>
      </c>
      <c r="E5" s="184">
        <v>6715</v>
      </c>
      <c r="F5" s="184">
        <v>2455</v>
      </c>
      <c r="G5" s="184">
        <v>4260</v>
      </c>
      <c r="H5" s="240">
        <v>51079</v>
      </c>
      <c r="I5" s="184">
        <v>26290</v>
      </c>
      <c r="J5" s="184">
        <v>24789</v>
      </c>
      <c r="K5" s="240">
        <v>44364</v>
      </c>
      <c r="L5" s="184">
        <v>23835</v>
      </c>
      <c r="M5" s="239">
        <v>20529</v>
      </c>
      <c r="N5" s="184">
        <v>33</v>
      </c>
      <c r="O5" s="184">
        <v>-1866</v>
      </c>
      <c r="P5" s="239">
        <v>1899</v>
      </c>
      <c r="Q5" s="184">
        <v>266665</v>
      </c>
      <c r="R5" s="184">
        <v>136278</v>
      </c>
      <c r="S5" s="184">
        <v>130387</v>
      </c>
      <c r="T5" s="240">
        <v>125532</v>
      </c>
      <c r="U5" s="184">
        <v>118099</v>
      </c>
      <c r="V5" s="184">
        <v>7915</v>
      </c>
      <c r="W5" s="184">
        <v>10130</v>
      </c>
      <c r="X5" s="240">
        <v>2831</v>
      </c>
      <c r="Y5" s="239">
        <v>2158</v>
      </c>
      <c r="Z5" s="184">
        <v>266632</v>
      </c>
      <c r="AA5" s="184">
        <v>138144</v>
      </c>
      <c r="AB5" s="184">
        <v>128488</v>
      </c>
      <c r="AC5" s="240">
        <v>128563</v>
      </c>
      <c r="AD5" s="184">
        <v>118099</v>
      </c>
      <c r="AE5" s="184">
        <v>7256</v>
      </c>
      <c r="AF5" s="184">
        <v>8885</v>
      </c>
      <c r="AG5" s="240">
        <v>2325</v>
      </c>
      <c r="AH5" s="239">
        <v>1504</v>
      </c>
    </row>
    <row r="6" spans="1:34" s="7" customFormat="1" ht="15" customHeight="1" x14ac:dyDescent="0.2">
      <c r="A6" s="400" t="s">
        <v>294</v>
      </c>
      <c r="B6" s="422">
        <v>5327</v>
      </c>
      <c r="C6" s="381">
        <v>1985</v>
      </c>
      <c r="D6" s="401">
        <v>3342</v>
      </c>
      <c r="E6" s="381">
        <v>1272</v>
      </c>
      <c r="F6" s="381">
        <v>560</v>
      </c>
      <c r="G6" s="381">
        <v>712</v>
      </c>
      <c r="H6" s="402">
        <v>13182</v>
      </c>
      <c r="I6" s="381">
        <v>6882</v>
      </c>
      <c r="J6" s="381">
        <v>6300</v>
      </c>
      <c r="K6" s="402">
        <v>11910</v>
      </c>
      <c r="L6" s="381">
        <v>6322</v>
      </c>
      <c r="M6" s="401">
        <v>5588</v>
      </c>
      <c r="N6" s="381">
        <v>4055</v>
      </c>
      <c r="O6" s="381">
        <v>1425</v>
      </c>
      <c r="P6" s="401">
        <v>2630</v>
      </c>
      <c r="Q6" s="381">
        <v>90174</v>
      </c>
      <c r="R6" s="381">
        <v>45958</v>
      </c>
      <c r="S6" s="381">
        <v>44216</v>
      </c>
      <c r="T6" s="402">
        <v>41566</v>
      </c>
      <c r="U6" s="381">
        <v>39972</v>
      </c>
      <c r="V6" s="381">
        <v>3702</v>
      </c>
      <c r="W6" s="381">
        <v>3749</v>
      </c>
      <c r="X6" s="402">
        <v>690</v>
      </c>
      <c r="Y6" s="401">
        <v>495</v>
      </c>
      <c r="Z6" s="381">
        <v>86119</v>
      </c>
      <c r="AA6" s="381">
        <v>44533</v>
      </c>
      <c r="AB6" s="381">
        <v>41586</v>
      </c>
      <c r="AC6" s="402">
        <v>40435</v>
      </c>
      <c r="AD6" s="381">
        <v>37815</v>
      </c>
      <c r="AE6" s="381">
        <v>3366</v>
      </c>
      <c r="AF6" s="381">
        <v>3267</v>
      </c>
      <c r="AG6" s="402">
        <v>732</v>
      </c>
      <c r="AH6" s="401">
        <v>504</v>
      </c>
    </row>
    <row r="7" spans="1:34" s="7" customFormat="1" ht="15" customHeight="1" x14ac:dyDescent="0.2">
      <c r="A7" s="235" t="s">
        <v>9</v>
      </c>
      <c r="B7" s="238">
        <v>5132</v>
      </c>
      <c r="C7" s="184">
        <v>1787</v>
      </c>
      <c r="D7" s="239">
        <v>3345</v>
      </c>
      <c r="E7" s="184">
        <v>2512</v>
      </c>
      <c r="F7" s="184">
        <v>986</v>
      </c>
      <c r="G7" s="184">
        <v>1526</v>
      </c>
      <c r="H7" s="240">
        <v>10028</v>
      </c>
      <c r="I7" s="184">
        <v>5141</v>
      </c>
      <c r="J7" s="184">
        <v>4887</v>
      </c>
      <c r="K7" s="240">
        <v>7516</v>
      </c>
      <c r="L7" s="184">
        <v>4155</v>
      </c>
      <c r="M7" s="239">
        <v>3361</v>
      </c>
      <c r="N7" s="184">
        <v>2620</v>
      </c>
      <c r="O7" s="184">
        <v>801</v>
      </c>
      <c r="P7" s="239">
        <v>1819</v>
      </c>
      <c r="Q7" s="184">
        <v>58123</v>
      </c>
      <c r="R7" s="184">
        <v>30156</v>
      </c>
      <c r="S7" s="184">
        <v>27967</v>
      </c>
      <c r="T7" s="240">
        <v>27998</v>
      </c>
      <c r="U7" s="184">
        <v>25932</v>
      </c>
      <c r="V7" s="184">
        <v>1396</v>
      </c>
      <c r="W7" s="184">
        <v>1475</v>
      </c>
      <c r="X7" s="240">
        <v>762</v>
      </c>
      <c r="Y7" s="239">
        <v>560</v>
      </c>
      <c r="Z7" s="184">
        <v>55503</v>
      </c>
      <c r="AA7" s="184">
        <v>29355</v>
      </c>
      <c r="AB7" s="184">
        <v>26148</v>
      </c>
      <c r="AC7" s="240">
        <v>27549</v>
      </c>
      <c r="AD7" s="184">
        <v>24569</v>
      </c>
      <c r="AE7" s="184">
        <v>1198</v>
      </c>
      <c r="AF7" s="184">
        <v>1203</v>
      </c>
      <c r="AG7" s="240">
        <v>608</v>
      </c>
      <c r="AH7" s="239">
        <v>376</v>
      </c>
    </row>
    <row r="8" spans="1:34" s="7" customFormat="1" ht="15" customHeight="1" x14ac:dyDescent="0.2">
      <c r="A8" s="235" t="s">
        <v>10</v>
      </c>
      <c r="B8" s="238">
        <v>3400</v>
      </c>
      <c r="C8" s="184">
        <v>1157</v>
      </c>
      <c r="D8" s="239">
        <v>2243</v>
      </c>
      <c r="E8" s="184">
        <v>1870</v>
      </c>
      <c r="F8" s="184">
        <v>882</v>
      </c>
      <c r="G8" s="184">
        <v>988</v>
      </c>
      <c r="H8" s="240">
        <v>6491</v>
      </c>
      <c r="I8" s="184">
        <v>3353</v>
      </c>
      <c r="J8" s="184">
        <v>3138</v>
      </c>
      <c r="K8" s="240">
        <v>4621</v>
      </c>
      <c r="L8" s="184">
        <v>2471</v>
      </c>
      <c r="M8" s="239">
        <v>2150</v>
      </c>
      <c r="N8" s="184">
        <v>1530</v>
      </c>
      <c r="O8" s="184">
        <v>275</v>
      </c>
      <c r="P8" s="239">
        <v>1255</v>
      </c>
      <c r="Q8" s="184">
        <v>36775</v>
      </c>
      <c r="R8" s="184">
        <v>18866</v>
      </c>
      <c r="S8" s="184">
        <v>17909</v>
      </c>
      <c r="T8" s="240">
        <v>17908</v>
      </c>
      <c r="U8" s="184">
        <v>16948</v>
      </c>
      <c r="V8" s="184">
        <v>617</v>
      </c>
      <c r="W8" s="184">
        <v>671</v>
      </c>
      <c r="X8" s="240">
        <v>341</v>
      </c>
      <c r="Y8" s="239">
        <v>290</v>
      </c>
      <c r="Z8" s="184">
        <v>35245</v>
      </c>
      <c r="AA8" s="184">
        <v>18591</v>
      </c>
      <c r="AB8" s="184">
        <v>16654</v>
      </c>
      <c r="AC8" s="240">
        <v>17733</v>
      </c>
      <c r="AD8" s="184">
        <v>15875</v>
      </c>
      <c r="AE8" s="184">
        <v>584</v>
      </c>
      <c r="AF8" s="184">
        <v>592</v>
      </c>
      <c r="AG8" s="240">
        <v>274</v>
      </c>
      <c r="AH8" s="239">
        <v>187</v>
      </c>
    </row>
    <row r="9" spans="1:34" s="7" customFormat="1" ht="15" customHeight="1" x14ac:dyDescent="0.2">
      <c r="A9" s="235" t="s">
        <v>11</v>
      </c>
      <c r="B9" s="238">
        <v>-1017</v>
      </c>
      <c r="C9" s="184">
        <v>-871</v>
      </c>
      <c r="D9" s="239">
        <v>-146</v>
      </c>
      <c r="E9" s="184">
        <v>1774</v>
      </c>
      <c r="F9" s="184">
        <v>719</v>
      </c>
      <c r="G9" s="184">
        <v>1055</v>
      </c>
      <c r="H9" s="240">
        <v>6843</v>
      </c>
      <c r="I9" s="184">
        <v>3515</v>
      </c>
      <c r="J9" s="184">
        <v>3328</v>
      </c>
      <c r="K9" s="240">
        <v>5069</v>
      </c>
      <c r="L9" s="184">
        <v>2796</v>
      </c>
      <c r="M9" s="239">
        <v>2273</v>
      </c>
      <c r="N9" s="184">
        <v>-2791</v>
      </c>
      <c r="O9" s="184">
        <v>-1590</v>
      </c>
      <c r="P9" s="239">
        <v>-1201</v>
      </c>
      <c r="Q9" s="184">
        <v>27367</v>
      </c>
      <c r="R9" s="184">
        <v>14149</v>
      </c>
      <c r="S9" s="184">
        <v>13218</v>
      </c>
      <c r="T9" s="240">
        <v>13313</v>
      </c>
      <c r="U9" s="184">
        <v>12248</v>
      </c>
      <c r="V9" s="184">
        <v>582</v>
      </c>
      <c r="W9" s="184">
        <v>784</v>
      </c>
      <c r="X9" s="240">
        <v>254</v>
      </c>
      <c r="Y9" s="239">
        <v>186</v>
      </c>
      <c r="Z9" s="184">
        <v>30158</v>
      </c>
      <c r="AA9" s="184">
        <v>15739</v>
      </c>
      <c r="AB9" s="184">
        <v>14419</v>
      </c>
      <c r="AC9" s="240">
        <v>14900</v>
      </c>
      <c r="AD9" s="184">
        <v>13568</v>
      </c>
      <c r="AE9" s="184">
        <v>664</v>
      </c>
      <c r="AF9" s="184">
        <v>774</v>
      </c>
      <c r="AG9" s="240">
        <v>175</v>
      </c>
      <c r="AH9" s="239">
        <v>77</v>
      </c>
    </row>
    <row r="10" spans="1:34" s="7" customFormat="1" ht="15" customHeight="1" x14ac:dyDescent="0.2">
      <c r="A10" s="235" t="s">
        <v>12</v>
      </c>
      <c r="B10" s="238">
        <v>-1030</v>
      </c>
      <c r="C10" s="184">
        <v>-558</v>
      </c>
      <c r="D10" s="239">
        <v>-472</v>
      </c>
      <c r="E10" s="184">
        <v>-79</v>
      </c>
      <c r="F10" s="184">
        <v>-85</v>
      </c>
      <c r="G10" s="184">
        <v>6</v>
      </c>
      <c r="H10" s="240">
        <v>2473</v>
      </c>
      <c r="I10" s="184">
        <v>1276</v>
      </c>
      <c r="J10" s="184">
        <v>1197</v>
      </c>
      <c r="K10" s="240">
        <v>2552</v>
      </c>
      <c r="L10" s="184">
        <v>1361</v>
      </c>
      <c r="M10" s="239">
        <v>1191</v>
      </c>
      <c r="N10" s="184">
        <v>-951</v>
      </c>
      <c r="O10" s="184">
        <v>-473</v>
      </c>
      <c r="P10" s="239">
        <v>-478</v>
      </c>
      <c r="Q10" s="184">
        <v>10399</v>
      </c>
      <c r="R10" s="184">
        <v>5242</v>
      </c>
      <c r="S10" s="184">
        <v>5157</v>
      </c>
      <c r="T10" s="240">
        <v>4621</v>
      </c>
      <c r="U10" s="184">
        <v>4475</v>
      </c>
      <c r="V10" s="184">
        <v>525</v>
      </c>
      <c r="W10" s="184">
        <v>615</v>
      </c>
      <c r="X10" s="240">
        <v>96</v>
      </c>
      <c r="Y10" s="239">
        <v>67</v>
      </c>
      <c r="Z10" s="184">
        <v>11350</v>
      </c>
      <c r="AA10" s="184">
        <v>5715</v>
      </c>
      <c r="AB10" s="184">
        <v>5635</v>
      </c>
      <c r="AC10" s="240">
        <v>5188</v>
      </c>
      <c r="AD10" s="184">
        <v>5051</v>
      </c>
      <c r="AE10" s="184">
        <v>477</v>
      </c>
      <c r="AF10" s="184">
        <v>556</v>
      </c>
      <c r="AG10" s="240">
        <v>50</v>
      </c>
      <c r="AH10" s="239">
        <v>28</v>
      </c>
    </row>
    <row r="11" spans="1:34" s="7" customFormat="1" ht="15" customHeight="1" x14ac:dyDescent="0.2">
      <c r="A11" s="235" t="s">
        <v>13</v>
      </c>
      <c r="B11" s="238">
        <v>56</v>
      </c>
      <c r="C11" s="184">
        <v>-159</v>
      </c>
      <c r="D11" s="239">
        <v>215</v>
      </c>
      <c r="E11" s="184">
        <v>1205</v>
      </c>
      <c r="F11" s="184">
        <v>466</v>
      </c>
      <c r="G11" s="184">
        <v>739</v>
      </c>
      <c r="H11" s="240">
        <v>5750</v>
      </c>
      <c r="I11" s="184">
        <v>2907</v>
      </c>
      <c r="J11" s="184">
        <v>2843</v>
      </c>
      <c r="K11" s="240">
        <v>4545</v>
      </c>
      <c r="L11" s="184">
        <v>2441</v>
      </c>
      <c r="M11" s="239">
        <v>2104</v>
      </c>
      <c r="N11" s="184">
        <v>-1149</v>
      </c>
      <c r="O11" s="184">
        <v>-625</v>
      </c>
      <c r="P11" s="239">
        <v>-524</v>
      </c>
      <c r="Q11" s="184">
        <v>19862</v>
      </c>
      <c r="R11" s="184">
        <v>10230</v>
      </c>
      <c r="S11" s="184">
        <v>9632</v>
      </c>
      <c r="T11" s="240">
        <v>9219</v>
      </c>
      <c r="U11" s="184">
        <v>7658</v>
      </c>
      <c r="V11" s="184">
        <v>567</v>
      </c>
      <c r="W11" s="184">
        <v>1607</v>
      </c>
      <c r="X11" s="240">
        <v>444</v>
      </c>
      <c r="Y11" s="239">
        <v>367</v>
      </c>
      <c r="Z11" s="184">
        <v>21011</v>
      </c>
      <c r="AA11" s="184">
        <v>10855</v>
      </c>
      <c r="AB11" s="184">
        <v>10156</v>
      </c>
      <c r="AC11" s="240">
        <v>10051</v>
      </c>
      <c r="AD11" s="184">
        <v>8527</v>
      </c>
      <c r="AE11" s="184">
        <v>421</v>
      </c>
      <c r="AF11" s="184">
        <v>1362</v>
      </c>
      <c r="AG11" s="240">
        <v>383</v>
      </c>
      <c r="AH11" s="239">
        <v>267</v>
      </c>
    </row>
    <row r="12" spans="1:34" s="7" customFormat="1" ht="15" customHeight="1" x14ac:dyDescent="0.2">
      <c r="A12" s="235" t="s">
        <v>14</v>
      </c>
      <c r="B12" s="238">
        <v>-1314</v>
      </c>
      <c r="C12" s="184">
        <v>-666</v>
      </c>
      <c r="D12" s="239">
        <v>-648</v>
      </c>
      <c r="E12" s="184">
        <v>-256</v>
      </c>
      <c r="F12" s="184">
        <v>-192</v>
      </c>
      <c r="G12" s="184">
        <v>-64</v>
      </c>
      <c r="H12" s="240">
        <v>2496</v>
      </c>
      <c r="I12" s="184">
        <v>1255</v>
      </c>
      <c r="J12" s="184">
        <v>1241</v>
      </c>
      <c r="K12" s="240">
        <v>2752</v>
      </c>
      <c r="L12" s="184">
        <v>1447</v>
      </c>
      <c r="M12" s="239">
        <v>1305</v>
      </c>
      <c r="N12" s="184">
        <v>-1058</v>
      </c>
      <c r="O12" s="184">
        <v>-474</v>
      </c>
      <c r="P12" s="239">
        <v>-584</v>
      </c>
      <c r="Q12" s="184">
        <v>8711</v>
      </c>
      <c r="R12" s="184">
        <v>4403</v>
      </c>
      <c r="S12" s="184">
        <v>4308</v>
      </c>
      <c r="T12" s="240">
        <v>4129</v>
      </c>
      <c r="U12" s="184">
        <v>3994</v>
      </c>
      <c r="V12" s="184">
        <v>174</v>
      </c>
      <c r="W12" s="184">
        <v>234</v>
      </c>
      <c r="X12" s="240">
        <v>100</v>
      </c>
      <c r="Y12" s="239">
        <v>80</v>
      </c>
      <c r="Z12" s="184">
        <v>9769</v>
      </c>
      <c r="AA12" s="184">
        <v>4877</v>
      </c>
      <c r="AB12" s="184">
        <v>4892</v>
      </c>
      <c r="AC12" s="240">
        <v>4685</v>
      </c>
      <c r="AD12" s="184">
        <v>4648</v>
      </c>
      <c r="AE12" s="184">
        <v>160</v>
      </c>
      <c r="AF12" s="184">
        <v>217</v>
      </c>
      <c r="AG12" s="240">
        <v>32</v>
      </c>
      <c r="AH12" s="239">
        <v>27</v>
      </c>
    </row>
    <row r="13" spans="1:34" s="7" customFormat="1" ht="15" customHeight="1" x14ac:dyDescent="0.2">
      <c r="A13" s="235" t="s">
        <v>15</v>
      </c>
      <c r="B13" s="238">
        <v>-1862</v>
      </c>
      <c r="C13" s="184">
        <v>-995</v>
      </c>
      <c r="D13" s="239">
        <v>-867</v>
      </c>
      <c r="E13" s="184">
        <v>-547</v>
      </c>
      <c r="F13" s="184">
        <v>-342</v>
      </c>
      <c r="G13" s="184">
        <v>-205</v>
      </c>
      <c r="H13" s="240">
        <v>1655</v>
      </c>
      <c r="I13" s="184">
        <v>828</v>
      </c>
      <c r="J13" s="184">
        <v>827</v>
      </c>
      <c r="K13" s="240">
        <v>2202</v>
      </c>
      <c r="L13" s="184">
        <v>1170</v>
      </c>
      <c r="M13" s="239">
        <v>1032</v>
      </c>
      <c r="N13" s="184">
        <v>-1315</v>
      </c>
      <c r="O13" s="184">
        <v>-653</v>
      </c>
      <c r="P13" s="239">
        <v>-662</v>
      </c>
      <c r="Q13" s="184">
        <v>6256</v>
      </c>
      <c r="R13" s="184">
        <v>2958</v>
      </c>
      <c r="S13" s="184">
        <v>3298</v>
      </c>
      <c r="T13" s="240">
        <v>2761</v>
      </c>
      <c r="U13" s="184">
        <v>2792</v>
      </c>
      <c r="V13" s="184">
        <v>125</v>
      </c>
      <c r="W13" s="184">
        <v>452</v>
      </c>
      <c r="X13" s="240">
        <v>72</v>
      </c>
      <c r="Y13" s="239">
        <v>54</v>
      </c>
      <c r="Z13" s="184">
        <v>7571</v>
      </c>
      <c r="AA13" s="184">
        <v>3611</v>
      </c>
      <c r="AB13" s="184">
        <v>3960</v>
      </c>
      <c r="AC13" s="240">
        <v>3452</v>
      </c>
      <c r="AD13" s="184">
        <v>3558</v>
      </c>
      <c r="AE13" s="184">
        <v>136</v>
      </c>
      <c r="AF13" s="184">
        <v>384</v>
      </c>
      <c r="AG13" s="240">
        <v>23</v>
      </c>
      <c r="AH13" s="239">
        <v>18</v>
      </c>
    </row>
    <row r="14" spans="1:34" s="7" customFormat="1" ht="15" customHeight="1" x14ac:dyDescent="0.2">
      <c r="A14" s="235" t="s">
        <v>16</v>
      </c>
      <c r="B14" s="238">
        <v>-571</v>
      </c>
      <c r="C14" s="184">
        <v>-393</v>
      </c>
      <c r="D14" s="239">
        <v>-178</v>
      </c>
      <c r="E14" s="184">
        <v>-431</v>
      </c>
      <c r="F14" s="184">
        <v>-270</v>
      </c>
      <c r="G14" s="184">
        <v>-161</v>
      </c>
      <c r="H14" s="240">
        <v>922</v>
      </c>
      <c r="I14" s="184">
        <v>463</v>
      </c>
      <c r="J14" s="184">
        <v>459</v>
      </c>
      <c r="K14" s="240">
        <v>1353</v>
      </c>
      <c r="L14" s="184">
        <v>733</v>
      </c>
      <c r="M14" s="239">
        <v>620</v>
      </c>
      <c r="N14" s="184">
        <v>-140</v>
      </c>
      <c r="O14" s="184">
        <v>-123</v>
      </c>
      <c r="P14" s="239">
        <v>-17</v>
      </c>
      <c r="Q14" s="184">
        <v>4077</v>
      </c>
      <c r="R14" s="184">
        <v>1928</v>
      </c>
      <c r="S14" s="184">
        <v>2149</v>
      </c>
      <c r="T14" s="240">
        <v>1719</v>
      </c>
      <c r="U14" s="184">
        <v>1761</v>
      </c>
      <c r="V14" s="184">
        <v>171</v>
      </c>
      <c r="W14" s="184">
        <v>364</v>
      </c>
      <c r="X14" s="240">
        <v>38</v>
      </c>
      <c r="Y14" s="239">
        <v>24</v>
      </c>
      <c r="Z14" s="184">
        <v>4217</v>
      </c>
      <c r="AA14" s="184">
        <v>2051</v>
      </c>
      <c r="AB14" s="184">
        <v>2166</v>
      </c>
      <c r="AC14" s="240">
        <v>1818</v>
      </c>
      <c r="AD14" s="184">
        <v>1786</v>
      </c>
      <c r="AE14" s="184">
        <v>193</v>
      </c>
      <c r="AF14" s="184">
        <v>366</v>
      </c>
      <c r="AG14" s="240">
        <v>40</v>
      </c>
      <c r="AH14" s="239">
        <v>14</v>
      </c>
    </row>
    <row r="15" spans="1:34" s="7" customFormat="1" ht="15" customHeight="1" x14ac:dyDescent="0.2">
      <c r="A15" s="403" t="s">
        <v>17</v>
      </c>
      <c r="B15" s="423">
        <v>-1373</v>
      </c>
      <c r="C15" s="382">
        <v>-698</v>
      </c>
      <c r="D15" s="404">
        <v>-675</v>
      </c>
      <c r="E15" s="382">
        <v>-605</v>
      </c>
      <c r="F15" s="382">
        <v>-269</v>
      </c>
      <c r="G15" s="382">
        <v>-336</v>
      </c>
      <c r="H15" s="405">
        <v>1239</v>
      </c>
      <c r="I15" s="382">
        <v>670</v>
      </c>
      <c r="J15" s="382">
        <v>569</v>
      </c>
      <c r="K15" s="405">
        <v>1844</v>
      </c>
      <c r="L15" s="382">
        <v>939</v>
      </c>
      <c r="M15" s="404">
        <v>905</v>
      </c>
      <c r="N15" s="382">
        <v>-768</v>
      </c>
      <c r="O15" s="382">
        <v>-429</v>
      </c>
      <c r="P15" s="404">
        <v>-339</v>
      </c>
      <c r="Q15" s="382">
        <v>4921</v>
      </c>
      <c r="R15" s="382">
        <v>2388</v>
      </c>
      <c r="S15" s="382">
        <v>2533</v>
      </c>
      <c r="T15" s="405">
        <v>2298</v>
      </c>
      <c r="U15" s="382">
        <v>2319</v>
      </c>
      <c r="V15" s="382">
        <v>56</v>
      </c>
      <c r="W15" s="382">
        <v>179</v>
      </c>
      <c r="X15" s="405">
        <v>34</v>
      </c>
      <c r="Y15" s="404">
        <v>35</v>
      </c>
      <c r="Z15" s="382">
        <v>5689</v>
      </c>
      <c r="AA15" s="382">
        <v>2817</v>
      </c>
      <c r="AB15" s="382">
        <v>2872</v>
      </c>
      <c r="AC15" s="405">
        <v>2752</v>
      </c>
      <c r="AD15" s="382">
        <v>2702</v>
      </c>
      <c r="AE15" s="382">
        <v>57</v>
      </c>
      <c r="AF15" s="382">
        <v>164</v>
      </c>
      <c r="AG15" s="405">
        <v>8</v>
      </c>
      <c r="AH15" s="404">
        <v>6</v>
      </c>
    </row>
    <row r="16" spans="1:34" ht="15" customHeight="1" x14ac:dyDescent="0.2">
      <c r="A16" s="424" t="s">
        <v>18</v>
      </c>
      <c r="B16" s="425">
        <v>5327</v>
      </c>
      <c r="C16" s="425">
        <v>1985</v>
      </c>
      <c r="D16" s="426">
        <v>3342</v>
      </c>
      <c r="E16" s="425">
        <v>1272</v>
      </c>
      <c r="F16" s="425">
        <v>560</v>
      </c>
      <c r="G16" s="425">
        <v>712</v>
      </c>
      <c r="H16" s="427">
        <v>13182</v>
      </c>
      <c r="I16" s="425">
        <v>6882</v>
      </c>
      <c r="J16" s="425">
        <v>6300</v>
      </c>
      <c r="K16" s="427">
        <v>11910</v>
      </c>
      <c r="L16" s="425">
        <v>6322</v>
      </c>
      <c r="M16" s="426">
        <v>5588</v>
      </c>
      <c r="N16" s="425">
        <v>4055</v>
      </c>
      <c r="O16" s="425">
        <v>1425</v>
      </c>
      <c r="P16" s="426">
        <v>2630</v>
      </c>
      <c r="Q16" s="425">
        <v>90174</v>
      </c>
      <c r="R16" s="425">
        <v>45958</v>
      </c>
      <c r="S16" s="425">
        <v>44216</v>
      </c>
      <c r="T16" s="427">
        <v>41566</v>
      </c>
      <c r="U16" s="425">
        <v>39972</v>
      </c>
      <c r="V16" s="425">
        <v>3702</v>
      </c>
      <c r="W16" s="425">
        <v>3749</v>
      </c>
      <c r="X16" s="427">
        <v>690</v>
      </c>
      <c r="Y16" s="426">
        <v>495</v>
      </c>
      <c r="Z16" s="425">
        <v>86119</v>
      </c>
      <c r="AA16" s="425">
        <v>44533</v>
      </c>
      <c r="AB16" s="425">
        <v>41586</v>
      </c>
      <c r="AC16" s="427">
        <v>40435</v>
      </c>
      <c r="AD16" s="425">
        <v>37815</v>
      </c>
      <c r="AE16" s="425">
        <v>3366</v>
      </c>
      <c r="AF16" s="425">
        <v>3267</v>
      </c>
      <c r="AG16" s="427">
        <v>732</v>
      </c>
      <c r="AH16" s="426">
        <v>504</v>
      </c>
    </row>
    <row r="17" spans="1:34" ht="15" customHeight="1" x14ac:dyDescent="0.2">
      <c r="A17" s="274" t="s">
        <v>19</v>
      </c>
      <c r="B17" s="281">
        <v>2147</v>
      </c>
      <c r="C17" s="281">
        <v>923</v>
      </c>
      <c r="D17" s="282">
        <v>1224</v>
      </c>
      <c r="E17" s="281">
        <v>824</v>
      </c>
      <c r="F17" s="281">
        <v>424</v>
      </c>
      <c r="G17" s="281">
        <v>400</v>
      </c>
      <c r="H17" s="283">
        <v>2108</v>
      </c>
      <c r="I17" s="281">
        <v>1090</v>
      </c>
      <c r="J17" s="281">
        <v>1018</v>
      </c>
      <c r="K17" s="283">
        <v>1284</v>
      </c>
      <c r="L17" s="281">
        <v>666</v>
      </c>
      <c r="M17" s="282">
        <v>618</v>
      </c>
      <c r="N17" s="281">
        <v>1323</v>
      </c>
      <c r="O17" s="281">
        <v>499</v>
      </c>
      <c r="P17" s="282">
        <v>824</v>
      </c>
      <c r="Q17" s="281">
        <v>14932</v>
      </c>
      <c r="R17" s="281">
        <v>7723</v>
      </c>
      <c r="S17" s="281">
        <v>7209</v>
      </c>
      <c r="T17" s="283">
        <v>7071</v>
      </c>
      <c r="U17" s="281">
        <v>6625</v>
      </c>
      <c r="V17" s="281">
        <v>591</v>
      </c>
      <c r="W17" s="281">
        <v>533</v>
      </c>
      <c r="X17" s="283">
        <v>61</v>
      </c>
      <c r="Y17" s="282">
        <v>51</v>
      </c>
      <c r="Z17" s="281">
        <v>13609</v>
      </c>
      <c r="AA17" s="281">
        <v>7224</v>
      </c>
      <c r="AB17" s="281">
        <v>6385</v>
      </c>
      <c r="AC17" s="283">
        <v>6457</v>
      </c>
      <c r="AD17" s="281">
        <v>5767</v>
      </c>
      <c r="AE17" s="281">
        <v>618</v>
      </c>
      <c r="AF17" s="281">
        <v>547</v>
      </c>
      <c r="AG17" s="283">
        <v>149</v>
      </c>
      <c r="AH17" s="282">
        <v>71</v>
      </c>
    </row>
    <row r="18" spans="1:34" ht="15" customHeight="1" x14ac:dyDescent="0.2">
      <c r="A18" s="274" t="s">
        <v>126</v>
      </c>
      <c r="B18" s="281">
        <v>1067</v>
      </c>
      <c r="C18" s="281">
        <v>411</v>
      </c>
      <c r="D18" s="282">
        <v>656</v>
      </c>
      <c r="E18" s="281">
        <v>34</v>
      </c>
      <c r="F18" s="281">
        <v>-27</v>
      </c>
      <c r="G18" s="281">
        <v>61</v>
      </c>
      <c r="H18" s="283">
        <v>1113</v>
      </c>
      <c r="I18" s="281">
        <v>557</v>
      </c>
      <c r="J18" s="281">
        <v>556</v>
      </c>
      <c r="K18" s="283">
        <v>1079</v>
      </c>
      <c r="L18" s="281">
        <v>584</v>
      </c>
      <c r="M18" s="282">
        <v>495</v>
      </c>
      <c r="N18" s="281">
        <v>1033</v>
      </c>
      <c r="O18" s="281">
        <v>438</v>
      </c>
      <c r="P18" s="282">
        <v>595</v>
      </c>
      <c r="Q18" s="281">
        <v>9364</v>
      </c>
      <c r="R18" s="281">
        <v>4695</v>
      </c>
      <c r="S18" s="281">
        <v>4669</v>
      </c>
      <c r="T18" s="283">
        <v>4266</v>
      </c>
      <c r="U18" s="281">
        <v>4278</v>
      </c>
      <c r="V18" s="281">
        <v>372</v>
      </c>
      <c r="W18" s="281">
        <v>351</v>
      </c>
      <c r="X18" s="283">
        <v>57</v>
      </c>
      <c r="Y18" s="282">
        <v>40</v>
      </c>
      <c r="Z18" s="281">
        <v>8331</v>
      </c>
      <c r="AA18" s="281">
        <v>4257</v>
      </c>
      <c r="AB18" s="281">
        <v>4074</v>
      </c>
      <c r="AC18" s="283">
        <v>3860</v>
      </c>
      <c r="AD18" s="281">
        <v>3724</v>
      </c>
      <c r="AE18" s="281">
        <v>326</v>
      </c>
      <c r="AF18" s="281">
        <v>312</v>
      </c>
      <c r="AG18" s="283">
        <v>71</v>
      </c>
      <c r="AH18" s="282">
        <v>38</v>
      </c>
    </row>
    <row r="19" spans="1:34" ht="15" customHeight="1" x14ac:dyDescent="0.2">
      <c r="A19" s="274" t="s">
        <v>21</v>
      </c>
      <c r="B19" s="281">
        <v>1917</v>
      </c>
      <c r="C19" s="281">
        <v>774</v>
      </c>
      <c r="D19" s="282">
        <v>1143</v>
      </c>
      <c r="E19" s="281">
        <v>-203</v>
      </c>
      <c r="F19" s="281">
        <v>-84</v>
      </c>
      <c r="G19" s="281">
        <v>-119</v>
      </c>
      <c r="H19" s="283">
        <v>844</v>
      </c>
      <c r="I19" s="281">
        <v>455</v>
      </c>
      <c r="J19" s="281">
        <v>389</v>
      </c>
      <c r="K19" s="283">
        <v>1047</v>
      </c>
      <c r="L19" s="281">
        <v>539</v>
      </c>
      <c r="M19" s="282">
        <v>508</v>
      </c>
      <c r="N19" s="281">
        <v>2120</v>
      </c>
      <c r="O19" s="281">
        <v>858</v>
      </c>
      <c r="P19" s="282">
        <v>1262</v>
      </c>
      <c r="Q19" s="281">
        <v>12188</v>
      </c>
      <c r="R19" s="281">
        <v>6094</v>
      </c>
      <c r="S19" s="281">
        <v>6094</v>
      </c>
      <c r="T19" s="283">
        <v>4833</v>
      </c>
      <c r="U19" s="281">
        <v>4686</v>
      </c>
      <c r="V19" s="281">
        <v>1119</v>
      </c>
      <c r="W19" s="281">
        <v>1315</v>
      </c>
      <c r="X19" s="283">
        <v>142</v>
      </c>
      <c r="Y19" s="282">
        <v>93</v>
      </c>
      <c r="Z19" s="281">
        <v>10068</v>
      </c>
      <c r="AA19" s="281">
        <v>5236</v>
      </c>
      <c r="AB19" s="281">
        <v>4832</v>
      </c>
      <c r="AC19" s="283">
        <v>4159</v>
      </c>
      <c r="AD19" s="281">
        <v>3678</v>
      </c>
      <c r="AE19" s="281">
        <v>960</v>
      </c>
      <c r="AF19" s="281">
        <v>1071</v>
      </c>
      <c r="AG19" s="283">
        <v>117</v>
      </c>
      <c r="AH19" s="282">
        <v>83</v>
      </c>
    </row>
    <row r="20" spans="1:34" ht="15" customHeight="1" x14ac:dyDescent="0.2">
      <c r="A20" s="274" t="s">
        <v>22</v>
      </c>
      <c r="B20" s="281">
        <v>222</v>
      </c>
      <c r="C20" s="281">
        <v>35</v>
      </c>
      <c r="D20" s="282">
        <v>187</v>
      </c>
      <c r="E20" s="281">
        <v>-314</v>
      </c>
      <c r="F20" s="281">
        <v>-214</v>
      </c>
      <c r="G20" s="281">
        <v>-100</v>
      </c>
      <c r="H20" s="283">
        <v>883</v>
      </c>
      <c r="I20" s="281">
        <v>440</v>
      </c>
      <c r="J20" s="281">
        <v>443</v>
      </c>
      <c r="K20" s="283">
        <v>1197</v>
      </c>
      <c r="L20" s="281">
        <v>654</v>
      </c>
      <c r="M20" s="282">
        <v>543</v>
      </c>
      <c r="N20" s="281">
        <v>536</v>
      </c>
      <c r="O20" s="281">
        <v>249</v>
      </c>
      <c r="P20" s="282">
        <v>287</v>
      </c>
      <c r="Q20" s="281">
        <v>7435</v>
      </c>
      <c r="R20" s="281">
        <v>3851</v>
      </c>
      <c r="S20" s="281">
        <v>3584</v>
      </c>
      <c r="T20" s="283">
        <v>3261</v>
      </c>
      <c r="U20" s="281">
        <v>3037</v>
      </c>
      <c r="V20" s="281">
        <v>501</v>
      </c>
      <c r="W20" s="281">
        <v>515</v>
      </c>
      <c r="X20" s="283">
        <v>89</v>
      </c>
      <c r="Y20" s="282">
        <v>32</v>
      </c>
      <c r="Z20" s="281">
        <v>6899</v>
      </c>
      <c r="AA20" s="281">
        <v>3602</v>
      </c>
      <c r="AB20" s="281">
        <v>3297</v>
      </c>
      <c r="AC20" s="283">
        <v>3158</v>
      </c>
      <c r="AD20" s="281">
        <v>2877</v>
      </c>
      <c r="AE20" s="281">
        <v>376</v>
      </c>
      <c r="AF20" s="281">
        <v>381</v>
      </c>
      <c r="AG20" s="283">
        <v>68</v>
      </c>
      <c r="AH20" s="282">
        <v>39</v>
      </c>
    </row>
    <row r="21" spans="1:34" ht="15" customHeight="1" x14ac:dyDescent="0.2">
      <c r="A21" s="274" t="s">
        <v>127</v>
      </c>
      <c r="B21" s="281">
        <v>434</v>
      </c>
      <c r="C21" s="281">
        <v>254</v>
      </c>
      <c r="D21" s="282">
        <v>180</v>
      </c>
      <c r="E21" s="281">
        <v>203</v>
      </c>
      <c r="F21" s="281">
        <v>117</v>
      </c>
      <c r="G21" s="281">
        <v>86</v>
      </c>
      <c r="H21" s="283">
        <v>1804</v>
      </c>
      <c r="I21" s="281">
        <v>975</v>
      </c>
      <c r="J21" s="281">
        <v>829</v>
      </c>
      <c r="K21" s="283">
        <v>1601</v>
      </c>
      <c r="L21" s="281">
        <v>858</v>
      </c>
      <c r="M21" s="282">
        <v>743</v>
      </c>
      <c r="N21" s="281">
        <v>231</v>
      </c>
      <c r="O21" s="281">
        <v>137</v>
      </c>
      <c r="P21" s="282">
        <v>94</v>
      </c>
      <c r="Q21" s="281">
        <v>9454</v>
      </c>
      <c r="R21" s="281">
        <v>4777</v>
      </c>
      <c r="S21" s="281">
        <v>4677</v>
      </c>
      <c r="T21" s="283">
        <v>4601</v>
      </c>
      <c r="U21" s="281">
        <v>4475</v>
      </c>
      <c r="V21" s="281">
        <v>121</v>
      </c>
      <c r="W21" s="281">
        <v>157</v>
      </c>
      <c r="X21" s="283">
        <v>55</v>
      </c>
      <c r="Y21" s="282">
        <v>45</v>
      </c>
      <c r="Z21" s="281">
        <v>9223</v>
      </c>
      <c r="AA21" s="281">
        <v>4640</v>
      </c>
      <c r="AB21" s="281">
        <v>4583</v>
      </c>
      <c r="AC21" s="283">
        <v>4451</v>
      </c>
      <c r="AD21" s="281">
        <v>4387</v>
      </c>
      <c r="AE21" s="281">
        <v>132</v>
      </c>
      <c r="AF21" s="281">
        <v>155</v>
      </c>
      <c r="AG21" s="283">
        <v>57</v>
      </c>
      <c r="AH21" s="282">
        <v>41</v>
      </c>
    </row>
    <row r="22" spans="1:34" ht="15" customHeight="1" x14ac:dyDescent="0.2">
      <c r="A22" s="274" t="s">
        <v>24</v>
      </c>
      <c r="B22" s="281">
        <v>-561</v>
      </c>
      <c r="C22" s="281">
        <v>-263</v>
      </c>
      <c r="D22" s="282">
        <v>-298</v>
      </c>
      <c r="E22" s="281">
        <v>-480</v>
      </c>
      <c r="F22" s="281">
        <v>-242</v>
      </c>
      <c r="G22" s="281">
        <v>-238</v>
      </c>
      <c r="H22" s="283">
        <v>749</v>
      </c>
      <c r="I22" s="281">
        <v>391</v>
      </c>
      <c r="J22" s="281">
        <v>358</v>
      </c>
      <c r="K22" s="283">
        <v>1229</v>
      </c>
      <c r="L22" s="281">
        <v>633</v>
      </c>
      <c r="M22" s="282">
        <v>596</v>
      </c>
      <c r="N22" s="281">
        <v>-81</v>
      </c>
      <c r="O22" s="281">
        <v>-21</v>
      </c>
      <c r="P22" s="282">
        <v>-60</v>
      </c>
      <c r="Q22" s="281">
        <v>5444</v>
      </c>
      <c r="R22" s="281">
        <v>2835</v>
      </c>
      <c r="S22" s="281">
        <v>2609</v>
      </c>
      <c r="T22" s="283">
        <v>2395</v>
      </c>
      <c r="U22" s="281">
        <v>2246</v>
      </c>
      <c r="V22" s="281">
        <v>340</v>
      </c>
      <c r="W22" s="281">
        <v>273</v>
      </c>
      <c r="X22" s="283">
        <v>100</v>
      </c>
      <c r="Y22" s="282">
        <v>90</v>
      </c>
      <c r="Z22" s="281">
        <v>5525</v>
      </c>
      <c r="AA22" s="281">
        <v>2856</v>
      </c>
      <c r="AB22" s="281">
        <v>2669</v>
      </c>
      <c r="AC22" s="283">
        <v>2475</v>
      </c>
      <c r="AD22" s="281">
        <v>2329</v>
      </c>
      <c r="AE22" s="281">
        <v>305</v>
      </c>
      <c r="AF22" s="281">
        <v>263</v>
      </c>
      <c r="AG22" s="283">
        <v>76</v>
      </c>
      <c r="AH22" s="282">
        <v>77</v>
      </c>
    </row>
    <row r="23" spans="1:34" ht="15" customHeight="1" x14ac:dyDescent="0.2">
      <c r="A23" s="274" t="s">
        <v>25</v>
      </c>
      <c r="B23" s="281">
        <v>-901</v>
      </c>
      <c r="C23" s="281">
        <v>-479</v>
      </c>
      <c r="D23" s="282">
        <v>-422</v>
      </c>
      <c r="E23" s="281">
        <v>132</v>
      </c>
      <c r="F23" s="281">
        <v>22</v>
      </c>
      <c r="G23" s="281">
        <v>110</v>
      </c>
      <c r="H23" s="283">
        <v>1419</v>
      </c>
      <c r="I23" s="281">
        <v>742</v>
      </c>
      <c r="J23" s="281">
        <v>677</v>
      </c>
      <c r="K23" s="283">
        <v>1287</v>
      </c>
      <c r="L23" s="281">
        <v>720</v>
      </c>
      <c r="M23" s="282">
        <v>567</v>
      </c>
      <c r="N23" s="281">
        <v>-1033</v>
      </c>
      <c r="O23" s="281">
        <v>-501</v>
      </c>
      <c r="P23" s="282">
        <v>-532</v>
      </c>
      <c r="Q23" s="281">
        <v>8295</v>
      </c>
      <c r="R23" s="281">
        <v>4070</v>
      </c>
      <c r="S23" s="281">
        <v>4225</v>
      </c>
      <c r="T23" s="283">
        <v>3787</v>
      </c>
      <c r="U23" s="281">
        <v>3960</v>
      </c>
      <c r="V23" s="281">
        <v>209</v>
      </c>
      <c r="W23" s="281">
        <v>209</v>
      </c>
      <c r="X23" s="283">
        <v>74</v>
      </c>
      <c r="Y23" s="282">
        <v>56</v>
      </c>
      <c r="Z23" s="281">
        <v>9328</v>
      </c>
      <c r="AA23" s="281">
        <v>4571</v>
      </c>
      <c r="AB23" s="281">
        <v>4757</v>
      </c>
      <c r="AC23" s="283">
        <v>4278</v>
      </c>
      <c r="AD23" s="281">
        <v>4523</v>
      </c>
      <c r="AE23" s="281">
        <v>227</v>
      </c>
      <c r="AF23" s="281">
        <v>176</v>
      </c>
      <c r="AG23" s="283">
        <v>66</v>
      </c>
      <c r="AH23" s="282">
        <v>58</v>
      </c>
    </row>
    <row r="24" spans="1:34" ht="15" customHeight="1" x14ac:dyDescent="0.2">
      <c r="A24" s="274" t="s">
        <v>26</v>
      </c>
      <c r="B24" s="281">
        <v>-175</v>
      </c>
      <c r="C24" s="281">
        <v>-254</v>
      </c>
      <c r="D24" s="282">
        <v>79</v>
      </c>
      <c r="E24" s="281">
        <v>364</v>
      </c>
      <c r="F24" s="281">
        <v>142</v>
      </c>
      <c r="G24" s="281">
        <v>222</v>
      </c>
      <c r="H24" s="283">
        <v>2099</v>
      </c>
      <c r="I24" s="281">
        <v>1065</v>
      </c>
      <c r="J24" s="281">
        <v>1034</v>
      </c>
      <c r="K24" s="283">
        <v>1735</v>
      </c>
      <c r="L24" s="281">
        <v>923</v>
      </c>
      <c r="M24" s="282">
        <v>812</v>
      </c>
      <c r="N24" s="281">
        <v>-539</v>
      </c>
      <c r="O24" s="281">
        <v>-396</v>
      </c>
      <c r="P24" s="282">
        <v>-143</v>
      </c>
      <c r="Q24" s="281">
        <v>10916</v>
      </c>
      <c r="R24" s="281">
        <v>5557</v>
      </c>
      <c r="S24" s="281">
        <v>5359</v>
      </c>
      <c r="T24" s="283">
        <v>5266</v>
      </c>
      <c r="U24" s="281">
        <v>5084</v>
      </c>
      <c r="V24" s="281">
        <v>233</v>
      </c>
      <c r="W24" s="281">
        <v>229</v>
      </c>
      <c r="X24" s="283">
        <v>58</v>
      </c>
      <c r="Y24" s="282">
        <v>46</v>
      </c>
      <c r="Z24" s="281">
        <v>11455</v>
      </c>
      <c r="AA24" s="281">
        <v>5953</v>
      </c>
      <c r="AB24" s="281">
        <v>5502</v>
      </c>
      <c r="AC24" s="283">
        <v>5666</v>
      </c>
      <c r="AD24" s="281">
        <v>5267</v>
      </c>
      <c r="AE24" s="281">
        <v>217</v>
      </c>
      <c r="AF24" s="281">
        <v>192</v>
      </c>
      <c r="AG24" s="283">
        <v>70</v>
      </c>
      <c r="AH24" s="282">
        <v>43</v>
      </c>
    </row>
    <row r="25" spans="1:34" ht="15" customHeight="1" x14ac:dyDescent="0.2">
      <c r="A25" s="428" t="s">
        <v>128</v>
      </c>
      <c r="B25" s="429">
        <v>1177</v>
      </c>
      <c r="C25" s="429">
        <v>584</v>
      </c>
      <c r="D25" s="430">
        <v>593</v>
      </c>
      <c r="E25" s="429">
        <v>712</v>
      </c>
      <c r="F25" s="429">
        <v>422</v>
      </c>
      <c r="G25" s="429">
        <v>290</v>
      </c>
      <c r="H25" s="431">
        <v>2163</v>
      </c>
      <c r="I25" s="429">
        <v>1167</v>
      </c>
      <c r="J25" s="429">
        <v>996</v>
      </c>
      <c r="K25" s="431">
        <v>1451</v>
      </c>
      <c r="L25" s="429">
        <v>745</v>
      </c>
      <c r="M25" s="430">
        <v>706</v>
      </c>
      <c r="N25" s="429">
        <v>465</v>
      </c>
      <c r="O25" s="429">
        <v>162</v>
      </c>
      <c r="P25" s="430">
        <v>303</v>
      </c>
      <c r="Q25" s="429">
        <v>12146</v>
      </c>
      <c r="R25" s="429">
        <v>6356</v>
      </c>
      <c r="S25" s="429">
        <v>5790</v>
      </c>
      <c r="T25" s="431">
        <v>6086</v>
      </c>
      <c r="U25" s="429">
        <v>5581</v>
      </c>
      <c r="V25" s="429">
        <v>216</v>
      </c>
      <c r="W25" s="429">
        <v>167</v>
      </c>
      <c r="X25" s="431">
        <v>54</v>
      </c>
      <c r="Y25" s="430">
        <v>42</v>
      </c>
      <c r="Z25" s="429">
        <v>11681</v>
      </c>
      <c r="AA25" s="429">
        <v>6194</v>
      </c>
      <c r="AB25" s="429">
        <v>5487</v>
      </c>
      <c r="AC25" s="431">
        <v>5931</v>
      </c>
      <c r="AD25" s="429">
        <v>5263</v>
      </c>
      <c r="AE25" s="429">
        <v>205</v>
      </c>
      <c r="AF25" s="429">
        <v>170</v>
      </c>
      <c r="AG25" s="431">
        <v>58</v>
      </c>
      <c r="AH25" s="430">
        <v>54</v>
      </c>
    </row>
    <row r="26" spans="1:34" ht="15" customHeight="1" x14ac:dyDescent="0.2">
      <c r="A26" s="272" t="s">
        <v>28</v>
      </c>
      <c r="B26" s="281">
        <v>396</v>
      </c>
      <c r="C26" s="281">
        <v>77</v>
      </c>
      <c r="D26" s="282">
        <v>319</v>
      </c>
      <c r="E26" s="281">
        <v>1345</v>
      </c>
      <c r="F26" s="281">
        <v>577</v>
      </c>
      <c r="G26" s="281">
        <v>768</v>
      </c>
      <c r="H26" s="283">
        <v>5069</v>
      </c>
      <c r="I26" s="281">
        <v>2583</v>
      </c>
      <c r="J26" s="281">
        <v>2486</v>
      </c>
      <c r="K26" s="283">
        <v>3724</v>
      </c>
      <c r="L26" s="281">
        <v>2006</v>
      </c>
      <c r="M26" s="282">
        <v>1718</v>
      </c>
      <c r="N26" s="281">
        <v>-949</v>
      </c>
      <c r="O26" s="281">
        <v>-500</v>
      </c>
      <c r="P26" s="282">
        <v>-449</v>
      </c>
      <c r="Q26" s="281">
        <v>16549</v>
      </c>
      <c r="R26" s="281">
        <v>8584</v>
      </c>
      <c r="S26" s="281">
        <v>7965</v>
      </c>
      <c r="T26" s="283">
        <v>7654</v>
      </c>
      <c r="U26" s="281">
        <v>6228</v>
      </c>
      <c r="V26" s="281">
        <v>522</v>
      </c>
      <c r="W26" s="281">
        <v>1406</v>
      </c>
      <c r="X26" s="283">
        <v>408</v>
      </c>
      <c r="Y26" s="282">
        <v>331</v>
      </c>
      <c r="Z26" s="281">
        <v>17498</v>
      </c>
      <c r="AA26" s="281">
        <v>9084</v>
      </c>
      <c r="AB26" s="281">
        <v>8414</v>
      </c>
      <c r="AC26" s="283">
        <v>8325</v>
      </c>
      <c r="AD26" s="281">
        <v>6919</v>
      </c>
      <c r="AE26" s="281">
        <v>382</v>
      </c>
      <c r="AF26" s="281">
        <v>1233</v>
      </c>
      <c r="AG26" s="283">
        <v>377</v>
      </c>
      <c r="AH26" s="282">
        <v>262</v>
      </c>
    </row>
    <row r="27" spans="1:34" ht="15" customHeight="1" x14ac:dyDescent="0.2">
      <c r="A27" s="272" t="s">
        <v>29</v>
      </c>
      <c r="B27" s="281">
        <v>-695</v>
      </c>
      <c r="C27" s="281">
        <v>-670</v>
      </c>
      <c r="D27" s="282">
        <v>-25</v>
      </c>
      <c r="E27" s="281">
        <v>583</v>
      </c>
      <c r="F27" s="281">
        <v>39</v>
      </c>
      <c r="G27" s="281">
        <v>544</v>
      </c>
      <c r="H27" s="283">
        <v>4473</v>
      </c>
      <c r="I27" s="281">
        <v>2269</v>
      </c>
      <c r="J27" s="281">
        <v>2204</v>
      </c>
      <c r="K27" s="283">
        <v>3890</v>
      </c>
      <c r="L27" s="281">
        <v>2230</v>
      </c>
      <c r="M27" s="282">
        <v>1660</v>
      </c>
      <c r="N27" s="281">
        <v>-1278</v>
      </c>
      <c r="O27" s="281">
        <v>-709</v>
      </c>
      <c r="P27" s="282">
        <v>-569</v>
      </c>
      <c r="Q27" s="281">
        <v>21577</v>
      </c>
      <c r="R27" s="281">
        <v>11442</v>
      </c>
      <c r="S27" s="281">
        <v>10135</v>
      </c>
      <c r="T27" s="283">
        <v>10302</v>
      </c>
      <c r="U27" s="281">
        <v>9105</v>
      </c>
      <c r="V27" s="281">
        <v>656</v>
      </c>
      <c r="W27" s="281">
        <v>740</v>
      </c>
      <c r="X27" s="283">
        <v>484</v>
      </c>
      <c r="Y27" s="282">
        <v>290</v>
      </c>
      <c r="Z27" s="281">
        <v>22855</v>
      </c>
      <c r="AA27" s="281">
        <v>12151</v>
      </c>
      <c r="AB27" s="281">
        <v>10704</v>
      </c>
      <c r="AC27" s="283">
        <v>11223</v>
      </c>
      <c r="AD27" s="281">
        <v>9845</v>
      </c>
      <c r="AE27" s="281">
        <v>520</v>
      </c>
      <c r="AF27" s="281">
        <v>634</v>
      </c>
      <c r="AG27" s="283">
        <v>408</v>
      </c>
      <c r="AH27" s="282">
        <v>225</v>
      </c>
    </row>
    <row r="28" spans="1:34" ht="15" customHeight="1" x14ac:dyDescent="0.2">
      <c r="A28" s="272" t="s">
        <v>30</v>
      </c>
      <c r="B28" s="281">
        <v>-319</v>
      </c>
      <c r="C28" s="281">
        <v>-310</v>
      </c>
      <c r="D28" s="282">
        <v>-9</v>
      </c>
      <c r="E28" s="281">
        <v>761</v>
      </c>
      <c r="F28" s="281">
        <v>318</v>
      </c>
      <c r="G28" s="281">
        <v>443</v>
      </c>
      <c r="H28" s="283">
        <v>2884</v>
      </c>
      <c r="I28" s="281">
        <v>1483</v>
      </c>
      <c r="J28" s="281">
        <v>1401</v>
      </c>
      <c r="K28" s="283">
        <v>2123</v>
      </c>
      <c r="L28" s="281">
        <v>1165</v>
      </c>
      <c r="M28" s="282">
        <v>958</v>
      </c>
      <c r="N28" s="281">
        <v>-1080</v>
      </c>
      <c r="O28" s="281">
        <v>-628</v>
      </c>
      <c r="P28" s="282">
        <v>-452</v>
      </c>
      <c r="Q28" s="281">
        <v>12098</v>
      </c>
      <c r="R28" s="281">
        <v>6351</v>
      </c>
      <c r="S28" s="281">
        <v>5747</v>
      </c>
      <c r="T28" s="283">
        <v>5939</v>
      </c>
      <c r="U28" s="281">
        <v>5483</v>
      </c>
      <c r="V28" s="281">
        <v>302</v>
      </c>
      <c r="W28" s="281">
        <v>184</v>
      </c>
      <c r="X28" s="283">
        <v>110</v>
      </c>
      <c r="Y28" s="282">
        <v>80</v>
      </c>
      <c r="Z28" s="281">
        <v>13178</v>
      </c>
      <c r="AA28" s="281">
        <v>6979</v>
      </c>
      <c r="AB28" s="281">
        <v>6199</v>
      </c>
      <c r="AC28" s="283">
        <v>6556</v>
      </c>
      <c r="AD28" s="281">
        <v>5992</v>
      </c>
      <c r="AE28" s="281">
        <v>346</v>
      </c>
      <c r="AF28" s="281">
        <v>176</v>
      </c>
      <c r="AG28" s="283">
        <v>77</v>
      </c>
      <c r="AH28" s="282">
        <v>31</v>
      </c>
    </row>
    <row r="29" spans="1:34" ht="15" customHeight="1" x14ac:dyDescent="0.2">
      <c r="A29" s="272" t="s">
        <v>31</v>
      </c>
      <c r="B29" s="281">
        <v>4575</v>
      </c>
      <c r="C29" s="281">
        <v>1935</v>
      </c>
      <c r="D29" s="282">
        <v>2640</v>
      </c>
      <c r="E29" s="281">
        <v>1785</v>
      </c>
      <c r="F29" s="281">
        <v>880</v>
      </c>
      <c r="G29" s="281">
        <v>905</v>
      </c>
      <c r="H29" s="283">
        <v>4751</v>
      </c>
      <c r="I29" s="281">
        <v>2445</v>
      </c>
      <c r="J29" s="281">
        <v>2306</v>
      </c>
      <c r="K29" s="283">
        <v>2966</v>
      </c>
      <c r="L29" s="281">
        <v>1565</v>
      </c>
      <c r="M29" s="282">
        <v>1401</v>
      </c>
      <c r="N29" s="281">
        <v>2790</v>
      </c>
      <c r="O29" s="281">
        <v>1055</v>
      </c>
      <c r="P29" s="282">
        <v>1735</v>
      </c>
      <c r="Q29" s="281">
        <v>28963</v>
      </c>
      <c r="R29" s="281">
        <v>14760</v>
      </c>
      <c r="S29" s="281">
        <v>14203</v>
      </c>
      <c r="T29" s="283">
        <v>14024</v>
      </c>
      <c r="U29" s="281">
        <v>13448</v>
      </c>
      <c r="V29" s="281">
        <v>509</v>
      </c>
      <c r="W29" s="281">
        <v>538</v>
      </c>
      <c r="X29" s="283">
        <v>227</v>
      </c>
      <c r="Y29" s="282">
        <v>217</v>
      </c>
      <c r="Z29" s="281">
        <v>26173</v>
      </c>
      <c r="AA29" s="281">
        <v>13705</v>
      </c>
      <c r="AB29" s="281">
        <v>12468</v>
      </c>
      <c r="AC29" s="283">
        <v>13104</v>
      </c>
      <c r="AD29" s="281">
        <v>11938</v>
      </c>
      <c r="AE29" s="281">
        <v>462</v>
      </c>
      <c r="AF29" s="281">
        <v>421</v>
      </c>
      <c r="AG29" s="283">
        <v>139</v>
      </c>
      <c r="AH29" s="282">
        <v>109</v>
      </c>
    </row>
    <row r="30" spans="1:34" ht="15" customHeight="1" x14ac:dyDescent="0.2">
      <c r="A30" s="272" t="s">
        <v>32</v>
      </c>
      <c r="B30" s="281">
        <v>-466</v>
      </c>
      <c r="C30" s="281">
        <v>-203</v>
      </c>
      <c r="D30" s="282">
        <v>-263</v>
      </c>
      <c r="E30" s="281">
        <v>-91</v>
      </c>
      <c r="F30" s="281">
        <v>-30</v>
      </c>
      <c r="G30" s="281">
        <v>-61</v>
      </c>
      <c r="H30" s="283">
        <v>340</v>
      </c>
      <c r="I30" s="281">
        <v>193</v>
      </c>
      <c r="J30" s="281">
        <v>147</v>
      </c>
      <c r="K30" s="283">
        <v>431</v>
      </c>
      <c r="L30" s="281">
        <v>223</v>
      </c>
      <c r="M30" s="282">
        <v>208</v>
      </c>
      <c r="N30" s="281">
        <v>-375</v>
      </c>
      <c r="O30" s="281">
        <v>-173</v>
      </c>
      <c r="P30" s="282">
        <v>-202</v>
      </c>
      <c r="Q30" s="281">
        <v>1501</v>
      </c>
      <c r="R30" s="281">
        <v>761</v>
      </c>
      <c r="S30" s="281">
        <v>740</v>
      </c>
      <c r="T30" s="283">
        <v>734</v>
      </c>
      <c r="U30" s="281">
        <v>621</v>
      </c>
      <c r="V30" s="281">
        <v>19</v>
      </c>
      <c r="W30" s="281">
        <v>105</v>
      </c>
      <c r="X30" s="283">
        <v>8</v>
      </c>
      <c r="Y30" s="282">
        <v>14</v>
      </c>
      <c r="Z30" s="281">
        <v>1876</v>
      </c>
      <c r="AA30" s="281">
        <v>934</v>
      </c>
      <c r="AB30" s="281">
        <v>942</v>
      </c>
      <c r="AC30" s="283">
        <v>913</v>
      </c>
      <c r="AD30" s="281">
        <v>824</v>
      </c>
      <c r="AE30" s="281">
        <v>18</v>
      </c>
      <c r="AF30" s="281">
        <v>115</v>
      </c>
      <c r="AG30" s="283">
        <v>3</v>
      </c>
      <c r="AH30" s="282">
        <v>3</v>
      </c>
    </row>
    <row r="31" spans="1:34" ht="15" customHeight="1" x14ac:dyDescent="0.2">
      <c r="A31" s="272" t="s">
        <v>33</v>
      </c>
      <c r="B31" s="281">
        <v>1252</v>
      </c>
      <c r="C31" s="281">
        <v>522</v>
      </c>
      <c r="D31" s="282">
        <v>730</v>
      </c>
      <c r="E31" s="281">
        <v>144</v>
      </c>
      <c r="F31" s="281">
        <v>67</v>
      </c>
      <c r="G31" s="281">
        <v>77</v>
      </c>
      <c r="H31" s="283">
        <v>804</v>
      </c>
      <c r="I31" s="281">
        <v>427</v>
      </c>
      <c r="J31" s="281">
        <v>377</v>
      </c>
      <c r="K31" s="283">
        <v>660</v>
      </c>
      <c r="L31" s="281">
        <v>360</v>
      </c>
      <c r="M31" s="282">
        <v>300</v>
      </c>
      <c r="N31" s="281">
        <v>1108</v>
      </c>
      <c r="O31" s="281">
        <v>455</v>
      </c>
      <c r="P31" s="282">
        <v>653</v>
      </c>
      <c r="Q31" s="281">
        <v>7583</v>
      </c>
      <c r="R31" s="281">
        <v>3954</v>
      </c>
      <c r="S31" s="281">
        <v>3629</v>
      </c>
      <c r="T31" s="283">
        <v>3672</v>
      </c>
      <c r="U31" s="281">
        <v>3379</v>
      </c>
      <c r="V31" s="281">
        <v>231</v>
      </c>
      <c r="W31" s="281">
        <v>197</v>
      </c>
      <c r="X31" s="283">
        <v>51</v>
      </c>
      <c r="Y31" s="282">
        <v>53</v>
      </c>
      <c r="Z31" s="281">
        <v>6475</v>
      </c>
      <c r="AA31" s="281">
        <v>3499</v>
      </c>
      <c r="AB31" s="281">
        <v>2976</v>
      </c>
      <c r="AC31" s="283">
        <v>3222</v>
      </c>
      <c r="AD31" s="281">
        <v>2786</v>
      </c>
      <c r="AE31" s="281">
        <v>216</v>
      </c>
      <c r="AF31" s="281">
        <v>148</v>
      </c>
      <c r="AG31" s="283">
        <v>61</v>
      </c>
      <c r="AH31" s="282">
        <v>42</v>
      </c>
    </row>
    <row r="32" spans="1:34" ht="15" customHeight="1" x14ac:dyDescent="0.2">
      <c r="A32" s="272" t="s">
        <v>34</v>
      </c>
      <c r="B32" s="281">
        <v>932</v>
      </c>
      <c r="C32" s="281">
        <v>298</v>
      </c>
      <c r="D32" s="282">
        <v>634</v>
      </c>
      <c r="E32" s="281">
        <v>894</v>
      </c>
      <c r="F32" s="281">
        <v>390</v>
      </c>
      <c r="G32" s="281">
        <v>504</v>
      </c>
      <c r="H32" s="283">
        <v>2110</v>
      </c>
      <c r="I32" s="281">
        <v>1066</v>
      </c>
      <c r="J32" s="281">
        <v>1044</v>
      </c>
      <c r="K32" s="283">
        <v>1216</v>
      </c>
      <c r="L32" s="281">
        <v>676</v>
      </c>
      <c r="M32" s="282">
        <v>540</v>
      </c>
      <c r="N32" s="281">
        <v>38</v>
      </c>
      <c r="O32" s="281">
        <v>-92</v>
      </c>
      <c r="P32" s="282">
        <v>130</v>
      </c>
      <c r="Q32" s="281">
        <v>10413</v>
      </c>
      <c r="R32" s="281">
        <v>5615</v>
      </c>
      <c r="S32" s="281">
        <v>4798</v>
      </c>
      <c r="T32" s="283">
        <v>5352</v>
      </c>
      <c r="U32" s="281">
        <v>4545</v>
      </c>
      <c r="V32" s="281">
        <v>177</v>
      </c>
      <c r="W32" s="281">
        <v>188</v>
      </c>
      <c r="X32" s="283">
        <v>86</v>
      </c>
      <c r="Y32" s="282">
        <v>65</v>
      </c>
      <c r="Z32" s="281">
        <v>10375</v>
      </c>
      <c r="AA32" s="281">
        <v>5707</v>
      </c>
      <c r="AB32" s="281">
        <v>4668</v>
      </c>
      <c r="AC32" s="283">
        <v>5430</v>
      </c>
      <c r="AD32" s="281">
        <v>4442</v>
      </c>
      <c r="AE32" s="281">
        <v>180</v>
      </c>
      <c r="AF32" s="281">
        <v>174</v>
      </c>
      <c r="AG32" s="283">
        <v>97</v>
      </c>
      <c r="AH32" s="282">
        <v>52</v>
      </c>
    </row>
    <row r="33" spans="1:34" ht="15" customHeight="1" x14ac:dyDescent="0.2">
      <c r="A33" s="272" t="s">
        <v>35</v>
      </c>
      <c r="B33" s="281">
        <v>-380</v>
      </c>
      <c r="C33" s="281">
        <v>-151</v>
      </c>
      <c r="D33" s="282">
        <v>-229</v>
      </c>
      <c r="E33" s="281">
        <v>-108</v>
      </c>
      <c r="F33" s="281">
        <v>-54</v>
      </c>
      <c r="G33" s="281">
        <v>-54</v>
      </c>
      <c r="H33" s="283">
        <v>243</v>
      </c>
      <c r="I33" s="281">
        <v>128</v>
      </c>
      <c r="J33" s="281">
        <v>115</v>
      </c>
      <c r="K33" s="283">
        <v>351</v>
      </c>
      <c r="L33" s="281">
        <v>182</v>
      </c>
      <c r="M33" s="282">
        <v>169</v>
      </c>
      <c r="N33" s="281">
        <v>-272</v>
      </c>
      <c r="O33" s="281">
        <v>-97</v>
      </c>
      <c r="P33" s="282">
        <v>-175</v>
      </c>
      <c r="Q33" s="281">
        <v>900</v>
      </c>
      <c r="R33" s="281">
        <v>495</v>
      </c>
      <c r="S33" s="281">
        <v>405</v>
      </c>
      <c r="T33" s="283">
        <v>451</v>
      </c>
      <c r="U33" s="281">
        <v>376</v>
      </c>
      <c r="V33" s="281">
        <v>26</v>
      </c>
      <c r="W33" s="281">
        <v>13</v>
      </c>
      <c r="X33" s="283">
        <v>18</v>
      </c>
      <c r="Y33" s="282">
        <v>16</v>
      </c>
      <c r="Z33" s="281">
        <v>1172</v>
      </c>
      <c r="AA33" s="281">
        <v>592</v>
      </c>
      <c r="AB33" s="281">
        <v>580</v>
      </c>
      <c r="AC33" s="283">
        <v>566</v>
      </c>
      <c r="AD33" s="281">
        <v>550</v>
      </c>
      <c r="AE33" s="281">
        <v>23</v>
      </c>
      <c r="AF33" s="281">
        <v>25</v>
      </c>
      <c r="AG33" s="283">
        <v>3</v>
      </c>
      <c r="AH33" s="282">
        <v>5</v>
      </c>
    </row>
    <row r="34" spans="1:34" ht="15" customHeight="1" x14ac:dyDescent="0.2">
      <c r="A34" s="272" t="s">
        <v>36</v>
      </c>
      <c r="B34" s="281">
        <v>-472</v>
      </c>
      <c r="C34" s="281">
        <v>-291</v>
      </c>
      <c r="D34" s="282">
        <v>-181</v>
      </c>
      <c r="E34" s="281">
        <v>55</v>
      </c>
      <c r="F34" s="281">
        <v>0</v>
      </c>
      <c r="G34" s="281">
        <v>55</v>
      </c>
      <c r="H34" s="283">
        <v>451</v>
      </c>
      <c r="I34" s="281">
        <v>207</v>
      </c>
      <c r="J34" s="281">
        <v>244</v>
      </c>
      <c r="K34" s="283">
        <v>396</v>
      </c>
      <c r="L34" s="281">
        <v>207</v>
      </c>
      <c r="M34" s="282">
        <v>189</v>
      </c>
      <c r="N34" s="281">
        <v>-527</v>
      </c>
      <c r="O34" s="281">
        <v>-291</v>
      </c>
      <c r="P34" s="282">
        <v>-236</v>
      </c>
      <c r="Q34" s="281">
        <v>1644</v>
      </c>
      <c r="R34" s="281">
        <v>780</v>
      </c>
      <c r="S34" s="281">
        <v>864</v>
      </c>
      <c r="T34" s="283">
        <v>726</v>
      </c>
      <c r="U34" s="281">
        <v>691</v>
      </c>
      <c r="V34" s="281">
        <v>35</v>
      </c>
      <c r="W34" s="281">
        <v>155</v>
      </c>
      <c r="X34" s="283">
        <v>19</v>
      </c>
      <c r="Y34" s="282">
        <v>18</v>
      </c>
      <c r="Z34" s="281">
        <v>2171</v>
      </c>
      <c r="AA34" s="281">
        <v>1071</v>
      </c>
      <c r="AB34" s="281">
        <v>1100</v>
      </c>
      <c r="AC34" s="283">
        <v>1025</v>
      </c>
      <c r="AD34" s="281">
        <v>954</v>
      </c>
      <c r="AE34" s="281">
        <v>38</v>
      </c>
      <c r="AF34" s="281">
        <v>140</v>
      </c>
      <c r="AG34" s="283">
        <v>8</v>
      </c>
      <c r="AH34" s="282">
        <v>6</v>
      </c>
    </row>
    <row r="35" spans="1:34" ht="15" customHeight="1" x14ac:dyDescent="0.2">
      <c r="A35" s="272" t="s">
        <v>37</v>
      </c>
      <c r="B35" s="281">
        <v>-62</v>
      </c>
      <c r="C35" s="281">
        <v>-186</v>
      </c>
      <c r="D35" s="282">
        <v>124</v>
      </c>
      <c r="E35" s="281">
        <v>790</v>
      </c>
      <c r="F35" s="281">
        <v>340</v>
      </c>
      <c r="G35" s="281">
        <v>450</v>
      </c>
      <c r="H35" s="283">
        <v>2575</v>
      </c>
      <c r="I35" s="281">
        <v>1350</v>
      </c>
      <c r="J35" s="281">
        <v>1225</v>
      </c>
      <c r="K35" s="283">
        <v>1785</v>
      </c>
      <c r="L35" s="281">
        <v>1010</v>
      </c>
      <c r="M35" s="282">
        <v>775</v>
      </c>
      <c r="N35" s="281">
        <v>-852</v>
      </c>
      <c r="O35" s="281">
        <v>-526</v>
      </c>
      <c r="P35" s="282">
        <v>-326</v>
      </c>
      <c r="Q35" s="281">
        <v>8919</v>
      </c>
      <c r="R35" s="281">
        <v>4434</v>
      </c>
      <c r="S35" s="281">
        <v>4485</v>
      </c>
      <c r="T35" s="283">
        <v>4223</v>
      </c>
      <c r="U35" s="281">
        <v>4051</v>
      </c>
      <c r="V35" s="281">
        <v>133</v>
      </c>
      <c r="W35" s="281">
        <v>374</v>
      </c>
      <c r="X35" s="283">
        <v>78</v>
      </c>
      <c r="Y35" s="282">
        <v>60</v>
      </c>
      <c r="Z35" s="281">
        <v>9771</v>
      </c>
      <c r="AA35" s="281">
        <v>4960</v>
      </c>
      <c r="AB35" s="281">
        <v>4811</v>
      </c>
      <c r="AC35" s="283">
        <v>4757</v>
      </c>
      <c r="AD35" s="281">
        <v>4439</v>
      </c>
      <c r="AE35" s="281">
        <v>153</v>
      </c>
      <c r="AF35" s="281">
        <v>350</v>
      </c>
      <c r="AG35" s="283">
        <v>50</v>
      </c>
      <c r="AH35" s="282">
        <v>22</v>
      </c>
    </row>
    <row r="36" spans="1:34" ht="15" customHeight="1" x14ac:dyDescent="0.2">
      <c r="A36" s="272" t="s">
        <v>38</v>
      </c>
      <c r="B36" s="281">
        <v>-42</v>
      </c>
      <c r="C36" s="281">
        <v>-47</v>
      </c>
      <c r="D36" s="282">
        <v>5</v>
      </c>
      <c r="E36" s="281">
        <v>-2</v>
      </c>
      <c r="F36" s="281">
        <v>-28</v>
      </c>
      <c r="G36" s="281">
        <v>26</v>
      </c>
      <c r="H36" s="283">
        <v>392</v>
      </c>
      <c r="I36" s="281">
        <v>184</v>
      </c>
      <c r="J36" s="281">
        <v>208</v>
      </c>
      <c r="K36" s="283">
        <v>394</v>
      </c>
      <c r="L36" s="281">
        <v>212</v>
      </c>
      <c r="M36" s="282">
        <v>182</v>
      </c>
      <c r="N36" s="281">
        <v>-40</v>
      </c>
      <c r="O36" s="281">
        <v>-19</v>
      </c>
      <c r="P36" s="282">
        <v>-21</v>
      </c>
      <c r="Q36" s="281">
        <v>1337</v>
      </c>
      <c r="R36" s="281">
        <v>645</v>
      </c>
      <c r="S36" s="281">
        <v>692</v>
      </c>
      <c r="T36" s="283">
        <v>622</v>
      </c>
      <c r="U36" s="281">
        <v>659</v>
      </c>
      <c r="V36" s="281">
        <v>16</v>
      </c>
      <c r="W36" s="281">
        <v>23</v>
      </c>
      <c r="X36" s="283">
        <v>7</v>
      </c>
      <c r="Y36" s="282">
        <v>10</v>
      </c>
      <c r="Z36" s="281">
        <v>1377</v>
      </c>
      <c r="AA36" s="281">
        <v>664</v>
      </c>
      <c r="AB36" s="281">
        <v>713</v>
      </c>
      <c r="AC36" s="283">
        <v>635</v>
      </c>
      <c r="AD36" s="281">
        <v>671</v>
      </c>
      <c r="AE36" s="281">
        <v>25</v>
      </c>
      <c r="AF36" s="281">
        <v>36</v>
      </c>
      <c r="AG36" s="283">
        <v>4</v>
      </c>
      <c r="AH36" s="282">
        <v>6</v>
      </c>
    </row>
    <row r="37" spans="1:34" ht="15" customHeight="1" x14ac:dyDescent="0.2">
      <c r="A37" s="272" t="s">
        <v>39</v>
      </c>
      <c r="B37" s="281">
        <v>-104</v>
      </c>
      <c r="C37" s="281">
        <v>-33</v>
      </c>
      <c r="D37" s="282">
        <v>-71</v>
      </c>
      <c r="E37" s="281">
        <v>39</v>
      </c>
      <c r="F37" s="281">
        <v>30</v>
      </c>
      <c r="G37" s="281">
        <v>9</v>
      </c>
      <c r="H37" s="283">
        <v>473</v>
      </c>
      <c r="I37" s="281">
        <v>249</v>
      </c>
      <c r="J37" s="281">
        <v>224</v>
      </c>
      <c r="K37" s="283">
        <v>434</v>
      </c>
      <c r="L37" s="281">
        <v>219</v>
      </c>
      <c r="M37" s="282">
        <v>215</v>
      </c>
      <c r="N37" s="281">
        <v>-143</v>
      </c>
      <c r="O37" s="281">
        <v>-63</v>
      </c>
      <c r="P37" s="282">
        <v>-80</v>
      </c>
      <c r="Q37" s="281">
        <v>1408</v>
      </c>
      <c r="R37" s="281">
        <v>732</v>
      </c>
      <c r="S37" s="281">
        <v>676</v>
      </c>
      <c r="T37" s="283">
        <v>685</v>
      </c>
      <c r="U37" s="281">
        <v>640</v>
      </c>
      <c r="V37" s="281">
        <v>28</v>
      </c>
      <c r="W37" s="281">
        <v>26</v>
      </c>
      <c r="X37" s="283">
        <v>19</v>
      </c>
      <c r="Y37" s="282">
        <v>10</v>
      </c>
      <c r="Z37" s="281">
        <v>1551</v>
      </c>
      <c r="AA37" s="281">
        <v>795</v>
      </c>
      <c r="AB37" s="281">
        <v>756</v>
      </c>
      <c r="AC37" s="283">
        <v>772</v>
      </c>
      <c r="AD37" s="281">
        <v>721</v>
      </c>
      <c r="AE37" s="281">
        <v>22</v>
      </c>
      <c r="AF37" s="281">
        <v>33</v>
      </c>
      <c r="AG37" s="283">
        <v>1</v>
      </c>
      <c r="AH37" s="282">
        <v>2</v>
      </c>
    </row>
    <row r="38" spans="1:34" ht="15" customHeight="1" x14ac:dyDescent="0.2">
      <c r="A38" s="272" t="s">
        <v>40</v>
      </c>
      <c r="B38" s="281">
        <v>-234</v>
      </c>
      <c r="C38" s="281">
        <v>-124</v>
      </c>
      <c r="D38" s="282">
        <v>-110</v>
      </c>
      <c r="E38" s="281">
        <v>-29</v>
      </c>
      <c r="F38" s="281">
        <v>-29</v>
      </c>
      <c r="G38" s="281">
        <v>0</v>
      </c>
      <c r="H38" s="283">
        <v>309</v>
      </c>
      <c r="I38" s="281">
        <v>145</v>
      </c>
      <c r="J38" s="281">
        <v>164</v>
      </c>
      <c r="K38" s="283">
        <v>338</v>
      </c>
      <c r="L38" s="281">
        <v>174</v>
      </c>
      <c r="M38" s="282">
        <v>164</v>
      </c>
      <c r="N38" s="281">
        <v>-205</v>
      </c>
      <c r="O38" s="281">
        <v>-95</v>
      </c>
      <c r="P38" s="282">
        <v>-110</v>
      </c>
      <c r="Q38" s="281">
        <v>1214</v>
      </c>
      <c r="R38" s="281">
        <v>610</v>
      </c>
      <c r="S38" s="281">
        <v>604</v>
      </c>
      <c r="T38" s="283">
        <v>553</v>
      </c>
      <c r="U38" s="281">
        <v>537</v>
      </c>
      <c r="V38" s="281">
        <v>43</v>
      </c>
      <c r="W38" s="281">
        <v>57</v>
      </c>
      <c r="X38" s="283">
        <v>14</v>
      </c>
      <c r="Y38" s="282">
        <v>10</v>
      </c>
      <c r="Z38" s="281">
        <v>1419</v>
      </c>
      <c r="AA38" s="281">
        <v>705</v>
      </c>
      <c r="AB38" s="281">
        <v>714</v>
      </c>
      <c r="AC38" s="283">
        <v>655</v>
      </c>
      <c r="AD38" s="281">
        <v>663</v>
      </c>
      <c r="AE38" s="281">
        <v>46</v>
      </c>
      <c r="AF38" s="281">
        <v>51</v>
      </c>
      <c r="AG38" s="283">
        <v>4</v>
      </c>
      <c r="AH38" s="282">
        <v>0</v>
      </c>
    </row>
    <row r="39" spans="1:34" ht="15" customHeight="1" x14ac:dyDescent="0.2">
      <c r="A39" s="272" t="s">
        <v>41</v>
      </c>
      <c r="B39" s="281">
        <v>1638</v>
      </c>
      <c r="C39" s="281">
        <v>526</v>
      </c>
      <c r="D39" s="282">
        <v>1112</v>
      </c>
      <c r="E39" s="281">
        <v>593</v>
      </c>
      <c r="F39" s="281">
        <v>276</v>
      </c>
      <c r="G39" s="281">
        <v>317</v>
      </c>
      <c r="H39" s="283">
        <v>2072</v>
      </c>
      <c r="I39" s="281">
        <v>1059</v>
      </c>
      <c r="J39" s="281">
        <v>1013</v>
      </c>
      <c r="K39" s="283">
        <v>1479</v>
      </c>
      <c r="L39" s="281">
        <v>783</v>
      </c>
      <c r="M39" s="282">
        <v>696</v>
      </c>
      <c r="N39" s="281">
        <v>1045</v>
      </c>
      <c r="O39" s="281">
        <v>250</v>
      </c>
      <c r="P39" s="282">
        <v>795</v>
      </c>
      <c r="Q39" s="281">
        <v>12734</v>
      </c>
      <c r="R39" s="281">
        <v>6273</v>
      </c>
      <c r="S39" s="281">
        <v>6461</v>
      </c>
      <c r="T39" s="283">
        <v>5968</v>
      </c>
      <c r="U39" s="281">
        <v>6117</v>
      </c>
      <c r="V39" s="281">
        <v>202</v>
      </c>
      <c r="W39" s="281">
        <v>251</v>
      </c>
      <c r="X39" s="283">
        <v>103</v>
      </c>
      <c r="Y39" s="282">
        <v>93</v>
      </c>
      <c r="Z39" s="281">
        <v>11689</v>
      </c>
      <c r="AA39" s="281">
        <v>6023</v>
      </c>
      <c r="AB39" s="281">
        <v>5666</v>
      </c>
      <c r="AC39" s="283">
        <v>5759</v>
      </c>
      <c r="AD39" s="281">
        <v>5371</v>
      </c>
      <c r="AE39" s="281">
        <v>169</v>
      </c>
      <c r="AF39" s="281">
        <v>233</v>
      </c>
      <c r="AG39" s="283">
        <v>95</v>
      </c>
      <c r="AH39" s="282">
        <v>62</v>
      </c>
    </row>
    <row r="40" spans="1:34" ht="15" customHeight="1" x14ac:dyDescent="0.2">
      <c r="A40" s="272" t="s">
        <v>42</v>
      </c>
      <c r="B40" s="281">
        <v>-363</v>
      </c>
      <c r="C40" s="281">
        <v>-198</v>
      </c>
      <c r="D40" s="282">
        <v>-165</v>
      </c>
      <c r="E40" s="281">
        <v>-80</v>
      </c>
      <c r="F40" s="281">
        <v>-48</v>
      </c>
      <c r="G40" s="281">
        <v>-32</v>
      </c>
      <c r="H40" s="283">
        <v>522</v>
      </c>
      <c r="I40" s="281">
        <v>277</v>
      </c>
      <c r="J40" s="281">
        <v>245</v>
      </c>
      <c r="K40" s="283">
        <v>602</v>
      </c>
      <c r="L40" s="281">
        <v>325</v>
      </c>
      <c r="M40" s="282">
        <v>277</v>
      </c>
      <c r="N40" s="281">
        <v>-283</v>
      </c>
      <c r="O40" s="281">
        <v>-150</v>
      </c>
      <c r="P40" s="282">
        <v>-133</v>
      </c>
      <c r="Q40" s="281">
        <v>2396</v>
      </c>
      <c r="R40" s="281">
        <v>1226</v>
      </c>
      <c r="S40" s="281">
        <v>1170</v>
      </c>
      <c r="T40" s="283">
        <v>1094</v>
      </c>
      <c r="U40" s="281">
        <v>1063</v>
      </c>
      <c r="V40" s="281">
        <v>106</v>
      </c>
      <c r="W40" s="281">
        <v>88</v>
      </c>
      <c r="X40" s="283">
        <v>26</v>
      </c>
      <c r="Y40" s="282">
        <v>19</v>
      </c>
      <c r="Z40" s="281">
        <v>2679</v>
      </c>
      <c r="AA40" s="281">
        <v>1376</v>
      </c>
      <c r="AB40" s="281">
        <v>1303</v>
      </c>
      <c r="AC40" s="283">
        <v>1268</v>
      </c>
      <c r="AD40" s="281">
        <v>1187</v>
      </c>
      <c r="AE40" s="281">
        <v>98</v>
      </c>
      <c r="AF40" s="281">
        <v>106</v>
      </c>
      <c r="AG40" s="283">
        <v>10</v>
      </c>
      <c r="AH40" s="282">
        <v>10</v>
      </c>
    </row>
    <row r="41" spans="1:34" ht="15" customHeight="1" x14ac:dyDescent="0.2">
      <c r="A41" s="272" t="s">
        <v>43</v>
      </c>
      <c r="B41" s="281">
        <v>-587</v>
      </c>
      <c r="C41" s="281">
        <v>-327</v>
      </c>
      <c r="D41" s="282">
        <v>-260</v>
      </c>
      <c r="E41" s="281">
        <v>164</v>
      </c>
      <c r="F41" s="281">
        <v>60</v>
      </c>
      <c r="G41" s="281">
        <v>104</v>
      </c>
      <c r="H41" s="283">
        <v>870</v>
      </c>
      <c r="I41" s="281">
        <v>433</v>
      </c>
      <c r="J41" s="281">
        <v>437</v>
      </c>
      <c r="K41" s="283">
        <v>706</v>
      </c>
      <c r="L41" s="281">
        <v>373</v>
      </c>
      <c r="M41" s="282">
        <v>333</v>
      </c>
      <c r="N41" s="281">
        <v>-751</v>
      </c>
      <c r="O41" s="281">
        <v>-387</v>
      </c>
      <c r="P41" s="282">
        <v>-364</v>
      </c>
      <c r="Q41" s="281">
        <v>3631</v>
      </c>
      <c r="R41" s="281">
        <v>2050</v>
      </c>
      <c r="S41" s="281">
        <v>1581</v>
      </c>
      <c r="T41" s="283">
        <v>1934</v>
      </c>
      <c r="U41" s="281">
        <v>1494</v>
      </c>
      <c r="V41" s="281">
        <v>69</v>
      </c>
      <c r="W41" s="281">
        <v>58</v>
      </c>
      <c r="X41" s="283">
        <v>47</v>
      </c>
      <c r="Y41" s="282">
        <v>29</v>
      </c>
      <c r="Z41" s="281">
        <v>4382</v>
      </c>
      <c r="AA41" s="281">
        <v>2437</v>
      </c>
      <c r="AB41" s="281">
        <v>1945</v>
      </c>
      <c r="AC41" s="283">
        <v>2317</v>
      </c>
      <c r="AD41" s="281">
        <v>1839</v>
      </c>
      <c r="AE41" s="281">
        <v>83</v>
      </c>
      <c r="AF41" s="281">
        <v>93</v>
      </c>
      <c r="AG41" s="283">
        <v>37</v>
      </c>
      <c r="AH41" s="282">
        <v>13</v>
      </c>
    </row>
    <row r="42" spans="1:34" ht="15" customHeight="1" x14ac:dyDescent="0.2">
      <c r="A42" s="272" t="s">
        <v>44</v>
      </c>
      <c r="B42" s="281">
        <v>630</v>
      </c>
      <c r="C42" s="281">
        <v>182</v>
      </c>
      <c r="D42" s="282">
        <v>448</v>
      </c>
      <c r="E42" s="281">
        <v>169</v>
      </c>
      <c r="F42" s="281">
        <v>58</v>
      </c>
      <c r="G42" s="281">
        <v>111</v>
      </c>
      <c r="H42" s="283">
        <v>1292</v>
      </c>
      <c r="I42" s="281">
        <v>676</v>
      </c>
      <c r="J42" s="281">
        <v>616</v>
      </c>
      <c r="K42" s="283">
        <v>1123</v>
      </c>
      <c r="L42" s="281">
        <v>618</v>
      </c>
      <c r="M42" s="282">
        <v>505</v>
      </c>
      <c r="N42" s="281">
        <v>461</v>
      </c>
      <c r="O42" s="281">
        <v>124</v>
      </c>
      <c r="P42" s="282">
        <v>337</v>
      </c>
      <c r="Q42" s="281">
        <v>7830</v>
      </c>
      <c r="R42" s="281">
        <v>3997</v>
      </c>
      <c r="S42" s="281">
        <v>3833</v>
      </c>
      <c r="T42" s="283">
        <v>3779</v>
      </c>
      <c r="U42" s="281">
        <v>3641</v>
      </c>
      <c r="V42" s="281">
        <v>115</v>
      </c>
      <c r="W42" s="281">
        <v>97</v>
      </c>
      <c r="X42" s="283">
        <v>103</v>
      </c>
      <c r="Y42" s="282">
        <v>95</v>
      </c>
      <c r="Z42" s="281">
        <v>7369</v>
      </c>
      <c r="AA42" s="281">
        <v>3873</v>
      </c>
      <c r="AB42" s="281">
        <v>3496</v>
      </c>
      <c r="AC42" s="283">
        <v>3697</v>
      </c>
      <c r="AD42" s="281">
        <v>3345</v>
      </c>
      <c r="AE42" s="281">
        <v>120</v>
      </c>
      <c r="AF42" s="281">
        <v>91</v>
      </c>
      <c r="AG42" s="283">
        <v>56</v>
      </c>
      <c r="AH42" s="282">
        <v>60</v>
      </c>
    </row>
    <row r="43" spans="1:34" ht="15" customHeight="1" x14ac:dyDescent="0.2">
      <c r="A43" s="272" t="s">
        <v>45</v>
      </c>
      <c r="B43" s="281">
        <v>156</v>
      </c>
      <c r="C43" s="281">
        <v>71</v>
      </c>
      <c r="D43" s="282">
        <v>85</v>
      </c>
      <c r="E43" s="281">
        <v>69</v>
      </c>
      <c r="F43" s="281">
        <v>58</v>
      </c>
      <c r="G43" s="281">
        <v>11</v>
      </c>
      <c r="H43" s="283">
        <v>475</v>
      </c>
      <c r="I43" s="281">
        <v>265</v>
      </c>
      <c r="J43" s="281">
        <v>210</v>
      </c>
      <c r="K43" s="283">
        <v>406</v>
      </c>
      <c r="L43" s="281">
        <v>207</v>
      </c>
      <c r="M43" s="282">
        <v>199</v>
      </c>
      <c r="N43" s="281">
        <v>87</v>
      </c>
      <c r="O43" s="281">
        <v>13</v>
      </c>
      <c r="P43" s="282">
        <v>74</v>
      </c>
      <c r="Q43" s="281">
        <v>2038</v>
      </c>
      <c r="R43" s="281">
        <v>1056</v>
      </c>
      <c r="S43" s="281">
        <v>982</v>
      </c>
      <c r="T43" s="283">
        <v>850</v>
      </c>
      <c r="U43" s="281">
        <v>832</v>
      </c>
      <c r="V43" s="281">
        <v>188</v>
      </c>
      <c r="W43" s="281">
        <v>141</v>
      </c>
      <c r="X43" s="283">
        <v>18</v>
      </c>
      <c r="Y43" s="282">
        <v>9</v>
      </c>
      <c r="Z43" s="281">
        <v>1951</v>
      </c>
      <c r="AA43" s="281">
        <v>1043</v>
      </c>
      <c r="AB43" s="281">
        <v>908</v>
      </c>
      <c r="AC43" s="283">
        <v>872</v>
      </c>
      <c r="AD43" s="281">
        <v>777</v>
      </c>
      <c r="AE43" s="281">
        <v>157</v>
      </c>
      <c r="AF43" s="281">
        <v>124</v>
      </c>
      <c r="AG43" s="283">
        <v>14</v>
      </c>
      <c r="AH43" s="282">
        <v>7</v>
      </c>
    </row>
    <row r="44" spans="1:34" ht="15" customHeight="1" x14ac:dyDescent="0.2">
      <c r="A44" s="272" t="s">
        <v>46</v>
      </c>
      <c r="B44" s="281">
        <v>346</v>
      </c>
      <c r="C44" s="281">
        <v>214</v>
      </c>
      <c r="D44" s="282">
        <v>132</v>
      </c>
      <c r="E44" s="281">
        <v>240</v>
      </c>
      <c r="F44" s="281">
        <v>171</v>
      </c>
      <c r="G44" s="281">
        <v>69</v>
      </c>
      <c r="H44" s="283">
        <v>842</v>
      </c>
      <c r="I44" s="281">
        <v>458</v>
      </c>
      <c r="J44" s="281">
        <v>384</v>
      </c>
      <c r="K44" s="283">
        <v>602</v>
      </c>
      <c r="L44" s="281">
        <v>287</v>
      </c>
      <c r="M44" s="282">
        <v>315</v>
      </c>
      <c r="N44" s="281">
        <v>106</v>
      </c>
      <c r="O44" s="281">
        <v>43</v>
      </c>
      <c r="P44" s="282">
        <v>63</v>
      </c>
      <c r="Q44" s="281">
        <v>4731</v>
      </c>
      <c r="R44" s="281">
        <v>2443</v>
      </c>
      <c r="S44" s="281">
        <v>2288</v>
      </c>
      <c r="T44" s="283">
        <v>2291</v>
      </c>
      <c r="U44" s="281">
        <v>2131</v>
      </c>
      <c r="V44" s="281">
        <v>113</v>
      </c>
      <c r="W44" s="281">
        <v>123</v>
      </c>
      <c r="X44" s="283">
        <v>39</v>
      </c>
      <c r="Y44" s="282">
        <v>34</v>
      </c>
      <c r="Z44" s="281">
        <v>4625</v>
      </c>
      <c r="AA44" s="281">
        <v>2400</v>
      </c>
      <c r="AB44" s="281">
        <v>2225</v>
      </c>
      <c r="AC44" s="283">
        <v>2276</v>
      </c>
      <c r="AD44" s="281">
        <v>2130</v>
      </c>
      <c r="AE44" s="281">
        <v>101</v>
      </c>
      <c r="AF44" s="281">
        <v>83</v>
      </c>
      <c r="AG44" s="283">
        <v>23</v>
      </c>
      <c r="AH44" s="282">
        <v>12</v>
      </c>
    </row>
    <row r="45" spans="1:34" ht="15" customHeight="1" x14ac:dyDescent="0.2">
      <c r="A45" s="272" t="s">
        <v>47</v>
      </c>
      <c r="B45" s="281">
        <v>-344</v>
      </c>
      <c r="C45" s="281">
        <v>-181</v>
      </c>
      <c r="D45" s="282">
        <v>-163</v>
      </c>
      <c r="E45" s="281">
        <v>-54</v>
      </c>
      <c r="F45" s="281">
        <v>-38</v>
      </c>
      <c r="G45" s="281">
        <v>-16</v>
      </c>
      <c r="H45" s="283">
        <v>369</v>
      </c>
      <c r="I45" s="281">
        <v>187</v>
      </c>
      <c r="J45" s="281">
        <v>182</v>
      </c>
      <c r="K45" s="283">
        <v>423</v>
      </c>
      <c r="L45" s="281">
        <v>225</v>
      </c>
      <c r="M45" s="282">
        <v>198</v>
      </c>
      <c r="N45" s="281">
        <v>-290</v>
      </c>
      <c r="O45" s="281">
        <v>-143</v>
      </c>
      <c r="P45" s="282">
        <v>-147</v>
      </c>
      <c r="Q45" s="281">
        <v>1495</v>
      </c>
      <c r="R45" s="281">
        <v>719</v>
      </c>
      <c r="S45" s="281">
        <v>776</v>
      </c>
      <c r="T45" s="283">
        <v>603</v>
      </c>
      <c r="U45" s="281">
        <v>516</v>
      </c>
      <c r="V45" s="281">
        <v>97</v>
      </c>
      <c r="W45" s="281">
        <v>245</v>
      </c>
      <c r="X45" s="283">
        <v>19</v>
      </c>
      <c r="Y45" s="282">
        <v>15</v>
      </c>
      <c r="Z45" s="281">
        <v>1785</v>
      </c>
      <c r="AA45" s="281">
        <v>862</v>
      </c>
      <c r="AB45" s="281">
        <v>923</v>
      </c>
      <c r="AC45" s="283">
        <v>758</v>
      </c>
      <c r="AD45" s="281">
        <v>717</v>
      </c>
      <c r="AE45" s="281">
        <v>91</v>
      </c>
      <c r="AF45" s="281">
        <v>200</v>
      </c>
      <c r="AG45" s="283">
        <v>13</v>
      </c>
      <c r="AH45" s="282">
        <v>6</v>
      </c>
    </row>
    <row r="46" spans="1:34" ht="15" customHeight="1" x14ac:dyDescent="0.2">
      <c r="A46" s="272" t="s">
        <v>48</v>
      </c>
      <c r="B46" s="281">
        <v>-182</v>
      </c>
      <c r="C46" s="281">
        <v>-107</v>
      </c>
      <c r="D46" s="282">
        <v>-75</v>
      </c>
      <c r="E46" s="281">
        <v>-183</v>
      </c>
      <c r="F46" s="281">
        <v>-101</v>
      </c>
      <c r="G46" s="281">
        <v>-82</v>
      </c>
      <c r="H46" s="283">
        <v>334</v>
      </c>
      <c r="I46" s="281">
        <v>165</v>
      </c>
      <c r="J46" s="281">
        <v>169</v>
      </c>
      <c r="K46" s="283">
        <v>517</v>
      </c>
      <c r="L46" s="281">
        <v>266</v>
      </c>
      <c r="M46" s="282">
        <v>251</v>
      </c>
      <c r="N46" s="281">
        <v>1</v>
      </c>
      <c r="O46" s="281">
        <v>-6</v>
      </c>
      <c r="P46" s="282">
        <v>7</v>
      </c>
      <c r="Q46" s="281">
        <v>1536</v>
      </c>
      <c r="R46" s="281">
        <v>730</v>
      </c>
      <c r="S46" s="281">
        <v>806</v>
      </c>
      <c r="T46" s="283">
        <v>654</v>
      </c>
      <c r="U46" s="281">
        <v>637</v>
      </c>
      <c r="V46" s="281">
        <v>62</v>
      </c>
      <c r="W46" s="281">
        <v>154</v>
      </c>
      <c r="X46" s="283">
        <v>14</v>
      </c>
      <c r="Y46" s="282">
        <v>15</v>
      </c>
      <c r="Z46" s="281">
        <v>1535</v>
      </c>
      <c r="AA46" s="281">
        <v>736</v>
      </c>
      <c r="AB46" s="281">
        <v>799</v>
      </c>
      <c r="AC46" s="283">
        <v>640</v>
      </c>
      <c r="AD46" s="281">
        <v>632</v>
      </c>
      <c r="AE46" s="281">
        <v>68</v>
      </c>
      <c r="AF46" s="281">
        <v>156</v>
      </c>
      <c r="AG46" s="283">
        <v>28</v>
      </c>
      <c r="AH46" s="282">
        <v>11</v>
      </c>
    </row>
    <row r="47" spans="1:34" ht="15" customHeight="1" x14ac:dyDescent="0.2">
      <c r="A47" s="272" t="s">
        <v>49</v>
      </c>
      <c r="B47" s="281">
        <v>-146</v>
      </c>
      <c r="C47" s="281">
        <v>-63</v>
      </c>
      <c r="D47" s="282">
        <v>-83</v>
      </c>
      <c r="E47" s="281">
        <v>-26</v>
      </c>
      <c r="F47" s="281">
        <v>-13</v>
      </c>
      <c r="G47" s="281">
        <v>-13</v>
      </c>
      <c r="H47" s="283">
        <v>175</v>
      </c>
      <c r="I47" s="281">
        <v>94</v>
      </c>
      <c r="J47" s="281">
        <v>81</v>
      </c>
      <c r="K47" s="283">
        <v>201</v>
      </c>
      <c r="L47" s="281">
        <v>107</v>
      </c>
      <c r="M47" s="282">
        <v>94</v>
      </c>
      <c r="N47" s="281">
        <v>-120</v>
      </c>
      <c r="O47" s="281">
        <v>-50</v>
      </c>
      <c r="P47" s="282">
        <v>-70</v>
      </c>
      <c r="Q47" s="281">
        <v>1067</v>
      </c>
      <c r="R47" s="281">
        <v>538</v>
      </c>
      <c r="S47" s="281">
        <v>529</v>
      </c>
      <c r="T47" s="283">
        <v>518</v>
      </c>
      <c r="U47" s="281">
        <v>514</v>
      </c>
      <c r="V47" s="281">
        <v>10</v>
      </c>
      <c r="W47" s="281">
        <v>12</v>
      </c>
      <c r="X47" s="283">
        <v>10</v>
      </c>
      <c r="Y47" s="282">
        <v>3</v>
      </c>
      <c r="Z47" s="281">
        <v>1187</v>
      </c>
      <c r="AA47" s="281">
        <v>588</v>
      </c>
      <c r="AB47" s="281">
        <v>599</v>
      </c>
      <c r="AC47" s="283">
        <v>571</v>
      </c>
      <c r="AD47" s="281">
        <v>587</v>
      </c>
      <c r="AE47" s="281">
        <v>14</v>
      </c>
      <c r="AF47" s="281">
        <v>11</v>
      </c>
      <c r="AG47" s="283">
        <v>3</v>
      </c>
      <c r="AH47" s="282">
        <v>1</v>
      </c>
    </row>
    <row r="48" spans="1:34" ht="15" customHeight="1" x14ac:dyDescent="0.2">
      <c r="A48" s="272" t="s">
        <v>50</v>
      </c>
      <c r="B48" s="281">
        <v>-103</v>
      </c>
      <c r="C48" s="281">
        <v>-58</v>
      </c>
      <c r="D48" s="282">
        <v>-45</v>
      </c>
      <c r="E48" s="281">
        <v>-42</v>
      </c>
      <c r="F48" s="281">
        <v>-40</v>
      </c>
      <c r="G48" s="281">
        <v>-2</v>
      </c>
      <c r="H48" s="283">
        <v>61</v>
      </c>
      <c r="I48" s="281">
        <v>21</v>
      </c>
      <c r="J48" s="281">
        <v>40</v>
      </c>
      <c r="K48" s="283">
        <v>103</v>
      </c>
      <c r="L48" s="281">
        <v>61</v>
      </c>
      <c r="M48" s="282">
        <v>42</v>
      </c>
      <c r="N48" s="281">
        <v>-61</v>
      </c>
      <c r="O48" s="281">
        <v>-18</v>
      </c>
      <c r="P48" s="282">
        <v>-43</v>
      </c>
      <c r="Q48" s="281">
        <v>231</v>
      </c>
      <c r="R48" s="281">
        <v>115</v>
      </c>
      <c r="S48" s="281">
        <v>116</v>
      </c>
      <c r="T48" s="283">
        <v>106</v>
      </c>
      <c r="U48" s="281">
        <v>108</v>
      </c>
      <c r="V48" s="281">
        <v>9</v>
      </c>
      <c r="W48" s="281">
        <v>7</v>
      </c>
      <c r="X48" s="283">
        <v>0</v>
      </c>
      <c r="Y48" s="282">
        <v>1</v>
      </c>
      <c r="Z48" s="281">
        <v>292</v>
      </c>
      <c r="AA48" s="281">
        <v>133</v>
      </c>
      <c r="AB48" s="281">
        <v>159</v>
      </c>
      <c r="AC48" s="283">
        <v>123</v>
      </c>
      <c r="AD48" s="281">
        <v>150</v>
      </c>
      <c r="AE48" s="281">
        <v>10</v>
      </c>
      <c r="AF48" s="281">
        <v>9</v>
      </c>
      <c r="AG48" s="283">
        <v>0</v>
      </c>
      <c r="AH48" s="282">
        <v>0</v>
      </c>
    </row>
    <row r="49" spans="1:34" ht="15" customHeight="1" x14ac:dyDescent="0.2">
      <c r="A49" s="272" t="s">
        <v>51</v>
      </c>
      <c r="B49" s="281">
        <v>-29</v>
      </c>
      <c r="C49" s="281">
        <v>-41</v>
      </c>
      <c r="D49" s="282">
        <v>12</v>
      </c>
      <c r="E49" s="281">
        <v>50</v>
      </c>
      <c r="F49" s="281">
        <v>1</v>
      </c>
      <c r="G49" s="281">
        <v>49</v>
      </c>
      <c r="H49" s="283">
        <v>212</v>
      </c>
      <c r="I49" s="281">
        <v>102</v>
      </c>
      <c r="J49" s="281">
        <v>110</v>
      </c>
      <c r="K49" s="283">
        <v>162</v>
      </c>
      <c r="L49" s="281">
        <v>101</v>
      </c>
      <c r="M49" s="282">
        <v>61</v>
      </c>
      <c r="N49" s="281">
        <v>-79</v>
      </c>
      <c r="O49" s="281">
        <v>-42</v>
      </c>
      <c r="P49" s="282">
        <v>-37</v>
      </c>
      <c r="Q49" s="281">
        <v>1222</v>
      </c>
      <c r="R49" s="281">
        <v>609</v>
      </c>
      <c r="S49" s="281">
        <v>613</v>
      </c>
      <c r="T49" s="283">
        <v>564</v>
      </c>
      <c r="U49" s="281">
        <v>568</v>
      </c>
      <c r="V49" s="281">
        <v>35</v>
      </c>
      <c r="W49" s="281">
        <v>43</v>
      </c>
      <c r="X49" s="283">
        <v>10</v>
      </c>
      <c r="Y49" s="282">
        <v>2</v>
      </c>
      <c r="Z49" s="281">
        <v>1301</v>
      </c>
      <c r="AA49" s="281">
        <v>651</v>
      </c>
      <c r="AB49" s="281">
        <v>650</v>
      </c>
      <c r="AC49" s="283">
        <v>619</v>
      </c>
      <c r="AD49" s="281">
        <v>613</v>
      </c>
      <c r="AE49" s="281">
        <v>29</v>
      </c>
      <c r="AF49" s="281">
        <v>35</v>
      </c>
      <c r="AG49" s="283">
        <v>3</v>
      </c>
      <c r="AH49" s="282">
        <v>2</v>
      </c>
    </row>
    <row r="50" spans="1:34" ht="15" customHeight="1" x14ac:dyDescent="0.2">
      <c r="A50" s="272" t="s">
        <v>52</v>
      </c>
      <c r="B50" s="281">
        <v>-4</v>
      </c>
      <c r="C50" s="281">
        <v>15</v>
      </c>
      <c r="D50" s="282">
        <v>-19</v>
      </c>
      <c r="E50" s="281">
        <v>76</v>
      </c>
      <c r="F50" s="281">
        <v>42</v>
      </c>
      <c r="G50" s="281">
        <v>34</v>
      </c>
      <c r="H50" s="283">
        <v>167</v>
      </c>
      <c r="I50" s="281">
        <v>86</v>
      </c>
      <c r="J50" s="281">
        <v>81</v>
      </c>
      <c r="K50" s="283">
        <v>91</v>
      </c>
      <c r="L50" s="281">
        <v>44</v>
      </c>
      <c r="M50" s="282">
        <v>47</v>
      </c>
      <c r="N50" s="281">
        <v>-80</v>
      </c>
      <c r="O50" s="281">
        <v>-27</v>
      </c>
      <c r="P50" s="282">
        <v>-53</v>
      </c>
      <c r="Q50" s="281">
        <v>604</v>
      </c>
      <c r="R50" s="281">
        <v>332</v>
      </c>
      <c r="S50" s="281">
        <v>272</v>
      </c>
      <c r="T50" s="283">
        <v>322</v>
      </c>
      <c r="U50" s="281">
        <v>266</v>
      </c>
      <c r="V50" s="281">
        <v>9</v>
      </c>
      <c r="W50" s="281">
        <v>5</v>
      </c>
      <c r="X50" s="283">
        <v>1</v>
      </c>
      <c r="Y50" s="282">
        <v>1</v>
      </c>
      <c r="Z50" s="281">
        <v>684</v>
      </c>
      <c r="AA50" s="281">
        <v>359</v>
      </c>
      <c r="AB50" s="281">
        <v>325</v>
      </c>
      <c r="AC50" s="283">
        <v>344</v>
      </c>
      <c r="AD50" s="281">
        <v>321</v>
      </c>
      <c r="AE50" s="281">
        <v>12</v>
      </c>
      <c r="AF50" s="281">
        <v>4</v>
      </c>
      <c r="AG50" s="283">
        <v>3</v>
      </c>
      <c r="AH50" s="282">
        <v>0</v>
      </c>
    </row>
    <row r="51" spans="1:34" ht="15" customHeight="1" x14ac:dyDescent="0.2">
      <c r="A51" s="272" t="s">
        <v>53</v>
      </c>
      <c r="B51" s="281">
        <v>-42</v>
      </c>
      <c r="C51" s="281">
        <v>-6</v>
      </c>
      <c r="D51" s="282">
        <v>-36</v>
      </c>
      <c r="E51" s="281">
        <v>-6</v>
      </c>
      <c r="F51" s="281">
        <v>-5</v>
      </c>
      <c r="G51" s="281">
        <v>-1</v>
      </c>
      <c r="H51" s="283">
        <v>72</v>
      </c>
      <c r="I51" s="281">
        <v>39</v>
      </c>
      <c r="J51" s="281">
        <v>33</v>
      </c>
      <c r="K51" s="283">
        <v>78</v>
      </c>
      <c r="L51" s="281">
        <v>44</v>
      </c>
      <c r="M51" s="282">
        <v>34</v>
      </c>
      <c r="N51" s="281">
        <v>-36</v>
      </c>
      <c r="O51" s="281">
        <v>-1</v>
      </c>
      <c r="P51" s="282">
        <v>-35</v>
      </c>
      <c r="Q51" s="281">
        <v>267</v>
      </c>
      <c r="R51" s="281">
        <v>137</v>
      </c>
      <c r="S51" s="281">
        <v>130</v>
      </c>
      <c r="T51" s="283">
        <v>135</v>
      </c>
      <c r="U51" s="281">
        <v>128</v>
      </c>
      <c r="V51" s="281">
        <v>2</v>
      </c>
      <c r="W51" s="281">
        <v>1</v>
      </c>
      <c r="X51" s="283">
        <v>0</v>
      </c>
      <c r="Y51" s="282">
        <v>1</v>
      </c>
      <c r="Z51" s="281">
        <v>303</v>
      </c>
      <c r="AA51" s="281">
        <v>138</v>
      </c>
      <c r="AB51" s="281">
        <v>165</v>
      </c>
      <c r="AC51" s="283">
        <v>131</v>
      </c>
      <c r="AD51" s="281">
        <v>161</v>
      </c>
      <c r="AE51" s="281">
        <v>7</v>
      </c>
      <c r="AF51" s="281">
        <v>4</v>
      </c>
      <c r="AG51" s="283">
        <v>0</v>
      </c>
      <c r="AH51" s="282">
        <v>0</v>
      </c>
    </row>
    <row r="52" spans="1:34" ht="15" customHeight="1" x14ac:dyDescent="0.2">
      <c r="A52" s="272" t="s">
        <v>54</v>
      </c>
      <c r="B52" s="281">
        <v>6</v>
      </c>
      <c r="C52" s="281">
        <v>-3</v>
      </c>
      <c r="D52" s="282">
        <v>9</v>
      </c>
      <c r="E52" s="281">
        <v>-23</v>
      </c>
      <c r="F52" s="281">
        <v>-9</v>
      </c>
      <c r="G52" s="281">
        <v>-14</v>
      </c>
      <c r="H52" s="283">
        <v>104</v>
      </c>
      <c r="I52" s="281">
        <v>54</v>
      </c>
      <c r="J52" s="281">
        <v>50</v>
      </c>
      <c r="K52" s="283">
        <v>127</v>
      </c>
      <c r="L52" s="281">
        <v>63</v>
      </c>
      <c r="M52" s="282">
        <v>64</v>
      </c>
      <c r="N52" s="281">
        <v>29</v>
      </c>
      <c r="O52" s="281">
        <v>6</v>
      </c>
      <c r="P52" s="282">
        <v>23</v>
      </c>
      <c r="Q52" s="281">
        <v>380</v>
      </c>
      <c r="R52" s="281">
        <v>186</v>
      </c>
      <c r="S52" s="281">
        <v>194</v>
      </c>
      <c r="T52" s="283">
        <v>168</v>
      </c>
      <c r="U52" s="281">
        <v>182</v>
      </c>
      <c r="V52" s="281">
        <v>16</v>
      </c>
      <c r="W52" s="281">
        <v>10</v>
      </c>
      <c r="X52" s="283">
        <v>2</v>
      </c>
      <c r="Y52" s="282">
        <v>2</v>
      </c>
      <c r="Z52" s="281">
        <v>351</v>
      </c>
      <c r="AA52" s="281">
        <v>180</v>
      </c>
      <c r="AB52" s="281">
        <v>171</v>
      </c>
      <c r="AC52" s="283">
        <v>166</v>
      </c>
      <c r="AD52" s="281">
        <v>165</v>
      </c>
      <c r="AE52" s="281">
        <v>14</v>
      </c>
      <c r="AF52" s="281">
        <v>5</v>
      </c>
      <c r="AG52" s="283">
        <v>0</v>
      </c>
      <c r="AH52" s="282">
        <v>1</v>
      </c>
    </row>
    <row r="53" spans="1:34" ht="15" customHeight="1" x14ac:dyDescent="0.2">
      <c r="A53" s="272" t="s">
        <v>55</v>
      </c>
      <c r="B53" s="281">
        <v>-57</v>
      </c>
      <c r="C53" s="281">
        <v>-25</v>
      </c>
      <c r="D53" s="282">
        <v>-32</v>
      </c>
      <c r="E53" s="281">
        <v>-10</v>
      </c>
      <c r="F53" s="281">
        <v>-12</v>
      </c>
      <c r="G53" s="281">
        <v>2</v>
      </c>
      <c r="H53" s="283">
        <v>69</v>
      </c>
      <c r="I53" s="281">
        <v>34</v>
      </c>
      <c r="J53" s="281">
        <v>35</v>
      </c>
      <c r="K53" s="283">
        <v>79</v>
      </c>
      <c r="L53" s="281">
        <v>46</v>
      </c>
      <c r="M53" s="282">
        <v>33</v>
      </c>
      <c r="N53" s="281">
        <v>-47</v>
      </c>
      <c r="O53" s="281">
        <v>-13</v>
      </c>
      <c r="P53" s="282">
        <v>-34</v>
      </c>
      <c r="Q53" s="281">
        <v>167</v>
      </c>
      <c r="R53" s="281">
        <v>85</v>
      </c>
      <c r="S53" s="281">
        <v>82</v>
      </c>
      <c r="T53" s="283">
        <v>70</v>
      </c>
      <c r="U53" s="281">
        <v>80</v>
      </c>
      <c r="V53" s="281">
        <v>12</v>
      </c>
      <c r="W53" s="281">
        <v>0</v>
      </c>
      <c r="X53" s="283">
        <v>3</v>
      </c>
      <c r="Y53" s="282">
        <v>2</v>
      </c>
      <c r="Z53" s="281">
        <v>214</v>
      </c>
      <c r="AA53" s="281">
        <v>98</v>
      </c>
      <c r="AB53" s="281">
        <v>116</v>
      </c>
      <c r="AC53" s="283">
        <v>86</v>
      </c>
      <c r="AD53" s="281">
        <v>114</v>
      </c>
      <c r="AE53" s="281">
        <v>9</v>
      </c>
      <c r="AF53" s="281">
        <v>0</v>
      </c>
      <c r="AG53" s="283">
        <v>3</v>
      </c>
      <c r="AH53" s="282">
        <v>2</v>
      </c>
    </row>
    <row r="54" spans="1:34" ht="15" customHeight="1" x14ac:dyDescent="0.2">
      <c r="A54" s="272" t="s">
        <v>56</v>
      </c>
      <c r="B54" s="281">
        <v>-25</v>
      </c>
      <c r="C54" s="281">
        <v>3</v>
      </c>
      <c r="D54" s="282">
        <v>-28</v>
      </c>
      <c r="E54" s="281">
        <v>-11</v>
      </c>
      <c r="F54" s="281">
        <v>5</v>
      </c>
      <c r="G54" s="281">
        <v>-16</v>
      </c>
      <c r="H54" s="283">
        <v>51</v>
      </c>
      <c r="I54" s="281">
        <v>33</v>
      </c>
      <c r="J54" s="281">
        <v>18</v>
      </c>
      <c r="K54" s="283">
        <v>62</v>
      </c>
      <c r="L54" s="281">
        <v>28</v>
      </c>
      <c r="M54" s="282">
        <v>34</v>
      </c>
      <c r="N54" s="281">
        <v>-14</v>
      </c>
      <c r="O54" s="281">
        <v>-2</v>
      </c>
      <c r="P54" s="282">
        <v>-12</v>
      </c>
      <c r="Q54" s="281">
        <v>141</v>
      </c>
      <c r="R54" s="281">
        <v>59</v>
      </c>
      <c r="S54" s="281">
        <v>82</v>
      </c>
      <c r="T54" s="283">
        <v>54</v>
      </c>
      <c r="U54" s="281">
        <v>66</v>
      </c>
      <c r="V54" s="281">
        <v>3</v>
      </c>
      <c r="W54" s="281">
        <v>15</v>
      </c>
      <c r="X54" s="283">
        <v>2</v>
      </c>
      <c r="Y54" s="282">
        <v>1</v>
      </c>
      <c r="Z54" s="281">
        <v>155</v>
      </c>
      <c r="AA54" s="281">
        <v>61</v>
      </c>
      <c r="AB54" s="281">
        <v>94</v>
      </c>
      <c r="AC54" s="283">
        <v>60</v>
      </c>
      <c r="AD54" s="281">
        <v>76</v>
      </c>
      <c r="AE54" s="281">
        <v>1</v>
      </c>
      <c r="AF54" s="281">
        <v>18</v>
      </c>
      <c r="AG54" s="283">
        <v>0</v>
      </c>
      <c r="AH54" s="282">
        <v>0</v>
      </c>
    </row>
    <row r="55" spans="1:34" ht="15" customHeight="1" x14ac:dyDescent="0.2">
      <c r="A55" s="272" t="s">
        <v>57</v>
      </c>
      <c r="B55" s="281">
        <v>9</v>
      </c>
      <c r="C55" s="281">
        <v>-11</v>
      </c>
      <c r="D55" s="282">
        <v>20</v>
      </c>
      <c r="E55" s="281">
        <v>-19</v>
      </c>
      <c r="F55" s="281">
        <v>-10</v>
      </c>
      <c r="G55" s="281">
        <v>-9</v>
      </c>
      <c r="H55" s="283">
        <v>62</v>
      </c>
      <c r="I55" s="281">
        <v>33</v>
      </c>
      <c r="J55" s="281">
        <v>29</v>
      </c>
      <c r="K55" s="283">
        <v>81</v>
      </c>
      <c r="L55" s="281">
        <v>43</v>
      </c>
      <c r="M55" s="282">
        <v>38</v>
      </c>
      <c r="N55" s="281">
        <v>28</v>
      </c>
      <c r="O55" s="281">
        <v>-1</v>
      </c>
      <c r="P55" s="282">
        <v>29</v>
      </c>
      <c r="Q55" s="281">
        <v>244</v>
      </c>
      <c r="R55" s="281">
        <v>108</v>
      </c>
      <c r="S55" s="281">
        <v>136</v>
      </c>
      <c r="T55" s="283">
        <v>102</v>
      </c>
      <c r="U55" s="281">
        <v>129</v>
      </c>
      <c r="V55" s="281">
        <v>5</v>
      </c>
      <c r="W55" s="281">
        <v>3</v>
      </c>
      <c r="X55" s="283">
        <v>1</v>
      </c>
      <c r="Y55" s="282">
        <v>4</v>
      </c>
      <c r="Z55" s="281">
        <v>216</v>
      </c>
      <c r="AA55" s="281">
        <v>109</v>
      </c>
      <c r="AB55" s="281">
        <v>107</v>
      </c>
      <c r="AC55" s="283">
        <v>106</v>
      </c>
      <c r="AD55" s="281">
        <v>107</v>
      </c>
      <c r="AE55" s="281">
        <v>3</v>
      </c>
      <c r="AF55" s="281">
        <v>0</v>
      </c>
      <c r="AG55" s="283">
        <v>0</v>
      </c>
      <c r="AH55" s="282">
        <v>0</v>
      </c>
    </row>
    <row r="56" spans="1:34" ht="15" customHeight="1" x14ac:dyDescent="0.2">
      <c r="A56" s="272" t="s">
        <v>58</v>
      </c>
      <c r="B56" s="281">
        <v>52</v>
      </c>
      <c r="C56" s="281">
        <v>19</v>
      </c>
      <c r="D56" s="282">
        <v>33</v>
      </c>
      <c r="E56" s="281">
        <v>-14</v>
      </c>
      <c r="F56" s="281">
        <v>-7</v>
      </c>
      <c r="G56" s="281">
        <v>-7</v>
      </c>
      <c r="H56" s="283">
        <v>222</v>
      </c>
      <c r="I56" s="281">
        <v>110</v>
      </c>
      <c r="J56" s="281">
        <v>112</v>
      </c>
      <c r="K56" s="283">
        <v>236</v>
      </c>
      <c r="L56" s="281">
        <v>117</v>
      </c>
      <c r="M56" s="282">
        <v>119</v>
      </c>
      <c r="N56" s="281">
        <v>66</v>
      </c>
      <c r="O56" s="281">
        <v>26</v>
      </c>
      <c r="P56" s="282">
        <v>40</v>
      </c>
      <c r="Q56" s="281">
        <v>1288</v>
      </c>
      <c r="R56" s="281">
        <v>607</v>
      </c>
      <c r="S56" s="281">
        <v>681</v>
      </c>
      <c r="T56" s="283">
        <v>569</v>
      </c>
      <c r="U56" s="281">
        <v>573</v>
      </c>
      <c r="V56" s="281">
        <v>27</v>
      </c>
      <c r="W56" s="281">
        <v>97</v>
      </c>
      <c r="X56" s="283">
        <v>11</v>
      </c>
      <c r="Y56" s="282">
        <v>11</v>
      </c>
      <c r="Z56" s="281">
        <v>1222</v>
      </c>
      <c r="AA56" s="281">
        <v>581</v>
      </c>
      <c r="AB56" s="281">
        <v>641</v>
      </c>
      <c r="AC56" s="283">
        <v>539</v>
      </c>
      <c r="AD56" s="281">
        <v>559</v>
      </c>
      <c r="AE56" s="281">
        <v>41</v>
      </c>
      <c r="AF56" s="281">
        <v>77</v>
      </c>
      <c r="AG56" s="283">
        <v>1</v>
      </c>
      <c r="AH56" s="282">
        <v>5</v>
      </c>
    </row>
    <row r="57" spans="1:34" ht="15" customHeight="1" x14ac:dyDescent="0.2">
      <c r="A57" s="272" t="s">
        <v>59</v>
      </c>
      <c r="B57" s="281">
        <v>-101</v>
      </c>
      <c r="C57" s="281">
        <v>-67</v>
      </c>
      <c r="D57" s="282">
        <v>-34</v>
      </c>
      <c r="E57" s="281">
        <v>73</v>
      </c>
      <c r="F57" s="281">
        <v>8</v>
      </c>
      <c r="G57" s="281">
        <v>65</v>
      </c>
      <c r="H57" s="283">
        <v>292</v>
      </c>
      <c r="I57" s="281">
        <v>139</v>
      </c>
      <c r="J57" s="281">
        <v>153</v>
      </c>
      <c r="K57" s="283">
        <v>219</v>
      </c>
      <c r="L57" s="281">
        <v>131</v>
      </c>
      <c r="M57" s="282">
        <v>88</v>
      </c>
      <c r="N57" s="281">
        <v>-174</v>
      </c>
      <c r="O57" s="281">
        <v>-75</v>
      </c>
      <c r="P57" s="282">
        <v>-99</v>
      </c>
      <c r="Q57" s="281">
        <v>1431</v>
      </c>
      <c r="R57" s="281">
        <v>707</v>
      </c>
      <c r="S57" s="281">
        <v>724</v>
      </c>
      <c r="T57" s="283">
        <v>648</v>
      </c>
      <c r="U57" s="281">
        <v>647</v>
      </c>
      <c r="V57" s="281">
        <v>51</v>
      </c>
      <c r="W57" s="281">
        <v>71</v>
      </c>
      <c r="X57" s="283">
        <v>8</v>
      </c>
      <c r="Y57" s="282">
        <v>6</v>
      </c>
      <c r="Z57" s="281">
        <v>1605</v>
      </c>
      <c r="AA57" s="281">
        <v>782</v>
      </c>
      <c r="AB57" s="281">
        <v>823</v>
      </c>
      <c r="AC57" s="283">
        <v>731</v>
      </c>
      <c r="AD57" s="281">
        <v>739</v>
      </c>
      <c r="AE57" s="281">
        <v>41</v>
      </c>
      <c r="AF57" s="281">
        <v>78</v>
      </c>
      <c r="AG57" s="283">
        <v>10</v>
      </c>
      <c r="AH57" s="282">
        <v>6</v>
      </c>
    </row>
    <row r="58" spans="1:34" ht="15" customHeight="1" x14ac:dyDescent="0.2">
      <c r="A58" s="272" t="s">
        <v>60</v>
      </c>
      <c r="B58" s="281">
        <v>-56</v>
      </c>
      <c r="C58" s="281">
        <v>-32</v>
      </c>
      <c r="D58" s="282">
        <v>-24</v>
      </c>
      <c r="E58" s="281">
        <v>-17</v>
      </c>
      <c r="F58" s="281">
        <v>-8</v>
      </c>
      <c r="G58" s="281">
        <v>-9</v>
      </c>
      <c r="H58" s="283">
        <v>64</v>
      </c>
      <c r="I58" s="281">
        <v>35</v>
      </c>
      <c r="J58" s="281">
        <v>29</v>
      </c>
      <c r="K58" s="283">
        <v>81</v>
      </c>
      <c r="L58" s="281">
        <v>43</v>
      </c>
      <c r="M58" s="282">
        <v>38</v>
      </c>
      <c r="N58" s="281">
        <v>-39</v>
      </c>
      <c r="O58" s="281">
        <v>-24</v>
      </c>
      <c r="P58" s="282">
        <v>-15</v>
      </c>
      <c r="Q58" s="281">
        <v>203</v>
      </c>
      <c r="R58" s="281">
        <v>102</v>
      </c>
      <c r="S58" s="281">
        <v>101</v>
      </c>
      <c r="T58" s="283">
        <v>93</v>
      </c>
      <c r="U58" s="281">
        <v>86</v>
      </c>
      <c r="V58" s="281">
        <v>2</v>
      </c>
      <c r="W58" s="281">
        <v>5</v>
      </c>
      <c r="X58" s="283">
        <v>7</v>
      </c>
      <c r="Y58" s="282">
        <v>10</v>
      </c>
      <c r="Z58" s="281">
        <v>242</v>
      </c>
      <c r="AA58" s="281">
        <v>126</v>
      </c>
      <c r="AB58" s="281">
        <v>116</v>
      </c>
      <c r="AC58" s="283">
        <v>122</v>
      </c>
      <c r="AD58" s="281">
        <v>115</v>
      </c>
      <c r="AE58" s="281">
        <v>4</v>
      </c>
      <c r="AF58" s="281">
        <v>1</v>
      </c>
      <c r="AG58" s="283">
        <v>0</v>
      </c>
      <c r="AH58" s="282">
        <v>0</v>
      </c>
    </row>
    <row r="59" spans="1:34" ht="15" customHeight="1" thickBot="1" x14ac:dyDescent="0.25">
      <c r="A59" s="276" t="s">
        <v>61</v>
      </c>
      <c r="B59" s="284">
        <v>-59</v>
      </c>
      <c r="C59" s="284">
        <v>-20</v>
      </c>
      <c r="D59" s="286">
        <v>-39</v>
      </c>
      <c r="E59" s="284">
        <v>-35</v>
      </c>
      <c r="F59" s="284">
        <v>-24</v>
      </c>
      <c r="G59" s="284">
        <v>-11</v>
      </c>
      <c r="H59" s="285">
        <v>122</v>
      </c>
      <c r="I59" s="284">
        <v>57</v>
      </c>
      <c r="J59" s="284">
        <v>65</v>
      </c>
      <c r="K59" s="285">
        <v>157</v>
      </c>
      <c r="L59" s="284">
        <v>81</v>
      </c>
      <c r="M59" s="286">
        <v>76</v>
      </c>
      <c r="N59" s="284">
        <v>-24</v>
      </c>
      <c r="O59" s="284">
        <v>4</v>
      </c>
      <c r="P59" s="286">
        <v>-28</v>
      </c>
      <c r="Q59" s="284">
        <v>852</v>
      </c>
      <c r="R59" s="284">
        <v>502</v>
      </c>
      <c r="S59" s="284">
        <v>350</v>
      </c>
      <c r="T59" s="285">
        <v>462</v>
      </c>
      <c r="U59" s="284">
        <v>317</v>
      </c>
      <c r="V59" s="284">
        <v>28</v>
      </c>
      <c r="W59" s="284">
        <v>21</v>
      </c>
      <c r="X59" s="285">
        <v>12</v>
      </c>
      <c r="Y59" s="286">
        <v>12</v>
      </c>
      <c r="Z59" s="284">
        <v>876</v>
      </c>
      <c r="AA59" s="284">
        <v>498</v>
      </c>
      <c r="AB59" s="284">
        <v>378</v>
      </c>
      <c r="AC59" s="285">
        <v>477</v>
      </c>
      <c r="AD59" s="284">
        <v>363</v>
      </c>
      <c r="AE59" s="284">
        <v>16</v>
      </c>
      <c r="AF59" s="284">
        <v>12</v>
      </c>
      <c r="AG59" s="285">
        <v>5</v>
      </c>
      <c r="AH59" s="286">
        <v>3</v>
      </c>
    </row>
    <row r="60" spans="1:34" ht="15" customHeight="1" x14ac:dyDescent="0.2">
      <c r="A60" s="272" t="s">
        <v>62</v>
      </c>
      <c r="B60" s="281">
        <v>-54</v>
      </c>
      <c r="C60" s="281">
        <v>-35</v>
      </c>
      <c r="D60" s="282">
        <v>-19</v>
      </c>
      <c r="E60" s="281">
        <v>-9</v>
      </c>
      <c r="F60" s="281">
        <v>-14</v>
      </c>
      <c r="G60" s="281">
        <v>5</v>
      </c>
      <c r="H60" s="283">
        <v>64</v>
      </c>
      <c r="I60" s="281">
        <v>31</v>
      </c>
      <c r="J60" s="281">
        <v>33</v>
      </c>
      <c r="K60" s="283">
        <v>73</v>
      </c>
      <c r="L60" s="281">
        <v>45</v>
      </c>
      <c r="M60" s="282">
        <v>28</v>
      </c>
      <c r="N60" s="281">
        <v>-45</v>
      </c>
      <c r="O60" s="281">
        <v>-21</v>
      </c>
      <c r="P60" s="282">
        <v>-24</v>
      </c>
      <c r="Q60" s="281">
        <v>197</v>
      </c>
      <c r="R60" s="281">
        <v>91</v>
      </c>
      <c r="S60" s="281">
        <v>106</v>
      </c>
      <c r="T60" s="283">
        <v>87</v>
      </c>
      <c r="U60" s="281">
        <v>100</v>
      </c>
      <c r="V60" s="281">
        <v>2</v>
      </c>
      <c r="W60" s="281">
        <v>6</v>
      </c>
      <c r="X60" s="283">
        <v>2</v>
      </c>
      <c r="Y60" s="282">
        <v>0</v>
      </c>
      <c r="Z60" s="281">
        <v>242</v>
      </c>
      <c r="AA60" s="281">
        <v>112</v>
      </c>
      <c r="AB60" s="281">
        <v>130</v>
      </c>
      <c r="AC60" s="283">
        <v>109</v>
      </c>
      <c r="AD60" s="281">
        <v>124</v>
      </c>
      <c r="AE60" s="281">
        <v>3</v>
      </c>
      <c r="AF60" s="281">
        <v>6</v>
      </c>
      <c r="AG60" s="283">
        <v>0</v>
      </c>
      <c r="AH60" s="282">
        <v>0</v>
      </c>
    </row>
    <row r="61" spans="1:34" ht="15" customHeight="1" x14ac:dyDescent="0.2">
      <c r="A61" s="272" t="s">
        <v>63</v>
      </c>
      <c r="B61" s="281">
        <v>-80</v>
      </c>
      <c r="C61" s="281">
        <v>-23</v>
      </c>
      <c r="D61" s="282">
        <v>-57</v>
      </c>
      <c r="E61" s="281">
        <v>-24</v>
      </c>
      <c r="F61" s="281">
        <v>-5</v>
      </c>
      <c r="G61" s="281">
        <v>-19</v>
      </c>
      <c r="H61" s="283">
        <v>94</v>
      </c>
      <c r="I61" s="281">
        <v>52</v>
      </c>
      <c r="J61" s="281">
        <v>42</v>
      </c>
      <c r="K61" s="283">
        <v>118</v>
      </c>
      <c r="L61" s="281">
        <v>57</v>
      </c>
      <c r="M61" s="282">
        <v>61</v>
      </c>
      <c r="N61" s="281">
        <v>-56</v>
      </c>
      <c r="O61" s="281">
        <v>-18</v>
      </c>
      <c r="P61" s="282">
        <v>-38</v>
      </c>
      <c r="Q61" s="281">
        <v>418</v>
      </c>
      <c r="R61" s="281">
        <v>207</v>
      </c>
      <c r="S61" s="281">
        <v>211</v>
      </c>
      <c r="T61" s="283">
        <v>198</v>
      </c>
      <c r="U61" s="281">
        <v>199</v>
      </c>
      <c r="V61" s="281">
        <v>2</v>
      </c>
      <c r="W61" s="281">
        <v>3</v>
      </c>
      <c r="X61" s="283">
        <v>7</v>
      </c>
      <c r="Y61" s="282">
        <v>9</v>
      </c>
      <c r="Z61" s="281">
        <v>474</v>
      </c>
      <c r="AA61" s="281">
        <v>225</v>
      </c>
      <c r="AB61" s="281">
        <v>249</v>
      </c>
      <c r="AC61" s="283">
        <v>223</v>
      </c>
      <c r="AD61" s="281">
        <v>240</v>
      </c>
      <c r="AE61" s="281">
        <v>2</v>
      </c>
      <c r="AF61" s="281">
        <v>9</v>
      </c>
      <c r="AG61" s="283">
        <v>0</v>
      </c>
      <c r="AH61" s="282">
        <v>0</v>
      </c>
    </row>
    <row r="62" spans="1:34" ht="15" customHeight="1" x14ac:dyDescent="0.2">
      <c r="A62" s="272" t="s">
        <v>64</v>
      </c>
      <c r="B62" s="281">
        <v>-27</v>
      </c>
      <c r="C62" s="281">
        <v>-47</v>
      </c>
      <c r="D62" s="282">
        <v>20</v>
      </c>
      <c r="E62" s="281">
        <v>-8</v>
      </c>
      <c r="F62" s="281">
        <v>-17</v>
      </c>
      <c r="G62" s="281">
        <v>9</v>
      </c>
      <c r="H62" s="283">
        <v>167</v>
      </c>
      <c r="I62" s="281">
        <v>67</v>
      </c>
      <c r="J62" s="281">
        <v>100</v>
      </c>
      <c r="K62" s="283">
        <v>175</v>
      </c>
      <c r="L62" s="281">
        <v>84</v>
      </c>
      <c r="M62" s="282">
        <v>91</v>
      </c>
      <c r="N62" s="281">
        <v>-19</v>
      </c>
      <c r="O62" s="281">
        <v>-30</v>
      </c>
      <c r="P62" s="282">
        <v>11</v>
      </c>
      <c r="Q62" s="281">
        <v>774</v>
      </c>
      <c r="R62" s="281">
        <v>341</v>
      </c>
      <c r="S62" s="281">
        <v>433</v>
      </c>
      <c r="T62" s="283">
        <v>334</v>
      </c>
      <c r="U62" s="281">
        <v>306</v>
      </c>
      <c r="V62" s="281">
        <v>6</v>
      </c>
      <c r="W62" s="281">
        <v>127</v>
      </c>
      <c r="X62" s="283">
        <v>1</v>
      </c>
      <c r="Y62" s="282">
        <v>0</v>
      </c>
      <c r="Z62" s="281">
        <v>793</v>
      </c>
      <c r="AA62" s="281">
        <v>371</v>
      </c>
      <c r="AB62" s="281">
        <v>422</v>
      </c>
      <c r="AC62" s="283">
        <v>360</v>
      </c>
      <c r="AD62" s="281">
        <v>338</v>
      </c>
      <c r="AE62" s="281">
        <v>11</v>
      </c>
      <c r="AF62" s="281">
        <v>84</v>
      </c>
      <c r="AG62" s="283">
        <v>0</v>
      </c>
      <c r="AH62" s="282">
        <v>0</v>
      </c>
    </row>
    <row r="63" spans="1:34" ht="15" customHeight="1" x14ac:dyDescent="0.2">
      <c r="A63" s="272" t="s">
        <v>65</v>
      </c>
      <c r="B63" s="281">
        <v>-73</v>
      </c>
      <c r="C63" s="281">
        <v>-72</v>
      </c>
      <c r="D63" s="282">
        <v>-1</v>
      </c>
      <c r="E63" s="281">
        <v>-7</v>
      </c>
      <c r="F63" s="281">
        <v>-18</v>
      </c>
      <c r="G63" s="281">
        <v>11</v>
      </c>
      <c r="H63" s="283">
        <v>140</v>
      </c>
      <c r="I63" s="281">
        <v>71</v>
      </c>
      <c r="J63" s="281">
        <v>69</v>
      </c>
      <c r="K63" s="283">
        <v>147</v>
      </c>
      <c r="L63" s="281">
        <v>89</v>
      </c>
      <c r="M63" s="282">
        <v>58</v>
      </c>
      <c r="N63" s="281">
        <v>-66</v>
      </c>
      <c r="O63" s="281">
        <v>-54</v>
      </c>
      <c r="P63" s="282">
        <v>-12</v>
      </c>
      <c r="Q63" s="281">
        <v>705</v>
      </c>
      <c r="R63" s="281">
        <v>332</v>
      </c>
      <c r="S63" s="281">
        <v>373</v>
      </c>
      <c r="T63" s="283">
        <v>323</v>
      </c>
      <c r="U63" s="281">
        <v>333</v>
      </c>
      <c r="V63" s="281">
        <v>3</v>
      </c>
      <c r="W63" s="281">
        <v>35</v>
      </c>
      <c r="X63" s="283">
        <v>6</v>
      </c>
      <c r="Y63" s="282">
        <v>5</v>
      </c>
      <c r="Z63" s="281">
        <v>771</v>
      </c>
      <c r="AA63" s="281">
        <v>386</v>
      </c>
      <c r="AB63" s="281">
        <v>385</v>
      </c>
      <c r="AC63" s="283">
        <v>382</v>
      </c>
      <c r="AD63" s="281">
        <v>367</v>
      </c>
      <c r="AE63" s="281">
        <v>3</v>
      </c>
      <c r="AF63" s="281">
        <v>16</v>
      </c>
      <c r="AG63" s="283">
        <v>1</v>
      </c>
      <c r="AH63" s="282">
        <v>2</v>
      </c>
    </row>
    <row r="64" spans="1:34" ht="15" customHeight="1" x14ac:dyDescent="0.2">
      <c r="A64" s="272" t="s">
        <v>66</v>
      </c>
      <c r="B64" s="281">
        <v>9</v>
      </c>
      <c r="C64" s="281">
        <v>-7</v>
      </c>
      <c r="D64" s="282">
        <v>16</v>
      </c>
      <c r="E64" s="281">
        <v>-40</v>
      </c>
      <c r="F64" s="281">
        <v>-25</v>
      </c>
      <c r="G64" s="281">
        <v>-15</v>
      </c>
      <c r="H64" s="283">
        <v>30</v>
      </c>
      <c r="I64" s="281">
        <v>11</v>
      </c>
      <c r="J64" s="281">
        <v>19</v>
      </c>
      <c r="K64" s="283">
        <v>70</v>
      </c>
      <c r="L64" s="281">
        <v>36</v>
      </c>
      <c r="M64" s="282">
        <v>34</v>
      </c>
      <c r="N64" s="281">
        <v>49</v>
      </c>
      <c r="O64" s="281">
        <v>18</v>
      </c>
      <c r="P64" s="282">
        <v>31</v>
      </c>
      <c r="Q64" s="281">
        <v>164</v>
      </c>
      <c r="R64" s="281">
        <v>71</v>
      </c>
      <c r="S64" s="281">
        <v>93</v>
      </c>
      <c r="T64" s="283">
        <v>68</v>
      </c>
      <c r="U64" s="281">
        <v>89</v>
      </c>
      <c r="V64" s="281">
        <v>2</v>
      </c>
      <c r="W64" s="281">
        <v>4</v>
      </c>
      <c r="X64" s="283">
        <v>1</v>
      </c>
      <c r="Y64" s="282">
        <v>0</v>
      </c>
      <c r="Z64" s="281">
        <v>115</v>
      </c>
      <c r="AA64" s="281">
        <v>53</v>
      </c>
      <c r="AB64" s="281">
        <v>62</v>
      </c>
      <c r="AC64" s="283">
        <v>53</v>
      </c>
      <c r="AD64" s="281">
        <v>61</v>
      </c>
      <c r="AE64" s="281">
        <v>0</v>
      </c>
      <c r="AF64" s="281">
        <v>1</v>
      </c>
      <c r="AG64" s="283">
        <v>0</v>
      </c>
      <c r="AH64" s="282">
        <v>0</v>
      </c>
    </row>
    <row r="65" spans="1:34" ht="15" customHeight="1" x14ac:dyDescent="0.2">
      <c r="A65" s="272" t="s">
        <v>67</v>
      </c>
      <c r="B65" s="281">
        <v>-71</v>
      </c>
      <c r="C65" s="281">
        <v>-37</v>
      </c>
      <c r="D65" s="282">
        <v>-34</v>
      </c>
      <c r="E65" s="281">
        <v>-24</v>
      </c>
      <c r="F65" s="281">
        <v>-16</v>
      </c>
      <c r="G65" s="281">
        <v>-8</v>
      </c>
      <c r="H65" s="283">
        <v>133</v>
      </c>
      <c r="I65" s="281">
        <v>67</v>
      </c>
      <c r="J65" s="281">
        <v>66</v>
      </c>
      <c r="K65" s="283">
        <v>157</v>
      </c>
      <c r="L65" s="281">
        <v>83</v>
      </c>
      <c r="M65" s="282">
        <v>74</v>
      </c>
      <c r="N65" s="281">
        <v>-47</v>
      </c>
      <c r="O65" s="281">
        <v>-21</v>
      </c>
      <c r="P65" s="282">
        <v>-26</v>
      </c>
      <c r="Q65" s="281">
        <v>515</v>
      </c>
      <c r="R65" s="281">
        <v>268</v>
      </c>
      <c r="S65" s="281">
        <v>247</v>
      </c>
      <c r="T65" s="283">
        <v>249</v>
      </c>
      <c r="U65" s="281">
        <v>224</v>
      </c>
      <c r="V65" s="281">
        <v>14</v>
      </c>
      <c r="W65" s="281">
        <v>17</v>
      </c>
      <c r="X65" s="283">
        <v>5</v>
      </c>
      <c r="Y65" s="282">
        <v>6</v>
      </c>
      <c r="Z65" s="281">
        <v>562</v>
      </c>
      <c r="AA65" s="281">
        <v>289</v>
      </c>
      <c r="AB65" s="281">
        <v>273</v>
      </c>
      <c r="AC65" s="283">
        <v>279</v>
      </c>
      <c r="AD65" s="281">
        <v>264</v>
      </c>
      <c r="AE65" s="281">
        <v>10</v>
      </c>
      <c r="AF65" s="281">
        <v>8</v>
      </c>
      <c r="AG65" s="283">
        <v>0</v>
      </c>
      <c r="AH65" s="282">
        <v>1</v>
      </c>
    </row>
    <row r="66" spans="1:34" ht="15" customHeight="1" x14ac:dyDescent="0.2">
      <c r="A66" s="272" t="s">
        <v>68</v>
      </c>
      <c r="B66" s="281">
        <v>-45</v>
      </c>
      <c r="C66" s="281">
        <v>-3</v>
      </c>
      <c r="D66" s="282">
        <v>-42</v>
      </c>
      <c r="E66" s="281">
        <v>16</v>
      </c>
      <c r="F66" s="281">
        <v>4</v>
      </c>
      <c r="G66" s="281">
        <v>12</v>
      </c>
      <c r="H66" s="283">
        <v>119</v>
      </c>
      <c r="I66" s="281">
        <v>61</v>
      </c>
      <c r="J66" s="281">
        <v>58</v>
      </c>
      <c r="K66" s="283">
        <v>103</v>
      </c>
      <c r="L66" s="281">
        <v>57</v>
      </c>
      <c r="M66" s="282">
        <v>46</v>
      </c>
      <c r="N66" s="281">
        <v>-61</v>
      </c>
      <c r="O66" s="281">
        <v>-7</v>
      </c>
      <c r="P66" s="282">
        <v>-54</v>
      </c>
      <c r="Q66" s="281">
        <v>427</v>
      </c>
      <c r="R66" s="281">
        <v>234</v>
      </c>
      <c r="S66" s="281">
        <v>193</v>
      </c>
      <c r="T66" s="283">
        <v>219</v>
      </c>
      <c r="U66" s="281">
        <v>187</v>
      </c>
      <c r="V66" s="281">
        <v>10</v>
      </c>
      <c r="W66" s="281">
        <v>4</v>
      </c>
      <c r="X66" s="283">
        <v>5</v>
      </c>
      <c r="Y66" s="282">
        <v>2</v>
      </c>
      <c r="Z66" s="281">
        <v>488</v>
      </c>
      <c r="AA66" s="281">
        <v>241</v>
      </c>
      <c r="AB66" s="281">
        <v>247</v>
      </c>
      <c r="AC66" s="283">
        <v>233</v>
      </c>
      <c r="AD66" s="281">
        <v>242</v>
      </c>
      <c r="AE66" s="281">
        <v>7</v>
      </c>
      <c r="AF66" s="281">
        <v>4</v>
      </c>
      <c r="AG66" s="283">
        <v>1</v>
      </c>
      <c r="AH66" s="282">
        <v>1</v>
      </c>
    </row>
    <row r="67" spans="1:34" ht="15" customHeight="1" x14ac:dyDescent="0.2">
      <c r="A67" s="272" t="s">
        <v>69</v>
      </c>
      <c r="B67" s="281">
        <v>-56</v>
      </c>
      <c r="C67" s="281">
        <v>-49</v>
      </c>
      <c r="D67" s="282">
        <v>-7</v>
      </c>
      <c r="E67" s="281">
        <v>-26</v>
      </c>
      <c r="F67" s="281">
        <v>-9</v>
      </c>
      <c r="G67" s="281">
        <v>-17</v>
      </c>
      <c r="H67" s="283">
        <v>86</v>
      </c>
      <c r="I67" s="281">
        <v>44</v>
      </c>
      <c r="J67" s="281">
        <v>42</v>
      </c>
      <c r="K67" s="283">
        <v>112</v>
      </c>
      <c r="L67" s="281">
        <v>53</v>
      </c>
      <c r="M67" s="282">
        <v>59</v>
      </c>
      <c r="N67" s="281">
        <v>-30</v>
      </c>
      <c r="O67" s="281">
        <v>-40</v>
      </c>
      <c r="P67" s="282">
        <v>10</v>
      </c>
      <c r="Q67" s="281">
        <v>346</v>
      </c>
      <c r="R67" s="281">
        <v>145</v>
      </c>
      <c r="S67" s="281">
        <v>201</v>
      </c>
      <c r="T67" s="283">
        <v>139</v>
      </c>
      <c r="U67" s="281">
        <v>176</v>
      </c>
      <c r="V67" s="281">
        <v>3</v>
      </c>
      <c r="W67" s="281">
        <v>21</v>
      </c>
      <c r="X67" s="283">
        <v>3</v>
      </c>
      <c r="Y67" s="282">
        <v>4</v>
      </c>
      <c r="Z67" s="281">
        <v>376</v>
      </c>
      <c r="AA67" s="281">
        <v>185</v>
      </c>
      <c r="AB67" s="281">
        <v>191</v>
      </c>
      <c r="AC67" s="283">
        <v>178</v>
      </c>
      <c r="AD67" s="281">
        <v>171</v>
      </c>
      <c r="AE67" s="281">
        <v>4</v>
      </c>
      <c r="AF67" s="281">
        <v>18</v>
      </c>
      <c r="AG67" s="283">
        <v>3</v>
      </c>
      <c r="AH67" s="282">
        <v>2</v>
      </c>
    </row>
    <row r="68" spans="1:34" ht="15" customHeight="1" x14ac:dyDescent="0.2">
      <c r="A68" s="272" t="s">
        <v>70</v>
      </c>
      <c r="B68" s="281">
        <v>73</v>
      </c>
      <c r="C68" s="281">
        <v>15</v>
      </c>
      <c r="D68" s="282">
        <v>58</v>
      </c>
      <c r="E68" s="281">
        <v>144</v>
      </c>
      <c r="F68" s="281">
        <v>77</v>
      </c>
      <c r="G68" s="281">
        <v>67</v>
      </c>
      <c r="H68" s="283">
        <v>370</v>
      </c>
      <c r="I68" s="281">
        <v>198</v>
      </c>
      <c r="J68" s="281">
        <v>172</v>
      </c>
      <c r="K68" s="283">
        <v>226</v>
      </c>
      <c r="L68" s="281">
        <v>121</v>
      </c>
      <c r="M68" s="282">
        <v>105</v>
      </c>
      <c r="N68" s="281">
        <v>-71</v>
      </c>
      <c r="O68" s="281">
        <v>-62</v>
      </c>
      <c r="P68" s="282">
        <v>-9</v>
      </c>
      <c r="Q68" s="281">
        <v>1383</v>
      </c>
      <c r="R68" s="281">
        <v>700</v>
      </c>
      <c r="S68" s="281">
        <v>683</v>
      </c>
      <c r="T68" s="283">
        <v>670</v>
      </c>
      <c r="U68" s="281">
        <v>659</v>
      </c>
      <c r="V68" s="281">
        <v>16</v>
      </c>
      <c r="W68" s="281">
        <v>17</v>
      </c>
      <c r="X68" s="283">
        <v>14</v>
      </c>
      <c r="Y68" s="282">
        <v>7</v>
      </c>
      <c r="Z68" s="281">
        <v>1454</v>
      </c>
      <c r="AA68" s="281">
        <v>762</v>
      </c>
      <c r="AB68" s="281">
        <v>692</v>
      </c>
      <c r="AC68" s="283">
        <v>737</v>
      </c>
      <c r="AD68" s="281">
        <v>670</v>
      </c>
      <c r="AE68" s="281">
        <v>13</v>
      </c>
      <c r="AF68" s="281">
        <v>18</v>
      </c>
      <c r="AG68" s="283">
        <v>12</v>
      </c>
      <c r="AH68" s="282">
        <v>4</v>
      </c>
    </row>
    <row r="69" spans="1:34" ht="15" customHeight="1" x14ac:dyDescent="0.2">
      <c r="A69" s="272" t="s">
        <v>71</v>
      </c>
      <c r="B69" s="281">
        <v>-165</v>
      </c>
      <c r="C69" s="281">
        <v>-72</v>
      </c>
      <c r="D69" s="282">
        <v>-93</v>
      </c>
      <c r="E69" s="281">
        <v>-55</v>
      </c>
      <c r="F69" s="281">
        <v>-27</v>
      </c>
      <c r="G69" s="281">
        <v>-28</v>
      </c>
      <c r="H69" s="283">
        <v>126</v>
      </c>
      <c r="I69" s="281">
        <v>68</v>
      </c>
      <c r="J69" s="281">
        <v>58</v>
      </c>
      <c r="K69" s="283">
        <v>181</v>
      </c>
      <c r="L69" s="281">
        <v>95</v>
      </c>
      <c r="M69" s="282">
        <v>86</v>
      </c>
      <c r="N69" s="281">
        <v>-110</v>
      </c>
      <c r="O69" s="281">
        <v>-45</v>
      </c>
      <c r="P69" s="282">
        <v>-65</v>
      </c>
      <c r="Q69" s="281">
        <v>469</v>
      </c>
      <c r="R69" s="281">
        <v>249</v>
      </c>
      <c r="S69" s="281">
        <v>220</v>
      </c>
      <c r="T69" s="283">
        <v>227</v>
      </c>
      <c r="U69" s="281">
        <v>204</v>
      </c>
      <c r="V69" s="281">
        <v>19</v>
      </c>
      <c r="W69" s="281">
        <v>8</v>
      </c>
      <c r="X69" s="283">
        <v>3</v>
      </c>
      <c r="Y69" s="282">
        <v>8</v>
      </c>
      <c r="Z69" s="281">
        <v>579</v>
      </c>
      <c r="AA69" s="281">
        <v>294</v>
      </c>
      <c r="AB69" s="281">
        <v>285</v>
      </c>
      <c r="AC69" s="283">
        <v>279</v>
      </c>
      <c r="AD69" s="281">
        <v>277</v>
      </c>
      <c r="AE69" s="281">
        <v>14</v>
      </c>
      <c r="AF69" s="281">
        <v>7</v>
      </c>
      <c r="AG69" s="283">
        <v>1</v>
      </c>
      <c r="AH69" s="282">
        <v>1</v>
      </c>
    </row>
    <row r="70" spans="1:34" ht="15" customHeight="1" x14ac:dyDescent="0.2">
      <c r="A70" s="272" t="s">
        <v>72</v>
      </c>
      <c r="B70" s="281">
        <v>-122</v>
      </c>
      <c r="C70" s="281">
        <v>-68</v>
      </c>
      <c r="D70" s="282">
        <v>-54</v>
      </c>
      <c r="E70" s="281">
        <v>-63</v>
      </c>
      <c r="F70" s="281">
        <v>-33</v>
      </c>
      <c r="G70" s="281">
        <v>-30</v>
      </c>
      <c r="H70" s="283">
        <v>56</v>
      </c>
      <c r="I70" s="281">
        <v>26</v>
      </c>
      <c r="J70" s="281">
        <v>30</v>
      </c>
      <c r="K70" s="283">
        <v>119</v>
      </c>
      <c r="L70" s="281">
        <v>59</v>
      </c>
      <c r="M70" s="282">
        <v>60</v>
      </c>
      <c r="N70" s="281">
        <v>-59</v>
      </c>
      <c r="O70" s="281">
        <v>-35</v>
      </c>
      <c r="P70" s="282">
        <v>-24</v>
      </c>
      <c r="Q70" s="281">
        <v>212</v>
      </c>
      <c r="R70" s="281">
        <v>115</v>
      </c>
      <c r="S70" s="281">
        <v>97</v>
      </c>
      <c r="T70" s="283">
        <v>100</v>
      </c>
      <c r="U70" s="281">
        <v>89</v>
      </c>
      <c r="V70" s="281">
        <v>14</v>
      </c>
      <c r="W70" s="281">
        <v>6</v>
      </c>
      <c r="X70" s="283">
        <v>1</v>
      </c>
      <c r="Y70" s="282">
        <v>2</v>
      </c>
      <c r="Z70" s="281">
        <v>271</v>
      </c>
      <c r="AA70" s="281">
        <v>150</v>
      </c>
      <c r="AB70" s="281">
        <v>121</v>
      </c>
      <c r="AC70" s="283">
        <v>132</v>
      </c>
      <c r="AD70" s="281">
        <v>113</v>
      </c>
      <c r="AE70" s="281">
        <v>18</v>
      </c>
      <c r="AF70" s="281">
        <v>8</v>
      </c>
      <c r="AG70" s="283">
        <v>0</v>
      </c>
      <c r="AH70" s="282">
        <v>0</v>
      </c>
    </row>
    <row r="71" spans="1:34" ht="15" customHeight="1" x14ac:dyDescent="0.2">
      <c r="A71" s="272" t="s">
        <v>73</v>
      </c>
      <c r="B71" s="281">
        <v>-68</v>
      </c>
      <c r="C71" s="281">
        <v>-31</v>
      </c>
      <c r="D71" s="282">
        <v>-37</v>
      </c>
      <c r="E71" s="281">
        <v>-29</v>
      </c>
      <c r="F71" s="281">
        <v>-19</v>
      </c>
      <c r="G71" s="281">
        <v>-10</v>
      </c>
      <c r="H71" s="283">
        <v>34</v>
      </c>
      <c r="I71" s="281">
        <v>18</v>
      </c>
      <c r="J71" s="281">
        <v>16</v>
      </c>
      <c r="K71" s="283">
        <v>63</v>
      </c>
      <c r="L71" s="281">
        <v>37</v>
      </c>
      <c r="M71" s="282">
        <v>26</v>
      </c>
      <c r="N71" s="281">
        <v>-39</v>
      </c>
      <c r="O71" s="281">
        <v>-12</v>
      </c>
      <c r="P71" s="282">
        <v>-27</v>
      </c>
      <c r="Q71" s="281">
        <v>121</v>
      </c>
      <c r="R71" s="281">
        <v>63</v>
      </c>
      <c r="S71" s="281">
        <v>58</v>
      </c>
      <c r="T71" s="283">
        <v>58</v>
      </c>
      <c r="U71" s="281">
        <v>50</v>
      </c>
      <c r="V71" s="281">
        <v>3</v>
      </c>
      <c r="W71" s="281">
        <v>8</v>
      </c>
      <c r="X71" s="283">
        <v>2</v>
      </c>
      <c r="Y71" s="282">
        <v>0</v>
      </c>
      <c r="Z71" s="281">
        <v>160</v>
      </c>
      <c r="AA71" s="281">
        <v>75</v>
      </c>
      <c r="AB71" s="281">
        <v>85</v>
      </c>
      <c r="AC71" s="283">
        <v>72</v>
      </c>
      <c r="AD71" s="281">
        <v>83</v>
      </c>
      <c r="AE71" s="281">
        <v>3</v>
      </c>
      <c r="AF71" s="281">
        <v>2</v>
      </c>
      <c r="AG71" s="283">
        <v>0</v>
      </c>
      <c r="AH71" s="282">
        <v>0</v>
      </c>
    </row>
    <row r="72" spans="1:34" ht="15" customHeight="1" x14ac:dyDescent="0.2">
      <c r="A72" s="272" t="s">
        <v>74</v>
      </c>
      <c r="B72" s="281">
        <v>-20</v>
      </c>
      <c r="C72" s="281">
        <v>-5</v>
      </c>
      <c r="D72" s="282">
        <v>-15</v>
      </c>
      <c r="E72" s="281">
        <v>-18</v>
      </c>
      <c r="F72" s="281">
        <v>-9</v>
      </c>
      <c r="G72" s="281">
        <v>-9</v>
      </c>
      <c r="H72" s="283">
        <v>29</v>
      </c>
      <c r="I72" s="281">
        <v>18</v>
      </c>
      <c r="J72" s="281">
        <v>11</v>
      </c>
      <c r="K72" s="283">
        <v>47</v>
      </c>
      <c r="L72" s="281">
        <v>27</v>
      </c>
      <c r="M72" s="282">
        <v>20</v>
      </c>
      <c r="N72" s="281">
        <v>-2</v>
      </c>
      <c r="O72" s="281">
        <v>4</v>
      </c>
      <c r="P72" s="282">
        <v>-6</v>
      </c>
      <c r="Q72" s="281">
        <v>122</v>
      </c>
      <c r="R72" s="281">
        <v>68</v>
      </c>
      <c r="S72" s="281">
        <v>54</v>
      </c>
      <c r="T72" s="283">
        <v>63</v>
      </c>
      <c r="U72" s="281">
        <v>50</v>
      </c>
      <c r="V72" s="281">
        <v>2</v>
      </c>
      <c r="W72" s="281">
        <v>4</v>
      </c>
      <c r="X72" s="283">
        <v>3</v>
      </c>
      <c r="Y72" s="282">
        <v>0</v>
      </c>
      <c r="Z72" s="281">
        <v>124</v>
      </c>
      <c r="AA72" s="281">
        <v>64</v>
      </c>
      <c r="AB72" s="281">
        <v>60</v>
      </c>
      <c r="AC72" s="283">
        <v>61</v>
      </c>
      <c r="AD72" s="281">
        <v>60</v>
      </c>
      <c r="AE72" s="281">
        <v>3</v>
      </c>
      <c r="AF72" s="281">
        <v>0</v>
      </c>
      <c r="AG72" s="283">
        <v>0</v>
      </c>
      <c r="AH72" s="282">
        <v>0</v>
      </c>
    </row>
    <row r="73" spans="1:34" ht="15" customHeight="1" x14ac:dyDescent="0.2">
      <c r="A73" s="272" t="s">
        <v>75</v>
      </c>
      <c r="B73" s="281">
        <v>-49</v>
      </c>
      <c r="C73" s="281">
        <v>-20</v>
      </c>
      <c r="D73" s="282">
        <v>-29</v>
      </c>
      <c r="E73" s="281">
        <v>-22</v>
      </c>
      <c r="F73" s="281">
        <v>-11</v>
      </c>
      <c r="G73" s="281">
        <v>-11</v>
      </c>
      <c r="H73" s="283">
        <v>22</v>
      </c>
      <c r="I73" s="281">
        <v>9</v>
      </c>
      <c r="J73" s="281">
        <v>13</v>
      </c>
      <c r="K73" s="283">
        <v>44</v>
      </c>
      <c r="L73" s="281">
        <v>20</v>
      </c>
      <c r="M73" s="282">
        <v>24</v>
      </c>
      <c r="N73" s="281">
        <v>-27</v>
      </c>
      <c r="O73" s="281">
        <v>-9</v>
      </c>
      <c r="P73" s="282">
        <v>-18</v>
      </c>
      <c r="Q73" s="281">
        <v>74</v>
      </c>
      <c r="R73" s="281">
        <v>37</v>
      </c>
      <c r="S73" s="281">
        <v>37</v>
      </c>
      <c r="T73" s="283">
        <v>37</v>
      </c>
      <c r="U73" s="281">
        <v>37</v>
      </c>
      <c r="V73" s="281">
        <v>0</v>
      </c>
      <c r="W73" s="281">
        <v>0</v>
      </c>
      <c r="X73" s="283">
        <v>0</v>
      </c>
      <c r="Y73" s="282">
        <v>0</v>
      </c>
      <c r="Z73" s="281">
        <v>101</v>
      </c>
      <c r="AA73" s="281">
        <v>46</v>
      </c>
      <c r="AB73" s="281">
        <v>55</v>
      </c>
      <c r="AC73" s="283">
        <v>46</v>
      </c>
      <c r="AD73" s="281">
        <v>55</v>
      </c>
      <c r="AE73" s="281">
        <v>0</v>
      </c>
      <c r="AF73" s="281">
        <v>0</v>
      </c>
      <c r="AG73" s="283">
        <v>0</v>
      </c>
      <c r="AH73" s="282">
        <v>0</v>
      </c>
    </row>
    <row r="74" spans="1:34" ht="15" customHeight="1" x14ac:dyDescent="0.2">
      <c r="A74" s="272" t="s">
        <v>76</v>
      </c>
      <c r="B74" s="281">
        <v>-103</v>
      </c>
      <c r="C74" s="281">
        <v>-72</v>
      </c>
      <c r="D74" s="282">
        <v>-31</v>
      </c>
      <c r="E74" s="281">
        <v>-37</v>
      </c>
      <c r="F74" s="281">
        <v>-53</v>
      </c>
      <c r="G74" s="281">
        <v>16</v>
      </c>
      <c r="H74" s="283">
        <v>224</v>
      </c>
      <c r="I74" s="281">
        <v>90</v>
      </c>
      <c r="J74" s="281">
        <v>134</v>
      </c>
      <c r="K74" s="283">
        <v>261</v>
      </c>
      <c r="L74" s="281">
        <v>143</v>
      </c>
      <c r="M74" s="282">
        <v>118</v>
      </c>
      <c r="N74" s="281">
        <v>-66</v>
      </c>
      <c r="O74" s="281">
        <v>-19</v>
      </c>
      <c r="P74" s="282">
        <v>-47</v>
      </c>
      <c r="Q74" s="281">
        <v>781</v>
      </c>
      <c r="R74" s="281">
        <v>361</v>
      </c>
      <c r="S74" s="281">
        <v>420</v>
      </c>
      <c r="T74" s="283">
        <v>346</v>
      </c>
      <c r="U74" s="281">
        <v>356</v>
      </c>
      <c r="V74" s="281">
        <v>9</v>
      </c>
      <c r="W74" s="281">
        <v>59</v>
      </c>
      <c r="X74" s="283">
        <v>6</v>
      </c>
      <c r="Y74" s="282">
        <v>5</v>
      </c>
      <c r="Z74" s="281">
        <v>847</v>
      </c>
      <c r="AA74" s="281">
        <v>380</v>
      </c>
      <c r="AB74" s="281">
        <v>467</v>
      </c>
      <c r="AC74" s="283">
        <v>373</v>
      </c>
      <c r="AD74" s="281">
        <v>424</v>
      </c>
      <c r="AE74" s="281">
        <v>4</v>
      </c>
      <c r="AF74" s="281">
        <v>40</v>
      </c>
      <c r="AG74" s="283">
        <v>3</v>
      </c>
      <c r="AH74" s="282">
        <v>3</v>
      </c>
    </row>
    <row r="75" spans="1:34" ht="15" customHeight="1" x14ac:dyDescent="0.2">
      <c r="A75" s="272" t="s">
        <v>77</v>
      </c>
      <c r="B75" s="281">
        <v>44</v>
      </c>
      <c r="C75" s="281">
        <v>25</v>
      </c>
      <c r="D75" s="282">
        <v>19</v>
      </c>
      <c r="E75" s="281">
        <v>21</v>
      </c>
      <c r="F75" s="281">
        <v>9</v>
      </c>
      <c r="G75" s="281">
        <v>12</v>
      </c>
      <c r="H75" s="283">
        <v>62</v>
      </c>
      <c r="I75" s="281">
        <v>28</v>
      </c>
      <c r="J75" s="281">
        <v>34</v>
      </c>
      <c r="K75" s="283">
        <v>41</v>
      </c>
      <c r="L75" s="281">
        <v>19</v>
      </c>
      <c r="M75" s="282">
        <v>22</v>
      </c>
      <c r="N75" s="281">
        <v>23</v>
      </c>
      <c r="O75" s="281">
        <v>16</v>
      </c>
      <c r="P75" s="282">
        <v>7</v>
      </c>
      <c r="Q75" s="281">
        <v>198</v>
      </c>
      <c r="R75" s="281">
        <v>93</v>
      </c>
      <c r="S75" s="281">
        <v>105</v>
      </c>
      <c r="T75" s="283">
        <v>84</v>
      </c>
      <c r="U75" s="281">
        <v>95</v>
      </c>
      <c r="V75" s="281">
        <v>9</v>
      </c>
      <c r="W75" s="281">
        <v>8</v>
      </c>
      <c r="X75" s="283">
        <v>0</v>
      </c>
      <c r="Y75" s="282">
        <v>2</v>
      </c>
      <c r="Z75" s="281">
        <v>175</v>
      </c>
      <c r="AA75" s="281">
        <v>77</v>
      </c>
      <c r="AB75" s="281">
        <v>98</v>
      </c>
      <c r="AC75" s="283">
        <v>65</v>
      </c>
      <c r="AD75" s="281">
        <v>96</v>
      </c>
      <c r="AE75" s="281">
        <v>8</v>
      </c>
      <c r="AF75" s="281">
        <v>1</v>
      </c>
      <c r="AG75" s="283">
        <v>4</v>
      </c>
      <c r="AH75" s="282">
        <v>1</v>
      </c>
    </row>
    <row r="76" spans="1:34" ht="15" customHeight="1" x14ac:dyDescent="0.2">
      <c r="A76" s="272" t="s">
        <v>78</v>
      </c>
      <c r="B76" s="281">
        <v>-103</v>
      </c>
      <c r="C76" s="281">
        <v>-50</v>
      </c>
      <c r="D76" s="282">
        <v>-53</v>
      </c>
      <c r="E76" s="281">
        <v>-42</v>
      </c>
      <c r="F76" s="281">
        <v>-20</v>
      </c>
      <c r="G76" s="281">
        <v>-22</v>
      </c>
      <c r="H76" s="283">
        <v>70</v>
      </c>
      <c r="I76" s="281">
        <v>37</v>
      </c>
      <c r="J76" s="281">
        <v>33</v>
      </c>
      <c r="K76" s="283">
        <v>112</v>
      </c>
      <c r="L76" s="281">
        <v>57</v>
      </c>
      <c r="M76" s="282">
        <v>55</v>
      </c>
      <c r="N76" s="281">
        <v>-61</v>
      </c>
      <c r="O76" s="281">
        <v>-30</v>
      </c>
      <c r="P76" s="282">
        <v>-31</v>
      </c>
      <c r="Q76" s="281">
        <v>235</v>
      </c>
      <c r="R76" s="281">
        <v>107</v>
      </c>
      <c r="S76" s="281">
        <v>128</v>
      </c>
      <c r="T76" s="283">
        <v>95</v>
      </c>
      <c r="U76" s="281">
        <v>110</v>
      </c>
      <c r="V76" s="281">
        <v>5</v>
      </c>
      <c r="W76" s="281">
        <v>15</v>
      </c>
      <c r="X76" s="283">
        <v>7</v>
      </c>
      <c r="Y76" s="282">
        <v>3</v>
      </c>
      <c r="Z76" s="281">
        <v>296</v>
      </c>
      <c r="AA76" s="281">
        <v>137</v>
      </c>
      <c r="AB76" s="281">
        <v>159</v>
      </c>
      <c r="AC76" s="283">
        <v>131</v>
      </c>
      <c r="AD76" s="281">
        <v>149</v>
      </c>
      <c r="AE76" s="281">
        <v>6</v>
      </c>
      <c r="AF76" s="281">
        <v>10</v>
      </c>
      <c r="AG76" s="283">
        <v>0</v>
      </c>
      <c r="AH76" s="282">
        <v>0</v>
      </c>
    </row>
    <row r="77" spans="1:34" ht="15" customHeight="1" x14ac:dyDescent="0.2">
      <c r="A77" s="272" t="s">
        <v>79</v>
      </c>
      <c r="B77" s="281">
        <v>-43</v>
      </c>
      <c r="C77" s="281">
        <v>-24</v>
      </c>
      <c r="D77" s="282">
        <v>-19</v>
      </c>
      <c r="E77" s="281">
        <v>-21</v>
      </c>
      <c r="F77" s="281">
        <v>-11</v>
      </c>
      <c r="G77" s="281">
        <v>-10</v>
      </c>
      <c r="H77" s="283">
        <v>35</v>
      </c>
      <c r="I77" s="281">
        <v>19</v>
      </c>
      <c r="J77" s="281">
        <v>16</v>
      </c>
      <c r="K77" s="283">
        <v>56</v>
      </c>
      <c r="L77" s="281">
        <v>30</v>
      </c>
      <c r="M77" s="282">
        <v>26</v>
      </c>
      <c r="N77" s="281">
        <v>-22</v>
      </c>
      <c r="O77" s="281">
        <v>-13</v>
      </c>
      <c r="P77" s="282">
        <v>-9</v>
      </c>
      <c r="Q77" s="281">
        <v>95</v>
      </c>
      <c r="R77" s="281">
        <v>48</v>
      </c>
      <c r="S77" s="281">
        <v>47</v>
      </c>
      <c r="T77" s="283">
        <v>44</v>
      </c>
      <c r="U77" s="281">
        <v>43</v>
      </c>
      <c r="V77" s="281">
        <v>0</v>
      </c>
      <c r="W77" s="281">
        <v>0</v>
      </c>
      <c r="X77" s="283">
        <v>4</v>
      </c>
      <c r="Y77" s="282">
        <v>4</v>
      </c>
      <c r="Z77" s="281">
        <v>117</v>
      </c>
      <c r="AA77" s="281">
        <v>61</v>
      </c>
      <c r="AB77" s="281">
        <v>56</v>
      </c>
      <c r="AC77" s="283">
        <v>61</v>
      </c>
      <c r="AD77" s="281">
        <v>56</v>
      </c>
      <c r="AE77" s="281">
        <v>0</v>
      </c>
      <c r="AF77" s="281">
        <v>0</v>
      </c>
      <c r="AG77" s="283">
        <v>0</v>
      </c>
      <c r="AH77" s="282">
        <v>0</v>
      </c>
    </row>
    <row r="78" spans="1:34" ht="15" customHeight="1" x14ac:dyDescent="0.2">
      <c r="A78" s="272" t="s">
        <v>80</v>
      </c>
      <c r="B78" s="281">
        <v>-60</v>
      </c>
      <c r="C78" s="281">
        <v>-44</v>
      </c>
      <c r="D78" s="282">
        <v>-16</v>
      </c>
      <c r="E78" s="281">
        <v>-29</v>
      </c>
      <c r="F78" s="281">
        <v>-22</v>
      </c>
      <c r="G78" s="281">
        <v>-7</v>
      </c>
      <c r="H78" s="283">
        <v>22</v>
      </c>
      <c r="I78" s="281">
        <v>11</v>
      </c>
      <c r="J78" s="281">
        <v>11</v>
      </c>
      <c r="K78" s="283">
        <v>51</v>
      </c>
      <c r="L78" s="281">
        <v>33</v>
      </c>
      <c r="M78" s="282">
        <v>18</v>
      </c>
      <c r="N78" s="281">
        <v>-31</v>
      </c>
      <c r="O78" s="281">
        <v>-22</v>
      </c>
      <c r="P78" s="282">
        <v>-9</v>
      </c>
      <c r="Q78" s="281">
        <v>88</v>
      </c>
      <c r="R78" s="281">
        <v>43</v>
      </c>
      <c r="S78" s="281">
        <v>45</v>
      </c>
      <c r="T78" s="283">
        <v>40</v>
      </c>
      <c r="U78" s="281">
        <v>39</v>
      </c>
      <c r="V78" s="281">
        <v>0</v>
      </c>
      <c r="W78" s="281">
        <v>5</v>
      </c>
      <c r="X78" s="283">
        <v>3</v>
      </c>
      <c r="Y78" s="282">
        <v>1</v>
      </c>
      <c r="Z78" s="281">
        <v>119</v>
      </c>
      <c r="AA78" s="281">
        <v>65</v>
      </c>
      <c r="AB78" s="281">
        <v>54</v>
      </c>
      <c r="AC78" s="283">
        <v>65</v>
      </c>
      <c r="AD78" s="281">
        <v>46</v>
      </c>
      <c r="AE78" s="281">
        <v>0</v>
      </c>
      <c r="AF78" s="281">
        <v>7</v>
      </c>
      <c r="AG78" s="283">
        <v>0</v>
      </c>
      <c r="AH78" s="282">
        <v>1</v>
      </c>
    </row>
    <row r="79" spans="1:34" ht="15" customHeight="1" x14ac:dyDescent="0.2">
      <c r="A79" s="272" t="s">
        <v>81</v>
      </c>
      <c r="B79" s="281">
        <v>-74</v>
      </c>
      <c r="C79" s="281">
        <v>-26</v>
      </c>
      <c r="D79" s="282">
        <v>-48</v>
      </c>
      <c r="E79" s="281">
        <v>-15</v>
      </c>
      <c r="F79" s="281">
        <v>-9</v>
      </c>
      <c r="G79" s="281">
        <v>-6</v>
      </c>
      <c r="H79" s="283">
        <v>28</v>
      </c>
      <c r="I79" s="281">
        <v>17</v>
      </c>
      <c r="J79" s="281">
        <v>11</v>
      </c>
      <c r="K79" s="283">
        <v>43</v>
      </c>
      <c r="L79" s="281">
        <v>26</v>
      </c>
      <c r="M79" s="282">
        <v>17</v>
      </c>
      <c r="N79" s="281">
        <v>-59</v>
      </c>
      <c r="O79" s="281">
        <v>-17</v>
      </c>
      <c r="P79" s="282">
        <v>-42</v>
      </c>
      <c r="Q79" s="281">
        <v>164</v>
      </c>
      <c r="R79" s="281">
        <v>61</v>
      </c>
      <c r="S79" s="281">
        <v>103</v>
      </c>
      <c r="T79" s="283">
        <v>57</v>
      </c>
      <c r="U79" s="281">
        <v>94</v>
      </c>
      <c r="V79" s="281">
        <v>0</v>
      </c>
      <c r="W79" s="281">
        <v>5</v>
      </c>
      <c r="X79" s="283">
        <v>4</v>
      </c>
      <c r="Y79" s="282">
        <v>4</v>
      </c>
      <c r="Z79" s="281">
        <v>223</v>
      </c>
      <c r="AA79" s="281">
        <v>78</v>
      </c>
      <c r="AB79" s="281">
        <v>145</v>
      </c>
      <c r="AC79" s="283">
        <v>78</v>
      </c>
      <c r="AD79" s="281">
        <v>145</v>
      </c>
      <c r="AE79" s="281">
        <v>0</v>
      </c>
      <c r="AF79" s="281">
        <v>0</v>
      </c>
      <c r="AG79" s="283">
        <v>0</v>
      </c>
      <c r="AH79" s="282">
        <v>0</v>
      </c>
    </row>
    <row r="80" spans="1:34" ht="15" customHeight="1" x14ac:dyDescent="0.2">
      <c r="A80" s="272" t="s">
        <v>82</v>
      </c>
      <c r="B80" s="281">
        <v>15</v>
      </c>
      <c r="C80" s="281">
        <v>5</v>
      </c>
      <c r="D80" s="282">
        <v>10</v>
      </c>
      <c r="E80" s="281">
        <v>-27</v>
      </c>
      <c r="F80" s="281">
        <v>-8</v>
      </c>
      <c r="G80" s="281">
        <v>-19</v>
      </c>
      <c r="H80" s="283">
        <v>36</v>
      </c>
      <c r="I80" s="281">
        <v>21</v>
      </c>
      <c r="J80" s="281">
        <v>15</v>
      </c>
      <c r="K80" s="283">
        <v>63</v>
      </c>
      <c r="L80" s="281">
        <v>29</v>
      </c>
      <c r="M80" s="282">
        <v>34</v>
      </c>
      <c r="N80" s="281">
        <v>42</v>
      </c>
      <c r="O80" s="281">
        <v>13</v>
      </c>
      <c r="P80" s="282">
        <v>29</v>
      </c>
      <c r="Q80" s="281">
        <v>149</v>
      </c>
      <c r="R80" s="281">
        <v>66</v>
      </c>
      <c r="S80" s="281">
        <v>83</v>
      </c>
      <c r="T80" s="283">
        <v>63</v>
      </c>
      <c r="U80" s="281">
        <v>82</v>
      </c>
      <c r="V80" s="281">
        <v>1</v>
      </c>
      <c r="W80" s="281">
        <v>0</v>
      </c>
      <c r="X80" s="283">
        <v>2</v>
      </c>
      <c r="Y80" s="282">
        <v>1</v>
      </c>
      <c r="Z80" s="281">
        <v>107</v>
      </c>
      <c r="AA80" s="281">
        <v>53</v>
      </c>
      <c r="AB80" s="281">
        <v>54</v>
      </c>
      <c r="AC80" s="283">
        <v>52</v>
      </c>
      <c r="AD80" s="281">
        <v>54</v>
      </c>
      <c r="AE80" s="281">
        <v>1</v>
      </c>
      <c r="AF80" s="281">
        <v>0</v>
      </c>
      <c r="AG80" s="283">
        <v>0</v>
      </c>
      <c r="AH80" s="282">
        <v>0</v>
      </c>
    </row>
    <row r="81" spans="1:34" ht="15" customHeight="1" x14ac:dyDescent="0.2">
      <c r="A81" s="272" t="s">
        <v>83</v>
      </c>
      <c r="B81" s="281">
        <v>-199</v>
      </c>
      <c r="C81" s="281">
        <v>-111</v>
      </c>
      <c r="D81" s="282">
        <v>-88</v>
      </c>
      <c r="E81" s="281">
        <v>-42</v>
      </c>
      <c r="F81" s="281">
        <v>-43</v>
      </c>
      <c r="G81" s="281">
        <v>1</v>
      </c>
      <c r="H81" s="283">
        <v>114</v>
      </c>
      <c r="I81" s="281">
        <v>54</v>
      </c>
      <c r="J81" s="281">
        <v>60</v>
      </c>
      <c r="K81" s="283">
        <v>156</v>
      </c>
      <c r="L81" s="281">
        <v>97</v>
      </c>
      <c r="M81" s="282">
        <v>59</v>
      </c>
      <c r="N81" s="281">
        <v>-157</v>
      </c>
      <c r="O81" s="281">
        <v>-68</v>
      </c>
      <c r="P81" s="282">
        <v>-89</v>
      </c>
      <c r="Q81" s="281">
        <v>267</v>
      </c>
      <c r="R81" s="281">
        <v>148</v>
      </c>
      <c r="S81" s="281">
        <v>119</v>
      </c>
      <c r="T81" s="283">
        <v>136</v>
      </c>
      <c r="U81" s="281">
        <v>99</v>
      </c>
      <c r="V81" s="281">
        <v>4</v>
      </c>
      <c r="W81" s="281">
        <v>17</v>
      </c>
      <c r="X81" s="283">
        <v>8</v>
      </c>
      <c r="Y81" s="282">
        <v>3</v>
      </c>
      <c r="Z81" s="281">
        <v>424</v>
      </c>
      <c r="AA81" s="281">
        <v>216</v>
      </c>
      <c r="AB81" s="281">
        <v>208</v>
      </c>
      <c r="AC81" s="283">
        <v>212</v>
      </c>
      <c r="AD81" s="281">
        <v>194</v>
      </c>
      <c r="AE81" s="281">
        <v>2</v>
      </c>
      <c r="AF81" s="281">
        <v>11</v>
      </c>
      <c r="AG81" s="283">
        <v>2</v>
      </c>
      <c r="AH81" s="282">
        <v>3</v>
      </c>
    </row>
    <row r="82" spans="1:34" ht="15" customHeight="1" x14ac:dyDescent="0.2">
      <c r="A82" s="272" t="s">
        <v>84</v>
      </c>
      <c r="B82" s="281">
        <v>-43</v>
      </c>
      <c r="C82" s="281">
        <v>-8</v>
      </c>
      <c r="D82" s="282">
        <v>-35</v>
      </c>
      <c r="E82" s="281">
        <v>-46</v>
      </c>
      <c r="F82" s="281">
        <v>-23</v>
      </c>
      <c r="G82" s="281">
        <v>-23</v>
      </c>
      <c r="H82" s="283">
        <v>164</v>
      </c>
      <c r="I82" s="281">
        <v>86</v>
      </c>
      <c r="J82" s="281">
        <v>78</v>
      </c>
      <c r="K82" s="283">
        <v>210</v>
      </c>
      <c r="L82" s="281">
        <v>109</v>
      </c>
      <c r="M82" s="282">
        <v>101</v>
      </c>
      <c r="N82" s="281">
        <v>3</v>
      </c>
      <c r="O82" s="281">
        <v>15</v>
      </c>
      <c r="P82" s="282">
        <v>-12</v>
      </c>
      <c r="Q82" s="281">
        <v>642</v>
      </c>
      <c r="R82" s="281">
        <v>269</v>
      </c>
      <c r="S82" s="281">
        <v>373</v>
      </c>
      <c r="T82" s="283">
        <v>255</v>
      </c>
      <c r="U82" s="281">
        <v>306</v>
      </c>
      <c r="V82" s="281">
        <v>13</v>
      </c>
      <c r="W82" s="281">
        <v>63</v>
      </c>
      <c r="X82" s="283">
        <v>1</v>
      </c>
      <c r="Y82" s="282">
        <v>4</v>
      </c>
      <c r="Z82" s="281">
        <v>639</v>
      </c>
      <c r="AA82" s="281">
        <v>254</v>
      </c>
      <c r="AB82" s="281">
        <v>385</v>
      </c>
      <c r="AC82" s="283">
        <v>242</v>
      </c>
      <c r="AD82" s="281">
        <v>321</v>
      </c>
      <c r="AE82" s="281">
        <v>11</v>
      </c>
      <c r="AF82" s="281">
        <v>64</v>
      </c>
      <c r="AG82" s="283">
        <v>1</v>
      </c>
      <c r="AH82" s="282">
        <v>0</v>
      </c>
    </row>
    <row r="83" spans="1:34" ht="15" customHeight="1" x14ac:dyDescent="0.2">
      <c r="A83" s="272" t="s">
        <v>85</v>
      </c>
      <c r="B83" s="281">
        <v>-115</v>
      </c>
      <c r="C83" s="281">
        <v>-58</v>
      </c>
      <c r="D83" s="282">
        <v>-57</v>
      </c>
      <c r="E83" s="281">
        <v>-45</v>
      </c>
      <c r="F83" s="281">
        <v>-24</v>
      </c>
      <c r="G83" s="281">
        <v>-21</v>
      </c>
      <c r="H83" s="283">
        <v>88</v>
      </c>
      <c r="I83" s="281">
        <v>45</v>
      </c>
      <c r="J83" s="281">
        <v>43</v>
      </c>
      <c r="K83" s="283">
        <v>133</v>
      </c>
      <c r="L83" s="281">
        <v>69</v>
      </c>
      <c r="M83" s="282">
        <v>64</v>
      </c>
      <c r="N83" s="281">
        <v>-70</v>
      </c>
      <c r="O83" s="281">
        <v>-34</v>
      </c>
      <c r="P83" s="282">
        <v>-36</v>
      </c>
      <c r="Q83" s="281">
        <v>323</v>
      </c>
      <c r="R83" s="281">
        <v>160</v>
      </c>
      <c r="S83" s="281">
        <v>163</v>
      </c>
      <c r="T83" s="283">
        <v>143</v>
      </c>
      <c r="U83" s="281">
        <v>155</v>
      </c>
      <c r="V83" s="281">
        <v>12</v>
      </c>
      <c r="W83" s="281">
        <v>7</v>
      </c>
      <c r="X83" s="283">
        <v>5</v>
      </c>
      <c r="Y83" s="282">
        <v>1</v>
      </c>
      <c r="Z83" s="281">
        <v>393</v>
      </c>
      <c r="AA83" s="281">
        <v>194</v>
      </c>
      <c r="AB83" s="281">
        <v>199</v>
      </c>
      <c r="AC83" s="283">
        <v>178</v>
      </c>
      <c r="AD83" s="281">
        <v>192</v>
      </c>
      <c r="AE83" s="281">
        <v>16</v>
      </c>
      <c r="AF83" s="281">
        <v>6</v>
      </c>
      <c r="AG83" s="283">
        <v>0</v>
      </c>
      <c r="AH83" s="282">
        <v>1</v>
      </c>
    </row>
    <row r="84" spans="1:34" ht="15" customHeight="1" x14ac:dyDescent="0.2">
      <c r="A84" s="272" t="s">
        <v>86</v>
      </c>
      <c r="B84" s="281">
        <v>-76</v>
      </c>
      <c r="C84" s="281">
        <v>-35</v>
      </c>
      <c r="D84" s="282">
        <v>-41</v>
      </c>
      <c r="E84" s="281">
        <v>-30</v>
      </c>
      <c r="F84" s="281">
        <v>-17</v>
      </c>
      <c r="G84" s="281">
        <v>-13</v>
      </c>
      <c r="H84" s="283">
        <v>34</v>
      </c>
      <c r="I84" s="281">
        <v>14</v>
      </c>
      <c r="J84" s="281">
        <v>20</v>
      </c>
      <c r="K84" s="283">
        <v>64</v>
      </c>
      <c r="L84" s="281">
        <v>31</v>
      </c>
      <c r="M84" s="282">
        <v>33</v>
      </c>
      <c r="N84" s="281">
        <v>-46</v>
      </c>
      <c r="O84" s="281">
        <v>-18</v>
      </c>
      <c r="P84" s="282">
        <v>-28</v>
      </c>
      <c r="Q84" s="281">
        <v>136</v>
      </c>
      <c r="R84" s="281">
        <v>64</v>
      </c>
      <c r="S84" s="281">
        <v>72</v>
      </c>
      <c r="T84" s="283">
        <v>60</v>
      </c>
      <c r="U84" s="281">
        <v>59</v>
      </c>
      <c r="V84" s="281">
        <v>2</v>
      </c>
      <c r="W84" s="281">
        <v>12</v>
      </c>
      <c r="X84" s="283">
        <v>2</v>
      </c>
      <c r="Y84" s="282">
        <v>1</v>
      </c>
      <c r="Z84" s="281">
        <v>182</v>
      </c>
      <c r="AA84" s="281">
        <v>82</v>
      </c>
      <c r="AB84" s="281">
        <v>100</v>
      </c>
      <c r="AC84" s="283">
        <v>81</v>
      </c>
      <c r="AD84" s="281">
        <v>94</v>
      </c>
      <c r="AE84" s="281">
        <v>0</v>
      </c>
      <c r="AF84" s="281">
        <v>5</v>
      </c>
      <c r="AG84" s="283">
        <v>1</v>
      </c>
      <c r="AH84" s="282">
        <v>1</v>
      </c>
    </row>
    <row r="85" spans="1:34" ht="15" customHeight="1" x14ac:dyDescent="0.2">
      <c r="A85" s="272" t="s">
        <v>87</v>
      </c>
      <c r="B85" s="281">
        <v>-109</v>
      </c>
      <c r="C85" s="281">
        <v>-67</v>
      </c>
      <c r="D85" s="282">
        <v>-42</v>
      </c>
      <c r="E85" s="281">
        <v>-36</v>
      </c>
      <c r="F85" s="281">
        <v>-21</v>
      </c>
      <c r="G85" s="281">
        <v>-15</v>
      </c>
      <c r="H85" s="283">
        <v>41</v>
      </c>
      <c r="I85" s="281">
        <v>22</v>
      </c>
      <c r="J85" s="281">
        <v>19</v>
      </c>
      <c r="K85" s="283">
        <v>77</v>
      </c>
      <c r="L85" s="281">
        <v>43</v>
      </c>
      <c r="M85" s="282">
        <v>34</v>
      </c>
      <c r="N85" s="281">
        <v>-73</v>
      </c>
      <c r="O85" s="281">
        <v>-46</v>
      </c>
      <c r="P85" s="282">
        <v>-27</v>
      </c>
      <c r="Q85" s="281">
        <v>131</v>
      </c>
      <c r="R85" s="281">
        <v>64</v>
      </c>
      <c r="S85" s="281">
        <v>67</v>
      </c>
      <c r="T85" s="283">
        <v>58</v>
      </c>
      <c r="U85" s="281">
        <v>57</v>
      </c>
      <c r="V85" s="281">
        <v>1</v>
      </c>
      <c r="W85" s="281">
        <v>10</v>
      </c>
      <c r="X85" s="283">
        <v>5</v>
      </c>
      <c r="Y85" s="282">
        <v>0</v>
      </c>
      <c r="Z85" s="184">
        <v>204</v>
      </c>
      <c r="AA85" s="184">
        <v>110</v>
      </c>
      <c r="AB85" s="184">
        <v>94</v>
      </c>
      <c r="AC85" s="240">
        <v>107</v>
      </c>
      <c r="AD85" s="184">
        <v>91</v>
      </c>
      <c r="AE85" s="184">
        <v>0</v>
      </c>
      <c r="AF85" s="184">
        <v>3</v>
      </c>
      <c r="AG85" s="240">
        <v>3</v>
      </c>
      <c r="AH85" s="239">
        <v>0</v>
      </c>
    </row>
    <row r="86" spans="1:34" ht="15" customHeight="1" x14ac:dyDescent="0.2">
      <c r="A86" s="272" t="s">
        <v>88</v>
      </c>
      <c r="B86" s="281">
        <v>-132</v>
      </c>
      <c r="C86" s="281">
        <v>-79</v>
      </c>
      <c r="D86" s="282">
        <v>-53</v>
      </c>
      <c r="E86" s="281">
        <v>-59</v>
      </c>
      <c r="F86" s="281">
        <v>-31</v>
      </c>
      <c r="G86" s="281">
        <v>-28</v>
      </c>
      <c r="H86" s="283">
        <v>97</v>
      </c>
      <c r="I86" s="281">
        <v>47</v>
      </c>
      <c r="J86" s="281">
        <v>50</v>
      </c>
      <c r="K86" s="283">
        <v>156</v>
      </c>
      <c r="L86" s="281">
        <v>78</v>
      </c>
      <c r="M86" s="282">
        <v>78</v>
      </c>
      <c r="N86" s="281">
        <v>-73</v>
      </c>
      <c r="O86" s="281">
        <v>-48</v>
      </c>
      <c r="P86" s="282">
        <v>-25</v>
      </c>
      <c r="Q86" s="281">
        <v>312</v>
      </c>
      <c r="R86" s="281">
        <v>147</v>
      </c>
      <c r="S86" s="281">
        <v>165</v>
      </c>
      <c r="T86" s="283">
        <v>141</v>
      </c>
      <c r="U86" s="281">
        <v>148</v>
      </c>
      <c r="V86" s="281">
        <v>0</v>
      </c>
      <c r="W86" s="281">
        <v>13</v>
      </c>
      <c r="X86" s="283">
        <v>6</v>
      </c>
      <c r="Y86" s="282">
        <v>4</v>
      </c>
      <c r="Z86" s="184">
        <v>385</v>
      </c>
      <c r="AA86" s="184">
        <v>195</v>
      </c>
      <c r="AB86" s="184">
        <v>190</v>
      </c>
      <c r="AC86" s="240">
        <v>191</v>
      </c>
      <c r="AD86" s="184">
        <v>189</v>
      </c>
      <c r="AE86" s="184">
        <v>4</v>
      </c>
      <c r="AF86" s="184">
        <v>1</v>
      </c>
      <c r="AG86" s="240">
        <v>0</v>
      </c>
      <c r="AH86" s="239">
        <v>0</v>
      </c>
    </row>
    <row r="87" spans="1:34" ht="15" customHeight="1" x14ac:dyDescent="0.2">
      <c r="A87" s="272" t="s">
        <v>89</v>
      </c>
      <c r="B87" s="281">
        <v>-43</v>
      </c>
      <c r="C87" s="281">
        <v>-26</v>
      </c>
      <c r="D87" s="282">
        <v>-17</v>
      </c>
      <c r="E87" s="281">
        <v>-33</v>
      </c>
      <c r="F87" s="281">
        <v>-17</v>
      </c>
      <c r="G87" s="281">
        <v>-16</v>
      </c>
      <c r="H87" s="283">
        <v>14</v>
      </c>
      <c r="I87" s="281">
        <v>9</v>
      </c>
      <c r="J87" s="281">
        <v>5</v>
      </c>
      <c r="K87" s="283">
        <v>47</v>
      </c>
      <c r="L87" s="281">
        <v>26</v>
      </c>
      <c r="M87" s="282">
        <v>21</v>
      </c>
      <c r="N87" s="281">
        <v>-10</v>
      </c>
      <c r="O87" s="281">
        <v>-9</v>
      </c>
      <c r="P87" s="282">
        <v>-1</v>
      </c>
      <c r="Q87" s="281">
        <v>54</v>
      </c>
      <c r="R87" s="281">
        <v>25</v>
      </c>
      <c r="S87" s="281">
        <v>29</v>
      </c>
      <c r="T87" s="283">
        <v>24</v>
      </c>
      <c r="U87" s="281">
        <v>29</v>
      </c>
      <c r="V87" s="281">
        <v>1</v>
      </c>
      <c r="W87" s="281">
        <v>0</v>
      </c>
      <c r="X87" s="283">
        <v>0</v>
      </c>
      <c r="Y87" s="282">
        <v>0</v>
      </c>
      <c r="Z87" s="184">
        <v>64</v>
      </c>
      <c r="AA87" s="184">
        <v>34</v>
      </c>
      <c r="AB87" s="184">
        <v>30</v>
      </c>
      <c r="AC87" s="240">
        <v>33</v>
      </c>
      <c r="AD87" s="184">
        <v>29</v>
      </c>
      <c r="AE87" s="184">
        <v>1</v>
      </c>
      <c r="AF87" s="184">
        <v>1</v>
      </c>
      <c r="AG87" s="240">
        <v>0</v>
      </c>
      <c r="AH87" s="239">
        <v>0</v>
      </c>
    </row>
    <row r="88" spans="1:34" ht="15" customHeight="1" x14ac:dyDescent="0.2">
      <c r="A88" s="272" t="s">
        <v>90</v>
      </c>
      <c r="B88" s="281">
        <v>-107</v>
      </c>
      <c r="C88" s="281">
        <v>-44</v>
      </c>
      <c r="D88" s="282">
        <v>-63</v>
      </c>
      <c r="E88" s="281">
        <v>-33</v>
      </c>
      <c r="F88" s="281">
        <v>-14</v>
      </c>
      <c r="G88" s="281">
        <v>-19</v>
      </c>
      <c r="H88" s="283">
        <v>47</v>
      </c>
      <c r="I88" s="281">
        <v>27</v>
      </c>
      <c r="J88" s="281">
        <v>20</v>
      </c>
      <c r="K88" s="283">
        <v>80</v>
      </c>
      <c r="L88" s="281">
        <v>41</v>
      </c>
      <c r="M88" s="282">
        <v>39</v>
      </c>
      <c r="N88" s="281">
        <v>-74</v>
      </c>
      <c r="O88" s="281">
        <v>-30</v>
      </c>
      <c r="P88" s="282">
        <v>-44</v>
      </c>
      <c r="Q88" s="281">
        <v>152</v>
      </c>
      <c r="R88" s="281">
        <v>63</v>
      </c>
      <c r="S88" s="281">
        <v>89</v>
      </c>
      <c r="T88" s="283">
        <v>59</v>
      </c>
      <c r="U88" s="281">
        <v>75</v>
      </c>
      <c r="V88" s="281">
        <v>2</v>
      </c>
      <c r="W88" s="281">
        <v>11</v>
      </c>
      <c r="X88" s="283">
        <v>2</v>
      </c>
      <c r="Y88" s="282">
        <v>3</v>
      </c>
      <c r="Z88" s="184">
        <v>226</v>
      </c>
      <c r="AA88" s="184">
        <v>93</v>
      </c>
      <c r="AB88" s="184">
        <v>133</v>
      </c>
      <c r="AC88" s="240">
        <v>88</v>
      </c>
      <c r="AD88" s="184">
        <v>115</v>
      </c>
      <c r="AE88" s="184">
        <v>4</v>
      </c>
      <c r="AF88" s="184">
        <v>17</v>
      </c>
      <c r="AG88" s="240">
        <v>1</v>
      </c>
      <c r="AH88" s="239">
        <v>1</v>
      </c>
    </row>
    <row r="89" spans="1:34" ht="15" customHeight="1" x14ac:dyDescent="0.2">
      <c r="A89" s="272" t="s">
        <v>91</v>
      </c>
      <c r="B89" s="281">
        <v>-104</v>
      </c>
      <c r="C89" s="281">
        <v>-35</v>
      </c>
      <c r="D89" s="282">
        <v>-69</v>
      </c>
      <c r="E89" s="281">
        <v>-70</v>
      </c>
      <c r="F89" s="281">
        <v>-35</v>
      </c>
      <c r="G89" s="281">
        <v>-35</v>
      </c>
      <c r="H89" s="283">
        <v>84</v>
      </c>
      <c r="I89" s="281">
        <v>47</v>
      </c>
      <c r="J89" s="281">
        <v>37</v>
      </c>
      <c r="K89" s="283">
        <v>154</v>
      </c>
      <c r="L89" s="281">
        <v>82</v>
      </c>
      <c r="M89" s="282">
        <v>72</v>
      </c>
      <c r="N89" s="281">
        <v>-34</v>
      </c>
      <c r="O89" s="281">
        <v>0</v>
      </c>
      <c r="P89" s="282">
        <v>-34</v>
      </c>
      <c r="Q89" s="281">
        <v>444</v>
      </c>
      <c r="R89" s="281">
        <v>218</v>
      </c>
      <c r="S89" s="281">
        <v>226</v>
      </c>
      <c r="T89" s="283">
        <v>210</v>
      </c>
      <c r="U89" s="281">
        <v>215</v>
      </c>
      <c r="V89" s="281">
        <v>6</v>
      </c>
      <c r="W89" s="281">
        <v>7</v>
      </c>
      <c r="X89" s="283">
        <v>2</v>
      </c>
      <c r="Y89" s="282">
        <v>4</v>
      </c>
      <c r="Z89" s="281">
        <v>478</v>
      </c>
      <c r="AA89" s="281">
        <v>218</v>
      </c>
      <c r="AB89" s="281">
        <v>260</v>
      </c>
      <c r="AC89" s="283">
        <v>207</v>
      </c>
      <c r="AD89" s="281">
        <v>253</v>
      </c>
      <c r="AE89" s="281">
        <v>11</v>
      </c>
      <c r="AF89" s="281">
        <v>6</v>
      </c>
      <c r="AG89" s="283">
        <v>0</v>
      </c>
      <c r="AH89" s="282">
        <v>1</v>
      </c>
    </row>
    <row r="90" spans="1:34" ht="15" customHeight="1" x14ac:dyDescent="0.2">
      <c r="A90" s="272" t="s">
        <v>92</v>
      </c>
      <c r="B90" s="281">
        <v>-76</v>
      </c>
      <c r="C90" s="281">
        <v>-42</v>
      </c>
      <c r="D90" s="282">
        <v>-34</v>
      </c>
      <c r="E90" s="281">
        <v>-47</v>
      </c>
      <c r="F90" s="281">
        <v>-23</v>
      </c>
      <c r="G90" s="281">
        <v>-24</v>
      </c>
      <c r="H90" s="283">
        <v>68</v>
      </c>
      <c r="I90" s="281">
        <v>32</v>
      </c>
      <c r="J90" s="281">
        <v>36</v>
      </c>
      <c r="K90" s="283">
        <v>115</v>
      </c>
      <c r="L90" s="281">
        <v>55</v>
      </c>
      <c r="M90" s="282">
        <v>60</v>
      </c>
      <c r="N90" s="281">
        <v>-29</v>
      </c>
      <c r="O90" s="281">
        <v>-19</v>
      </c>
      <c r="P90" s="282">
        <v>-10</v>
      </c>
      <c r="Q90" s="281">
        <v>242</v>
      </c>
      <c r="R90" s="281">
        <v>121</v>
      </c>
      <c r="S90" s="281">
        <v>121</v>
      </c>
      <c r="T90" s="283">
        <v>120</v>
      </c>
      <c r="U90" s="281">
        <v>117</v>
      </c>
      <c r="V90" s="281">
        <v>0</v>
      </c>
      <c r="W90" s="281">
        <v>2</v>
      </c>
      <c r="X90" s="283">
        <v>1</v>
      </c>
      <c r="Y90" s="282">
        <v>2</v>
      </c>
      <c r="Z90" s="281">
        <v>271</v>
      </c>
      <c r="AA90" s="281">
        <v>140</v>
      </c>
      <c r="AB90" s="281">
        <v>131</v>
      </c>
      <c r="AC90" s="283">
        <v>138</v>
      </c>
      <c r="AD90" s="281">
        <v>129</v>
      </c>
      <c r="AE90" s="281">
        <v>2</v>
      </c>
      <c r="AF90" s="281">
        <v>2</v>
      </c>
      <c r="AG90" s="283">
        <v>0</v>
      </c>
      <c r="AH90" s="282">
        <v>0</v>
      </c>
    </row>
    <row r="91" spans="1:34" ht="15" customHeight="1" x14ac:dyDescent="0.2">
      <c r="A91" s="272" t="s">
        <v>93</v>
      </c>
      <c r="B91" s="281">
        <v>-67</v>
      </c>
      <c r="C91" s="281">
        <v>-26</v>
      </c>
      <c r="D91" s="282">
        <v>-41</v>
      </c>
      <c r="E91" s="281">
        <v>-38</v>
      </c>
      <c r="F91" s="281">
        <v>-28</v>
      </c>
      <c r="G91" s="281">
        <v>-10</v>
      </c>
      <c r="H91" s="283">
        <v>38</v>
      </c>
      <c r="I91" s="281">
        <v>16</v>
      </c>
      <c r="J91" s="281">
        <v>22</v>
      </c>
      <c r="K91" s="283">
        <v>76</v>
      </c>
      <c r="L91" s="281">
        <v>44</v>
      </c>
      <c r="M91" s="282">
        <v>32</v>
      </c>
      <c r="N91" s="281">
        <v>-29</v>
      </c>
      <c r="O91" s="281">
        <v>2</v>
      </c>
      <c r="P91" s="282">
        <v>-31</v>
      </c>
      <c r="Q91" s="281">
        <v>116</v>
      </c>
      <c r="R91" s="281">
        <v>72</v>
      </c>
      <c r="S91" s="281">
        <v>44</v>
      </c>
      <c r="T91" s="283">
        <v>61</v>
      </c>
      <c r="U91" s="281">
        <v>40</v>
      </c>
      <c r="V91" s="281">
        <v>8</v>
      </c>
      <c r="W91" s="281">
        <v>2</v>
      </c>
      <c r="X91" s="283">
        <v>3</v>
      </c>
      <c r="Y91" s="282">
        <v>2</v>
      </c>
      <c r="Z91" s="281">
        <v>145</v>
      </c>
      <c r="AA91" s="281">
        <v>70</v>
      </c>
      <c r="AB91" s="281">
        <v>75</v>
      </c>
      <c r="AC91" s="283">
        <v>69</v>
      </c>
      <c r="AD91" s="281">
        <v>73</v>
      </c>
      <c r="AE91" s="281">
        <v>1</v>
      </c>
      <c r="AF91" s="281">
        <v>2</v>
      </c>
      <c r="AG91" s="283">
        <v>0</v>
      </c>
      <c r="AH91" s="282">
        <v>0</v>
      </c>
    </row>
    <row r="92" spans="1:34" ht="15" customHeight="1" x14ac:dyDescent="0.2">
      <c r="A92" s="272" t="s">
        <v>94</v>
      </c>
      <c r="B92" s="281">
        <v>-50</v>
      </c>
      <c r="C92" s="281">
        <v>-40</v>
      </c>
      <c r="D92" s="282">
        <v>-10</v>
      </c>
      <c r="E92" s="281">
        <v>-14</v>
      </c>
      <c r="F92" s="281">
        <v>-12</v>
      </c>
      <c r="G92" s="281">
        <v>-2</v>
      </c>
      <c r="H92" s="283">
        <v>35</v>
      </c>
      <c r="I92" s="281">
        <v>14</v>
      </c>
      <c r="J92" s="281">
        <v>21</v>
      </c>
      <c r="K92" s="283">
        <v>49</v>
      </c>
      <c r="L92" s="281">
        <v>26</v>
      </c>
      <c r="M92" s="282">
        <v>23</v>
      </c>
      <c r="N92" s="281">
        <v>-36</v>
      </c>
      <c r="O92" s="281">
        <v>-28</v>
      </c>
      <c r="P92" s="282">
        <v>-8</v>
      </c>
      <c r="Q92" s="281">
        <v>104</v>
      </c>
      <c r="R92" s="281">
        <v>45</v>
      </c>
      <c r="S92" s="281">
        <v>59</v>
      </c>
      <c r="T92" s="283">
        <v>45</v>
      </c>
      <c r="U92" s="281">
        <v>59</v>
      </c>
      <c r="V92" s="281">
        <v>0</v>
      </c>
      <c r="W92" s="281">
        <v>0</v>
      </c>
      <c r="X92" s="283">
        <v>0</v>
      </c>
      <c r="Y92" s="282">
        <v>0</v>
      </c>
      <c r="Z92" s="281">
        <v>140</v>
      </c>
      <c r="AA92" s="281">
        <v>73</v>
      </c>
      <c r="AB92" s="281">
        <v>67</v>
      </c>
      <c r="AC92" s="283">
        <v>73</v>
      </c>
      <c r="AD92" s="281">
        <v>67</v>
      </c>
      <c r="AE92" s="281">
        <v>0</v>
      </c>
      <c r="AF92" s="281">
        <v>0</v>
      </c>
      <c r="AG92" s="283">
        <v>0</v>
      </c>
      <c r="AH92" s="282">
        <v>0</v>
      </c>
    </row>
    <row r="93" spans="1:34" ht="15" customHeight="1" x14ac:dyDescent="0.2">
      <c r="A93" s="272" t="s">
        <v>95</v>
      </c>
      <c r="B93" s="281">
        <v>-57</v>
      </c>
      <c r="C93" s="281">
        <v>-14</v>
      </c>
      <c r="D93" s="282">
        <v>-43</v>
      </c>
      <c r="E93" s="281">
        <v>-27</v>
      </c>
      <c r="F93" s="281">
        <v>-5</v>
      </c>
      <c r="G93" s="281">
        <v>-22</v>
      </c>
      <c r="H93" s="283">
        <v>35</v>
      </c>
      <c r="I93" s="281">
        <v>24</v>
      </c>
      <c r="J93" s="281">
        <v>11</v>
      </c>
      <c r="K93" s="283">
        <v>62</v>
      </c>
      <c r="L93" s="281">
        <v>29</v>
      </c>
      <c r="M93" s="282">
        <v>33</v>
      </c>
      <c r="N93" s="281">
        <v>-30</v>
      </c>
      <c r="O93" s="281">
        <v>-9</v>
      </c>
      <c r="P93" s="282">
        <v>-21</v>
      </c>
      <c r="Q93" s="281">
        <v>140</v>
      </c>
      <c r="R93" s="281">
        <v>81</v>
      </c>
      <c r="S93" s="281">
        <v>59</v>
      </c>
      <c r="T93" s="283">
        <v>71</v>
      </c>
      <c r="U93" s="281">
        <v>58</v>
      </c>
      <c r="V93" s="281">
        <v>9</v>
      </c>
      <c r="W93" s="281">
        <v>1</v>
      </c>
      <c r="X93" s="283">
        <v>1</v>
      </c>
      <c r="Y93" s="282">
        <v>0</v>
      </c>
      <c r="Z93" s="281">
        <v>170</v>
      </c>
      <c r="AA93" s="281">
        <v>90</v>
      </c>
      <c r="AB93" s="281">
        <v>80</v>
      </c>
      <c r="AC93" s="283">
        <v>79</v>
      </c>
      <c r="AD93" s="281">
        <v>77</v>
      </c>
      <c r="AE93" s="281">
        <v>10</v>
      </c>
      <c r="AF93" s="281">
        <v>3</v>
      </c>
      <c r="AG93" s="283">
        <v>1</v>
      </c>
      <c r="AH93" s="282">
        <v>0</v>
      </c>
    </row>
    <row r="94" spans="1:34" ht="15" customHeight="1" x14ac:dyDescent="0.2">
      <c r="A94" s="272" t="s">
        <v>96</v>
      </c>
      <c r="B94" s="281">
        <v>-78</v>
      </c>
      <c r="C94" s="281">
        <v>-60</v>
      </c>
      <c r="D94" s="282">
        <v>-18</v>
      </c>
      <c r="E94" s="281">
        <v>0</v>
      </c>
      <c r="F94" s="281">
        <v>-13</v>
      </c>
      <c r="G94" s="281">
        <v>13</v>
      </c>
      <c r="H94" s="283">
        <v>175</v>
      </c>
      <c r="I94" s="281">
        <v>92</v>
      </c>
      <c r="J94" s="281">
        <v>83</v>
      </c>
      <c r="K94" s="283">
        <v>175</v>
      </c>
      <c r="L94" s="281">
        <v>105</v>
      </c>
      <c r="M94" s="282">
        <v>70</v>
      </c>
      <c r="N94" s="281">
        <v>-78</v>
      </c>
      <c r="O94" s="281">
        <v>-47</v>
      </c>
      <c r="P94" s="282">
        <v>-31</v>
      </c>
      <c r="Q94" s="281">
        <v>716</v>
      </c>
      <c r="R94" s="281">
        <v>348</v>
      </c>
      <c r="S94" s="281">
        <v>368</v>
      </c>
      <c r="T94" s="283">
        <v>321</v>
      </c>
      <c r="U94" s="281">
        <v>297</v>
      </c>
      <c r="V94" s="281">
        <v>18</v>
      </c>
      <c r="W94" s="281">
        <v>67</v>
      </c>
      <c r="X94" s="283">
        <v>9</v>
      </c>
      <c r="Y94" s="282">
        <v>4</v>
      </c>
      <c r="Z94" s="281">
        <v>794</v>
      </c>
      <c r="AA94" s="281">
        <v>395</v>
      </c>
      <c r="AB94" s="281">
        <v>399</v>
      </c>
      <c r="AC94" s="283">
        <v>370</v>
      </c>
      <c r="AD94" s="281">
        <v>353</v>
      </c>
      <c r="AE94" s="281">
        <v>21</v>
      </c>
      <c r="AF94" s="281">
        <v>45</v>
      </c>
      <c r="AG94" s="283">
        <v>4</v>
      </c>
      <c r="AH94" s="282">
        <v>1</v>
      </c>
    </row>
    <row r="95" spans="1:34" ht="15" customHeight="1" x14ac:dyDescent="0.2">
      <c r="A95" s="272" t="s">
        <v>97</v>
      </c>
      <c r="B95" s="281">
        <v>-31</v>
      </c>
      <c r="C95" s="281">
        <v>-13</v>
      </c>
      <c r="D95" s="282">
        <v>-18</v>
      </c>
      <c r="E95" s="281">
        <v>-28</v>
      </c>
      <c r="F95" s="281">
        <v>-15</v>
      </c>
      <c r="G95" s="281">
        <v>-13</v>
      </c>
      <c r="H95" s="283">
        <v>47</v>
      </c>
      <c r="I95" s="281">
        <v>21</v>
      </c>
      <c r="J95" s="281">
        <v>26</v>
      </c>
      <c r="K95" s="283">
        <v>75</v>
      </c>
      <c r="L95" s="281">
        <v>36</v>
      </c>
      <c r="M95" s="282">
        <v>39</v>
      </c>
      <c r="N95" s="281">
        <v>-3</v>
      </c>
      <c r="O95" s="281">
        <v>2</v>
      </c>
      <c r="P95" s="282">
        <v>-5</v>
      </c>
      <c r="Q95" s="281">
        <v>220</v>
      </c>
      <c r="R95" s="281">
        <v>118</v>
      </c>
      <c r="S95" s="281">
        <v>102</v>
      </c>
      <c r="T95" s="283">
        <v>117</v>
      </c>
      <c r="U95" s="281">
        <v>102</v>
      </c>
      <c r="V95" s="281">
        <v>0</v>
      </c>
      <c r="W95" s="281">
        <v>0</v>
      </c>
      <c r="X95" s="283">
        <v>1</v>
      </c>
      <c r="Y95" s="282">
        <v>0</v>
      </c>
      <c r="Z95" s="281">
        <v>223</v>
      </c>
      <c r="AA95" s="281">
        <v>116</v>
      </c>
      <c r="AB95" s="281">
        <v>107</v>
      </c>
      <c r="AC95" s="283">
        <v>116</v>
      </c>
      <c r="AD95" s="281">
        <v>107</v>
      </c>
      <c r="AE95" s="281">
        <v>0</v>
      </c>
      <c r="AF95" s="281">
        <v>0</v>
      </c>
      <c r="AG95" s="283">
        <v>0</v>
      </c>
      <c r="AH95" s="282">
        <v>0</v>
      </c>
    </row>
    <row r="96" spans="1:34" ht="15" customHeight="1" x14ac:dyDescent="0.2">
      <c r="A96" s="272" t="s">
        <v>98</v>
      </c>
      <c r="B96" s="281">
        <v>-44</v>
      </c>
      <c r="C96" s="281">
        <v>-25</v>
      </c>
      <c r="D96" s="282">
        <v>-19</v>
      </c>
      <c r="E96" s="281">
        <v>-12</v>
      </c>
      <c r="F96" s="281">
        <v>-4</v>
      </c>
      <c r="G96" s="281">
        <v>-8</v>
      </c>
      <c r="H96" s="283">
        <v>59</v>
      </c>
      <c r="I96" s="281">
        <v>33</v>
      </c>
      <c r="J96" s="281">
        <v>26</v>
      </c>
      <c r="K96" s="283">
        <v>71</v>
      </c>
      <c r="L96" s="281">
        <v>37</v>
      </c>
      <c r="M96" s="282">
        <v>34</v>
      </c>
      <c r="N96" s="281">
        <v>-32</v>
      </c>
      <c r="O96" s="281">
        <v>-21</v>
      </c>
      <c r="P96" s="282">
        <v>-11</v>
      </c>
      <c r="Q96" s="281">
        <v>300</v>
      </c>
      <c r="R96" s="281">
        <v>108</v>
      </c>
      <c r="S96" s="281">
        <v>192</v>
      </c>
      <c r="T96" s="283">
        <v>94</v>
      </c>
      <c r="U96" s="281">
        <v>109</v>
      </c>
      <c r="V96" s="281">
        <v>13</v>
      </c>
      <c r="W96" s="281">
        <v>80</v>
      </c>
      <c r="X96" s="283">
        <v>1</v>
      </c>
      <c r="Y96" s="282">
        <v>3</v>
      </c>
      <c r="Z96" s="281">
        <v>332</v>
      </c>
      <c r="AA96" s="281">
        <v>129</v>
      </c>
      <c r="AB96" s="281">
        <v>203</v>
      </c>
      <c r="AC96" s="283">
        <v>113</v>
      </c>
      <c r="AD96" s="281">
        <v>121</v>
      </c>
      <c r="AE96" s="281">
        <v>14</v>
      </c>
      <c r="AF96" s="281">
        <v>78</v>
      </c>
      <c r="AG96" s="283">
        <v>2</v>
      </c>
      <c r="AH96" s="282">
        <v>4</v>
      </c>
    </row>
    <row r="97" spans="1:34" ht="15" customHeight="1" x14ac:dyDescent="0.2">
      <c r="A97" s="272" t="s">
        <v>99</v>
      </c>
      <c r="B97" s="281">
        <v>6</v>
      </c>
      <c r="C97" s="281">
        <v>-7</v>
      </c>
      <c r="D97" s="282">
        <v>13</v>
      </c>
      <c r="E97" s="281">
        <v>40</v>
      </c>
      <c r="F97" s="281">
        <v>25</v>
      </c>
      <c r="G97" s="281">
        <v>15</v>
      </c>
      <c r="H97" s="283">
        <v>117</v>
      </c>
      <c r="I97" s="281">
        <v>62</v>
      </c>
      <c r="J97" s="281">
        <v>55</v>
      </c>
      <c r="K97" s="283">
        <v>77</v>
      </c>
      <c r="L97" s="281">
        <v>37</v>
      </c>
      <c r="M97" s="282">
        <v>40</v>
      </c>
      <c r="N97" s="281">
        <v>-34</v>
      </c>
      <c r="O97" s="281">
        <v>-32</v>
      </c>
      <c r="P97" s="282">
        <v>-2</v>
      </c>
      <c r="Q97" s="281">
        <v>541</v>
      </c>
      <c r="R97" s="281">
        <v>273</v>
      </c>
      <c r="S97" s="281">
        <v>268</v>
      </c>
      <c r="T97" s="283">
        <v>230</v>
      </c>
      <c r="U97" s="281">
        <v>235</v>
      </c>
      <c r="V97" s="281">
        <v>40</v>
      </c>
      <c r="W97" s="281">
        <v>31</v>
      </c>
      <c r="X97" s="283">
        <v>3</v>
      </c>
      <c r="Y97" s="282">
        <v>2</v>
      </c>
      <c r="Z97" s="281">
        <v>575</v>
      </c>
      <c r="AA97" s="281">
        <v>305</v>
      </c>
      <c r="AB97" s="281">
        <v>270</v>
      </c>
      <c r="AC97" s="283">
        <v>261</v>
      </c>
      <c r="AD97" s="281">
        <v>229</v>
      </c>
      <c r="AE97" s="281">
        <v>41</v>
      </c>
      <c r="AF97" s="281">
        <v>39</v>
      </c>
      <c r="AG97" s="283">
        <v>3</v>
      </c>
      <c r="AH97" s="282">
        <v>2</v>
      </c>
    </row>
    <row r="98" spans="1:34" ht="15" customHeight="1" x14ac:dyDescent="0.2">
      <c r="A98" s="272" t="s">
        <v>100</v>
      </c>
      <c r="B98" s="281">
        <v>-86</v>
      </c>
      <c r="C98" s="281">
        <v>-45</v>
      </c>
      <c r="D98" s="282">
        <v>-41</v>
      </c>
      <c r="E98" s="281">
        <v>-67</v>
      </c>
      <c r="F98" s="281">
        <v>-50</v>
      </c>
      <c r="G98" s="281">
        <v>-17</v>
      </c>
      <c r="H98" s="283">
        <v>167</v>
      </c>
      <c r="I98" s="281">
        <v>86</v>
      </c>
      <c r="J98" s="281">
        <v>81</v>
      </c>
      <c r="K98" s="283">
        <v>234</v>
      </c>
      <c r="L98" s="281">
        <v>136</v>
      </c>
      <c r="M98" s="282">
        <v>98</v>
      </c>
      <c r="N98" s="281">
        <v>-19</v>
      </c>
      <c r="O98" s="281">
        <v>5</v>
      </c>
      <c r="P98" s="282">
        <v>-24</v>
      </c>
      <c r="Q98" s="281">
        <v>707</v>
      </c>
      <c r="R98" s="281">
        <v>325</v>
      </c>
      <c r="S98" s="281">
        <v>382</v>
      </c>
      <c r="T98" s="283">
        <v>301</v>
      </c>
      <c r="U98" s="281">
        <v>299</v>
      </c>
      <c r="V98" s="281">
        <v>17</v>
      </c>
      <c r="W98" s="281">
        <v>81</v>
      </c>
      <c r="X98" s="283">
        <v>7</v>
      </c>
      <c r="Y98" s="282">
        <v>2</v>
      </c>
      <c r="Z98" s="281">
        <v>726</v>
      </c>
      <c r="AA98" s="281">
        <v>320</v>
      </c>
      <c r="AB98" s="281">
        <v>406</v>
      </c>
      <c r="AC98" s="283">
        <v>290</v>
      </c>
      <c r="AD98" s="281">
        <v>310</v>
      </c>
      <c r="AE98" s="281">
        <v>29</v>
      </c>
      <c r="AF98" s="281">
        <v>96</v>
      </c>
      <c r="AG98" s="283">
        <v>1</v>
      </c>
      <c r="AH98" s="282">
        <v>0</v>
      </c>
    </row>
    <row r="99" spans="1:34" ht="15" customHeight="1" x14ac:dyDescent="0.2">
      <c r="A99" s="272" t="s">
        <v>101</v>
      </c>
      <c r="B99" s="281">
        <v>-107</v>
      </c>
      <c r="C99" s="281">
        <v>-62</v>
      </c>
      <c r="D99" s="282">
        <v>-45</v>
      </c>
      <c r="E99" s="281">
        <v>-65</v>
      </c>
      <c r="F99" s="281">
        <v>-40</v>
      </c>
      <c r="G99" s="281">
        <v>-25</v>
      </c>
      <c r="H99" s="283">
        <v>37</v>
      </c>
      <c r="I99" s="281">
        <v>20</v>
      </c>
      <c r="J99" s="281">
        <v>17</v>
      </c>
      <c r="K99" s="283">
        <v>102</v>
      </c>
      <c r="L99" s="281">
        <v>60</v>
      </c>
      <c r="M99" s="282">
        <v>42</v>
      </c>
      <c r="N99" s="281">
        <v>-42</v>
      </c>
      <c r="O99" s="281">
        <v>-22</v>
      </c>
      <c r="P99" s="282">
        <v>-20</v>
      </c>
      <c r="Q99" s="281">
        <v>204</v>
      </c>
      <c r="R99" s="281">
        <v>106</v>
      </c>
      <c r="S99" s="281">
        <v>98</v>
      </c>
      <c r="T99" s="283">
        <v>87</v>
      </c>
      <c r="U99" s="281">
        <v>93</v>
      </c>
      <c r="V99" s="281">
        <v>13</v>
      </c>
      <c r="W99" s="281">
        <v>2</v>
      </c>
      <c r="X99" s="283">
        <v>6</v>
      </c>
      <c r="Y99" s="282">
        <v>3</v>
      </c>
      <c r="Z99" s="281">
        <v>246</v>
      </c>
      <c r="AA99" s="281">
        <v>128</v>
      </c>
      <c r="AB99" s="281">
        <v>118</v>
      </c>
      <c r="AC99" s="283">
        <v>116</v>
      </c>
      <c r="AD99" s="281">
        <v>118</v>
      </c>
      <c r="AE99" s="281">
        <v>12</v>
      </c>
      <c r="AF99" s="281">
        <v>0</v>
      </c>
      <c r="AG99" s="283">
        <v>0</v>
      </c>
      <c r="AH99" s="282">
        <v>0</v>
      </c>
    </row>
    <row r="100" spans="1:34" ht="15" customHeight="1" x14ac:dyDescent="0.2">
      <c r="A100" s="272" t="s">
        <v>102</v>
      </c>
      <c r="B100" s="281">
        <v>-59</v>
      </c>
      <c r="C100" s="281">
        <v>-71</v>
      </c>
      <c r="D100" s="282">
        <v>12</v>
      </c>
      <c r="E100" s="281">
        <v>-80</v>
      </c>
      <c r="F100" s="281">
        <v>-45</v>
      </c>
      <c r="G100" s="281">
        <v>-35</v>
      </c>
      <c r="H100" s="283">
        <v>80</v>
      </c>
      <c r="I100" s="281">
        <v>36</v>
      </c>
      <c r="J100" s="281">
        <v>44</v>
      </c>
      <c r="K100" s="283">
        <v>160</v>
      </c>
      <c r="L100" s="281">
        <v>81</v>
      </c>
      <c r="M100" s="282">
        <v>79</v>
      </c>
      <c r="N100" s="281">
        <v>21</v>
      </c>
      <c r="O100" s="281">
        <v>-26</v>
      </c>
      <c r="P100" s="282">
        <v>47</v>
      </c>
      <c r="Q100" s="281">
        <v>379</v>
      </c>
      <c r="R100" s="281">
        <v>167</v>
      </c>
      <c r="S100" s="281">
        <v>212</v>
      </c>
      <c r="T100" s="283">
        <v>153</v>
      </c>
      <c r="U100" s="281">
        <v>192</v>
      </c>
      <c r="V100" s="281">
        <v>11</v>
      </c>
      <c r="W100" s="281">
        <v>19</v>
      </c>
      <c r="X100" s="283">
        <v>3</v>
      </c>
      <c r="Y100" s="282">
        <v>1</v>
      </c>
      <c r="Z100" s="281">
        <v>358</v>
      </c>
      <c r="AA100" s="281">
        <v>193</v>
      </c>
      <c r="AB100" s="281">
        <v>165</v>
      </c>
      <c r="AC100" s="283">
        <v>186</v>
      </c>
      <c r="AD100" s="281">
        <v>158</v>
      </c>
      <c r="AE100" s="281">
        <v>7</v>
      </c>
      <c r="AF100" s="281">
        <v>7</v>
      </c>
      <c r="AG100" s="283">
        <v>0</v>
      </c>
      <c r="AH100" s="282">
        <v>0</v>
      </c>
    </row>
    <row r="101" spans="1:34" ht="15" customHeight="1" x14ac:dyDescent="0.2">
      <c r="A101" s="272" t="s">
        <v>103</v>
      </c>
      <c r="B101" s="281">
        <v>-112</v>
      </c>
      <c r="C101" s="281">
        <v>-70</v>
      </c>
      <c r="D101" s="282">
        <v>-42</v>
      </c>
      <c r="E101" s="281">
        <v>-43</v>
      </c>
      <c r="F101" s="281">
        <v>-25</v>
      </c>
      <c r="G101" s="281">
        <v>-18</v>
      </c>
      <c r="H101" s="283">
        <v>102</v>
      </c>
      <c r="I101" s="281">
        <v>53</v>
      </c>
      <c r="J101" s="281">
        <v>49</v>
      </c>
      <c r="K101" s="283">
        <v>145</v>
      </c>
      <c r="L101" s="281">
        <v>78</v>
      </c>
      <c r="M101" s="282">
        <v>67</v>
      </c>
      <c r="N101" s="281">
        <v>-69</v>
      </c>
      <c r="O101" s="281">
        <v>-45</v>
      </c>
      <c r="P101" s="282">
        <v>-24</v>
      </c>
      <c r="Q101" s="281">
        <v>391</v>
      </c>
      <c r="R101" s="281">
        <v>163</v>
      </c>
      <c r="S101" s="281">
        <v>228</v>
      </c>
      <c r="T101" s="283">
        <v>144</v>
      </c>
      <c r="U101" s="281">
        <v>163</v>
      </c>
      <c r="V101" s="281">
        <v>17</v>
      </c>
      <c r="W101" s="281">
        <v>65</v>
      </c>
      <c r="X101" s="283">
        <v>2</v>
      </c>
      <c r="Y101" s="282">
        <v>0</v>
      </c>
      <c r="Z101" s="281">
        <v>460</v>
      </c>
      <c r="AA101" s="281">
        <v>208</v>
      </c>
      <c r="AB101" s="281">
        <v>252</v>
      </c>
      <c r="AC101" s="283">
        <v>177</v>
      </c>
      <c r="AD101" s="281">
        <v>191</v>
      </c>
      <c r="AE101" s="281">
        <v>29</v>
      </c>
      <c r="AF101" s="281">
        <v>61</v>
      </c>
      <c r="AG101" s="283">
        <v>2</v>
      </c>
      <c r="AH101" s="282">
        <v>0</v>
      </c>
    </row>
    <row r="102" spans="1:34" ht="15" customHeight="1" x14ac:dyDescent="0.2">
      <c r="A102" s="272" t="s">
        <v>104</v>
      </c>
      <c r="B102" s="281">
        <v>-31</v>
      </c>
      <c r="C102" s="281">
        <v>-31</v>
      </c>
      <c r="D102" s="282">
        <v>0</v>
      </c>
      <c r="E102" s="281">
        <v>-33</v>
      </c>
      <c r="F102" s="281">
        <v>-34</v>
      </c>
      <c r="G102" s="281">
        <v>1</v>
      </c>
      <c r="H102" s="283">
        <v>85</v>
      </c>
      <c r="I102" s="281">
        <v>41</v>
      </c>
      <c r="J102" s="281">
        <v>44</v>
      </c>
      <c r="K102" s="283">
        <v>118</v>
      </c>
      <c r="L102" s="281">
        <v>75</v>
      </c>
      <c r="M102" s="282">
        <v>43</v>
      </c>
      <c r="N102" s="281">
        <v>2</v>
      </c>
      <c r="O102" s="281">
        <v>3</v>
      </c>
      <c r="P102" s="282">
        <v>-1</v>
      </c>
      <c r="Q102" s="281">
        <v>319</v>
      </c>
      <c r="R102" s="281">
        <v>164</v>
      </c>
      <c r="S102" s="281">
        <v>155</v>
      </c>
      <c r="T102" s="283">
        <v>150</v>
      </c>
      <c r="U102" s="281">
        <v>142</v>
      </c>
      <c r="V102" s="281">
        <v>11</v>
      </c>
      <c r="W102" s="281">
        <v>12</v>
      </c>
      <c r="X102" s="283">
        <v>3</v>
      </c>
      <c r="Y102" s="282">
        <v>1</v>
      </c>
      <c r="Z102" s="281">
        <v>317</v>
      </c>
      <c r="AA102" s="281">
        <v>161</v>
      </c>
      <c r="AB102" s="281">
        <v>156</v>
      </c>
      <c r="AC102" s="283">
        <v>148</v>
      </c>
      <c r="AD102" s="281">
        <v>148</v>
      </c>
      <c r="AE102" s="281">
        <v>7</v>
      </c>
      <c r="AF102" s="281">
        <v>7</v>
      </c>
      <c r="AG102" s="283">
        <v>6</v>
      </c>
      <c r="AH102" s="282">
        <v>1</v>
      </c>
    </row>
    <row r="103" spans="1:34" ht="15" customHeight="1" x14ac:dyDescent="0.2">
      <c r="A103" s="272" t="s">
        <v>105</v>
      </c>
      <c r="B103" s="281">
        <v>-164</v>
      </c>
      <c r="C103" s="281">
        <v>-80</v>
      </c>
      <c r="D103" s="282">
        <v>-84</v>
      </c>
      <c r="E103" s="281">
        <v>-59</v>
      </c>
      <c r="F103" s="281">
        <v>-20</v>
      </c>
      <c r="G103" s="281">
        <v>-39</v>
      </c>
      <c r="H103" s="283">
        <v>129</v>
      </c>
      <c r="I103" s="281">
        <v>61</v>
      </c>
      <c r="J103" s="281">
        <v>68</v>
      </c>
      <c r="K103" s="283">
        <v>188</v>
      </c>
      <c r="L103" s="281">
        <v>81</v>
      </c>
      <c r="M103" s="282">
        <v>107</v>
      </c>
      <c r="N103" s="281">
        <v>-105</v>
      </c>
      <c r="O103" s="281">
        <v>-60</v>
      </c>
      <c r="P103" s="282">
        <v>-45</v>
      </c>
      <c r="Q103" s="281">
        <v>555</v>
      </c>
      <c r="R103" s="281">
        <v>268</v>
      </c>
      <c r="S103" s="281">
        <v>287</v>
      </c>
      <c r="T103" s="283">
        <v>252</v>
      </c>
      <c r="U103" s="281">
        <v>278</v>
      </c>
      <c r="V103" s="281">
        <v>13</v>
      </c>
      <c r="W103" s="281">
        <v>5</v>
      </c>
      <c r="X103" s="283">
        <v>3</v>
      </c>
      <c r="Y103" s="282">
        <v>4</v>
      </c>
      <c r="Z103" s="281">
        <v>660</v>
      </c>
      <c r="AA103" s="281">
        <v>328</v>
      </c>
      <c r="AB103" s="281">
        <v>332</v>
      </c>
      <c r="AC103" s="283">
        <v>316</v>
      </c>
      <c r="AD103" s="281">
        <v>328</v>
      </c>
      <c r="AE103" s="281">
        <v>12</v>
      </c>
      <c r="AF103" s="281">
        <v>3</v>
      </c>
      <c r="AG103" s="283">
        <v>0</v>
      </c>
      <c r="AH103" s="282">
        <v>1</v>
      </c>
    </row>
    <row r="104" spans="1:34" ht="15" customHeight="1" x14ac:dyDescent="0.2">
      <c r="A104" s="272" t="s">
        <v>106</v>
      </c>
      <c r="B104" s="281">
        <v>-41</v>
      </c>
      <c r="C104" s="281">
        <v>-38</v>
      </c>
      <c r="D104" s="282">
        <v>-3</v>
      </c>
      <c r="E104" s="281">
        <v>-30</v>
      </c>
      <c r="F104" s="281">
        <v>-18</v>
      </c>
      <c r="G104" s="281">
        <v>-12</v>
      </c>
      <c r="H104" s="283">
        <v>47</v>
      </c>
      <c r="I104" s="281">
        <v>20</v>
      </c>
      <c r="J104" s="281">
        <v>27</v>
      </c>
      <c r="K104" s="283">
        <v>77</v>
      </c>
      <c r="L104" s="281">
        <v>38</v>
      </c>
      <c r="M104" s="282">
        <v>39</v>
      </c>
      <c r="N104" s="281">
        <v>-11</v>
      </c>
      <c r="O104" s="281">
        <v>-20</v>
      </c>
      <c r="P104" s="282">
        <v>9</v>
      </c>
      <c r="Q104" s="281">
        <v>200</v>
      </c>
      <c r="R104" s="281">
        <v>86</v>
      </c>
      <c r="S104" s="281">
        <v>114</v>
      </c>
      <c r="T104" s="283">
        <v>84</v>
      </c>
      <c r="U104" s="281">
        <v>89</v>
      </c>
      <c r="V104" s="281">
        <v>2</v>
      </c>
      <c r="W104" s="281">
        <v>25</v>
      </c>
      <c r="X104" s="283">
        <v>0</v>
      </c>
      <c r="Y104" s="282">
        <v>0</v>
      </c>
      <c r="Z104" s="281">
        <v>211</v>
      </c>
      <c r="AA104" s="281">
        <v>106</v>
      </c>
      <c r="AB104" s="281">
        <v>105</v>
      </c>
      <c r="AC104" s="283">
        <v>103</v>
      </c>
      <c r="AD104" s="281">
        <v>86</v>
      </c>
      <c r="AE104" s="281">
        <v>3</v>
      </c>
      <c r="AF104" s="281">
        <v>19</v>
      </c>
      <c r="AG104" s="283">
        <v>0</v>
      </c>
      <c r="AH104" s="282">
        <v>0</v>
      </c>
    </row>
    <row r="105" spans="1:34" ht="15" customHeight="1" x14ac:dyDescent="0.2">
      <c r="A105" s="272" t="s">
        <v>107</v>
      </c>
      <c r="B105" s="281">
        <v>-120</v>
      </c>
      <c r="C105" s="281">
        <v>-54</v>
      </c>
      <c r="D105" s="282">
        <v>-66</v>
      </c>
      <c r="E105" s="281">
        <v>-97</v>
      </c>
      <c r="F105" s="281">
        <v>-42</v>
      </c>
      <c r="G105" s="281">
        <v>-55</v>
      </c>
      <c r="H105" s="283">
        <v>61</v>
      </c>
      <c r="I105" s="281">
        <v>27</v>
      </c>
      <c r="J105" s="281">
        <v>34</v>
      </c>
      <c r="K105" s="283">
        <v>158</v>
      </c>
      <c r="L105" s="281">
        <v>69</v>
      </c>
      <c r="M105" s="282">
        <v>89</v>
      </c>
      <c r="N105" s="281">
        <v>-23</v>
      </c>
      <c r="O105" s="281">
        <v>-12</v>
      </c>
      <c r="P105" s="282">
        <v>-11</v>
      </c>
      <c r="Q105" s="281">
        <v>244</v>
      </c>
      <c r="R105" s="281">
        <v>117</v>
      </c>
      <c r="S105" s="281">
        <v>127</v>
      </c>
      <c r="T105" s="283">
        <v>114</v>
      </c>
      <c r="U105" s="281">
        <v>124</v>
      </c>
      <c r="V105" s="281">
        <v>1</v>
      </c>
      <c r="W105" s="281">
        <v>2</v>
      </c>
      <c r="X105" s="283">
        <v>2</v>
      </c>
      <c r="Y105" s="282">
        <v>1</v>
      </c>
      <c r="Z105" s="281">
        <v>267</v>
      </c>
      <c r="AA105" s="281">
        <v>129</v>
      </c>
      <c r="AB105" s="281">
        <v>138</v>
      </c>
      <c r="AC105" s="283">
        <v>128</v>
      </c>
      <c r="AD105" s="281">
        <v>136</v>
      </c>
      <c r="AE105" s="281">
        <v>1</v>
      </c>
      <c r="AF105" s="281">
        <v>2</v>
      </c>
      <c r="AG105" s="283">
        <v>0</v>
      </c>
      <c r="AH105" s="282">
        <v>0</v>
      </c>
    </row>
    <row r="106" spans="1:34" ht="15" customHeight="1" x14ac:dyDescent="0.2">
      <c r="A106" s="272" t="s">
        <v>78</v>
      </c>
      <c r="B106" s="281">
        <v>-143</v>
      </c>
      <c r="C106" s="281">
        <v>-90</v>
      </c>
      <c r="D106" s="282">
        <v>-53</v>
      </c>
      <c r="E106" s="281">
        <v>-77</v>
      </c>
      <c r="F106" s="281">
        <v>-39</v>
      </c>
      <c r="G106" s="281">
        <v>-38</v>
      </c>
      <c r="H106" s="283">
        <v>58</v>
      </c>
      <c r="I106" s="281">
        <v>32</v>
      </c>
      <c r="J106" s="281">
        <v>26</v>
      </c>
      <c r="K106" s="283">
        <v>135</v>
      </c>
      <c r="L106" s="281">
        <v>71</v>
      </c>
      <c r="M106" s="282">
        <v>64</v>
      </c>
      <c r="N106" s="281">
        <v>-66</v>
      </c>
      <c r="O106" s="281">
        <v>-51</v>
      </c>
      <c r="P106" s="282">
        <v>-15</v>
      </c>
      <c r="Q106" s="281">
        <v>222</v>
      </c>
      <c r="R106" s="281">
        <v>94</v>
      </c>
      <c r="S106" s="281">
        <v>128</v>
      </c>
      <c r="T106" s="283">
        <v>93</v>
      </c>
      <c r="U106" s="281">
        <v>124</v>
      </c>
      <c r="V106" s="281">
        <v>0</v>
      </c>
      <c r="W106" s="281">
        <v>3</v>
      </c>
      <c r="X106" s="283">
        <v>1</v>
      </c>
      <c r="Y106" s="282">
        <v>1</v>
      </c>
      <c r="Z106" s="281">
        <v>288</v>
      </c>
      <c r="AA106" s="281">
        <v>145</v>
      </c>
      <c r="AB106" s="281">
        <v>143</v>
      </c>
      <c r="AC106" s="283">
        <v>139</v>
      </c>
      <c r="AD106" s="281">
        <v>142</v>
      </c>
      <c r="AE106" s="281">
        <v>6</v>
      </c>
      <c r="AF106" s="281">
        <v>1</v>
      </c>
      <c r="AG106" s="283">
        <v>0</v>
      </c>
      <c r="AH106" s="282">
        <v>0</v>
      </c>
    </row>
    <row r="107" spans="1:34" ht="15" customHeight="1" x14ac:dyDescent="0.2">
      <c r="A107" s="272" t="s">
        <v>108</v>
      </c>
      <c r="B107" s="281">
        <v>50</v>
      </c>
      <c r="C107" s="281">
        <v>14</v>
      </c>
      <c r="D107" s="282">
        <v>36</v>
      </c>
      <c r="E107" s="281">
        <v>-23</v>
      </c>
      <c r="F107" s="281">
        <v>-4</v>
      </c>
      <c r="G107" s="281">
        <v>-19</v>
      </c>
      <c r="H107" s="283">
        <v>107</v>
      </c>
      <c r="I107" s="281">
        <v>60</v>
      </c>
      <c r="J107" s="281">
        <v>47</v>
      </c>
      <c r="K107" s="283">
        <v>130</v>
      </c>
      <c r="L107" s="281">
        <v>64</v>
      </c>
      <c r="M107" s="282">
        <v>66</v>
      </c>
      <c r="N107" s="281">
        <v>73</v>
      </c>
      <c r="O107" s="281">
        <v>18</v>
      </c>
      <c r="P107" s="282">
        <v>55</v>
      </c>
      <c r="Q107" s="281">
        <v>355</v>
      </c>
      <c r="R107" s="281">
        <v>157</v>
      </c>
      <c r="S107" s="281">
        <v>198</v>
      </c>
      <c r="T107" s="283">
        <v>150</v>
      </c>
      <c r="U107" s="281">
        <v>176</v>
      </c>
      <c r="V107" s="281">
        <v>5</v>
      </c>
      <c r="W107" s="281">
        <v>19</v>
      </c>
      <c r="X107" s="283">
        <v>2</v>
      </c>
      <c r="Y107" s="282">
        <v>3</v>
      </c>
      <c r="Z107" s="281">
        <v>282</v>
      </c>
      <c r="AA107" s="281">
        <v>139</v>
      </c>
      <c r="AB107" s="281">
        <v>143</v>
      </c>
      <c r="AC107" s="283">
        <v>135</v>
      </c>
      <c r="AD107" s="281">
        <v>139</v>
      </c>
      <c r="AE107" s="281">
        <v>2</v>
      </c>
      <c r="AF107" s="281">
        <v>3</v>
      </c>
      <c r="AG107" s="283">
        <v>2</v>
      </c>
      <c r="AH107" s="282">
        <v>1</v>
      </c>
    </row>
    <row r="108" spans="1:34" ht="15" customHeight="1" x14ac:dyDescent="0.2">
      <c r="A108" s="272" t="s">
        <v>109</v>
      </c>
      <c r="B108" s="281">
        <v>29</v>
      </c>
      <c r="C108" s="281">
        <v>13</v>
      </c>
      <c r="D108" s="282">
        <v>16</v>
      </c>
      <c r="E108" s="281">
        <v>-12</v>
      </c>
      <c r="F108" s="281">
        <v>-3</v>
      </c>
      <c r="G108" s="281">
        <v>-9</v>
      </c>
      <c r="H108" s="283">
        <v>72</v>
      </c>
      <c r="I108" s="281">
        <v>45</v>
      </c>
      <c r="J108" s="281">
        <v>27</v>
      </c>
      <c r="K108" s="283">
        <v>84</v>
      </c>
      <c r="L108" s="281">
        <v>48</v>
      </c>
      <c r="M108" s="282">
        <v>36</v>
      </c>
      <c r="N108" s="281">
        <v>41</v>
      </c>
      <c r="O108" s="281">
        <v>16</v>
      </c>
      <c r="P108" s="282">
        <v>25</v>
      </c>
      <c r="Q108" s="281">
        <v>370</v>
      </c>
      <c r="R108" s="281">
        <v>184</v>
      </c>
      <c r="S108" s="281">
        <v>186</v>
      </c>
      <c r="T108" s="283">
        <v>181</v>
      </c>
      <c r="U108" s="281">
        <v>175</v>
      </c>
      <c r="V108" s="281">
        <v>2</v>
      </c>
      <c r="W108" s="281">
        <v>9</v>
      </c>
      <c r="X108" s="283">
        <v>1</v>
      </c>
      <c r="Y108" s="282">
        <v>2</v>
      </c>
      <c r="Z108" s="281">
        <v>329</v>
      </c>
      <c r="AA108" s="281">
        <v>168</v>
      </c>
      <c r="AB108" s="281">
        <v>161</v>
      </c>
      <c r="AC108" s="283">
        <v>166</v>
      </c>
      <c r="AD108" s="281">
        <v>150</v>
      </c>
      <c r="AE108" s="281">
        <v>2</v>
      </c>
      <c r="AF108" s="281">
        <v>10</v>
      </c>
      <c r="AG108" s="283">
        <v>0</v>
      </c>
      <c r="AH108" s="282">
        <v>1</v>
      </c>
    </row>
    <row r="109" spans="1:34" ht="15" customHeight="1" x14ac:dyDescent="0.2">
      <c r="A109" s="272" t="s">
        <v>110</v>
      </c>
      <c r="B109" s="281">
        <v>-11</v>
      </c>
      <c r="C109" s="281">
        <v>-2</v>
      </c>
      <c r="D109" s="282">
        <v>-9</v>
      </c>
      <c r="E109" s="281">
        <v>11</v>
      </c>
      <c r="F109" s="281">
        <v>10</v>
      </c>
      <c r="G109" s="281">
        <v>1</v>
      </c>
      <c r="H109" s="283">
        <v>67</v>
      </c>
      <c r="I109" s="281">
        <v>42</v>
      </c>
      <c r="J109" s="281">
        <v>25</v>
      </c>
      <c r="K109" s="283">
        <v>56</v>
      </c>
      <c r="L109" s="281">
        <v>32</v>
      </c>
      <c r="M109" s="282">
        <v>24</v>
      </c>
      <c r="N109" s="281">
        <v>-22</v>
      </c>
      <c r="O109" s="281">
        <v>-12</v>
      </c>
      <c r="P109" s="282">
        <v>-10</v>
      </c>
      <c r="Q109" s="281">
        <v>289</v>
      </c>
      <c r="R109" s="281">
        <v>150</v>
      </c>
      <c r="S109" s="281">
        <v>139</v>
      </c>
      <c r="T109" s="283">
        <v>143</v>
      </c>
      <c r="U109" s="281">
        <v>136</v>
      </c>
      <c r="V109" s="281">
        <v>4</v>
      </c>
      <c r="W109" s="281">
        <v>1</v>
      </c>
      <c r="X109" s="283">
        <v>3</v>
      </c>
      <c r="Y109" s="282">
        <v>2</v>
      </c>
      <c r="Z109" s="281">
        <v>311</v>
      </c>
      <c r="AA109" s="281">
        <v>162</v>
      </c>
      <c r="AB109" s="281">
        <v>149</v>
      </c>
      <c r="AC109" s="283">
        <v>157</v>
      </c>
      <c r="AD109" s="281">
        <v>148</v>
      </c>
      <c r="AE109" s="281">
        <v>3</v>
      </c>
      <c r="AF109" s="281">
        <v>1</v>
      </c>
      <c r="AG109" s="283">
        <v>2</v>
      </c>
      <c r="AH109" s="282">
        <v>0</v>
      </c>
    </row>
    <row r="110" spans="1:34" ht="15" customHeight="1" x14ac:dyDescent="0.2">
      <c r="A110" s="272" t="s">
        <v>111</v>
      </c>
      <c r="B110" s="281">
        <v>-165</v>
      </c>
      <c r="C110" s="281">
        <v>-89</v>
      </c>
      <c r="D110" s="282">
        <v>-76</v>
      </c>
      <c r="E110" s="281">
        <v>-58</v>
      </c>
      <c r="F110" s="281">
        <v>-30</v>
      </c>
      <c r="G110" s="281">
        <v>-28</v>
      </c>
      <c r="H110" s="283">
        <v>96</v>
      </c>
      <c r="I110" s="281">
        <v>51</v>
      </c>
      <c r="J110" s="281">
        <v>45</v>
      </c>
      <c r="K110" s="283">
        <v>154</v>
      </c>
      <c r="L110" s="281">
        <v>81</v>
      </c>
      <c r="M110" s="282">
        <v>73</v>
      </c>
      <c r="N110" s="281">
        <v>-107</v>
      </c>
      <c r="O110" s="281">
        <v>-59</v>
      </c>
      <c r="P110" s="282">
        <v>-48</v>
      </c>
      <c r="Q110" s="281">
        <v>242</v>
      </c>
      <c r="R110" s="281">
        <v>106</v>
      </c>
      <c r="S110" s="281">
        <v>136</v>
      </c>
      <c r="T110" s="283">
        <v>99</v>
      </c>
      <c r="U110" s="281">
        <v>131</v>
      </c>
      <c r="V110" s="281">
        <v>3</v>
      </c>
      <c r="W110" s="281">
        <v>3</v>
      </c>
      <c r="X110" s="283">
        <v>4</v>
      </c>
      <c r="Y110" s="282">
        <v>2</v>
      </c>
      <c r="Z110" s="281">
        <v>349</v>
      </c>
      <c r="AA110" s="281">
        <v>165</v>
      </c>
      <c r="AB110" s="281">
        <v>184</v>
      </c>
      <c r="AC110" s="283">
        <v>164</v>
      </c>
      <c r="AD110" s="281">
        <v>180</v>
      </c>
      <c r="AE110" s="281">
        <v>1</v>
      </c>
      <c r="AF110" s="281">
        <v>4</v>
      </c>
      <c r="AG110" s="283">
        <v>0</v>
      </c>
      <c r="AH110" s="282">
        <v>0</v>
      </c>
    </row>
    <row r="111" spans="1:34" ht="15" customHeight="1" x14ac:dyDescent="0.2">
      <c r="A111" s="272" t="s">
        <v>112</v>
      </c>
      <c r="B111" s="281">
        <v>-89</v>
      </c>
      <c r="C111" s="281">
        <v>-48</v>
      </c>
      <c r="D111" s="282">
        <v>-41</v>
      </c>
      <c r="E111" s="281">
        <v>-35</v>
      </c>
      <c r="F111" s="281">
        <v>-14</v>
      </c>
      <c r="G111" s="281">
        <v>-21</v>
      </c>
      <c r="H111" s="283">
        <v>140</v>
      </c>
      <c r="I111" s="281">
        <v>79</v>
      </c>
      <c r="J111" s="281">
        <v>61</v>
      </c>
      <c r="K111" s="283">
        <v>175</v>
      </c>
      <c r="L111" s="281">
        <v>93</v>
      </c>
      <c r="M111" s="282">
        <v>82</v>
      </c>
      <c r="N111" s="281">
        <v>-54</v>
      </c>
      <c r="O111" s="281">
        <v>-34</v>
      </c>
      <c r="P111" s="282">
        <v>-20</v>
      </c>
      <c r="Q111" s="281">
        <v>474</v>
      </c>
      <c r="R111" s="281">
        <v>221</v>
      </c>
      <c r="S111" s="281">
        <v>253</v>
      </c>
      <c r="T111" s="283">
        <v>210</v>
      </c>
      <c r="U111" s="281">
        <v>245</v>
      </c>
      <c r="V111" s="281">
        <v>4</v>
      </c>
      <c r="W111" s="281">
        <v>3</v>
      </c>
      <c r="X111" s="283">
        <v>7</v>
      </c>
      <c r="Y111" s="282">
        <v>5</v>
      </c>
      <c r="Z111" s="281">
        <v>528</v>
      </c>
      <c r="AA111" s="281">
        <v>255</v>
      </c>
      <c r="AB111" s="281">
        <v>273</v>
      </c>
      <c r="AC111" s="283">
        <v>250</v>
      </c>
      <c r="AD111" s="281">
        <v>269</v>
      </c>
      <c r="AE111" s="281">
        <v>4</v>
      </c>
      <c r="AF111" s="281">
        <v>4</v>
      </c>
      <c r="AG111" s="283">
        <v>1</v>
      </c>
      <c r="AH111" s="282">
        <v>0</v>
      </c>
    </row>
    <row r="112" spans="1:34" ht="15" customHeight="1" thickBot="1" x14ac:dyDescent="0.25">
      <c r="A112" s="276" t="s">
        <v>113</v>
      </c>
      <c r="B112" s="284">
        <v>-253</v>
      </c>
      <c r="C112" s="284">
        <v>-121</v>
      </c>
      <c r="D112" s="286">
        <v>-132</v>
      </c>
      <c r="E112" s="284">
        <v>-134</v>
      </c>
      <c r="F112" s="284">
        <v>-79</v>
      </c>
      <c r="G112" s="284">
        <v>-55</v>
      </c>
      <c r="H112" s="285">
        <v>122</v>
      </c>
      <c r="I112" s="284">
        <v>60</v>
      </c>
      <c r="J112" s="284">
        <v>62</v>
      </c>
      <c r="K112" s="285">
        <v>256</v>
      </c>
      <c r="L112" s="284">
        <v>139</v>
      </c>
      <c r="M112" s="286">
        <v>117</v>
      </c>
      <c r="N112" s="284">
        <v>-119</v>
      </c>
      <c r="O112" s="284">
        <v>-42</v>
      </c>
      <c r="P112" s="286">
        <v>-77</v>
      </c>
      <c r="Q112" s="284">
        <v>469</v>
      </c>
      <c r="R112" s="284">
        <v>244</v>
      </c>
      <c r="S112" s="284">
        <v>225</v>
      </c>
      <c r="T112" s="285">
        <v>238</v>
      </c>
      <c r="U112" s="284">
        <v>220</v>
      </c>
      <c r="V112" s="284">
        <v>3</v>
      </c>
      <c r="W112" s="284">
        <v>4</v>
      </c>
      <c r="X112" s="285">
        <v>3</v>
      </c>
      <c r="Y112" s="286">
        <v>1</v>
      </c>
      <c r="Z112" s="284">
        <v>588</v>
      </c>
      <c r="AA112" s="284">
        <v>286</v>
      </c>
      <c r="AB112" s="284">
        <v>302</v>
      </c>
      <c r="AC112" s="285">
        <v>281</v>
      </c>
      <c r="AD112" s="284">
        <v>300</v>
      </c>
      <c r="AE112" s="284">
        <v>5</v>
      </c>
      <c r="AF112" s="284">
        <v>2</v>
      </c>
      <c r="AG112" s="285">
        <v>0</v>
      </c>
      <c r="AH112" s="286">
        <v>0</v>
      </c>
    </row>
    <row r="113" spans="1:1" x14ac:dyDescent="0.2">
      <c r="A113" s="1" t="s">
        <v>339</v>
      </c>
    </row>
  </sheetData>
  <mergeCells count="12">
    <mergeCell ref="Q2:Y2"/>
    <mergeCell ref="T3:W3"/>
    <mergeCell ref="X3:Y3"/>
    <mergeCell ref="Z2:AH2"/>
    <mergeCell ref="AC3:AF3"/>
    <mergeCell ref="AG3:AH3"/>
    <mergeCell ref="N2:P3"/>
    <mergeCell ref="A2:A4"/>
    <mergeCell ref="B2:D3"/>
    <mergeCell ref="E2:M2"/>
    <mergeCell ref="H3:J3"/>
    <mergeCell ref="K3:M3"/>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AL78"/>
  <sheetViews>
    <sheetView workbookViewId="0">
      <pane xSplit="1" ySplit="4" topLeftCell="Q5" activePane="bottomRight" state="frozen"/>
      <selection pane="topRight" activeCell="B1" sqref="B1"/>
      <selection pane="bottomLeft" activeCell="A5" sqref="A5"/>
      <selection pane="bottomRight" activeCell="AD12" sqref="AD12"/>
    </sheetView>
  </sheetViews>
  <sheetFormatPr defaultColWidth="11.90625" defaultRowHeight="12.5" x14ac:dyDescent="0.2"/>
  <cols>
    <col min="1" max="1" width="11.453125" style="1" customWidth="1"/>
    <col min="2" max="33" width="8.08984375" style="86" customWidth="1"/>
    <col min="34" max="34" width="8.08984375" style="84" customWidth="1"/>
    <col min="35" max="35" width="5.36328125" style="1" customWidth="1"/>
    <col min="36" max="38" width="9.6328125" style="1" customWidth="1"/>
    <col min="39" max="245" width="11.90625" style="1"/>
    <col min="246" max="247" width="3.90625" style="1" customWidth="1"/>
    <col min="248" max="248" width="9" style="1" bestFit="1" customWidth="1"/>
    <col min="249" max="251" width="6.7265625" style="1" bestFit="1" customWidth="1"/>
    <col min="252" max="252" width="7.453125" style="1" bestFit="1" customWidth="1"/>
    <col min="253" max="254" width="6.7265625" style="1" bestFit="1" customWidth="1"/>
    <col min="255" max="259" width="5.453125" style="1" bestFit="1" customWidth="1"/>
    <col min="260" max="261" width="4.08984375" style="1" bestFit="1" customWidth="1"/>
    <col min="262" max="266" width="6" style="1" bestFit="1" customWidth="1"/>
    <col min="267" max="268" width="4.26953125" style="1" bestFit="1" customWidth="1"/>
    <col min="269" max="269" width="7.453125" style="1" bestFit="1" customWidth="1"/>
    <col min="270" max="271" width="6.7265625" style="1" bestFit="1" customWidth="1"/>
    <col min="272" max="275" width="6.26953125" style="1" bestFit="1" customWidth="1"/>
    <col min="276" max="276" width="5.453125" style="1" bestFit="1" customWidth="1"/>
    <col min="277" max="278" width="5.26953125" style="1" bestFit="1" customWidth="1"/>
    <col min="279" max="280" width="4.7265625" style="1" bestFit="1" customWidth="1"/>
    <col min="281" max="284" width="6.26953125" style="1" bestFit="1" customWidth="1"/>
    <col min="285" max="285" width="5.453125" style="1" bestFit="1" customWidth="1"/>
    <col min="286" max="287" width="5.26953125" style="1" bestFit="1" customWidth="1"/>
    <col min="288" max="289" width="4.7265625" style="1" bestFit="1" customWidth="1"/>
    <col min="290" max="501" width="11.90625" style="1"/>
    <col min="502" max="503" width="3.90625" style="1" customWidth="1"/>
    <col min="504" max="504" width="9" style="1" bestFit="1" customWidth="1"/>
    <col min="505" max="507" width="6.7265625" style="1" bestFit="1" customWidth="1"/>
    <col min="508" max="508" width="7.453125" style="1" bestFit="1" customWidth="1"/>
    <col min="509" max="510" width="6.7265625" style="1" bestFit="1" customWidth="1"/>
    <col min="511" max="515" width="5.453125" style="1" bestFit="1" customWidth="1"/>
    <col min="516" max="517" width="4.08984375" style="1" bestFit="1" customWidth="1"/>
    <col min="518" max="522" width="6" style="1" bestFit="1" customWidth="1"/>
    <col min="523" max="524" width="4.26953125" style="1" bestFit="1" customWidth="1"/>
    <col min="525" max="525" width="7.453125" style="1" bestFit="1" customWidth="1"/>
    <col min="526" max="527" width="6.7265625" style="1" bestFit="1" customWidth="1"/>
    <col min="528" max="531" width="6.26953125" style="1" bestFit="1" customWidth="1"/>
    <col min="532" max="532" width="5.453125" style="1" bestFit="1" customWidth="1"/>
    <col min="533" max="534" width="5.26953125" style="1" bestFit="1" customWidth="1"/>
    <col min="535" max="536" width="4.7265625" style="1" bestFit="1" customWidth="1"/>
    <col min="537" max="540" width="6.26953125" style="1" bestFit="1" customWidth="1"/>
    <col min="541" max="541" width="5.453125" style="1" bestFit="1" customWidth="1"/>
    <col min="542" max="543" width="5.26953125" style="1" bestFit="1" customWidth="1"/>
    <col min="544" max="545" width="4.7265625" style="1" bestFit="1" customWidth="1"/>
    <col min="546" max="757" width="11.90625" style="1"/>
    <col min="758" max="759" width="3.90625" style="1" customWidth="1"/>
    <col min="760" max="760" width="9" style="1" bestFit="1" customWidth="1"/>
    <col min="761" max="763" width="6.7265625" style="1" bestFit="1" customWidth="1"/>
    <col min="764" max="764" width="7.453125" style="1" bestFit="1" customWidth="1"/>
    <col min="765" max="766" width="6.7265625" style="1" bestFit="1" customWidth="1"/>
    <col min="767" max="771" width="5.453125" style="1" bestFit="1" customWidth="1"/>
    <col min="772" max="773" width="4.08984375" style="1" bestFit="1" customWidth="1"/>
    <col min="774" max="778" width="6" style="1" bestFit="1" customWidth="1"/>
    <col min="779" max="780" width="4.26953125" style="1" bestFit="1" customWidth="1"/>
    <col min="781" max="781" width="7.453125" style="1" bestFit="1" customWidth="1"/>
    <col min="782" max="783" width="6.7265625" style="1" bestFit="1" customWidth="1"/>
    <col min="784" max="787" width="6.26953125" style="1" bestFit="1" customWidth="1"/>
    <col min="788" max="788" width="5.453125" style="1" bestFit="1" customWidth="1"/>
    <col min="789" max="790" width="5.26953125" style="1" bestFit="1" customWidth="1"/>
    <col min="791" max="792" width="4.7265625" style="1" bestFit="1" customWidth="1"/>
    <col min="793" max="796" width="6.26953125" style="1" bestFit="1" customWidth="1"/>
    <col min="797" max="797" width="5.453125" style="1" bestFit="1" customWidth="1"/>
    <col min="798" max="799" width="5.26953125" style="1" bestFit="1" customWidth="1"/>
    <col min="800" max="801" width="4.7265625" style="1" bestFit="1" customWidth="1"/>
    <col min="802" max="1013" width="11.90625" style="1"/>
    <col min="1014" max="1015" width="3.90625" style="1" customWidth="1"/>
    <col min="1016" max="1016" width="9" style="1" bestFit="1" customWidth="1"/>
    <col min="1017" max="1019" width="6.7265625" style="1" bestFit="1" customWidth="1"/>
    <col min="1020" max="1020" width="7.453125" style="1" bestFit="1" customWidth="1"/>
    <col min="1021" max="1022" width="6.7265625" style="1" bestFit="1" customWidth="1"/>
    <col min="1023" max="1027" width="5.453125" style="1" bestFit="1" customWidth="1"/>
    <col min="1028" max="1029" width="4.08984375" style="1" bestFit="1" customWidth="1"/>
    <col min="1030" max="1034" width="6" style="1" bestFit="1" customWidth="1"/>
    <col min="1035" max="1036" width="4.26953125" style="1" bestFit="1" customWidth="1"/>
    <col min="1037" max="1037" width="7.453125" style="1" bestFit="1" customWidth="1"/>
    <col min="1038" max="1039" width="6.7265625" style="1" bestFit="1" customWidth="1"/>
    <col min="1040" max="1043" width="6.26953125" style="1" bestFit="1" customWidth="1"/>
    <col min="1044" max="1044" width="5.453125" style="1" bestFit="1" customWidth="1"/>
    <col min="1045" max="1046" width="5.26953125" style="1" bestFit="1" customWidth="1"/>
    <col min="1047" max="1048" width="4.7265625" style="1" bestFit="1" customWidth="1"/>
    <col min="1049" max="1052" width="6.26953125" style="1" bestFit="1" customWidth="1"/>
    <col min="1053" max="1053" width="5.453125" style="1" bestFit="1" customWidth="1"/>
    <col min="1054" max="1055" width="5.26953125" style="1" bestFit="1" customWidth="1"/>
    <col min="1056" max="1057" width="4.7265625" style="1" bestFit="1" customWidth="1"/>
    <col min="1058" max="1269" width="11.90625" style="1"/>
    <col min="1270" max="1271" width="3.90625" style="1" customWidth="1"/>
    <col min="1272" max="1272" width="9" style="1" bestFit="1" customWidth="1"/>
    <col min="1273" max="1275" width="6.7265625" style="1" bestFit="1" customWidth="1"/>
    <col min="1276" max="1276" width="7.453125" style="1" bestFit="1" customWidth="1"/>
    <col min="1277" max="1278" width="6.7265625" style="1" bestFit="1" customWidth="1"/>
    <col min="1279" max="1283" width="5.453125" style="1" bestFit="1" customWidth="1"/>
    <col min="1284" max="1285" width="4.08984375" style="1" bestFit="1" customWidth="1"/>
    <col min="1286" max="1290" width="6" style="1" bestFit="1" customWidth="1"/>
    <col min="1291" max="1292" width="4.26953125" style="1" bestFit="1" customWidth="1"/>
    <col min="1293" max="1293" width="7.453125" style="1" bestFit="1" customWidth="1"/>
    <col min="1294" max="1295" width="6.7265625" style="1" bestFit="1" customWidth="1"/>
    <col min="1296" max="1299" width="6.26953125" style="1" bestFit="1" customWidth="1"/>
    <col min="1300" max="1300" width="5.453125" style="1" bestFit="1" customWidth="1"/>
    <col min="1301" max="1302" width="5.26953125" style="1" bestFit="1" customWidth="1"/>
    <col min="1303" max="1304" width="4.7265625" style="1" bestFit="1" customWidth="1"/>
    <col min="1305" max="1308" width="6.26953125" style="1" bestFit="1" customWidth="1"/>
    <col min="1309" max="1309" width="5.453125" style="1" bestFit="1" customWidth="1"/>
    <col min="1310" max="1311" width="5.26953125" style="1" bestFit="1" customWidth="1"/>
    <col min="1312" max="1313" width="4.7265625" style="1" bestFit="1" customWidth="1"/>
    <col min="1314" max="1525" width="11.90625" style="1"/>
    <col min="1526" max="1527" width="3.90625" style="1" customWidth="1"/>
    <col min="1528" max="1528" width="9" style="1" bestFit="1" customWidth="1"/>
    <col min="1529" max="1531" width="6.7265625" style="1" bestFit="1" customWidth="1"/>
    <col min="1532" max="1532" width="7.453125" style="1" bestFit="1" customWidth="1"/>
    <col min="1533" max="1534" width="6.7265625" style="1" bestFit="1" customWidth="1"/>
    <col min="1535" max="1539" width="5.453125" style="1" bestFit="1" customWidth="1"/>
    <col min="1540" max="1541" width="4.08984375" style="1" bestFit="1" customWidth="1"/>
    <col min="1542" max="1546" width="6" style="1" bestFit="1" customWidth="1"/>
    <col min="1547" max="1548" width="4.26953125" style="1" bestFit="1" customWidth="1"/>
    <col min="1549" max="1549" width="7.453125" style="1" bestFit="1" customWidth="1"/>
    <col min="1550" max="1551" width="6.7265625" style="1" bestFit="1" customWidth="1"/>
    <col min="1552" max="1555" width="6.26953125" style="1" bestFit="1" customWidth="1"/>
    <col min="1556" max="1556" width="5.453125" style="1" bestFit="1" customWidth="1"/>
    <col min="1557" max="1558" width="5.26953125" style="1" bestFit="1" customWidth="1"/>
    <col min="1559" max="1560" width="4.7265625" style="1" bestFit="1" customWidth="1"/>
    <col min="1561" max="1564" width="6.26953125" style="1" bestFit="1" customWidth="1"/>
    <col min="1565" max="1565" width="5.453125" style="1" bestFit="1" customWidth="1"/>
    <col min="1566" max="1567" width="5.26953125" style="1" bestFit="1" customWidth="1"/>
    <col min="1568" max="1569" width="4.7265625" style="1" bestFit="1" customWidth="1"/>
    <col min="1570" max="1781" width="11.90625" style="1"/>
    <col min="1782" max="1783" width="3.90625" style="1" customWidth="1"/>
    <col min="1784" max="1784" width="9" style="1" bestFit="1" customWidth="1"/>
    <col min="1785" max="1787" width="6.7265625" style="1" bestFit="1" customWidth="1"/>
    <col min="1788" max="1788" width="7.453125" style="1" bestFit="1" customWidth="1"/>
    <col min="1789" max="1790" width="6.7265625" style="1" bestFit="1" customWidth="1"/>
    <col min="1791" max="1795" width="5.453125" style="1" bestFit="1" customWidth="1"/>
    <col min="1796" max="1797" width="4.08984375" style="1" bestFit="1" customWidth="1"/>
    <col min="1798" max="1802" width="6" style="1" bestFit="1" customWidth="1"/>
    <col min="1803" max="1804" width="4.26953125" style="1" bestFit="1" customWidth="1"/>
    <col min="1805" max="1805" width="7.453125" style="1" bestFit="1" customWidth="1"/>
    <col min="1806" max="1807" width="6.7265625" style="1" bestFit="1" customWidth="1"/>
    <col min="1808" max="1811" width="6.26953125" style="1" bestFit="1" customWidth="1"/>
    <col min="1812" max="1812" width="5.453125" style="1" bestFit="1" customWidth="1"/>
    <col min="1813" max="1814" width="5.26953125" style="1" bestFit="1" customWidth="1"/>
    <col min="1815" max="1816" width="4.7265625" style="1" bestFit="1" customWidth="1"/>
    <col min="1817" max="1820" width="6.26953125" style="1" bestFit="1" customWidth="1"/>
    <col min="1821" max="1821" width="5.453125" style="1" bestFit="1" customWidth="1"/>
    <col min="1822" max="1823" width="5.26953125" style="1" bestFit="1" customWidth="1"/>
    <col min="1824" max="1825" width="4.7265625" style="1" bestFit="1" customWidth="1"/>
    <col min="1826" max="2037" width="11.90625" style="1"/>
    <col min="2038" max="2039" width="3.90625" style="1" customWidth="1"/>
    <col min="2040" max="2040" width="9" style="1" bestFit="1" customWidth="1"/>
    <col min="2041" max="2043" width="6.7265625" style="1" bestFit="1" customWidth="1"/>
    <col min="2044" max="2044" width="7.453125" style="1" bestFit="1" customWidth="1"/>
    <col min="2045" max="2046" width="6.7265625" style="1" bestFit="1" customWidth="1"/>
    <col min="2047" max="2051" width="5.453125" style="1" bestFit="1" customWidth="1"/>
    <col min="2052" max="2053" width="4.08984375" style="1" bestFit="1" customWidth="1"/>
    <col min="2054" max="2058" width="6" style="1" bestFit="1" customWidth="1"/>
    <col min="2059" max="2060" width="4.26953125" style="1" bestFit="1" customWidth="1"/>
    <col min="2061" max="2061" width="7.453125" style="1" bestFit="1" customWidth="1"/>
    <col min="2062" max="2063" width="6.7265625" style="1" bestFit="1" customWidth="1"/>
    <col min="2064" max="2067" width="6.26953125" style="1" bestFit="1" customWidth="1"/>
    <col min="2068" max="2068" width="5.453125" style="1" bestFit="1" customWidth="1"/>
    <col min="2069" max="2070" width="5.26953125" style="1" bestFit="1" customWidth="1"/>
    <col min="2071" max="2072" width="4.7265625" style="1" bestFit="1" customWidth="1"/>
    <col min="2073" max="2076" width="6.26953125" style="1" bestFit="1" customWidth="1"/>
    <col min="2077" max="2077" width="5.453125" style="1" bestFit="1" customWidth="1"/>
    <col min="2078" max="2079" width="5.26953125" style="1" bestFit="1" customWidth="1"/>
    <col min="2080" max="2081" width="4.7265625" style="1" bestFit="1" customWidth="1"/>
    <col min="2082" max="2293" width="11.90625" style="1"/>
    <col min="2294" max="2295" width="3.90625" style="1" customWidth="1"/>
    <col min="2296" max="2296" width="9" style="1" bestFit="1" customWidth="1"/>
    <col min="2297" max="2299" width="6.7265625" style="1" bestFit="1" customWidth="1"/>
    <col min="2300" max="2300" width="7.453125" style="1" bestFit="1" customWidth="1"/>
    <col min="2301" max="2302" width="6.7265625" style="1" bestFit="1" customWidth="1"/>
    <col min="2303" max="2307" width="5.453125" style="1" bestFit="1" customWidth="1"/>
    <col min="2308" max="2309" width="4.08984375" style="1" bestFit="1" customWidth="1"/>
    <col min="2310" max="2314" width="6" style="1" bestFit="1" customWidth="1"/>
    <col min="2315" max="2316" width="4.26953125" style="1" bestFit="1" customWidth="1"/>
    <col min="2317" max="2317" width="7.453125" style="1" bestFit="1" customWidth="1"/>
    <col min="2318" max="2319" width="6.7265625" style="1" bestFit="1" customWidth="1"/>
    <col min="2320" max="2323" width="6.26953125" style="1" bestFit="1" customWidth="1"/>
    <col min="2324" max="2324" width="5.453125" style="1" bestFit="1" customWidth="1"/>
    <col min="2325" max="2326" width="5.26953125" style="1" bestFit="1" customWidth="1"/>
    <col min="2327" max="2328" width="4.7265625" style="1" bestFit="1" customWidth="1"/>
    <col min="2329" max="2332" width="6.26953125" style="1" bestFit="1" customWidth="1"/>
    <col min="2333" max="2333" width="5.453125" style="1" bestFit="1" customWidth="1"/>
    <col min="2334" max="2335" width="5.26953125" style="1" bestFit="1" customWidth="1"/>
    <col min="2336" max="2337" width="4.7265625" style="1" bestFit="1" customWidth="1"/>
    <col min="2338" max="2549" width="11.90625" style="1"/>
    <col min="2550" max="2551" width="3.90625" style="1" customWidth="1"/>
    <col min="2552" max="2552" width="9" style="1" bestFit="1" customWidth="1"/>
    <col min="2553" max="2555" width="6.7265625" style="1" bestFit="1" customWidth="1"/>
    <col min="2556" max="2556" width="7.453125" style="1" bestFit="1" customWidth="1"/>
    <col min="2557" max="2558" width="6.7265625" style="1" bestFit="1" customWidth="1"/>
    <col min="2559" max="2563" width="5.453125" style="1" bestFit="1" customWidth="1"/>
    <col min="2564" max="2565" width="4.08984375" style="1" bestFit="1" customWidth="1"/>
    <col min="2566" max="2570" width="6" style="1" bestFit="1" customWidth="1"/>
    <col min="2571" max="2572" width="4.26953125" style="1" bestFit="1" customWidth="1"/>
    <col min="2573" max="2573" width="7.453125" style="1" bestFit="1" customWidth="1"/>
    <col min="2574" max="2575" width="6.7265625" style="1" bestFit="1" customWidth="1"/>
    <col min="2576" max="2579" width="6.26953125" style="1" bestFit="1" customWidth="1"/>
    <col min="2580" max="2580" width="5.453125" style="1" bestFit="1" customWidth="1"/>
    <col min="2581" max="2582" width="5.26953125" style="1" bestFit="1" customWidth="1"/>
    <col min="2583" max="2584" width="4.7265625" style="1" bestFit="1" customWidth="1"/>
    <col min="2585" max="2588" width="6.26953125" style="1" bestFit="1" customWidth="1"/>
    <col min="2589" max="2589" width="5.453125" style="1" bestFit="1" customWidth="1"/>
    <col min="2590" max="2591" width="5.26953125" style="1" bestFit="1" customWidth="1"/>
    <col min="2592" max="2593" width="4.7265625" style="1" bestFit="1" customWidth="1"/>
    <col min="2594" max="2805" width="11.90625" style="1"/>
    <col min="2806" max="2807" width="3.90625" style="1" customWidth="1"/>
    <col min="2808" max="2808" width="9" style="1" bestFit="1" customWidth="1"/>
    <col min="2809" max="2811" width="6.7265625" style="1" bestFit="1" customWidth="1"/>
    <col min="2812" max="2812" width="7.453125" style="1" bestFit="1" customWidth="1"/>
    <col min="2813" max="2814" width="6.7265625" style="1" bestFit="1" customWidth="1"/>
    <col min="2815" max="2819" width="5.453125" style="1" bestFit="1" customWidth="1"/>
    <col min="2820" max="2821" width="4.08984375" style="1" bestFit="1" customWidth="1"/>
    <col min="2822" max="2826" width="6" style="1" bestFit="1" customWidth="1"/>
    <col min="2827" max="2828" width="4.26953125" style="1" bestFit="1" customWidth="1"/>
    <col min="2829" max="2829" width="7.453125" style="1" bestFit="1" customWidth="1"/>
    <col min="2830" max="2831" width="6.7265625" style="1" bestFit="1" customWidth="1"/>
    <col min="2832" max="2835" width="6.26953125" style="1" bestFit="1" customWidth="1"/>
    <col min="2836" max="2836" width="5.453125" style="1" bestFit="1" customWidth="1"/>
    <col min="2837" max="2838" width="5.26953125" style="1" bestFit="1" customWidth="1"/>
    <col min="2839" max="2840" width="4.7265625" style="1" bestFit="1" customWidth="1"/>
    <col min="2841" max="2844" width="6.26953125" style="1" bestFit="1" customWidth="1"/>
    <col min="2845" max="2845" width="5.453125" style="1" bestFit="1" customWidth="1"/>
    <col min="2846" max="2847" width="5.26953125" style="1" bestFit="1" customWidth="1"/>
    <col min="2848" max="2849" width="4.7265625" style="1" bestFit="1" customWidth="1"/>
    <col min="2850" max="3061" width="11.90625" style="1"/>
    <col min="3062" max="3063" width="3.90625" style="1" customWidth="1"/>
    <col min="3064" max="3064" width="9" style="1" bestFit="1" customWidth="1"/>
    <col min="3065" max="3067" width="6.7265625" style="1" bestFit="1" customWidth="1"/>
    <col min="3068" max="3068" width="7.453125" style="1" bestFit="1" customWidth="1"/>
    <col min="3069" max="3070" width="6.7265625" style="1" bestFit="1" customWidth="1"/>
    <col min="3071" max="3075" width="5.453125" style="1" bestFit="1" customWidth="1"/>
    <col min="3076" max="3077" width="4.08984375" style="1" bestFit="1" customWidth="1"/>
    <col min="3078" max="3082" width="6" style="1" bestFit="1" customWidth="1"/>
    <col min="3083" max="3084" width="4.26953125" style="1" bestFit="1" customWidth="1"/>
    <col min="3085" max="3085" width="7.453125" style="1" bestFit="1" customWidth="1"/>
    <col min="3086" max="3087" width="6.7265625" style="1" bestFit="1" customWidth="1"/>
    <col min="3088" max="3091" width="6.26953125" style="1" bestFit="1" customWidth="1"/>
    <col min="3092" max="3092" width="5.453125" style="1" bestFit="1" customWidth="1"/>
    <col min="3093" max="3094" width="5.26953125" style="1" bestFit="1" customWidth="1"/>
    <col min="3095" max="3096" width="4.7265625" style="1" bestFit="1" customWidth="1"/>
    <col min="3097" max="3100" width="6.26953125" style="1" bestFit="1" customWidth="1"/>
    <col min="3101" max="3101" width="5.453125" style="1" bestFit="1" customWidth="1"/>
    <col min="3102" max="3103" width="5.26953125" style="1" bestFit="1" customWidth="1"/>
    <col min="3104" max="3105" width="4.7265625" style="1" bestFit="1" customWidth="1"/>
    <col min="3106" max="3317" width="11.90625" style="1"/>
    <col min="3318" max="3319" width="3.90625" style="1" customWidth="1"/>
    <col min="3320" max="3320" width="9" style="1" bestFit="1" customWidth="1"/>
    <col min="3321" max="3323" width="6.7265625" style="1" bestFit="1" customWidth="1"/>
    <col min="3324" max="3324" width="7.453125" style="1" bestFit="1" customWidth="1"/>
    <col min="3325" max="3326" width="6.7265625" style="1" bestFit="1" customWidth="1"/>
    <col min="3327" max="3331" width="5.453125" style="1" bestFit="1" customWidth="1"/>
    <col min="3332" max="3333" width="4.08984375" style="1" bestFit="1" customWidth="1"/>
    <col min="3334" max="3338" width="6" style="1" bestFit="1" customWidth="1"/>
    <col min="3339" max="3340" width="4.26953125" style="1" bestFit="1" customWidth="1"/>
    <col min="3341" max="3341" width="7.453125" style="1" bestFit="1" customWidth="1"/>
    <col min="3342" max="3343" width="6.7265625" style="1" bestFit="1" customWidth="1"/>
    <col min="3344" max="3347" width="6.26953125" style="1" bestFit="1" customWidth="1"/>
    <col min="3348" max="3348" width="5.453125" style="1" bestFit="1" customWidth="1"/>
    <col min="3349" max="3350" width="5.26953125" style="1" bestFit="1" customWidth="1"/>
    <col min="3351" max="3352" width="4.7265625" style="1" bestFit="1" customWidth="1"/>
    <col min="3353" max="3356" width="6.26953125" style="1" bestFit="1" customWidth="1"/>
    <col min="3357" max="3357" width="5.453125" style="1" bestFit="1" customWidth="1"/>
    <col min="3358" max="3359" width="5.26953125" style="1" bestFit="1" customWidth="1"/>
    <col min="3360" max="3361" width="4.7265625" style="1" bestFit="1" customWidth="1"/>
    <col min="3362" max="3573" width="11.90625" style="1"/>
    <col min="3574" max="3575" width="3.90625" style="1" customWidth="1"/>
    <col min="3576" max="3576" width="9" style="1" bestFit="1" customWidth="1"/>
    <col min="3577" max="3579" width="6.7265625" style="1" bestFit="1" customWidth="1"/>
    <col min="3580" max="3580" width="7.453125" style="1" bestFit="1" customWidth="1"/>
    <col min="3581" max="3582" width="6.7265625" style="1" bestFit="1" customWidth="1"/>
    <col min="3583" max="3587" width="5.453125" style="1" bestFit="1" customWidth="1"/>
    <col min="3588" max="3589" width="4.08984375" style="1" bestFit="1" customWidth="1"/>
    <col min="3590" max="3594" width="6" style="1" bestFit="1" customWidth="1"/>
    <col min="3595" max="3596" width="4.26953125" style="1" bestFit="1" customWidth="1"/>
    <col min="3597" max="3597" width="7.453125" style="1" bestFit="1" customWidth="1"/>
    <col min="3598" max="3599" width="6.7265625" style="1" bestFit="1" customWidth="1"/>
    <col min="3600" max="3603" width="6.26953125" style="1" bestFit="1" customWidth="1"/>
    <col min="3604" max="3604" width="5.453125" style="1" bestFit="1" customWidth="1"/>
    <col min="3605" max="3606" width="5.26953125" style="1" bestFit="1" customWidth="1"/>
    <col min="3607" max="3608" width="4.7265625" style="1" bestFit="1" customWidth="1"/>
    <col min="3609" max="3612" width="6.26953125" style="1" bestFit="1" customWidth="1"/>
    <col min="3613" max="3613" width="5.453125" style="1" bestFit="1" customWidth="1"/>
    <col min="3614" max="3615" width="5.26953125" style="1" bestFit="1" customWidth="1"/>
    <col min="3616" max="3617" width="4.7265625" style="1" bestFit="1" customWidth="1"/>
    <col min="3618" max="3829" width="11.90625" style="1"/>
    <col min="3830" max="3831" width="3.90625" style="1" customWidth="1"/>
    <col min="3832" max="3832" width="9" style="1" bestFit="1" customWidth="1"/>
    <col min="3833" max="3835" width="6.7265625" style="1" bestFit="1" customWidth="1"/>
    <col min="3836" max="3836" width="7.453125" style="1" bestFit="1" customWidth="1"/>
    <col min="3837" max="3838" width="6.7265625" style="1" bestFit="1" customWidth="1"/>
    <col min="3839" max="3843" width="5.453125" style="1" bestFit="1" customWidth="1"/>
    <col min="3844" max="3845" width="4.08984375" style="1" bestFit="1" customWidth="1"/>
    <col min="3846" max="3850" width="6" style="1" bestFit="1" customWidth="1"/>
    <col min="3851" max="3852" width="4.26953125" style="1" bestFit="1" customWidth="1"/>
    <col min="3853" max="3853" width="7.453125" style="1" bestFit="1" customWidth="1"/>
    <col min="3854" max="3855" width="6.7265625" style="1" bestFit="1" customWidth="1"/>
    <col min="3856" max="3859" width="6.26953125" style="1" bestFit="1" customWidth="1"/>
    <col min="3860" max="3860" width="5.453125" style="1" bestFit="1" customWidth="1"/>
    <col min="3861" max="3862" width="5.26953125" style="1" bestFit="1" customWidth="1"/>
    <col min="3863" max="3864" width="4.7265625" style="1" bestFit="1" customWidth="1"/>
    <col min="3865" max="3868" width="6.26953125" style="1" bestFit="1" customWidth="1"/>
    <col min="3869" max="3869" width="5.453125" style="1" bestFit="1" customWidth="1"/>
    <col min="3870" max="3871" width="5.26953125" style="1" bestFit="1" customWidth="1"/>
    <col min="3872" max="3873" width="4.7265625" style="1" bestFit="1" customWidth="1"/>
    <col min="3874" max="4085" width="11.90625" style="1"/>
    <col min="4086" max="4087" width="3.90625" style="1" customWidth="1"/>
    <col min="4088" max="4088" width="9" style="1" bestFit="1" customWidth="1"/>
    <col min="4089" max="4091" width="6.7265625" style="1" bestFit="1" customWidth="1"/>
    <col min="4092" max="4092" width="7.453125" style="1" bestFit="1" customWidth="1"/>
    <col min="4093" max="4094" width="6.7265625" style="1" bestFit="1" customWidth="1"/>
    <col min="4095" max="4099" width="5.453125" style="1" bestFit="1" customWidth="1"/>
    <col min="4100" max="4101" width="4.08984375" style="1" bestFit="1" customWidth="1"/>
    <col min="4102" max="4106" width="6" style="1" bestFit="1" customWidth="1"/>
    <col min="4107" max="4108" width="4.26953125" style="1" bestFit="1" customWidth="1"/>
    <col min="4109" max="4109" width="7.453125" style="1" bestFit="1" customWidth="1"/>
    <col min="4110" max="4111" width="6.7265625" style="1" bestFit="1" customWidth="1"/>
    <col min="4112" max="4115" width="6.26953125" style="1" bestFit="1" customWidth="1"/>
    <col min="4116" max="4116" width="5.453125" style="1" bestFit="1" customWidth="1"/>
    <col min="4117" max="4118" width="5.26953125" style="1" bestFit="1" customWidth="1"/>
    <col min="4119" max="4120" width="4.7265625" style="1" bestFit="1" customWidth="1"/>
    <col min="4121" max="4124" width="6.26953125" style="1" bestFit="1" customWidth="1"/>
    <col min="4125" max="4125" width="5.453125" style="1" bestFit="1" customWidth="1"/>
    <col min="4126" max="4127" width="5.26953125" style="1" bestFit="1" customWidth="1"/>
    <col min="4128" max="4129" width="4.7265625" style="1" bestFit="1" customWidth="1"/>
    <col min="4130" max="4341" width="11.90625" style="1"/>
    <col min="4342" max="4343" width="3.90625" style="1" customWidth="1"/>
    <col min="4344" max="4344" width="9" style="1" bestFit="1" customWidth="1"/>
    <col min="4345" max="4347" width="6.7265625" style="1" bestFit="1" customWidth="1"/>
    <col min="4348" max="4348" width="7.453125" style="1" bestFit="1" customWidth="1"/>
    <col min="4349" max="4350" width="6.7265625" style="1" bestFit="1" customWidth="1"/>
    <col min="4351" max="4355" width="5.453125" style="1" bestFit="1" customWidth="1"/>
    <col min="4356" max="4357" width="4.08984375" style="1" bestFit="1" customWidth="1"/>
    <col min="4358" max="4362" width="6" style="1" bestFit="1" customWidth="1"/>
    <col min="4363" max="4364" width="4.26953125" style="1" bestFit="1" customWidth="1"/>
    <col min="4365" max="4365" width="7.453125" style="1" bestFit="1" customWidth="1"/>
    <col min="4366" max="4367" width="6.7265625" style="1" bestFit="1" customWidth="1"/>
    <col min="4368" max="4371" width="6.26953125" style="1" bestFit="1" customWidth="1"/>
    <col min="4372" max="4372" width="5.453125" style="1" bestFit="1" customWidth="1"/>
    <col min="4373" max="4374" width="5.26953125" style="1" bestFit="1" customWidth="1"/>
    <col min="4375" max="4376" width="4.7265625" style="1" bestFit="1" customWidth="1"/>
    <col min="4377" max="4380" width="6.26953125" style="1" bestFit="1" customWidth="1"/>
    <col min="4381" max="4381" width="5.453125" style="1" bestFit="1" customWidth="1"/>
    <col min="4382" max="4383" width="5.26953125" style="1" bestFit="1" customWidth="1"/>
    <col min="4384" max="4385" width="4.7265625" style="1" bestFit="1" customWidth="1"/>
    <col min="4386" max="4597" width="11.90625" style="1"/>
    <col min="4598" max="4599" width="3.90625" style="1" customWidth="1"/>
    <col min="4600" max="4600" width="9" style="1" bestFit="1" customWidth="1"/>
    <col min="4601" max="4603" width="6.7265625" style="1" bestFit="1" customWidth="1"/>
    <col min="4604" max="4604" width="7.453125" style="1" bestFit="1" customWidth="1"/>
    <col min="4605" max="4606" width="6.7265625" style="1" bestFit="1" customWidth="1"/>
    <col min="4607" max="4611" width="5.453125" style="1" bestFit="1" customWidth="1"/>
    <col min="4612" max="4613" width="4.08984375" style="1" bestFit="1" customWidth="1"/>
    <col min="4614" max="4618" width="6" style="1" bestFit="1" customWidth="1"/>
    <col min="4619" max="4620" width="4.26953125" style="1" bestFit="1" customWidth="1"/>
    <col min="4621" max="4621" width="7.453125" style="1" bestFit="1" customWidth="1"/>
    <col min="4622" max="4623" width="6.7265625" style="1" bestFit="1" customWidth="1"/>
    <col min="4624" max="4627" width="6.26953125" style="1" bestFit="1" customWidth="1"/>
    <col min="4628" max="4628" width="5.453125" style="1" bestFit="1" customWidth="1"/>
    <col min="4629" max="4630" width="5.26953125" style="1" bestFit="1" customWidth="1"/>
    <col min="4631" max="4632" width="4.7265625" style="1" bestFit="1" customWidth="1"/>
    <col min="4633" max="4636" width="6.26953125" style="1" bestFit="1" customWidth="1"/>
    <col min="4637" max="4637" width="5.453125" style="1" bestFit="1" customWidth="1"/>
    <col min="4638" max="4639" width="5.26953125" style="1" bestFit="1" customWidth="1"/>
    <col min="4640" max="4641" width="4.7265625" style="1" bestFit="1" customWidth="1"/>
    <col min="4642" max="4853" width="11.90625" style="1"/>
    <col min="4854" max="4855" width="3.90625" style="1" customWidth="1"/>
    <col min="4856" max="4856" width="9" style="1" bestFit="1" customWidth="1"/>
    <col min="4857" max="4859" width="6.7265625" style="1" bestFit="1" customWidth="1"/>
    <col min="4860" max="4860" width="7.453125" style="1" bestFit="1" customWidth="1"/>
    <col min="4861" max="4862" width="6.7265625" style="1" bestFit="1" customWidth="1"/>
    <col min="4863" max="4867" width="5.453125" style="1" bestFit="1" customWidth="1"/>
    <col min="4868" max="4869" width="4.08984375" style="1" bestFit="1" customWidth="1"/>
    <col min="4870" max="4874" width="6" style="1" bestFit="1" customWidth="1"/>
    <col min="4875" max="4876" width="4.26953125" style="1" bestFit="1" customWidth="1"/>
    <col min="4877" max="4877" width="7.453125" style="1" bestFit="1" customWidth="1"/>
    <col min="4878" max="4879" width="6.7265625" style="1" bestFit="1" customWidth="1"/>
    <col min="4880" max="4883" width="6.26953125" style="1" bestFit="1" customWidth="1"/>
    <col min="4884" max="4884" width="5.453125" style="1" bestFit="1" customWidth="1"/>
    <col min="4885" max="4886" width="5.26953125" style="1" bestFit="1" customWidth="1"/>
    <col min="4887" max="4888" width="4.7265625" style="1" bestFit="1" customWidth="1"/>
    <col min="4889" max="4892" width="6.26953125" style="1" bestFit="1" customWidth="1"/>
    <col min="4893" max="4893" width="5.453125" style="1" bestFit="1" customWidth="1"/>
    <col min="4894" max="4895" width="5.26953125" style="1" bestFit="1" customWidth="1"/>
    <col min="4896" max="4897" width="4.7265625" style="1" bestFit="1" customWidth="1"/>
    <col min="4898" max="5109" width="11.90625" style="1"/>
    <col min="5110" max="5111" width="3.90625" style="1" customWidth="1"/>
    <col min="5112" max="5112" width="9" style="1" bestFit="1" customWidth="1"/>
    <col min="5113" max="5115" width="6.7265625" style="1" bestFit="1" customWidth="1"/>
    <col min="5116" max="5116" width="7.453125" style="1" bestFit="1" customWidth="1"/>
    <col min="5117" max="5118" width="6.7265625" style="1" bestFit="1" customWidth="1"/>
    <col min="5119" max="5123" width="5.453125" style="1" bestFit="1" customWidth="1"/>
    <col min="5124" max="5125" width="4.08984375" style="1" bestFit="1" customWidth="1"/>
    <col min="5126" max="5130" width="6" style="1" bestFit="1" customWidth="1"/>
    <col min="5131" max="5132" width="4.26953125" style="1" bestFit="1" customWidth="1"/>
    <col min="5133" max="5133" width="7.453125" style="1" bestFit="1" customWidth="1"/>
    <col min="5134" max="5135" width="6.7265625" style="1" bestFit="1" customWidth="1"/>
    <col min="5136" max="5139" width="6.26953125" style="1" bestFit="1" customWidth="1"/>
    <col min="5140" max="5140" width="5.453125" style="1" bestFit="1" customWidth="1"/>
    <col min="5141" max="5142" width="5.26953125" style="1" bestFit="1" customWidth="1"/>
    <col min="5143" max="5144" width="4.7265625" style="1" bestFit="1" customWidth="1"/>
    <col min="5145" max="5148" width="6.26953125" style="1" bestFit="1" customWidth="1"/>
    <col min="5149" max="5149" width="5.453125" style="1" bestFit="1" customWidth="1"/>
    <col min="5150" max="5151" width="5.26953125" style="1" bestFit="1" customWidth="1"/>
    <col min="5152" max="5153" width="4.7265625" style="1" bestFit="1" customWidth="1"/>
    <col min="5154" max="5365" width="11.90625" style="1"/>
    <col min="5366" max="5367" width="3.90625" style="1" customWidth="1"/>
    <col min="5368" max="5368" width="9" style="1" bestFit="1" customWidth="1"/>
    <col min="5369" max="5371" width="6.7265625" style="1" bestFit="1" customWidth="1"/>
    <col min="5372" max="5372" width="7.453125" style="1" bestFit="1" customWidth="1"/>
    <col min="5373" max="5374" width="6.7265625" style="1" bestFit="1" customWidth="1"/>
    <col min="5375" max="5379" width="5.453125" style="1" bestFit="1" customWidth="1"/>
    <col min="5380" max="5381" width="4.08984375" style="1" bestFit="1" customWidth="1"/>
    <col min="5382" max="5386" width="6" style="1" bestFit="1" customWidth="1"/>
    <col min="5387" max="5388" width="4.26953125" style="1" bestFit="1" customWidth="1"/>
    <col min="5389" max="5389" width="7.453125" style="1" bestFit="1" customWidth="1"/>
    <col min="5390" max="5391" width="6.7265625" style="1" bestFit="1" customWidth="1"/>
    <col min="5392" max="5395" width="6.26953125" style="1" bestFit="1" customWidth="1"/>
    <col min="5396" max="5396" width="5.453125" style="1" bestFit="1" customWidth="1"/>
    <col min="5397" max="5398" width="5.26953125" style="1" bestFit="1" customWidth="1"/>
    <col min="5399" max="5400" width="4.7265625" style="1" bestFit="1" customWidth="1"/>
    <col min="5401" max="5404" width="6.26953125" style="1" bestFit="1" customWidth="1"/>
    <col min="5405" max="5405" width="5.453125" style="1" bestFit="1" customWidth="1"/>
    <col min="5406" max="5407" width="5.26953125" style="1" bestFit="1" customWidth="1"/>
    <col min="5408" max="5409" width="4.7265625" style="1" bestFit="1" customWidth="1"/>
    <col min="5410" max="5621" width="11.90625" style="1"/>
    <col min="5622" max="5623" width="3.90625" style="1" customWidth="1"/>
    <col min="5624" max="5624" width="9" style="1" bestFit="1" customWidth="1"/>
    <col min="5625" max="5627" width="6.7265625" style="1" bestFit="1" customWidth="1"/>
    <col min="5628" max="5628" width="7.453125" style="1" bestFit="1" customWidth="1"/>
    <col min="5629" max="5630" width="6.7265625" style="1" bestFit="1" customWidth="1"/>
    <col min="5631" max="5635" width="5.453125" style="1" bestFit="1" customWidth="1"/>
    <col min="5636" max="5637" width="4.08984375" style="1" bestFit="1" customWidth="1"/>
    <col min="5638" max="5642" width="6" style="1" bestFit="1" customWidth="1"/>
    <col min="5643" max="5644" width="4.26953125" style="1" bestFit="1" customWidth="1"/>
    <col min="5645" max="5645" width="7.453125" style="1" bestFit="1" customWidth="1"/>
    <col min="5646" max="5647" width="6.7265625" style="1" bestFit="1" customWidth="1"/>
    <col min="5648" max="5651" width="6.26953125" style="1" bestFit="1" customWidth="1"/>
    <col min="5652" max="5652" width="5.453125" style="1" bestFit="1" customWidth="1"/>
    <col min="5653" max="5654" width="5.26953125" style="1" bestFit="1" customWidth="1"/>
    <col min="5655" max="5656" width="4.7265625" style="1" bestFit="1" customWidth="1"/>
    <col min="5657" max="5660" width="6.26953125" style="1" bestFit="1" customWidth="1"/>
    <col min="5661" max="5661" width="5.453125" style="1" bestFit="1" customWidth="1"/>
    <col min="5662" max="5663" width="5.26953125" style="1" bestFit="1" customWidth="1"/>
    <col min="5664" max="5665" width="4.7265625" style="1" bestFit="1" customWidth="1"/>
    <col min="5666" max="5877" width="11.90625" style="1"/>
    <col min="5878" max="5879" width="3.90625" style="1" customWidth="1"/>
    <col min="5880" max="5880" width="9" style="1" bestFit="1" customWidth="1"/>
    <col min="5881" max="5883" width="6.7265625" style="1" bestFit="1" customWidth="1"/>
    <col min="5884" max="5884" width="7.453125" style="1" bestFit="1" customWidth="1"/>
    <col min="5885" max="5886" width="6.7265625" style="1" bestFit="1" customWidth="1"/>
    <col min="5887" max="5891" width="5.453125" style="1" bestFit="1" customWidth="1"/>
    <col min="5892" max="5893" width="4.08984375" style="1" bestFit="1" customWidth="1"/>
    <col min="5894" max="5898" width="6" style="1" bestFit="1" customWidth="1"/>
    <col min="5899" max="5900" width="4.26953125" style="1" bestFit="1" customWidth="1"/>
    <col min="5901" max="5901" width="7.453125" style="1" bestFit="1" customWidth="1"/>
    <col min="5902" max="5903" width="6.7265625" style="1" bestFit="1" customWidth="1"/>
    <col min="5904" max="5907" width="6.26953125" style="1" bestFit="1" customWidth="1"/>
    <col min="5908" max="5908" width="5.453125" style="1" bestFit="1" customWidth="1"/>
    <col min="5909" max="5910" width="5.26953125" style="1" bestFit="1" customWidth="1"/>
    <col min="5911" max="5912" width="4.7265625" style="1" bestFit="1" customWidth="1"/>
    <col min="5913" max="5916" width="6.26953125" style="1" bestFit="1" customWidth="1"/>
    <col min="5917" max="5917" width="5.453125" style="1" bestFit="1" customWidth="1"/>
    <col min="5918" max="5919" width="5.26953125" style="1" bestFit="1" customWidth="1"/>
    <col min="5920" max="5921" width="4.7265625" style="1" bestFit="1" customWidth="1"/>
    <col min="5922" max="6133" width="11.90625" style="1"/>
    <col min="6134" max="6135" width="3.90625" style="1" customWidth="1"/>
    <col min="6136" max="6136" width="9" style="1" bestFit="1" customWidth="1"/>
    <col min="6137" max="6139" width="6.7265625" style="1" bestFit="1" customWidth="1"/>
    <col min="6140" max="6140" width="7.453125" style="1" bestFit="1" customWidth="1"/>
    <col min="6141" max="6142" width="6.7265625" style="1" bestFit="1" customWidth="1"/>
    <col min="6143" max="6147" width="5.453125" style="1" bestFit="1" customWidth="1"/>
    <col min="6148" max="6149" width="4.08984375" style="1" bestFit="1" customWidth="1"/>
    <col min="6150" max="6154" width="6" style="1" bestFit="1" customWidth="1"/>
    <col min="6155" max="6156" width="4.26953125" style="1" bestFit="1" customWidth="1"/>
    <col min="6157" max="6157" width="7.453125" style="1" bestFit="1" customWidth="1"/>
    <col min="6158" max="6159" width="6.7265625" style="1" bestFit="1" customWidth="1"/>
    <col min="6160" max="6163" width="6.26953125" style="1" bestFit="1" customWidth="1"/>
    <col min="6164" max="6164" width="5.453125" style="1" bestFit="1" customWidth="1"/>
    <col min="6165" max="6166" width="5.26953125" style="1" bestFit="1" customWidth="1"/>
    <col min="6167" max="6168" width="4.7265625" style="1" bestFit="1" customWidth="1"/>
    <col min="6169" max="6172" width="6.26953125" style="1" bestFit="1" customWidth="1"/>
    <col min="6173" max="6173" width="5.453125" style="1" bestFit="1" customWidth="1"/>
    <col min="6174" max="6175" width="5.26953125" style="1" bestFit="1" customWidth="1"/>
    <col min="6176" max="6177" width="4.7265625" style="1" bestFit="1" customWidth="1"/>
    <col min="6178" max="6389" width="11.90625" style="1"/>
    <col min="6390" max="6391" width="3.90625" style="1" customWidth="1"/>
    <col min="6392" max="6392" width="9" style="1" bestFit="1" customWidth="1"/>
    <col min="6393" max="6395" width="6.7265625" style="1" bestFit="1" customWidth="1"/>
    <col min="6396" max="6396" width="7.453125" style="1" bestFit="1" customWidth="1"/>
    <col min="6397" max="6398" width="6.7265625" style="1" bestFit="1" customWidth="1"/>
    <col min="6399" max="6403" width="5.453125" style="1" bestFit="1" customWidth="1"/>
    <col min="6404" max="6405" width="4.08984375" style="1" bestFit="1" customWidth="1"/>
    <col min="6406" max="6410" width="6" style="1" bestFit="1" customWidth="1"/>
    <col min="6411" max="6412" width="4.26953125" style="1" bestFit="1" customWidth="1"/>
    <col min="6413" max="6413" width="7.453125" style="1" bestFit="1" customWidth="1"/>
    <col min="6414" max="6415" width="6.7265625" style="1" bestFit="1" customWidth="1"/>
    <col min="6416" max="6419" width="6.26953125" style="1" bestFit="1" customWidth="1"/>
    <col min="6420" max="6420" width="5.453125" style="1" bestFit="1" customWidth="1"/>
    <col min="6421" max="6422" width="5.26953125" style="1" bestFit="1" customWidth="1"/>
    <col min="6423" max="6424" width="4.7265625" style="1" bestFit="1" customWidth="1"/>
    <col min="6425" max="6428" width="6.26953125" style="1" bestFit="1" customWidth="1"/>
    <col min="6429" max="6429" width="5.453125" style="1" bestFit="1" customWidth="1"/>
    <col min="6430" max="6431" width="5.26953125" style="1" bestFit="1" customWidth="1"/>
    <col min="6432" max="6433" width="4.7265625" style="1" bestFit="1" customWidth="1"/>
    <col min="6434" max="6645" width="11.90625" style="1"/>
    <col min="6646" max="6647" width="3.90625" style="1" customWidth="1"/>
    <col min="6648" max="6648" width="9" style="1" bestFit="1" customWidth="1"/>
    <col min="6649" max="6651" width="6.7265625" style="1" bestFit="1" customWidth="1"/>
    <col min="6652" max="6652" width="7.453125" style="1" bestFit="1" customWidth="1"/>
    <col min="6653" max="6654" width="6.7265625" style="1" bestFit="1" customWidth="1"/>
    <col min="6655" max="6659" width="5.453125" style="1" bestFit="1" customWidth="1"/>
    <col min="6660" max="6661" width="4.08984375" style="1" bestFit="1" customWidth="1"/>
    <col min="6662" max="6666" width="6" style="1" bestFit="1" customWidth="1"/>
    <col min="6667" max="6668" width="4.26953125" style="1" bestFit="1" customWidth="1"/>
    <col min="6669" max="6669" width="7.453125" style="1" bestFit="1" customWidth="1"/>
    <col min="6670" max="6671" width="6.7265625" style="1" bestFit="1" customWidth="1"/>
    <col min="6672" max="6675" width="6.26953125" style="1" bestFit="1" customWidth="1"/>
    <col min="6676" max="6676" width="5.453125" style="1" bestFit="1" customWidth="1"/>
    <col min="6677" max="6678" width="5.26953125" style="1" bestFit="1" customWidth="1"/>
    <col min="6679" max="6680" width="4.7265625" style="1" bestFit="1" customWidth="1"/>
    <col min="6681" max="6684" width="6.26953125" style="1" bestFit="1" customWidth="1"/>
    <col min="6685" max="6685" width="5.453125" style="1" bestFit="1" customWidth="1"/>
    <col min="6686" max="6687" width="5.26953125" style="1" bestFit="1" customWidth="1"/>
    <col min="6688" max="6689" width="4.7265625" style="1" bestFit="1" customWidth="1"/>
    <col min="6690" max="6901" width="11.90625" style="1"/>
    <col min="6902" max="6903" width="3.90625" style="1" customWidth="1"/>
    <col min="6904" max="6904" width="9" style="1" bestFit="1" customWidth="1"/>
    <col min="6905" max="6907" width="6.7265625" style="1" bestFit="1" customWidth="1"/>
    <col min="6908" max="6908" width="7.453125" style="1" bestFit="1" customWidth="1"/>
    <col min="6909" max="6910" width="6.7265625" style="1" bestFit="1" customWidth="1"/>
    <col min="6911" max="6915" width="5.453125" style="1" bestFit="1" customWidth="1"/>
    <col min="6916" max="6917" width="4.08984375" style="1" bestFit="1" customWidth="1"/>
    <col min="6918" max="6922" width="6" style="1" bestFit="1" customWidth="1"/>
    <col min="6923" max="6924" width="4.26953125" style="1" bestFit="1" customWidth="1"/>
    <col min="6925" max="6925" width="7.453125" style="1" bestFit="1" customWidth="1"/>
    <col min="6926" max="6927" width="6.7265625" style="1" bestFit="1" customWidth="1"/>
    <col min="6928" max="6931" width="6.26953125" style="1" bestFit="1" customWidth="1"/>
    <col min="6932" max="6932" width="5.453125" style="1" bestFit="1" customWidth="1"/>
    <col min="6933" max="6934" width="5.26953125" style="1" bestFit="1" customWidth="1"/>
    <col min="6935" max="6936" width="4.7265625" style="1" bestFit="1" customWidth="1"/>
    <col min="6937" max="6940" width="6.26953125" style="1" bestFit="1" customWidth="1"/>
    <col min="6941" max="6941" width="5.453125" style="1" bestFit="1" customWidth="1"/>
    <col min="6942" max="6943" width="5.26953125" style="1" bestFit="1" customWidth="1"/>
    <col min="6944" max="6945" width="4.7265625" style="1" bestFit="1" customWidth="1"/>
    <col min="6946" max="7157" width="11.90625" style="1"/>
    <col min="7158" max="7159" width="3.90625" style="1" customWidth="1"/>
    <col min="7160" max="7160" width="9" style="1" bestFit="1" customWidth="1"/>
    <col min="7161" max="7163" width="6.7265625" style="1" bestFit="1" customWidth="1"/>
    <col min="7164" max="7164" width="7.453125" style="1" bestFit="1" customWidth="1"/>
    <col min="7165" max="7166" width="6.7265625" style="1" bestFit="1" customWidth="1"/>
    <col min="7167" max="7171" width="5.453125" style="1" bestFit="1" customWidth="1"/>
    <col min="7172" max="7173" width="4.08984375" style="1" bestFit="1" customWidth="1"/>
    <col min="7174" max="7178" width="6" style="1" bestFit="1" customWidth="1"/>
    <col min="7179" max="7180" width="4.26953125" style="1" bestFit="1" customWidth="1"/>
    <col min="7181" max="7181" width="7.453125" style="1" bestFit="1" customWidth="1"/>
    <col min="7182" max="7183" width="6.7265625" style="1" bestFit="1" customWidth="1"/>
    <col min="7184" max="7187" width="6.26953125" style="1" bestFit="1" customWidth="1"/>
    <col min="7188" max="7188" width="5.453125" style="1" bestFit="1" customWidth="1"/>
    <col min="7189" max="7190" width="5.26953125" style="1" bestFit="1" customWidth="1"/>
    <col min="7191" max="7192" width="4.7265625" style="1" bestFit="1" customWidth="1"/>
    <col min="7193" max="7196" width="6.26953125" style="1" bestFit="1" customWidth="1"/>
    <col min="7197" max="7197" width="5.453125" style="1" bestFit="1" customWidth="1"/>
    <col min="7198" max="7199" width="5.26953125" style="1" bestFit="1" customWidth="1"/>
    <col min="7200" max="7201" width="4.7265625" style="1" bestFit="1" customWidth="1"/>
    <col min="7202" max="7413" width="11.90625" style="1"/>
    <col min="7414" max="7415" width="3.90625" style="1" customWidth="1"/>
    <col min="7416" max="7416" width="9" style="1" bestFit="1" customWidth="1"/>
    <col min="7417" max="7419" width="6.7265625" style="1" bestFit="1" customWidth="1"/>
    <col min="7420" max="7420" width="7.453125" style="1" bestFit="1" customWidth="1"/>
    <col min="7421" max="7422" width="6.7265625" style="1" bestFit="1" customWidth="1"/>
    <col min="7423" max="7427" width="5.453125" style="1" bestFit="1" customWidth="1"/>
    <col min="7428" max="7429" width="4.08984375" style="1" bestFit="1" customWidth="1"/>
    <col min="7430" max="7434" width="6" style="1" bestFit="1" customWidth="1"/>
    <col min="7435" max="7436" width="4.26953125" style="1" bestFit="1" customWidth="1"/>
    <col min="7437" max="7437" width="7.453125" style="1" bestFit="1" customWidth="1"/>
    <col min="7438" max="7439" width="6.7265625" style="1" bestFit="1" customWidth="1"/>
    <col min="7440" max="7443" width="6.26953125" style="1" bestFit="1" customWidth="1"/>
    <col min="7444" max="7444" width="5.453125" style="1" bestFit="1" customWidth="1"/>
    <col min="7445" max="7446" width="5.26953125" style="1" bestFit="1" customWidth="1"/>
    <col min="7447" max="7448" width="4.7265625" style="1" bestFit="1" customWidth="1"/>
    <col min="7449" max="7452" width="6.26953125" style="1" bestFit="1" customWidth="1"/>
    <col min="7453" max="7453" width="5.453125" style="1" bestFit="1" customWidth="1"/>
    <col min="7454" max="7455" width="5.26953125" style="1" bestFit="1" customWidth="1"/>
    <col min="7456" max="7457" width="4.7265625" style="1" bestFit="1" customWidth="1"/>
    <col min="7458" max="7669" width="11.90625" style="1"/>
    <col min="7670" max="7671" width="3.90625" style="1" customWidth="1"/>
    <col min="7672" max="7672" width="9" style="1" bestFit="1" customWidth="1"/>
    <col min="7673" max="7675" width="6.7265625" style="1" bestFit="1" customWidth="1"/>
    <col min="7676" max="7676" width="7.453125" style="1" bestFit="1" customWidth="1"/>
    <col min="7677" max="7678" width="6.7265625" style="1" bestFit="1" customWidth="1"/>
    <col min="7679" max="7683" width="5.453125" style="1" bestFit="1" customWidth="1"/>
    <col min="7684" max="7685" width="4.08984375" style="1" bestFit="1" customWidth="1"/>
    <col min="7686" max="7690" width="6" style="1" bestFit="1" customWidth="1"/>
    <col min="7691" max="7692" width="4.26953125" style="1" bestFit="1" customWidth="1"/>
    <col min="7693" max="7693" width="7.453125" style="1" bestFit="1" customWidth="1"/>
    <col min="7694" max="7695" width="6.7265625" style="1" bestFit="1" customWidth="1"/>
    <col min="7696" max="7699" width="6.26953125" style="1" bestFit="1" customWidth="1"/>
    <col min="7700" max="7700" width="5.453125" style="1" bestFit="1" customWidth="1"/>
    <col min="7701" max="7702" width="5.26953125" style="1" bestFit="1" customWidth="1"/>
    <col min="7703" max="7704" width="4.7265625" style="1" bestFit="1" customWidth="1"/>
    <col min="7705" max="7708" width="6.26953125" style="1" bestFit="1" customWidth="1"/>
    <col min="7709" max="7709" width="5.453125" style="1" bestFit="1" customWidth="1"/>
    <col min="7710" max="7711" width="5.26953125" style="1" bestFit="1" customWidth="1"/>
    <col min="7712" max="7713" width="4.7265625" style="1" bestFit="1" customWidth="1"/>
    <col min="7714" max="7925" width="11.90625" style="1"/>
    <col min="7926" max="7927" width="3.90625" style="1" customWidth="1"/>
    <col min="7928" max="7928" width="9" style="1" bestFit="1" customWidth="1"/>
    <col min="7929" max="7931" width="6.7265625" style="1" bestFit="1" customWidth="1"/>
    <col min="7932" max="7932" width="7.453125" style="1" bestFit="1" customWidth="1"/>
    <col min="7933" max="7934" width="6.7265625" style="1" bestFit="1" customWidth="1"/>
    <col min="7935" max="7939" width="5.453125" style="1" bestFit="1" customWidth="1"/>
    <col min="7940" max="7941" width="4.08984375" style="1" bestFit="1" customWidth="1"/>
    <col min="7942" max="7946" width="6" style="1" bestFit="1" customWidth="1"/>
    <col min="7947" max="7948" width="4.26953125" style="1" bestFit="1" customWidth="1"/>
    <col min="7949" max="7949" width="7.453125" style="1" bestFit="1" customWidth="1"/>
    <col min="7950" max="7951" width="6.7265625" style="1" bestFit="1" customWidth="1"/>
    <col min="7952" max="7955" width="6.26953125" style="1" bestFit="1" customWidth="1"/>
    <col min="7956" max="7956" width="5.453125" style="1" bestFit="1" customWidth="1"/>
    <col min="7957" max="7958" width="5.26953125" style="1" bestFit="1" customWidth="1"/>
    <col min="7959" max="7960" width="4.7265625" style="1" bestFit="1" customWidth="1"/>
    <col min="7961" max="7964" width="6.26953125" style="1" bestFit="1" customWidth="1"/>
    <col min="7965" max="7965" width="5.453125" style="1" bestFit="1" customWidth="1"/>
    <col min="7966" max="7967" width="5.26953125" style="1" bestFit="1" customWidth="1"/>
    <col min="7968" max="7969" width="4.7265625" style="1" bestFit="1" customWidth="1"/>
    <col min="7970" max="8181" width="11.90625" style="1"/>
    <col min="8182" max="8183" width="3.90625" style="1" customWidth="1"/>
    <col min="8184" max="8184" width="9" style="1" bestFit="1" customWidth="1"/>
    <col min="8185" max="8187" width="6.7265625" style="1" bestFit="1" customWidth="1"/>
    <col min="8188" max="8188" width="7.453125" style="1" bestFit="1" customWidth="1"/>
    <col min="8189" max="8190" width="6.7265625" style="1" bestFit="1" customWidth="1"/>
    <col min="8191" max="8195" width="5.453125" style="1" bestFit="1" customWidth="1"/>
    <col min="8196" max="8197" width="4.08984375" style="1" bestFit="1" customWidth="1"/>
    <col min="8198" max="8202" width="6" style="1" bestFit="1" customWidth="1"/>
    <col min="8203" max="8204" width="4.26953125" style="1" bestFit="1" customWidth="1"/>
    <col min="8205" max="8205" width="7.453125" style="1" bestFit="1" customWidth="1"/>
    <col min="8206" max="8207" width="6.7265625" style="1" bestFit="1" customWidth="1"/>
    <col min="8208" max="8211" width="6.26953125" style="1" bestFit="1" customWidth="1"/>
    <col min="8212" max="8212" width="5.453125" style="1" bestFit="1" customWidth="1"/>
    <col min="8213" max="8214" width="5.26953125" style="1" bestFit="1" customWidth="1"/>
    <col min="8215" max="8216" width="4.7265625" style="1" bestFit="1" customWidth="1"/>
    <col min="8217" max="8220" width="6.26953125" style="1" bestFit="1" customWidth="1"/>
    <col min="8221" max="8221" width="5.453125" style="1" bestFit="1" customWidth="1"/>
    <col min="8222" max="8223" width="5.26953125" style="1" bestFit="1" customWidth="1"/>
    <col min="8224" max="8225" width="4.7265625" style="1" bestFit="1" customWidth="1"/>
    <col min="8226" max="8437" width="11.90625" style="1"/>
    <col min="8438" max="8439" width="3.90625" style="1" customWidth="1"/>
    <col min="8440" max="8440" width="9" style="1" bestFit="1" customWidth="1"/>
    <col min="8441" max="8443" width="6.7265625" style="1" bestFit="1" customWidth="1"/>
    <col min="8444" max="8444" width="7.453125" style="1" bestFit="1" customWidth="1"/>
    <col min="8445" max="8446" width="6.7265625" style="1" bestFit="1" customWidth="1"/>
    <col min="8447" max="8451" width="5.453125" style="1" bestFit="1" customWidth="1"/>
    <col min="8452" max="8453" width="4.08984375" style="1" bestFit="1" customWidth="1"/>
    <col min="8454" max="8458" width="6" style="1" bestFit="1" customWidth="1"/>
    <col min="8459" max="8460" width="4.26953125" style="1" bestFit="1" customWidth="1"/>
    <col min="8461" max="8461" width="7.453125" style="1" bestFit="1" customWidth="1"/>
    <col min="8462" max="8463" width="6.7265625" style="1" bestFit="1" customWidth="1"/>
    <col min="8464" max="8467" width="6.26953125" style="1" bestFit="1" customWidth="1"/>
    <col min="8468" max="8468" width="5.453125" style="1" bestFit="1" customWidth="1"/>
    <col min="8469" max="8470" width="5.26953125" style="1" bestFit="1" customWidth="1"/>
    <col min="8471" max="8472" width="4.7265625" style="1" bestFit="1" customWidth="1"/>
    <col min="8473" max="8476" width="6.26953125" style="1" bestFit="1" customWidth="1"/>
    <col min="8477" max="8477" width="5.453125" style="1" bestFit="1" customWidth="1"/>
    <col min="8478" max="8479" width="5.26953125" style="1" bestFit="1" customWidth="1"/>
    <col min="8480" max="8481" width="4.7265625" style="1" bestFit="1" customWidth="1"/>
    <col min="8482" max="8693" width="11.90625" style="1"/>
    <col min="8694" max="8695" width="3.90625" style="1" customWidth="1"/>
    <col min="8696" max="8696" width="9" style="1" bestFit="1" customWidth="1"/>
    <col min="8697" max="8699" width="6.7265625" style="1" bestFit="1" customWidth="1"/>
    <col min="8700" max="8700" width="7.453125" style="1" bestFit="1" customWidth="1"/>
    <col min="8701" max="8702" width="6.7265625" style="1" bestFit="1" customWidth="1"/>
    <col min="8703" max="8707" width="5.453125" style="1" bestFit="1" customWidth="1"/>
    <col min="8708" max="8709" width="4.08984375" style="1" bestFit="1" customWidth="1"/>
    <col min="8710" max="8714" width="6" style="1" bestFit="1" customWidth="1"/>
    <col min="8715" max="8716" width="4.26953125" style="1" bestFit="1" customWidth="1"/>
    <col min="8717" max="8717" width="7.453125" style="1" bestFit="1" customWidth="1"/>
    <col min="8718" max="8719" width="6.7265625" style="1" bestFit="1" customWidth="1"/>
    <col min="8720" max="8723" width="6.26953125" style="1" bestFit="1" customWidth="1"/>
    <col min="8724" max="8724" width="5.453125" style="1" bestFit="1" customWidth="1"/>
    <col min="8725" max="8726" width="5.26953125" style="1" bestFit="1" customWidth="1"/>
    <col min="8727" max="8728" width="4.7265625" style="1" bestFit="1" customWidth="1"/>
    <col min="8729" max="8732" width="6.26953125" style="1" bestFit="1" customWidth="1"/>
    <col min="8733" max="8733" width="5.453125" style="1" bestFit="1" customWidth="1"/>
    <col min="8734" max="8735" width="5.26953125" style="1" bestFit="1" customWidth="1"/>
    <col min="8736" max="8737" width="4.7265625" style="1" bestFit="1" customWidth="1"/>
    <col min="8738" max="8949" width="11.90625" style="1"/>
    <col min="8950" max="8951" width="3.90625" style="1" customWidth="1"/>
    <col min="8952" max="8952" width="9" style="1" bestFit="1" customWidth="1"/>
    <col min="8953" max="8955" width="6.7265625" style="1" bestFit="1" customWidth="1"/>
    <col min="8956" max="8956" width="7.453125" style="1" bestFit="1" customWidth="1"/>
    <col min="8957" max="8958" width="6.7265625" style="1" bestFit="1" customWidth="1"/>
    <col min="8959" max="8963" width="5.453125" style="1" bestFit="1" customWidth="1"/>
    <col min="8964" max="8965" width="4.08984375" style="1" bestFit="1" customWidth="1"/>
    <col min="8966" max="8970" width="6" style="1" bestFit="1" customWidth="1"/>
    <col min="8971" max="8972" width="4.26953125" style="1" bestFit="1" customWidth="1"/>
    <col min="8973" max="8973" width="7.453125" style="1" bestFit="1" customWidth="1"/>
    <col min="8974" max="8975" width="6.7265625" style="1" bestFit="1" customWidth="1"/>
    <col min="8976" max="8979" width="6.26953125" style="1" bestFit="1" customWidth="1"/>
    <col min="8980" max="8980" width="5.453125" style="1" bestFit="1" customWidth="1"/>
    <col min="8981" max="8982" width="5.26953125" style="1" bestFit="1" customWidth="1"/>
    <col min="8983" max="8984" width="4.7265625" style="1" bestFit="1" customWidth="1"/>
    <col min="8985" max="8988" width="6.26953125" style="1" bestFit="1" customWidth="1"/>
    <col min="8989" max="8989" width="5.453125" style="1" bestFit="1" customWidth="1"/>
    <col min="8990" max="8991" width="5.26953125" style="1" bestFit="1" customWidth="1"/>
    <col min="8992" max="8993" width="4.7265625" style="1" bestFit="1" customWidth="1"/>
    <col min="8994" max="9205" width="11.90625" style="1"/>
    <col min="9206" max="9207" width="3.90625" style="1" customWidth="1"/>
    <col min="9208" max="9208" width="9" style="1" bestFit="1" customWidth="1"/>
    <col min="9209" max="9211" width="6.7265625" style="1" bestFit="1" customWidth="1"/>
    <col min="9212" max="9212" width="7.453125" style="1" bestFit="1" customWidth="1"/>
    <col min="9213" max="9214" width="6.7265625" style="1" bestFit="1" customWidth="1"/>
    <col min="9215" max="9219" width="5.453125" style="1" bestFit="1" customWidth="1"/>
    <col min="9220" max="9221" width="4.08984375" style="1" bestFit="1" customWidth="1"/>
    <col min="9222" max="9226" width="6" style="1" bestFit="1" customWidth="1"/>
    <col min="9227" max="9228" width="4.26953125" style="1" bestFit="1" customWidth="1"/>
    <col min="9229" max="9229" width="7.453125" style="1" bestFit="1" customWidth="1"/>
    <col min="9230" max="9231" width="6.7265625" style="1" bestFit="1" customWidth="1"/>
    <col min="9232" max="9235" width="6.26953125" style="1" bestFit="1" customWidth="1"/>
    <col min="9236" max="9236" width="5.453125" style="1" bestFit="1" customWidth="1"/>
    <col min="9237" max="9238" width="5.26953125" style="1" bestFit="1" customWidth="1"/>
    <col min="9239" max="9240" width="4.7265625" style="1" bestFit="1" customWidth="1"/>
    <col min="9241" max="9244" width="6.26953125" style="1" bestFit="1" customWidth="1"/>
    <col min="9245" max="9245" width="5.453125" style="1" bestFit="1" customWidth="1"/>
    <col min="9246" max="9247" width="5.26953125" style="1" bestFit="1" customWidth="1"/>
    <col min="9248" max="9249" width="4.7265625" style="1" bestFit="1" customWidth="1"/>
    <col min="9250" max="9461" width="11.90625" style="1"/>
    <col min="9462" max="9463" width="3.90625" style="1" customWidth="1"/>
    <col min="9464" max="9464" width="9" style="1" bestFit="1" customWidth="1"/>
    <col min="9465" max="9467" width="6.7265625" style="1" bestFit="1" customWidth="1"/>
    <col min="9468" max="9468" width="7.453125" style="1" bestFit="1" customWidth="1"/>
    <col min="9469" max="9470" width="6.7265625" style="1" bestFit="1" customWidth="1"/>
    <col min="9471" max="9475" width="5.453125" style="1" bestFit="1" customWidth="1"/>
    <col min="9476" max="9477" width="4.08984375" style="1" bestFit="1" customWidth="1"/>
    <col min="9478" max="9482" width="6" style="1" bestFit="1" customWidth="1"/>
    <col min="9483" max="9484" width="4.26953125" style="1" bestFit="1" customWidth="1"/>
    <col min="9485" max="9485" width="7.453125" style="1" bestFit="1" customWidth="1"/>
    <col min="9486" max="9487" width="6.7265625" style="1" bestFit="1" customWidth="1"/>
    <col min="9488" max="9491" width="6.26953125" style="1" bestFit="1" customWidth="1"/>
    <col min="9492" max="9492" width="5.453125" style="1" bestFit="1" customWidth="1"/>
    <col min="9493" max="9494" width="5.26953125" style="1" bestFit="1" customWidth="1"/>
    <col min="9495" max="9496" width="4.7265625" style="1" bestFit="1" customWidth="1"/>
    <col min="9497" max="9500" width="6.26953125" style="1" bestFit="1" customWidth="1"/>
    <col min="9501" max="9501" width="5.453125" style="1" bestFit="1" customWidth="1"/>
    <col min="9502" max="9503" width="5.26953125" style="1" bestFit="1" customWidth="1"/>
    <col min="9504" max="9505" width="4.7265625" style="1" bestFit="1" customWidth="1"/>
    <col min="9506" max="9717" width="11.90625" style="1"/>
    <col min="9718" max="9719" width="3.90625" style="1" customWidth="1"/>
    <col min="9720" max="9720" width="9" style="1" bestFit="1" customWidth="1"/>
    <col min="9721" max="9723" width="6.7265625" style="1" bestFit="1" customWidth="1"/>
    <col min="9724" max="9724" width="7.453125" style="1" bestFit="1" customWidth="1"/>
    <col min="9725" max="9726" width="6.7265625" style="1" bestFit="1" customWidth="1"/>
    <col min="9727" max="9731" width="5.453125" style="1" bestFit="1" customWidth="1"/>
    <col min="9732" max="9733" width="4.08984375" style="1" bestFit="1" customWidth="1"/>
    <col min="9734" max="9738" width="6" style="1" bestFit="1" customWidth="1"/>
    <col min="9739" max="9740" width="4.26953125" style="1" bestFit="1" customWidth="1"/>
    <col min="9741" max="9741" width="7.453125" style="1" bestFit="1" customWidth="1"/>
    <col min="9742" max="9743" width="6.7265625" style="1" bestFit="1" customWidth="1"/>
    <col min="9744" max="9747" width="6.26953125" style="1" bestFit="1" customWidth="1"/>
    <col min="9748" max="9748" width="5.453125" style="1" bestFit="1" customWidth="1"/>
    <col min="9749" max="9750" width="5.26953125" style="1" bestFit="1" customWidth="1"/>
    <col min="9751" max="9752" width="4.7265625" style="1" bestFit="1" customWidth="1"/>
    <col min="9753" max="9756" width="6.26953125" style="1" bestFit="1" customWidth="1"/>
    <col min="9757" max="9757" width="5.453125" style="1" bestFit="1" customWidth="1"/>
    <col min="9758" max="9759" width="5.26953125" style="1" bestFit="1" customWidth="1"/>
    <col min="9760" max="9761" width="4.7265625" style="1" bestFit="1" customWidth="1"/>
    <col min="9762" max="9973" width="11.90625" style="1"/>
    <col min="9974" max="9975" width="3.90625" style="1" customWidth="1"/>
    <col min="9976" max="9976" width="9" style="1" bestFit="1" customWidth="1"/>
    <col min="9977" max="9979" width="6.7265625" style="1" bestFit="1" customWidth="1"/>
    <col min="9980" max="9980" width="7.453125" style="1" bestFit="1" customWidth="1"/>
    <col min="9981" max="9982" width="6.7265625" style="1" bestFit="1" customWidth="1"/>
    <col min="9983" max="9987" width="5.453125" style="1" bestFit="1" customWidth="1"/>
    <col min="9988" max="9989" width="4.08984375" style="1" bestFit="1" customWidth="1"/>
    <col min="9990" max="9994" width="6" style="1" bestFit="1" customWidth="1"/>
    <col min="9995" max="9996" width="4.26953125" style="1" bestFit="1" customWidth="1"/>
    <col min="9997" max="9997" width="7.453125" style="1" bestFit="1" customWidth="1"/>
    <col min="9998" max="9999" width="6.7265625" style="1" bestFit="1" customWidth="1"/>
    <col min="10000" max="10003" width="6.26953125" style="1" bestFit="1" customWidth="1"/>
    <col min="10004" max="10004" width="5.453125" style="1" bestFit="1" customWidth="1"/>
    <col min="10005" max="10006" width="5.26953125" style="1" bestFit="1" customWidth="1"/>
    <col min="10007" max="10008" width="4.7265625" style="1" bestFit="1" customWidth="1"/>
    <col min="10009" max="10012" width="6.26953125" style="1" bestFit="1" customWidth="1"/>
    <col min="10013" max="10013" width="5.453125" style="1" bestFit="1" customWidth="1"/>
    <col min="10014" max="10015" width="5.26953125" style="1" bestFit="1" customWidth="1"/>
    <col min="10016" max="10017" width="4.7265625" style="1" bestFit="1" customWidth="1"/>
    <col min="10018" max="10229" width="11.90625" style="1"/>
    <col min="10230" max="10231" width="3.90625" style="1" customWidth="1"/>
    <col min="10232" max="10232" width="9" style="1" bestFit="1" customWidth="1"/>
    <col min="10233" max="10235" width="6.7265625" style="1" bestFit="1" customWidth="1"/>
    <col min="10236" max="10236" width="7.453125" style="1" bestFit="1" customWidth="1"/>
    <col min="10237" max="10238" width="6.7265625" style="1" bestFit="1" customWidth="1"/>
    <col min="10239" max="10243" width="5.453125" style="1" bestFit="1" customWidth="1"/>
    <col min="10244" max="10245" width="4.08984375" style="1" bestFit="1" customWidth="1"/>
    <col min="10246" max="10250" width="6" style="1" bestFit="1" customWidth="1"/>
    <col min="10251" max="10252" width="4.26953125" style="1" bestFit="1" customWidth="1"/>
    <col min="10253" max="10253" width="7.453125" style="1" bestFit="1" customWidth="1"/>
    <col min="10254" max="10255" width="6.7265625" style="1" bestFit="1" customWidth="1"/>
    <col min="10256" max="10259" width="6.26953125" style="1" bestFit="1" customWidth="1"/>
    <col min="10260" max="10260" width="5.453125" style="1" bestFit="1" customWidth="1"/>
    <col min="10261" max="10262" width="5.26953125" style="1" bestFit="1" customWidth="1"/>
    <col min="10263" max="10264" width="4.7265625" style="1" bestFit="1" customWidth="1"/>
    <col min="10265" max="10268" width="6.26953125" style="1" bestFit="1" customWidth="1"/>
    <col min="10269" max="10269" width="5.453125" style="1" bestFit="1" customWidth="1"/>
    <col min="10270" max="10271" width="5.26953125" style="1" bestFit="1" customWidth="1"/>
    <col min="10272" max="10273" width="4.7265625" style="1" bestFit="1" customWidth="1"/>
    <col min="10274" max="10485" width="11.90625" style="1"/>
    <col min="10486" max="10487" width="3.90625" style="1" customWidth="1"/>
    <col min="10488" max="10488" width="9" style="1" bestFit="1" customWidth="1"/>
    <col min="10489" max="10491" width="6.7265625" style="1" bestFit="1" customWidth="1"/>
    <col min="10492" max="10492" width="7.453125" style="1" bestFit="1" customWidth="1"/>
    <col min="10493" max="10494" width="6.7265625" style="1" bestFit="1" customWidth="1"/>
    <col min="10495" max="10499" width="5.453125" style="1" bestFit="1" customWidth="1"/>
    <col min="10500" max="10501" width="4.08984375" style="1" bestFit="1" customWidth="1"/>
    <col min="10502" max="10506" width="6" style="1" bestFit="1" customWidth="1"/>
    <col min="10507" max="10508" width="4.26953125" style="1" bestFit="1" customWidth="1"/>
    <col min="10509" max="10509" width="7.453125" style="1" bestFit="1" customWidth="1"/>
    <col min="10510" max="10511" width="6.7265625" style="1" bestFit="1" customWidth="1"/>
    <col min="10512" max="10515" width="6.26953125" style="1" bestFit="1" customWidth="1"/>
    <col min="10516" max="10516" width="5.453125" style="1" bestFit="1" customWidth="1"/>
    <col min="10517" max="10518" width="5.26953125" style="1" bestFit="1" customWidth="1"/>
    <col min="10519" max="10520" width="4.7265625" style="1" bestFit="1" customWidth="1"/>
    <col min="10521" max="10524" width="6.26953125" style="1" bestFit="1" customWidth="1"/>
    <col min="10525" max="10525" width="5.453125" style="1" bestFit="1" customWidth="1"/>
    <col min="10526" max="10527" width="5.26953125" style="1" bestFit="1" customWidth="1"/>
    <col min="10528" max="10529" width="4.7265625" style="1" bestFit="1" customWidth="1"/>
    <col min="10530" max="10741" width="11.90625" style="1"/>
    <col min="10742" max="10743" width="3.90625" style="1" customWidth="1"/>
    <col min="10744" max="10744" width="9" style="1" bestFit="1" customWidth="1"/>
    <col min="10745" max="10747" width="6.7265625" style="1" bestFit="1" customWidth="1"/>
    <col min="10748" max="10748" width="7.453125" style="1" bestFit="1" customWidth="1"/>
    <col min="10749" max="10750" width="6.7265625" style="1" bestFit="1" customWidth="1"/>
    <col min="10751" max="10755" width="5.453125" style="1" bestFit="1" customWidth="1"/>
    <col min="10756" max="10757" width="4.08984375" style="1" bestFit="1" customWidth="1"/>
    <col min="10758" max="10762" width="6" style="1" bestFit="1" customWidth="1"/>
    <col min="10763" max="10764" width="4.26953125" style="1" bestFit="1" customWidth="1"/>
    <col min="10765" max="10765" width="7.453125" style="1" bestFit="1" customWidth="1"/>
    <col min="10766" max="10767" width="6.7265625" style="1" bestFit="1" customWidth="1"/>
    <col min="10768" max="10771" width="6.26953125" style="1" bestFit="1" customWidth="1"/>
    <col min="10772" max="10772" width="5.453125" style="1" bestFit="1" customWidth="1"/>
    <col min="10773" max="10774" width="5.26953125" style="1" bestFit="1" customWidth="1"/>
    <col min="10775" max="10776" width="4.7265625" style="1" bestFit="1" customWidth="1"/>
    <col min="10777" max="10780" width="6.26953125" style="1" bestFit="1" customWidth="1"/>
    <col min="10781" max="10781" width="5.453125" style="1" bestFit="1" customWidth="1"/>
    <col min="10782" max="10783" width="5.26953125" style="1" bestFit="1" customWidth="1"/>
    <col min="10784" max="10785" width="4.7265625" style="1" bestFit="1" customWidth="1"/>
    <col min="10786" max="10997" width="11.90625" style="1"/>
    <col min="10998" max="10999" width="3.90625" style="1" customWidth="1"/>
    <col min="11000" max="11000" width="9" style="1" bestFit="1" customWidth="1"/>
    <col min="11001" max="11003" width="6.7265625" style="1" bestFit="1" customWidth="1"/>
    <col min="11004" max="11004" width="7.453125" style="1" bestFit="1" customWidth="1"/>
    <col min="11005" max="11006" width="6.7265625" style="1" bestFit="1" customWidth="1"/>
    <col min="11007" max="11011" width="5.453125" style="1" bestFit="1" customWidth="1"/>
    <col min="11012" max="11013" width="4.08984375" style="1" bestFit="1" customWidth="1"/>
    <col min="11014" max="11018" width="6" style="1" bestFit="1" customWidth="1"/>
    <col min="11019" max="11020" width="4.26953125" style="1" bestFit="1" customWidth="1"/>
    <col min="11021" max="11021" width="7.453125" style="1" bestFit="1" customWidth="1"/>
    <col min="11022" max="11023" width="6.7265625" style="1" bestFit="1" customWidth="1"/>
    <col min="11024" max="11027" width="6.26953125" style="1" bestFit="1" customWidth="1"/>
    <col min="11028" max="11028" width="5.453125" style="1" bestFit="1" customWidth="1"/>
    <col min="11029" max="11030" width="5.26953125" style="1" bestFit="1" customWidth="1"/>
    <col min="11031" max="11032" width="4.7265625" style="1" bestFit="1" customWidth="1"/>
    <col min="11033" max="11036" width="6.26953125" style="1" bestFit="1" customWidth="1"/>
    <col min="11037" max="11037" width="5.453125" style="1" bestFit="1" customWidth="1"/>
    <col min="11038" max="11039" width="5.26953125" style="1" bestFit="1" customWidth="1"/>
    <col min="11040" max="11041" width="4.7265625" style="1" bestFit="1" customWidth="1"/>
    <col min="11042" max="11253" width="11.90625" style="1"/>
    <col min="11254" max="11255" width="3.90625" style="1" customWidth="1"/>
    <col min="11256" max="11256" width="9" style="1" bestFit="1" customWidth="1"/>
    <col min="11257" max="11259" width="6.7265625" style="1" bestFit="1" customWidth="1"/>
    <col min="11260" max="11260" width="7.453125" style="1" bestFit="1" customWidth="1"/>
    <col min="11261" max="11262" width="6.7265625" style="1" bestFit="1" customWidth="1"/>
    <col min="11263" max="11267" width="5.453125" style="1" bestFit="1" customWidth="1"/>
    <col min="11268" max="11269" width="4.08984375" style="1" bestFit="1" customWidth="1"/>
    <col min="11270" max="11274" width="6" style="1" bestFit="1" customWidth="1"/>
    <col min="11275" max="11276" width="4.26953125" style="1" bestFit="1" customWidth="1"/>
    <col min="11277" max="11277" width="7.453125" style="1" bestFit="1" customWidth="1"/>
    <col min="11278" max="11279" width="6.7265625" style="1" bestFit="1" customWidth="1"/>
    <col min="11280" max="11283" width="6.26953125" style="1" bestFit="1" customWidth="1"/>
    <col min="11284" max="11284" width="5.453125" style="1" bestFit="1" customWidth="1"/>
    <col min="11285" max="11286" width="5.26953125" style="1" bestFit="1" customWidth="1"/>
    <col min="11287" max="11288" width="4.7265625" style="1" bestFit="1" customWidth="1"/>
    <col min="11289" max="11292" width="6.26953125" style="1" bestFit="1" customWidth="1"/>
    <col min="11293" max="11293" width="5.453125" style="1" bestFit="1" customWidth="1"/>
    <col min="11294" max="11295" width="5.26953125" style="1" bestFit="1" customWidth="1"/>
    <col min="11296" max="11297" width="4.7265625" style="1" bestFit="1" customWidth="1"/>
    <col min="11298" max="11509" width="11.90625" style="1"/>
    <col min="11510" max="11511" width="3.90625" style="1" customWidth="1"/>
    <col min="11512" max="11512" width="9" style="1" bestFit="1" customWidth="1"/>
    <col min="11513" max="11515" width="6.7265625" style="1" bestFit="1" customWidth="1"/>
    <col min="11516" max="11516" width="7.453125" style="1" bestFit="1" customWidth="1"/>
    <col min="11517" max="11518" width="6.7265625" style="1" bestFit="1" customWidth="1"/>
    <col min="11519" max="11523" width="5.453125" style="1" bestFit="1" customWidth="1"/>
    <col min="11524" max="11525" width="4.08984375" style="1" bestFit="1" customWidth="1"/>
    <col min="11526" max="11530" width="6" style="1" bestFit="1" customWidth="1"/>
    <col min="11531" max="11532" width="4.26953125" style="1" bestFit="1" customWidth="1"/>
    <col min="11533" max="11533" width="7.453125" style="1" bestFit="1" customWidth="1"/>
    <col min="11534" max="11535" width="6.7265625" style="1" bestFit="1" customWidth="1"/>
    <col min="11536" max="11539" width="6.26953125" style="1" bestFit="1" customWidth="1"/>
    <col min="11540" max="11540" width="5.453125" style="1" bestFit="1" customWidth="1"/>
    <col min="11541" max="11542" width="5.26953125" style="1" bestFit="1" customWidth="1"/>
    <col min="11543" max="11544" width="4.7265625" style="1" bestFit="1" customWidth="1"/>
    <col min="11545" max="11548" width="6.26953125" style="1" bestFit="1" customWidth="1"/>
    <col min="11549" max="11549" width="5.453125" style="1" bestFit="1" customWidth="1"/>
    <col min="11550" max="11551" width="5.26953125" style="1" bestFit="1" customWidth="1"/>
    <col min="11552" max="11553" width="4.7265625" style="1" bestFit="1" customWidth="1"/>
    <col min="11554" max="11765" width="11.90625" style="1"/>
    <col min="11766" max="11767" width="3.90625" style="1" customWidth="1"/>
    <col min="11768" max="11768" width="9" style="1" bestFit="1" customWidth="1"/>
    <col min="11769" max="11771" width="6.7265625" style="1" bestFit="1" customWidth="1"/>
    <col min="11772" max="11772" width="7.453125" style="1" bestFit="1" customWidth="1"/>
    <col min="11773" max="11774" width="6.7265625" style="1" bestFit="1" customWidth="1"/>
    <col min="11775" max="11779" width="5.453125" style="1" bestFit="1" customWidth="1"/>
    <col min="11780" max="11781" width="4.08984375" style="1" bestFit="1" customWidth="1"/>
    <col min="11782" max="11786" width="6" style="1" bestFit="1" customWidth="1"/>
    <col min="11787" max="11788" width="4.26953125" style="1" bestFit="1" customWidth="1"/>
    <col min="11789" max="11789" width="7.453125" style="1" bestFit="1" customWidth="1"/>
    <col min="11790" max="11791" width="6.7265625" style="1" bestFit="1" customWidth="1"/>
    <col min="11792" max="11795" width="6.26953125" style="1" bestFit="1" customWidth="1"/>
    <col min="11796" max="11796" width="5.453125" style="1" bestFit="1" customWidth="1"/>
    <col min="11797" max="11798" width="5.26953125" style="1" bestFit="1" customWidth="1"/>
    <col min="11799" max="11800" width="4.7265625" style="1" bestFit="1" customWidth="1"/>
    <col min="11801" max="11804" width="6.26953125" style="1" bestFit="1" customWidth="1"/>
    <col min="11805" max="11805" width="5.453125" style="1" bestFit="1" customWidth="1"/>
    <col min="11806" max="11807" width="5.26953125" style="1" bestFit="1" customWidth="1"/>
    <col min="11808" max="11809" width="4.7265625" style="1" bestFit="1" customWidth="1"/>
    <col min="11810" max="12021" width="11.90625" style="1"/>
    <col min="12022" max="12023" width="3.90625" style="1" customWidth="1"/>
    <col min="12024" max="12024" width="9" style="1" bestFit="1" customWidth="1"/>
    <col min="12025" max="12027" width="6.7265625" style="1" bestFit="1" customWidth="1"/>
    <col min="12028" max="12028" width="7.453125" style="1" bestFit="1" customWidth="1"/>
    <col min="12029" max="12030" width="6.7265625" style="1" bestFit="1" customWidth="1"/>
    <col min="12031" max="12035" width="5.453125" style="1" bestFit="1" customWidth="1"/>
    <col min="12036" max="12037" width="4.08984375" style="1" bestFit="1" customWidth="1"/>
    <col min="12038" max="12042" width="6" style="1" bestFit="1" customWidth="1"/>
    <col min="12043" max="12044" width="4.26953125" style="1" bestFit="1" customWidth="1"/>
    <col min="12045" max="12045" width="7.453125" style="1" bestFit="1" customWidth="1"/>
    <col min="12046" max="12047" width="6.7265625" style="1" bestFit="1" customWidth="1"/>
    <col min="12048" max="12051" width="6.26953125" style="1" bestFit="1" customWidth="1"/>
    <col min="12052" max="12052" width="5.453125" style="1" bestFit="1" customWidth="1"/>
    <col min="12053" max="12054" width="5.26953125" style="1" bestFit="1" customWidth="1"/>
    <col min="12055" max="12056" width="4.7265625" style="1" bestFit="1" customWidth="1"/>
    <col min="12057" max="12060" width="6.26953125" style="1" bestFit="1" customWidth="1"/>
    <col min="12061" max="12061" width="5.453125" style="1" bestFit="1" customWidth="1"/>
    <col min="12062" max="12063" width="5.26953125" style="1" bestFit="1" customWidth="1"/>
    <col min="12064" max="12065" width="4.7265625" style="1" bestFit="1" customWidth="1"/>
    <col min="12066" max="12277" width="11.90625" style="1"/>
    <col min="12278" max="12279" width="3.90625" style="1" customWidth="1"/>
    <col min="12280" max="12280" width="9" style="1" bestFit="1" customWidth="1"/>
    <col min="12281" max="12283" width="6.7265625" style="1" bestFit="1" customWidth="1"/>
    <col min="12284" max="12284" width="7.453125" style="1" bestFit="1" customWidth="1"/>
    <col min="12285" max="12286" width="6.7265625" style="1" bestFit="1" customWidth="1"/>
    <col min="12287" max="12291" width="5.453125" style="1" bestFit="1" customWidth="1"/>
    <col min="12292" max="12293" width="4.08984375" style="1" bestFit="1" customWidth="1"/>
    <col min="12294" max="12298" width="6" style="1" bestFit="1" customWidth="1"/>
    <col min="12299" max="12300" width="4.26953125" style="1" bestFit="1" customWidth="1"/>
    <col min="12301" max="12301" width="7.453125" style="1" bestFit="1" customWidth="1"/>
    <col min="12302" max="12303" width="6.7265625" style="1" bestFit="1" customWidth="1"/>
    <col min="12304" max="12307" width="6.26953125" style="1" bestFit="1" customWidth="1"/>
    <col min="12308" max="12308" width="5.453125" style="1" bestFit="1" customWidth="1"/>
    <col min="12309" max="12310" width="5.26953125" style="1" bestFit="1" customWidth="1"/>
    <col min="12311" max="12312" width="4.7265625" style="1" bestFit="1" customWidth="1"/>
    <col min="12313" max="12316" width="6.26953125" style="1" bestFit="1" customWidth="1"/>
    <col min="12317" max="12317" width="5.453125" style="1" bestFit="1" customWidth="1"/>
    <col min="12318" max="12319" width="5.26953125" style="1" bestFit="1" customWidth="1"/>
    <col min="12320" max="12321" width="4.7265625" style="1" bestFit="1" customWidth="1"/>
    <col min="12322" max="12533" width="11.90625" style="1"/>
    <col min="12534" max="12535" width="3.90625" style="1" customWidth="1"/>
    <col min="12536" max="12536" width="9" style="1" bestFit="1" customWidth="1"/>
    <col min="12537" max="12539" width="6.7265625" style="1" bestFit="1" customWidth="1"/>
    <col min="12540" max="12540" width="7.453125" style="1" bestFit="1" customWidth="1"/>
    <col min="12541" max="12542" width="6.7265625" style="1" bestFit="1" customWidth="1"/>
    <col min="12543" max="12547" width="5.453125" style="1" bestFit="1" customWidth="1"/>
    <col min="12548" max="12549" width="4.08984375" style="1" bestFit="1" customWidth="1"/>
    <col min="12550" max="12554" width="6" style="1" bestFit="1" customWidth="1"/>
    <col min="12555" max="12556" width="4.26953125" style="1" bestFit="1" customWidth="1"/>
    <col min="12557" max="12557" width="7.453125" style="1" bestFit="1" customWidth="1"/>
    <col min="12558" max="12559" width="6.7265625" style="1" bestFit="1" customWidth="1"/>
    <col min="12560" max="12563" width="6.26953125" style="1" bestFit="1" customWidth="1"/>
    <col min="12564" max="12564" width="5.453125" style="1" bestFit="1" customWidth="1"/>
    <col min="12565" max="12566" width="5.26953125" style="1" bestFit="1" customWidth="1"/>
    <col min="12567" max="12568" width="4.7265625" style="1" bestFit="1" customWidth="1"/>
    <col min="12569" max="12572" width="6.26953125" style="1" bestFit="1" customWidth="1"/>
    <col min="12573" max="12573" width="5.453125" style="1" bestFit="1" customWidth="1"/>
    <col min="12574" max="12575" width="5.26953125" style="1" bestFit="1" customWidth="1"/>
    <col min="12576" max="12577" width="4.7265625" style="1" bestFit="1" customWidth="1"/>
    <col min="12578" max="12789" width="11.90625" style="1"/>
    <col min="12790" max="12791" width="3.90625" style="1" customWidth="1"/>
    <col min="12792" max="12792" width="9" style="1" bestFit="1" customWidth="1"/>
    <col min="12793" max="12795" width="6.7265625" style="1" bestFit="1" customWidth="1"/>
    <col min="12796" max="12796" width="7.453125" style="1" bestFit="1" customWidth="1"/>
    <col min="12797" max="12798" width="6.7265625" style="1" bestFit="1" customWidth="1"/>
    <col min="12799" max="12803" width="5.453125" style="1" bestFit="1" customWidth="1"/>
    <col min="12804" max="12805" width="4.08984375" style="1" bestFit="1" customWidth="1"/>
    <col min="12806" max="12810" width="6" style="1" bestFit="1" customWidth="1"/>
    <col min="12811" max="12812" width="4.26953125" style="1" bestFit="1" customWidth="1"/>
    <col min="12813" max="12813" width="7.453125" style="1" bestFit="1" customWidth="1"/>
    <col min="12814" max="12815" width="6.7265625" style="1" bestFit="1" customWidth="1"/>
    <col min="12816" max="12819" width="6.26953125" style="1" bestFit="1" customWidth="1"/>
    <col min="12820" max="12820" width="5.453125" style="1" bestFit="1" customWidth="1"/>
    <col min="12821" max="12822" width="5.26953125" style="1" bestFit="1" customWidth="1"/>
    <col min="12823" max="12824" width="4.7265625" style="1" bestFit="1" customWidth="1"/>
    <col min="12825" max="12828" width="6.26953125" style="1" bestFit="1" customWidth="1"/>
    <col min="12829" max="12829" width="5.453125" style="1" bestFit="1" customWidth="1"/>
    <col min="12830" max="12831" width="5.26953125" style="1" bestFit="1" customWidth="1"/>
    <col min="12832" max="12833" width="4.7265625" style="1" bestFit="1" customWidth="1"/>
    <col min="12834" max="13045" width="11.90625" style="1"/>
    <col min="13046" max="13047" width="3.90625" style="1" customWidth="1"/>
    <col min="13048" max="13048" width="9" style="1" bestFit="1" customWidth="1"/>
    <col min="13049" max="13051" width="6.7265625" style="1" bestFit="1" customWidth="1"/>
    <col min="13052" max="13052" width="7.453125" style="1" bestFit="1" customWidth="1"/>
    <col min="13053" max="13054" width="6.7265625" style="1" bestFit="1" customWidth="1"/>
    <col min="13055" max="13059" width="5.453125" style="1" bestFit="1" customWidth="1"/>
    <col min="13060" max="13061" width="4.08984375" style="1" bestFit="1" customWidth="1"/>
    <col min="13062" max="13066" width="6" style="1" bestFit="1" customWidth="1"/>
    <col min="13067" max="13068" width="4.26953125" style="1" bestFit="1" customWidth="1"/>
    <col min="13069" max="13069" width="7.453125" style="1" bestFit="1" customWidth="1"/>
    <col min="13070" max="13071" width="6.7265625" style="1" bestFit="1" customWidth="1"/>
    <col min="13072" max="13075" width="6.26953125" style="1" bestFit="1" customWidth="1"/>
    <col min="13076" max="13076" width="5.453125" style="1" bestFit="1" customWidth="1"/>
    <col min="13077" max="13078" width="5.26953125" style="1" bestFit="1" customWidth="1"/>
    <col min="13079" max="13080" width="4.7265625" style="1" bestFit="1" customWidth="1"/>
    <col min="13081" max="13084" width="6.26953125" style="1" bestFit="1" customWidth="1"/>
    <col min="13085" max="13085" width="5.453125" style="1" bestFit="1" customWidth="1"/>
    <col min="13086" max="13087" width="5.26953125" style="1" bestFit="1" customWidth="1"/>
    <col min="13088" max="13089" width="4.7265625" style="1" bestFit="1" customWidth="1"/>
    <col min="13090" max="13301" width="11.90625" style="1"/>
    <col min="13302" max="13303" width="3.90625" style="1" customWidth="1"/>
    <col min="13304" max="13304" width="9" style="1" bestFit="1" customWidth="1"/>
    <col min="13305" max="13307" width="6.7265625" style="1" bestFit="1" customWidth="1"/>
    <col min="13308" max="13308" width="7.453125" style="1" bestFit="1" customWidth="1"/>
    <col min="13309" max="13310" width="6.7265625" style="1" bestFit="1" customWidth="1"/>
    <col min="13311" max="13315" width="5.453125" style="1" bestFit="1" customWidth="1"/>
    <col min="13316" max="13317" width="4.08984375" style="1" bestFit="1" customWidth="1"/>
    <col min="13318" max="13322" width="6" style="1" bestFit="1" customWidth="1"/>
    <col min="13323" max="13324" width="4.26953125" style="1" bestFit="1" customWidth="1"/>
    <col min="13325" max="13325" width="7.453125" style="1" bestFit="1" customWidth="1"/>
    <col min="13326" max="13327" width="6.7265625" style="1" bestFit="1" customWidth="1"/>
    <col min="13328" max="13331" width="6.26953125" style="1" bestFit="1" customWidth="1"/>
    <col min="13332" max="13332" width="5.453125" style="1" bestFit="1" customWidth="1"/>
    <col min="13333" max="13334" width="5.26953125" style="1" bestFit="1" customWidth="1"/>
    <col min="13335" max="13336" width="4.7265625" style="1" bestFit="1" customWidth="1"/>
    <col min="13337" max="13340" width="6.26953125" style="1" bestFit="1" customWidth="1"/>
    <col min="13341" max="13341" width="5.453125" style="1" bestFit="1" customWidth="1"/>
    <col min="13342" max="13343" width="5.26953125" style="1" bestFit="1" customWidth="1"/>
    <col min="13344" max="13345" width="4.7265625" style="1" bestFit="1" customWidth="1"/>
    <col min="13346" max="13557" width="11.90625" style="1"/>
    <col min="13558" max="13559" width="3.90625" style="1" customWidth="1"/>
    <col min="13560" max="13560" width="9" style="1" bestFit="1" customWidth="1"/>
    <col min="13561" max="13563" width="6.7265625" style="1" bestFit="1" customWidth="1"/>
    <col min="13564" max="13564" width="7.453125" style="1" bestFit="1" customWidth="1"/>
    <col min="13565" max="13566" width="6.7265625" style="1" bestFit="1" customWidth="1"/>
    <col min="13567" max="13571" width="5.453125" style="1" bestFit="1" customWidth="1"/>
    <col min="13572" max="13573" width="4.08984375" style="1" bestFit="1" customWidth="1"/>
    <col min="13574" max="13578" width="6" style="1" bestFit="1" customWidth="1"/>
    <col min="13579" max="13580" width="4.26953125" style="1" bestFit="1" customWidth="1"/>
    <col min="13581" max="13581" width="7.453125" style="1" bestFit="1" customWidth="1"/>
    <col min="13582" max="13583" width="6.7265625" style="1" bestFit="1" customWidth="1"/>
    <col min="13584" max="13587" width="6.26953125" style="1" bestFit="1" customWidth="1"/>
    <col min="13588" max="13588" width="5.453125" style="1" bestFit="1" customWidth="1"/>
    <col min="13589" max="13590" width="5.26953125" style="1" bestFit="1" customWidth="1"/>
    <col min="13591" max="13592" width="4.7265625" style="1" bestFit="1" customWidth="1"/>
    <col min="13593" max="13596" width="6.26953125" style="1" bestFit="1" customWidth="1"/>
    <col min="13597" max="13597" width="5.453125" style="1" bestFit="1" customWidth="1"/>
    <col min="13598" max="13599" width="5.26953125" style="1" bestFit="1" customWidth="1"/>
    <col min="13600" max="13601" width="4.7265625" style="1" bestFit="1" customWidth="1"/>
    <col min="13602" max="13813" width="11.90625" style="1"/>
    <col min="13814" max="13815" width="3.90625" style="1" customWidth="1"/>
    <col min="13816" max="13816" width="9" style="1" bestFit="1" customWidth="1"/>
    <col min="13817" max="13819" width="6.7265625" style="1" bestFit="1" customWidth="1"/>
    <col min="13820" max="13820" width="7.453125" style="1" bestFit="1" customWidth="1"/>
    <col min="13821" max="13822" width="6.7265625" style="1" bestFit="1" customWidth="1"/>
    <col min="13823" max="13827" width="5.453125" style="1" bestFit="1" customWidth="1"/>
    <col min="13828" max="13829" width="4.08984375" style="1" bestFit="1" customWidth="1"/>
    <col min="13830" max="13834" width="6" style="1" bestFit="1" customWidth="1"/>
    <col min="13835" max="13836" width="4.26953125" style="1" bestFit="1" customWidth="1"/>
    <col min="13837" max="13837" width="7.453125" style="1" bestFit="1" customWidth="1"/>
    <col min="13838" max="13839" width="6.7265625" style="1" bestFit="1" customWidth="1"/>
    <col min="13840" max="13843" width="6.26953125" style="1" bestFit="1" customWidth="1"/>
    <col min="13844" max="13844" width="5.453125" style="1" bestFit="1" customWidth="1"/>
    <col min="13845" max="13846" width="5.26953125" style="1" bestFit="1" customWidth="1"/>
    <col min="13847" max="13848" width="4.7265625" style="1" bestFit="1" customWidth="1"/>
    <col min="13849" max="13852" width="6.26953125" style="1" bestFit="1" customWidth="1"/>
    <col min="13853" max="13853" width="5.453125" style="1" bestFit="1" customWidth="1"/>
    <col min="13854" max="13855" width="5.26953125" style="1" bestFit="1" customWidth="1"/>
    <col min="13856" max="13857" width="4.7265625" style="1" bestFit="1" customWidth="1"/>
    <col min="13858" max="14069" width="11.90625" style="1"/>
    <col min="14070" max="14071" width="3.90625" style="1" customWidth="1"/>
    <col min="14072" max="14072" width="9" style="1" bestFit="1" customWidth="1"/>
    <col min="14073" max="14075" width="6.7265625" style="1" bestFit="1" customWidth="1"/>
    <col min="14076" max="14076" width="7.453125" style="1" bestFit="1" customWidth="1"/>
    <col min="14077" max="14078" width="6.7265625" style="1" bestFit="1" customWidth="1"/>
    <col min="14079" max="14083" width="5.453125" style="1" bestFit="1" customWidth="1"/>
    <col min="14084" max="14085" width="4.08984375" style="1" bestFit="1" customWidth="1"/>
    <col min="14086" max="14090" width="6" style="1" bestFit="1" customWidth="1"/>
    <col min="14091" max="14092" width="4.26953125" style="1" bestFit="1" customWidth="1"/>
    <col min="14093" max="14093" width="7.453125" style="1" bestFit="1" customWidth="1"/>
    <col min="14094" max="14095" width="6.7265625" style="1" bestFit="1" customWidth="1"/>
    <col min="14096" max="14099" width="6.26953125" style="1" bestFit="1" customWidth="1"/>
    <col min="14100" max="14100" width="5.453125" style="1" bestFit="1" customWidth="1"/>
    <col min="14101" max="14102" width="5.26953125" style="1" bestFit="1" customWidth="1"/>
    <col min="14103" max="14104" width="4.7265625" style="1" bestFit="1" customWidth="1"/>
    <col min="14105" max="14108" width="6.26953125" style="1" bestFit="1" customWidth="1"/>
    <col min="14109" max="14109" width="5.453125" style="1" bestFit="1" customWidth="1"/>
    <col min="14110" max="14111" width="5.26953125" style="1" bestFit="1" customWidth="1"/>
    <col min="14112" max="14113" width="4.7265625" style="1" bestFit="1" customWidth="1"/>
    <col min="14114" max="14325" width="11.90625" style="1"/>
    <col min="14326" max="14327" width="3.90625" style="1" customWidth="1"/>
    <col min="14328" max="14328" width="9" style="1" bestFit="1" customWidth="1"/>
    <col min="14329" max="14331" width="6.7265625" style="1" bestFit="1" customWidth="1"/>
    <col min="14332" max="14332" width="7.453125" style="1" bestFit="1" customWidth="1"/>
    <col min="14333" max="14334" width="6.7265625" style="1" bestFit="1" customWidth="1"/>
    <col min="14335" max="14339" width="5.453125" style="1" bestFit="1" customWidth="1"/>
    <col min="14340" max="14341" width="4.08984375" style="1" bestFit="1" customWidth="1"/>
    <col min="14342" max="14346" width="6" style="1" bestFit="1" customWidth="1"/>
    <col min="14347" max="14348" width="4.26953125" style="1" bestFit="1" customWidth="1"/>
    <col min="14349" max="14349" width="7.453125" style="1" bestFit="1" customWidth="1"/>
    <col min="14350" max="14351" width="6.7265625" style="1" bestFit="1" customWidth="1"/>
    <col min="14352" max="14355" width="6.26953125" style="1" bestFit="1" customWidth="1"/>
    <col min="14356" max="14356" width="5.453125" style="1" bestFit="1" customWidth="1"/>
    <col min="14357" max="14358" width="5.26953125" style="1" bestFit="1" customWidth="1"/>
    <col min="14359" max="14360" width="4.7265625" style="1" bestFit="1" customWidth="1"/>
    <col min="14361" max="14364" width="6.26953125" style="1" bestFit="1" customWidth="1"/>
    <col min="14365" max="14365" width="5.453125" style="1" bestFit="1" customWidth="1"/>
    <col min="14366" max="14367" width="5.26953125" style="1" bestFit="1" customWidth="1"/>
    <col min="14368" max="14369" width="4.7265625" style="1" bestFit="1" customWidth="1"/>
    <col min="14370" max="14581" width="11.90625" style="1"/>
    <col min="14582" max="14583" width="3.90625" style="1" customWidth="1"/>
    <col min="14584" max="14584" width="9" style="1" bestFit="1" customWidth="1"/>
    <col min="14585" max="14587" width="6.7265625" style="1" bestFit="1" customWidth="1"/>
    <col min="14588" max="14588" width="7.453125" style="1" bestFit="1" customWidth="1"/>
    <col min="14589" max="14590" width="6.7265625" style="1" bestFit="1" customWidth="1"/>
    <col min="14591" max="14595" width="5.453125" style="1" bestFit="1" customWidth="1"/>
    <col min="14596" max="14597" width="4.08984375" style="1" bestFit="1" customWidth="1"/>
    <col min="14598" max="14602" width="6" style="1" bestFit="1" customWidth="1"/>
    <col min="14603" max="14604" width="4.26953125" style="1" bestFit="1" customWidth="1"/>
    <col min="14605" max="14605" width="7.453125" style="1" bestFit="1" customWidth="1"/>
    <col min="14606" max="14607" width="6.7265625" style="1" bestFit="1" customWidth="1"/>
    <col min="14608" max="14611" width="6.26953125" style="1" bestFit="1" customWidth="1"/>
    <col min="14612" max="14612" width="5.453125" style="1" bestFit="1" customWidth="1"/>
    <col min="14613" max="14614" width="5.26953125" style="1" bestFit="1" customWidth="1"/>
    <col min="14615" max="14616" width="4.7265625" style="1" bestFit="1" customWidth="1"/>
    <col min="14617" max="14620" width="6.26953125" style="1" bestFit="1" customWidth="1"/>
    <col min="14621" max="14621" width="5.453125" style="1" bestFit="1" customWidth="1"/>
    <col min="14622" max="14623" width="5.26953125" style="1" bestFit="1" customWidth="1"/>
    <col min="14624" max="14625" width="4.7265625" style="1" bestFit="1" customWidth="1"/>
    <col min="14626" max="14837" width="11.90625" style="1"/>
    <col min="14838" max="14839" width="3.90625" style="1" customWidth="1"/>
    <col min="14840" max="14840" width="9" style="1" bestFit="1" customWidth="1"/>
    <col min="14841" max="14843" width="6.7265625" style="1" bestFit="1" customWidth="1"/>
    <col min="14844" max="14844" width="7.453125" style="1" bestFit="1" customWidth="1"/>
    <col min="14845" max="14846" width="6.7265625" style="1" bestFit="1" customWidth="1"/>
    <col min="14847" max="14851" width="5.453125" style="1" bestFit="1" customWidth="1"/>
    <col min="14852" max="14853" width="4.08984375" style="1" bestFit="1" customWidth="1"/>
    <col min="14854" max="14858" width="6" style="1" bestFit="1" customWidth="1"/>
    <col min="14859" max="14860" width="4.26953125" style="1" bestFit="1" customWidth="1"/>
    <col min="14861" max="14861" width="7.453125" style="1" bestFit="1" customWidth="1"/>
    <col min="14862" max="14863" width="6.7265625" style="1" bestFit="1" customWidth="1"/>
    <col min="14864" max="14867" width="6.26953125" style="1" bestFit="1" customWidth="1"/>
    <col min="14868" max="14868" width="5.453125" style="1" bestFit="1" customWidth="1"/>
    <col min="14869" max="14870" width="5.26953125" style="1" bestFit="1" customWidth="1"/>
    <col min="14871" max="14872" width="4.7265625" style="1" bestFit="1" customWidth="1"/>
    <col min="14873" max="14876" width="6.26953125" style="1" bestFit="1" customWidth="1"/>
    <col min="14877" max="14877" width="5.453125" style="1" bestFit="1" customWidth="1"/>
    <col min="14878" max="14879" width="5.26953125" style="1" bestFit="1" customWidth="1"/>
    <col min="14880" max="14881" width="4.7265625" style="1" bestFit="1" customWidth="1"/>
    <col min="14882" max="15093" width="11.90625" style="1"/>
    <col min="15094" max="15095" width="3.90625" style="1" customWidth="1"/>
    <col min="15096" max="15096" width="9" style="1" bestFit="1" customWidth="1"/>
    <col min="15097" max="15099" width="6.7265625" style="1" bestFit="1" customWidth="1"/>
    <col min="15100" max="15100" width="7.453125" style="1" bestFit="1" customWidth="1"/>
    <col min="15101" max="15102" width="6.7265625" style="1" bestFit="1" customWidth="1"/>
    <col min="15103" max="15107" width="5.453125" style="1" bestFit="1" customWidth="1"/>
    <col min="15108" max="15109" width="4.08984375" style="1" bestFit="1" customWidth="1"/>
    <col min="15110" max="15114" width="6" style="1" bestFit="1" customWidth="1"/>
    <col min="15115" max="15116" width="4.26953125" style="1" bestFit="1" customWidth="1"/>
    <col min="15117" max="15117" width="7.453125" style="1" bestFit="1" customWidth="1"/>
    <col min="15118" max="15119" width="6.7265625" style="1" bestFit="1" customWidth="1"/>
    <col min="15120" max="15123" width="6.26953125" style="1" bestFit="1" customWidth="1"/>
    <col min="15124" max="15124" width="5.453125" style="1" bestFit="1" customWidth="1"/>
    <col min="15125" max="15126" width="5.26953125" style="1" bestFit="1" customWidth="1"/>
    <col min="15127" max="15128" width="4.7265625" style="1" bestFit="1" customWidth="1"/>
    <col min="15129" max="15132" width="6.26953125" style="1" bestFit="1" customWidth="1"/>
    <col min="15133" max="15133" width="5.453125" style="1" bestFit="1" customWidth="1"/>
    <col min="15134" max="15135" width="5.26953125" style="1" bestFit="1" customWidth="1"/>
    <col min="15136" max="15137" width="4.7265625" style="1" bestFit="1" customWidth="1"/>
    <col min="15138" max="15349" width="11.90625" style="1"/>
    <col min="15350" max="15351" width="3.90625" style="1" customWidth="1"/>
    <col min="15352" max="15352" width="9" style="1" bestFit="1" customWidth="1"/>
    <col min="15353" max="15355" width="6.7265625" style="1" bestFit="1" customWidth="1"/>
    <col min="15356" max="15356" width="7.453125" style="1" bestFit="1" customWidth="1"/>
    <col min="15357" max="15358" width="6.7265625" style="1" bestFit="1" customWidth="1"/>
    <col min="15359" max="15363" width="5.453125" style="1" bestFit="1" customWidth="1"/>
    <col min="15364" max="15365" width="4.08984375" style="1" bestFit="1" customWidth="1"/>
    <col min="15366" max="15370" width="6" style="1" bestFit="1" customWidth="1"/>
    <col min="15371" max="15372" width="4.26953125" style="1" bestFit="1" customWidth="1"/>
    <col min="15373" max="15373" width="7.453125" style="1" bestFit="1" customWidth="1"/>
    <col min="15374" max="15375" width="6.7265625" style="1" bestFit="1" customWidth="1"/>
    <col min="15376" max="15379" width="6.26953125" style="1" bestFit="1" customWidth="1"/>
    <col min="15380" max="15380" width="5.453125" style="1" bestFit="1" customWidth="1"/>
    <col min="15381" max="15382" width="5.26953125" style="1" bestFit="1" customWidth="1"/>
    <col min="15383" max="15384" width="4.7265625" style="1" bestFit="1" customWidth="1"/>
    <col min="15385" max="15388" width="6.26953125" style="1" bestFit="1" customWidth="1"/>
    <col min="15389" max="15389" width="5.453125" style="1" bestFit="1" customWidth="1"/>
    <col min="15390" max="15391" width="5.26953125" style="1" bestFit="1" customWidth="1"/>
    <col min="15392" max="15393" width="4.7265625" style="1" bestFit="1" customWidth="1"/>
    <col min="15394" max="15605" width="11.90625" style="1"/>
    <col min="15606" max="15607" width="3.90625" style="1" customWidth="1"/>
    <col min="15608" max="15608" width="9" style="1" bestFit="1" customWidth="1"/>
    <col min="15609" max="15611" width="6.7265625" style="1" bestFit="1" customWidth="1"/>
    <col min="15612" max="15612" width="7.453125" style="1" bestFit="1" customWidth="1"/>
    <col min="15613" max="15614" width="6.7265625" style="1" bestFit="1" customWidth="1"/>
    <col min="15615" max="15619" width="5.453125" style="1" bestFit="1" customWidth="1"/>
    <col min="15620" max="15621" width="4.08984375" style="1" bestFit="1" customWidth="1"/>
    <col min="15622" max="15626" width="6" style="1" bestFit="1" customWidth="1"/>
    <col min="15627" max="15628" width="4.26953125" style="1" bestFit="1" customWidth="1"/>
    <col min="15629" max="15629" width="7.453125" style="1" bestFit="1" customWidth="1"/>
    <col min="15630" max="15631" width="6.7265625" style="1" bestFit="1" customWidth="1"/>
    <col min="15632" max="15635" width="6.26953125" style="1" bestFit="1" customWidth="1"/>
    <col min="15636" max="15636" width="5.453125" style="1" bestFit="1" customWidth="1"/>
    <col min="15637" max="15638" width="5.26953125" style="1" bestFit="1" customWidth="1"/>
    <col min="15639" max="15640" width="4.7265625" style="1" bestFit="1" customWidth="1"/>
    <col min="15641" max="15644" width="6.26953125" style="1" bestFit="1" customWidth="1"/>
    <col min="15645" max="15645" width="5.453125" style="1" bestFit="1" customWidth="1"/>
    <col min="15646" max="15647" width="5.26953125" style="1" bestFit="1" customWidth="1"/>
    <col min="15648" max="15649" width="4.7265625" style="1" bestFit="1" customWidth="1"/>
    <col min="15650" max="15861" width="11.90625" style="1"/>
    <col min="15862" max="15863" width="3.90625" style="1" customWidth="1"/>
    <col min="15864" max="15864" width="9" style="1" bestFit="1" customWidth="1"/>
    <col min="15865" max="15867" width="6.7265625" style="1" bestFit="1" customWidth="1"/>
    <col min="15868" max="15868" width="7.453125" style="1" bestFit="1" customWidth="1"/>
    <col min="15869" max="15870" width="6.7265625" style="1" bestFit="1" customWidth="1"/>
    <col min="15871" max="15875" width="5.453125" style="1" bestFit="1" customWidth="1"/>
    <col min="15876" max="15877" width="4.08984375" style="1" bestFit="1" customWidth="1"/>
    <col min="15878" max="15882" width="6" style="1" bestFit="1" customWidth="1"/>
    <col min="15883" max="15884" width="4.26953125" style="1" bestFit="1" customWidth="1"/>
    <col min="15885" max="15885" width="7.453125" style="1" bestFit="1" customWidth="1"/>
    <col min="15886" max="15887" width="6.7265625" style="1" bestFit="1" customWidth="1"/>
    <col min="15888" max="15891" width="6.26953125" style="1" bestFit="1" customWidth="1"/>
    <col min="15892" max="15892" width="5.453125" style="1" bestFit="1" customWidth="1"/>
    <col min="15893" max="15894" width="5.26953125" style="1" bestFit="1" customWidth="1"/>
    <col min="15895" max="15896" width="4.7265625" style="1" bestFit="1" customWidth="1"/>
    <col min="15897" max="15900" width="6.26953125" style="1" bestFit="1" customWidth="1"/>
    <col min="15901" max="15901" width="5.453125" style="1" bestFit="1" customWidth="1"/>
    <col min="15902" max="15903" width="5.26953125" style="1" bestFit="1" customWidth="1"/>
    <col min="15904" max="15905" width="4.7265625" style="1" bestFit="1" customWidth="1"/>
    <col min="15906" max="16117" width="11.90625" style="1"/>
    <col min="16118" max="16119" width="3.90625" style="1" customWidth="1"/>
    <col min="16120" max="16120" width="9" style="1" bestFit="1" customWidth="1"/>
    <col min="16121" max="16123" width="6.7265625" style="1" bestFit="1" customWidth="1"/>
    <col min="16124" max="16124" width="7.453125" style="1" bestFit="1" customWidth="1"/>
    <col min="16125" max="16126" width="6.7265625" style="1" bestFit="1" customWidth="1"/>
    <col min="16127" max="16131" width="5.453125" style="1" bestFit="1" customWidth="1"/>
    <col min="16132" max="16133" width="4.08984375" style="1" bestFit="1" customWidth="1"/>
    <col min="16134" max="16138" width="6" style="1" bestFit="1" customWidth="1"/>
    <col min="16139" max="16140" width="4.26953125" style="1" bestFit="1" customWidth="1"/>
    <col min="16141" max="16141" width="7.453125" style="1" bestFit="1" customWidth="1"/>
    <col min="16142" max="16143" width="6.7265625" style="1" bestFit="1" customWidth="1"/>
    <col min="16144" max="16147" width="6.26953125" style="1" bestFit="1" customWidth="1"/>
    <col min="16148" max="16148" width="5.453125" style="1" bestFit="1" customWidth="1"/>
    <col min="16149" max="16150" width="5.26953125" style="1" bestFit="1" customWidth="1"/>
    <col min="16151" max="16152" width="4.7265625" style="1" bestFit="1" customWidth="1"/>
    <col min="16153" max="16156" width="6.26953125" style="1" bestFit="1" customWidth="1"/>
    <col min="16157" max="16157" width="5.453125" style="1" bestFit="1" customWidth="1"/>
    <col min="16158" max="16159" width="5.26953125" style="1" bestFit="1" customWidth="1"/>
    <col min="16160" max="16161" width="4.7265625" style="1" bestFit="1" customWidth="1"/>
    <col min="16162" max="16384" width="11.90625" style="1"/>
  </cols>
  <sheetData>
    <row r="1" spans="1:38" ht="13" thickBot="1" x14ac:dyDescent="0.25">
      <c r="A1" s="2" t="s">
        <v>329</v>
      </c>
      <c r="B1" s="1"/>
      <c r="C1" s="3"/>
      <c r="D1" s="3"/>
      <c r="E1" s="3"/>
      <c r="F1" s="3"/>
      <c r="G1" s="3"/>
      <c r="H1" s="3"/>
      <c r="I1" s="3"/>
      <c r="J1" s="3"/>
      <c r="K1" s="3"/>
      <c r="L1" s="3"/>
      <c r="M1" s="3"/>
      <c r="N1" s="4"/>
      <c r="O1" s="4" t="s">
        <v>260</v>
      </c>
      <c r="P1" s="3"/>
      <c r="Q1" s="3"/>
      <c r="R1" s="3"/>
      <c r="S1" s="3"/>
      <c r="T1" s="3"/>
      <c r="U1" s="3"/>
      <c r="V1" s="3"/>
      <c r="W1" s="3"/>
      <c r="X1" s="3"/>
      <c r="Y1" s="4"/>
      <c r="Z1" s="3"/>
      <c r="AA1" s="3"/>
      <c r="AB1" s="4" t="s">
        <v>260</v>
      </c>
      <c r="AC1" s="3"/>
      <c r="AD1" s="259" t="s">
        <v>335</v>
      </c>
      <c r="AE1" s="3"/>
      <c r="AF1" s="3"/>
      <c r="AG1" s="5"/>
      <c r="AH1" s="4"/>
      <c r="AJ1" s="7" t="s">
        <v>344</v>
      </c>
      <c r="AK1" s="7"/>
      <c r="AL1" s="7"/>
    </row>
    <row r="2" spans="1:38" s="7" customFormat="1" x14ac:dyDescent="0.2">
      <c r="A2" s="1425" t="s">
        <v>0</v>
      </c>
      <c r="B2" s="1408" t="s">
        <v>1</v>
      </c>
      <c r="C2" s="1409"/>
      <c r="D2" s="1410"/>
      <c r="E2" s="1409" t="s">
        <v>2</v>
      </c>
      <c r="F2" s="1409"/>
      <c r="G2" s="1409"/>
      <c r="H2" s="1409"/>
      <c r="I2" s="1409"/>
      <c r="J2" s="1409"/>
      <c r="K2" s="1409"/>
      <c r="L2" s="1409"/>
      <c r="M2" s="1409"/>
      <c r="N2" s="1408" t="s">
        <v>114</v>
      </c>
      <c r="O2" s="1409"/>
      <c r="P2" s="1410"/>
      <c r="Q2" s="1409" t="s">
        <v>115</v>
      </c>
      <c r="R2" s="1409"/>
      <c r="S2" s="1409"/>
      <c r="T2" s="1409"/>
      <c r="U2" s="1409"/>
      <c r="V2" s="1409"/>
      <c r="W2" s="1409"/>
      <c r="X2" s="1409"/>
      <c r="Y2" s="1409"/>
      <c r="Z2" s="1408" t="s">
        <v>122</v>
      </c>
      <c r="AA2" s="1409"/>
      <c r="AB2" s="1409"/>
      <c r="AC2" s="1409"/>
      <c r="AD2" s="1409"/>
      <c r="AE2" s="1409"/>
      <c r="AF2" s="1409"/>
      <c r="AG2" s="1409"/>
      <c r="AH2" s="1410"/>
      <c r="AJ2" s="26" t="s">
        <v>343</v>
      </c>
      <c r="AK2" s="26"/>
      <c r="AL2" s="26"/>
    </row>
    <row r="3" spans="1:38" s="7" customFormat="1" ht="14.25" customHeight="1" x14ac:dyDescent="0.2">
      <c r="A3" s="1426"/>
      <c r="B3" s="1411"/>
      <c r="C3" s="1412"/>
      <c r="D3" s="1413"/>
      <c r="E3" s="259"/>
      <c r="F3" s="259"/>
      <c r="G3" s="259"/>
      <c r="H3" s="1419" t="s">
        <v>3</v>
      </c>
      <c r="I3" s="1420"/>
      <c r="J3" s="1418"/>
      <c r="K3" s="1419" t="s">
        <v>4</v>
      </c>
      <c r="L3" s="1420"/>
      <c r="M3" s="1420"/>
      <c r="N3" s="1411"/>
      <c r="O3" s="1412"/>
      <c r="P3" s="1413"/>
      <c r="Q3" s="259"/>
      <c r="R3" s="259"/>
      <c r="S3" s="259"/>
      <c r="T3" s="1419" t="s">
        <v>116</v>
      </c>
      <c r="U3" s="1420"/>
      <c r="V3" s="1420"/>
      <c r="W3" s="1418"/>
      <c r="X3" s="1419" t="s">
        <v>117</v>
      </c>
      <c r="Y3" s="1420"/>
      <c r="Z3" s="541"/>
      <c r="AA3" s="259"/>
      <c r="AB3" s="259"/>
      <c r="AC3" s="1419" t="s">
        <v>123</v>
      </c>
      <c r="AD3" s="1420"/>
      <c r="AE3" s="1420"/>
      <c r="AF3" s="1418"/>
      <c r="AG3" s="1419" t="s">
        <v>124</v>
      </c>
      <c r="AH3" s="1421"/>
    </row>
    <row r="4" spans="1:38" s="7" customFormat="1" ht="25.5" customHeight="1" thickBot="1" x14ac:dyDescent="0.25">
      <c r="A4" s="1426"/>
      <c r="B4" s="326" t="s">
        <v>5</v>
      </c>
      <c r="C4" s="290" t="s">
        <v>6</v>
      </c>
      <c r="D4" s="291" t="s">
        <v>7</v>
      </c>
      <c r="E4" s="327" t="s">
        <v>5</v>
      </c>
      <c r="F4" s="290" t="s">
        <v>6</v>
      </c>
      <c r="G4" s="290" t="s">
        <v>7</v>
      </c>
      <c r="H4" s="328" t="s">
        <v>5</v>
      </c>
      <c r="I4" s="290" t="s">
        <v>6</v>
      </c>
      <c r="J4" s="290" t="s">
        <v>7</v>
      </c>
      <c r="K4" s="328" t="s">
        <v>5</v>
      </c>
      <c r="L4" s="290" t="s">
        <v>6</v>
      </c>
      <c r="M4" s="290" t="s">
        <v>7</v>
      </c>
      <c r="N4" s="326" t="s">
        <v>5</v>
      </c>
      <c r="O4" s="290" t="s">
        <v>6</v>
      </c>
      <c r="P4" s="291" t="s">
        <v>7</v>
      </c>
      <c r="Q4" s="327" t="s">
        <v>5</v>
      </c>
      <c r="R4" s="290" t="s">
        <v>6</v>
      </c>
      <c r="S4" s="290" t="s">
        <v>7</v>
      </c>
      <c r="T4" s="292" t="s">
        <v>118</v>
      </c>
      <c r="U4" s="290" t="s">
        <v>119</v>
      </c>
      <c r="V4" s="290" t="s">
        <v>120</v>
      </c>
      <c r="W4" s="290" t="s">
        <v>121</v>
      </c>
      <c r="X4" s="292" t="s">
        <v>6</v>
      </c>
      <c r="Y4" s="290" t="s">
        <v>7</v>
      </c>
      <c r="Z4" s="326" t="s">
        <v>5</v>
      </c>
      <c r="AA4" s="290" t="s">
        <v>6</v>
      </c>
      <c r="AB4" s="290" t="s">
        <v>7</v>
      </c>
      <c r="AC4" s="292" t="s">
        <v>118</v>
      </c>
      <c r="AD4" s="290" t="s">
        <v>119</v>
      </c>
      <c r="AE4" s="290" t="s">
        <v>120</v>
      </c>
      <c r="AF4" s="290" t="s">
        <v>121</v>
      </c>
      <c r="AG4" s="292" t="s">
        <v>6</v>
      </c>
      <c r="AH4" s="291" t="s">
        <v>7</v>
      </c>
      <c r="AJ4" s="375" t="s">
        <v>340</v>
      </c>
      <c r="AK4" s="375" t="s">
        <v>341</v>
      </c>
      <c r="AL4" s="375" t="s">
        <v>342</v>
      </c>
    </row>
    <row r="5" spans="1:38" ht="15.75" customHeight="1" x14ac:dyDescent="0.2">
      <c r="A5" s="547" t="s">
        <v>184</v>
      </c>
      <c r="B5" s="345">
        <f t="shared" ref="B5:AH5" si="0">SUM(B6:B15)</f>
        <v>6748</v>
      </c>
      <c r="C5" s="58">
        <f t="shared" si="0"/>
        <v>589</v>
      </c>
      <c r="D5" s="371">
        <f t="shared" si="0"/>
        <v>6159</v>
      </c>
      <c r="E5" s="538">
        <f t="shared" si="0"/>
        <v>6715</v>
      </c>
      <c r="F5" s="58">
        <f t="shared" si="0"/>
        <v>2455</v>
      </c>
      <c r="G5" s="58">
        <f t="shared" si="0"/>
        <v>4260</v>
      </c>
      <c r="H5" s="58">
        <f t="shared" si="0"/>
        <v>51079</v>
      </c>
      <c r="I5" s="58">
        <f t="shared" si="0"/>
        <v>26290</v>
      </c>
      <c r="J5" s="58">
        <f t="shared" si="0"/>
        <v>24789</v>
      </c>
      <c r="K5" s="58">
        <f t="shared" si="0"/>
        <v>44364</v>
      </c>
      <c r="L5" s="58">
        <f t="shared" si="0"/>
        <v>23835</v>
      </c>
      <c r="M5" s="68">
        <f t="shared" si="0"/>
        <v>20529</v>
      </c>
      <c r="N5" s="345">
        <f t="shared" si="0"/>
        <v>33</v>
      </c>
      <c r="O5" s="58">
        <f t="shared" si="0"/>
        <v>-1866</v>
      </c>
      <c r="P5" s="371">
        <f t="shared" si="0"/>
        <v>1899</v>
      </c>
      <c r="Q5" s="538">
        <f t="shared" si="0"/>
        <v>266665</v>
      </c>
      <c r="R5" s="58">
        <f t="shared" si="0"/>
        <v>136278</v>
      </c>
      <c r="S5" s="58">
        <f t="shared" si="0"/>
        <v>130387</v>
      </c>
      <c r="T5" s="58">
        <f t="shared" si="0"/>
        <v>125532</v>
      </c>
      <c r="U5" s="58">
        <f t="shared" si="0"/>
        <v>118099</v>
      </c>
      <c r="V5" s="58">
        <f t="shared" si="0"/>
        <v>7915</v>
      </c>
      <c r="W5" s="58">
        <f t="shared" si="0"/>
        <v>10130</v>
      </c>
      <c r="X5" s="58">
        <f t="shared" si="0"/>
        <v>2831</v>
      </c>
      <c r="Y5" s="68">
        <f t="shared" si="0"/>
        <v>2158</v>
      </c>
      <c r="Z5" s="345">
        <f t="shared" si="0"/>
        <v>266632</v>
      </c>
      <c r="AA5" s="58">
        <f t="shared" si="0"/>
        <v>138144</v>
      </c>
      <c r="AB5" s="58">
        <f t="shared" si="0"/>
        <v>128488</v>
      </c>
      <c r="AC5" s="58">
        <f t="shared" si="0"/>
        <v>128563</v>
      </c>
      <c r="AD5" s="58">
        <f t="shared" si="0"/>
        <v>118099</v>
      </c>
      <c r="AE5" s="58">
        <f t="shared" si="0"/>
        <v>7256</v>
      </c>
      <c r="AF5" s="58">
        <f t="shared" si="0"/>
        <v>8885</v>
      </c>
      <c r="AG5" s="58">
        <f t="shared" si="0"/>
        <v>2325</v>
      </c>
      <c r="AH5" s="371">
        <f t="shared" si="0"/>
        <v>1504</v>
      </c>
      <c r="AJ5" s="376">
        <f>(T5+U5)-(AC5+AD5)</f>
        <v>-3031</v>
      </c>
      <c r="AK5" s="376">
        <f>(V5+W5)-(AE5+AF5)</f>
        <v>1904</v>
      </c>
      <c r="AL5" s="376">
        <f>(X5+Y5)-(AG5+AH5)</f>
        <v>1160</v>
      </c>
    </row>
    <row r="6" spans="1:38" ht="15.75" customHeight="1" x14ac:dyDescent="0.2">
      <c r="A6" s="548" t="s">
        <v>291</v>
      </c>
      <c r="B6" s="346">
        <f t="shared" ref="B6:AH6" si="1">B16</f>
        <v>5327</v>
      </c>
      <c r="C6" s="335">
        <f t="shared" si="1"/>
        <v>1985</v>
      </c>
      <c r="D6" s="385">
        <f t="shared" si="1"/>
        <v>3342</v>
      </c>
      <c r="E6" s="539">
        <f t="shared" si="1"/>
        <v>1272</v>
      </c>
      <c r="F6" s="335">
        <f t="shared" si="1"/>
        <v>560</v>
      </c>
      <c r="G6" s="335">
        <f t="shared" si="1"/>
        <v>712</v>
      </c>
      <c r="H6" s="335">
        <f t="shared" si="1"/>
        <v>13182</v>
      </c>
      <c r="I6" s="335">
        <f t="shared" si="1"/>
        <v>6882</v>
      </c>
      <c r="J6" s="335">
        <f t="shared" si="1"/>
        <v>6300</v>
      </c>
      <c r="K6" s="335">
        <f t="shared" si="1"/>
        <v>11910</v>
      </c>
      <c r="L6" s="335">
        <f t="shared" si="1"/>
        <v>6322</v>
      </c>
      <c r="M6" s="348">
        <f t="shared" si="1"/>
        <v>5588</v>
      </c>
      <c r="N6" s="346">
        <f t="shared" si="1"/>
        <v>4055</v>
      </c>
      <c r="O6" s="335">
        <f t="shared" si="1"/>
        <v>1425</v>
      </c>
      <c r="P6" s="385">
        <f t="shared" si="1"/>
        <v>2630</v>
      </c>
      <c r="Q6" s="539">
        <f t="shared" si="1"/>
        <v>90174</v>
      </c>
      <c r="R6" s="335">
        <f t="shared" si="1"/>
        <v>45958</v>
      </c>
      <c r="S6" s="335">
        <f t="shared" si="1"/>
        <v>44216</v>
      </c>
      <c r="T6" s="335">
        <f t="shared" si="1"/>
        <v>41566</v>
      </c>
      <c r="U6" s="335">
        <f t="shared" si="1"/>
        <v>39972</v>
      </c>
      <c r="V6" s="335">
        <f t="shared" si="1"/>
        <v>3702</v>
      </c>
      <c r="W6" s="335">
        <f t="shared" si="1"/>
        <v>3749</v>
      </c>
      <c r="X6" s="335">
        <f t="shared" si="1"/>
        <v>690</v>
      </c>
      <c r="Y6" s="348">
        <f t="shared" si="1"/>
        <v>495</v>
      </c>
      <c r="Z6" s="346">
        <f t="shared" si="1"/>
        <v>86119</v>
      </c>
      <c r="AA6" s="335">
        <f t="shared" si="1"/>
        <v>44533</v>
      </c>
      <c r="AB6" s="335">
        <f t="shared" si="1"/>
        <v>41586</v>
      </c>
      <c r="AC6" s="335">
        <f t="shared" si="1"/>
        <v>40435</v>
      </c>
      <c r="AD6" s="335">
        <f t="shared" si="1"/>
        <v>37815</v>
      </c>
      <c r="AE6" s="335">
        <f t="shared" si="1"/>
        <v>3366</v>
      </c>
      <c r="AF6" s="335">
        <f t="shared" si="1"/>
        <v>3267</v>
      </c>
      <c r="AG6" s="335">
        <f t="shared" si="1"/>
        <v>732</v>
      </c>
      <c r="AH6" s="385">
        <f t="shared" si="1"/>
        <v>504</v>
      </c>
      <c r="AJ6" s="376">
        <f t="shared" ref="AJ6:AJ65" si="2">(T6+U6)-(AC6+AD6)</f>
        <v>3288</v>
      </c>
      <c r="AK6" s="376">
        <f t="shared" ref="AK6:AK65" si="3">(V6+W6)-(AE6+AF6)</f>
        <v>818</v>
      </c>
      <c r="AL6" s="376">
        <f t="shared" ref="AL6:AL65" si="4">(X6+Y6)-(AG6+AH6)</f>
        <v>-51</v>
      </c>
    </row>
    <row r="7" spans="1:38" ht="15.75" customHeight="1" x14ac:dyDescent="0.2">
      <c r="A7" s="547" t="s">
        <v>9</v>
      </c>
      <c r="B7" s="345">
        <f t="shared" ref="B7:AH7" si="5">B27+B29+B31</f>
        <v>5132</v>
      </c>
      <c r="C7" s="58">
        <f t="shared" si="5"/>
        <v>1787</v>
      </c>
      <c r="D7" s="371">
        <f t="shared" si="5"/>
        <v>3345</v>
      </c>
      <c r="E7" s="538">
        <f t="shared" si="5"/>
        <v>2512</v>
      </c>
      <c r="F7" s="58">
        <f t="shared" si="5"/>
        <v>986</v>
      </c>
      <c r="G7" s="58">
        <f t="shared" si="5"/>
        <v>1526</v>
      </c>
      <c r="H7" s="58">
        <f t="shared" si="5"/>
        <v>10028</v>
      </c>
      <c r="I7" s="58">
        <f t="shared" si="5"/>
        <v>5141</v>
      </c>
      <c r="J7" s="58">
        <f t="shared" si="5"/>
        <v>4887</v>
      </c>
      <c r="K7" s="58">
        <f t="shared" si="5"/>
        <v>7516</v>
      </c>
      <c r="L7" s="58">
        <f t="shared" si="5"/>
        <v>4155</v>
      </c>
      <c r="M7" s="68">
        <f t="shared" si="5"/>
        <v>3361</v>
      </c>
      <c r="N7" s="345">
        <f t="shared" si="5"/>
        <v>2620</v>
      </c>
      <c r="O7" s="58">
        <f t="shared" si="5"/>
        <v>801</v>
      </c>
      <c r="P7" s="371">
        <f t="shared" si="5"/>
        <v>1819</v>
      </c>
      <c r="Q7" s="538">
        <f t="shared" si="5"/>
        <v>58123</v>
      </c>
      <c r="R7" s="58">
        <f t="shared" si="5"/>
        <v>30156</v>
      </c>
      <c r="S7" s="58">
        <f t="shared" si="5"/>
        <v>27967</v>
      </c>
      <c r="T7" s="58">
        <f t="shared" si="5"/>
        <v>27998</v>
      </c>
      <c r="U7" s="58">
        <f t="shared" si="5"/>
        <v>25932</v>
      </c>
      <c r="V7" s="58">
        <f t="shared" si="5"/>
        <v>1396</v>
      </c>
      <c r="W7" s="58">
        <f t="shared" si="5"/>
        <v>1475</v>
      </c>
      <c r="X7" s="58">
        <f t="shared" si="5"/>
        <v>762</v>
      </c>
      <c r="Y7" s="68">
        <f t="shared" si="5"/>
        <v>560</v>
      </c>
      <c r="Z7" s="345">
        <f t="shared" si="5"/>
        <v>55503</v>
      </c>
      <c r="AA7" s="58">
        <f t="shared" si="5"/>
        <v>29355</v>
      </c>
      <c r="AB7" s="58">
        <f t="shared" si="5"/>
        <v>26148</v>
      </c>
      <c r="AC7" s="58">
        <f t="shared" si="5"/>
        <v>27549</v>
      </c>
      <c r="AD7" s="58">
        <f t="shared" si="5"/>
        <v>24569</v>
      </c>
      <c r="AE7" s="58">
        <f t="shared" si="5"/>
        <v>1198</v>
      </c>
      <c r="AF7" s="58">
        <f t="shared" si="5"/>
        <v>1203</v>
      </c>
      <c r="AG7" s="58">
        <f t="shared" si="5"/>
        <v>608</v>
      </c>
      <c r="AH7" s="371">
        <f t="shared" si="5"/>
        <v>376</v>
      </c>
      <c r="AJ7" s="262">
        <f t="shared" si="2"/>
        <v>1812</v>
      </c>
      <c r="AK7" s="262">
        <f t="shared" si="3"/>
        <v>470</v>
      </c>
      <c r="AL7" s="262">
        <f t="shared" si="4"/>
        <v>338</v>
      </c>
    </row>
    <row r="8" spans="1:38" ht="15.75" customHeight="1" x14ac:dyDescent="0.2">
      <c r="A8" s="547" t="s">
        <v>10</v>
      </c>
      <c r="B8" s="345">
        <f t="shared" ref="B8:AH8" si="6">B32+B38+B41+B43+B54</f>
        <v>3400</v>
      </c>
      <c r="C8" s="58">
        <f t="shared" si="6"/>
        <v>1157</v>
      </c>
      <c r="D8" s="371">
        <f t="shared" si="6"/>
        <v>2243</v>
      </c>
      <c r="E8" s="538">
        <f t="shared" si="6"/>
        <v>1870</v>
      </c>
      <c r="F8" s="58">
        <f t="shared" si="6"/>
        <v>882</v>
      </c>
      <c r="G8" s="58">
        <f t="shared" si="6"/>
        <v>988</v>
      </c>
      <c r="H8" s="58">
        <f t="shared" si="6"/>
        <v>6491</v>
      </c>
      <c r="I8" s="58">
        <f t="shared" si="6"/>
        <v>3353</v>
      </c>
      <c r="J8" s="58">
        <f t="shared" si="6"/>
        <v>3138</v>
      </c>
      <c r="K8" s="58">
        <f t="shared" si="6"/>
        <v>4621</v>
      </c>
      <c r="L8" s="58">
        <f t="shared" si="6"/>
        <v>2471</v>
      </c>
      <c r="M8" s="68">
        <f t="shared" si="6"/>
        <v>2150</v>
      </c>
      <c r="N8" s="345">
        <f t="shared" si="6"/>
        <v>1530</v>
      </c>
      <c r="O8" s="58">
        <f t="shared" si="6"/>
        <v>275</v>
      </c>
      <c r="P8" s="371">
        <f t="shared" si="6"/>
        <v>1255</v>
      </c>
      <c r="Q8" s="538">
        <f t="shared" si="6"/>
        <v>36775</v>
      </c>
      <c r="R8" s="58">
        <f t="shared" si="6"/>
        <v>18866</v>
      </c>
      <c r="S8" s="58">
        <f t="shared" si="6"/>
        <v>17909</v>
      </c>
      <c r="T8" s="58">
        <f t="shared" si="6"/>
        <v>17908</v>
      </c>
      <c r="U8" s="58">
        <f t="shared" si="6"/>
        <v>16948</v>
      </c>
      <c r="V8" s="58">
        <f t="shared" si="6"/>
        <v>617</v>
      </c>
      <c r="W8" s="58">
        <f t="shared" si="6"/>
        <v>671</v>
      </c>
      <c r="X8" s="58">
        <f t="shared" si="6"/>
        <v>341</v>
      </c>
      <c r="Y8" s="68">
        <f t="shared" si="6"/>
        <v>290</v>
      </c>
      <c r="Z8" s="345">
        <f t="shared" si="6"/>
        <v>35245</v>
      </c>
      <c r="AA8" s="58">
        <f t="shared" si="6"/>
        <v>18591</v>
      </c>
      <c r="AB8" s="58">
        <f t="shared" si="6"/>
        <v>16654</v>
      </c>
      <c r="AC8" s="58">
        <f t="shared" si="6"/>
        <v>17733</v>
      </c>
      <c r="AD8" s="58">
        <f t="shared" si="6"/>
        <v>15875</v>
      </c>
      <c r="AE8" s="58">
        <f t="shared" si="6"/>
        <v>584</v>
      </c>
      <c r="AF8" s="58">
        <f t="shared" si="6"/>
        <v>592</v>
      </c>
      <c r="AG8" s="58">
        <f t="shared" si="6"/>
        <v>274</v>
      </c>
      <c r="AH8" s="371">
        <f t="shared" si="6"/>
        <v>187</v>
      </c>
      <c r="AJ8" s="262">
        <f t="shared" si="2"/>
        <v>1248</v>
      </c>
      <c r="AK8" s="262">
        <f t="shared" si="3"/>
        <v>112</v>
      </c>
      <c r="AL8" s="262">
        <f t="shared" si="4"/>
        <v>170</v>
      </c>
    </row>
    <row r="9" spans="1:38" ht="15.75" customHeight="1" x14ac:dyDescent="0.2">
      <c r="A9" s="547" t="s">
        <v>11</v>
      </c>
      <c r="B9" s="345">
        <f t="shared" ref="B9:AH9" si="7">B28+B35+B40+B56+B57</f>
        <v>-1017</v>
      </c>
      <c r="C9" s="58">
        <f t="shared" si="7"/>
        <v>-871</v>
      </c>
      <c r="D9" s="371">
        <f t="shared" si="7"/>
        <v>-146</v>
      </c>
      <c r="E9" s="538">
        <f t="shared" si="7"/>
        <v>1774</v>
      </c>
      <c r="F9" s="58">
        <f t="shared" si="7"/>
        <v>719</v>
      </c>
      <c r="G9" s="58">
        <f t="shared" si="7"/>
        <v>1055</v>
      </c>
      <c r="H9" s="58">
        <f t="shared" si="7"/>
        <v>6843</v>
      </c>
      <c r="I9" s="58">
        <f t="shared" si="7"/>
        <v>3515</v>
      </c>
      <c r="J9" s="58">
        <f t="shared" si="7"/>
        <v>3328</v>
      </c>
      <c r="K9" s="58">
        <f t="shared" si="7"/>
        <v>5069</v>
      </c>
      <c r="L9" s="58">
        <f t="shared" si="7"/>
        <v>2796</v>
      </c>
      <c r="M9" s="68">
        <f t="shared" si="7"/>
        <v>2273</v>
      </c>
      <c r="N9" s="345">
        <f t="shared" si="7"/>
        <v>-2791</v>
      </c>
      <c r="O9" s="58">
        <f t="shared" si="7"/>
        <v>-1590</v>
      </c>
      <c r="P9" s="371">
        <f t="shared" si="7"/>
        <v>-1201</v>
      </c>
      <c r="Q9" s="538">
        <f t="shared" si="7"/>
        <v>27367</v>
      </c>
      <c r="R9" s="58">
        <f t="shared" si="7"/>
        <v>14149</v>
      </c>
      <c r="S9" s="58">
        <f t="shared" si="7"/>
        <v>13218</v>
      </c>
      <c r="T9" s="58">
        <f t="shared" si="7"/>
        <v>13313</v>
      </c>
      <c r="U9" s="58">
        <f t="shared" si="7"/>
        <v>12248</v>
      </c>
      <c r="V9" s="58">
        <f t="shared" si="7"/>
        <v>582</v>
      </c>
      <c r="W9" s="58">
        <f t="shared" si="7"/>
        <v>784</v>
      </c>
      <c r="X9" s="58">
        <f t="shared" si="7"/>
        <v>254</v>
      </c>
      <c r="Y9" s="68">
        <f t="shared" si="7"/>
        <v>186</v>
      </c>
      <c r="Z9" s="345">
        <f t="shared" si="7"/>
        <v>30158</v>
      </c>
      <c r="AA9" s="58">
        <f t="shared" si="7"/>
        <v>15739</v>
      </c>
      <c r="AB9" s="58">
        <f t="shared" si="7"/>
        <v>14419</v>
      </c>
      <c r="AC9" s="58">
        <f t="shared" si="7"/>
        <v>14900</v>
      </c>
      <c r="AD9" s="58">
        <f t="shared" si="7"/>
        <v>13568</v>
      </c>
      <c r="AE9" s="58">
        <f t="shared" si="7"/>
        <v>664</v>
      </c>
      <c r="AF9" s="58">
        <f t="shared" si="7"/>
        <v>774</v>
      </c>
      <c r="AG9" s="58">
        <f t="shared" si="7"/>
        <v>175</v>
      </c>
      <c r="AH9" s="371">
        <f t="shared" si="7"/>
        <v>77</v>
      </c>
      <c r="AJ9" s="262">
        <f t="shared" si="2"/>
        <v>-2907</v>
      </c>
      <c r="AK9" s="262">
        <f t="shared" si="3"/>
        <v>-72</v>
      </c>
      <c r="AL9" s="262">
        <f t="shared" si="4"/>
        <v>188</v>
      </c>
    </row>
    <row r="10" spans="1:38" ht="15.75" customHeight="1" x14ac:dyDescent="0.2">
      <c r="A10" s="547" t="s">
        <v>12</v>
      </c>
      <c r="B10" s="345">
        <f t="shared" ref="B10:AH10" si="8">B37+B39+B42+B44+B52+B55</f>
        <v>-1030</v>
      </c>
      <c r="C10" s="58">
        <f t="shared" si="8"/>
        <v>-558</v>
      </c>
      <c r="D10" s="371">
        <f t="shared" si="8"/>
        <v>-472</v>
      </c>
      <c r="E10" s="538">
        <f t="shared" si="8"/>
        <v>-79</v>
      </c>
      <c r="F10" s="58">
        <f t="shared" si="8"/>
        <v>-85</v>
      </c>
      <c r="G10" s="58">
        <f t="shared" si="8"/>
        <v>6</v>
      </c>
      <c r="H10" s="58">
        <f t="shared" si="8"/>
        <v>2473</v>
      </c>
      <c r="I10" s="58">
        <f t="shared" si="8"/>
        <v>1276</v>
      </c>
      <c r="J10" s="58">
        <f t="shared" si="8"/>
        <v>1197</v>
      </c>
      <c r="K10" s="58">
        <f t="shared" si="8"/>
        <v>2552</v>
      </c>
      <c r="L10" s="58">
        <f t="shared" si="8"/>
        <v>1361</v>
      </c>
      <c r="M10" s="68">
        <f t="shared" si="8"/>
        <v>1191</v>
      </c>
      <c r="N10" s="345">
        <f t="shared" si="8"/>
        <v>-951</v>
      </c>
      <c r="O10" s="58">
        <f t="shared" si="8"/>
        <v>-473</v>
      </c>
      <c r="P10" s="371">
        <f t="shared" si="8"/>
        <v>-478</v>
      </c>
      <c r="Q10" s="538">
        <f t="shared" si="8"/>
        <v>10399</v>
      </c>
      <c r="R10" s="58">
        <f t="shared" si="8"/>
        <v>5242</v>
      </c>
      <c r="S10" s="58">
        <f t="shared" si="8"/>
        <v>5157</v>
      </c>
      <c r="T10" s="58">
        <f t="shared" si="8"/>
        <v>4621</v>
      </c>
      <c r="U10" s="58">
        <f t="shared" si="8"/>
        <v>4475</v>
      </c>
      <c r="V10" s="58">
        <f t="shared" si="8"/>
        <v>525</v>
      </c>
      <c r="W10" s="58">
        <f t="shared" si="8"/>
        <v>615</v>
      </c>
      <c r="X10" s="58">
        <f t="shared" si="8"/>
        <v>96</v>
      </c>
      <c r="Y10" s="68">
        <f t="shared" si="8"/>
        <v>67</v>
      </c>
      <c r="Z10" s="345">
        <f t="shared" si="8"/>
        <v>11350</v>
      </c>
      <c r="AA10" s="58">
        <f t="shared" si="8"/>
        <v>5715</v>
      </c>
      <c r="AB10" s="58">
        <f t="shared" si="8"/>
        <v>5635</v>
      </c>
      <c r="AC10" s="58">
        <f t="shared" si="8"/>
        <v>5188</v>
      </c>
      <c r="AD10" s="58">
        <f t="shared" si="8"/>
        <v>5051</v>
      </c>
      <c r="AE10" s="58">
        <f t="shared" si="8"/>
        <v>477</v>
      </c>
      <c r="AF10" s="58">
        <f t="shared" si="8"/>
        <v>556</v>
      </c>
      <c r="AG10" s="58">
        <f t="shared" si="8"/>
        <v>50</v>
      </c>
      <c r="AH10" s="371">
        <f t="shared" si="8"/>
        <v>28</v>
      </c>
      <c r="AJ10" s="262">
        <f t="shared" si="2"/>
        <v>-1143</v>
      </c>
      <c r="AK10" s="262">
        <f t="shared" si="3"/>
        <v>107</v>
      </c>
      <c r="AL10" s="262">
        <f t="shared" si="4"/>
        <v>85</v>
      </c>
    </row>
    <row r="11" spans="1:38" ht="15.75" customHeight="1" x14ac:dyDescent="0.2">
      <c r="A11" s="547" t="s">
        <v>13</v>
      </c>
      <c r="B11" s="345">
        <f t="shared" ref="B11:AH11" si="9">B26+B58+B59+B60</f>
        <v>100</v>
      </c>
      <c r="C11" s="58">
        <f t="shared" si="9"/>
        <v>-134</v>
      </c>
      <c r="D11" s="371">
        <f t="shared" si="9"/>
        <v>234</v>
      </c>
      <c r="E11" s="538">
        <f t="shared" si="9"/>
        <v>1226</v>
      </c>
      <c r="F11" s="58">
        <f t="shared" si="9"/>
        <v>475</v>
      </c>
      <c r="G11" s="58">
        <f t="shared" si="9"/>
        <v>751</v>
      </c>
      <c r="H11" s="58">
        <f t="shared" si="9"/>
        <v>5812</v>
      </c>
      <c r="I11" s="58">
        <f t="shared" si="9"/>
        <v>2935</v>
      </c>
      <c r="J11" s="58">
        <f t="shared" si="9"/>
        <v>2877</v>
      </c>
      <c r="K11" s="58">
        <f t="shared" si="9"/>
        <v>4586</v>
      </c>
      <c r="L11" s="58">
        <f t="shared" si="9"/>
        <v>2460</v>
      </c>
      <c r="M11" s="68">
        <f t="shared" si="9"/>
        <v>2126</v>
      </c>
      <c r="N11" s="345">
        <f t="shared" si="9"/>
        <v>-1126</v>
      </c>
      <c r="O11" s="58">
        <f t="shared" si="9"/>
        <v>-609</v>
      </c>
      <c r="P11" s="371">
        <f t="shared" si="9"/>
        <v>-517</v>
      </c>
      <c r="Q11" s="538">
        <f t="shared" si="9"/>
        <v>20060</v>
      </c>
      <c r="R11" s="58">
        <f t="shared" si="9"/>
        <v>10323</v>
      </c>
      <c r="S11" s="58">
        <f t="shared" si="9"/>
        <v>9737</v>
      </c>
      <c r="T11" s="58">
        <f t="shared" si="9"/>
        <v>9303</v>
      </c>
      <c r="U11" s="58">
        <f t="shared" si="9"/>
        <v>7753</v>
      </c>
      <c r="V11" s="58">
        <f t="shared" si="9"/>
        <v>576</v>
      </c>
      <c r="W11" s="58">
        <f t="shared" si="9"/>
        <v>1615</v>
      </c>
      <c r="X11" s="58">
        <f t="shared" si="9"/>
        <v>444</v>
      </c>
      <c r="Y11" s="68">
        <f t="shared" si="9"/>
        <v>369</v>
      </c>
      <c r="Z11" s="345">
        <f t="shared" si="9"/>
        <v>21186</v>
      </c>
      <c r="AA11" s="58">
        <f t="shared" si="9"/>
        <v>10932</v>
      </c>
      <c r="AB11" s="58">
        <f t="shared" si="9"/>
        <v>10254</v>
      </c>
      <c r="AC11" s="58">
        <f t="shared" si="9"/>
        <v>10116</v>
      </c>
      <c r="AD11" s="58">
        <f t="shared" si="9"/>
        <v>8623</v>
      </c>
      <c r="AE11" s="58">
        <f t="shared" si="9"/>
        <v>429</v>
      </c>
      <c r="AF11" s="58">
        <f t="shared" si="9"/>
        <v>1363</v>
      </c>
      <c r="AG11" s="58">
        <f t="shared" si="9"/>
        <v>387</v>
      </c>
      <c r="AH11" s="371">
        <f t="shared" si="9"/>
        <v>268</v>
      </c>
      <c r="AJ11" s="262">
        <f t="shared" si="2"/>
        <v>-1683</v>
      </c>
      <c r="AK11" s="262">
        <f t="shared" si="3"/>
        <v>399</v>
      </c>
      <c r="AL11" s="262">
        <f t="shared" si="4"/>
        <v>158</v>
      </c>
    </row>
    <row r="12" spans="1:38" ht="15.75" customHeight="1" x14ac:dyDescent="0.2">
      <c r="A12" s="547" t="s">
        <v>14</v>
      </c>
      <c r="B12" s="345">
        <f t="shared" ref="B12:AH12" si="10">B33+B36+B51+B53+B61+B62+B63</f>
        <v>-1358</v>
      </c>
      <c r="C12" s="58">
        <f t="shared" si="10"/>
        <v>-691</v>
      </c>
      <c r="D12" s="371">
        <f t="shared" si="10"/>
        <v>-667</v>
      </c>
      <c r="E12" s="538">
        <f t="shared" si="10"/>
        <v>-277</v>
      </c>
      <c r="F12" s="58">
        <f t="shared" si="10"/>
        <v>-201</v>
      </c>
      <c r="G12" s="58">
        <f t="shared" si="10"/>
        <v>-76</v>
      </c>
      <c r="H12" s="58">
        <f t="shared" si="10"/>
        <v>2434</v>
      </c>
      <c r="I12" s="58">
        <f t="shared" si="10"/>
        <v>1227</v>
      </c>
      <c r="J12" s="58">
        <f t="shared" si="10"/>
        <v>1207</v>
      </c>
      <c r="K12" s="58">
        <f t="shared" si="10"/>
        <v>2711</v>
      </c>
      <c r="L12" s="58">
        <f t="shared" si="10"/>
        <v>1428</v>
      </c>
      <c r="M12" s="68">
        <f t="shared" si="10"/>
        <v>1283</v>
      </c>
      <c r="N12" s="345">
        <f t="shared" si="10"/>
        <v>-1081</v>
      </c>
      <c r="O12" s="58">
        <f t="shared" si="10"/>
        <v>-490</v>
      </c>
      <c r="P12" s="371">
        <f t="shared" si="10"/>
        <v>-591</v>
      </c>
      <c r="Q12" s="538">
        <f t="shared" si="10"/>
        <v>8513</v>
      </c>
      <c r="R12" s="58">
        <f t="shared" si="10"/>
        <v>4310</v>
      </c>
      <c r="S12" s="58">
        <f t="shared" si="10"/>
        <v>4203</v>
      </c>
      <c r="T12" s="58">
        <f t="shared" si="10"/>
        <v>4045</v>
      </c>
      <c r="U12" s="58">
        <f t="shared" si="10"/>
        <v>3899</v>
      </c>
      <c r="V12" s="58">
        <f t="shared" si="10"/>
        <v>165</v>
      </c>
      <c r="W12" s="58">
        <f t="shared" si="10"/>
        <v>226</v>
      </c>
      <c r="X12" s="58">
        <f t="shared" si="10"/>
        <v>100</v>
      </c>
      <c r="Y12" s="68">
        <f t="shared" si="10"/>
        <v>78</v>
      </c>
      <c r="Z12" s="345">
        <f t="shared" si="10"/>
        <v>9594</v>
      </c>
      <c r="AA12" s="58">
        <f t="shared" si="10"/>
        <v>4800</v>
      </c>
      <c r="AB12" s="58">
        <f t="shared" si="10"/>
        <v>4794</v>
      </c>
      <c r="AC12" s="58">
        <f t="shared" si="10"/>
        <v>4620</v>
      </c>
      <c r="AD12" s="58">
        <f t="shared" si="10"/>
        <v>4552</v>
      </c>
      <c r="AE12" s="58">
        <f t="shared" si="10"/>
        <v>152</v>
      </c>
      <c r="AF12" s="58">
        <f t="shared" si="10"/>
        <v>216</v>
      </c>
      <c r="AG12" s="58">
        <f t="shared" si="10"/>
        <v>28</v>
      </c>
      <c r="AH12" s="371">
        <f t="shared" si="10"/>
        <v>26</v>
      </c>
      <c r="AJ12" s="262">
        <f t="shared" si="2"/>
        <v>-1228</v>
      </c>
      <c r="AK12" s="262">
        <f t="shared" si="3"/>
        <v>23</v>
      </c>
      <c r="AL12" s="262">
        <f t="shared" si="4"/>
        <v>124</v>
      </c>
    </row>
    <row r="13" spans="1:38" ht="15.75" customHeight="1" x14ac:dyDescent="0.2">
      <c r="A13" s="547" t="s">
        <v>15</v>
      </c>
      <c r="B13" s="345">
        <f t="shared" ref="B13:AH13" si="11">B34+B46+B49+B64+B65</f>
        <v>-1862</v>
      </c>
      <c r="C13" s="58">
        <f t="shared" si="11"/>
        <v>-995</v>
      </c>
      <c r="D13" s="371">
        <f t="shared" si="11"/>
        <v>-867</v>
      </c>
      <c r="E13" s="538">
        <f t="shared" si="11"/>
        <v>-547</v>
      </c>
      <c r="F13" s="58">
        <f t="shared" si="11"/>
        <v>-342</v>
      </c>
      <c r="G13" s="58">
        <f t="shared" si="11"/>
        <v>-205</v>
      </c>
      <c r="H13" s="58">
        <f t="shared" si="11"/>
        <v>1655</v>
      </c>
      <c r="I13" s="58">
        <f t="shared" si="11"/>
        <v>828</v>
      </c>
      <c r="J13" s="58">
        <f t="shared" si="11"/>
        <v>827</v>
      </c>
      <c r="K13" s="58">
        <f t="shared" si="11"/>
        <v>2202</v>
      </c>
      <c r="L13" s="58">
        <f t="shared" si="11"/>
        <v>1170</v>
      </c>
      <c r="M13" s="68">
        <f t="shared" si="11"/>
        <v>1032</v>
      </c>
      <c r="N13" s="345">
        <f t="shared" si="11"/>
        <v>-1315</v>
      </c>
      <c r="O13" s="58">
        <f t="shared" si="11"/>
        <v>-653</v>
      </c>
      <c r="P13" s="371">
        <f t="shared" si="11"/>
        <v>-662</v>
      </c>
      <c r="Q13" s="538">
        <f t="shared" si="11"/>
        <v>6256</v>
      </c>
      <c r="R13" s="58">
        <f t="shared" si="11"/>
        <v>2958</v>
      </c>
      <c r="S13" s="58">
        <f t="shared" si="11"/>
        <v>3298</v>
      </c>
      <c r="T13" s="58">
        <f t="shared" si="11"/>
        <v>2761</v>
      </c>
      <c r="U13" s="58">
        <f t="shared" si="11"/>
        <v>2792</v>
      </c>
      <c r="V13" s="58">
        <f t="shared" si="11"/>
        <v>125</v>
      </c>
      <c r="W13" s="58">
        <f t="shared" si="11"/>
        <v>452</v>
      </c>
      <c r="X13" s="58">
        <f t="shared" si="11"/>
        <v>72</v>
      </c>
      <c r="Y13" s="68">
        <f t="shared" si="11"/>
        <v>54</v>
      </c>
      <c r="Z13" s="345">
        <f t="shared" si="11"/>
        <v>7571</v>
      </c>
      <c r="AA13" s="58">
        <f t="shared" si="11"/>
        <v>3611</v>
      </c>
      <c r="AB13" s="58">
        <f t="shared" si="11"/>
        <v>3960</v>
      </c>
      <c r="AC13" s="58">
        <f t="shared" si="11"/>
        <v>3452</v>
      </c>
      <c r="AD13" s="58">
        <f t="shared" si="11"/>
        <v>3558</v>
      </c>
      <c r="AE13" s="58">
        <f t="shared" si="11"/>
        <v>136</v>
      </c>
      <c r="AF13" s="58">
        <f t="shared" si="11"/>
        <v>384</v>
      </c>
      <c r="AG13" s="58">
        <f t="shared" si="11"/>
        <v>23</v>
      </c>
      <c r="AH13" s="371">
        <f t="shared" si="11"/>
        <v>18</v>
      </c>
      <c r="AJ13" s="262">
        <f t="shared" si="2"/>
        <v>-1457</v>
      </c>
      <c r="AK13" s="262">
        <f t="shared" si="3"/>
        <v>57</v>
      </c>
      <c r="AL13" s="262">
        <f t="shared" si="4"/>
        <v>85</v>
      </c>
    </row>
    <row r="14" spans="1:38" ht="15.75" customHeight="1" x14ac:dyDescent="0.2">
      <c r="A14" s="547" t="s">
        <v>16</v>
      </c>
      <c r="B14" s="345">
        <f t="shared" ref="B14:AH14" si="12">B45+B47</f>
        <v>-571</v>
      </c>
      <c r="C14" s="58">
        <f t="shared" si="12"/>
        <v>-393</v>
      </c>
      <c r="D14" s="371">
        <f t="shared" si="12"/>
        <v>-178</v>
      </c>
      <c r="E14" s="538">
        <f t="shared" si="12"/>
        <v>-431</v>
      </c>
      <c r="F14" s="58">
        <f t="shared" si="12"/>
        <v>-270</v>
      </c>
      <c r="G14" s="58">
        <f t="shared" si="12"/>
        <v>-161</v>
      </c>
      <c r="H14" s="58">
        <f t="shared" si="12"/>
        <v>922</v>
      </c>
      <c r="I14" s="58">
        <f t="shared" si="12"/>
        <v>463</v>
      </c>
      <c r="J14" s="58">
        <f t="shared" si="12"/>
        <v>459</v>
      </c>
      <c r="K14" s="58">
        <f t="shared" si="12"/>
        <v>1353</v>
      </c>
      <c r="L14" s="58">
        <f t="shared" si="12"/>
        <v>733</v>
      </c>
      <c r="M14" s="68">
        <f t="shared" si="12"/>
        <v>620</v>
      </c>
      <c r="N14" s="345">
        <f t="shared" si="12"/>
        <v>-140</v>
      </c>
      <c r="O14" s="58">
        <f t="shared" si="12"/>
        <v>-123</v>
      </c>
      <c r="P14" s="371">
        <f t="shared" si="12"/>
        <v>-17</v>
      </c>
      <c r="Q14" s="538">
        <f t="shared" si="12"/>
        <v>4077</v>
      </c>
      <c r="R14" s="58">
        <f t="shared" si="12"/>
        <v>1928</v>
      </c>
      <c r="S14" s="58">
        <f t="shared" si="12"/>
        <v>2149</v>
      </c>
      <c r="T14" s="58">
        <f t="shared" si="12"/>
        <v>1719</v>
      </c>
      <c r="U14" s="58">
        <f t="shared" si="12"/>
        <v>1761</v>
      </c>
      <c r="V14" s="58">
        <f t="shared" si="12"/>
        <v>171</v>
      </c>
      <c r="W14" s="58">
        <f t="shared" si="12"/>
        <v>364</v>
      </c>
      <c r="X14" s="58">
        <f t="shared" si="12"/>
        <v>38</v>
      </c>
      <c r="Y14" s="68">
        <f t="shared" si="12"/>
        <v>24</v>
      </c>
      <c r="Z14" s="345">
        <f t="shared" si="12"/>
        <v>4217</v>
      </c>
      <c r="AA14" s="58">
        <f t="shared" si="12"/>
        <v>2051</v>
      </c>
      <c r="AB14" s="58">
        <f t="shared" si="12"/>
        <v>2166</v>
      </c>
      <c r="AC14" s="58">
        <f t="shared" si="12"/>
        <v>1818</v>
      </c>
      <c r="AD14" s="58">
        <f t="shared" si="12"/>
        <v>1786</v>
      </c>
      <c r="AE14" s="58">
        <f t="shared" si="12"/>
        <v>193</v>
      </c>
      <c r="AF14" s="58">
        <f t="shared" si="12"/>
        <v>366</v>
      </c>
      <c r="AG14" s="58">
        <f t="shared" si="12"/>
        <v>40</v>
      </c>
      <c r="AH14" s="371">
        <f t="shared" si="12"/>
        <v>14</v>
      </c>
      <c r="AJ14" s="262">
        <f t="shared" si="2"/>
        <v>-124</v>
      </c>
      <c r="AK14" s="262">
        <f t="shared" si="3"/>
        <v>-24</v>
      </c>
      <c r="AL14" s="262">
        <f t="shared" si="4"/>
        <v>8</v>
      </c>
    </row>
    <row r="15" spans="1:38" ht="15.75" customHeight="1" x14ac:dyDescent="0.2">
      <c r="A15" s="549" t="s">
        <v>17</v>
      </c>
      <c r="B15" s="347">
        <f t="shared" ref="B15:AH15" si="13">B30+B48+B50</f>
        <v>-1373</v>
      </c>
      <c r="C15" s="330">
        <f t="shared" si="13"/>
        <v>-698</v>
      </c>
      <c r="D15" s="386">
        <f t="shared" si="13"/>
        <v>-675</v>
      </c>
      <c r="E15" s="540">
        <f t="shared" si="13"/>
        <v>-605</v>
      </c>
      <c r="F15" s="330">
        <f t="shared" si="13"/>
        <v>-269</v>
      </c>
      <c r="G15" s="330">
        <f t="shared" si="13"/>
        <v>-336</v>
      </c>
      <c r="H15" s="330">
        <f t="shared" si="13"/>
        <v>1239</v>
      </c>
      <c r="I15" s="330">
        <f t="shared" si="13"/>
        <v>670</v>
      </c>
      <c r="J15" s="330">
        <f t="shared" si="13"/>
        <v>569</v>
      </c>
      <c r="K15" s="330">
        <f t="shared" si="13"/>
        <v>1844</v>
      </c>
      <c r="L15" s="330">
        <f t="shared" si="13"/>
        <v>939</v>
      </c>
      <c r="M15" s="349">
        <f t="shared" si="13"/>
        <v>905</v>
      </c>
      <c r="N15" s="347">
        <f t="shared" si="13"/>
        <v>-768</v>
      </c>
      <c r="O15" s="330">
        <f t="shared" si="13"/>
        <v>-429</v>
      </c>
      <c r="P15" s="386">
        <f t="shared" si="13"/>
        <v>-339</v>
      </c>
      <c r="Q15" s="540">
        <f t="shared" si="13"/>
        <v>4921</v>
      </c>
      <c r="R15" s="330">
        <f t="shared" si="13"/>
        <v>2388</v>
      </c>
      <c r="S15" s="330">
        <f t="shared" si="13"/>
        <v>2533</v>
      </c>
      <c r="T15" s="330">
        <f t="shared" si="13"/>
        <v>2298</v>
      </c>
      <c r="U15" s="330">
        <f t="shared" si="13"/>
        <v>2319</v>
      </c>
      <c r="V15" s="330">
        <f t="shared" si="13"/>
        <v>56</v>
      </c>
      <c r="W15" s="330">
        <f t="shared" si="13"/>
        <v>179</v>
      </c>
      <c r="X15" s="330">
        <f t="shared" si="13"/>
        <v>34</v>
      </c>
      <c r="Y15" s="349">
        <f t="shared" si="13"/>
        <v>35</v>
      </c>
      <c r="Z15" s="347">
        <f t="shared" si="13"/>
        <v>5689</v>
      </c>
      <c r="AA15" s="330">
        <f t="shared" si="13"/>
        <v>2817</v>
      </c>
      <c r="AB15" s="330">
        <f t="shared" si="13"/>
        <v>2872</v>
      </c>
      <c r="AC15" s="330">
        <f t="shared" si="13"/>
        <v>2752</v>
      </c>
      <c r="AD15" s="330">
        <f t="shared" si="13"/>
        <v>2702</v>
      </c>
      <c r="AE15" s="330">
        <f t="shared" si="13"/>
        <v>57</v>
      </c>
      <c r="AF15" s="330">
        <f t="shared" si="13"/>
        <v>164</v>
      </c>
      <c r="AG15" s="330">
        <f t="shared" si="13"/>
        <v>8</v>
      </c>
      <c r="AH15" s="386">
        <f t="shared" si="13"/>
        <v>6</v>
      </c>
      <c r="AJ15" s="377">
        <f t="shared" si="2"/>
        <v>-837</v>
      </c>
      <c r="AK15" s="377">
        <f t="shared" si="3"/>
        <v>14</v>
      </c>
      <c r="AL15" s="377">
        <f t="shared" si="4"/>
        <v>55</v>
      </c>
    </row>
    <row r="16" spans="1:38" ht="15.75" customHeight="1" x14ac:dyDescent="0.2">
      <c r="A16" s="550" t="s">
        <v>185</v>
      </c>
      <c r="B16" s="542">
        <f t="shared" ref="B16:AH16" si="14">SUM(B17:B25)</f>
        <v>5327</v>
      </c>
      <c r="C16" s="417">
        <f t="shared" si="14"/>
        <v>1985</v>
      </c>
      <c r="D16" s="418">
        <f t="shared" si="14"/>
        <v>3342</v>
      </c>
      <c r="E16" s="500">
        <f t="shared" si="14"/>
        <v>1272</v>
      </c>
      <c r="F16" s="417">
        <f t="shared" si="14"/>
        <v>560</v>
      </c>
      <c r="G16" s="417">
        <f t="shared" si="14"/>
        <v>712</v>
      </c>
      <c r="H16" s="417">
        <f t="shared" si="14"/>
        <v>13182</v>
      </c>
      <c r="I16" s="417">
        <f t="shared" si="14"/>
        <v>6882</v>
      </c>
      <c r="J16" s="417">
        <f t="shared" si="14"/>
        <v>6300</v>
      </c>
      <c r="K16" s="417">
        <f t="shared" si="14"/>
        <v>11910</v>
      </c>
      <c r="L16" s="417">
        <f t="shared" si="14"/>
        <v>6322</v>
      </c>
      <c r="M16" s="523">
        <f t="shared" si="14"/>
        <v>5588</v>
      </c>
      <c r="N16" s="542">
        <f t="shared" si="14"/>
        <v>4055</v>
      </c>
      <c r="O16" s="417">
        <f t="shared" si="14"/>
        <v>1425</v>
      </c>
      <c r="P16" s="418">
        <f t="shared" si="14"/>
        <v>2630</v>
      </c>
      <c r="Q16" s="500">
        <f t="shared" si="14"/>
        <v>90174</v>
      </c>
      <c r="R16" s="417">
        <f t="shared" si="14"/>
        <v>45958</v>
      </c>
      <c r="S16" s="417">
        <f t="shared" si="14"/>
        <v>44216</v>
      </c>
      <c r="T16" s="417">
        <f t="shared" si="14"/>
        <v>41566</v>
      </c>
      <c r="U16" s="417">
        <f t="shared" si="14"/>
        <v>39972</v>
      </c>
      <c r="V16" s="417">
        <f t="shared" si="14"/>
        <v>3702</v>
      </c>
      <c r="W16" s="417">
        <f t="shared" si="14"/>
        <v>3749</v>
      </c>
      <c r="X16" s="417">
        <f t="shared" si="14"/>
        <v>690</v>
      </c>
      <c r="Y16" s="523">
        <f t="shared" si="14"/>
        <v>495</v>
      </c>
      <c r="Z16" s="542">
        <f t="shared" si="14"/>
        <v>86119</v>
      </c>
      <c r="AA16" s="417">
        <f t="shared" si="14"/>
        <v>44533</v>
      </c>
      <c r="AB16" s="417">
        <f t="shared" si="14"/>
        <v>41586</v>
      </c>
      <c r="AC16" s="417">
        <f t="shared" si="14"/>
        <v>40435</v>
      </c>
      <c r="AD16" s="417">
        <f t="shared" si="14"/>
        <v>37815</v>
      </c>
      <c r="AE16" s="417">
        <f t="shared" si="14"/>
        <v>3366</v>
      </c>
      <c r="AF16" s="417">
        <f t="shared" si="14"/>
        <v>3267</v>
      </c>
      <c r="AG16" s="417">
        <f t="shared" si="14"/>
        <v>732</v>
      </c>
      <c r="AH16" s="418">
        <f t="shared" si="14"/>
        <v>504</v>
      </c>
      <c r="AJ16" s="376">
        <f t="shared" si="2"/>
        <v>3288</v>
      </c>
      <c r="AK16" s="376">
        <f t="shared" si="3"/>
        <v>818</v>
      </c>
      <c r="AL16" s="376">
        <f t="shared" si="4"/>
        <v>-51</v>
      </c>
    </row>
    <row r="17" spans="1:38" s="70" customFormat="1" ht="15.75" customHeight="1" x14ac:dyDescent="0.2">
      <c r="A17" s="551" t="s">
        <v>19</v>
      </c>
      <c r="B17" s="543">
        <f>'h15'!B17</f>
        <v>2147</v>
      </c>
      <c r="C17" s="71">
        <f>'h15'!C17</f>
        <v>923</v>
      </c>
      <c r="D17" s="373">
        <f>'h15'!D17</f>
        <v>1224</v>
      </c>
      <c r="E17" s="74">
        <f>'h15'!E17</f>
        <v>824</v>
      </c>
      <c r="F17" s="71">
        <f>'h15'!F17</f>
        <v>424</v>
      </c>
      <c r="G17" s="71">
        <f>'h15'!G17</f>
        <v>400</v>
      </c>
      <c r="H17" s="71">
        <f>'h15'!H17</f>
        <v>2108</v>
      </c>
      <c r="I17" s="71">
        <f>'h15'!I17</f>
        <v>1090</v>
      </c>
      <c r="J17" s="71">
        <f>'h15'!J17</f>
        <v>1018</v>
      </c>
      <c r="K17" s="71">
        <f>'h15'!K17</f>
        <v>1284</v>
      </c>
      <c r="L17" s="71">
        <f>'h15'!L17</f>
        <v>666</v>
      </c>
      <c r="M17" s="535">
        <f>'h15'!M17</f>
        <v>618</v>
      </c>
      <c r="N17" s="543">
        <f>'h15'!N17</f>
        <v>1323</v>
      </c>
      <c r="O17" s="71">
        <f>'h15'!O17</f>
        <v>499</v>
      </c>
      <c r="P17" s="373">
        <f>'h15'!P17</f>
        <v>824</v>
      </c>
      <c r="Q17" s="74">
        <f>'h15'!Q17</f>
        <v>14932</v>
      </c>
      <c r="R17" s="71">
        <f>'h15'!R17</f>
        <v>7723</v>
      </c>
      <c r="S17" s="71">
        <f>'h15'!S17</f>
        <v>7209</v>
      </c>
      <c r="T17" s="71">
        <f>'h15'!T17</f>
        <v>7071</v>
      </c>
      <c r="U17" s="71">
        <f>'h15'!U17</f>
        <v>6625</v>
      </c>
      <c r="V17" s="71">
        <f>'h15'!V17</f>
        <v>591</v>
      </c>
      <c r="W17" s="71">
        <f>'h15'!W17</f>
        <v>533</v>
      </c>
      <c r="X17" s="71">
        <f>'h15'!X17</f>
        <v>61</v>
      </c>
      <c r="Y17" s="535">
        <f>'h15'!Y17</f>
        <v>51</v>
      </c>
      <c r="Z17" s="543">
        <f>'h15'!Z17</f>
        <v>13609</v>
      </c>
      <c r="AA17" s="71">
        <f>'h15'!AA17</f>
        <v>7224</v>
      </c>
      <c r="AB17" s="71">
        <f>'h15'!AB17</f>
        <v>6385</v>
      </c>
      <c r="AC17" s="71">
        <f>'h15'!AC17</f>
        <v>6457</v>
      </c>
      <c r="AD17" s="71">
        <f>'h15'!AD17</f>
        <v>5767</v>
      </c>
      <c r="AE17" s="71">
        <f>'h15'!AE17</f>
        <v>618</v>
      </c>
      <c r="AF17" s="71">
        <f>'h15'!AF17</f>
        <v>547</v>
      </c>
      <c r="AG17" s="71">
        <f>'h15'!AG17</f>
        <v>149</v>
      </c>
      <c r="AH17" s="373">
        <f>'h15'!AH17</f>
        <v>71</v>
      </c>
      <c r="AJ17" s="262">
        <f t="shared" si="2"/>
        <v>1472</v>
      </c>
      <c r="AK17" s="262">
        <f t="shared" si="3"/>
        <v>-41</v>
      </c>
      <c r="AL17" s="262">
        <f t="shared" si="4"/>
        <v>-108</v>
      </c>
    </row>
    <row r="18" spans="1:38" s="70" customFormat="1" ht="15.75" customHeight="1" x14ac:dyDescent="0.2">
      <c r="A18" s="551" t="s">
        <v>126</v>
      </c>
      <c r="B18" s="543">
        <f>'h15'!B18</f>
        <v>1067</v>
      </c>
      <c r="C18" s="71">
        <f>'h15'!C18</f>
        <v>411</v>
      </c>
      <c r="D18" s="373">
        <f>'h15'!D18</f>
        <v>656</v>
      </c>
      <c r="E18" s="74">
        <f>'h15'!E18</f>
        <v>34</v>
      </c>
      <c r="F18" s="71">
        <f>'h15'!F18</f>
        <v>-27</v>
      </c>
      <c r="G18" s="71">
        <f>'h15'!G18</f>
        <v>61</v>
      </c>
      <c r="H18" s="71">
        <f>'h15'!H18</f>
        <v>1113</v>
      </c>
      <c r="I18" s="71">
        <f>'h15'!I18</f>
        <v>557</v>
      </c>
      <c r="J18" s="71">
        <f>'h15'!J18</f>
        <v>556</v>
      </c>
      <c r="K18" s="71">
        <f>'h15'!K18</f>
        <v>1079</v>
      </c>
      <c r="L18" s="71">
        <f>'h15'!L18</f>
        <v>584</v>
      </c>
      <c r="M18" s="535">
        <f>'h15'!M18</f>
        <v>495</v>
      </c>
      <c r="N18" s="543">
        <f>'h15'!N18</f>
        <v>1033</v>
      </c>
      <c r="O18" s="71">
        <f>'h15'!O18</f>
        <v>438</v>
      </c>
      <c r="P18" s="373">
        <f>'h15'!P18</f>
        <v>595</v>
      </c>
      <c r="Q18" s="74">
        <f>'h15'!Q18</f>
        <v>9364</v>
      </c>
      <c r="R18" s="71">
        <f>'h15'!R18</f>
        <v>4695</v>
      </c>
      <c r="S18" s="71">
        <f>'h15'!S18</f>
        <v>4669</v>
      </c>
      <c r="T18" s="71">
        <f>'h15'!T18</f>
        <v>4266</v>
      </c>
      <c r="U18" s="71">
        <f>'h15'!U18</f>
        <v>4278</v>
      </c>
      <c r="V18" s="71">
        <f>'h15'!V18</f>
        <v>372</v>
      </c>
      <c r="W18" s="71">
        <f>'h15'!W18</f>
        <v>351</v>
      </c>
      <c r="X18" s="71">
        <f>'h15'!X18</f>
        <v>57</v>
      </c>
      <c r="Y18" s="535">
        <f>'h15'!Y18</f>
        <v>40</v>
      </c>
      <c r="Z18" s="543">
        <f>'h15'!Z18</f>
        <v>8331</v>
      </c>
      <c r="AA18" s="71">
        <f>'h15'!AA18</f>
        <v>4257</v>
      </c>
      <c r="AB18" s="71">
        <f>'h15'!AB18</f>
        <v>4074</v>
      </c>
      <c r="AC18" s="71">
        <f>'h15'!AC18</f>
        <v>3860</v>
      </c>
      <c r="AD18" s="71">
        <f>'h15'!AD18</f>
        <v>3724</v>
      </c>
      <c r="AE18" s="71">
        <f>'h15'!AE18</f>
        <v>326</v>
      </c>
      <c r="AF18" s="71">
        <f>'h15'!AF18</f>
        <v>312</v>
      </c>
      <c r="AG18" s="71">
        <f>'h15'!AG18</f>
        <v>71</v>
      </c>
      <c r="AH18" s="373">
        <f>'h15'!AH18</f>
        <v>38</v>
      </c>
      <c r="AJ18" s="262">
        <f t="shared" si="2"/>
        <v>960</v>
      </c>
      <c r="AK18" s="262">
        <f t="shared" si="3"/>
        <v>85</v>
      </c>
      <c r="AL18" s="262">
        <f t="shared" si="4"/>
        <v>-12</v>
      </c>
    </row>
    <row r="19" spans="1:38" s="70" customFormat="1" ht="15.75" customHeight="1" x14ac:dyDescent="0.2">
      <c r="A19" s="551" t="s">
        <v>186</v>
      </c>
      <c r="B19" s="543">
        <f>'h15'!B20</f>
        <v>222</v>
      </c>
      <c r="C19" s="71">
        <f>'h15'!C20</f>
        <v>35</v>
      </c>
      <c r="D19" s="373">
        <f>'h15'!D20</f>
        <v>187</v>
      </c>
      <c r="E19" s="74">
        <f>'h15'!E20</f>
        <v>-314</v>
      </c>
      <c r="F19" s="71">
        <f>'h15'!F20</f>
        <v>-214</v>
      </c>
      <c r="G19" s="71">
        <f>'h15'!G20</f>
        <v>-100</v>
      </c>
      <c r="H19" s="71">
        <f>'h15'!H20</f>
        <v>883</v>
      </c>
      <c r="I19" s="71">
        <f>'h15'!I20</f>
        <v>440</v>
      </c>
      <c r="J19" s="71">
        <f>'h15'!J20</f>
        <v>443</v>
      </c>
      <c r="K19" s="71">
        <f>'h15'!K20</f>
        <v>1197</v>
      </c>
      <c r="L19" s="71">
        <f>'h15'!L20</f>
        <v>654</v>
      </c>
      <c r="M19" s="535">
        <f>'h15'!M20</f>
        <v>543</v>
      </c>
      <c r="N19" s="543">
        <f>'h15'!N20</f>
        <v>536</v>
      </c>
      <c r="O19" s="71">
        <f>'h15'!O20</f>
        <v>249</v>
      </c>
      <c r="P19" s="373">
        <f>'h15'!P20</f>
        <v>287</v>
      </c>
      <c r="Q19" s="74">
        <f>'h15'!Q20</f>
        <v>7435</v>
      </c>
      <c r="R19" s="71">
        <f>'h15'!R20</f>
        <v>3851</v>
      </c>
      <c r="S19" s="71">
        <f>'h15'!S20</f>
        <v>3584</v>
      </c>
      <c r="T19" s="71">
        <f>'h15'!T20</f>
        <v>3261</v>
      </c>
      <c r="U19" s="71">
        <f>'h15'!U20</f>
        <v>3037</v>
      </c>
      <c r="V19" s="71">
        <f>'h15'!V20</f>
        <v>501</v>
      </c>
      <c r="W19" s="71">
        <f>'h15'!W20</f>
        <v>515</v>
      </c>
      <c r="X19" s="71">
        <f>'h15'!X20</f>
        <v>89</v>
      </c>
      <c r="Y19" s="535">
        <f>'h15'!Y20</f>
        <v>32</v>
      </c>
      <c r="Z19" s="543">
        <f>'h15'!Z20</f>
        <v>6899</v>
      </c>
      <c r="AA19" s="71">
        <f>'h15'!AA20</f>
        <v>3602</v>
      </c>
      <c r="AB19" s="71">
        <f>'h15'!AB20</f>
        <v>3297</v>
      </c>
      <c r="AC19" s="71">
        <f>'h15'!AC20</f>
        <v>3158</v>
      </c>
      <c r="AD19" s="71">
        <f>'h15'!AD20</f>
        <v>2877</v>
      </c>
      <c r="AE19" s="71">
        <f>'h15'!AE20</f>
        <v>376</v>
      </c>
      <c r="AF19" s="71">
        <f>'h15'!AF20</f>
        <v>381</v>
      </c>
      <c r="AG19" s="71">
        <f>'h15'!AG20</f>
        <v>68</v>
      </c>
      <c r="AH19" s="373">
        <f>'h15'!AH20</f>
        <v>39</v>
      </c>
      <c r="AJ19" s="262">
        <f t="shared" si="2"/>
        <v>263</v>
      </c>
      <c r="AK19" s="262">
        <f t="shared" si="3"/>
        <v>259</v>
      </c>
      <c r="AL19" s="262">
        <f t="shared" si="4"/>
        <v>14</v>
      </c>
    </row>
    <row r="20" spans="1:38" s="70" customFormat="1" ht="15.75" customHeight="1" x14ac:dyDescent="0.2">
      <c r="A20" s="551" t="s">
        <v>187</v>
      </c>
      <c r="B20" s="543">
        <f>'h15'!B22</f>
        <v>-561</v>
      </c>
      <c r="C20" s="71">
        <f>'h15'!C22</f>
        <v>-263</v>
      </c>
      <c r="D20" s="373">
        <f>'h15'!D22</f>
        <v>-298</v>
      </c>
      <c r="E20" s="74">
        <f>'h15'!E22</f>
        <v>-480</v>
      </c>
      <c r="F20" s="71">
        <f>'h15'!F22</f>
        <v>-242</v>
      </c>
      <c r="G20" s="71">
        <f>'h15'!G22</f>
        <v>-238</v>
      </c>
      <c r="H20" s="71">
        <f>'h15'!H22</f>
        <v>749</v>
      </c>
      <c r="I20" s="71">
        <f>'h15'!I22</f>
        <v>391</v>
      </c>
      <c r="J20" s="71">
        <f>'h15'!J22</f>
        <v>358</v>
      </c>
      <c r="K20" s="71">
        <f>'h15'!K22</f>
        <v>1229</v>
      </c>
      <c r="L20" s="71">
        <f>'h15'!L22</f>
        <v>633</v>
      </c>
      <c r="M20" s="535">
        <f>'h15'!M22</f>
        <v>596</v>
      </c>
      <c r="N20" s="543">
        <f>'h15'!N22</f>
        <v>-81</v>
      </c>
      <c r="O20" s="71">
        <f>'h15'!O22</f>
        <v>-21</v>
      </c>
      <c r="P20" s="373">
        <f>'h15'!P22</f>
        <v>-60</v>
      </c>
      <c r="Q20" s="74">
        <f>'h15'!Q22</f>
        <v>5444</v>
      </c>
      <c r="R20" s="71">
        <f>'h15'!R22</f>
        <v>2835</v>
      </c>
      <c r="S20" s="71">
        <f>'h15'!S22</f>
        <v>2609</v>
      </c>
      <c r="T20" s="71">
        <f>'h15'!T22</f>
        <v>2395</v>
      </c>
      <c r="U20" s="71">
        <f>'h15'!U22</f>
        <v>2246</v>
      </c>
      <c r="V20" s="71">
        <f>'h15'!V22</f>
        <v>340</v>
      </c>
      <c r="W20" s="71">
        <f>'h15'!W22</f>
        <v>273</v>
      </c>
      <c r="X20" s="71">
        <f>'h15'!X22</f>
        <v>100</v>
      </c>
      <c r="Y20" s="535">
        <f>'h15'!Y22</f>
        <v>90</v>
      </c>
      <c r="Z20" s="543">
        <f>'h15'!Z22</f>
        <v>5525</v>
      </c>
      <c r="AA20" s="71">
        <f>'h15'!AA22</f>
        <v>2856</v>
      </c>
      <c r="AB20" s="71">
        <f>'h15'!AB22</f>
        <v>2669</v>
      </c>
      <c r="AC20" s="71">
        <f>'h15'!AC22</f>
        <v>2475</v>
      </c>
      <c r="AD20" s="71">
        <f>'h15'!AD22</f>
        <v>2329</v>
      </c>
      <c r="AE20" s="71">
        <f>'h15'!AE22</f>
        <v>305</v>
      </c>
      <c r="AF20" s="71">
        <f>'h15'!AF22</f>
        <v>263</v>
      </c>
      <c r="AG20" s="71">
        <f>'h15'!AG22</f>
        <v>76</v>
      </c>
      <c r="AH20" s="373">
        <f>'h15'!AH22</f>
        <v>77</v>
      </c>
      <c r="AJ20" s="262">
        <f t="shared" si="2"/>
        <v>-163</v>
      </c>
      <c r="AK20" s="262">
        <f t="shared" si="3"/>
        <v>45</v>
      </c>
      <c r="AL20" s="262">
        <f t="shared" si="4"/>
        <v>37</v>
      </c>
    </row>
    <row r="21" spans="1:38" s="70" customFormat="1" ht="15.75" customHeight="1" x14ac:dyDescent="0.2">
      <c r="A21" s="551" t="s">
        <v>188</v>
      </c>
      <c r="B21" s="543">
        <f>'h15'!B23</f>
        <v>-901</v>
      </c>
      <c r="C21" s="71">
        <f>'h15'!C23</f>
        <v>-479</v>
      </c>
      <c r="D21" s="373">
        <f>'h15'!D23</f>
        <v>-422</v>
      </c>
      <c r="E21" s="74">
        <f>'h15'!E23</f>
        <v>132</v>
      </c>
      <c r="F21" s="71">
        <f>'h15'!F23</f>
        <v>22</v>
      </c>
      <c r="G21" s="71">
        <f>'h15'!G23</f>
        <v>110</v>
      </c>
      <c r="H21" s="71">
        <f>'h15'!H23</f>
        <v>1419</v>
      </c>
      <c r="I21" s="71">
        <f>'h15'!I23</f>
        <v>742</v>
      </c>
      <c r="J21" s="71">
        <f>'h15'!J23</f>
        <v>677</v>
      </c>
      <c r="K21" s="71">
        <f>'h15'!K23</f>
        <v>1287</v>
      </c>
      <c r="L21" s="71">
        <f>'h15'!L23</f>
        <v>720</v>
      </c>
      <c r="M21" s="535">
        <f>'h15'!M23</f>
        <v>567</v>
      </c>
      <c r="N21" s="543">
        <f>'h15'!N23</f>
        <v>-1033</v>
      </c>
      <c r="O21" s="71">
        <f>'h15'!O23</f>
        <v>-501</v>
      </c>
      <c r="P21" s="373">
        <f>'h15'!P23</f>
        <v>-532</v>
      </c>
      <c r="Q21" s="74">
        <f>'h15'!Q23</f>
        <v>8295</v>
      </c>
      <c r="R21" s="71">
        <f>'h15'!R23</f>
        <v>4070</v>
      </c>
      <c r="S21" s="71">
        <f>'h15'!S23</f>
        <v>4225</v>
      </c>
      <c r="T21" s="71">
        <f>'h15'!T23</f>
        <v>3787</v>
      </c>
      <c r="U21" s="71">
        <f>'h15'!U23</f>
        <v>3960</v>
      </c>
      <c r="V21" s="71">
        <f>'h15'!V23</f>
        <v>209</v>
      </c>
      <c r="W21" s="71">
        <f>'h15'!W23</f>
        <v>209</v>
      </c>
      <c r="X21" s="71">
        <f>'h15'!X23</f>
        <v>74</v>
      </c>
      <c r="Y21" s="535">
        <f>'h15'!Y23</f>
        <v>56</v>
      </c>
      <c r="Z21" s="543">
        <f>'h15'!Z23</f>
        <v>9328</v>
      </c>
      <c r="AA21" s="71">
        <f>'h15'!AA23</f>
        <v>4571</v>
      </c>
      <c r="AB21" s="71">
        <f>'h15'!AB23</f>
        <v>4757</v>
      </c>
      <c r="AC21" s="71">
        <f>'h15'!AC23</f>
        <v>4278</v>
      </c>
      <c r="AD21" s="71">
        <f>'h15'!AD23</f>
        <v>4523</v>
      </c>
      <c r="AE21" s="71">
        <f>'h15'!AE23</f>
        <v>227</v>
      </c>
      <c r="AF21" s="71">
        <f>'h15'!AF23</f>
        <v>176</v>
      </c>
      <c r="AG21" s="71">
        <f>'h15'!AG23</f>
        <v>66</v>
      </c>
      <c r="AH21" s="373">
        <f>'h15'!AH23</f>
        <v>58</v>
      </c>
      <c r="AJ21" s="262">
        <f t="shared" si="2"/>
        <v>-1054</v>
      </c>
      <c r="AK21" s="262">
        <f t="shared" si="3"/>
        <v>15</v>
      </c>
      <c r="AL21" s="262">
        <f t="shared" si="4"/>
        <v>6</v>
      </c>
    </row>
    <row r="22" spans="1:38" s="70" customFormat="1" ht="15.75" customHeight="1" x14ac:dyDescent="0.2">
      <c r="A22" s="551" t="s">
        <v>189</v>
      </c>
      <c r="B22" s="543">
        <f>'h15'!B24</f>
        <v>-175</v>
      </c>
      <c r="C22" s="71">
        <f>'h15'!C24</f>
        <v>-254</v>
      </c>
      <c r="D22" s="373">
        <f>'h15'!D24</f>
        <v>79</v>
      </c>
      <c r="E22" s="74">
        <f>'h15'!E24</f>
        <v>364</v>
      </c>
      <c r="F22" s="71">
        <f>'h15'!F24</f>
        <v>142</v>
      </c>
      <c r="G22" s="71">
        <f>'h15'!G24</f>
        <v>222</v>
      </c>
      <c r="H22" s="71">
        <f>'h15'!H24</f>
        <v>2099</v>
      </c>
      <c r="I22" s="71">
        <f>'h15'!I24</f>
        <v>1065</v>
      </c>
      <c r="J22" s="71">
        <f>'h15'!J24</f>
        <v>1034</v>
      </c>
      <c r="K22" s="71">
        <f>'h15'!K24</f>
        <v>1735</v>
      </c>
      <c r="L22" s="71">
        <f>'h15'!L24</f>
        <v>923</v>
      </c>
      <c r="M22" s="535">
        <f>'h15'!M24</f>
        <v>812</v>
      </c>
      <c r="N22" s="543">
        <f>'h15'!N24</f>
        <v>-539</v>
      </c>
      <c r="O22" s="71">
        <f>'h15'!O24</f>
        <v>-396</v>
      </c>
      <c r="P22" s="373">
        <f>'h15'!P24</f>
        <v>-143</v>
      </c>
      <c r="Q22" s="74">
        <f>'h15'!Q24</f>
        <v>10916</v>
      </c>
      <c r="R22" s="71">
        <f>'h15'!R24</f>
        <v>5557</v>
      </c>
      <c r="S22" s="71">
        <f>'h15'!S24</f>
        <v>5359</v>
      </c>
      <c r="T22" s="71">
        <f>'h15'!T24</f>
        <v>5266</v>
      </c>
      <c r="U22" s="71">
        <f>'h15'!U24</f>
        <v>5084</v>
      </c>
      <c r="V22" s="71">
        <f>'h15'!V24</f>
        <v>233</v>
      </c>
      <c r="W22" s="71">
        <f>'h15'!W24</f>
        <v>229</v>
      </c>
      <c r="X22" s="71">
        <f>'h15'!X24</f>
        <v>58</v>
      </c>
      <c r="Y22" s="535">
        <f>'h15'!Y24</f>
        <v>46</v>
      </c>
      <c r="Z22" s="543">
        <f>'h15'!Z24</f>
        <v>11455</v>
      </c>
      <c r="AA22" s="71">
        <f>'h15'!AA24</f>
        <v>5953</v>
      </c>
      <c r="AB22" s="71">
        <f>'h15'!AB24</f>
        <v>5502</v>
      </c>
      <c r="AC22" s="71">
        <f>'h15'!AC24</f>
        <v>5666</v>
      </c>
      <c r="AD22" s="71">
        <f>'h15'!AD24</f>
        <v>5267</v>
      </c>
      <c r="AE22" s="71">
        <f>'h15'!AE24</f>
        <v>217</v>
      </c>
      <c r="AF22" s="71">
        <f>'h15'!AF24</f>
        <v>192</v>
      </c>
      <c r="AG22" s="71">
        <f>'h15'!AG24</f>
        <v>70</v>
      </c>
      <c r="AH22" s="373">
        <f>'h15'!AH24</f>
        <v>43</v>
      </c>
      <c r="AJ22" s="262">
        <f t="shared" si="2"/>
        <v>-583</v>
      </c>
      <c r="AK22" s="262">
        <f t="shared" si="3"/>
        <v>53</v>
      </c>
      <c r="AL22" s="262">
        <f t="shared" si="4"/>
        <v>-9</v>
      </c>
    </row>
    <row r="23" spans="1:38" s="70" customFormat="1" ht="15.75" customHeight="1" x14ac:dyDescent="0.2">
      <c r="A23" s="551" t="s">
        <v>190</v>
      </c>
      <c r="B23" s="543">
        <f>'h15'!B21</f>
        <v>434</v>
      </c>
      <c r="C23" s="71">
        <f>'h15'!C21</f>
        <v>254</v>
      </c>
      <c r="D23" s="373">
        <f>'h15'!D21</f>
        <v>180</v>
      </c>
      <c r="E23" s="74">
        <f>'h15'!E21</f>
        <v>203</v>
      </c>
      <c r="F23" s="71">
        <f>'h15'!F21</f>
        <v>117</v>
      </c>
      <c r="G23" s="71">
        <f>'h15'!G21</f>
        <v>86</v>
      </c>
      <c r="H23" s="71">
        <f>'h15'!H21</f>
        <v>1804</v>
      </c>
      <c r="I23" s="71">
        <f>'h15'!I21</f>
        <v>975</v>
      </c>
      <c r="J23" s="71">
        <f>'h15'!J21</f>
        <v>829</v>
      </c>
      <c r="K23" s="71">
        <f>'h15'!K21</f>
        <v>1601</v>
      </c>
      <c r="L23" s="71">
        <f>'h15'!L21</f>
        <v>858</v>
      </c>
      <c r="M23" s="535">
        <f>'h15'!M21</f>
        <v>743</v>
      </c>
      <c r="N23" s="543">
        <f>'h15'!N21</f>
        <v>231</v>
      </c>
      <c r="O23" s="71">
        <f>'h15'!O21</f>
        <v>137</v>
      </c>
      <c r="P23" s="373">
        <f>'h15'!P21</f>
        <v>94</v>
      </c>
      <c r="Q23" s="74">
        <f>'h15'!Q21</f>
        <v>9454</v>
      </c>
      <c r="R23" s="71">
        <f>'h15'!R21</f>
        <v>4777</v>
      </c>
      <c r="S23" s="71">
        <f>'h15'!S21</f>
        <v>4677</v>
      </c>
      <c r="T23" s="71">
        <f>'h15'!T21</f>
        <v>4601</v>
      </c>
      <c r="U23" s="71">
        <f>'h15'!U21</f>
        <v>4475</v>
      </c>
      <c r="V23" s="71">
        <f>'h15'!V21</f>
        <v>121</v>
      </c>
      <c r="W23" s="71">
        <f>'h15'!W21</f>
        <v>157</v>
      </c>
      <c r="X23" s="71">
        <f>'h15'!X21</f>
        <v>55</v>
      </c>
      <c r="Y23" s="535">
        <f>'h15'!Y21</f>
        <v>45</v>
      </c>
      <c r="Z23" s="543">
        <f>'h15'!Z21</f>
        <v>9223</v>
      </c>
      <c r="AA23" s="71">
        <f>'h15'!AA21</f>
        <v>4640</v>
      </c>
      <c r="AB23" s="71">
        <f>'h15'!AB21</f>
        <v>4583</v>
      </c>
      <c r="AC23" s="71">
        <f>'h15'!AC21</f>
        <v>4451</v>
      </c>
      <c r="AD23" s="71">
        <f>'h15'!AD21</f>
        <v>4387</v>
      </c>
      <c r="AE23" s="71">
        <f>'h15'!AE21</f>
        <v>132</v>
      </c>
      <c r="AF23" s="71">
        <f>'h15'!AF21</f>
        <v>155</v>
      </c>
      <c r="AG23" s="71">
        <f>'h15'!AG21</f>
        <v>57</v>
      </c>
      <c r="AH23" s="373">
        <f>'h15'!AH21</f>
        <v>41</v>
      </c>
      <c r="AJ23" s="262">
        <f t="shared" si="2"/>
        <v>238</v>
      </c>
      <c r="AK23" s="262">
        <f t="shared" si="3"/>
        <v>-9</v>
      </c>
      <c r="AL23" s="262">
        <f t="shared" si="4"/>
        <v>2</v>
      </c>
    </row>
    <row r="24" spans="1:38" s="70" customFormat="1" ht="15.75" customHeight="1" x14ac:dyDescent="0.2">
      <c r="A24" s="551" t="s">
        <v>191</v>
      </c>
      <c r="B24" s="543">
        <f>'h15'!B19</f>
        <v>1917</v>
      </c>
      <c r="C24" s="71">
        <f>'h15'!C19</f>
        <v>774</v>
      </c>
      <c r="D24" s="373">
        <f>'h15'!D19</f>
        <v>1143</v>
      </c>
      <c r="E24" s="74">
        <f>'h15'!E19</f>
        <v>-203</v>
      </c>
      <c r="F24" s="71">
        <f>'h15'!F19</f>
        <v>-84</v>
      </c>
      <c r="G24" s="71">
        <f>'h15'!G19</f>
        <v>-119</v>
      </c>
      <c r="H24" s="71">
        <f>'h15'!H19</f>
        <v>844</v>
      </c>
      <c r="I24" s="71">
        <f>'h15'!I19</f>
        <v>455</v>
      </c>
      <c r="J24" s="71">
        <f>'h15'!J19</f>
        <v>389</v>
      </c>
      <c r="K24" s="71">
        <f>'h15'!K19</f>
        <v>1047</v>
      </c>
      <c r="L24" s="71">
        <f>'h15'!L19</f>
        <v>539</v>
      </c>
      <c r="M24" s="535">
        <f>'h15'!M19</f>
        <v>508</v>
      </c>
      <c r="N24" s="543">
        <f>'h15'!N19</f>
        <v>2120</v>
      </c>
      <c r="O24" s="71">
        <f>'h15'!O19</f>
        <v>858</v>
      </c>
      <c r="P24" s="373">
        <f>'h15'!P19</f>
        <v>1262</v>
      </c>
      <c r="Q24" s="74">
        <f>'h15'!Q19</f>
        <v>12188</v>
      </c>
      <c r="R24" s="71">
        <f>'h15'!R19</f>
        <v>6094</v>
      </c>
      <c r="S24" s="71">
        <f>'h15'!S19</f>
        <v>6094</v>
      </c>
      <c r="T24" s="71">
        <f>'h15'!T19</f>
        <v>4833</v>
      </c>
      <c r="U24" s="71">
        <f>'h15'!U19</f>
        <v>4686</v>
      </c>
      <c r="V24" s="71">
        <f>'h15'!V19</f>
        <v>1119</v>
      </c>
      <c r="W24" s="71">
        <f>'h15'!W19</f>
        <v>1315</v>
      </c>
      <c r="X24" s="71">
        <f>'h15'!X19</f>
        <v>142</v>
      </c>
      <c r="Y24" s="535">
        <f>'h15'!Y19</f>
        <v>93</v>
      </c>
      <c r="Z24" s="543">
        <f>'h15'!Z19</f>
        <v>10068</v>
      </c>
      <c r="AA24" s="71">
        <f>'h15'!AA19</f>
        <v>5236</v>
      </c>
      <c r="AB24" s="71">
        <f>'h15'!AB19</f>
        <v>4832</v>
      </c>
      <c r="AC24" s="71">
        <f>'h15'!AC19</f>
        <v>4159</v>
      </c>
      <c r="AD24" s="71">
        <f>'h15'!AD19</f>
        <v>3678</v>
      </c>
      <c r="AE24" s="71">
        <f>'h15'!AE19</f>
        <v>960</v>
      </c>
      <c r="AF24" s="71">
        <f>'h15'!AF19</f>
        <v>1071</v>
      </c>
      <c r="AG24" s="71">
        <f>'h15'!AG19</f>
        <v>117</v>
      </c>
      <c r="AH24" s="373">
        <f>'h15'!AH19</f>
        <v>83</v>
      </c>
      <c r="AJ24" s="262">
        <f t="shared" si="2"/>
        <v>1682</v>
      </c>
      <c r="AK24" s="262">
        <f t="shared" si="3"/>
        <v>403</v>
      </c>
      <c r="AL24" s="262">
        <f t="shared" si="4"/>
        <v>35</v>
      </c>
    </row>
    <row r="25" spans="1:38" s="70" customFormat="1" ht="15.75" customHeight="1" x14ac:dyDescent="0.2">
      <c r="A25" s="552" t="s">
        <v>128</v>
      </c>
      <c r="B25" s="544">
        <f>'h15'!B25</f>
        <v>1177</v>
      </c>
      <c r="C25" s="420">
        <f>'h15'!C25</f>
        <v>584</v>
      </c>
      <c r="D25" s="421">
        <f>'h15'!D25</f>
        <v>593</v>
      </c>
      <c r="E25" s="528">
        <f>'h15'!E25</f>
        <v>712</v>
      </c>
      <c r="F25" s="420">
        <f>'h15'!F25</f>
        <v>422</v>
      </c>
      <c r="G25" s="420">
        <f>'h15'!G25</f>
        <v>290</v>
      </c>
      <c r="H25" s="420">
        <f>'h15'!H25</f>
        <v>2163</v>
      </c>
      <c r="I25" s="420">
        <f>'h15'!I25</f>
        <v>1167</v>
      </c>
      <c r="J25" s="420">
        <f>'h15'!J25</f>
        <v>996</v>
      </c>
      <c r="K25" s="420">
        <f>'h15'!K25</f>
        <v>1451</v>
      </c>
      <c r="L25" s="420">
        <f>'h15'!L25</f>
        <v>745</v>
      </c>
      <c r="M25" s="536">
        <f>'h15'!M25</f>
        <v>706</v>
      </c>
      <c r="N25" s="544">
        <f>'h15'!N25</f>
        <v>465</v>
      </c>
      <c r="O25" s="420">
        <f>'h15'!O25</f>
        <v>162</v>
      </c>
      <c r="P25" s="421">
        <f>'h15'!P25</f>
        <v>303</v>
      </c>
      <c r="Q25" s="528">
        <f>'h15'!Q25</f>
        <v>12146</v>
      </c>
      <c r="R25" s="420">
        <f>'h15'!R25</f>
        <v>6356</v>
      </c>
      <c r="S25" s="420">
        <f>'h15'!S25</f>
        <v>5790</v>
      </c>
      <c r="T25" s="420">
        <f>'h15'!T25</f>
        <v>6086</v>
      </c>
      <c r="U25" s="420">
        <f>'h15'!U25</f>
        <v>5581</v>
      </c>
      <c r="V25" s="420">
        <f>'h15'!V25</f>
        <v>216</v>
      </c>
      <c r="W25" s="420">
        <f>'h15'!W25</f>
        <v>167</v>
      </c>
      <c r="X25" s="420">
        <f>'h15'!X25</f>
        <v>54</v>
      </c>
      <c r="Y25" s="536">
        <f>'h15'!Y25</f>
        <v>42</v>
      </c>
      <c r="Z25" s="544">
        <f>'h15'!Z25</f>
        <v>11681</v>
      </c>
      <c r="AA25" s="420">
        <f>'h15'!AA25</f>
        <v>6194</v>
      </c>
      <c r="AB25" s="420">
        <f>'h15'!AB25</f>
        <v>5487</v>
      </c>
      <c r="AC25" s="420">
        <f>'h15'!AC25</f>
        <v>5931</v>
      </c>
      <c r="AD25" s="420">
        <f>'h15'!AD25</f>
        <v>5263</v>
      </c>
      <c r="AE25" s="420">
        <f>'h15'!AE25</f>
        <v>205</v>
      </c>
      <c r="AF25" s="420">
        <f>'h15'!AF25</f>
        <v>170</v>
      </c>
      <c r="AG25" s="420">
        <f>'h15'!AG25</f>
        <v>58</v>
      </c>
      <c r="AH25" s="421">
        <f>'h15'!AH25</f>
        <v>54</v>
      </c>
      <c r="AJ25" s="377">
        <f t="shared" si="2"/>
        <v>473</v>
      </c>
      <c r="AK25" s="377">
        <f t="shared" si="3"/>
        <v>8</v>
      </c>
      <c r="AL25" s="377">
        <f t="shared" si="4"/>
        <v>-16</v>
      </c>
    </row>
    <row r="26" spans="1:38" ht="15.75" customHeight="1" x14ac:dyDescent="0.2">
      <c r="A26" s="547" t="s">
        <v>192</v>
      </c>
      <c r="B26" s="545">
        <f>'h15'!B26+'h15'!B58+'h15'!B59+'h15'!B63+'h15'!B75</f>
        <v>252</v>
      </c>
      <c r="C26" s="49">
        <f>'h15'!C26+'h15'!C58+'h15'!C59+'h15'!C63+'h15'!C75</f>
        <v>-22</v>
      </c>
      <c r="D26" s="372">
        <f>'h15'!D26+'h15'!D58+'h15'!D59+'h15'!D63+'h15'!D75</f>
        <v>274</v>
      </c>
      <c r="E26" s="80">
        <f>'h15'!E26+'h15'!E58+'h15'!E59+'h15'!E63+'h15'!E75</f>
        <v>1307</v>
      </c>
      <c r="F26" s="49">
        <f>'h15'!F26+'h15'!F58+'h15'!F59+'h15'!F63+'h15'!F75</f>
        <v>536</v>
      </c>
      <c r="G26" s="49">
        <f>'h15'!G26+'h15'!G58+'h15'!G59+'h15'!G63+'h15'!G75</f>
        <v>771</v>
      </c>
      <c r="H26" s="49">
        <f>'h15'!H26+'h15'!H58+'h15'!H59+'h15'!H63+'h15'!H75</f>
        <v>5457</v>
      </c>
      <c r="I26" s="49">
        <f>'h15'!I26+'h15'!I58+'h15'!I59+'h15'!I63+'h15'!I75</f>
        <v>2774</v>
      </c>
      <c r="J26" s="49">
        <f>'h15'!J26+'h15'!J58+'h15'!J59+'h15'!J63+'h15'!J75</f>
        <v>2683</v>
      </c>
      <c r="K26" s="49">
        <f>'h15'!K26+'h15'!K58+'h15'!K59+'h15'!K63+'h15'!K75</f>
        <v>4150</v>
      </c>
      <c r="L26" s="49">
        <f>'h15'!L26+'h15'!L58+'h15'!L59+'h15'!L63+'h15'!L75</f>
        <v>2238</v>
      </c>
      <c r="M26" s="57">
        <f>'h15'!M26+'h15'!M58+'h15'!M59+'h15'!M63+'h15'!M75</f>
        <v>1912</v>
      </c>
      <c r="N26" s="545">
        <f>'h15'!N26+'h15'!N58+'h15'!N59+'h15'!N63+'h15'!N75</f>
        <v>-1055</v>
      </c>
      <c r="O26" s="49">
        <f>'h15'!O26+'h15'!O58+'h15'!O59+'h15'!O63+'h15'!O75</f>
        <v>-558</v>
      </c>
      <c r="P26" s="372">
        <f>'h15'!P26+'h15'!P58+'h15'!P59+'h15'!P63+'h15'!P75</f>
        <v>-497</v>
      </c>
      <c r="Q26" s="80">
        <f>'h15'!Q26+'h15'!Q58+'h15'!Q59+'h15'!Q63+'h15'!Q75</f>
        <v>18507</v>
      </c>
      <c r="R26" s="49">
        <f>'h15'!R26+'h15'!R58+'h15'!R59+'h15'!R63+'h15'!R75</f>
        <v>9613</v>
      </c>
      <c r="S26" s="49">
        <f>'h15'!S26+'h15'!S58+'h15'!S59+'h15'!S63+'h15'!S75</f>
        <v>8894</v>
      </c>
      <c r="T26" s="49">
        <f>'h15'!T26+'h15'!T58+'h15'!T59+'h15'!T63+'h15'!T75</f>
        <v>8616</v>
      </c>
      <c r="U26" s="49">
        <f>'h15'!U26+'h15'!U58+'h15'!U59+'h15'!U63+'h15'!U75</f>
        <v>7059</v>
      </c>
      <c r="V26" s="49">
        <f>'h15'!V26+'h15'!V58+'h15'!V59+'h15'!V63+'h15'!V75</f>
        <v>564</v>
      </c>
      <c r="W26" s="49">
        <f>'h15'!W26+'h15'!W58+'h15'!W59+'h15'!W63+'h15'!W75</f>
        <v>1475</v>
      </c>
      <c r="X26" s="49">
        <f>'h15'!X26+'h15'!X58+'h15'!X59+'h15'!X63+'h15'!X75</f>
        <v>433</v>
      </c>
      <c r="Y26" s="57">
        <f>'h15'!Y26+'h15'!Y58+'h15'!Y59+'h15'!Y63+'h15'!Y75</f>
        <v>360</v>
      </c>
      <c r="Z26" s="545">
        <f>'h15'!Z26+'h15'!Z58+'h15'!Z59+'h15'!Z63+'h15'!Z75</f>
        <v>19562</v>
      </c>
      <c r="AA26" s="49">
        <f>'h15'!AA26+'h15'!AA58+'h15'!AA59+'h15'!AA63+'h15'!AA75</f>
        <v>10171</v>
      </c>
      <c r="AB26" s="49">
        <f>'h15'!AB26+'h15'!AB58+'h15'!AB59+'h15'!AB63+'h15'!AB75</f>
        <v>9391</v>
      </c>
      <c r="AC26" s="49">
        <f>'h15'!AC26+'h15'!AC58+'h15'!AC59+'h15'!AC63+'h15'!AC75</f>
        <v>9371</v>
      </c>
      <c r="AD26" s="49">
        <f>'h15'!AD26+'h15'!AD58+'h15'!AD59+'h15'!AD63+'h15'!AD75</f>
        <v>7860</v>
      </c>
      <c r="AE26" s="49">
        <f>'h15'!AE26+'h15'!AE58+'h15'!AE59+'h15'!AE63+'h15'!AE75</f>
        <v>413</v>
      </c>
      <c r="AF26" s="49">
        <f>'h15'!AF26+'h15'!AF58+'h15'!AF59+'h15'!AF63+'h15'!AF75</f>
        <v>1263</v>
      </c>
      <c r="AG26" s="49">
        <f>'h15'!AG26+'h15'!AG58+'h15'!AG59+'h15'!AG63+'h15'!AG75</f>
        <v>387</v>
      </c>
      <c r="AH26" s="372">
        <f>'h15'!AH26+'h15'!AH58+'h15'!AH59+'h15'!AH63+'h15'!AH75</f>
        <v>268</v>
      </c>
      <c r="AJ26" s="262">
        <f t="shared" si="2"/>
        <v>-1556</v>
      </c>
      <c r="AK26" s="262">
        <f t="shared" si="3"/>
        <v>363</v>
      </c>
      <c r="AL26" s="262">
        <f t="shared" si="4"/>
        <v>138</v>
      </c>
    </row>
    <row r="27" spans="1:38" ht="15.75" customHeight="1" x14ac:dyDescent="0.2">
      <c r="A27" s="547" t="s">
        <v>193</v>
      </c>
      <c r="B27" s="545">
        <f>'h15'!B27</f>
        <v>-695</v>
      </c>
      <c r="C27" s="49">
        <f>'h15'!C27</f>
        <v>-670</v>
      </c>
      <c r="D27" s="372">
        <f>'h15'!D27</f>
        <v>-25</v>
      </c>
      <c r="E27" s="80">
        <f>'h15'!E27</f>
        <v>583</v>
      </c>
      <c r="F27" s="49">
        <f>'h15'!F27</f>
        <v>39</v>
      </c>
      <c r="G27" s="49">
        <f>'h15'!G27</f>
        <v>544</v>
      </c>
      <c r="H27" s="49">
        <f>'h15'!H27</f>
        <v>4473</v>
      </c>
      <c r="I27" s="49">
        <f>'h15'!I27</f>
        <v>2269</v>
      </c>
      <c r="J27" s="49">
        <f>'h15'!J27</f>
        <v>2204</v>
      </c>
      <c r="K27" s="49">
        <f>'h15'!K27</f>
        <v>3890</v>
      </c>
      <c r="L27" s="49">
        <f>'h15'!L27</f>
        <v>2230</v>
      </c>
      <c r="M27" s="57">
        <f>'h15'!M27</f>
        <v>1660</v>
      </c>
      <c r="N27" s="545">
        <f>'h15'!N27</f>
        <v>-1278</v>
      </c>
      <c r="O27" s="49">
        <f>'h15'!O27</f>
        <v>-709</v>
      </c>
      <c r="P27" s="372">
        <f>'h15'!P27</f>
        <v>-569</v>
      </c>
      <c r="Q27" s="80">
        <f>'h15'!Q27</f>
        <v>21577</v>
      </c>
      <c r="R27" s="49">
        <f>'h15'!R27</f>
        <v>11442</v>
      </c>
      <c r="S27" s="49">
        <f>'h15'!S27</f>
        <v>10135</v>
      </c>
      <c r="T27" s="49">
        <f>'h15'!T27</f>
        <v>10302</v>
      </c>
      <c r="U27" s="49">
        <f>'h15'!U27</f>
        <v>9105</v>
      </c>
      <c r="V27" s="49">
        <f>'h15'!V27</f>
        <v>656</v>
      </c>
      <c r="W27" s="49">
        <f>'h15'!W27</f>
        <v>740</v>
      </c>
      <c r="X27" s="49">
        <f>'h15'!X27</f>
        <v>484</v>
      </c>
      <c r="Y27" s="57">
        <f>'h15'!Y27</f>
        <v>290</v>
      </c>
      <c r="Z27" s="545">
        <f>'h15'!Z27</f>
        <v>22855</v>
      </c>
      <c r="AA27" s="49">
        <f>'h15'!AA27</f>
        <v>12151</v>
      </c>
      <c r="AB27" s="49">
        <f>'h15'!AB27</f>
        <v>10704</v>
      </c>
      <c r="AC27" s="49">
        <f>'h15'!AC27</f>
        <v>11223</v>
      </c>
      <c r="AD27" s="49">
        <f>'h15'!AD27</f>
        <v>9845</v>
      </c>
      <c r="AE27" s="49">
        <f>'h15'!AE27</f>
        <v>520</v>
      </c>
      <c r="AF27" s="49">
        <f>'h15'!AF27</f>
        <v>634</v>
      </c>
      <c r="AG27" s="49">
        <f>'h15'!AG27</f>
        <v>408</v>
      </c>
      <c r="AH27" s="372">
        <f>'h15'!AH27</f>
        <v>225</v>
      </c>
      <c r="AJ27" s="262">
        <f t="shared" si="2"/>
        <v>-1661</v>
      </c>
      <c r="AK27" s="262">
        <f t="shared" si="3"/>
        <v>242</v>
      </c>
      <c r="AL27" s="262">
        <f t="shared" si="4"/>
        <v>141</v>
      </c>
    </row>
    <row r="28" spans="1:38" ht="15.75" customHeight="1" x14ac:dyDescent="0.2">
      <c r="A28" s="547" t="s">
        <v>194</v>
      </c>
      <c r="B28" s="545">
        <f>'h15'!B28</f>
        <v>-319</v>
      </c>
      <c r="C28" s="49">
        <f>'h15'!C28</f>
        <v>-310</v>
      </c>
      <c r="D28" s="372">
        <f>'h15'!D28</f>
        <v>-9</v>
      </c>
      <c r="E28" s="80">
        <f>'h15'!E28</f>
        <v>761</v>
      </c>
      <c r="F28" s="49">
        <f>'h15'!F28</f>
        <v>318</v>
      </c>
      <c r="G28" s="49">
        <f>'h15'!G28</f>
        <v>443</v>
      </c>
      <c r="H28" s="49">
        <f>'h15'!H28</f>
        <v>2884</v>
      </c>
      <c r="I28" s="49">
        <f>'h15'!I28</f>
        <v>1483</v>
      </c>
      <c r="J28" s="49">
        <f>'h15'!J28</f>
        <v>1401</v>
      </c>
      <c r="K28" s="49">
        <f>'h15'!K28</f>
        <v>2123</v>
      </c>
      <c r="L28" s="49">
        <f>'h15'!L28</f>
        <v>1165</v>
      </c>
      <c r="M28" s="57">
        <f>'h15'!M28</f>
        <v>958</v>
      </c>
      <c r="N28" s="545">
        <f>'h15'!N28</f>
        <v>-1080</v>
      </c>
      <c r="O28" s="49">
        <f>'h15'!O28</f>
        <v>-628</v>
      </c>
      <c r="P28" s="372">
        <f>'h15'!P28</f>
        <v>-452</v>
      </c>
      <c r="Q28" s="80">
        <f>'h15'!Q28</f>
        <v>12098</v>
      </c>
      <c r="R28" s="49">
        <f>'h15'!R28</f>
        <v>6351</v>
      </c>
      <c r="S28" s="49">
        <f>'h15'!S28</f>
        <v>5747</v>
      </c>
      <c r="T28" s="49">
        <f>'h15'!T28</f>
        <v>5939</v>
      </c>
      <c r="U28" s="49">
        <f>'h15'!U28</f>
        <v>5483</v>
      </c>
      <c r="V28" s="49">
        <f>'h15'!V28</f>
        <v>302</v>
      </c>
      <c r="W28" s="49">
        <f>'h15'!W28</f>
        <v>184</v>
      </c>
      <c r="X28" s="49">
        <f>'h15'!X28</f>
        <v>110</v>
      </c>
      <c r="Y28" s="57">
        <f>'h15'!Y28</f>
        <v>80</v>
      </c>
      <c r="Z28" s="545">
        <f>'h15'!Z28</f>
        <v>13178</v>
      </c>
      <c r="AA28" s="49">
        <f>'h15'!AA28</f>
        <v>6979</v>
      </c>
      <c r="AB28" s="49">
        <f>'h15'!AB28</f>
        <v>6199</v>
      </c>
      <c r="AC28" s="49">
        <f>'h15'!AC28</f>
        <v>6556</v>
      </c>
      <c r="AD28" s="49">
        <f>'h15'!AD28</f>
        <v>5992</v>
      </c>
      <c r="AE28" s="49">
        <f>'h15'!AE28</f>
        <v>346</v>
      </c>
      <c r="AF28" s="49">
        <f>'h15'!AF28</f>
        <v>176</v>
      </c>
      <c r="AG28" s="49">
        <f>'h15'!AG28</f>
        <v>77</v>
      </c>
      <c r="AH28" s="372">
        <f>'h15'!AH28</f>
        <v>31</v>
      </c>
      <c r="AJ28" s="262">
        <f t="shared" si="2"/>
        <v>-1126</v>
      </c>
      <c r="AK28" s="262">
        <f t="shared" si="3"/>
        <v>-36</v>
      </c>
      <c r="AL28" s="262">
        <f t="shared" si="4"/>
        <v>82</v>
      </c>
    </row>
    <row r="29" spans="1:38" ht="15.75" customHeight="1" x14ac:dyDescent="0.2">
      <c r="A29" s="547" t="s">
        <v>195</v>
      </c>
      <c r="B29" s="545">
        <f>'h15'!B29</f>
        <v>4575</v>
      </c>
      <c r="C29" s="49">
        <f>'h15'!C29</f>
        <v>1935</v>
      </c>
      <c r="D29" s="372">
        <f>'h15'!D29</f>
        <v>2640</v>
      </c>
      <c r="E29" s="80">
        <f>'h15'!E29</f>
        <v>1785</v>
      </c>
      <c r="F29" s="49">
        <f>'h15'!F29</f>
        <v>880</v>
      </c>
      <c r="G29" s="49">
        <f>'h15'!G29</f>
        <v>905</v>
      </c>
      <c r="H29" s="49">
        <f>'h15'!H29</f>
        <v>4751</v>
      </c>
      <c r="I29" s="49">
        <f>'h15'!I29</f>
        <v>2445</v>
      </c>
      <c r="J29" s="49">
        <f>'h15'!J29</f>
        <v>2306</v>
      </c>
      <c r="K29" s="49">
        <f>'h15'!K29</f>
        <v>2966</v>
      </c>
      <c r="L29" s="49">
        <f>'h15'!L29</f>
        <v>1565</v>
      </c>
      <c r="M29" s="57">
        <f>'h15'!M29</f>
        <v>1401</v>
      </c>
      <c r="N29" s="545">
        <f>'h15'!N29</f>
        <v>2790</v>
      </c>
      <c r="O29" s="49">
        <f>'h15'!O29</f>
        <v>1055</v>
      </c>
      <c r="P29" s="372">
        <f>'h15'!P29</f>
        <v>1735</v>
      </c>
      <c r="Q29" s="80">
        <f>'h15'!Q29</f>
        <v>28963</v>
      </c>
      <c r="R29" s="49">
        <f>'h15'!R29</f>
        <v>14760</v>
      </c>
      <c r="S29" s="49">
        <f>'h15'!S29</f>
        <v>14203</v>
      </c>
      <c r="T29" s="49">
        <f>'h15'!T29</f>
        <v>14024</v>
      </c>
      <c r="U29" s="49">
        <f>'h15'!U29</f>
        <v>13448</v>
      </c>
      <c r="V29" s="49">
        <f>'h15'!V29</f>
        <v>509</v>
      </c>
      <c r="W29" s="49">
        <f>'h15'!W29</f>
        <v>538</v>
      </c>
      <c r="X29" s="49">
        <f>'h15'!X29</f>
        <v>227</v>
      </c>
      <c r="Y29" s="57">
        <f>'h15'!Y29</f>
        <v>217</v>
      </c>
      <c r="Z29" s="545">
        <f>'h15'!Z29</f>
        <v>26173</v>
      </c>
      <c r="AA29" s="49">
        <f>'h15'!AA29</f>
        <v>13705</v>
      </c>
      <c r="AB29" s="49">
        <f>'h15'!AB29</f>
        <v>12468</v>
      </c>
      <c r="AC29" s="49">
        <f>'h15'!AC29</f>
        <v>13104</v>
      </c>
      <c r="AD29" s="49">
        <f>'h15'!AD29</f>
        <v>11938</v>
      </c>
      <c r="AE29" s="49">
        <f>'h15'!AE29</f>
        <v>462</v>
      </c>
      <c r="AF29" s="49">
        <f>'h15'!AF29</f>
        <v>421</v>
      </c>
      <c r="AG29" s="49">
        <f>'h15'!AG29</f>
        <v>139</v>
      </c>
      <c r="AH29" s="372">
        <f>'h15'!AH29</f>
        <v>109</v>
      </c>
      <c r="AJ29" s="262">
        <f t="shared" si="2"/>
        <v>2430</v>
      </c>
      <c r="AK29" s="262">
        <f t="shared" si="3"/>
        <v>164</v>
      </c>
      <c r="AL29" s="262">
        <f t="shared" si="4"/>
        <v>196</v>
      </c>
    </row>
    <row r="30" spans="1:38" ht="15.75" customHeight="1" x14ac:dyDescent="0.2">
      <c r="A30" s="547" t="s">
        <v>196</v>
      </c>
      <c r="B30" s="545">
        <f>'h15'!B30+'h15'!B107</f>
        <v>-416</v>
      </c>
      <c r="C30" s="49">
        <f>'h15'!C30+'h15'!C107</f>
        <v>-189</v>
      </c>
      <c r="D30" s="372">
        <f>'h15'!D30+'h15'!D107</f>
        <v>-227</v>
      </c>
      <c r="E30" s="80">
        <f>'h15'!E30+'h15'!E107</f>
        <v>-114</v>
      </c>
      <c r="F30" s="49">
        <f>'h15'!F30+'h15'!F107</f>
        <v>-34</v>
      </c>
      <c r="G30" s="49">
        <f>'h15'!G30+'h15'!G107</f>
        <v>-80</v>
      </c>
      <c r="H30" s="49">
        <f>'h15'!H30+'h15'!H107</f>
        <v>447</v>
      </c>
      <c r="I30" s="49">
        <f>'h15'!I30+'h15'!I107</f>
        <v>253</v>
      </c>
      <c r="J30" s="49">
        <f>'h15'!J30+'h15'!J107</f>
        <v>194</v>
      </c>
      <c r="K30" s="49">
        <f>'h15'!K30+'h15'!K107</f>
        <v>561</v>
      </c>
      <c r="L30" s="49">
        <f>'h15'!L30+'h15'!L107</f>
        <v>287</v>
      </c>
      <c r="M30" s="57">
        <f>'h15'!M30+'h15'!M107</f>
        <v>274</v>
      </c>
      <c r="N30" s="545">
        <f>'h15'!N30+'h15'!N107</f>
        <v>-302</v>
      </c>
      <c r="O30" s="49">
        <f>'h15'!O30+'h15'!O107</f>
        <v>-155</v>
      </c>
      <c r="P30" s="372">
        <f>'h15'!P30+'h15'!P107</f>
        <v>-147</v>
      </c>
      <c r="Q30" s="80">
        <f>'h15'!Q30+'h15'!Q107</f>
        <v>1856</v>
      </c>
      <c r="R30" s="49">
        <f>'h15'!R30+'h15'!R107</f>
        <v>918</v>
      </c>
      <c r="S30" s="49">
        <f>'h15'!S30+'h15'!S107</f>
        <v>938</v>
      </c>
      <c r="T30" s="49">
        <f>'h15'!T30+'h15'!T107</f>
        <v>884</v>
      </c>
      <c r="U30" s="49">
        <f>'h15'!U30+'h15'!U107</f>
        <v>797</v>
      </c>
      <c r="V30" s="49">
        <f>'h15'!V30+'h15'!V107</f>
        <v>24</v>
      </c>
      <c r="W30" s="49">
        <f>'h15'!W30+'h15'!W107</f>
        <v>124</v>
      </c>
      <c r="X30" s="49">
        <f>'h15'!X30+'h15'!X107</f>
        <v>10</v>
      </c>
      <c r="Y30" s="57">
        <f>'h15'!Y30+'h15'!Y107</f>
        <v>17</v>
      </c>
      <c r="Z30" s="545">
        <f>'h15'!Z30+'h15'!Z107</f>
        <v>2158</v>
      </c>
      <c r="AA30" s="49">
        <f>'h15'!AA30+'h15'!AA107</f>
        <v>1073</v>
      </c>
      <c r="AB30" s="49">
        <f>'h15'!AB30+'h15'!AB107</f>
        <v>1085</v>
      </c>
      <c r="AC30" s="49">
        <f>'h15'!AC30+'h15'!AC107</f>
        <v>1048</v>
      </c>
      <c r="AD30" s="49">
        <f>'h15'!AD30+'h15'!AD107</f>
        <v>963</v>
      </c>
      <c r="AE30" s="49">
        <f>'h15'!AE30+'h15'!AE107</f>
        <v>20</v>
      </c>
      <c r="AF30" s="49">
        <f>'h15'!AF30+'h15'!AF107</f>
        <v>118</v>
      </c>
      <c r="AG30" s="49">
        <f>'h15'!AG30+'h15'!AG107</f>
        <v>5</v>
      </c>
      <c r="AH30" s="372">
        <f>'h15'!AH30+'h15'!AH107</f>
        <v>4</v>
      </c>
      <c r="AJ30" s="262">
        <f t="shared" si="2"/>
        <v>-330</v>
      </c>
      <c r="AK30" s="262">
        <f t="shared" si="3"/>
        <v>10</v>
      </c>
      <c r="AL30" s="262">
        <f t="shared" si="4"/>
        <v>18</v>
      </c>
    </row>
    <row r="31" spans="1:38" ht="15.75" customHeight="1" x14ac:dyDescent="0.2">
      <c r="A31" s="547" t="s">
        <v>197</v>
      </c>
      <c r="B31" s="545">
        <f>'h15'!B31</f>
        <v>1252</v>
      </c>
      <c r="C31" s="49">
        <f>'h15'!C31</f>
        <v>522</v>
      </c>
      <c r="D31" s="372">
        <f>'h15'!D31</f>
        <v>730</v>
      </c>
      <c r="E31" s="80">
        <f>'h15'!E31</f>
        <v>144</v>
      </c>
      <c r="F31" s="49">
        <f>'h15'!F31</f>
        <v>67</v>
      </c>
      <c r="G31" s="49">
        <f>'h15'!G31</f>
        <v>77</v>
      </c>
      <c r="H31" s="49">
        <f>'h15'!H31</f>
        <v>804</v>
      </c>
      <c r="I31" s="49">
        <f>'h15'!I31</f>
        <v>427</v>
      </c>
      <c r="J31" s="49">
        <f>'h15'!J31</f>
        <v>377</v>
      </c>
      <c r="K31" s="49">
        <f>'h15'!K31</f>
        <v>660</v>
      </c>
      <c r="L31" s="49">
        <f>'h15'!L31</f>
        <v>360</v>
      </c>
      <c r="M31" s="57">
        <f>'h15'!M31</f>
        <v>300</v>
      </c>
      <c r="N31" s="545">
        <f>'h15'!N31</f>
        <v>1108</v>
      </c>
      <c r="O31" s="49">
        <f>'h15'!O31</f>
        <v>455</v>
      </c>
      <c r="P31" s="372">
        <f>'h15'!P31</f>
        <v>653</v>
      </c>
      <c r="Q31" s="80">
        <f>'h15'!Q31</f>
        <v>7583</v>
      </c>
      <c r="R31" s="49">
        <f>'h15'!R31</f>
        <v>3954</v>
      </c>
      <c r="S31" s="49">
        <f>'h15'!S31</f>
        <v>3629</v>
      </c>
      <c r="T31" s="49">
        <f>'h15'!T31</f>
        <v>3672</v>
      </c>
      <c r="U31" s="49">
        <f>'h15'!U31</f>
        <v>3379</v>
      </c>
      <c r="V31" s="49">
        <f>'h15'!V31</f>
        <v>231</v>
      </c>
      <c r="W31" s="49">
        <f>'h15'!W31</f>
        <v>197</v>
      </c>
      <c r="X31" s="49">
        <f>'h15'!X31</f>
        <v>51</v>
      </c>
      <c r="Y31" s="57">
        <f>'h15'!Y31</f>
        <v>53</v>
      </c>
      <c r="Z31" s="545">
        <f>'h15'!Z31</f>
        <v>6475</v>
      </c>
      <c r="AA31" s="49">
        <f>'h15'!AA31</f>
        <v>3499</v>
      </c>
      <c r="AB31" s="49">
        <f>'h15'!AB31</f>
        <v>2976</v>
      </c>
      <c r="AC31" s="49">
        <f>'h15'!AC31</f>
        <v>3222</v>
      </c>
      <c r="AD31" s="49">
        <f>'h15'!AD31</f>
        <v>2786</v>
      </c>
      <c r="AE31" s="49">
        <f>'h15'!AE31</f>
        <v>216</v>
      </c>
      <c r="AF31" s="49">
        <f>'h15'!AF31</f>
        <v>148</v>
      </c>
      <c r="AG31" s="49">
        <f>'h15'!AG31</f>
        <v>61</v>
      </c>
      <c r="AH31" s="372">
        <f>'h15'!AH31</f>
        <v>42</v>
      </c>
      <c r="AJ31" s="262">
        <f t="shared" si="2"/>
        <v>1043</v>
      </c>
      <c r="AK31" s="262">
        <f t="shared" si="3"/>
        <v>64</v>
      </c>
      <c r="AL31" s="262">
        <f t="shared" si="4"/>
        <v>1</v>
      </c>
    </row>
    <row r="32" spans="1:38" ht="15.75" customHeight="1" x14ac:dyDescent="0.2">
      <c r="A32" s="547" t="s">
        <v>198</v>
      </c>
      <c r="B32" s="545">
        <f>'h15'!B32</f>
        <v>932</v>
      </c>
      <c r="C32" s="49">
        <f>'h15'!C32</f>
        <v>298</v>
      </c>
      <c r="D32" s="372">
        <f>'h15'!D32</f>
        <v>634</v>
      </c>
      <c r="E32" s="80">
        <f>'h15'!E32</f>
        <v>894</v>
      </c>
      <c r="F32" s="49">
        <f>'h15'!F32</f>
        <v>390</v>
      </c>
      <c r="G32" s="49">
        <f>'h15'!G32</f>
        <v>504</v>
      </c>
      <c r="H32" s="49">
        <f>'h15'!H32</f>
        <v>2110</v>
      </c>
      <c r="I32" s="49">
        <f>'h15'!I32</f>
        <v>1066</v>
      </c>
      <c r="J32" s="49">
        <f>'h15'!J32</f>
        <v>1044</v>
      </c>
      <c r="K32" s="49">
        <f>'h15'!K32</f>
        <v>1216</v>
      </c>
      <c r="L32" s="49">
        <f>'h15'!L32</f>
        <v>676</v>
      </c>
      <c r="M32" s="57">
        <f>'h15'!M32</f>
        <v>540</v>
      </c>
      <c r="N32" s="545">
        <f>'h15'!N32</f>
        <v>38</v>
      </c>
      <c r="O32" s="49">
        <f>'h15'!O32</f>
        <v>-92</v>
      </c>
      <c r="P32" s="372">
        <f>'h15'!P32</f>
        <v>130</v>
      </c>
      <c r="Q32" s="80">
        <f>'h15'!Q32</f>
        <v>10413</v>
      </c>
      <c r="R32" s="49">
        <f>'h15'!R32</f>
        <v>5615</v>
      </c>
      <c r="S32" s="49">
        <f>'h15'!S32</f>
        <v>4798</v>
      </c>
      <c r="T32" s="49">
        <f>'h15'!T32</f>
        <v>5352</v>
      </c>
      <c r="U32" s="49">
        <f>'h15'!U32</f>
        <v>4545</v>
      </c>
      <c r="V32" s="49">
        <f>'h15'!V32</f>
        <v>177</v>
      </c>
      <c r="W32" s="49">
        <f>'h15'!W32</f>
        <v>188</v>
      </c>
      <c r="X32" s="49">
        <f>'h15'!X32</f>
        <v>86</v>
      </c>
      <c r="Y32" s="57">
        <f>'h15'!Y32</f>
        <v>65</v>
      </c>
      <c r="Z32" s="545">
        <f>'h15'!Z32</f>
        <v>10375</v>
      </c>
      <c r="AA32" s="49">
        <f>'h15'!AA32</f>
        <v>5707</v>
      </c>
      <c r="AB32" s="49">
        <f>'h15'!AB32</f>
        <v>4668</v>
      </c>
      <c r="AC32" s="49">
        <f>'h15'!AC32</f>
        <v>5430</v>
      </c>
      <c r="AD32" s="49">
        <f>'h15'!AD32</f>
        <v>4442</v>
      </c>
      <c r="AE32" s="49">
        <f>'h15'!AE32</f>
        <v>180</v>
      </c>
      <c r="AF32" s="49">
        <f>'h15'!AF32</f>
        <v>174</v>
      </c>
      <c r="AG32" s="49">
        <f>'h15'!AG32</f>
        <v>97</v>
      </c>
      <c r="AH32" s="372">
        <f>'h15'!AH32</f>
        <v>52</v>
      </c>
      <c r="AJ32" s="262">
        <f t="shared" si="2"/>
        <v>25</v>
      </c>
      <c r="AK32" s="262">
        <f t="shared" si="3"/>
        <v>11</v>
      </c>
      <c r="AL32" s="262">
        <f t="shared" si="4"/>
        <v>2</v>
      </c>
    </row>
    <row r="33" spans="1:38" ht="15.75" customHeight="1" x14ac:dyDescent="0.2">
      <c r="A33" s="547" t="s">
        <v>199</v>
      </c>
      <c r="B33" s="545">
        <f>'h15'!B33</f>
        <v>-380</v>
      </c>
      <c r="C33" s="49">
        <f>'h15'!C33</f>
        <v>-151</v>
      </c>
      <c r="D33" s="372">
        <f>'h15'!D33</f>
        <v>-229</v>
      </c>
      <c r="E33" s="80">
        <f>'h15'!E33</f>
        <v>-108</v>
      </c>
      <c r="F33" s="49">
        <f>'h15'!F33</f>
        <v>-54</v>
      </c>
      <c r="G33" s="49">
        <f>'h15'!G33</f>
        <v>-54</v>
      </c>
      <c r="H33" s="49">
        <f>'h15'!H33</f>
        <v>243</v>
      </c>
      <c r="I33" s="49">
        <f>'h15'!I33</f>
        <v>128</v>
      </c>
      <c r="J33" s="49">
        <f>'h15'!J33</f>
        <v>115</v>
      </c>
      <c r="K33" s="49">
        <f>'h15'!K33</f>
        <v>351</v>
      </c>
      <c r="L33" s="49">
        <f>'h15'!L33</f>
        <v>182</v>
      </c>
      <c r="M33" s="57">
        <f>'h15'!M33</f>
        <v>169</v>
      </c>
      <c r="N33" s="545">
        <f>'h15'!N33</f>
        <v>-272</v>
      </c>
      <c r="O33" s="49">
        <f>'h15'!O33</f>
        <v>-97</v>
      </c>
      <c r="P33" s="372">
        <f>'h15'!P33</f>
        <v>-175</v>
      </c>
      <c r="Q33" s="80">
        <f>'h15'!Q33</f>
        <v>900</v>
      </c>
      <c r="R33" s="49">
        <f>'h15'!R33</f>
        <v>495</v>
      </c>
      <c r="S33" s="49">
        <f>'h15'!S33</f>
        <v>405</v>
      </c>
      <c r="T33" s="49">
        <f>'h15'!T33</f>
        <v>451</v>
      </c>
      <c r="U33" s="49">
        <f>'h15'!U33</f>
        <v>376</v>
      </c>
      <c r="V33" s="49">
        <f>'h15'!V33</f>
        <v>26</v>
      </c>
      <c r="W33" s="49">
        <f>'h15'!W33</f>
        <v>13</v>
      </c>
      <c r="X33" s="49">
        <f>'h15'!X33</f>
        <v>18</v>
      </c>
      <c r="Y33" s="57">
        <f>'h15'!Y33</f>
        <v>16</v>
      </c>
      <c r="Z33" s="545">
        <f>'h15'!Z33</f>
        <v>1172</v>
      </c>
      <c r="AA33" s="49">
        <f>'h15'!AA33</f>
        <v>592</v>
      </c>
      <c r="AB33" s="49">
        <f>'h15'!AB33</f>
        <v>580</v>
      </c>
      <c r="AC33" s="49">
        <f>'h15'!AC33</f>
        <v>566</v>
      </c>
      <c r="AD33" s="49">
        <f>'h15'!AD33</f>
        <v>550</v>
      </c>
      <c r="AE33" s="49">
        <f>'h15'!AE33</f>
        <v>23</v>
      </c>
      <c r="AF33" s="49">
        <f>'h15'!AF33</f>
        <v>25</v>
      </c>
      <c r="AG33" s="49">
        <f>'h15'!AG33</f>
        <v>3</v>
      </c>
      <c r="AH33" s="372">
        <f>'h15'!AH33</f>
        <v>5</v>
      </c>
      <c r="AJ33" s="262">
        <f t="shared" si="2"/>
        <v>-289</v>
      </c>
      <c r="AK33" s="262">
        <f t="shared" si="3"/>
        <v>-9</v>
      </c>
      <c r="AL33" s="262">
        <f t="shared" si="4"/>
        <v>26</v>
      </c>
    </row>
    <row r="34" spans="1:38" ht="15.75" customHeight="1" x14ac:dyDescent="0.2">
      <c r="A34" s="547" t="s">
        <v>200</v>
      </c>
      <c r="B34" s="545">
        <f>'h15'!B34+'h15'!B79+'h15'!B80+'h15'!B82+'h15'!B83+'h15'!B84</f>
        <v>-765</v>
      </c>
      <c r="C34" s="49">
        <f>'h15'!C34+'h15'!C79+'h15'!C80+'h15'!C82+'h15'!C83+'h15'!C84</f>
        <v>-413</v>
      </c>
      <c r="D34" s="372">
        <f>'h15'!D34+'h15'!D79+'h15'!D80+'h15'!D82+'h15'!D83+'h15'!D84</f>
        <v>-352</v>
      </c>
      <c r="E34" s="80">
        <f>'h15'!E34+'h15'!E79+'h15'!E80+'h15'!E82+'h15'!E83+'h15'!E84</f>
        <v>-108</v>
      </c>
      <c r="F34" s="49">
        <f>'h15'!F34+'h15'!F79+'h15'!F80+'h15'!F82+'h15'!F83+'h15'!F84</f>
        <v>-81</v>
      </c>
      <c r="G34" s="49">
        <f>'h15'!G34+'h15'!G79+'h15'!G80+'h15'!G82+'h15'!G83+'h15'!G84</f>
        <v>-27</v>
      </c>
      <c r="H34" s="49">
        <f>'h15'!H34+'h15'!H79+'h15'!H80+'h15'!H82+'h15'!H83+'h15'!H84</f>
        <v>801</v>
      </c>
      <c r="I34" s="49">
        <f>'h15'!I34+'h15'!I79+'h15'!I80+'h15'!I82+'h15'!I83+'h15'!I84</f>
        <v>390</v>
      </c>
      <c r="J34" s="49">
        <f>'h15'!J34+'h15'!J79+'h15'!J80+'h15'!J82+'h15'!J83+'h15'!J84</f>
        <v>411</v>
      </c>
      <c r="K34" s="49">
        <f>'h15'!K34+'h15'!K79+'h15'!K80+'h15'!K82+'h15'!K83+'h15'!K84</f>
        <v>909</v>
      </c>
      <c r="L34" s="49">
        <f>'h15'!L34+'h15'!L79+'h15'!L80+'h15'!L82+'h15'!L83+'h15'!L84</f>
        <v>471</v>
      </c>
      <c r="M34" s="57">
        <f>'h15'!M34+'h15'!M79+'h15'!M80+'h15'!M82+'h15'!M83+'h15'!M84</f>
        <v>438</v>
      </c>
      <c r="N34" s="545">
        <f>'h15'!N34+'h15'!N79+'h15'!N80+'h15'!N82+'h15'!N83+'h15'!N84</f>
        <v>-657</v>
      </c>
      <c r="O34" s="49">
        <f>'h15'!O34+'h15'!O79+'h15'!O80+'h15'!O82+'h15'!O83+'h15'!O84</f>
        <v>-332</v>
      </c>
      <c r="P34" s="372">
        <f>'h15'!P34+'h15'!P79+'h15'!P80+'h15'!P82+'h15'!P83+'h15'!P84</f>
        <v>-325</v>
      </c>
      <c r="Q34" s="80">
        <f>'h15'!Q34+'h15'!Q79+'h15'!Q80+'h15'!Q82+'h15'!Q83+'h15'!Q84</f>
        <v>3058</v>
      </c>
      <c r="R34" s="49">
        <f>'h15'!R34+'h15'!R79+'h15'!R80+'h15'!R82+'h15'!R83+'h15'!R84</f>
        <v>1400</v>
      </c>
      <c r="S34" s="49">
        <f>'h15'!S34+'h15'!S79+'h15'!S80+'h15'!S82+'h15'!S83+'h15'!S84</f>
        <v>1658</v>
      </c>
      <c r="T34" s="49">
        <f>'h15'!T34+'h15'!T79+'h15'!T80+'h15'!T82+'h15'!T83+'h15'!T84</f>
        <v>1304</v>
      </c>
      <c r="U34" s="49">
        <f>'h15'!U34+'h15'!U79+'h15'!U80+'h15'!U82+'h15'!U83+'h15'!U84</f>
        <v>1387</v>
      </c>
      <c r="V34" s="49">
        <f>'h15'!V34+'h15'!V79+'h15'!V80+'h15'!V82+'h15'!V83+'h15'!V84</f>
        <v>63</v>
      </c>
      <c r="W34" s="49">
        <f>'h15'!W34+'h15'!W79+'h15'!W80+'h15'!W82+'h15'!W83+'h15'!W84</f>
        <v>242</v>
      </c>
      <c r="X34" s="49">
        <f>'h15'!X34+'h15'!X79+'h15'!X80+'h15'!X82+'h15'!X83+'h15'!X84</f>
        <v>33</v>
      </c>
      <c r="Y34" s="57">
        <f>'h15'!Y34+'h15'!Y79+'h15'!Y80+'h15'!Y82+'h15'!Y83+'h15'!Y84</f>
        <v>29</v>
      </c>
      <c r="Z34" s="545">
        <f>'h15'!Z34+'h15'!Z79+'h15'!Z80+'h15'!Z82+'h15'!Z83+'h15'!Z84</f>
        <v>3715</v>
      </c>
      <c r="AA34" s="49">
        <f>'h15'!AA34+'h15'!AA79+'h15'!AA80+'h15'!AA82+'h15'!AA83+'h15'!AA84</f>
        <v>1732</v>
      </c>
      <c r="AB34" s="49">
        <f>'h15'!AB34+'h15'!AB79+'h15'!AB80+'h15'!AB82+'h15'!AB83+'h15'!AB84</f>
        <v>1983</v>
      </c>
      <c r="AC34" s="49">
        <f>'h15'!AC34+'h15'!AC79+'h15'!AC80+'h15'!AC82+'h15'!AC83+'h15'!AC84</f>
        <v>1656</v>
      </c>
      <c r="AD34" s="49">
        <f>'h15'!AD34+'h15'!AD79+'h15'!AD80+'h15'!AD82+'h15'!AD83+'h15'!AD84</f>
        <v>1760</v>
      </c>
      <c r="AE34" s="49">
        <f>'h15'!AE34+'h15'!AE79+'h15'!AE80+'h15'!AE82+'h15'!AE83+'h15'!AE84</f>
        <v>66</v>
      </c>
      <c r="AF34" s="49">
        <f>'h15'!AF34+'h15'!AF79+'h15'!AF80+'h15'!AF82+'h15'!AF83+'h15'!AF84</f>
        <v>215</v>
      </c>
      <c r="AG34" s="49">
        <f>'h15'!AG34+'h15'!AG79+'h15'!AG80+'h15'!AG82+'h15'!AG83+'h15'!AG84</f>
        <v>10</v>
      </c>
      <c r="AH34" s="372">
        <f>'h15'!AH34+'h15'!AH79+'h15'!AH80+'h15'!AH82+'h15'!AH83+'h15'!AH84</f>
        <v>8</v>
      </c>
      <c r="AJ34" s="262">
        <f t="shared" si="2"/>
        <v>-725</v>
      </c>
      <c r="AK34" s="262">
        <f t="shared" si="3"/>
        <v>24</v>
      </c>
      <c r="AL34" s="262">
        <f t="shared" si="4"/>
        <v>44</v>
      </c>
    </row>
    <row r="35" spans="1:38" ht="15.75" customHeight="1" x14ac:dyDescent="0.2">
      <c r="A35" s="547" t="s">
        <v>37</v>
      </c>
      <c r="B35" s="545">
        <f>'h15'!B35</f>
        <v>-62</v>
      </c>
      <c r="C35" s="49">
        <f>'h15'!C35</f>
        <v>-186</v>
      </c>
      <c r="D35" s="372">
        <f>'h15'!D35</f>
        <v>124</v>
      </c>
      <c r="E35" s="80">
        <f>'h15'!E35</f>
        <v>790</v>
      </c>
      <c r="F35" s="49">
        <f>'h15'!F35</f>
        <v>340</v>
      </c>
      <c r="G35" s="49">
        <f>'h15'!G35</f>
        <v>450</v>
      </c>
      <c r="H35" s="49">
        <f>'h15'!H35</f>
        <v>2575</v>
      </c>
      <c r="I35" s="49">
        <f>'h15'!I35</f>
        <v>1350</v>
      </c>
      <c r="J35" s="49">
        <f>'h15'!J35</f>
        <v>1225</v>
      </c>
      <c r="K35" s="49">
        <f>'h15'!K35</f>
        <v>1785</v>
      </c>
      <c r="L35" s="49">
        <f>'h15'!L35</f>
        <v>1010</v>
      </c>
      <c r="M35" s="57">
        <f>'h15'!M35</f>
        <v>775</v>
      </c>
      <c r="N35" s="545">
        <f>'h15'!N35</f>
        <v>-852</v>
      </c>
      <c r="O35" s="49">
        <f>'h15'!O35</f>
        <v>-526</v>
      </c>
      <c r="P35" s="372">
        <f>'h15'!P35</f>
        <v>-326</v>
      </c>
      <c r="Q35" s="80">
        <f>'h15'!Q35</f>
        <v>8919</v>
      </c>
      <c r="R35" s="49">
        <f>'h15'!R35</f>
        <v>4434</v>
      </c>
      <c r="S35" s="49">
        <f>'h15'!S35</f>
        <v>4485</v>
      </c>
      <c r="T35" s="49">
        <f>'h15'!T35</f>
        <v>4223</v>
      </c>
      <c r="U35" s="49">
        <f>'h15'!U35</f>
        <v>4051</v>
      </c>
      <c r="V35" s="49">
        <f>'h15'!V35</f>
        <v>133</v>
      </c>
      <c r="W35" s="49">
        <f>'h15'!W35</f>
        <v>374</v>
      </c>
      <c r="X35" s="49">
        <f>'h15'!X35</f>
        <v>78</v>
      </c>
      <c r="Y35" s="57">
        <f>'h15'!Y35</f>
        <v>60</v>
      </c>
      <c r="Z35" s="545">
        <f>'h15'!Z35</f>
        <v>9771</v>
      </c>
      <c r="AA35" s="49">
        <f>'h15'!AA35</f>
        <v>4960</v>
      </c>
      <c r="AB35" s="49">
        <f>'h15'!AB35</f>
        <v>4811</v>
      </c>
      <c r="AC35" s="49">
        <f>'h15'!AC35</f>
        <v>4757</v>
      </c>
      <c r="AD35" s="49">
        <f>'h15'!AD35</f>
        <v>4439</v>
      </c>
      <c r="AE35" s="49">
        <f>'h15'!AE35</f>
        <v>153</v>
      </c>
      <c r="AF35" s="49">
        <f>'h15'!AF35</f>
        <v>350</v>
      </c>
      <c r="AG35" s="49">
        <f>'h15'!AG35</f>
        <v>50</v>
      </c>
      <c r="AH35" s="372">
        <f>'h15'!AH35</f>
        <v>22</v>
      </c>
      <c r="AJ35" s="262">
        <f t="shared" si="2"/>
        <v>-922</v>
      </c>
      <c r="AK35" s="262">
        <f t="shared" si="3"/>
        <v>4</v>
      </c>
      <c r="AL35" s="262">
        <f t="shared" si="4"/>
        <v>66</v>
      </c>
    </row>
    <row r="36" spans="1:38" ht="15.75" customHeight="1" x14ac:dyDescent="0.2">
      <c r="A36" s="547" t="s">
        <v>201</v>
      </c>
      <c r="B36" s="545">
        <f>'h15'!B37</f>
        <v>-104</v>
      </c>
      <c r="C36" s="49">
        <f>'h15'!C37</f>
        <v>-33</v>
      </c>
      <c r="D36" s="372">
        <f>'h15'!D37</f>
        <v>-71</v>
      </c>
      <c r="E36" s="80">
        <f>'h15'!E37</f>
        <v>39</v>
      </c>
      <c r="F36" s="49">
        <f>'h15'!F37</f>
        <v>30</v>
      </c>
      <c r="G36" s="49">
        <f>'h15'!G37</f>
        <v>9</v>
      </c>
      <c r="H36" s="49">
        <f>'h15'!H37</f>
        <v>473</v>
      </c>
      <c r="I36" s="49">
        <f>'h15'!I37</f>
        <v>249</v>
      </c>
      <c r="J36" s="49">
        <f>'h15'!J37</f>
        <v>224</v>
      </c>
      <c r="K36" s="49">
        <f>'h15'!K37</f>
        <v>434</v>
      </c>
      <c r="L36" s="49">
        <f>'h15'!L37</f>
        <v>219</v>
      </c>
      <c r="M36" s="57">
        <f>'h15'!M37</f>
        <v>215</v>
      </c>
      <c r="N36" s="545">
        <f>'h15'!N37</f>
        <v>-143</v>
      </c>
      <c r="O36" s="49">
        <f>'h15'!O37</f>
        <v>-63</v>
      </c>
      <c r="P36" s="372">
        <f>'h15'!P37</f>
        <v>-80</v>
      </c>
      <c r="Q36" s="80">
        <f>'h15'!Q37</f>
        <v>1408</v>
      </c>
      <c r="R36" s="49">
        <f>'h15'!R37</f>
        <v>732</v>
      </c>
      <c r="S36" s="49">
        <f>'h15'!S37</f>
        <v>676</v>
      </c>
      <c r="T36" s="49">
        <f>'h15'!T37</f>
        <v>685</v>
      </c>
      <c r="U36" s="49">
        <f>'h15'!U37</f>
        <v>640</v>
      </c>
      <c r="V36" s="49">
        <f>'h15'!V37</f>
        <v>28</v>
      </c>
      <c r="W36" s="49">
        <f>'h15'!W37</f>
        <v>26</v>
      </c>
      <c r="X36" s="49">
        <f>'h15'!X37</f>
        <v>19</v>
      </c>
      <c r="Y36" s="57">
        <f>'h15'!Y37</f>
        <v>10</v>
      </c>
      <c r="Z36" s="545">
        <f>'h15'!Z37</f>
        <v>1551</v>
      </c>
      <c r="AA36" s="49">
        <f>'h15'!AA37</f>
        <v>795</v>
      </c>
      <c r="AB36" s="49">
        <f>'h15'!AB37</f>
        <v>756</v>
      </c>
      <c r="AC36" s="49">
        <f>'h15'!AC37</f>
        <v>772</v>
      </c>
      <c r="AD36" s="49">
        <f>'h15'!AD37</f>
        <v>721</v>
      </c>
      <c r="AE36" s="49">
        <f>'h15'!AE37</f>
        <v>22</v>
      </c>
      <c r="AF36" s="49">
        <f>'h15'!AF37</f>
        <v>33</v>
      </c>
      <c r="AG36" s="49">
        <f>'h15'!AG37</f>
        <v>1</v>
      </c>
      <c r="AH36" s="372">
        <f>'h15'!AH37</f>
        <v>2</v>
      </c>
      <c r="AJ36" s="262">
        <f t="shared" si="2"/>
        <v>-168</v>
      </c>
      <c r="AK36" s="262">
        <f t="shared" si="3"/>
        <v>-1</v>
      </c>
      <c r="AL36" s="262">
        <f t="shared" si="4"/>
        <v>26</v>
      </c>
    </row>
    <row r="37" spans="1:38" ht="15.75" customHeight="1" x14ac:dyDescent="0.2">
      <c r="A37" s="547" t="s">
        <v>202</v>
      </c>
      <c r="B37" s="545">
        <f>'h15'!B38+'h15'!B55</f>
        <v>-225</v>
      </c>
      <c r="C37" s="49">
        <f>'h15'!C38+'h15'!C55</f>
        <v>-135</v>
      </c>
      <c r="D37" s="372">
        <f>'h15'!D38+'h15'!D55</f>
        <v>-90</v>
      </c>
      <c r="E37" s="80">
        <f>'h15'!E38+'h15'!E55</f>
        <v>-48</v>
      </c>
      <c r="F37" s="49">
        <f>'h15'!F38+'h15'!F55</f>
        <v>-39</v>
      </c>
      <c r="G37" s="49">
        <f>'h15'!G38+'h15'!G55</f>
        <v>-9</v>
      </c>
      <c r="H37" s="49">
        <f>'h15'!H38+'h15'!H55</f>
        <v>371</v>
      </c>
      <c r="I37" s="49">
        <f>'h15'!I38+'h15'!I55</f>
        <v>178</v>
      </c>
      <c r="J37" s="49">
        <f>'h15'!J38+'h15'!J55</f>
        <v>193</v>
      </c>
      <c r="K37" s="49">
        <f>'h15'!K38+'h15'!K55</f>
        <v>419</v>
      </c>
      <c r="L37" s="49">
        <f>'h15'!L38+'h15'!L55</f>
        <v>217</v>
      </c>
      <c r="M37" s="57">
        <f>'h15'!M38+'h15'!M55</f>
        <v>202</v>
      </c>
      <c r="N37" s="545">
        <f>'h15'!N38+'h15'!N55</f>
        <v>-177</v>
      </c>
      <c r="O37" s="49">
        <f>'h15'!O38+'h15'!O55</f>
        <v>-96</v>
      </c>
      <c r="P37" s="372">
        <f>'h15'!P38+'h15'!P55</f>
        <v>-81</v>
      </c>
      <c r="Q37" s="80">
        <f>'h15'!Q38+'h15'!Q55</f>
        <v>1458</v>
      </c>
      <c r="R37" s="49">
        <f>'h15'!R38+'h15'!R55</f>
        <v>718</v>
      </c>
      <c r="S37" s="49">
        <f>'h15'!S38+'h15'!S55</f>
        <v>740</v>
      </c>
      <c r="T37" s="49">
        <f>'h15'!T38+'h15'!T55</f>
        <v>655</v>
      </c>
      <c r="U37" s="49">
        <f>'h15'!U38+'h15'!U55</f>
        <v>666</v>
      </c>
      <c r="V37" s="49">
        <f>'h15'!V38+'h15'!V55</f>
        <v>48</v>
      </c>
      <c r="W37" s="49">
        <f>'h15'!W38+'h15'!W55</f>
        <v>60</v>
      </c>
      <c r="X37" s="49">
        <f>'h15'!X38+'h15'!X55</f>
        <v>15</v>
      </c>
      <c r="Y37" s="57">
        <f>'h15'!Y38+'h15'!Y55</f>
        <v>14</v>
      </c>
      <c r="Z37" s="545">
        <f>'h15'!Z38+'h15'!Z55</f>
        <v>1635</v>
      </c>
      <c r="AA37" s="49">
        <f>'h15'!AA38+'h15'!AA55</f>
        <v>814</v>
      </c>
      <c r="AB37" s="49">
        <f>'h15'!AB38+'h15'!AB55</f>
        <v>821</v>
      </c>
      <c r="AC37" s="49">
        <f>'h15'!AC38+'h15'!AC55</f>
        <v>761</v>
      </c>
      <c r="AD37" s="49">
        <f>'h15'!AD38+'h15'!AD55</f>
        <v>770</v>
      </c>
      <c r="AE37" s="49">
        <f>'h15'!AE38+'h15'!AE55</f>
        <v>49</v>
      </c>
      <c r="AF37" s="49">
        <f>'h15'!AF38+'h15'!AF55</f>
        <v>51</v>
      </c>
      <c r="AG37" s="49">
        <f>'h15'!AG38+'h15'!AG55</f>
        <v>4</v>
      </c>
      <c r="AH37" s="372">
        <f>'h15'!AH38+'h15'!AH55</f>
        <v>0</v>
      </c>
      <c r="AJ37" s="262">
        <f t="shared" si="2"/>
        <v>-210</v>
      </c>
      <c r="AK37" s="262">
        <f t="shared" si="3"/>
        <v>8</v>
      </c>
      <c r="AL37" s="262">
        <f t="shared" si="4"/>
        <v>25</v>
      </c>
    </row>
    <row r="38" spans="1:38" ht="15.75" customHeight="1" x14ac:dyDescent="0.2">
      <c r="A38" s="547" t="s">
        <v>203</v>
      </c>
      <c r="B38" s="545">
        <f>'h15'!B39</f>
        <v>1638</v>
      </c>
      <c r="C38" s="49">
        <f>'h15'!C39</f>
        <v>526</v>
      </c>
      <c r="D38" s="372">
        <f>'h15'!D39</f>
        <v>1112</v>
      </c>
      <c r="E38" s="80">
        <f>'h15'!E39</f>
        <v>593</v>
      </c>
      <c r="F38" s="49">
        <f>'h15'!F39</f>
        <v>276</v>
      </c>
      <c r="G38" s="49">
        <f>'h15'!G39</f>
        <v>317</v>
      </c>
      <c r="H38" s="49">
        <f>'h15'!H39</f>
        <v>2072</v>
      </c>
      <c r="I38" s="49">
        <f>'h15'!I39</f>
        <v>1059</v>
      </c>
      <c r="J38" s="49">
        <f>'h15'!J39</f>
        <v>1013</v>
      </c>
      <c r="K38" s="49">
        <f>'h15'!K39</f>
        <v>1479</v>
      </c>
      <c r="L38" s="49">
        <f>'h15'!L39</f>
        <v>783</v>
      </c>
      <c r="M38" s="57">
        <f>'h15'!M39</f>
        <v>696</v>
      </c>
      <c r="N38" s="545">
        <f>'h15'!N39</f>
        <v>1045</v>
      </c>
      <c r="O38" s="49">
        <f>'h15'!O39</f>
        <v>250</v>
      </c>
      <c r="P38" s="372">
        <f>'h15'!P39</f>
        <v>795</v>
      </c>
      <c r="Q38" s="80">
        <f>'h15'!Q39</f>
        <v>12734</v>
      </c>
      <c r="R38" s="49">
        <f>'h15'!R39</f>
        <v>6273</v>
      </c>
      <c r="S38" s="49">
        <f>'h15'!S39</f>
        <v>6461</v>
      </c>
      <c r="T38" s="49">
        <f>'h15'!T39</f>
        <v>5968</v>
      </c>
      <c r="U38" s="49">
        <f>'h15'!U39</f>
        <v>6117</v>
      </c>
      <c r="V38" s="49">
        <f>'h15'!V39</f>
        <v>202</v>
      </c>
      <c r="W38" s="49">
        <f>'h15'!W39</f>
        <v>251</v>
      </c>
      <c r="X38" s="49">
        <f>'h15'!X39</f>
        <v>103</v>
      </c>
      <c r="Y38" s="57">
        <f>'h15'!Y39</f>
        <v>93</v>
      </c>
      <c r="Z38" s="545">
        <f>'h15'!Z39</f>
        <v>11689</v>
      </c>
      <c r="AA38" s="49">
        <f>'h15'!AA39</f>
        <v>6023</v>
      </c>
      <c r="AB38" s="49">
        <f>'h15'!AB39</f>
        <v>5666</v>
      </c>
      <c r="AC38" s="49">
        <f>'h15'!AC39</f>
        <v>5759</v>
      </c>
      <c r="AD38" s="49">
        <f>'h15'!AD39</f>
        <v>5371</v>
      </c>
      <c r="AE38" s="49">
        <f>'h15'!AE39</f>
        <v>169</v>
      </c>
      <c r="AF38" s="49">
        <f>'h15'!AF39</f>
        <v>233</v>
      </c>
      <c r="AG38" s="49">
        <f>'h15'!AG39</f>
        <v>95</v>
      </c>
      <c r="AH38" s="372">
        <f>'h15'!AH39</f>
        <v>62</v>
      </c>
      <c r="AJ38" s="262">
        <f t="shared" si="2"/>
        <v>955</v>
      </c>
      <c r="AK38" s="262">
        <f t="shared" si="3"/>
        <v>51</v>
      </c>
      <c r="AL38" s="262">
        <f t="shared" si="4"/>
        <v>39</v>
      </c>
    </row>
    <row r="39" spans="1:38" ht="15.75" customHeight="1" x14ac:dyDescent="0.2">
      <c r="A39" s="547" t="s">
        <v>204</v>
      </c>
      <c r="B39" s="545">
        <f>'h15'!B40+'h15'!B48</f>
        <v>-466</v>
      </c>
      <c r="C39" s="49">
        <f>'h15'!C40+'h15'!C48</f>
        <v>-256</v>
      </c>
      <c r="D39" s="372">
        <f>'h15'!D40+'h15'!D48</f>
        <v>-210</v>
      </c>
      <c r="E39" s="80">
        <f>'h15'!E40+'h15'!E48</f>
        <v>-122</v>
      </c>
      <c r="F39" s="49">
        <f>'h15'!F40+'h15'!F48</f>
        <v>-88</v>
      </c>
      <c r="G39" s="49">
        <f>'h15'!G40+'h15'!G48</f>
        <v>-34</v>
      </c>
      <c r="H39" s="49">
        <f>'h15'!H40+'h15'!H48</f>
        <v>583</v>
      </c>
      <c r="I39" s="49">
        <f>'h15'!I40+'h15'!I48</f>
        <v>298</v>
      </c>
      <c r="J39" s="49">
        <f>'h15'!J40+'h15'!J48</f>
        <v>285</v>
      </c>
      <c r="K39" s="49">
        <f>'h15'!K40+'h15'!K48</f>
        <v>705</v>
      </c>
      <c r="L39" s="49">
        <f>'h15'!L40+'h15'!L48</f>
        <v>386</v>
      </c>
      <c r="M39" s="57">
        <f>'h15'!M40+'h15'!M48</f>
        <v>319</v>
      </c>
      <c r="N39" s="545">
        <f>'h15'!N40+'h15'!N48</f>
        <v>-344</v>
      </c>
      <c r="O39" s="49">
        <f>'h15'!O40+'h15'!O48</f>
        <v>-168</v>
      </c>
      <c r="P39" s="372">
        <f>'h15'!P40+'h15'!P48</f>
        <v>-176</v>
      </c>
      <c r="Q39" s="80">
        <f>'h15'!Q40+'h15'!Q48</f>
        <v>2627</v>
      </c>
      <c r="R39" s="49">
        <f>'h15'!R40+'h15'!R48</f>
        <v>1341</v>
      </c>
      <c r="S39" s="49">
        <f>'h15'!S40+'h15'!S48</f>
        <v>1286</v>
      </c>
      <c r="T39" s="49">
        <f>'h15'!T40+'h15'!T48</f>
        <v>1200</v>
      </c>
      <c r="U39" s="49">
        <f>'h15'!U40+'h15'!U48</f>
        <v>1171</v>
      </c>
      <c r="V39" s="49">
        <f>'h15'!V40+'h15'!V48</f>
        <v>115</v>
      </c>
      <c r="W39" s="49">
        <f>'h15'!W40+'h15'!W48</f>
        <v>95</v>
      </c>
      <c r="X39" s="49">
        <f>'h15'!X40+'h15'!X48</f>
        <v>26</v>
      </c>
      <c r="Y39" s="57">
        <f>'h15'!Y40+'h15'!Y48</f>
        <v>20</v>
      </c>
      <c r="Z39" s="545">
        <f>'h15'!Z40+'h15'!Z48</f>
        <v>2971</v>
      </c>
      <c r="AA39" s="49">
        <f>'h15'!AA40+'h15'!AA48</f>
        <v>1509</v>
      </c>
      <c r="AB39" s="49">
        <f>'h15'!AB40+'h15'!AB48</f>
        <v>1462</v>
      </c>
      <c r="AC39" s="49">
        <f>'h15'!AC40+'h15'!AC48</f>
        <v>1391</v>
      </c>
      <c r="AD39" s="49">
        <f>'h15'!AD40+'h15'!AD48</f>
        <v>1337</v>
      </c>
      <c r="AE39" s="49">
        <f>'h15'!AE40+'h15'!AE48</f>
        <v>108</v>
      </c>
      <c r="AF39" s="49">
        <f>'h15'!AF40+'h15'!AF48</f>
        <v>115</v>
      </c>
      <c r="AG39" s="49">
        <f>'h15'!AG40+'h15'!AG48</f>
        <v>10</v>
      </c>
      <c r="AH39" s="372">
        <f>'h15'!AH40+'h15'!AH48</f>
        <v>10</v>
      </c>
      <c r="AJ39" s="262">
        <f t="shared" si="2"/>
        <v>-357</v>
      </c>
      <c r="AK39" s="262">
        <f t="shared" si="3"/>
        <v>-13</v>
      </c>
      <c r="AL39" s="262">
        <f t="shared" si="4"/>
        <v>26</v>
      </c>
    </row>
    <row r="40" spans="1:38" ht="15.75" customHeight="1" x14ac:dyDescent="0.2">
      <c r="A40" s="547" t="s">
        <v>205</v>
      </c>
      <c r="B40" s="545">
        <f>'h15'!B41</f>
        <v>-587</v>
      </c>
      <c r="C40" s="49">
        <f>'h15'!C41</f>
        <v>-327</v>
      </c>
      <c r="D40" s="372">
        <f>'h15'!D41</f>
        <v>-260</v>
      </c>
      <c r="E40" s="80">
        <f>'h15'!E41</f>
        <v>164</v>
      </c>
      <c r="F40" s="49">
        <f>'h15'!F41</f>
        <v>60</v>
      </c>
      <c r="G40" s="49">
        <f>'h15'!G41</f>
        <v>104</v>
      </c>
      <c r="H40" s="49">
        <f>'h15'!H41</f>
        <v>870</v>
      </c>
      <c r="I40" s="49">
        <f>'h15'!I41</f>
        <v>433</v>
      </c>
      <c r="J40" s="49">
        <f>'h15'!J41</f>
        <v>437</v>
      </c>
      <c r="K40" s="49">
        <f>'h15'!K41</f>
        <v>706</v>
      </c>
      <c r="L40" s="49">
        <f>'h15'!L41</f>
        <v>373</v>
      </c>
      <c r="M40" s="57">
        <f>'h15'!M41</f>
        <v>333</v>
      </c>
      <c r="N40" s="545">
        <f>'h15'!N41</f>
        <v>-751</v>
      </c>
      <c r="O40" s="49">
        <f>'h15'!O41</f>
        <v>-387</v>
      </c>
      <c r="P40" s="372">
        <f>'h15'!P41</f>
        <v>-364</v>
      </c>
      <c r="Q40" s="80">
        <f>'h15'!Q41</f>
        <v>3631</v>
      </c>
      <c r="R40" s="49">
        <f>'h15'!R41</f>
        <v>2050</v>
      </c>
      <c r="S40" s="49">
        <f>'h15'!S41</f>
        <v>1581</v>
      </c>
      <c r="T40" s="49">
        <f>'h15'!T41</f>
        <v>1934</v>
      </c>
      <c r="U40" s="49">
        <f>'h15'!U41</f>
        <v>1494</v>
      </c>
      <c r="V40" s="49">
        <f>'h15'!V41</f>
        <v>69</v>
      </c>
      <c r="W40" s="49">
        <f>'h15'!W41</f>
        <v>58</v>
      </c>
      <c r="X40" s="49">
        <f>'h15'!X41</f>
        <v>47</v>
      </c>
      <c r="Y40" s="57">
        <f>'h15'!Y41</f>
        <v>29</v>
      </c>
      <c r="Z40" s="545">
        <f>'h15'!Z41</f>
        <v>4382</v>
      </c>
      <c r="AA40" s="49">
        <f>'h15'!AA41</f>
        <v>2437</v>
      </c>
      <c r="AB40" s="49">
        <f>'h15'!AB41</f>
        <v>1945</v>
      </c>
      <c r="AC40" s="49">
        <f>'h15'!AC41</f>
        <v>2317</v>
      </c>
      <c r="AD40" s="49">
        <f>'h15'!AD41</f>
        <v>1839</v>
      </c>
      <c r="AE40" s="49">
        <f>'h15'!AE41</f>
        <v>83</v>
      </c>
      <c r="AF40" s="49">
        <f>'h15'!AF41</f>
        <v>93</v>
      </c>
      <c r="AG40" s="49">
        <f>'h15'!AG41</f>
        <v>37</v>
      </c>
      <c r="AH40" s="372">
        <f>'h15'!AH41</f>
        <v>13</v>
      </c>
      <c r="AJ40" s="262">
        <f t="shared" si="2"/>
        <v>-728</v>
      </c>
      <c r="AK40" s="262">
        <f t="shared" si="3"/>
        <v>-49</v>
      </c>
      <c r="AL40" s="262">
        <f t="shared" si="4"/>
        <v>26</v>
      </c>
    </row>
    <row r="41" spans="1:38" ht="15.75" customHeight="1" x14ac:dyDescent="0.2">
      <c r="A41" s="547" t="s">
        <v>206</v>
      </c>
      <c r="B41" s="545">
        <f>'h15'!B42</f>
        <v>630</v>
      </c>
      <c r="C41" s="49">
        <f>'h15'!C42</f>
        <v>182</v>
      </c>
      <c r="D41" s="372">
        <f>'h15'!D42</f>
        <v>448</v>
      </c>
      <c r="E41" s="80">
        <f>'h15'!E42</f>
        <v>169</v>
      </c>
      <c r="F41" s="49">
        <f>'h15'!F42</f>
        <v>58</v>
      </c>
      <c r="G41" s="49">
        <f>'h15'!G42</f>
        <v>111</v>
      </c>
      <c r="H41" s="49">
        <f>'h15'!H42</f>
        <v>1292</v>
      </c>
      <c r="I41" s="49">
        <f>'h15'!I42</f>
        <v>676</v>
      </c>
      <c r="J41" s="49">
        <f>'h15'!J42</f>
        <v>616</v>
      </c>
      <c r="K41" s="49">
        <f>'h15'!K42</f>
        <v>1123</v>
      </c>
      <c r="L41" s="49">
        <f>'h15'!L42</f>
        <v>618</v>
      </c>
      <c r="M41" s="57">
        <f>'h15'!M42</f>
        <v>505</v>
      </c>
      <c r="N41" s="545">
        <f>'h15'!N42</f>
        <v>461</v>
      </c>
      <c r="O41" s="49">
        <f>'h15'!O42</f>
        <v>124</v>
      </c>
      <c r="P41" s="372">
        <f>'h15'!P42</f>
        <v>337</v>
      </c>
      <c r="Q41" s="80">
        <f>'h15'!Q42</f>
        <v>7830</v>
      </c>
      <c r="R41" s="49">
        <f>'h15'!R42</f>
        <v>3997</v>
      </c>
      <c r="S41" s="49">
        <f>'h15'!S42</f>
        <v>3833</v>
      </c>
      <c r="T41" s="49">
        <f>'h15'!T42</f>
        <v>3779</v>
      </c>
      <c r="U41" s="49">
        <f>'h15'!U42</f>
        <v>3641</v>
      </c>
      <c r="V41" s="49">
        <f>'h15'!V42</f>
        <v>115</v>
      </c>
      <c r="W41" s="49">
        <f>'h15'!W42</f>
        <v>97</v>
      </c>
      <c r="X41" s="49">
        <f>'h15'!X42</f>
        <v>103</v>
      </c>
      <c r="Y41" s="57">
        <f>'h15'!Y42</f>
        <v>95</v>
      </c>
      <c r="Z41" s="545">
        <f>'h15'!Z42</f>
        <v>7369</v>
      </c>
      <c r="AA41" s="49">
        <f>'h15'!AA42</f>
        <v>3873</v>
      </c>
      <c r="AB41" s="49">
        <f>'h15'!AB42</f>
        <v>3496</v>
      </c>
      <c r="AC41" s="49">
        <f>'h15'!AC42</f>
        <v>3697</v>
      </c>
      <c r="AD41" s="49">
        <f>'h15'!AD42</f>
        <v>3345</v>
      </c>
      <c r="AE41" s="49">
        <f>'h15'!AE42</f>
        <v>120</v>
      </c>
      <c r="AF41" s="49">
        <f>'h15'!AF42</f>
        <v>91</v>
      </c>
      <c r="AG41" s="49">
        <f>'h15'!AG42</f>
        <v>56</v>
      </c>
      <c r="AH41" s="372">
        <f>'h15'!AH42</f>
        <v>60</v>
      </c>
      <c r="AJ41" s="262">
        <f t="shared" si="2"/>
        <v>378</v>
      </c>
      <c r="AK41" s="262">
        <f t="shared" si="3"/>
        <v>1</v>
      </c>
      <c r="AL41" s="262">
        <f t="shared" si="4"/>
        <v>82</v>
      </c>
    </row>
    <row r="42" spans="1:38" ht="15.75" customHeight="1" x14ac:dyDescent="0.2">
      <c r="A42" s="547" t="s">
        <v>207</v>
      </c>
      <c r="B42" s="545">
        <f>'h15'!B43</f>
        <v>156</v>
      </c>
      <c r="C42" s="49">
        <f>'h15'!C43</f>
        <v>71</v>
      </c>
      <c r="D42" s="372">
        <f>'h15'!D43</f>
        <v>85</v>
      </c>
      <c r="E42" s="80">
        <f>'h15'!E43</f>
        <v>69</v>
      </c>
      <c r="F42" s="49">
        <f>'h15'!F43</f>
        <v>58</v>
      </c>
      <c r="G42" s="49">
        <f>'h15'!G43</f>
        <v>11</v>
      </c>
      <c r="H42" s="49">
        <f>'h15'!H43</f>
        <v>475</v>
      </c>
      <c r="I42" s="49">
        <f>'h15'!I43</f>
        <v>265</v>
      </c>
      <c r="J42" s="49">
        <f>'h15'!J43</f>
        <v>210</v>
      </c>
      <c r="K42" s="49">
        <f>'h15'!K43</f>
        <v>406</v>
      </c>
      <c r="L42" s="49">
        <f>'h15'!L43</f>
        <v>207</v>
      </c>
      <c r="M42" s="57">
        <f>'h15'!M43</f>
        <v>199</v>
      </c>
      <c r="N42" s="545">
        <f>'h15'!N43</f>
        <v>87</v>
      </c>
      <c r="O42" s="49">
        <f>'h15'!O43</f>
        <v>13</v>
      </c>
      <c r="P42" s="372">
        <f>'h15'!P43</f>
        <v>74</v>
      </c>
      <c r="Q42" s="80">
        <f>'h15'!Q43</f>
        <v>2038</v>
      </c>
      <c r="R42" s="49">
        <f>'h15'!R43</f>
        <v>1056</v>
      </c>
      <c r="S42" s="49">
        <f>'h15'!S43</f>
        <v>982</v>
      </c>
      <c r="T42" s="49">
        <f>'h15'!T43</f>
        <v>850</v>
      </c>
      <c r="U42" s="49">
        <f>'h15'!U43</f>
        <v>832</v>
      </c>
      <c r="V42" s="49">
        <f>'h15'!V43</f>
        <v>188</v>
      </c>
      <c r="W42" s="49">
        <f>'h15'!W43</f>
        <v>141</v>
      </c>
      <c r="X42" s="49">
        <f>'h15'!X43</f>
        <v>18</v>
      </c>
      <c r="Y42" s="57">
        <f>'h15'!Y43</f>
        <v>9</v>
      </c>
      <c r="Z42" s="545">
        <f>'h15'!Z43</f>
        <v>1951</v>
      </c>
      <c r="AA42" s="49">
        <f>'h15'!AA43</f>
        <v>1043</v>
      </c>
      <c r="AB42" s="49">
        <f>'h15'!AB43</f>
        <v>908</v>
      </c>
      <c r="AC42" s="49">
        <f>'h15'!AC43</f>
        <v>872</v>
      </c>
      <c r="AD42" s="49">
        <f>'h15'!AD43</f>
        <v>777</v>
      </c>
      <c r="AE42" s="49">
        <f>'h15'!AE43</f>
        <v>157</v>
      </c>
      <c r="AF42" s="49">
        <f>'h15'!AF43</f>
        <v>124</v>
      </c>
      <c r="AG42" s="49">
        <f>'h15'!AG43</f>
        <v>14</v>
      </c>
      <c r="AH42" s="372">
        <f>'h15'!AH43</f>
        <v>7</v>
      </c>
      <c r="AJ42" s="262">
        <f t="shared" si="2"/>
        <v>33</v>
      </c>
      <c r="AK42" s="262">
        <f t="shared" si="3"/>
        <v>48</v>
      </c>
      <c r="AL42" s="262">
        <f t="shared" si="4"/>
        <v>6</v>
      </c>
    </row>
    <row r="43" spans="1:38" ht="15.75" customHeight="1" x14ac:dyDescent="0.2">
      <c r="A43" s="547" t="s">
        <v>208</v>
      </c>
      <c r="B43" s="545">
        <f>'h15'!B44</f>
        <v>346</v>
      </c>
      <c r="C43" s="49">
        <f>'h15'!C44</f>
        <v>214</v>
      </c>
      <c r="D43" s="372">
        <f>'h15'!D44</f>
        <v>132</v>
      </c>
      <c r="E43" s="80">
        <f>'h15'!E44</f>
        <v>240</v>
      </c>
      <c r="F43" s="49">
        <f>'h15'!F44</f>
        <v>171</v>
      </c>
      <c r="G43" s="49">
        <f>'h15'!G44</f>
        <v>69</v>
      </c>
      <c r="H43" s="49">
        <f>'h15'!H44</f>
        <v>842</v>
      </c>
      <c r="I43" s="49">
        <f>'h15'!I44</f>
        <v>458</v>
      </c>
      <c r="J43" s="49">
        <f>'h15'!J44</f>
        <v>384</v>
      </c>
      <c r="K43" s="49">
        <f>'h15'!K44</f>
        <v>602</v>
      </c>
      <c r="L43" s="49">
        <f>'h15'!L44</f>
        <v>287</v>
      </c>
      <c r="M43" s="57">
        <f>'h15'!M44</f>
        <v>315</v>
      </c>
      <c r="N43" s="545">
        <f>'h15'!N44</f>
        <v>106</v>
      </c>
      <c r="O43" s="49">
        <f>'h15'!O44</f>
        <v>43</v>
      </c>
      <c r="P43" s="372">
        <f>'h15'!P44</f>
        <v>63</v>
      </c>
      <c r="Q43" s="80">
        <f>'h15'!Q44</f>
        <v>4731</v>
      </c>
      <c r="R43" s="49">
        <f>'h15'!R44</f>
        <v>2443</v>
      </c>
      <c r="S43" s="49">
        <f>'h15'!S44</f>
        <v>2288</v>
      </c>
      <c r="T43" s="49">
        <f>'h15'!T44</f>
        <v>2291</v>
      </c>
      <c r="U43" s="49">
        <f>'h15'!U44</f>
        <v>2131</v>
      </c>
      <c r="V43" s="49">
        <f>'h15'!V44</f>
        <v>113</v>
      </c>
      <c r="W43" s="49">
        <f>'h15'!W44</f>
        <v>123</v>
      </c>
      <c r="X43" s="49">
        <f>'h15'!X44</f>
        <v>39</v>
      </c>
      <c r="Y43" s="57">
        <f>'h15'!Y44</f>
        <v>34</v>
      </c>
      <c r="Z43" s="545">
        <f>'h15'!Z44</f>
        <v>4625</v>
      </c>
      <c r="AA43" s="49">
        <f>'h15'!AA44</f>
        <v>2400</v>
      </c>
      <c r="AB43" s="49">
        <f>'h15'!AB44</f>
        <v>2225</v>
      </c>
      <c r="AC43" s="49">
        <f>'h15'!AC44</f>
        <v>2276</v>
      </c>
      <c r="AD43" s="49">
        <f>'h15'!AD44</f>
        <v>2130</v>
      </c>
      <c r="AE43" s="49">
        <f>'h15'!AE44</f>
        <v>101</v>
      </c>
      <c r="AF43" s="49">
        <f>'h15'!AF44</f>
        <v>83</v>
      </c>
      <c r="AG43" s="49">
        <f>'h15'!AG44</f>
        <v>23</v>
      </c>
      <c r="AH43" s="372">
        <f>'h15'!AH44</f>
        <v>12</v>
      </c>
      <c r="AJ43" s="262">
        <f t="shared" si="2"/>
        <v>16</v>
      </c>
      <c r="AK43" s="262">
        <f t="shared" si="3"/>
        <v>52</v>
      </c>
      <c r="AL43" s="262">
        <f t="shared" si="4"/>
        <v>38</v>
      </c>
    </row>
    <row r="44" spans="1:38" ht="15.75" customHeight="1" x14ac:dyDescent="0.2">
      <c r="A44" s="547" t="s">
        <v>209</v>
      </c>
      <c r="B44" s="545">
        <f>'h15'!B45</f>
        <v>-344</v>
      </c>
      <c r="C44" s="49">
        <f>'h15'!C45</f>
        <v>-181</v>
      </c>
      <c r="D44" s="372">
        <f>'h15'!D45</f>
        <v>-163</v>
      </c>
      <c r="E44" s="80">
        <f>'h15'!E45</f>
        <v>-54</v>
      </c>
      <c r="F44" s="49">
        <f>'h15'!F45</f>
        <v>-38</v>
      </c>
      <c r="G44" s="49">
        <f>'h15'!G45</f>
        <v>-16</v>
      </c>
      <c r="H44" s="49">
        <f>'h15'!H45</f>
        <v>369</v>
      </c>
      <c r="I44" s="49">
        <f>'h15'!I45</f>
        <v>187</v>
      </c>
      <c r="J44" s="49">
        <f>'h15'!J45</f>
        <v>182</v>
      </c>
      <c r="K44" s="49">
        <f>'h15'!K45</f>
        <v>423</v>
      </c>
      <c r="L44" s="49">
        <f>'h15'!L45</f>
        <v>225</v>
      </c>
      <c r="M44" s="57">
        <f>'h15'!M45</f>
        <v>198</v>
      </c>
      <c r="N44" s="545">
        <f>'h15'!N45</f>
        <v>-290</v>
      </c>
      <c r="O44" s="49">
        <f>'h15'!O45</f>
        <v>-143</v>
      </c>
      <c r="P44" s="372">
        <f>'h15'!P45</f>
        <v>-147</v>
      </c>
      <c r="Q44" s="80">
        <f>'h15'!Q45</f>
        <v>1495</v>
      </c>
      <c r="R44" s="49">
        <f>'h15'!R45</f>
        <v>719</v>
      </c>
      <c r="S44" s="49">
        <f>'h15'!S45</f>
        <v>776</v>
      </c>
      <c r="T44" s="49">
        <f>'h15'!T45</f>
        <v>603</v>
      </c>
      <c r="U44" s="49">
        <f>'h15'!U45</f>
        <v>516</v>
      </c>
      <c r="V44" s="49">
        <f>'h15'!V45</f>
        <v>97</v>
      </c>
      <c r="W44" s="49">
        <f>'h15'!W45</f>
        <v>245</v>
      </c>
      <c r="X44" s="49">
        <f>'h15'!X45</f>
        <v>19</v>
      </c>
      <c r="Y44" s="57">
        <f>'h15'!Y45</f>
        <v>15</v>
      </c>
      <c r="Z44" s="545">
        <f>'h15'!Z45</f>
        <v>1785</v>
      </c>
      <c r="AA44" s="49">
        <f>'h15'!AA45</f>
        <v>862</v>
      </c>
      <c r="AB44" s="49">
        <f>'h15'!AB45</f>
        <v>923</v>
      </c>
      <c r="AC44" s="49">
        <f>'h15'!AC45</f>
        <v>758</v>
      </c>
      <c r="AD44" s="49">
        <f>'h15'!AD45</f>
        <v>717</v>
      </c>
      <c r="AE44" s="49">
        <f>'h15'!AE45</f>
        <v>91</v>
      </c>
      <c r="AF44" s="49">
        <f>'h15'!AF45</f>
        <v>200</v>
      </c>
      <c r="AG44" s="49">
        <f>'h15'!AG45</f>
        <v>13</v>
      </c>
      <c r="AH44" s="372">
        <f>'h15'!AH45</f>
        <v>6</v>
      </c>
      <c r="AJ44" s="262">
        <f t="shared" si="2"/>
        <v>-356</v>
      </c>
      <c r="AK44" s="262">
        <f t="shared" si="3"/>
        <v>51</v>
      </c>
      <c r="AL44" s="262">
        <f t="shared" si="4"/>
        <v>15</v>
      </c>
    </row>
    <row r="45" spans="1:38" ht="15.75" customHeight="1" x14ac:dyDescent="0.2">
      <c r="A45" s="547" t="s">
        <v>210</v>
      </c>
      <c r="B45" s="545">
        <f>'h15'!B46</f>
        <v>-182</v>
      </c>
      <c r="C45" s="49">
        <f>'h15'!C46</f>
        <v>-107</v>
      </c>
      <c r="D45" s="372">
        <f>'h15'!D46</f>
        <v>-75</v>
      </c>
      <c r="E45" s="80">
        <f>'h15'!E46</f>
        <v>-183</v>
      </c>
      <c r="F45" s="49">
        <f>'h15'!F46</f>
        <v>-101</v>
      </c>
      <c r="G45" s="49">
        <f>'h15'!G46</f>
        <v>-82</v>
      </c>
      <c r="H45" s="49">
        <f>'h15'!H46</f>
        <v>334</v>
      </c>
      <c r="I45" s="49">
        <f>'h15'!I46</f>
        <v>165</v>
      </c>
      <c r="J45" s="49">
        <f>'h15'!J46</f>
        <v>169</v>
      </c>
      <c r="K45" s="49">
        <f>'h15'!K46</f>
        <v>517</v>
      </c>
      <c r="L45" s="49">
        <f>'h15'!L46</f>
        <v>266</v>
      </c>
      <c r="M45" s="57">
        <f>'h15'!M46</f>
        <v>251</v>
      </c>
      <c r="N45" s="545">
        <f>'h15'!N46</f>
        <v>1</v>
      </c>
      <c r="O45" s="49">
        <f>'h15'!O46</f>
        <v>-6</v>
      </c>
      <c r="P45" s="372">
        <f>'h15'!P46</f>
        <v>7</v>
      </c>
      <c r="Q45" s="80">
        <f>'h15'!Q46</f>
        <v>1536</v>
      </c>
      <c r="R45" s="49">
        <f>'h15'!R46</f>
        <v>730</v>
      </c>
      <c r="S45" s="49">
        <f>'h15'!S46</f>
        <v>806</v>
      </c>
      <c r="T45" s="49">
        <f>'h15'!T46</f>
        <v>654</v>
      </c>
      <c r="U45" s="49">
        <f>'h15'!U46</f>
        <v>637</v>
      </c>
      <c r="V45" s="49">
        <f>'h15'!V46</f>
        <v>62</v>
      </c>
      <c r="W45" s="49">
        <f>'h15'!W46</f>
        <v>154</v>
      </c>
      <c r="X45" s="49">
        <f>'h15'!X46</f>
        <v>14</v>
      </c>
      <c r="Y45" s="57">
        <f>'h15'!Y46</f>
        <v>15</v>
      </c>
      <c r="Z45" s="545">
        <f>'h15'!Z46</f>
        <v>1535</v>
      </c>
      <c r="AA45" s="49">
        <f>'h15'!AA46</f>
        <v>736</v>
      </c>
      <c r="AB45" s="49">
        <f>'h15'!AB46</f>
        <v>799</v>
      </c>
      <c r="AC45" s="49">
        <f>'h15'!AC46</f>
        <v>640</v>
      </c>
      <c r="AD45" s="49">
        <f>'h15'!AD46</f>
        <v>632</v>
      </c>
      <c r="AE45" s="49">
        <f>'h15'!AE46</f>
        <v>68</v>
      </c>
      <c r="AF45" s="49">
        <f>'h15'!AF46</f>
        <v>156</v>
      </c>
      <c r="AG45" s="49">
        <f>'h15'!AG46</f>
        <v>28</v>
      </c>
      <c r="AH45" s="372">
        <f>'h15'!AH46</f>
        <v>11</v>
      </c>
      <c r="AJ45" s="262">
        <f t="shared" si="2"/>
        <v>19</v>
      </c>
      <c r="AK45" s="262">
        <f t="shared" si="3"/>
        <v>-8</v>
      </c>
      <c r="AL45" s="262">
        <f t="shared" si="4"/>
        <v>-10</v>
      </c>
    </row>
    <row r="46" spans="1:38" ht="15.75" customHeight="1" x14ac:dyDescent="0.2">
      <c r="A46" s="547" t="s">
        <v>211</v>
      </c>
      <c r="B46" s="545">
        <f>'h15'!B89+'h15'!B90+'h15'!B91+'h15'!B92</f>
        <v>-297</v>
      </c>
      <c r="C46" s="49">
        <f>'h15'!C89+'h15'!C90+'h15'!C91+'h15'!C92</f>
        <v>-143</v>
      </c>
      <c r="D46" s="372">
        <f>'h15'!D89+'h15'!D90+'h15'!D91+'h15'!D92</f>
        <v>-154</v>
      </c>
      <c r="E46" s="80">
        <f>'h15'!E89+'h15'!E90+'h15'!E91+'h15'!E92</f>
        <v>-169</v>
      </c>
      <c r="F46" s="49">
        <f>'h15'!F89+'h15'!F90+'h15'!F91+'h15'!F92</f>
        <v>-98</v>
      </c>
      <c r="G46" s="49">
        <f>'h15'!G89+'h15'!G90+'h15'!G91+'h15'!G92</f>
        <v>-71</v>
      </c>
      <c r="H46" s="49">
        <f>'h15'!H89+'h15'!H90+'h15'!H91+'h15'!H92</f>
        <v>225</v>
      </c>
      <c r="I46" s="49">
        <f>'h15'!I89+'h15'!I90+'h15'!I91+'h15'!I92</f>
        <v>109</v>
      </c>
      <c r="J46" s="49">
        <f>'h15'!J89+'h15'!J90+'h15'!J91+'h15'!J92</f>
        <v>116</v>
      </c>
      <c r="K46" s="49">
        <f>'h15'!K89+'h15'!K90+'h15'!K91+'h15'!K92</f>
        <v>394</v>
      </c>
      <c r="L46" s="49">
        <f>'h15'!L89+'h15'!L90+'h15'!L91+'h15'!L92</f>
        <v>207</v>
      </c>
      <c r="M46" s="57">
        <f>'h15'!M89+'h15'!M90+'h15'!M91+'h15'!M92</f>
        <v>187</v>
      </c>
      <c r="N46" s="545">
        <f>'h15'!N89+'h15'!N90+'h15'!N91+'h15'!N92</f>
        <v>-128</v>
      </c>
      <c r="O46" s="49">
        <f>'h15'!O89+'h15'!O90+'h15'!O91+'h15'!O92</f>
        <v>-45</v>
      </c>
      <c r="P46" s="372">
        <f>'h15'!P89+'h15'!P90+'h15'!P91+'h15'!P92</f>
        <v>-83</v>
      </c>
      <c r="Q46" s="80">
        <f>'h15'!Q89+'h15'!Q90+'h15'!Q91+'h15'!Q92</f>
        <v>906</v>
      </c>
      <c r="R46" s="49">
        <f>'h15'!R89+'h15'!R90+'h15'!R91+'h15'!R92</f>
        <v>456</v>
      </c>
      <c r="S46" s="49">
        <f>'h15'!S89+'h15'!S90+'h15'!S91+'h15'!S92</f>
        <v>450</v>
      </c>
      <c r="T46" s="49">
        <f>'h15'!T89+'h15'!T90+'h15'!T91+'h15'!T92</f>
        <v>436</v>
      </c>
      <c r="U46" s="49">
        <f>'h15'!U89+'h15'!U90+'h15'!U91+'h15'!U92</f>
        <v>431</v>
      </c>
      <c r="V46" s="49">
        <f>'h15'!V89+'h15'!V90+'h15'!V91+'h15'!V92</f>
        <v>14</v>
      </c>
      <c r="W46" s="49">
        <f>'h15'!W89+'h15'!W90+'h15'!W91+'h15'!W92</f>
        <v>11</v>
      </c>
      <c r="X46" s="49">
        <f>'h15'!X89+'h15'!X90+'h15'!X91+'h15'!X92</f>
        <v>6</v>
      </c>
      <c r="Y46" s="57">
        <f>'h15'!Y89+'h15'!Y90+'h15'!Y91+'h15'!Y92</f>
        <v>8</v>
      </c>
      <c r="Z46" s="545">
        <f>'h15'!Z89+'h15'!Z90+'h15'!Z91+'h15'!Z92</f>
        <v>1034</v>
      </c>
      <c r="AA46" s="49">
        <f>'h15'!AA89+'h15'!AA90+'h15'!AA91+'h15'!AA92</f>
        <v>501</v>
      </c>
      <c r="AB46" s="49">
        <f>'h15'!AB89+'h15'!AB90+'h15'!AB91+'h15'!AB92</f>
        <v>533</v>
      </c>
      <c r="AC46" s="49">
        <f>'h15'!AC89+'h15'!AC90+'h15'!AC91+'h15'!AC92</f>
        <v>487</v>
      </c>
      <c r="AD46" s="49">
        <f>'h15'!AD89+'h15'!AD90+'h15'!AD91+'h15'!AD92</f>
        <v>522</v>
      </c>
      <c r="AE46" s="49">
        <f>'h15'!AE89+'h15'!AE90+'h15'!AE91+'h15'!AE92</f>
        <v>14</v>
      </c>
      <c r="AF46" s="49">
        <f>'h15'!AF89+'h15'!AF90+'h15'!AF91+'h15'!AF92</f>
        <v>10</v>
      </c>
      <c r="AG46" s="49">
        <f>'h15'!AG89+'h15'!AG90+'h15'!AG91+'h15'!AG92</f>
        <v>0</v>
      </c>
      <c r="AH46" s="372">
        <f>'h15'!AH89+'h15'!AH90+'h15'!AH91+'h15'!AH92</f>
        <v>1</v>
      </c>
      <c r="AJ46" s="262">
        <f t="shared" si="2"/>
        <v>-142</v>
      </c>
      <c r="AK46" s="262">
        <f t="shared" si="3"/>
        <v>1</v>
      </c>
      <c r="AL46" s="262">
        <f t="shared" si="4"/>
        <v>13</v>
      </c>
    </row>
    <row r="47" spans="1:38" ht="15.75" customHeight="1" x14ac:dyDescent="0.2">
      <c r="A47" s="547" t="s">
        <v>212</v>
      </c>
      <c r="B47" s="545">
        <f>'h15'!B97+'h15'!B98+'h15'!B99+'h15'!B100+'h15'!B101+'h15'!B102</f>
        <v>-389</v>
      </c>
      <c r="C47" s="49">
        <f>'h15'!C97+'h15'!C98+'h15'!C99+'h15'!C100+'h15'!C101+'h15'!C102</f>
        <v>-286</v>
      </c>
      <c r="D47" s="372">
        <f>'h15'!D97+'h15'!D98+'h15'!D99+'h15'!D100+'h15'!D101+'h15'!D102</f>
        <v>-103</v>
      </c>
      <c r="E47" s="80">
        <f>'h15'!E97+'h15'!E98+'h15'!E99+'h15'!E100+'h15'!E101+'h15'!E102</f>
        <v>-248</v>
      </c>
      <c r="F47" s="49">
        <f>'h15'!F97+'h15'!F98+'h15'!F99+'h15'!F100+'h15'!F101+'h15'!F102</f>
        <v>-169</v>
      </c>
      <c r="G47" s="49">
        <f>'h15'!G97+'h15'!G98+'h15'!G99+'h15'!G100+'h15'!G101+'h15'!G102</f>
        <v>-79</v>
      </c>
      <c r="H47" s="49">
        <f>'h15'!H97+'h15'!H98+'h15'!H99+'h15'!H100+'h15'!H101+'h15'!H102</f>
        <v>588</v>
      </c>
      <c r="I47" s="49">
        <f>'h15'!I97+'h15'!I98+'h15'!I99+'h15'!I100+'h15'!I101+'h15'!I102</f>
        <v>298</v>
      </c>
      <c r="J47" s="49">
        <f>'h15'!J97+'h15'!J98+'h15'!J99+'h15'!J100+'h15'!J101+'h15'!J102</f>
        <v>290</v>
      </c>
      <c r="K47" s="49">
        <f>'h15'!K97+'h15'!K98+'h15'!K99+'h15'!K100+'h15'!K101+'h15'!K102</f>
        <v>836</v>
      </c>
      <c r="L47" s="49">
        <f>'h15'!L97+'h15'!L98+'h15'!L99+'h15'!L100+'h15'!L101+'h15'!L102</f>
        <v>467</v>
      </c>
      <c r="M47" s="57">
        <f>'h15'!M97+'h15'!M98+'h15'!M99+'h15'!M100+'h15'!M101+'h15'!M102</f>
        <v>369</v>
      </c>
      <c r="N47" s="545">
        <f>'h15'!N97+'h15'!N98+'h15'!N99+'h15'!N100+'h15'!N101+'h15'!N102</f>
        <v>-141</v>
      </c>
      <c r="O47" s="49">
        <f>'h15'!O97+'h15'!O98+'h15'!O99+'h15'!O100+'h15'!O101+'h15'!O102</f>
        <v>-117</v>
      </c>
      <c r="P47" s="372">
        <f>'h15'!P97+'h15'!P98+'h15'!P99+'h15'!P100+'h15'!P101+'h15'!P102</f>
        <v>-24</v>
      </c>
      <c r="Q47" s="80">
        <f>'h15'!Q97+'h15'!Q98+'h15'!Q99+'h15'!Q100+'h15'!Q101+'h15'!Q102</f>
        <v>2541</v>
      </c>
      <c r="R47" s="49">
        <f>'h15'!R97+'h15'!R98+'h15'!R99+'h15'!R100+'h15'!R101+'h15'!R102</f>
        <v>1198</v>
      </c>
      <c r="S47" s="49">
        <f>'h15'!S97+'h15'!S98+'h15'!S99+'h15'!S100+'h15'!S101+'h15'!S102</f>
        <v>1343</v>
      </c>
      <c r="T47" s="49">
        <f>'h15'!T97+'h15'!T98+'h15'!T99+'h15'!T100+'h15'!T101+'h15'!T102</f>
        <v>1065</v>
      </c>
      <c r="U47" s="49">
        <f>'h15'!U97+'h15'!U98+'h15'!U99+'h15'!U100+'h15'!U101+'h15'!U102</f>
        <v>1124</v>
      </c>
      <c r="V47" s="49">
        <f>'h15'!V97+'h15'!V98+'h15'!V99+'h15'!V100+'h15'!V101+'h15'!V102</f>
        <v>109</v>
      </c>
      <c r="W47" s="49">
        <f>'h15'!W97+'h15'!W98+'h15'!W99+'h15'!W100+'h15'!W101+'h15'!W102</f>
        <v>210</v>
      </c>
      <c r="X47" s="49">
        <f>'h15'!X97+'h15'!X98+'h15'!X99+'h15'!X100+'h15'!X101+'h15'!X102</f>
        <v>24</v>
      </c>
      <c r="Y47" s="57">
        <f>'h15'!Y97+'h15'!Y98+'h15'!Y99+'h15'!Y100+'h15'!Y101+'h15'!Y102</f>
        <v>9</v>
      </c>
      <c r="Z47" s="545">
        <f>'h15'!Z97+'h15'!Z98+'h15'!Z99+'h15'!Z100+'h15'!Z101+'h15'!Z102</f>
        <v>2682</v>
      </c>
      <c r="AA47" s="49">
        <f>'h15'!AA97+'h15'!AA98+'h15'!AA99+'h15'!AA100+'h15'!AA101+'h15'!AA102</f>
        <v>1315</v>
      </c>
      <c r="AB47" s="49">
        <f>'h15'!AB97+'h15'!AB98+'h15'!AB99+'h15'!AB100+'h15'!AB101+'h15'!AB102</f>
        <v>1367</v>
      </c>
      <c r="AC47" s="49">
        <f>'h15'!AC97+'h15'!AC98+'h15'!AC99+'h15'!AC100+'h15'!AC101+'h15'!AC102</f>
        <v>1178</v>
      </c>
      <c r="AD47" s="49">
        <f>'h15'!AD97+'h15'!AD98+'h15'!AD99+'h15'!AD100+'h15'!AD101+'h15'!AD102</f>
        <v>1154</v>
      </c>
      <c r="AE47" s="49">
        <f>'h15'!AE97+'h15'!AE98+'h15'!AE99+'h15'!AE100+'h15'!AE101+'h15'!AE102</f>
        <v>125</v>
      </c>
      <c r="AF47" s="49">
        <f>'h15'!AF97+'h15'!AF98+'h15'!AF99+'h15'!AF100+'h15'!AF101+'h15'!AF102</f>
        <v>210</v>
      </c>
      <c r="AG47" s="49">
        <f>'h15'!AG97+'h15'!AG98+'h15'!AG99+'h15'!AG100+'h15'!AG101+'h15'!AG102</f>
        <v>12</v>
      </c>
      <c r="AH47" s="372">
        <f>'h15'!AH97+'h15'!AH98+'h15'!AH99+'h15'!AH100+'h15'!AH101+'h15'!AH102</f>
        <v>3</v>
      </c>
      <c r="AJ47" s="262">
        <f t="shared" si="2"/>
        <v>-143</v>
      </c>
      <c r="AK47" s="262">
        <f t="shared" si="3"/>
        <v>-16</v>
      </c>
      <c r="AL47" s="262">
        <f t="shared" si="4"/>
        <v>18</v>
      </c>
    </row>
    <row r="48" spans="1:38" ht="15.75" customHeight="1" x14ac:dyDescent="0.2">
      <c r="A48" s="547" t="s">
        <v>213</v>
      </c>
      <c r="B48" s="545">
        <f>'h15'!B109+'h15'!B110+'h15'!B111+'h15'!B112</f>
        <v>-518</v>
      </c>
      <c r="C48" s="49">
        <f>'h15'!C109+'h15'!C110+'h15'!C111+'h15'!C112</f>
        <v>-260</v>
      </c>
      <c r="D48" s="372">
        <f>'h15'!D109+'h15'!D110+'h15'!D111+'h15'!D112</f>
        <v>-258</v>
      </c>
      <c r="E48" s="80">
        <f>'h15'!E109+'h15'!E110+'h15'!E111+'h15'!E112</f>
        <v>-216</v>
      </c>
      <c r="F48" s="49">
        <f>'h15'!F109+'h15'!F110+'h15'!F111+'h15'!F112</f>
        <v>-113</v>
      </c>
      <c r="G48" s="49">
        <f>'h15'!G109+'h15'!G110+'h15'!G111+'h15'!G112</f>
        <v>-103</v>
      </c>
      <c r="H48" s="49">
        <f>'h15'!H109+'h15'!H110+'h15'!H111+'h15'!H112</f>
        <v>425</v>
      </c>
      <c r="I48" s="49">
        <f>'h15'!I109+'h15'!I110+'h15'!I111+'h15'!I112</f>
        <v>232</v>
      </c>
      <c r="J48" s="49">
        <f>'h15'!J109+'h15'!J110+'h15'!J111+'h15'!J112</f>
        <v>193</v>
      </c>
      <c r="K48" s="49">
        <f>'h15'!K109+'h15'!K110+'h15'!K111+'h15'!K112</f>
        <v>641</v>
      </c>
      <c r="L48" s="49">
        <f>'h15'!L109+'h15'!L110+'h15'!L111+'h15'!L112</f>
        <v>345</v>
      </c>
      <c r="M48" s="57">
        <f>'h15'!M109+'h15'!M110+'h15'!M111+'h15'!M112</f>
        <v>296</v>
      </c>
      <c r="N48" s="545">
        <f>'h15'!N109+'h15'!N110+'h15'!N111+'h15'!N112</f>
        <v>-302</v>
      </c>
      <c r="O48" s="49">
        <f>'h15'!O109+'h15'!O110+'h15'!O111+'h15'!O112</f>
        <v>-147</v>
      </c>
      <c r="P48" s="372">
        <f>'h15'!P109+'h15'!P110+'h15'!P111+'h15'!P112</f>
        <v>-155</v>
      </c>
      <c r="Q48" s="80">
        <f>'h15'!Q109+'h15'!Q110+'h15'!Q111+'h15'!Q112</f>
        <v>1474</v>
      </c>
      <c r="R48" s="49">
        <f>'h15'!R109+'h15'!R110+'h15'!R111+'h15'!R112</f>
        <v>721</v>
      </c>
      <c r="S48" s="49">
        <f>'h15'!S109+'h15'!S110+'h15'!S111+'h15'!S112</f>
        <v>753</v>
      </c>
      <c r="T48" s="49">
        <f>'h15'!T109+'h15'!T110+'h15'!T111+'h15'!T112</f>
        <v>690</v>
      </c>
      <c r="U48" s="49">
        <f>'h15'!U109+'h15'!U110+'h15'!U111+'h15'!U112</f>
        <v>732</v>
      </c>
      <c r="V48" s="49">
        <f>'h15'!V109+'h15'!V110+'h15'!V111+'h15'!V112</f>
        <v>14</v>
      </c>
      <c r="W48" s="49">
        <f>'h15'!W109+'h15'!W110+'h15'!W111+'h15'!W112</f>
        <v>11</v>
      </c>
      <c r="X48" s="49">
        <f>'h15'!X109+'h15'!X110+'h15'!X111+'h15'!X112</f>
        <v>17</v>
      </c>
      <c r="Y48" s="57">
        <f>'h15'!Y109+'h15'!Y110+'h15'!Y111+'h15'!Y112</f>
        <v>10</v>
      </c>
      <c r="Z48" s="545">
        <f>'h15'!Z109+'h15'!Z110+'h15'!Z111+'h15'!Z112</f>
        <v>1776</v>
      </c>
      <c r="AA48" s="49">
        <f>'h15'!AA109+'h15'!AA110+'h15'!AA111+'h15'!AA112</f>
        <v>868</v>
      </c>
      <c r="AB48" s="49">
        <f>'h15'!AB109+'h15'!AB110+'h15'!AB111+'h15'!AB112</f>
        <v>908</v>
      </c>
      <c r="AC48" s="49">
        <f>'h15'!AC109+'h15'!AC110+'h15'!AC111+'h15'!AC112</f>
        <v>852</v>
      </c>
      <c r="AD48" s="49">
        <f>'h15'!AD109+'h15'!AD110+'h15'!AD111+'h15'!AD112</f>
        <v>897</v>
      </c>
      <c r="AE48" s="49">
        <f>'h15'!AE109+'h15'!AE110+'h15'!AE111+'h15'!AE112</f>
        <v>13</v>
      </c>
      <c r="AF48" s="49">
        <f>'h15'!AF109+'h15'!AF110+'h15'!AF111+'h15'!AF112</f>
        <v>11</v>
      </c>
      <c r="AG48" s="49">
        <f>'h15'!AG109+'h15'!AG110+'h15'!AG111+'h15'!AG112</f>
        <v>3</v>
      </c>
      <c r="AH48" s="372">
        <f>'h15'!AH109+'h15'!AH110+'h15'!AH111+'h15'!AH112</f>
        <v>0</v>
      </c>
      <c r="AJ48" s="262">
        <f t="shared" si="2"/>
        <v>-327</v>
      </c>
      <c r="AK48" s="262">
        <f t="shared" si="3"/>
        <v>1</v>
      </c>
      <c r="AL48" s="262">
        <f t="shared" si="4"/>
        <v>24</v>
      </c>
    </row>
    <row r="49" spans="1:38" ht="15.75" customHeight="1" x14ac:dyDescent="0.2">
      <c r="A49" s="547" t="s">
        <v>214</v>
      </c>
      <c r="B49" s="545">
        <f>'h15'!B93+'h15'!B94+'h15'!B95+'h15'!B96</f>
        <v>-210</v>
      </c>
      <c r="C49" s="49">
        <f>'h15'!C93+'h15'!C94+'h15'!C95+'h15'!C96</f>
        <v>-112</v>
      </c>
      <c r="D49" s="372">
        <f>'h15'!D93+'h15'!D94+'h15'!D95+'h15'!D96</f>
        <v>-98</v>
      </c>
      <c r="E49" s="80">
        <f>'h15'!E93+'h15'!E94+'h15'!E95+'h15'!E96</f>
        <v>-67</v>
      </c>
      <c r="F49" s="49">
        <f>'h15'!F93+'h15'!F94+'h15'!F95+'h15'!F96</f>
        <v>-37</v>
      </c>
      <c r="G49" s="49">
        <f>'h15'!G93+'h15'!G94+'h15'!G95+'h15'!G96</f>
        <v>-30</v>
      </c>
      <c r="H49" s="49">
        <f>'h15'!H93+'h15'!H94+'h15'!H95+'h15'!H96</f>
        <v>316</v>
      </c>
      <c r="I49" s="49">
        <f>'h15'!I93+'h15'!I94+'h15'!I95+'h15'!I96</f>
        <v>170</v>
      </c>
      <c r="J49" s="49">
        <f>'h15'!J93+'h15'!J94+'h15'!J95+'h15'!J96</f>
        <v>146</v>
      </c>
      <c r="K49" s="49">
        <f>'h15'!K93+'h15'!K94+'h15'!K95+'h15'!K96</f>
        <v>383</v>
      </c>
      <c r="L49" s="49">
        <f>'h15'!L93+'h15'!L94+'h15'!L95+'h15'!L96</f>
        <v>207</v>
      </c>
      <c r="M49" s="57">
        <f>'h15'!M93+'h15'!M94+'h15'!M95+'h15'!M96</f>
        <v>176</v>
      </c>
      <c r="N49" s="545">
        <f>'h15'!N93+'h15'!N94+'h15'!N95+'h15'!N96</f>
        <v>-143</v>
      </c>
      <c r="O49" s="49">
        <f>'h15'!O93+'h15'!O94+'h15'!O95+'h15'!O96</f>
        <v>-75</v>
      </c>
      <c r="P49" s="372">
        <f>'h15'!P93+'h15'!P94+'h15'!P95+'h15'!P96</f>
        <v>-68</v>
      </c>
      <c r="Q49" s="80">
        <f>'h15'!Q93+'h15'!Q94+'h15'!Q95+'h15'!Q96</f>
        <v>1376</v>
      </c>
      <c r="R49" s="49">
        <f>'h15'!R93+'h15'!R94+'h15'!R95+'h15'!R96</f>
        <v>655</v>
      </c>
      <c r="S49" s="49">
        <f>'h15'!S93+'h15'!S94+'h15'!S95+'h15'!S96</f>
        <v>721</v>
      </c>
      <c r="T49" s="49">
        <f>'h15'!T93+'h15'!T94+'h15'!T95+'h15'!T96</f>
        <v>603</v>
      </c>
      <c r="U49" s="49">
        <f>'h15'!U93+'h15'!U94+'h15'!U95+'h15'!U96</f>
        <v>566</v>
      </c>
      <c r="V49" s="49">
        <f>'h15'!V93+'h15'!V94+'h15'!V95+'h15'!V96</f>
        <v>40</v>
      </c>
      <c r="W49" s="49">
        <f>'h15'!W93+'h15'!W94+'h15'!W95+'h15'!W96</f>
        <v>148</v>
      </c>
      <c r="X49" s="49">
        <f>'h15'!X93+'h15'!X94+'h15'!X95+'h15'!X96</f>
        <v>12</v>
      </c>
      <c r="Y49" s="57">
        <f>'h15'!Y93+'h15'!Y94+'h15'!Y95+'h15'!Y96</f>
        <v>7</v>
      </c>
      <c r="Z49" s="545">
        <f>'h15'!Z93+'h15'!Z94+'h15'!Z95+'h15'!Z96</f>
        <v>1519</v>
      </c>
      <c r="AA49" s="49">
        <f>'h15'!AA93+'h15'!AA94+'h15'!AA95+'h15'!AA96</f>
        <v>730</v>
      </c>
      <c r="AB49" s="49">
        <f>'h15'!AB93+'h15'!AB94+'h15'!AB95+'h15'!AB96</f>
        <v>789</v>
      </c>
      <c r="AC49" s="49">
        <f>'h15'!AC93+'h15'!AC94+'h15'!AC95+'h15'!AC96</f>
        <v>678</v>
      </c>
      <c r="AD49" s="49">
        <f>'h15'!AD93+'h15'!AD94+'h15'!AD95+'h15'!AD96</f>
        <v>658</v>
      </c>
      <c r="AE49" s="49">
        <f>'h15'!AE93+'h15'!AE94+'h15'!AE95+'h15'!AE96</f>
        <v>45</v>
      </c>
      <c r="AF49" s="49">
        <f>'h15'!AF93+'h15'!AF94+'h15'!AF95+'h15'!AF96</f>
        <v>126</v>
      </c>
      <c r="AG49" s="49">
        <f>'h15'!AG93+'h15'!AG94+'h15'!AG95+'h15'!AG96</f>
        <v>7</v>
      </c>
      <c r="AH49" s="372">
        <f>'h15'!AH93+'h15'!AH94+'h15'!AH95+'h15'!AH96</f>
        <v>5</v>
      </c>
      <c r="AJ49" s="262">
        <f t="shared" si="2"/>
        <v>-167</v>
      </c>
      <c r="AK49" s="262">
        <f t="shared" si="3"/>
        <v>17</v>
      </c>
      <c r="AL49" s="262">
        <f t="shared" si="4"/>
        <v>7</v>
      </c>
    </row>
    <row r="50" spans="1:38" ht="15.75" customHeight="1" x14ac:dyDescent="0.2">
      <c r="A50" s="547" t="s">
        <v>215</v>
      </c>
      <c r="B50" s="545">
        <f>'h15'!B103+'h15'!B104+'h15'!B105+'h15'!B106+'h15'!B108</f>
        <v>-439</v>
      </c>
      <c r="C50" s="49">
        <f>'h15'!C103+'h15'!C104+'h15'!C105+'h15'!C106+'h15'!C108</f>
        <v>-249</v>
      </c>
      <c r="D50" s="372">
        <f>'h15'!D103+'h15'!D104+'h15'!D105+'h15'!D106+'h15'!D108</f>
        <v>-190</v>
      </c>
      <c r="E50" s="80">
        <f>'h15'!E103+'h15'!E104+'h15'!E105+'h15'!E106+'h15'!E108</f>
        <v>-275</v>
      </c>
      <c r="F50" s="49">
        <f>'h15'!F103+'h15'!F104+'h15'!F105+'h15'!F106+'h15'!F108</f>
        <v>-122</v>
      </c>
      <c r="G50" s="49">
        <f>'h15'!G103+'h15'!G104+'h15'!G105+'h15'!G106+'h15'!G108</f>
        <v>-153</v>
      </c>
      <c r="H50" s="49">
        <f>'h15'!H103+'h15'!H104+'h15'!H105+'h15'!H106+'h15'!H108</f>
        <v>367</v>
      </c>
      <c r="I50" s="49">
        <f>'h15'!I103+'h15'!I104+'h15'!I105+'h15'!I106+'h15'!I108</f>
        <v>185</v>
      </c>
      <c r="J50" s="49">
        <f>'h15'!J103+'h15'!J104+'h15'!J105+'h15'!J106+'h15'!J108</f>
        <v>182</v>
      </c>
      <c r="K50" s="49">
        <f>'h15'!K103+'h15'!K104+'h15'!K105+'h15'!K106+'h15'!K108</f>
        <v>642</v>
      </c>
      <c r="L50" s="49">
        <f>'h15'!L103+'h15'!L104+'h15'!L105+'h15'!L106+'h15'!L108</f>
        <v>307</v>
      </c>
      <c r="M50" s="57">
        <f>'h15'!M103+'h15'!M104+'h15'!M105+'h15'!M106+'h15'!M108</f>
        <v>335</v>
      </c>
      <c r="N50" s="545">
        <f>'h15'!N103+'h15'!N104+'h15'!N105+'h15'!N106+'h15'!N108</f>
        <v>-164</v>
      </c>
      <c r="O50" s="49">
        <f>'h15'!O103+'h15'!O104+'h15'!O105+'h15'!O106+'h15'!O108</f>
        <v>-127</v>
      </c>
      <c r="P50" s="372">
        <f>'h15'!P103+'h15'!P104+'h15'!P105+'h15'!P106+'h15'!P108</f>
        <v>-37</v>
      </c>
      <c r="Q50" s="80">
        <f>'h15'!Q103+'h15'!Q104+'h15'!Q105+'h15'!Q106+'h15'!Q108</f>
        <v>1591</v>
      </c>
      <c r="R50" s="49">
        <f>'h15'!R103+'h15'!R104+'h15'!R105+'h15'!R106+'h15'!R108</f>
        <v>749</v>
      </c>
      <c r="S50" s="49">
        <f>'h15'!S103+'h15'!S104+'h15'!S105+'h15'!S106+'h15'!S108</f>
        <v>842</v>
      </c>
      <c r="T50" s="49">
        <f>'h15'!T103+'h15'!T104+'h15'!T105+'h15'!T106+'h15'!T108</f>
        <v>724</v>
      </c>
      <c r="U50" s="49">
        <f>'h15'!U103+'h15'!U104+'h15'!U105+'h15'!U106+'h15'!U108</f>
        <v>790</v>
      </c>
      <c r="V50" s="49">
        <f>'h15'!V103+'h15'!V104+'h15'!V105+'h15'!V106+'h15'!V108</f>
        <v>18</v>
      </c>
      <c r="W50" s="49">
        <f>'h15'!W103+'h15'!W104+'h15'!W105+'h15'!W106+'h15'!W108</f>
        <v>44</v>
      </c>
      <c r="X50" s="49">
        <f>'h15'!X103+'h15'!X104+'h15'!X105+'h15'!X106+'h15'!X108</f>
        <v>7</v>
      </c>
      <c r="Y50" s="57">
        <f>'h15'!Y103+'h15'!Y104+'h15'!Y105+'h15'!Y106+'h15'!Y108</f>
        <v>8</v>
      </c>
      <c r="Z50" s="545">
        <f>'h15'!Z103+'h15'!Z104+'h15'!Z105+'h15'!Z106+'h15'!Z108</f>
        <v>1755</v>
      </c>
      <c r="AA50" s="49">
        <f>'h15'!AA103+'h15'!AA104+'h15'!AA105+'h15'!AA106+'h15'!AA108</f>
        <v>876</v>
      </c>
      <c r="AB50" s="49">
        <f>'h15'!AB103+'h15'!AB104+'h15'!AB105+'h15'!AB106+'h15'!AB108</f>
        <v>879</v>
      </c>
      <c r="AC50" s="49">
        <f>'h15'!AC103+'h15'!AC104+'h15'!AC105+'h15'!AC106+'h15'!AC108</f>
        <v>852</v>
      </c>
      <c r="AD50" s="49">
        <f>'h15'!AD103+'h15'!AD104+'h15'!AD105+'h15'!AD106+'h15'!AD108</f>
        <v>842</v>
      </c>
      <c r="AE50" s="49">
        <f>'h15'!AE103+'h15'!AE104+'h15'!AE105+'h15'!AE106+'h15'!AE108</f>
        <v>24</v>
      </c>
      <c r="AF50" s="49">
        <f>'h15'!AF103+'h15'!AF104+'h15'!AF105+'h15'!AF106+'h15'!AF108</f>
        <v>35</v>
      </c>
      <c r="AG50" s="49">
        <f>'h15'!AG103+'h15'!AG104+'h15'!AG105+'h15'!AG106+'h15'!AG108</f>
        <v>0</v>
      </c>
      <c r="AH50" s="372">
        <f>'h15'!AH103+'h15'!AH104+'h15'!AH105+'h15'!AH106+'h15'!AH108</f>
        <v>2</v>
      </c>
      <c r="AJ50" s="262">
        <f t="shared" si="2"/>
        <v>-180</v>
      </c>
      <c r="AK50" s="262">
        <f t="shared" si="3"/>
        <v>3</v>
      </c>
      <c r="AL50" s="262">
        <f t="shared" si="4"/>
        <v>13</v>
      </c>
    </row>
    <row r="51" spans="1:38" s="81" customFormat="1" ht="15.75" customHeight="1" x14ac:dyDescent="0.2">
      <c r="A51" s="547" t="s">
        <v>216</v>
      </c>
      <c r="B51" s="545">
        <f>'h15'!B74+'h15'!B76+'h15'!B77+'h15'!B78</f>
        <v>-309</v>
      </c>
      <c r="C51" s="49">
        <f>'h15'!C74+'h15'!C76+'h15'!C77+'h15'!C78</f>
        <v>-190</v>
      </c>
      <c r="D51" s="372">
        <f>'h15'!D74+'h15'!D76+'h15'!D77+'h15'!D78</f>
        <v>-119</v>
      </c>
      <c r="E51" s="80">
        <f>'h15'!E74+'h15'!E76+'h15'!E77+'h15'!E78</f>
        <v>-129</v>
      </c>
      <c r="F51" s="49">
        <f>'h15'!F74+'h15'!F76+'h15'!F77+'h15'!F78</f>
        <v>-106</v>
      </c>
      <c r="G51" s="49">
        <f>'h15'!G74+'h15'!G76+'h15'!G77+'h15'!G78</f>
        <v>-23</v>
      </c>
      <c r="H51" s="49">
        <f>'h15'!H74+'h15'!H76+'h15'!H77+'h15'!H78</f>
        <v>351</v>
      </c>
      <c r="I51" s="49">
        <f>'h15'!I74+'h15'!I76+'h15'!I77+'h15'!I78</f>
        <v>157</v>
      </c>
      <c r="J51" s="49">
        <f>'h15'!J74+'h15'!J76+'h15'!J77+'h15'!J78</f>
        <v>194</v>
      </c>
      <c r="K51" s="49">
        <f>'h15'!K74+'h15'!K76+'h15'!K77+'h15'!K78</f>
        <v>480</v>
      </c>
      <c r="L51" s="49">
        <f>'h15'!L74+'h15'!L76+'h15'!L77+'h15'!L78</f>
        <v>263</v>
      </c>
      <c r="M51" s="57">
        <f>'h15'!M74+'h15'!M76+'h15'!M77+'h15'!M78</f>
        <v>217</v>
      </c>
      <c r="N51" s="545">
        <f>'h15'!N74+'h15'!N76+'h15'!N77+'h15'!N78</f>
        <v>-180</v>
      </c>
      <c r="O51" s="49">
        <f>'h15'!O74+'h15'!O76+'h15'!O77+'h15'!O78</f>
        <v>-84</v>
      </c>
      <c r="P51" s="372">
        <f>'h15'!P74+'h15'!P76+'h15'!P77+'h15'!P78</f>
        <v>-96</v>
      </c>
      <c r="Q51" s="80">
        <f>'h15'!Q74+'h15'!Q76+'h15'!Q77+'h15'!Q78</f>
        <v>1199</v>
      </c>
      <c r="R51" s="49">
        <f>'h15'!R74+'h15'!R76+'h15'!R77+'h15'!R78</f>
        <v>559</v>
      </c>
      <c r="S51" s="49">
        <f>'h15'!S74+'h15'!S76+'h15'!S77+'h15'!S78</f>
        <v>640</v>
      </c>
      <c r="T51" s="49">
        <f>'h15'!T74+'h15'!T76+'h15'!T77+'h15'!T78</f>
        <v>525</v>
      </c>
      <c r="U51" s="49">
        <f>'h15'!U74+'h15'!U76+'h15'!U77+'h15'!U78</f>
        <v>548</v>
      </c>
      <c r="V51" s="49">
        <f>'h15'!V74+'h15'!V76+'h15'!V77+'h15'!V78</f>
        <v>14</v>
      </c>
      <c r="W51" s="49">
        <f>'h15'!W74+'h15'!W76+'h15'!W77+'h15'!W78</f>
        <v>79</v>
      </c>
      <c r="X51" s="49">
        <f>'h15'!X74+'h15'!X76+'h15'!X77+'h15'!X78</f>
        <v>20</v>
      </c>
      <c r="Y51" s="57">
        <f>'h15'!Y74+'h15'!Y76+'h15'!Y77+'h15'!Y78</f>
        <v>13</v>
      </c>
      <c r="Z51" s="545">
        <f>'h15'!Z74+'h15'!Z76+'h15'!Z77+'h15'!Z78</f>
        <v>1379</v>
      </c>
      <c r="AA51" s="49">
        <f>'h15'!AA74+'h15'!AA76+'h15'!AA77+'h15'!AA78</f>
        <v>643</v>
      </c>
      <c r="AB51" s="49">
        <f>'h15'!AB74+'h15'!AB76+'h15'!AB77+'h15'!AB78</f>
        <v>736</v>
      </c>
      <c r="AC51" s="49">
        <f>'h15'!AC74+'h15'!AC76+'h15'!AC77+'h15'!AC78</f>
        <v>630</v>
      </c>
      <c r="AD51" s="49">
        <f>'h15'!AD74+'h15'!AD76+'h15'!AD77+'h15'!AD78</f>
        <v>675</v>
      </c>
      <c r="AE51" s="49">
        <f>'h15'!AE74+'h15'!AE76+'h15'!AE77+'h15'!AE78</f>
        <v>10</v>
      </c>
      <c r="AF51" s="49">
        <f>'h15'!AF74+'h15'!AF76+'h15'!AF77+'h15'!AF78</f>
        <v>57</v>
      </c>
      <c r="AG51" s="49">
        <f>'h15'!AG74+'h15'!AG76+'h15'!AG77+'h15'!AG78</f>
        <v>3</v>
      </c>
      <c r="AH51" s="372">
        <f>'h15'!AH74+'h15'!AH76+'h15'!AH77+'h15'!AH78</f>
        <v>4</v>
      </c>
      <c r="AJ51" s="262">
        <f t="shared" si="2"/>
        <v>-232</v>
      </c>
      <c r="AK51" s="262">
        <f t="shared" si="3"/>
        <v>26</v>
      </c>
      <c r="AL51" s="262">
        <f t="shared" si="4"/>
        <v>26</v>
      </c>
    </row>
    <row r="52" spans="1:38" ht="15.75" customHeight="1" x14ac:dyDescent="0.2">
      <c r="A52" s="547" t="s">
        <v>217</v>
      </c>
      <c r="B52" s="545">
        <f>'h15'!B49+'h15'!B50+'h15'!B51</f>
        <v>-75</v>
      </c>
      <c r="C52" s="49">
        <f>'h15'!C49+'h15'!C50+'h15'!C51</f>
        <v>-32</v>
      </c>
      <c r="D52" s="372">
        <f>'h15'!D49+'h15'!D50+'h15'!D51</f>
        <v>-43</v>
      </c>
      <c r="E52" s="80">
        <f>'h15'!E49+'h15'!E50+'h15'!E51</f>
        <v>120</v>
      </c>
      <c r="F52" s="49">
        <f>'h15'!F49+'h15'!F50+'h15'!F51</f>
        <v>38</v>
      </c>
      <c r="G52" s="49">
        <f>'h15'!G49+'h15'!G50+'h15'!G51</f>
        <v>82</v>
      </c>
      <c r="H52" s="49">
        <f>'h15'!H49+'h15'!H50+'h15'!H51</f>
        <v>451</v>
      </c>
      <c r="I52" s="49">
        <f>'h15'!I49+'h15'!I50+'h15'!I51</f>
        <v>227</v>
      </c>
      <c r="J52" s="49">
        <f>'h15'!J49+'h15'!J50+'h15'!J51</f>
        <v>224</v>
      </c>
      <c r="K52" s="49">
        <f>'h15'!K49+'h15'!K50+'h15'!K51</f>
        <v>331</v>
      </c>
      <c r="L52" s="49">
        <f>'h15'!L49+'h15'!L50+'h15'!L51</f>
        <v>189</v>
      </c>
      <c r="M52" s="57">
        <f>'h15'!M49+'h15'!M50+'h15'!M51</f>
        <v>142</v>
      </c>
      <c r="N52" s="545">
        <f>'h15'!N49+'h15'!N50+'h15'!N51</f>
        <v>-195</v>
      </c>
      <c r="O52" s="49">
        <f>'h15'!O49+'h15'!O50+'h15'!O51</f>
        <v>-70</v>
      </c>
      <c r="P52" s="372">
        <f>'h15'!P49+'h15'!P50+'h15'!P51</f>
        <v>-125</v>
      </c>
      <c r="Q52" s="80">
        <f>'h15'!Q49+'h15'!Q50+'h15'!Q51</f>
        <v>2093</v>
      </c>
      <c r="R52" s="49">
        <f>'h15'!R49+'h15'!R50+'h15'!R51</f>
        <v>1078</v>
      </c>
      <c r="S52" s="49">
        <f>'h15'!S49+'h15'!S50+'h15'!S51</f>
        <v>1015</v>
      </c>
      <c r="T52" s="49">
        <f>'h15'!T49+'h15'!T50+'h15'!T51</f>
        <v>1021</v>
      </c>
      <c r="U52" s="49">
        <f>'h15'!U49+'h15'!U50+'h15'!U51</f>
        <v>962</v>
      </c>
      <c r="V52" s="49">
        <f>'h15'!V49+'h15'!V50+'h15'!V51</f>
        <v>46</v>
      </c>
      <c r="W52" s="49">
        <f>'h15'!W49+'h15'!W50+'h15'!W51</f>
        <v>49</v>
      </c>
      <c r="X52" s="49">
        <f>'h15'!X49+'h15'!X50+'h15'!X51</f>
        <v>11</v>
      </c>
      <c r="Y52" s="57">
        <f>'h15'!Y49+'h15'!Y50+'h15'!Y51</f>
        <v>4</v>
      </c>
      <c r="Z52" s="545">
        <f>'h15'!Z49+'h15'!Z50+'h15'!Z51</f>
        <v>2288</v>
      </c>
      <c r="AA52" s="49">
        <f>'h15'!AA49+'h15'!AA50+'h15'!AA51</f>
        <v>1148</v>
      </c>
      <c r="AB52" s="49">
        <f>'h15'!AB49+'h15'!AB50+'h15'!AB51</f>
        <v>1140</v>
      </c>
      <c r="AC52" s="49">
        <f>'h15'!AC49+'h15'!AC50+'h15'!AC51</f>
        <v>1094</v>
      </c>
      <c r="AD52" s="49">
        <f>'h15'!AD49+'h15'!AD50+'h15'!AD51</f>
        <v>1095</v>
      </c>
      <c r="AE52" s="49">
        <f>'h15'!AE49+'h15'!AE50+'h15'!AE51</f>
        <v>48</v>
      </c>
      <c r="AF52" s="49">
        <f>'h15'!AF49+'h15'!AF50+'h15'!AF51</f>
        <v>43</v>
      </c>
      <c r="AG52" s="49">
        <f>'h15'!AG49+'h15'!AG50+'h15'!AG51</f>
        <v>6</v>
      </c>
      <c r="AH52" s="372">
        <f>'h15'!AH49+'h15'!AH50+'h15'!AH51</f>
        <v>2</v>
      </c>
      <c r="AJ52" s="262">
        <f t="shared" si="2"/>
        <v>-206</v>
      </c>
      <c r="AK52" s="262">
        <f t="shared" si="3"/>
        <v>4</v>
      </c>
      <c r="AL52" s="262">
        <f t="shared" si="4"/>
        <v>7</v>
      </c>
    </row>
    <row r="53" spans="1:38" ht="15.75" customHeight="1" x14ac:dyDescent="0.2">
      <c r="A53" s="547" t="s">
        <v>218</v>
      </c>
      <c r="B53" s="545">
        <f>'h15'!B36+'h15'!B65+'h15'!B66+'h15'!B67</f>
        <v>-214</v>
      </c>
      <c r="C53" s="49">
        <f>'h15'!C36+'h15'!C65+'h15'!C66+'h15'!C67</f>
        <v>-136</v>
      </c>
      <c r="D53" s="372">
        <f>'h15'!D36+'h15'!D65+'h15'!D66+'h15'!D67</f>
        <v>-78</v>
      </c>
      <c r="E53" s="80">
        <f>'h15'!E36+'h15'!E65+'h15'!E66+'h15'!E67</f>
        <v>-36</v>
      </c>
      <c r="F53" s="49">
        <f>'h15'!F36+'h15'!F65+'h15'!F66+'h15'!F67</f>
        <v>-49</v>
      </c>
      <c r="G53" s="49">
        <f>'h15'!G36+'h15'!G65+'h15'!G66+'h15'!G67</f>
        <v>13</v>
      </c>
      <c r="H53" s="49">
        <f>'h15'!H36+'h15'!H65+'h15'!H66+'h15'!H67</f>
        <v>730</v>
      </c>
      <c r="I53" s="49">
        <f>'h15'!I36+'h15'!I65+'h15'!I66+'h15'!I67</f>
        <v>356</v>
      </c>
      <c r="J53" s="49">
        <f>'h15'!J36+'h15'!J65+'h15'!J66+'h15'!J67</f>
        <v>374</v>
      </c>
      <c r="K53" s="49">
        <f>'h15'!K36+'h15'!K65+'h15'!K66+'h15'!K67</f>
        <v>766</v>
      </c>
      <c r="L53" s="49">
        <f>'h15'!L36+'h15'!L65+'h15'!L66+'h15'!L67</f>
        <v>405</v>
      </c>
      <c r="M53" s="57">
        <f>'h15'!M36+'h15'!M65+'h15'!M66+'h15'!M67</f>
        <v>361</v>
      </c>
      <c r="N53" s="545">
        <f>'h15'!N36+'h15'!N65+'h15'!N66+'h15'!N67</f>
        <v>-178</v>
      </c>
      <c r="O53" s="49">
        <f>'h15'!O36+'h15'!O65+'h15'!O66+'h15'!O67</f>
        <v>-87</v>
      </c>
      <c r="P53" s="372">
        <f>'h15'!P36+'h15'!P65+'h15'!P66+'h15'!P67</f>
        <v>-91</v>
      </c>
      <c r="Q53" s="80">
        <f>'h15'!Q36+'h15'!Q65+'h15'!Q66+'h15'!Q67</f>
        <v>2625</v>
      </c>
      <c r="R53" s="49">
        <f>'h15'!R36+'h15'!R65+'h15'!R66+'h15'!R67</f>
        <v>1292</v>
      </c>
      <c r="S53" s="49">
        <f>'h15'!S36+'h15'!S65+'h15'!S66+'h15'!S67</f>
        <v>1333</v>
      </c>
      <c r="T53" s="49">
        <f>'h15'!T36+'h15'!T65+'h15'!T66+'h15'!T67</f>
        <v>1229</v>
      </c>
      <c r="U53" s="49">
        <f>'h15'!U36+'h15'!U65+'h15'!U66+'h15'!U67</f>
        <v>1246</v>
      </c>
      <c r="V53" s="49">
        <f>'h15'!V36+'h15'!V65+'h15'!V66+'h15'!V67</f>
        <v>43</v>
      </c>
      <c r="W53" s="49">
        <f>'h15'!W36+'h15'!W65+'h15'!W66+'h15'!W67</f>
        <v>65</v>
      </c>
      <c r="X53" s="49">
        <f>'h15'!X36+'h15'!X65+'h15'!X66+'h15'!X67</f>
        <v>20</v>
      </c>
      <c r="Y53" s="57">
        <f>'h15'!Y36+'h15'!Y65+'h15'!Y66+'h15'!Y67</f>
        <v>22</v>
      </c>
      <c r="Z53" s="545">
        <f>'h15'!Z36+'h15'!Z65+'h15'!Z66+'h15'!Z67</f>
        <v>2803</v>
      </c>
      <c r="AA53" s="49">
        <f>'h15'!AA36+'h15'!AA65+'h15'!AA66+'h15'!AA67</f>
        <v>1379</v>
      </c>
      <c r="AB53" s="49">
        <f>'h15'!AB36+'h15'!AB65+'h15'!AB66+'h15'!AB67</f>
        <v>1424</v>
      </c>
      <c r="AC53" s="49">
        <f>'h15'!AC36+'h15'!AC65+'h15'!AC66+'h15'!AC67</f>
        <v>1325</v>
      </c>
      <c r="AD53" s="49">
        <f>'h15'!AD36+'h15'!AD65+'h15'!AD66+'h15'!AD67</f>
        <v>1348</v>
      </c>
      <c r="AE53" s="49">
        <f>'h15'!AE36+'h15'!AE65+'h15'!AE66+'h15'!AE67</f>
        <v>46</v>
      </c>
      <c r="AF53" s="49">
        <f>'h15'!AF36+'h15'!AF65+'h15'!AF66+'h15'!AF67</f>
        <v>66</v>
      </c>
      <c r="AG53" s="49">
        <f>'h15'!AG36+'h15'!AG65+'h15'!AG66+'h15'!AG67</f>
        <v>8</v>
      </c>
      <c r="AH53" s="372">
        <f>'h15'!AH36+'h15'!AH65+'h15'!AH66+'h15'!AH67</f>
        <v>10</v>
      </c>
      <c r="AJ53" s="262">
        <f t="shared" si="2"/>
        <v>-198</v>
      </c>
      <c r="AK53" s="262">
        <f t="shared" si="3"/>
        <v>-4</v>
      </c>
      <c r="AL53" s="262">
        <f t="shared" si="4"/>
        <v>24</v>
      </c>
    </row>
    <row r="54" spans="1:38" ht="15.75" customHeight="1" x14ac:dyDescent="0.2">
      <c r="A54" s="547" t="s">
        <v>49</v>
      </c>
      <c r="B54" s="545">
        <f>'h15'!B47</f>
        <v>-146</v>
      </c>
      <c r="C54" s="49">
        <f>'h15'!C47</f>
        <v>-63</v>
      </c>
      <c r="D54" s="372">
        <f>'h15'!D47</f>
        <v>-83</v>
      </c>
      <c r="E54" s="80">
        <f>'h15'!E47</f>
        <v>-26</v>
      </c>
      <c r="F54" s="49">
        <f>'h15'!F47</f>
        <v>-13</v>
      </c>
      <c r="G54" s="49">
        <f>'h15'!G47</f>
        <v>-13</v>
      </c>
      <c r="H54" s="49">
        <f>'h15'!H47</f>
        <v>175</v>
      </c>
      <c r="I54" s="49">
        <f>'h15'!I47</f>
        <v>94</v>
      </c>
      <c r="J54" s="49">
        <f>'h15'!J47</f>
        <v>81</v>
      </c>
      <c r="K54" s="49">
        <f>'h15'!K47</f>
        <v>201</v>
      </c>
      <c r="L54" s="49">
        <f>'h15'!L47</f>
        <v>107</v>
      </c>
      <c r="M54" s="57">
        <f>'h15'!M47</f>
        <v>94</v>
      </c>
      <c r="N54" s="545">
        <f>'h15'!N47</f>
        <v>-120</v>
      </c>
      <c r="O54" s="49">
        <f>'h15'!O47</f>
        <v>-50</v>
      </c>
      <c r="P54" s="372">
        <f>'h15'!P47</f>
        <v>-70</v>
      </c>
      <c r="Q54" s="80">
        <f>'h15'!Q47</f>
        <v>1067</v>
      </c>
      <c r="R54" s="49">
        <f>'h15'!R47</f>
        <v>538</v>
      </c>
      <c r="S54" s="49">
        <f>'h15'!S47</f>
        <v>529</v>
      </c>
      <c r="T54" s="49">
        <f>'h15'!T47</f>
        <v>518</v>
      </c>
      <c r="U54" s="49">
        <f>'h15'!U47</f>
        <v>514</v>
      </c>
      <c r="V54" s="49">
        <f>'h15'!V47</f>
        <v>10</v>
      </c>
      <c r="W54" s="49">
        <f>'h15'!W47</f>
        <v>12</v>
      </c>
      <c r="X54" s="49">
        <f>'h15'!X47</f>
        <v>10</v>
      </c>
      <c r="Y54" s="57">
        <f>'h15'!Y47</f>
        <v>3</v>
      </c>
      <c r="Z54" s="545">
        <f>'h15'!Z47</f>
        <v>1187</v>
      </c>
      <c r="AA54" s="49">
        <f>'h15'!AA47</f>
        <v>588</v>
      </c>
      <c r="AB54" s="49">
        <f>'h15'!AB47</f>
        <v>599</v>
      </c>
      <c r="AC54" s="49">
        <f>'h15'!AC47</f>
        <v>571</v>
      </c>
      <c r="AD54" s="49">
        <f>'h15'!AD47</f>
        <v>587</v>
      </c>
      <c r="AE54" s="49">
        <f>'h15'!AE47</f>
        <v>14</v>
      </c>
      <c r="AF54" s="49">
        <f>'h15'!AF47</f>
        <v>11</v>
      </c>
      <c r="AG54" s="49">
        <f>'h15'!AG47</f>
        <v>3</v>
      </c>
      <c r="AH54" s="372">
        <f>'h15'!AH47</f>
        <v>1</v>
      </c>
      <c r="AJ54" s="262">
        <f t="shared" si="2"/>
        <v>-126</v>
      </c>
      <c r="AK54" s="262">
        <f t="shared" si="3"/>
        <v>-3</v>
      </c>
      <c r="AL54" s="262">
        <f t="shared" si="4"/>
        <v>9</v>
      </c>
    </row>
    <row r="55" spans="1:38" ht="15.75" customHeight="1" x14ac:dyDescent="0.2">
      <c r="A55" s="547" t="s">
        <v>219</v>
      </c>
      <c r="B55" s="545">
        <f>'h15'!B52+'h15'!B53+'h15'!B54</f>
        <v>-76</v>
      </c>
      <c r="C55" s="49">
        <f>'h15'!C52+'h15'!C53+'h15'!C54</f>
        <v>-25</v>
      </c>
      <c r="D55" s="372">
        <f>'h15'!D52+'h15'!D53+'h15'!D54</f>
        <v>-51</v>
      </c>
      <c r="E55" s="80">
        <f>'h15'!E52+'h15'!E53+'h15'!E54</f>
        <v>-44</v>
      </c>
      <c r="F55" s="49">
        <f>'h15'!F52+'h15'!F53+'h15'!F54</f>
        <v>-16</v>
      </c>
      <c r="G55" s="49">
        <f>'h15'!G52+'h15'!G53+'h15'!G54</f>
        <v>-28</v>
      </c>
      <c r="H55" s="49">
        <f>'h15'!H52+'h15'!H53+'h15'!H54</f>
        <v>224</v>
      </c>
      <c r="I55" s="49">
        <f>'h15'!I52+'h15'!I53+'h15'!I54</f>
        <v>121</v>
      </c>
      <c r="J55" s="49">
        <f>'h15'!J52+'h15'!J53+'h15'!J54</f>
        <v>103</v>
      </c>
      <c r="K55" s="49">
        <f>'h15'!K52+'h15'!K53+'h15'!K54</f>
        <v>268</v>
      </c>
      <c r="L55" s="49">
        <f>'h15'!L52+'h15'!L53+'h15'!L54</f>
        <v>137</v>
      </c>
      <c r="M55" s="57">
        <f>'h15'!M52+'h15'!M53+'h15'!M54</f>
        <v>131</v>
      </c>
      <c r="N55" s="545">
        <f>'h15'!N52+'h15'!N53+'h15'!N54</f>
        <v>-32</v>
      </c>
      <c r="O55" s="49">
        <f>'h15'!O52+'h15'!O53+'h15'!O54</f>
        <v>-9</v>
      </c>
      <c r="P55" s="372">
        <f>'h15'!P52+'h15'!P53+'h15'!P54</f>
        <v>-23</v>
      </c>
      <c r="Q55" s="80">
        <f>'h15'!Q52+'h15'!Q53+'h15'!Q54</f>
        <v>688</v>
      </c>
      <c r="R55" s="49">
        <f>'h15'!R52+'h15'!R53+'h15'!R54</f>
        <v>330</v>
      </c>
      <c r="S55" s="49">
        <f>'h15'!S52+'h15'!S53+'h15'!S54</f>
        <v>358</v>
      </c>
      <c r="T55" s="49">
        <f>'h15'!T52+'h15'!T53+'h15'!T54</f>
        <v>292</v>
      </c>
      <c r="U55" s="49">
        <f>'h15'!U52+'h15'!U53+'h15'!U54</f>
        <v>328</v>
      </c>
      <c r="V55" s="49">
        <f>'h15'!V52+'h15'!V53+'h15'!V54</f>
        <v>31</v>
      </c>
      <c r="W55" s="49">
        <f>'h15'!W52+'h15'!W53+'h15'!W54</f>
        <v>25</v>
      </c>
      <c r="X55" s="49">
        <f>'h15'!X52+'h15'!X53+'h15'!X54</f>
        <v>7</v>
      </c>
      <c r="Y55" s="57">
        <f>'h15'!Y52+'h15'!Y53+'h15'!Y54</f>
        <v>5</v>
      </c>
      <c r="Z55" s="545">
        <f>'h15'!Z52+'h15'!Z53+'h15'!Z54</f>
        <v>720</v>
      </c>
      <c r="AA55" s="49">
        <f>'h15'!AA52+'h15'!AA53+'h15'!AA54</f>
        <v>339</v>
      </c>
      <c r="AB55" s="49">
        <f>'h15'!AB52+'h15'!AB53+'h15'!AB54</f>
        <v>381</v>
      </c>
      <c r="AC55" s="49">
        <f>'h15'!AC52+'h15'!AC53+'h15'!AC54</f>
        <v>312</v>
      </c>
      <c r="AD55" s="49">
        <f>'h15'!AD52+'h15'!AD53+'h15'!AD54</f>
        <v>355</v>
      </c>
      <c r="AE55" s="49">
        <f>'h15'!AE52+'h15'!AE53+'h15'!AE54</f>
        <v>24</v>
      </c>
      <c r="AF55" s="49">
        <f>'h15'!AF52+'h15'!AF53+'h15'!AF54</f>
        <v>23</v>
      </c>
      <c r="AG55" s="49">
        <f>'h15'!AG52+'h15'!AG53+'h15'!AG54</f>
        <v>3</v>
      </c>
      <c r="AH55" s="372">
        <f>'h15'!AH52+'h15'!AH53+'h15'!AH54</f>
        <v>3</v>
      </c>
      <c r="AJ55" s="262">
        <f t="shared" si="2"/>
        <v>-47</v>
      </c>
      <c r="AK55" s="262">
        <f t="shared" si="3"/>
        <v>9</v>
      </c>
      <c r="AL55" s="262">
        <f t="shared" si="4"/>
        <v>6</v>
      </c>
    </row>
    <row r="56" spans="1:38" ht="15.75" customHeight="1" x14ac:dyDescent="0.2">
      <c r="A56" s="547" t="s">
        <v>58</v>
      </c>
      <c r="B56" s="545">
        <f>'h15'!B56</f>
        <v>52</v>
      </c>
      <c r="C56" s="49">
        <f>'h15'!C56</f>
        <v>19</v>
      </c>
      <c r="D56" s="372">
        <f>'h15'!D56</f>
        <v>33</v>
      </c>
      <c r="E56" s="80">
        <f>'h15'!E56</f>
        <v>-14</v>
      </c>
      <c r="F56" s="49">
        <f>'h15'!F56</f>
        <v>-7</v>
      </c>
      <c r="G56" s="49">
        <f>'h15'!G56</f>
        <v>-7</v>
      </c>
      <c r="H56" s="49">
        <f>'h15'!H56</f>
        <v>222</v>
      </c>
      <c r="I56" s="49">
        <f>'h15'!I56</f>
        <v>110</v>
      </c>
      <c r="J56" s="49">
        <f>'h15'!J56</f>
        <v>112</v>
      </c>
      <c r="K56" s="49">
        <f>'h15'!K56</f>
        <v>236</v>
      </c>
      <c r="L56" s="49">
        <f>'h15'!L56</f>
        <v>117</v>
      </c>
      <c r="M56" s="57">
        <f>'h15'!M56</f>
        <v>119</v>
      </c>
      <c r="N56" s="545">
        <f>'h15'!N56</f>
        <v>66</v>
      </c>
      <c r="O56" s="49">
        <f>'h15'!O56</f>
        <v>26</v>
      </c>
      <c r="P56" s="372">
        <f>'h15'!P56</f>
        <v>40</v>
      </c>
      <c r="Q56" s="80">
        <f>'h15'!Q56</f>
        <v>1288</v>
      </c>
      <c r="R56" s="49">
        <f>'h15'!R56</f>
        <v>607</v>
      </c>
      <c r="S56" s="49">
        <f>'h15'!S56</f>
        <v>681</v>
      </c>
      <c r="T56" s="49">
        <f>'h15'!T56</f>
        <v>569</v>
      </c>
      <c r="U56" s="49">
        <f>'h15'!U56</f>
        <v>573</v>
      </c>
      <c r="V56" s="49">
        <f>'h15'!V56</f>
        <v>27</v>
      </c>
      <c r="W56" s="49">
        <f>'h15'!W56</f>
        <v>97</v>
      </c>
      <c r="X56" s="49">
        <f>'h15'!X56</f>
        <v>11</v>
      </c>
      <c r="Y56" s="57">
        <f>'h15'!Y56</f>
        <v>11</v>
      </c>
      <c r="Z56" s="545">
        <f>'h15'!Z56</f>
        <v>1222</v>
      </c>
      <c r="AA56" s="49">
        <f>'h15'!AA56</f>
        <v>581</v>
      </c>
      <c r="AB56" s="49">
        <f>'h15'!AB56</f>
        <v>641</v>
      </c>
      <c r="AC56" s="49">
        <f>'h15'!AC56</f>
        <v>539</v>
      </c>
      <c r="AD56" s="49">
        <f>'h15'!AD56</f>
        <v>559</v>
      </c>
      <c r="AE56" s="49">
        <f>'h15'!AE56</f>
        <v>41</v>
      </c>
      <c r="AF56" s="49">
        <f>'h15'!AF56</f>
        <v>77</v>
      </c>
      <c r="AG56" s="49">
        <f>'h15'!AG56</f>
        <v>1</v>
      </c>
      <c r="AH56" s="372">
        <f>'h15'!AH56</f>
        <v>5</v>
      </c>
      <c r="AJ56" s="262">
        <f t="shared" si="2"/>
        <v>44</v>
      </c>
      <c r="AK56" s="262">
        <f t="shared" si="3"/>
        <v>6</v>
      </c>
      <c r="AL56" s="262">
        <f t="shared" si="4"/>
        <v>16</v>
      </c>
    </row>
    <row r="57" spans="1:38" ht="15.75" customHeight="1" x14ac:dyDescent="0.2">
      <c r="A57" s="547" t="s">
        <v>59</v>
      </c>
      <c r="B57" s="545">
        <f>'h15'!B57</f>
        <v>-101</v>
      </c>
      <c r="C57" s="49">
        <f>'h15'!C57</f>
        <v>-67</v>
      </c>
      <c r="D57" s="372">
        <f>'h15'!D57</f>
        <v>-34</v>
      </c>
      <c r="E57" s="80">
        <f>'h15'!E57</f>
        <v>73</v>
      </c>
      <c r="F57" s="49">
        <f>'h15'!F57</f>
        <v>8</v>
      </c>
      <c r="G57" s="49">
        <f>'h15'!G57</f>
        <v>65</v>
      </c>
      <c r="H57" s="49">
        <f>'h15'!H57</f>
        <v>292</v>
      </c>
      <c r="I57" s="49">
        <f>'h15'!I57</f>
        <v>139</v>
      </c>
      <c r="J57" s="49">
        <f>'h15'!J57</f>
        <v>153</v>
      </c>
      <c r="K57" s="49">
        <f>'h15'!K57</f>
        <v>219</v>
      </c>
      <c r="L57" s="49">
        <f>'h15'!L57</f>
        <v>131</v>
      </c>
      <c r="M57" s="57">
        <f>'h15'!M57</f>
        <v>88</v>
      </c>
      <c r="N57" s="545">
        <f>'h15'!N57</f>
        <v>-174</v>
      </c>
      <c r="O57" s="49">
        <f>'h15'!O57</f>
        <v>-75</v>
      </c>
      <c r="P57" s="372">
        <f>'h15'!P57</f>
        <v>-99</v>
      </c>
      <c r="Q57" s="80">
        <f>'h15'!Q57</f>
        <v>1431</v>
      </c>
      <c r="R57" s="49">
        <f>'h15'!R57</f>
        <v>707</v>
      </c>
      <c r="S57" s="49">
        <f>'h15'!S57</f>
        <v>724</v>
      </c>
      <c r="T57" s="49">
        <f>'h15'!T57</f>
        <v>648</v>
      </c>
      <c r="U57" s="49">
        <f>'h15'!U57</f>
        <v>647</v>
      </c>
      <c r="V57" s="49">
        <f>'h15'!V57</f>
        <v>51</v>
      </c>
      <c r="W57" s="49">
        <f>'h15'!W57</f>
        <v>71</v>
      </c>
      <c r="X57" s="49">
        <f>'h15'!X57</f>
        <v>8</v>
      </c>
      <c r="Y57" s="57">
        <f>'h15'!Y57</f>
        <v>6</v>
      </c>
      <c r="Z57" s="545">
        <f>'h15'!Z57</f>
        <v>1605</v>
      </c>
      <c r="AA57" s="49">
        <f>'h15'!AA57</f>
        <v>782</v>
      </c>
      <c r="AB57" s="49">
        <f>'h15'!AB57</f>
        <v>823</v>
      </c>
      <c r="AC57" s="49">
        <f>'h15'!AC57</f>
        <v>731</v>
      </c>
      <c r="AD57" s="49">
        <f>'h15'!AD57</f>
        <v>739</v>
      </c>
      <c r="AE57" s="49">
        <f>'h15'!AE57</f>
        <v>41</v>
      </c>
      <c r="AF57" s="49">
        <f>'h15'!AF57</f>
        <v>78</v>
      </c>
      <c r="AG57" s="49">
        <f>'h15'!AG57</f>
        <v>10</v>
      </c>
      <c r="AH57" s="372">
        <f>'h15'!AH57</f>
        <v>6</v>
      </c>
      <c r="AJ57" s="262">
        <f t="shared" si="2"/>
        <v>-175</v>
      </c>
      <c r="AK57" s="262">
        <f t="shared" si="3"/>
        <v>3</v>
      </c>
      <c r="AL57" s="262">
        <f t="shared" si="4"/>
        <v>-2</v>
      </c>
    </row>
    <row r="58" spans="1:38" ht="15.75" customHeight="1" x14ac:dyDescent="0.2">
      <c r="A58" s="547" t="s">
        <v>63</v>
      </c>
      <c r="B58" s="545">
        <f>'h15'!B61</f>
        <v>-80</v>
      </c>
      <c r="C58" s="49">
        <f>'h15'!C61</f>
        <v>-23</v>
      </c>
      <c r="D58" s="372">
        <f>'h15'!D61</f>
        <v>-57</v>
      </c>
      <c r="E58" s="80">
        <f>'h15'!E61</f>
        <v>-24</v>
      </c>
      <c r="F58" s="49">
        <f>'h15'!F61</f>
        <v>-5</v>
      </c>
      <c r="G58" s="49">
        <f>'h15'!G61</f>
        <v>-19</v>
      </c>
      <c r="H58" s="49">
        <f>'h15'!H61</f>
        <v>94</v>
      </c>
      <c r="I58" s="49">
        <f>'h15'!I61</f>
        <v>52</v>
      </c>
      <c r="J58" s="49">
        <f>'h15'!J61</f>
        <v>42</v>
      </c>
      <c r="K58" s="49">
        <f>'h15'!K61</f>
        <v>118</v>
      </c>
      <c r="L58" s="49">
        <f>'h15'!L61</f>
        <v>57</v>
      </c>
      <c r="M58" s="57">
        <f>'h15'!M61</f>
        <v>61</v>
      </c>
      <c r="N58" s="545">
        <f>'h15'!N61</f>
        <v>-56</v>
      </c>
      <c r="O58" s="49">
        <f>'h15'!O61</f>
        <v>-18</v>
      </c>
      <c r="P58" s="372">
        <f>'h15'!P61</f>
        <v>-38</v>
      </c>
      <c r="Q58" s="80">
        <f>'h15'!Q61</f>
        <v>418</v>
      </c>
      <c r="R58" s="49">
        <f>'h15'!R61</f>
        <v>207</v>
      </c>
      <c r="S58" s="49">
        <f>'h15'!S61</f>
        <v>211</v>
      </c>
      <c r="T58" s="49">
        <f>'h15'!T61</f>
        <v>198</v>
      </c>
      <c r="U58" s="49">
        <f>'h15'!U61</f>
        <v>199</v>
      </c>
      <c r="V58" s="49">
        <f>'h15'!V61</f>
        <v>2</v>
      </c>
      <c r="W58" s="49">
        <f>'h15'!W61</f>
        <v>3</v>
      </c>
      <c r="X58" s="49">
        <f>'h15'!X61</f>
        <v>7</v>
      </c>
      <c r="Y58" s="57">
        <f>'h15'!Y61</f>
        <v>9</v>
      </c>
      <c r="Z58" s="545">
        <f>'h15'!Z61</f>
        <v>474</v>
      </c>
      <c r="AA58" s="49">
        <f>'h15'!AA61</f>
        <v>225</v>
      </c>
      <c r="AB58" s="49">
        <f>'h15'!AB61</f>
        <v>249</v>
      </c>
      <c r="AC58" s="49">
        <f>'h15'!AC61</f>
        <v>223</v>
      </c>
      <c r="AD58" s="49">
        <f>'h15'!AD61</f>
        <v>240</v>
      </c>
      <c r="AE58" s="49">
        <f>'h15'!AE61</f>
        <v>2</v>
      </c>
      <c r="AF58" s="49">
        <f>'h15'!AF61</f>
        <v>9</v>
      </c>
      <c r="AG58" s="49">
        <f>'h15'!AG61</f>
        <v>0</v>
      </c>
      <c r="AH58" s="372">
        <f>'h15'!AH61</f>
        <v>0</v>
      </c>
      <c r="AJ58" s="262">
        <f t="shared" si="2"/>
        <v>-66</v>
      </c>
      <c r="AK58" s="262">
        <f t="shared" si="3"/>
        <v>-6</v>
      </c>
      <c r="AL58" s="262">
        <f t="shared" si="4"/>
        <v>16</v>
      </c>
    </row>
    <row r="59" spans="1:38" ht="15.75" customHeight="1" x14ac:dyDescent="0.2">
      <c r="A59" s="547" t="s">
        <v>64</v>
      </c>
      <c r="B59" s="545">
        <f>'h15'!B62</f>
        <v>-27</v>
      </c>
      <c r="C59" s="49">
        <f>'h15'!C62</f>
        <v>-47</v>
      </c>
      <c r="D59" s="372">
        <f>'h15'!D62</f>
        <v>20</v>
      </c>
      <c r="E59" s="80">
        <f>'h15'!E62</f>
        <v>-8</v>
      </c>
      <c r="F59" s="49">
        <f>'h15'!F62</f>
        <v>-17</v>
      </c>
      <c r="G59" s="49">
        <f>'h15'!G62</f>
        <v>9</v>
      </c>
      <c r="H59" s="49">
        <f>'h15'!H62</f>
        <v>167</v>
      </c>
      <c r="I59" s="49">
        <f>'h15'!I62</f>
        <v>67</v>
      </c>
      <c r="J59" s="49">
        <f>'h15'!J62</f>
        <v>100</v>
      </c>
      <c r="K59" s="49">
        <f>'h15'!K62</f>
        <v>175</v>
      </c>
      <c r="L59" s="49">
        <f>'h15'!L62</f>
        <v>84</v>
      </c>
      <c r="M59" s="57">
        <f>'h15'!M62</f>
        <v>91</v>
      </c>
      <c r="N59" s="545">
        <f>'h15'!N62</f>
        <v>-19</v>
      </c>
      <c r="O59" s="49">
        <f>'h15'!O62</f>
        <v>-30</v>
      </c>
      <c r="P59" s="372">
        <f>'h15'!P62</f>
        <v>11</v>
      </c>
      <c r="Q59" s="80">
        <f>'h15'!Q62</f>
        <v>774</v>
      </c>
      <c r="R59" s="49">
        <f>'h15'!R62</f>
        <v>341</v>
      </c>
      <c r="S59" s="49">
        <f>'h15'!S62</f>
        <v>433</v>
      </c>
      <c r="T59" s="49">
        <f>'h15'!T62</f>
        <v>334</v>
      </c>
      <c r="U59" s="49">
        <f>'h15'!U62</f>
        <v>306</v>
      </c>
      <c r="V59" s="49">
        <f>'h15'!V62</f>
        <v>6</v>
      </c>
      <c r="W59" s="49">
        <f>'h15'!W62</f>
        <v>127</v>
      </c>
      <c r="X59" s="49">
        <f>'h15'!X62</f>
        <v>1</v>
      </c>
      <c r="Y59" s="57">
        <f>'h15'!Y62</f>
        <v>0</v>
      </c>
      <c r="Z59" s="545">
        <f>'h15'!Z62</f>
        <v>793</v>
      </c>
      <c r="AA59" s="49">
        <f>'h15'!AA62</f>
        <v>371</v>
      </c>
      <c r="AB59" s="49">
        <f>'h15'!AB62</f>
        <v>422</v>
      </c>
      <c r="AC59" s="49">
        <f>'h15'!AC62</f>
        <v>360</v>
      </c>
      <c r="AD59" s="49">
        <f>'h15'!AD62</f>
        <v>338</v>
      </c>
      <c r="AE59" s="49">
        <f>'h15'!AE62</f>
        <v>11</v>
      </c>
      <c r="AF59" s="49">
        <f>'h15'!AF62</f>
        <v>84</v>
      </c>
      <c r="AG59" s="49">
        <f>'h15'!AG62</f>
        <v>0</v>
      </c>
      <c r="AH59" s="372">
        <f>'h15'!AH62</f>
        <v>0</v>
      </c>
      <c r="AJ59" s="262">
        <f t="shared" si="2"/>
        <v>-58</v>
      </c>
      <c r="AK59" s="262">
        <f t="shared" si="3"/>
        <v>38</v>
      </c>
      <c r="AL59" s="262">
        <f t="shared" si="4"/>
        <v>1</v>
      </c>
    </row>
    <row r="60" spans="1:38" ht="15.75" customHeight="1" x14ac:dyDescent="0.2">
      <c r="A60" s="547" t="s">
        <v>220</v>
      </c>
      <c r="B60" s="545">
        <f>'h15'!B60+'h15'!B64</f>
        <v>-45</v>
      </c>
      <c r="C60" s="49">
        <f>'h15'!C60+'h15'!C64</f>
        <v>-42</v>
      </c>
      <c r="D60" s="372">
        <f>'h15'!D60+'h15'!D64</f>
        <v>-3</v>
      </c>
      <c r="E60" s="80">
        <f>'h15'!E60+'h15'!E64</f>
        <v>-49</v>
      </c>
      <c r="F60" s="49">
        <f>'h15'!F60+'h15'!F64</f>
        <v>-39</v>
      </c>
      <c r="G60" s="49">
        <f>'h15'!G60+'h15'!G64</f>
        <v>-10</v>
      </c>
      <c r="H60" s="49">
        <f>'h15'!H60+'h15'!H64</f>
        <v>94</v>
      </c>
      <c r="I60" s="49">
        <f>'h15'!I60+'h15'!I64</f>
        <v>42</v>
      </c>
      <c r="J60" s="49">
        <f>'h15'!J60+'h15'!J64</f>
        <v>52</v>
      </c>
      <c r="K60" s="49">
        <f>'h15'!K60+'h15'!K64</f>
        <v>143</v>
      </c>
      <c r="L60" s="49">
        <f>'h15'!L60+'h15'!L64</f>
        <v>81</v>
      </c>
      <c r="M60" s="57">
        <f>'h15'!M60+'h15'!M64</f>
        <v>62</v>
      </c>
      <c r="N60" s="545">
        <f>'h15'!N60+'h15'!N64</f>
        <v>4</v>
      </c>
      <c r="O60" s="49">
        <f>'h15'!O60+'h15'!O64</f>
        <v>-3</v>
      </c>
      <c r="P60" s="372">
        <f>'h15'!P60+'h15'!P64</f>
        <v>7</v>
      </c>
      <c r="Q60" s="80">
        <f>'h15'!Q60+'h15'!Q64</f>
        <v>361</v>
      </c>
      <c r="R60" s="49">
        <f>'h15'!R60+'h15'!R64</f>
        <v>162</v>
      </c>
      <c r="S60" s="49">
        <f>'h15'!S60+'h15'!S64</f>
        <v>199</v>
      </c>
      <c r="T60" s="49">
        <f>'h15'!T60+'h15'!T64</f>
        <v>155</v>
      </c>
      <c r="U60" s="49">
        <f>'h15'!U60+'h15'!U64</f>
        <v>189</v>
      </c>
      <c r="V60" s="49">
        <f>'h15'!V60+'h15'!V64</f>
        <v>4</v>
      </c>
      <c r="W60" s="49">
        <f>'h15'!W60+'h15'!W64</f>
        <v>10</v>
      </c>
      <c r="X60" s="49">
        <f>'h15'!X60+'h15'!X64</f>
        <v>3</v>
      </c>
      <c r="Y60" s="57">
        <f>'h15'!Y60+'h15'!Y64</f>
        <v>0</v>
      </c>
      <c r="Z60" s="545">
        <f>'h15'!Z60+'h15'!Z64</f>
        <v>357</v>
      </c>
      <c r="AA60" s="49">
        <f>'h15'!AA60+'h15'!AA64</f>
        <v>165</v>
      </c>
      <c r="AB60" s="49">
        <f>'h15'!AB60+'h15'!AB64</f>
        <v>192</v>
      </c>
      <c r="AC60" s="49">
        <f>'h15'!AC60+'h15'!AC64</f>
        <v>162</v>
      </c>
      <c r="AD60" s="49">
        <f>'h15'!AD60+'h15'!AD64</f>
        <v>185</v>
      </c>
      <c r="AE60" s="49">
        <f>'h15'!AE60+'h15'!AE64</f>
        <v>3</v>
      </c>
      <c r="AF60" s="49">
        <f>'h15'!AF60+'h15'!AF64</f>
        <v>7</v>
      </c>
      <c r="AG60" s="49">
        <f>'h15'!AG60+'h15'!AG64</f>
        <v>0</v>
      </c>
      <c r="AH60" s="372">
        <f>'h15'!AH60+'h15'!AH64</f>
        <v>0</v>
      </c>
      <c r="AJ60" s="262">
        <f t="shared" si="2"/>
        <v>-3</v>
      </c>
      <c r="AK60" s="262">
        <f t="shared" si="3"/>
        <v>4</v>
      </c>
      <c r="AL60" s="262">
        <f t="shared" si="4"/>
        <v>3</v>
      </c>
    </row>
    <row r="61" spans="1:38" ht="15.75" customHeight="1" x14ac:dyDescent="0.2">
      <c r="A61" s="547" t="s">
        <v>70</v>
      </c>
      <c r="B61" s="545">
        <f>'h15'!B68</f>
        <v>73</v>
      </c>
      <c r="C61" s="49">
        <f>'h15'!C68</f>
        <v>15</v>
      </c>
      <c r="D61" s="372">
        <f>'h15'!D68</f>
        <v>58</v>
      </c>
      <c r="E61" s="80">
        <f>'h15'!E68</f>
        <v>144</v>
      </c>
      <c r="F61" s="49">
        <f>'h15'!F68</f>
        <v>77</v>
      </c>
      <c r="G61" s="49">
        <f>'h15'!G68</f>
        <v>67</v>
      </c>
      <c r="H61" s="49">
        <f>'h15'!H68</f>
        <v>370</v>
      </c>
      <c r="I61" s="49">
        <f>'h15'!I68</f>
        <v>198</v>
      </c>
      <c r="J61" s="49">
        <f>'h15'!J68</f>
        <v>172</v>
      </c>
      <c r="K61" s="49">
        <f>'h15'!K68</f>
        <v>226</v>
      </c>
      <c r="L61" s="49">
        <f>'h15'!L68</f>
        <v>121</v>
      </c>
      <c r="M61" s="57">
        <f>'h15'!M68</f>
        <v>105</v>
      </c>
      <c r="N61" s="545">
        <f>'h15'!N68</f>
        <v>-71</v>
      </c>
      <c r="O61" s="49">
        <f>'h15'!O68</f>
        <v>-62</v>
      </c>
      <c r="P61" s="372">
        <f>'h15'!P68</f>
        <v>-9</v>
      </c>
      <c r="Q61" s="80">
        <f>'h15'!Q68</f>
        <v>1383</v>
      </c>
      <c r="R61" s="49">
        <f>'h15'!R68</f>
        <v>700</v>
      </c>
      <c r="S61" s="49">
        <f>'h15'!S68</f>
        <v>683</v>
      </c>
      <c r="T61" s="49">
        <f>'h15'!T68</f>
        <v>670</v>
      </c>
      <c r="U61" s="49">
        <f>'h15'!U68</f>
        <v>659</v>
      </c>
      <c r="V61" s="49">
        <f>'h15'!V68</f>
        <v>16</v>
      </c>
      <c r="W61" s="49">
        <f>'h15'!W68</f>
        <v>17</v>
      </c>
      <c r="X61" s="49">
        <f>'h15'!X68</f>
        <v>14</v>
      </c>
      <c r="Y61" s="57">
        <f>'h15'!Y68</f>
        <v>7</v>
      </c>
      <c r="Z61" s="545">
        <f>'h15'!Z68</f>
        <v>1454</v>
      </c>
      <c r="AA61" s="49">
        <f>'h15'!AA68</f>
        <v>762</v>
      </c>
      <c r="AB61" s="49">
        <f>'h15'!AB68</f>
        <v>692</v>
      </c>
      <c r="AC61" s="49">
        <f>'h15'!AC68</f>
        <v>737</v>
      </c>
      <c r="AD61" s="49">
        <f>'h15'!AD68</f>
        <v>670</v>
      </c>
      <c r="AE61" s="49">
        <f>'h15'!AE68</f>
        <v>13</v>
      </c>
      <c r="AF61" s="49">
        <f>'h15'!AF68</f>
        <v>18</v>
      </c>
      <c r="AG61" s="49">
        <f>'h15'!AG68</f>
        <v>12</v>
      </c>
      <c r="AH61" s="372">
        <f>'h15'!AH68</f>
        <v>4</v>
      </c>
      <c r="AJ61" s="262">
        <f t="shared" si="2"/>
        <v>-78</v>
      </c>
      <c r="AK61" s="262">
        <f t="shared" si="3"/>
        <v>2</v>
      </c>
      <c r="AL61" s="262">
        <f t="shared" si="4"/>
        <v>5</v>
      </c>
    </row>
    <row r="62" spans="1:38" ht="15.75" customHeight="1" x14ac:dyDescent="0.2">
      <c r="A62" s="547" t="s">
        <v>71</v>
      </c>
      <c r="B62" s="545">
        <f>'h15'!B69</f>
        <v>-165</v>
      </c>
      <c r="C62" s="49">
        <f>'h15'!C69</f>
        <v>-72</v>
      </c>
      <c r="D62" s="372">
        <f>'h15'!D69</f>
        <v>-93</v>
      </c>
      <c r="E62" s="80">
        <f>'h15'!E69</f>
        <v>-55</v>
      </c>
      <c r="F62" s="49">
        <f>'h15'!F69</f>
        <v>-27</v>
      </c>
      <c r="G62" s="49">
        <f>'h15'!G69</f>
        <v>-28</v>
      </c>
      <c r="H62" s="49">
        <f>'h15'!H69</f>
        <v>126</v>
      </c>
      <c r="I62" s="49">
        <f>'h15'!I69</f>
        <v>68</v>
      </c>
      <c r="J62" s="49">
        <f>'h15'!J69</f>
        <v>58</v>
      </c>
      <c r="K62" s="49">
        <f>'h15'!K69</f>
        <v>181</v>
      </c>
      <c r="L62" s="49">
        <f>'h15'!L69</f>
        <v>95</v>
      </c>
      <c r="M62" s="57">
        <f>'h15'!M69</f>
        <v>86</v>
      </c>
      <c r="N62" s="545">
        <f>'h15'!N69</f>
        <v>-110</v>
      </c>
      <c r="O62" s="49">
        <f>'h15'!O69</f>
        <v>-45</v>
      </c>
      <c r="P62" s="372">
        <f>'h15'!P69</f>
        <v>-65</v>
      </c>
      <c r="Q62" s="80">
        <f>'h15'!Q69</f>
        <v>469</v>
      </c>
      <c r="R62" s="49">
        <f>'h15'!R69</f>
        <v>249</v>
      </c>
      <c r="S62" s="49">
        <f>'h15'!S69</f>
        <v>220</v>
      </c>
      <c r="T62" s="49">
        <f>'h15'!T69</f>
        <v>227</v>
      </c>
      <c r="U62" s="49">
        <f>'h15'!U69</f>
        <v>204</v>
      </c>
      <c r="V62" s="49">
        <f>'h15'!V69</f>
        <v>19</v>
      </c>
      <c r="W62" s="49">
        <f>'h15'!W69</f>
        <v>8</v>
      </c>
      <c r="X62" s="49">
        <f>'h15'!X69</f>
        <v>3</v>
      </c>
      <c r="Y62" s="57">
        <f>'h15'!Y69</f>
        <v>8</v>
      </c>
      <c r="Z62" s="545">
        <f>'h15'!Z69</f>
        <v>579</v>
      </c>
      <c r="AA62" s="49">
        <f>'h15'!AA69</f>
        <v>294</v>
      </c>
      <c r="AB62" s="49">
        <f>'h15'!AB69</f>
        <v>285</v>
      </c>
      <c r="AC62" s="49">
        <f>'h15'!AC69</f>
        <v>279</v>
      </c>
      <c r="AD62" s="49">
        <f>'h15'!AD69</f>
        <v>277</v>
      </c>
      <c r="AE62" s="49">
        <f>'h15'!AE69</f>
        <v>14</v>
      </c>
      <c r="AF62" s="49">
        <f>'h15'!AF69</f>
        <v>7</v>
      </c>
      <c r="AG62" s="49">
        <f>'h15'!AG69</f>
        <v>1</v>
      </c>
      <c r="AH62" s="372">
        <f>'h15'!AH69</f>
        <v>1</v>
      </c>
      <c r="AJ62" s="262">
        <f t="shared" si="2"/>
        <v>-125</v>
      </c>
      <c r="AK62" s="262">
        <f t="shared" si="3"/>
        <v>6</v>
      </c>
      <c r="AL62" s="262">
        <f t="shared" si="4"/>
        <v>9</v>
      </c>
    </row>
    <row r="63" spans="1:38" ht="15.75" customHeight="1" x14ac:dyDescent="0.2">
      <c r="A63" s="547" t="s">
        <v>72</v>
      </c>
      <c r="B63" s="545">
        <f>'h15'!B70+'h15'!B71+'h15'!B72+'h15'!B73</f>
        <v>-259</v>
      </c>
      <c r="C63" s="49">
        <f>'h15'!C70+'h15'!C71+'h15'!C72+'h15'!C73</f>
        <v>-124</v>
      </c>
      <c r="D63" s="372">
        <f>'h15'!D70+'h15'!D71+'h15'!D72+'h15'!D73</f>
        <v>-135</v>
      </c>
      <c r="E63" s="80">
        <f>'h15'!E70+'h15'!E71+'h15'!E72+'h15'!E73</f>
        <v>-132</v>
      </c>
      <c r="F63" s="49">
        <f>'h15'!F70+'h15'!F71+'h15'!F72+'h15'!F73</f>
        <v>-72</v>
      </c>
      <c r="G63" s="49">
        <f>'h15'!G70+'h15'!G71+'h15'!G72+'h15'!G73</f>
        <v>-60</v>
      </c>
      <c r="H63" s="49">
        <f>'h15'!H70+'h15'!H71+'h15'!H72+'h15'!H73</f>
        <v>141</v>
      </c>
      <c r="I63" s="49">
        <f>'h15'!I70+'h15'!I71+'h15'!I72+'h15'!I73</f>
        <v>71</v>
      </c>
      <c r="J63" s="49">
        <f>'h15'!J70+'h15'!J71+'h15'!J72+'h15'!J73</f>
        <v>70</v>
      </c>
      <c r="K63" s="49">
        <f>'h15'!K70+'h15'!K71+'h15'!K72+'h15'!K73</f>
        <v>273</v>
      </c>
      <c r="L63" s="49">
        <f>'h15'!L70+'h15'!L71+'h15'!L72+'h15'!L73</f>
        <v>143</v>
      </c>
      <c r="M63" s="57">
        <f>'h15'!M70+'h15'!M71+'h15'!M72+'h15'!M73</f>
        <v>130</v>
      </c>
      <c r="N63" s="545">
        <f>'h15'!N70+'h15'!N71+'h15'!N72+'h15'!N73</f>
        <v>-127</v>
      </c>
      <c r="O63" s="49">
        <f>'h15'!O70+'h15'!O71+'h15'!O72+'h15'!O73</f>
        <v>-52</v>
      </c>
      <c r="P63" s="372">
        <f>'h15'!P70+'h15'!P71+'h15'!P72+'h15'!P73</f>
        <v>-75</v>
      </c>
      <c r="Q63" s="80">
        <f>'h15'!Q70+'h15'!Q71+'h15'!Q72+'h15'!Q73</f>
        <v>529</v>
      </c>
      <c r="R63" s="49">
        <f>'h15'!R70+'h15'!R71+'h15'!R72+'h15'!R73</f>
        <v>283</v>
      </c>
      <c r="S63" s="49">
        <f>'h15'!S70+'h15'!S71+'h15'!S72+'h15'!S73</f>
        <v>246</v>
      </c>
      <c r="T63" s="49">
        <f>'h15'!T70+'h15'!T71+'h15'!T72+'h15'!T73</f>
        <v>258</v>
      </c>
      <c r="U63" s="49">
        <f>'h15'!U70+'h15'!U71+'h15'!U72+'h15'!U73</f>
        <v>226</v>
      </c>
      <c r="V63" s="49">
        <f>'h15'!V70+'h15'!V71+'h15'!V72+'h15'!V73</f>
        <v>19</v>
      </c>
      <c r="W63" s="49">
        <f>'h15'!W70+'h15'!W71+'h15'!W72+'h15'!W73</f>
        <v>18</v>
      </c>
      <c r="X63" s="49">
        <f>'h15'!X70+'h15'!X71+'h15'!X72+'h15'!X73</f>
        <v>6</v>
      </c>
      <c r="Y63" s="57">
        <f>'h15'!Y70+'h15'!Y71+'h15'!Y72+'h15'!Y73</f>
        <v>2</v>
      </c>
      <c r="Z63" s="545">
        <f>'h15'!Z70+'h15'!Z71+'h15'!Z72+'h15'!Z73</f>
        <v>656</v>
      </c>
      <c r="AA63" s="49">
        <f>'h15'!AA70+'h15'!AA71+'h15'!AA72+'h15'!AA73</f>
        <v>335</v>
      </c>
      <c r="AB63" s="49">
        <f>'h15'!AB70+'h15'!AB71+'h15'!AB72+'h15'!AB73</f>
        <v>321</v>
      </c>
      <c r="AC63" s="49">
        <f>'h15'!AC70+'h15'!AC71+'h15'!AC72+'h15'!AC73</f>
        <v>311</v>
      </c>
      <c r="AD63" s="49">
        <f>'h15'!AD70+'h15'!AD71+'h15'!AD72+'h15'!AD73</f>
        <v>311</v>
      </c>
      <c r="AE63" s="49">
        <f>'h15'!AE70+'h15'!AE71+'h15'!AE72+'h15'!AE73</f>
        <v>24</v>
      </c>
      <c r="AF63" s="49">
        <f>'h15'!AF70+'h15'!AF71+'h15'!AF72+'h15'!AF73</f>
        <v>10</v>
      </c>
      <c r="AG63" s="49">
        <f>'h15'!AG70+'h15'!AG71+'h15'!AG72+'h15'!AG73</f>
        <v>0</v>
      </c>
      <c r="AH63" s="372">
        <f>'h15'!AH70+'h15'!AH71+'h15'!AH72+'h15'!AH73</f>
        <v>0</v>
      </c>
      <c r="AJ63" s="262">
        <f t="shared" si="2"/>
        <v>-138</v>
      </c>
      <c r="AK63" s="262">
        <f t="shared" si="3"/>
        <v>3</v>
      </c>
      <c r="AL63" s="262">
        <f t="shared" si="4"/>
        <v>8</v>
      </c>
    </row>
    <row r="64" spans="1:38" ht="15.75" customHeight="1" x14ac:dyDescent="0.2">
      <c r="A64" s="547" t="s">
        <v>221</v>
      </c>
      <c r="B64" s="545">
        <f>'h15'!B81+'h15'!B85+'h15'!B87</f>
        <v>-351</v>
      </c>
      <c r="C64" s="49">
        <f>'h15'!C81+'h15'!C85+'h15'!C87</f>
        <v>-204</v>
      </c>
      <c r="D64" s="372">
        <f>'h15'!D81+'h15'!D85+'h15'!D87</f>
        <v>-147</v>
      </c>
      <c r="E64" s="80">
        <f>'h15'!E81+'h15'!E85+'h15'!E87</f>
        <v>-111</v>
      </c>
      <c r="F64" s="49">
        <f>'h15'!F81+'h15'!F85+'h15'!F87</f>
        <v>-81</v>
      </c>
      <c r="G64" s="49">
        <f>'h15'!G81+'h15'!G85+'h15'!G87</f>
        <v>-30</v>
      </c>
      <c r="H64" s="49">
        <f>'h15'!H81+'h15'!H85+'h15'!H87</f>
        <v>169</v>
      </c>
      <c r="I64" s="49">
        <f>'h15'!I81+'h15'!I85+'h15'!I87</f>
        <v>85</v>
      </c>
      <c r="J64" s="49">
        <f>'h15'!J81+'h15'!J85+'h15'!J87</f>
        <v>84</v>
      </c>
      <c r="K64" s="49">
        <f>'h15'!K81+'h15'!K85+'h15'!K87</f>
        <v>280</v>
      </c>
      <c r="L64" s="49">
        <f>'h15'!L81+'h15'!L85+'h15'!L87</f>
        <v>166</v>
      </c>
      <c r="M64" s="57">
        <f>'h15'!M81+'h15'!M85+'h15'!M87</f>
        <v>114</v>
      </c>
      <c r="N64" s="545">
        <f>'h15'!N81+'h15'!N85+'h15'!N87</f>
        <v>-240</v>
      </c>
      <c r="O64" s="49">
        <f>'h15'!O81+'h15'!O85+'h15'!O87</f>
        <v>-123</v>
      </c>
      <c r="P64" s="372">
        <f>'h15'!P81+'h15'!P85+'h15'!P87</f>
        <v>-117</v>
      </c>
      <c r="Q64" s="80">
        <f>'h15'!Q81+'h15'!Q85+'h15'!Q87</f>
        <v>452</v>
      </c>
      <c r="R64" s="49">
        <f>'h15'!R81+'h15'!R85+'h15'!R87</f>
        <v>237</v>
      </c>
      <c r="S64" s="49">
        <f>'h15'!S81+'h15'!S85+'h15'!S87</f>
        <v>215</v>
      </c>
      <c r="T64" s="49">
        <f>'h15'!T81+'h15'!T85+'h15'!T87</f>
        <v>218</v>
      </c>
      <c r="U64" s="49">
        <f>'h15'!U81+'h15'!U85+'h15'!U87</f>
        <v>185</v>
      </c>
      <c r="V64" s="49">
        <f>'h15'!V81+'h15'!V85+'h15'!V87</f>
        <v>6</v>
      </c>
      <c r="W64" s="49">
        <f>'h15'!W81+'h15'!W85+'h15'!W87</f>
        <v>27</v>
      </c>
      <c r="X64" s="49">
        <f>'h15'!X81+'h15'!X85+'h15'!X87</f>
        <v>13</v>
      </c>
      <c r="Y64" s="57">
        <f>'h15'!Y81+'h15'!Y85+'h15'!Y87</f>
        <v>3</v>
      </c>
      <c r="Z64" s="545">
        <f>'h15'!Z81+'h15'!Z85+'h15'!Z87</f>
        <v>692</v>
      </c>
      <c r="AA64" s="49">
        <f>'h15'!AA81+'h15'!AA85+'h15'!AA87</f>
        <v>360</v>
      </c>
      <c r="AB64" s="49">
        <f>'h15'!AB81+'h15'!AB85+'h15'!AB87</f>
        <v>332</v>
      </c>
      <c r="AC64" s="49">
        <f>'h15'!AC81+'h15'!AC85+'h15'!AC87</f>
        <v>352</v>
      </c>
      <c r="AD64" s="49">
        <f>'h15'!AD81+'h15'!AD85+'h15'!AD87</f>
        <v>314</v>
      </c>
      <c r="AE64" s="49">
        <f>'h15'!AE81+'h15'!AE85+'h15'!AE87</f>
        <v>3</v>
      </c>
      <c r="AF64" s="49">
        <f>'h15'!AF81+'h15'!AF85+'h15'!AF87</f>
        <v>15</v>
      </c>
      <c r="AG64" s="49">
        <f>'h15'!AG81+'h15'!AG85+'h15'!AG87</f>
        <v>5</v>
      </c>
      <c r="AH64" s="372">
        <f>'h15'!AH81+'h15'!AH85+'h15'!AH87</f>
        <v>3</v>
      </c>
      <c r="AJ64" s="262">
        <f t="shared" si="2"/>
        <v>-263</v>
      </c>
      <c r="AK64" s="262">
        <f t="shared" si="3"/>
        <v>15</v>
      </c>
      <c r="AL64" s="262">
        <f t="shared" si="4"/>
        <v>8</v>
      </c>
    </row>
    <row r="65" spans="1:38" ht="15.75" customHeight="1" thickBot="1" x14ac:dyDescent="0.25">
      <c r="A65" s="553" t="s">
        <v>222</v>
      </c>
      <c r="B65" s="546">
        <f>'h15'!B86+'h15'!B88</f>
        <v>-239</v>
      </c>
      <c r="C65" s="360">
        <f>'h15'!C86+'h15'!C88</f>
        <v>-123</v>
      </c>
      <c r="D65" s="374">
        <f>'h15'!D86+'h15'!D88</f>
        <v>-116</v>
      </c>
      <c r="E65" s="363">
        <f>'h15'!E86+'h15'!E88</f>
        <v>-92</v>
      </c>
      <c r="F65" s="360">
        <f>'h15'!F86+'h15'!F88</f>
        <v>-45</v>
      </c>
      <c r="G65" s="360">
        <f>'h15'!G86+'h15'!G88</f>
        <v>-47</v>
      </c>
      <c r="H65" s="360">
        <f>'h15'!H86+'h15'!H88</f>
        <v>144</v>
      </c>
      <c r="I65" s="360">
        <f>'h15'!I86+'h15'!I88</f>
        <v>74</v>
      </c>
      <c r="J65" s="360">
        <f>'h15'!J86+'h15'!J88</f>
        <v>70</v>
      </c>
      <c r="K65" s="360">
        <f>'h15'!K86+'h15'!K88</f>
        <v>236</v>
      </c>
      <c r="L65" s="360">
        <f>'h15'!L86+'h15'!L88</f>
        <v>119</v>
      </c>
      <c r="M65" s="537">
        <f>'h15'!M86+'h15'!M88</f>
        <v>117</v>
      </c>
      <c r="N65" s="546">
        <f>'h15'!N86+'h15'!N88</f>
        <v>-147</v>
      </c>
      <c r="O65" s="360">
        <f>'h15'!O86+'h15'!O88</f>
        <v>-78</v>
      </c>
      <c r="P65" s="374">
        <f>'h15'!P86+'h15'!P88</f>
        <v>-69</v>
      </c>
      <c r="Q65" s="363">
        <f>'h15'!Q86+'h15'!Q88</f>
        <v>464</v>
      </c>
      <c r="R65" s="360">
        <f>'h15'!R86+'h15'!R88</f>
        <v>210</v>
      </c>
      <c r="S65" s="360">
        <f>'h15'!S86+'h15'!S88</f>
        <v>254</v>
      </c>
      <c r="T65" s="360">
        <f>'h15'!T86+'h15'!T88</f>
        <v>200</v>
      </c>
      <c r="U65" s="360">
        <f>'h15'!U86+'h15'!U88</f>
        <v>223</v>
      </c>
      <c r="V65" s="360">
        <f>'h15'!V86+'h15'!V88</f>
        <v>2</v>
      </c>
      <c r="W65" s="360">
        <f>'h15'!W86+'h15'!W88</f>
        <v>24</v>
      </c>
      <c r="X65" s="360">
        <f>'h15'!X86+'h15'!X88</f>
        <v>8</v>
      </c>
      <c r="Y65" s="537">
        <f>'h15'!Y86+'h15'!Y88</f>
        <v>7</v>
      </c>
      <c r="Z65" s="546">
        <f>'h15'!Z86+'h15'!Z88</f>
        <v>611</v>
      </c>
      <c r="AA65" s="360">
        <f>'h15'!AA86+'h15'!AA88</f>
        <v>288</v>
      </c>
      <c r="AB65" s="360">
        <f>'h15'!AB86+'h15'!AB88</f>
        <v>323</v>
      </c>
      <c r="AC65" s="360">
        <f>'h15'!AC86+'h15'!AC88</f>
        <v>279</v>
      </c>
      <c r="AD65" s="360">
        <f>'h15'!AD86+'h15'!AD88</f>
        <v>304</v>
      </c>
      <c r="AE65" s="360">
        <f>'h15'!AE86+'h15'!AE88</f>
        <v>8</v>
      </c>
      <c r="AF65" s="360">
        <f>'h15'!AF86+'h15'!AF88</f>
        <v>18</v>
      </c>
      <c r="AG65" s="360">
        <f>'h15'!AG86+'h15'!AG88</f>
        <v>1</v>
      </c>
      <c r="AH65" s="374">
        <f>'h15'!AH86+'h15'!AH88</f>
        <v>1</v>
      </c>
      <c r="AJ65" s="377">
        <f t="shared" si="2"/>
        <v>-160</v>
      </c>
      <c r="AK65" s="377">
        <f t="shared" si="3"/>
        <v>0</v>
      </c>
      <c r="AL65" s="377">
        <f t="shared" si="4"/>
        <v>13</v>
      </c>
    </row>
    <row r="66" spans="1:38" x14ac:dyDescent="0.2">
      <c r="A66" s="1" t="s">
        <v>339</v>
      </c>
    </row>
    <row r="67" spans="1:38" x14ac:dyDescent="0.2">
      <c r="F67" s="86" t="s">
        <v>295</v>
      </c>
    </row>
    <row r="72" spans="1:38" x14ac:dyDescent="0.2">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row>
    <row r="73" spans="1:38" x14ac:dyDescent="0.2">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row>
    <row r="74" spans="1:38" x14ac:dyDescent="0.2">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row>
    <row r="75" spans="1:38" x14ac:dyDescent="0.2">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row>
    <row r="76" spans="1:38" x14ac:dyDescent="0.2">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row>
    <row r="77" spans="1:38" x14ac:dyDescent="0.2">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row>
    <row r="78" spans="1:38" x14ac:dyDescent="0.2">
      <c r="E78" s="83"/>
      <c r="F78" s="83"/>
      <c r="G78" s="83"/>
      <c r="H78" s="83"/>
      <c r="I78" s="83"/>
      <c r="J78" s="83"/>
      <c r="K78" s="83"/>
      <c r="L78" s="83"/>
      <c r="M78" s="83"/>
      <c r="N78" s="83"/>
      <c r="O78" s="83"/>
      <c r="P78" s="83"/>
      <c r="Q78" s="83"/>
      <c r="R78" s="83"/>
      <c r="S78" s="83"/>
      <c r="T78" s="83"/>
      <c r="U78" s="83"/>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107"/>
  <sheetViews>
    <sheetView workbookViewId="0">
      <pane xSplit="1" ySplit="4" topLeftCell="U5" activePane="bottomRight" state="frozen"/>
      <selection pane="topRight" activeCell="B1" sqref="B1"/>
      <selection pane="bottomLeft" activeCell="A5" sqref="A5"/>
      <selection pane="bottomRight" activeCell="AL17" sqref="AL17"/>
    </sheetView>
  </sheetViews>
  <sheetFormatPr defaultRowHeight="12.5" x14ac:dyDescent="0.2"/>
  <cols>
    <col min="1" max="1" width="14" style="91" customWidth="1"/>
    <col min="2" max="34" width="9" style="91" customWidth="1"/>
    <col min="35" max="254" width="9" style="91"/>
    <col min="255" max="255" width="16.6328125" style="91" customWidth="1"/>
    <col min="256" max="267" width="9.6328125" style="91" customWidth="1"/>
    <col min="268" max="510" width="9" style="91"/>
    <col min="511" max="511" width="16.6328125" style="91" customWidth="1"/>
    <col min="512" max="523" width="9.6328125" style="91" customWidth="1"/>
    <col min="524" max="766" width="9" style="91"/>
    <col min="767" max="767" width="16.6328125" style="91" customWidth="1"/>
    <col min="768" max="779" width="9.6328125" style="91" customWidth="1"/>
    <col min="780" max="1022" width="9" style="91"/>
    <col min="1023" max="1023" width="16.6328125" style="91" customWidth="1"/>
    <col min="1024" max="1035" width="9.6328125" style="91" customWidth="1"/>
    <col min="1036" max="1278" width="9" style="91"/>
    <col min="1279" max="1279" width="16.6328125" style="91" customWidth="1"/>
    <col min="1280" max="1291" width="9.6328125" style="91" customWidth="1"/>
    <col min="1292" max="1534" width="9" style="91"/>
    <col min="1535" max="1535" width="16.6328125" style="91" customWidth="1"/>
    <col min="1536" max="1547" width="9.6328125" style="91" customWidth="1"/>
    <col min="1548" max="1790" width="9" style="91"/>
    <col min="1791" max="1791" width="16.6328125" style="91" customWidth="1"/>
    <col min="1792" max="1803" width="9.6328125" style="91" customWidth="1"/>
    <col min="1804" max="2046" width="9" style="91"/>
    <col min="2047" max="2047" width="16.6328125" style="91" customWidth="1"/>
    <col min="2048" max="2059" width="9.6328125" style="91" customWidth="1"/>
    <col min="2060" max="2302" width="9" style="91"/>
    <col min="2303" max="2303" width="16.6328125" style="91" customWidth="1"/>
    <col min="2304" max="2315" width="9.6328125" style="91" customWidth="1"/>
    <col min="2316" max="2558" width="9" style="91"/>
    <col min="2559" max="2559" width="16.6328125" style="91" customWidth="1"/>
    <col min="2560" max="2571" width="9.6328125" style="91" customWidth="1"/>
    <col min="2572" max="2814" width="9" style="91"/>
    <col min="2815" max="2815" width="16.6328125" style="91" customWidth="1"/>
    <col min="2816" max="2827" width="9.6328125" style="91" customWidth="1"/>
    <col min="2828" max="3070" width="9" style="91"/>
    <col min="3071" max="3071" width="16.6328125" style="91" customWidth="1"/>
    <col min="3072" max="3083" width="9.6328125" style="91" customWidth="1"/>
    <col min="3084" max="3326" width="9" style="91"/>
    <col min="3327" max="3327" width="16.6328125" style="91" customWidth="1"/>
    <col min="3328" max="3339" width="9.6328125" style="91" customWidth="1"/>
    <col min="3340" max="3582" width="9" style="91"/>
    <col min="3583" max="3583" width="16.6328125" style="91" customWidth="1"/>
    <col min="3584" max="3595" width="9.6328125" style="91" customWidth="1"/>
    <col min="3596" max="3838" width="9" style="91"/>
    <col min="3839" max="3839" width="16.6328125" style="91" customWidth="1"/>
    <col min="3840" max="3851" width="9.6328125" style="91" customWidth="1"/>
    <col min="3852" max="4094" width="9" style="91"/>
    <col min="4095" max="4095" width="16.6328125" style="91" customWidth="1"/>
    <col min="4096" max="4107" width="9.6328125" style="91" customWidth="1"/>
    <col min="4108" max="4350" width="9" style="91"/>
    <col min="4351" max="4351" width="16.6328125" style="91" customWidth="1"/>
    <col min="4352" max="4363" width="9.6328125" style="91" customWidth="1"/>
    <col min="4364" max="4606" width="9" style="91"/>
    <col min="4607" max="4607" width="16.6328125" style="91" customWidth="1"/>
    <col min="4608" max="4619" width="9.6328125" style="91" customWidth="1"/>
    <col min="4620" max="4862" width="9" style="91"/>
    <col min="4863" max="4863" width="16.6328125" style="91" customWidth="1"/>
    <col min="4864" max="4875" width="9.6328125" style="91" customWidth="1"/>
    <col min="4876" max="5118" width="9" style="91"/>
    <col min="5119" max="5119" width="16.6328125" style="91" customWidth="1"/>
    <col min="5120" max="5131" width="9.6328125" style="91" customWidth="1"/>
    <col min="5132" max="5374" width="9" style="91"/>
    <col min="5375" max="5375" width="16.6328125" style="91" customWidth="1"/>
    <col min="5376" max="5387" width="9.6328125" style="91" customWidth="1"/>
    <col min="5388" max="5630" width="9" style="91"/>
    <col min="5631" max="5631" width="16.6328125" style="91" customWidth="1"/>
    <col min="5632" max="5643" width="9.6328125" style="91" customWidth="1"/>
    <col min="5644" max="5886" width="9" style="91"/>
    <col min="5887" max="5887" width="16.6328125" style="91" customWidth="1"/>
    <col min="5888" max="5899" width="9.6328125" style="91" customWidth="1"/>
    <col min="5900" max="6142" width="9" style="91"/>
    <col min="6143" max="6143" width="16.6328125" style="91" customWidth="1"/>
    <col min="6144" max="6155" width="9.6328125" style="91" customWidth="1"/>
    <col min="6156" max="6398" width="9" style="91"/>
    <col min="6399" max="6399" width="16.6328125" style="91" customWidth="1"/>
    <col min="6400" max="6411" width="9.6328125" style="91" customWidth="1"/>
    <col min="6412" max="6654" width="9" style="91"/>
    <col min="6655" max="6655" width="16.6328125" style="91" customWidth="1"/>
    <col min="6656" max="6667" width="9.6328125" style="91" customWidth="1"/>
    <col min="6668" max="6910" width="9" style="91"/>
    <col min="6911" max="6911" width="16.6328125" style="91" customWidth="1"/>
    <col min="6912" max="6923" width="9.6328125" style="91" customWidth="1"/>
    <col min="6924" max="7166" width="9" style="91"/>
    <col min="7167" max="7167" width="16.6328125" style="91" customWidth="1"/>
    <col min="7168" max="7179" width="9.6328125" style="91" customWidth="1"/>
    <col min="7180" max="7422" width="9" style="91"/>
    <col min="7423" max="7423" width="16.6328125" style="91" customWidth="1"/>
    <col min="7424" max="7435" width="9.6328125" style="91" customWidth="1"/>
    <col min="7436" max="7678" width="9" style="91"/>
    <col min="7679" max="7679" width="16.6328125" style="91" customWidth="1"/>
    <col min="7680" max="7691" width="9.6328125" style="91" customWidth="1"/>
    <col min="7692" max="7934" width="9" style="91"/>
    <col min="7935" max="7935" width="16.6328125" style="91" customWidth="1"/>
    <col min="7936" max="7947" width="9.6328125" style="91" customWidth="1"/>
    <col min="7948" max="8190" width="9" style="91"/>
    <col min="8191" max="8191" width="16.6328125" style="91" customWidth="1"/>
    <col min="8192" max="8203" width="9.6328125" style="91" customWidth="1"/>
    <col min="8204" max="8446" width="9" style="91"/>
    <col min="8447" max="8447" width="16.6328125" style="91" customWidth="1"/>
    <col min="8448" max="8459" width="9.6328125" style="91" customWidth="1"/>
    <col min="8460" max="8702" width="9" style="91"/>
    <col min="8703" max="8703" width="16.6328125" style="91" customWidth="1"/>
    <col min="8704" max="8715" width="9.6328125" style="91" customWidth="1"/>
    <col min="8716" max="8958" width="9" style="91"/>
    <col min="8959" max="8959" width="16.6328125" style="91" customWidth="1"/>
    <col min="8960" max="8971" width="9.6328125" style="91" customWidth="1"/>
    <col min="8972" max="9214" width="9" style="91"/>
    <col min="9215" max="9215" width="16.6328125" style="91" customWidth="1"/>
    <col min="9216" max="9227" width="9.6328125" style="91" customWidth="1"/>
    <col min="9228" max="9470" width="9" style="91"/>
    <col min="9471" max="9471" width="16.6328125" style="91" customWidth="1"/>
    <col min="9472" max="9483" width="9.6328125" style="91" customWidth="1"/>
    <col min="9484" max="9726" width="9" style="91"/>
    <col min="9727" max="9727" width="16.6328125" style="91" customWidth="1"/>
    <col min="9728" max="9739" width="9.6328125" style="91" customWidth="1"/>
    <col min="9740" max="9982" width="9" style="91"/>
    <col min="9983" max="9983" width="16.6328125" style="91" customWidth="1"/>
    <col min="9984" max="9995" width="9.6328125" style="91" customWidth="1"/>
    <col min="9996" max="10238" width="9" style="91"/>
    <col min="10239" max="10239" width="16.6328125" style="91" customWidth="1"/>
    <col min="10240" max="10251" width="9.6328125" style="91" customWidth="1"/>
    <col min="10252" max="10494" width="9" style="91"/>
    <col min="10495" max="10495" width="16.6328125" style="91" customWidth="1"/>
    <col min="10496" max="10507" width="9.6328125" style="91" customWidth="1"/>
    <col min="10508" max="10750" width="9" style="91"/>
    <col min="10751" max="10751" width="16.6328125" style="91" customWidth="1"/>
    <col min="10752" max="10763" width="9.6328125" style="91" customWidth="1"/>
    <col min="10764" max="11006" width="9" style="91"/>
    <col min="11007" max="11007" width="16.6328125" style="91" customWidth="1"/>
    <col min="11008" max="11019" width="9.6328125" style="91" customWidth="1"/>
    <col min="11020" max="11262" width="9" style="91"/>
    <col min="11263" max="11263" width="16.6328125" style="91" customWidth="1"/>
    <col min="11264" max="11275" width="9.6328125" style="91" customWidth="1"/>
    <col min="11276" max="11518" width="9" style="91"/>
    <col min="11519" max="11519" width="16.6328125" style="91" customWidth="1"/>
    <col min="11520" max="11531" width="9.6328125" style="91" customWidth="1"/>
    <col min="11532" max="11774" width="9" style="91"/>
    <col min="11775" max="11775" width="16.6328125" style="91" customWidth="1"/>
    <col min="11776" max="11787" width="9.6328125" style="91" customWidth="1"/>
    <col min="11788" max="12030" width="9" style="91"/>
    <col min="12031" max="12031" width="16.6328125" style="91" customWidth="1"/>
    <col min="12032" max="12043" width="9.6328125" style="91" customWidth="1"/>
    <col min="12044" max="12286" width="9" style="91"/>
    <col min="12287" max="12287" width="16.6328125" style="91" customWidth="1"/>
    <col min="12288" max="12299" width="9.6328125" style="91" customWidth="1"/>
    <col min="12300" max="12542" width="9" style="91"/>
    <col min="12543" max="12543" width="16.6328125" style="91" customWidth="1"/>
    <col min="12544" max="12555" width="9.6328125" style="91" customWidth="1"/>
    <col min="12556" max="12798" width="9" style="91"/>
    <col min="12799" max="12799" width="16.6328125" style="91" customWidth="1"/>
    <col min="12800" max="12811" width="9.6328125" style="91" customWidth="1"/>
    <col min="12812" max="13054" width="9" style="91"/>
    <col min="13055" max="13055" width="16.6328125" style="91" customWidth="1"/>
    <col min="13056" max="13067" width="9.6328125" style="91" customWidth="1"/>
    <col min="13068" max="13310" width="9" style="91"/>
    <col min="13311" max="13311" width="16.6328125" style="91" customWidth="1"/>
    <col min="13312" max="13323" width="9.6328125" style="91" customWidth="1"/>
    <col min="13324" max="13566" width="9" style="91"/>
    <col min="13567" max="13567" width="16.6328125" style="91" customWidth="1"/>
    <col min="13568" max="13579" width="9.6328125" style="91" customWidth="1"/>
    <col min="13580" max="13822" width="9" style="91"/>
    <col min="13823" max="13823" width="16.6328125" style="91" customWidth="1"/>
    <col min="13824" max="13835" width="9.6328125" style="91" customWidth="1"/>
    <col min="13836" max="14078" width="9" style="91"/>
    <col min="14079" max="14079" width="16.6328125" style="91" customWidth="1"/>
    <col min="14080" max="14091" width="9.6328125" style="91" customWidth="1"/>
    <col min="14092" max="14334" width="9" style="91"/>
    <col min="14335" max="14335" width="16.6328125" style="91" customWidth="1"/>
    <col min="14336" max="14347" width="9.6328125" style="91" customWidth="1"/>
    <col min="14348" max="14590" width="9" style="91"/>
    <col min="14591" max="14591" width="16.6328125" style="91" customWidth="1"/>
    <col min="14592" max="14603" width="9.6328125" style="91" customWidth="1"/>
    <col min="14604" max="14846" width="9" style="91"/>
    <col min="14847" max="14847" width="16.6328125" style="91" customWidth="1"/>
    <col min="14848" max="14859" width="9.6328125" style="91" customWidth="1"/>
    <col min="14860" max="15102" width="9" style="91"/>
    <col min="15103" max="15103" width="16.6328125" style="91" customWidth="1"/>
    <col min="15104" max="15115" width="9.6328125" style="91" customWidth="1"/>
    <col min="15116" max="15358" width="9" style="91"/>
    <col min="15359" max="15359" width="16.6328125" style="91" customWidth="1"/>
    <col min="15360" max="15371" width="9.6328125" style="91" customWidth="1"/>
    <col min="15372" max="15614" width="9" style="91"/>
    <col min="15615" max="15615" width="16.6328125" style="91" customWidth="1"/>
    <col min="15616" max="15627" width="9.6328125" style="91" customWidth="1"/>
    <col min="15628" max="15870" width="9" style="91"/>
    <col min="15871" max="15871" width="16.6328125" style="91" customWidth="1"/>
    <col min="15872" max="15883" width="9.6328125" style="91" customWidth="1"/>
    <col min="15884" max="16126" width="9" style="91"/>
    <col min="16127" max="16127" width="16.6328125" style="91" customWidth="1"/>
    <col min="16128" max="16139" width="9.6328125" style="91" customWidth="1"/>
    <col min="16140" max="16384" width="9" style="91"/>
  </cols>
  <sheetData>
    <row r="1" spans="1:34" ht="21" customHeight="1" thickBot="1" x14ac:dyDescent="0.25">
      <c r="A1" s="278" t="s">
        <v>328</v>
      </c>
      <c r="AF1" s="259" t="s">
        <v>335</v>
      </c>
    </row>
    <row r="2" spans="1:34" x14ac:dyDescent="0.2">
      <c r="A2" s="1405" t="s">
        <v>0</v>
      </c>
      <c r="B2" s="1425" t="s">
        <v>1</v>
      </c>
      <c r="C2" s="1427"/>
      <c r="D2" s="1428"/>
      <c r="E2" s="1425" t="s">
        <v>2</v>
      </c>
      <c r="F2" s="1427"/>
      <c r="G2" s="1427"/>
      <c r="H2" s="1427"/>
      <c r="I2" s="1427"/>
      <c r="J2" s="1427"/>
      <c r="K2" s="1427"/>
      <c r="L2" s="1427"/>
      <c r="M2" s="1428"/>
      <c r="N2" s="1425" t="s">
        <v>114</v>
      </c>
      <c r="O2" s="1427"/>
      <c r="P2" s="1428"/>
      <c r="Q2" s="1425" t="s">
        <v>115</v>
      </c>
      <c r="R2" s="1427"/>
      <c r="S2" s="1427"/>
      <c r="T2" s="1427"/>
      <c r="U2" s="1427"/>
      <c r="V2" s="1427"/>
      <c r="W2" s="1427"/>
      <c r="X2" s="1427"/>
      <c r="Y2" s="1428"/>
      <c r="Z2" s="1425" t="s">
        <v>134</v>
      </c>
      <c r="AA2" s="1427"/>
      <c r="AB2" s="1427"/>
      <c r="AC2" s="1427"/>
      <c r="AD2" s="1427"/>
      <c r="AE2" s="1427"/>
      <c r="AF2" s="1427"/>
      <c r="AG2" s="1427"/>
      <c r="AH2" s="1428"/>
    </row>
    <row r="3" spans="1:34" x14ac:dyDescent="0.2">
      <c r="A3" s="1432"/>
      <c r="B3" s="1429"/>
      <c r="C3" s="1430"/>
      <c r="D3" s="1431"/>
      <c r="E3" s="7"/>
      <c r="F3" s="7"/>
      <c r="G3" s="7"/>
      <c r="H3" s="1434" t="s">
        <v>3</v>
      </c>
      <c r="I3" s="1435"/>
      <c r="J3" s="1436"/>
      <c r="K3" s="1434" t="s">
        <v>4</v>
      </c>
      <c r="L3" s="1435"/>
      <c r="M3" s="1437"/>
      <c r="N3" s="1429"/>
      <c r="O3" s="1430"/>
      <c r="P3" s="1431"/>
      <c r="Q3" s="7"/>
      <c r="R3" s="7"/>
      <c r="S3" s="7"/>
      <c r="T3" s="1434" t="s">
        <v>116</v>
      </c>
      <c r="U3" s="1435"/>
      <c r="V3" s="1435"/>
      <c r="W3" s="1436"/>
      <c r="X3" s="1434" t="s">
        <v>117</v>
      </c>
      <c r="Y3" s="1437"/>
      <c r="Z3" s="7"/>
      <c r="AA3" s="7"/>
      <c r="AB3" s="7"/>
      <c r="AC3" s="1434" t="s">
        <v>123</v>
      </c>
      <c r="AD3" s="1435"/>
      <c r="AE3" s="1435"/>
      <c r="AF3" s="1436"/>
      <c r="AG3" s="1434" t="s">
        <v>124</v>
      </c>
      <c r="AH3" s="1437"/>
    </row>
    <row r="4" spans="1:34" ht="13" thickBot="1" x14ac:dyDescent="0.25">
      <c r="A4" s="1433"/>
      <c r="B4" s="229" t="s">
        <v>5</v>
      </c>
      <c r="C4" s="230" t="s">
        <v>6</v>
      </c>
      <c r="D4" s="231" t="s">
        <v>7</v>
      </c>
      <c r="E4" s="230" t="s">
        <v>5</v>
      </c>
      <c r="F4" s="230" t="s">
        <v>6</v>
      </c>
      <c r="G4" s="230" t="s">
        <v>7</v>
      </c>
      <c r="H4" s="232" t="s">
        <v>5</v>
      </c>
      <c r="I4" s="230" t="s">
        <v>6</v>
      </c>
      <c r="J4" s="230" t="s">
        <v>7</v>
      </c>
      <c r="K4" s="232" t="s">
        <v>5</v>
      </c>
      <c r="L4" s="230" t="s">
        <v>6</v>
      </c>
      <c r="M4" s="231" t="s">
        <v>7</v>
      </c>
      <c r="N4" s="229" t="s">
        <v>5</v>
      </c>
      <c r="O4" s="230" t="s">
        <v>6</v>
      </c>
      <c r="P4" s="231" t="s">
        <v>7</v>
      </c>
      <c r="Q4" s="230" t="s">
        <v>5</v>
      </c>
      <c r="R4" s="230" t="s">
        <v>6</v>
      </c>
      <c r="S4" s="230" t="s">
        <v>7</v>
      </c>
      <c r="T4" s="232" t="s">
        <v>118</v>
      </c>
      <c r="U4" s="230" t="s">
        <v>119</v>
      </c>
      <c r="V4" s="230" t="s">
        <v>120</v>
      </c>
      <c r="W4" s="230" t="s">
        <v>121</v>
      </c>
      <c r="X4" s="232" t="s">
        <v>6</v>
      </c>
      <c r="Y4" s="231" t="s">
        <v>7</v>
      </c>
      <c r="Z4" s="229" t="s">
        <v>5</v>
      </c>
      <c r="AA4" s="230" t="s">
        <v>6</v>
      </c>
      <c r="AB4" s="230" t="s">
        <v>7</v>
      </c>
      <c r="AC4" s="232" t="s">
        <v>118</v>
      </c>
      <c r="AD4" s="230" t="s">
        <v>119</v>
      </c>
      <c r="AE4" s="230" t="s">
        <v>120</v>
      </c>
      <c r="AF4" s="230" t="s">
        <v>121</v>
      </c>
      <c r="AG4" s="232" t="s">
        <v>6</v>
      </c>
      <c r="AH4" s="231" t="s">
        <v>7</v>
      </c>
    </row>
    <row r="5" spans="1:34" s="234" customFormat="1" ht="15" customHeight="1" x14ac:dyDescent="0.2">
      <c r="A5" s="279" t="s">
        <v>125</v>
      </c>
      <c r="B5" s="238">
        <v>4384</v>
      </c>
      <c r="C5" s="184">
        <v>-826</v>
      </c>
      <c r="D5" s="239">
        <v>5210</v>
      </c>
      <c r="E5" s="184">
        <v>5397</v>
      </c>
      <c r="F5" s="184">
        <v>1588</v>
      </c>
      <c r="G5" s="184">
        <v>3809</v>
      </c>
      <c r="H5" s="240">
        <v>50625</v>
      </c>
      <c r="I5" s="184">
        <v>25962</v>
      </c>
      <c r="J5" s="184">
        <v>24663</v>
      </c>
      <c r="K5" s="240">
        <v>45228</v>
      </c>
      <c r="L5" s="184">
        <v>24374</v>
      </c>
      <c r="M5" s="239">
        <v>20854</v>
      </c>
      <c r="N5" s="184">
        <v>-1013</v>
      </c>
      <c r="O5" s="184">
        <v>-2414</v>
      </c>
      <c r="P5" s="239">
        <v>1401</v>
      </c>
      <c r="Q5" s="184">
        <v>257780</v>
      </c>
      <c r="R5" s="184">
        <v>131521</v>
      </c>
      <c r="S5" s="184">
        <v>126259</v>
      </c>
      <c r="T5" s="240">
        <v>121052</v>
      </c>
      <c r="U5" s="184">
        <v>113778</v>
      </c>
      <c r="V5" s="184">
        <v>7711</v>
      </c>
      <c r="W5" s="184">
        <v>10340</v>
      </c>
      <c r="X5" s="240">
        <v>2758</v>
      </c>
      <c r="Y5" s="239">
        <v>2141</v>
      </c>
      <c r="Z5" s="184">
        <v>258793</v>
      </c>
      <c r="AA5" s="184">
        <v>133935</v>
      </c>
      <c r="AB5" s="184">
        <v>124858</v>
      </c>
      <c r="AC5" s="240">
        <v>124197</v>
      </c>
      <c r="AD5" s="184">
        <v>113644</v>
      </c>
      <c r="AE5" s="184">
        <v>7502</v>
      </c>
      <c r="AF5" s="184">
        <v>9726</v>
      </c>
      <c r="AG5" s="240">
        <v>2236</v>
      </c>
      <c r="AH5" s="239">
        <v>1488</v>
      </c>
    </row>
    <row r="6" spans="1:34" s="234" customFormat="1" ht="15" customHeight="1" x14ac:dyDescent="0.2">
      <c r="A6" s="432" t="s">
        <v>294</v>
      </c>
      <c r="B6" s="422">
        <v>4228</v>
      </c>
      <c r="C6" s="381">
        <v>944</v>
      </c>
      <c r="D6" s="401">
        <v>3284</v>
      </c>
      <c r="E6" s="381">
        <v>1099</v>
      </c>
      <c r="F6" s="381">
        <v>147</v>
      </c>
      <c r="G6" s="381">
        <v>952</v>
      </c>
      <c r="H6" s="402">
        <v>13062</v>
      </c>
      <c r="I6" s="381">
        <v>6613</v>
      </c>
      <c r="J6" s="381">
        <v>6449</v>
      </c>
      <c r="K6" s="402">
        <v>11963</v>
      </c>
      <c r="L6" s="381">
        <v>6466</v>
      </c>
      <c r="M6" s="401">
        <v>5497</v>
      </c>
      <c r="N6" s="381">
        <v>3129</v>
      </c>
      <c r="O6" s="381">
        <v>797</v>
      </c>
      <c r="P6" s="401">
        <v>2332</v>
      </c>
      <c r="Q6" s="381">
        <v>86888</v>
      </c>
      <c r="R6" s="381">
        <v>44063</v>
      </c>
      <c r="S6" s="381">
        <v>42825</v>
      </c>
      <c r="T6" s="402">
        <v>39962</v>
      </c>
      <c r="U6" s="381">
        <v>38617</v>
      </c>
      <c r="V6" s="381">
        <v>3438</v>
      </c>
      <c r="W6" s="381">
        <v>3684</v>
      </c>
      <c r="X6" s="402">
        <v>663</v>
      </c>
      <c r="Y6" s="401">
        <v>524</v>
      </c>
      <c r="Z6" s="381">
        <v>83759</v>
      </c>
      <c r="AA6" s="381">
        <v>43266</v>
      </c>
      <c r="AB6" s="381">
        <v>40493</v>
      </c>
      <c r="AC6" s="402">
        <v>39190</v>
      </c>
      <c r="AD6" s="381">
        <v>36404</v>
      </c>
      <c r="AE6" s="381">
        <v>3435</v>
      </c>
      <c r="AF6" s="381">
        <v>3608</v>
      </c>
      <c r="AG6" s="402">
        <v>641</v>
      </c>
      <c r="AH6" s="401">
        <v>481</v>
      </c>
    </row>
    <row r="7" spans="1:34" s="234" customFormat="1" ht="15" customHeight="1" x14ac:dyDescent="0.2">
      <c r="A7" s="279" t="s">
        <v>9</v>
      </c>
      <c r="B7" s="238">
        <v>3596</v>
      </c>
      <c r="C7" s="184">
        <v>1069</v>
      </c>
      <c r="D7" s="239">
        <v>2527</v>
      </c>
      <c r="E7" s="184">
        <v>2397</v>
      </c>
      <c r="F7" s="184">
        <v>1037</v>
      </c>
      <c r="G7" s="184">
        <v>1360</v>
      </c>
      <c r="H7" s="240">
        <v>10166</v>
      </c>
      <c r="I7" s="184">
        <v>5307</v>
      </c>
      <c r="J7" s="184">
        <v>4859</v>
      </c>
      <c r="K7" s="240">
        <v>7769</v>
      </c>
      <c r="L7" s="184">
        <v>4270</v>
      </c>
      <c r="M7" s="239">
        <v>3499</v>
      </c>
      <c r="N7" s="184">
        <v>1199</v>
      </c>
      <c r="O7" s="184">
        <v>32</v>
      </c>
      <c r="P7" s="239">
        <v>1167</v>
      </c>
      <c r="Q7" s="184">
        <v>54948</v>
      </c>
      <c r="R7" s="184">
        <v>28639</v>
      </c>
      <c r="S7" s="184">
        <v>26309</v>
      </c>
      <c r="T7" s="240">
        <v>26485</v>
      </c>
      <c r="U7" s="184">
        <v>24366</v>
      </c>
      <c r="V7" s="184">
        <v>1421</v>
      </c>
      <c r="W7" s="184">
        <v>1394</v>
      </c>
      <c r="X7" s="240">
        <v>733</v>
      </c>
      <c r="Y7" s="239">
        <v>549</v>
      </c>
      <c r="Z7" s="184">
        <v>53749</v>
      </c>
      <c r="AA7" s="184">
        <v>28607</v>
      </c>
      <c r="AB7" s="184">
        <v>25142</v>
      </c>
      <c r="AC7" s="240">
        <v>26658</v>
      </c>
      <c r="AD7" s="184">
        <v>23414</v>
      </c>
      <c r="AE7" s="184">
        <v>1328</v>
      </c>
      <c r="AF7" s="184">
        <v>1302</v>
      </c>
      <c r="AG7" s="240">
        <v>621</v>
      </c>
      <c r="AH7" s="239">
        <v>426</v>
      </c>
    </row>
    <row r="8" spans="1:34" s="234" customFormat="1" ht="15" customHeight="1" x14ac:dyDescent="0.2">
      <c r="A8" s="279" t="s">
        <v>10</v>
      </c>
      <c r="B8" s="238">
        <v>3268</v>
      </c>
      <c r="C8" s="184">
        <v>946</v>
      </c>
      <c r="D8" s="239">
        <v>2322</v>
      </c>
      <c r="E8" s="184">
        <v>1865</v>
      </c>
      <c r="F8" s="184">
        <v>661</v>
      </c>
      <c r="G8" s="184">
        <v>1204</v>
      </c>
      <c r="H8" s="240">
        <v>6436</v>
      </c>
      <c r="I8" s="184">
        <v>3181</v>
      </c>
      <c r="J8" s="184">
        <v>3255</v>
      </c>
      <c r="K8" s="240">
        <v>4571</v>
      </c>
      <c r="L8" s="184">
        <v>2520</v>
      </c>
      <c r="M8" s="239">
        <v>2051</v>
      </c>
      <c r="N8" s="184">
        <v>1403</v>
      </c>
      <c r="O8" s="184">
        <v>285</v>
      </c>
      <c r="P8" s="239">
        <v>1118</v>
      </c>
      <c r="Q8" s="184">
        <v>35687</v>
      </c>
      <c r="R8" s="184">
        <v>18312</v>
      </c>
      <c r="S8" s="184">
        <v>17375</v>
      </c>
      <c r="T8" s="240">
        <v>17353</v>
      </c>
      <c r="U8" s="184">
        <v>16450</v>
      </c>
      <c r="V8" s="184">
        <v>602</v>
      </c>
      <c r="W8" s="184">
        <v>669</v>
      </c>
      <c r="X8" s="240">
        <v>357</v>
      </c>
      <c r="Y8" s="239">
        <v>256</v>
      </c>
      <c r="Z8" s="184">
        <v>34284</v>
      </c>
      <c r="AA8" s="184">
        <v>18027</v>
      </c>
      <c r="AB8" s="184">
        <v>16257</v>
      </c>
      <c r="AC8" s="240">
        <v>17101</v>
      </c>
      <c r="AD8" s="184">
        <v>15430</v>
      </c>
      <c r="AE8" s="184">
        <v>630</v>
      </c>
      <c r="AF8" s="184">
        <v>669</v>
      </c>
      <c r="AG8" s="240">
        <v>296</v>
      </c>
      <c r="AH8" s="239">
        <v>158</v>
      </c>
    </row>
    <row r="9" spans="1:34" s="234" customFormat="1" ht="15" customHeight="1" x14ac:dyDescent="0.2">
      <c r="A9" s="279" t="s">
        <v>11</v>
      </c>
      <c r="B9" s="238">
        <v>175</v>
      </c>
      <c r="C9" s="184">
        <v>-92</v>
      </c>
      <c r="D9" s="239">
        <v>267</v>
      </c>
      <c r="E9" s="184">
        <v>1509</v>
      </c>
      <c r="F9" s="184">
        <v>637</v>
      </c>
      <c r="G9" s="184">
        <v>872</v>
      </c>
      <c r="H9" s="240">
        <v>6607</v>
      </c>
      <c r="I9" s="184">
        <v>3364</v>
      </c>
      <c r="J9" s="184">
        <v>3243</v>
      </c>
      <c r="K9" s="240">
        <v>5098</v>
      </c>
      <c r="L9" s="184">
        <v>2727</v>
      </c>
      <c r="M9" s="239">
        <v>2371</v>
      </c>
      <c r="N9" s="184">
        <v>-1334</v>
      </c>
      <c r="O9" s="184">
        <v>-729</v>
      </c>
      <c r="P9" s="239">
        <v>-605</v>
      </c>
      <c r="Q9" s="184">
        <v>27022</v>
      </c>
      <c r="R9" s="184">
        <v>13953</v>
      </c>
      <c r="S9" s="184">
        <v>13069</v>
      </c>
      <c r="T9" s="240">
        <v>13014</v>
      </c>
      <c r="U9" s="184">
        <v>12070</v>
      </c>
      <c r="V9" s="184">
        <v>683</v>
      </c>
      <c r="W9" s="184">
        <v>822</v>
      </c>
      <c r="X9" s="240">
        <v>256</v>
      </c>
      <c r="Y9" s="239">
        <v>177</v>
      </c>
      <c r="Z9" s="184">
        <v>28356</v>
      </c>
      <c r="AA9" s="184">
        <v>14682</v>
      </c>
      <c r="AB9" s="184">
        <v>13674</v>
      </c>
      <c r="AC9" s="240">
        <v>13882</v>
      </c>
      <c r="AD9" s="184">
        <v>12795</v>
      </c>
      <c r="AE9" s="184">
        <v>637</v>
      </c>
      <c r="AF9" s="184">
        <v>805</v>
      </c>
      <c r="AG9" s="240">
        <v>163</v>
      </c>
      <c r="AH9" s="239">
        <v>74</v>
      </c>
    </row>
    <row r="10" spans="1:34" s="234" customFormat="1" ht="15" customHeight="1" x14ac:dyDescent="0.2">
      <c r="A10" s="279" t="s">
        <v>12</v>
      </c>
      <c r="B10" s="238">
        <v>-1298</v>
      </c>
      <c r="C10" s="184">
        <v>-596</v>
      </c>
      <c r="D10" s="239">
        <v>-702</v>
      </c>
      <c r="E10" s="184">
        <v>-16</v>
      </c>
      <c r="F10" s="184">
        <v>8</v>
      </c>
      <c r="G10" s="184">
        <v>-24</v>
      </c>
      <c r="H10" s="240">
        <v>2556</v>
      </c>
      <c r="I10" s="184">
        <v>1343</v>
      </c>
      <c r="J10" s="184">
        <v>1213</v>
      </c>
      <c r="K10" s="240">
        <v>2572</v>
      </c>
      <c r="L10" s="184">
        <v>1335</v>
      </c>
      <c r="M10" s="239">
        <v>1237</v>
      </c>
      <c r="N10" s="184">
        <v>-1282</v>
      </c>
      <c r="O10" s="184">
        <v>-604</v>
      </c>
      <c r="P10" s="239">
        <v>-678</v>
      </c>
      <c r="Q10" s="184">
        <v>10326</v>
      </c>
      <c r="R10" s="184">
        <v>5236</v>
      </c>
      <c r="S10" s="184">
        <v>5090</v>
      </c>
      <c r="T10" s="240">
        <v>4650</v>
      </c>
      <c r="U10" s="184">
        <v>4333</v>
      </c>
      <c r="V10" s="184">
        <v>475</v>
      </c>
      <c r="W10" s="184">
        <v>669</v>
      </c>
      <c r="X10" s="240">
        <v>111</v>
      </c>
      <c r="Y10" s="239">
        <v>88</v>
      </c>
      <c r="Z10" s="184">
        <v>11608</v>
      </c>
      <c r="AA10" s="184">
        <v>5840</v>
      </c>
      <c r="AB10" s="184">
        <v>5768</v>
      </c>
      <c r="AC10" s="240">
        <v>5296</v>
      </c>
      <c r="AD10" s="184">
        <v>5142</v>
      </c>
      <c r="AE10" s="184">
        <v>454</v>
      </c>
      <c r="AF10" s="184">
        <v>581</v>
      </c>
      <c r="AG10" s="240">
        <v>90</v>
      </c>
      <c r="AH10" s="239">
        <v>45</v>
      </c>
    </row>
    <row r="11" spans="1:34" s="234" customFormat="1" ht="15" customHeight="1" x14ac:dyDescent="0.2">
      <c r="A11" s="279" t="s">
        <v>13</v>
      </c>
      <c r="B11" s="238">
        <v>-479</v>
      </c>
      <c r="C11" s="184">
        <v>-563</v>
      </c>
      <c r="D11" s="239">
        <v>84</v>
      </c>
      <c r="E11" s="184">
        <v>825</v>
      </c>
      <c r="F11" s="184">
        <v>306</v>
      </c>
      <c r="G11" s="184">
        <v>519</v>
      </c>
      <c r="H11" s="240">
        <v>5689</v>
      </c>
      <c r="I11" s="184">
        <v>2929</v>
      </c>
      <c r="J11" s="184">
        <v>2760</v>
      </c>
      <c r="K11" s="240">
        <v>4864</v>
      </c>
      <c r="L11" s="184">
        <v>2623</v>
      </c>
      <c r="M11" s="239">
        <v>2241</v>
      </c>
      <c r="N11" s="184">
        <v>-1304</v>
      </c>
      <c r="O11" s="184">
        <v>-869</v>
      </c>
      <c r="P11" s="239">
        <v>-435</v>
      </c>
      <c r="Q11" s="184">
        <v>19279</v>
      </c>
      <c r="R11" s="184">
        <v>9751</v>
      </c>
      <c r="S11" s="184">
        <v>9528</v>
      </c>
      <c r="T11" s="240">
        <v>8797</v>
      </c>
      <c r="U11" s="184">
        <v>7457</v>
      </c>
      <c r="V11" s="184">
        <v>564</v>
      </c>
      <c r="W11" s="184">
        <v>1725</v>
      </c>
      <c r="X11" s="240">
        <v>390</v>
      </c>
      <c r="Y11" s="239">
        <v>346</v>
      </c>
      <c r="Z11" s="184">
        <v>20583</v>
      </c>
      <c r="AA11" s="184">
        <v>10620</v>
      </c>
      <c r="AB11" s="184">
        <v>9963</v>
      </c>
      <c r="AC11" s="240">
        <v>9718</v>
      </c>
      <c r="AD11" s="184">
        <v>8153</v>
      </c>
      <c r="AE11" s="184">
        <v>551</v>
      </c>
      <c r="AF11" s="184">
        <v>1546</v>
      </c>
      <c r="AG11" s="240">
        <v>351</v>
      </c>
      <c r="AH11" s="239">
        <v>264</v>
      </c>
    </row>
    <row r="12" spans="1:34" s="234" customFormat="1" ht="15" customHeight="1" x14ac:dyDescent="0.2">
      <c r="A12" s="279" t="s">
        <v>14</v>
      </c>
      <c r="B12" s="238">
        <v>-1456</v>
      </c>
      <c r="C12" s="184">
        <v>-723</v>
      </c>
      <c r="D12" s="239">
        <v>-733</v>
      </c>
      <c r="E12" s="184">
        <v>-525</v>
      </c>
      <c r="F12" s="184">
        <v>-279</v>
      </c>
      <c r="G12" s="184">
        <v>-246</v>
      </c>
      <c r="H12" s="240">
        <v>2364</v>
      </c>
      <c r="I12" s="184">
        <v>1246</v>
      </c>
      <c r="J12" s="184">
        <v>1118</v>
      </c>
      <c r="K12" s="240">
        <v>2889</v>
      </c>
      <c r="L12" s="184">
        <v>1525</v>
      </c>
      <c r="M12" s="239">
        <v>1364</v>
      </c>
      <c r="N12" s="184">
        <v>-931</v>
      </c>
      <c r="O12" s="184">
        <v>-444</v>
      </c>
      <c r="P12" s="239">
        <v>-487</v>
      </c>
      <c r="Q12" s="184">
        <v>8817</v>
      </c>
      <c r="R12" s="184">
        <v>4445</v>
      </c>
      <c r="S12" s="184">
        <v>4372</v>
      </c>
      <c r="T12" s="240">
        <v>4177</v>
      </c>
      <c r="U12" s="184">
        <v>4070</v>
      </c>
      <c r="V12" s="184">
        <v>165</v>
      </c>
      <c r="W12" s="184">
        <v>231</v>
      </c>
      <c r="X12" s="240">
        <v>103</v>
      </c>
      <c r="Y12" s="239">
        <v>71</v>
      </c>
      <c r="Z12" s="184">
        <v>9748</v>
      </c>
      <c r="AA12" s="184">
        <v>4889</v>
      </c>
      <c r="AB12" s="184">
        <v>4859</v>
      </c>
      <c r="AC12" s="240">
        <v>4711</v>
      </c>
      <c r="AD12" s="184">
        <v>4638</v>
      </c>
      <c r="AE12" s="184">
        <v>136</v>
      </c>
      <c r="AF12" s="184">
        <v>203</v>
      </c>
      <c r="AG12" s="240">
        <v>42</v>
      </c>
      <c r="AH12" s="239">
        <v>18</v>
      </c>
    </row>
    <row r="13" spans="1:34" s="234" customFormat="1" ht="15" customHeight="1" x14ac:dyDescent="0.2">
      <c r="A13" s="279" t="s">
        <v>15</v>
      </c>
      <c r="B13" s="238">
        <v>-1625</v>
      </c>
      <c r="C13" s="184">
        <v>-834</v>
      </c>
      <c r="D13" s="239">
        <v>-791</v>
      </c>
      <c r="E13" s="184">
        <v>-733</v>
      </c>
      <c r="F13" s="184">
        <v>-407</v>
      </c>
      <c r="G13" s="184">
        <v>-326</v>
      </c>
      <c r="H13" s="240">
        <v>1525</v>
      </c>
      <c r="I13" s="184">
        <v>798</v>
      </c>
      <c r="J13" s="184">
        <v>727</v>
      </c>
      <c r="K13" s="240">
        <v>2258</v>
      </c>
      <c r="L13" s="184">
        <v>1205</v>
      </c>
      <c r="M13" s="239">
        <v>1053</v>
      </c>
      <c r="N13" s="184">
        <v>-892</v>
      </c>
      <c r="O13" s="184">
        <v>-427</v>
      </c>
      <c r="P13" s="239">
        <v>-465</v>
      </c>
      <c r="Q13" s="184">
        <v>6176</v>
      </c>
      <c r="R13" s="184">
        <v>2895</v>
      </c>
      <c r="S13" s="184">
        <v>3281</v>
      </c>
      <c r="T13" s="240">
        <v>2690</v>
      </c>
      <c r="U13" s="184">
        <v>2713</v>
      </c>
      <c r="V13" s="184">
        <v>135</v>
      </c>
      <c r="W13" s="184">
        <v>519</v>
      </c>
      <c r="X13" s="240">
        <v>70</v>
      </c>
      <c r="Y13" s="239">
        <v>49</v>
      </c>
      <c r="Z13" s="184">
        <v>7068</v>
      </c>
      <c r="AA13" s="184">
        <v>3322</v>
      </c>
      <c r="AB13" s="184">
        <v>3746</v>
      </c>
      <c r="AC13" s="240">
        <v>3179</v>
      </c>
      <c r="AD13" s="184">
        <v>3268</v>
      </c>
      <c r="AE13" s="184">
        <v>125</v>
      </c>
      <c r="AF13" s="184">
        <v>464</v>
      </c>
      <c r="AG13" s="240">
        <v>18</v>
      </c>
      <c r="AH13" s="239">
        <v>14</v>
      </c>
    </row>
    <row r="14" spans="1:34" s="234" customFormat="1" ht="15" customHeight="1" x14ac:dyDescent="0.2">
      <c r="A14" s="279" t="s">
        <v>16</v>
      </c>
      <c r="B14" s="238">
        <v>-476</v>
      </c>
      <c r="C14" s="184">
        <v>-172</v>
      </c>
      <c r="D14" s="239">
        <v>-304</v>
      </c>
      <c r="E14" s="184">
        <v>-351</v>
      </c>
      <c r="F14" s="184">
        <v>-149</v>
      </c>
      <c r="G14" s="184">
        <v>-202</v>
      </c>
      <c r="H14" s="240">
        <v>992</v>
      </c>
      <c r="I14" s="184">
        <v>549</v>
      </c>
      <c r="J14" s="184">
        <v>443</v>
      </c>
      <c r="K14" s="240">
        <v>1343</v>
      </c>
      <c r="L14" s="184">
        <v>698</v>
      </c>
      <c r="M14" s="239">
        <v>645</v>
      </c>
      <c r="N14" s="184">
        <v>-125</v>
      </c>
      <c r="O14" s="184">
        <v>-23</v>
      </c>
      <c r="P14" s="239">
        <v>-102</v>
      </c>
      <c r="Q14" s="184">
        <v>4073</v>
      </c>
      <c r="R14" s="184">
        <v>1940</v>
      </c>
      <c r="S14" s="184">
        <v>2133</v>
      </c>
      <c r="T14" s="240">
        <v>1728</v>
      </c>
      <c r="U14" s="184">
        <v>1629</v>
      </c>
      <c r="V14" s="184">
        <v>175</v>
      </c>
      <c r="W14" s="184">
        <v>468</v>
      </c>
      <c r="X14" s="240">
        <v>37</v>
      </c>
      <c r="Y14" s="239">
        <v>36</v>
      </c>
      <c r="Z14" s="184">
        <v>4198</v>
      </c>
      <c r="AA14" s="184">
        <v>1963</v>
      </c>
      <c r="AB14" s="184">
        <v>2235</v>
      </c>
      <c r="AC14" s="240">
        <v>1800</v>
      </c>
      <c r="AD14" s="184">
        <v>1829</v>
      </c>
      <c r="AE14" s="184">
        <v>155</v>
      </c>
      <c r="AF14" s="184">
        <v>400</v>
      </c>
      <c r="AG14" s="240">
        <v>8</v>
      </c>
      <c r="AH14" s="239">
        <v>6</v>
      </c>
    </row>
    <row r="15" spans="1:34" s="234" customFormat="1" ht="15" customHeight="1" x14ac:dyDescent="0.2">
      <c r="A15" s="433" t="s">
        <v>17</v>
      </c>
      <c r="B15" s="423">
        <v>-1549</v>
      </c>
      <c r="C15" s="382">
        <v>-805</v>
      </c>
      <c r="D15" s="404">
        <v>-744</v>
      </c>
      <c r="E15" s="382">
        <v>-673</v>
      </c>
      <c r="F15" s="382">
        <v>-373</v>
      </c>
      <c r="G15" s="382">
        <v>-300</v>
      </c>
      <c r="H15" s="405">
        <v>1228</v>
      </c>
      <c r="I15" s="382">
        <v>632</v>
      </c>
      <c r="J15" s="382">
        <v>596</v>
      </c>
      <c r="K15" s="405">
        <v>1901</v>
      </c>
      <c r="L15" s="382">
        <v>1005</v>
      </c>
      <c r="M15" s="404">
        <v>896</v>
      </c>
      <c r="N15" s="382">
        <v>-876</v>
      </c>
      <c r="O15" s="382">
        <v>-432</v>
      </c>
      <c r="P15" s="404">
        <v>-444</v>
      </c>
      <c r="Q15" s="382">
        <v>4564</v>
      </c>
      <c r="R15" s="382">
        <v>2287</v>
      </c>
      <c r="S15" s="382">
        <v>2277</v>
      </c>
      <c r="T15" s="405">
        <v>2196</v>
      </c>
      <c r="U15" s="382">
        <v>2073</v>
      </c>
      <c r="V15" s="382">
        <v>53</v>
      </c>
      <c r="W15" s="382">
        <v>159</v>
      </c>
      <c r="X15" s="405">
        <v>38</v>
      </c>
      <c r="Y15" s="404">
        <v>45</v>
      </c>
      <c r="Z15" s="382">
        <v>5440</v>
      </c>
      <c r="AA15" s="382">
        <v>2719</v>
      </c>
      <c r="AB15" s="382">
        <v>2721</v>
      </c>
      <c r="AC15" s="405">
        <v>2662</v>
      </c>
      <c r="AD15" s="382">
        <v>2571</v>
      </c>
      <c r="AE15" s="382">
        <v>51</v>
      </c>
      <c r="AF15" s="382">
        <v>148</v>
      </c>
      <c r="AG15" s="405">
        <v>6</v>
      </c>
      <c r="AH15" s="404">
        <v>2</v>
      </c>
    </row>
    <row r="16" spans="1:34" ht="15" customHeight="1" x14ac:dyDescent="0.2">
      <c r="A16" s="434" t="s">
        <v>18</v>
      </c>
      <c r="B16" s="435">
        <v>4228</v>
      </c>
      <c r="C16" s="425">
        <v>944</v>
      </c>
      <c r="D16" s="426">
        <v>3284</v>
      </c>
      <c r="E16" s="425">
        <v>1099</v>
      </c>
      <c r="F16" s="425">
        <v>147</v>
      </c>
      <c r="G16" s="425">
        <v>952</v>
      </c>
      <c r="H16" s="427">
        <v>13062</v>
      </c>
      <c r="I16" s="425">
        <v>6613</v>
      </c>
      <c r="J16" s="425">
        <v>6449</v>
      </c>
      <c r="K16" s="427">
        <v>11963</v>
      </c>
      <c r="L16" s="425">
        <v>6466</v>
      </c>
      <c r="M16" s="426">
        <v>5497</v>
      </c>
      <c r="N16" s="425">
        <v>3129</v>
      </c>
      <c r="O16" s="425">
        <v>797</v>
      </c>
      <c r="P16" s="426">
        <v>2332</v>
      </c>
      <c r="Q16" s="425">
        <v>86888</v>
      </c>
      <c r="R16" s="425">
        <v>44063</v>
      </c>
      <c r="S16" s="425">
        <v>42825</v>
      </c>
      <c r="T16" s="427">
        <v>39962</v>
      </c>
      <c r="U16" s="425">
        <v>38617</v>
      </c>
      <c r="V16" s="425">
        <v>3438</v>
      </c>
      <c r="W16" s="425">
        <v>3684</v>
      </c>
      <c r="X16" s="427">
        <v>663</v>
      </c>
      <c r="Y16" s="426">
        <v>524</v>
      </c>
      <c r="Z16" s="425">
        <v>83759</v>
      </c>
      <c r="AA16" s="425">
        <v>43266</v>
      </c>
      <c r="AB16" s="425">
        <v>40493</v>
      </c>
      <c r="AC16" s="427">
        <v>39190</v>
      </c>
      <c r="AD16" s="425">
        <v>36404</v>
      </c>
      <c r="AE16" s="425">
        <v>3435</v>
      </c>
      <c r="AF16" s="425">
        <v>3608</v>
      </c>
      <c r="AG16" s="427">
        <v>641</v>
      </c>
      <c r="AH16" s="426">
        <v>481</v>
      </c>
    </row>
    <row r="17" spans="1:34" ht="15" customHeight="1" x14ac:dyDescent="0.2">
      <c r="A17" s="273" t="s">
        <v>19</v>
      </c>
      <c r="B17" s="280">
        <v>2737</v>
      </c>
      <c r="C17" s="281">
        <v>1060</v>
      </c>
      <c r="D17" s="282">
        <v>1677</v>
      </c>
      <c r="E17" s="281">
        <v>726</v>
      </c>
      <c r="F17" s="281">
        <v>341</v>
      </c>
      <c r="G17" s="281">
        <v>385</v>
      </c>
      <c r="H17" s="283">
        <v>2003</v>
      </c>
      <c r="I17" s="281">
        <v>1012</v>
      </c>
      <c r="J17" s="281">
        <v>991</v>
      </c>
      <c r="K17" s="283">
        <v>1277</v>
      </c>
      <c r="L17" s="281">
        <v>671</v>
      </c>
      <c r="M17" s="282">
        <v>606</v>
      </c>
      <c r="N17" s="281">
        <v>2011</v>
      </c>
      <c r="O17" s="281">
        <v>719</v>
      </c>
      <c r="P17" s="282">
        <v>1292</v>
      </c>
      <c r="Q17" s="281">
        <v>15087</v>
      </c>
      <c r="R17" s="281">
        <v>7658</v>
      </c>
      <c r="S17" s="281">
        <v>7429</v>
      </c>
      <c r="T17" s="283">
        <v>6896</v>
      </c>
      <c r="U17" s="281">
        <v>6734</v>
      </c>
      <c r="V17" s="281">
        <v>675</v>
      </c>
      <c r="W17" s="281">
        <v>609</v>
      </c>
      <c r="X17" s="283">
        <v>87</v>
      </c>
      <c r="Y17" s="282">
        <v>86</v>
      </c>
      <c r="Z17" s="281">
        <v>13076</v>
      </c>
      <c r="AA17" s="281">
        <v>6939</v>
      </c>
      <c r="AB17" s="281">
        <v>6137</v>
      </c>
      <c r="AC17" s="283">
        <v>6252</v>
      </c>
      <c r="AD17" s="281">
        <v>5502</v>
      </c>
      <c r="AE17" s="281">
        <v>636</v>
      </c>
      <c r="AF17" s="281">
        <v>594</v>
      </c>
      <c r="AG17" s="283">
        <v>51</v>
      </c>
      <c r="AH17" s="282">
        <v>41</v>
      </c>
    </row>
    <row r="18" spans="1:34" ht="15" customHeight="1" x14ac:dyDescent="0.2">
      <c r="A18" s="273" t="s">
        <v>126</v>
      </c>
      <c r="B18" s="280">
        <v>1125</v>
      </c>
      <c r="C18" s="281">
        <v>477</v>
      </c>
      <c r="D18" s="282">
        <v>648</v>
      </c>
      <c r="E18" s="281">
        <v>163</v>
      </c>
      <c r="F18" s="281">
        <v>66</v>
      </c>
      <c r="G18" s="281">
        <v>97</v>
      </c>
      <c r="H18" s="283">
        <v>1202</v>
      </c>
      <c r="I18" s="281">
        <v>607</v>
      </c>
      <c r="J18" s="281">
        <v>595</v>
      </c>
      <c r="K18" s="283">
        <v>1039</v>
      </c>
      <c r="L18" s="281">
        <v>541</v>
      </c>
      <c r="M18" s="282">
        <v>498</v>
      </c>
      <c r="N18" s="281">
        <v>962</v>
      </c>
      <c r="O18" s="281">
        <v>411</v>
      </c>
      <c r="P18" s="282">
        <v>551</v>
      </c>
      <c r="Q18" s="281">
        <v>9127</v>
      </c>
      <c r="R18" s="281">
        <v>4590</v>
      </c>
      <c r="S18" s="281">
        <v>4537</v>
      </c>
      <c r="T18" s="283">
        <v>4187</v>
      </c>
      <c r="U18" s="281">
        <v>4185</v>
      </c>
      <c r="V18" s="281">
        <v>351</v>
      </c>
      <c r="W18" s="281">
        <v>300</v>
      </c>
      <c r="X18" s="283">
        <v>52</v>
      </c>
      <c r="Y18" s="282">
        <v>52</v>
      </c>
      <c r="Z18" s="281">
        <v>8165</v>
      </c>
      <c r="AA18" s="281">
        <v>4179</v>
      </c>
      <c r="AB18" s="281">
        <v>3986</v>
      </c>
      <c r="AC18" s="283">
        <v>3723</v>
      </c>
      <c r="AD18" s="281">
        <v>3610</v>
      </c>
      <c r="AE18" s="281">
        <v>347</v>
      </c>
      <c r="AF18" s="281">
        <v>293</v>
      </c>
      <c r="AG18" s="283">
        <v>109</v>
      </c>
      <c r="AH18" s="282">
        <v>83</v>
      </c>
    </row>
    <row r="19" spans="1:34" ht="15" customHeight="1" x14ac:dyDescent="0.2">
      <c r="A19" s="273" t="s">
        <v>21</v>
      </c>
      <c r="B19" s="280">
        <v>1239</v>
      </c>
      <c r="C19" s="281">
        <v>595</v>
      </c>
      <c r="D19" s="282">
        <v>644</v>
      </c>
      <c r="E19" s="281">
        <v>-118</v>
      </c>
      <c r="F19" s="281">
        <v>-91</v>
      </c>
      <c r="G19" s="281">
        <v>-27</v>
      </c>
      <c r="H19" s="283">
        <v>956</v>
      </c>
      <c r="I19" s="281">
        <v>505</v>
      </c>
      <c r="J19" s="281">
        <v>451</v>
      </c>
      <c r="K19" s="283">
        <v>1074</v>
      </c>
      <c r="L19" s="281">
        <v>596</v>
      </c>
      <c r="M19" s="282">
        <v>478</v>
      </c>
      <c r="N19" s="281">
        <v>1357</v>
      </c>
      <c r="O19" s="281">
        <v>686</v>
      </c>
      <c r="P19" s="282">
        <v>671</v>
      </c>
      <c r="Q19" s="281">
        <v>11709</v>
      </c>
      <c r="R19" s="281">
        <v>5901</v>
      </c>
      <c r="S19" s="281">
        <v>5808</v>
      </c>
      <c r="T19" s="283">
        <v>4821</v>
      </c>
      <c r="U19" s="281">
        <v>4420</v>
      </c>
      <c r="V19" s="281">
        <v>969</v>
      </c>
      <c r="W19" s="281">
        <v>1296</v>
      </c>
      <c r="X19" s="283">
        <v>111</v>
      </c>
      <c r="Y19" s="282">
        <v>92</v>
      </c>
      <c r="Z19" s="281">
        <v>10352</v>
      </c>
      <c r="AA19" s="281">
        <v>5215</v>
      </c>
      <c r="AB19" s="281">
        <v>5137</v>
      </c>
      <c r="AC19" s="283">
        <v>4154</v>
      </c>
      <c r="AD19" s="281">
        <v>3792</v>
      </c>
      <c r="AE19" s="281">
        <v>999</v>
      </c>
      <c r="AF19" s="281">
        <v>1276</v>
      </c>
      <c r="AG19" s="283">
        <v>62</v>
      </c>
      <c r="AH19" s="282">
        <v>69</v>
      </c>
    </row>
    <row r="20" spans="1:34" ht="15" customHeight="1" x14ac:dyDescent="0.2">
      <c r="A20" s="273" t="s">
        <v>22</v>
      </c>
      <c r="B20" s="280">
        <v>-525</v>
      </c>
      <c r="C20" s="281">
        <v>-272</v>
      </c>
      <c r="D20" s="282">
        <v>-253</v>
      </c>
      <c r="E20" s="281">
        <v>-350</v>
      </c>
      <c r="F20" s="281">
        <v>-200</v>
      </c>
      <c r="G20" s="281">
        <v>-150</v>
      </c>
      <c r="H20" s="283">
        <v>854</v>
      </c>
      <c r="I20" s="281">
        <v>431</v>
      </c>
      <c r="J20" s="281">
        <v>423</v>
      </c>
      <c r="K20" s="283">
        <v>1204</v>
      </c>
      <c r="L20" s="281">
        <v>631</v>
      </c>
      <c r="M20" s="282">
        <v>573</v>
      </c>
      <c r="N20" s="281">
        <v>-175</v>
      </c>
      <c r="O20" s="281">
        <v>-72</v>
      </c>
      <c r="P20" s="282">
        <v>-103</v>
      </c>
      <c r="Q20" s="281">
        <v>6714</v>
      </c>
      <c r="R20" s="281">
        <v>3544</v>
      </c>
      <c r="S20" s="281">
        <v>3170</v>
      </c>
      <c r="T20" s="283">
        <v>3041</v>
      </c>
      <c r="U20" s="281">
        <v>2708</v>
      </c>
      <c r="V20" s="281">
        <v>400</v>
      </c>
      <c r="W20" s="281">
        <v>407</v>
      </c>
      <c r="X20" s="283">
        <v>103</v>
      </c>
      <c r="Y20" s="282">
        <v>55</v>
      </c>
      <c r="Z20" s="281">
        <v>6889</v>
      </c>
      <c r="AA20" s="281">
        <v>3616</v>
      </c>
      <c r="AB20" s="281">
        <v>3273</v>
      </c>
      <c r="AC20" s="283">
        <v>3116</v>
      </c>
      <c r="AD20" s="281">
        <v>2822</v>
      </c>
      <c r="AE20" s="281">
        <v>415</v>
      </c>
      <c r="AF20" s="281">
        <v>403</v>
      </c>
      <c r="AG20" s="283">
        <v>85</v>
      </c>
      <c r="AH20" s="282">
        <v>48</v>
      </c>
    </row>
    <row r="21" spans="1:34" ht="15" customHeight="1" x14ac:dyDescent="0.2">
      <c r="A21" s="273" t="s">
        <v>127</v>
      </c>
      <c r="B21" s="280">
        <v>435</v>
      </c>
      <c r="C21" s="281">
        <v>128</v>
      </c>
      <c r="D21" s="282">
        <v>307</v>
      </c>
      <c r="E21" s="281">
        <v>199</v>
      </c>
      <c r="F21" s="281">
        <v>28</v>
      </c>
      <c r="G21" s="281">
        <v>171</v>
      </c>
      <c r="H21" s="283">
        <v>1803</v>
      </c>
      <c r="I21" s="281">
        <v>899</v>
      </c>
      <c r="J21" s="281">
        <v>904</v>
      </c>
      <c r="K21" s="283">
        <v>1604</v>
      </c>
      <c r="L21" s="281">
        <v>871</v>
      </c>
      <c r="M21" s="282">
        <v>733</v>
      </c>
      <c r="N21" s="281">
        <v>236</v>
      </c>
      <c r="O21" s="281">
        <v>100</v>
      </c>
      <c r="P21" s="282">
        <v>136</v>
      </c>
      <c r="Q21" s="281">
        <v>9116</v>
      </c>
      <c r="R21" s="281">
        <v>4589</v>
      </c>
      <c r="S21" s="281">
        <v>4527</v>
      </c>
      <c r="T21" s="283">
        <v>4434</v>
      </c>
      <c r="U21" s="281">
        <v>4321</v>
      </c>
      <c r="V21" s="281">
        <v>115</v>
      </c>
      <c r="W21" s="281">
        <v>172</v>
      </c>
      <c r="X21" s="283">
        <v>40</v>
      </c>
      <c r="Y21" s="282">
        <v>34</v>
      </c>
      <c r="Z21" s="281">
        <v>8880</v>
      </c>
      <c r="AA21" s="281">
        <v>4489</v>
      </c>
      <c r="AB21" s="281">
        <v>4391</v>
      </c>
      <c r="AC21" s="283">
        <v>4311</v>
      </c>
      <c r="AD21" s="281">
        <v>4201</v>
      </c>
      <c r="AE21" s="281">
        <v>102</v>
      </c>
      <c r="AF21" s="281">
        <v>151</v>
      </c>
      <c r="AG21" s="283">
        <v>76</v>
      </c>
      <c r="AH21" s="282">
        <v>39</v>
      </c>
    </row>
    <row r="22" spans="1:34" ht="15" customHeight="1" x14ac:dyDescent="0.2">
      <c r="A22" s="273" t="s">
        <v>24</v>
      </c>
      <c r="B22" s="280">
        <v>-460</v>
      </c>
      <c r="C22" s="281">
        <v>-351</v>
      </c>
      <c r="D22" s="282">
        <v>-109</v>
      </c>
      <c r="E22" s="281">
        <v>-459</v>
      </c>
      <c r="F22" s="281">
        <v>-307</v>
      </c>
      <c r="G22" s="281">
        <v>-152</v>
      </c>
      <c r="H22" s="283">
        <v>756</v>
      </c>
      <c r="I22" s="281">
        <v>371</v>
      </c>
      <c r="J22" s="281">
        <v>385</v>
      </c>
      <c r="K22" s="283">
        <v>1215</v>
      </c>
      <c r="L22" s="281">
        <v>678</v>
      </c>
      <c r="M22" s="282">
        <v>537</v>
      </c>
      <c r="N22" s="281">
        <v>-1</v>
      </c>
      <c r="O22" s="281">
        <v>-44</v>
      </c>
      <c r="P22" s="282">
        <v>43</v>
      </c>
      <c r="Q22" s="281">
        <v>5562</v>
      </c>
      <c r="R22" s="281">
        <v>2825</v>
      </c>
      <c r="S22" s="281">
        <v>2737</v>
      </c>
      <c r="T22" s="283">
        <v>2472</v>
      </c>
      <c r="U22" s="281">
        <v>2354</v>
      </c>
      <c r="V22" s="281">
        <v>278</v>
      </c>
      <c r="W22" s="281">
        <v>325</v>
      </c>
      <c r="X22" s="283">
        <v>75</v>
      </c>
      <c r="Y22" s="282">
        <v>58</v>
      </c>
      <c r="Z22" s="281">
        <v>5563</v>
      </c>
      <c r="AA22" s="281">
        <v>2869</v>
      </c>
      <c r="AB22" s="281">
        <v>2694</v>
      </c>
      <c r="AC22" s="283">
        <v>2507</v>
      </c>
      <c r="AD22" s="281">
        <v>2348</v>
      </c>
      <c r="AE22" s="281">
        <v>296</v>
      </c>
      <c r="AF22" s="281">
        <v>287</v>
      </c>
      <c r="AG22" s="283">
        <v>66</v>
      </c>
      <c r="AH22" s="282">
        <v>59</v>
      </c>
    </row>
    <row r="23" spans="1:34" ht="15" customHeight="1" x14ac:dyDescent="0.2">
      <c r="A23" s="273" t="s">
        <v>25</v>
      </c>
      <c r="B23" s="280">
        <v>-872</v>
      </c>
      <c r="C23" s="281">
        <v>-542</v>
      </c>
      <c r="D23" s="282">
        <v>-330</v>
      </c>
      <c r="E23" s="281">
        <v>-8</v>
      </c>
      <c r="F23" s="281">
        <v>-66</v>
      </c>
      <c r="G23" s="281">
        <v>58</v>
      </c>
      <c r="H23" s="283">
        <v>1324</v>
      </c>
      <c r="I23" s="281">
        <v>675</v>
      </c>
      <c r="J23" s="281">
        <v>649</v>
      </c>
      <c r="K23" s="283">
        <v>1332</v>
      </c>
      <c r="L23" s="281">
        <v>741</v>
      </c>
      <c r="M23" s="282">
        <v>591</v>
      </c>
      <c r="N23" s="281">
        <v>-864</v>
      </c>
      <c r="O23" s="281">
        <v>-476</v>
      </c>
      <c r="P23" s="282">
        <v>-388</v>
      </c>
      <c r="Q23" s="281">
        <v>7808</v>
      </c>
      <c r="R23" s="281">
        <v>3802</v>
      </c>
      <c r="S23" s="281">
        <v>4006</v>
      </c>
      <c r="T23" s="283">
        <v>3532</v>
      </c>
      <c r="U23" s="281">
        <v>3770</v>
      </c>
      <c r="V23" s="281">
        <v>201</v>
      </c>
      <c r="W23" s="281">
        <v>178</v>
      </c>
      <c r="X23" s="283">
        <v>69</v>
      </c>
      <c r="Y23" s="282">
        <v>58</v>
      </c>
      <c r="Z23" s="281">
        <v>8672</v>
      </c>
      <c r="AA23" s="281">
        <v>4278</v>
      </c>
      <c r="AB23" s="281">
        <v>4394</v>
      </c>
      <c r="AC23" s="283">
        <v>4030</v>
      </c>
      <c r="AD23" s="281">
        <v>4141</v>
      </c>
      <c r="AE23" s="281">
        <v>183</v>
      </c>
      <c r="AF23" s="281">
        <v>198</v>
      </c>
      <c r="AG23" s="283">
        <v>65</v>
      </c>
      <c r="AH23" s="282">
        <v>55</v>
      </c>
    </row>
    <row r="24" spans="1:34" ht="15" customHeight="1" x14ac:dyDescent="0.2">
      <c r="A24" s="273" t="s">
        <v>26</v>
      </c>
      <c r="B24" s="280">
        <v>-1369</v>
      </c>
      <c r="C24" s="281">
        <v>-955</v>
      </c>
      <c r="D24" s="282">
        <v>-414</v>
      </c>
      <c r="E24" s="281">
        <v>292</v>
      </c>
      <c r="F24" s="281">
        <v>56</v>
      </c>
      <c r="G24" s="281">
        <v>236</v>
      </c>
      <c r="H24" s="283">
        <v>2069</v>
      </c>
      <c r="I24" s="281">
        <v>1023</v>
      </c>
      <c r="J24" s="281">
        <v>1046</v>
      </c>
      <c r="K24" s="283">
        <v>1777</v>
      </c>
      <c r="L24" s="281">
        <v>967</v>
      </c>
      <c r="M24" s="282">
        <v>810</v>
      </c>
      <c r="N24" s="281">
        <v>-1661</v>
      </c>
      <c r="O24" s="281">
        <v>-1011</v>
      </c>
      <c r="P24" s="282">
        <v>-650</v>
      </c>
      <c r="Q24" s="281">
        <v>9689</v>
      </c>
      <c r="R24" s="281">
        <v>4868</v>
      </c>
      <c r="S24" s="281">
        <v>4821</v>
      </c>
      <c r="T24" s="283">
        <v>4601</v>
      </c>
      <c r="U24" s="281">
        <v>4572</v>
      </c>
      <c r="V24" s="281">
        <v>204</v>
      </c>
      <c r="W24" s="281">
        <v>209</v>
      </c>
      <c r="X24" s="283">
        <v>63</v>
      </c>
      <c r="Y24" s="282">
        <v>40</v>
      </c>
      <c r="Z24" s="281">
        <v>11350</v>
      </c>
      <c r="AA24" s="281">
        <v>5879</v>
      </c>
      <c r="AB24" s="281">
        <v>5471</v>
      </c>
      <c r="AC24" s="283">
        <v>5591</v>
      </c>
      <c r="AD24" s="281">
        <v>5219</v>
      </c>
      <c r="AE24" s="281">
        <v>223</v>
      </c>
      <c r="AF24" s="281">
        <v>209</v>
      </c>
      <c r="AG24" s="283">
        <v>65</v>
      </c>
      <c r="AH24" s="282">
        <v>43</v>
      </c>
    </row>
    <row r="25" spans="1:34" ht="15" customHeight="1" x14ac:dyDescent="0.2">
      <c r="A25" s="436" t="s">
        <v>128</v>
      </c>
      <c r="B25" s="437">
        <v>1918</v>
      </c>
      <c r="C25" s="429">
        <v>804</v>
      </c>
      <c r="D25" s="430">
        <v>1114</v>
      </c>
      <c r="E25" s="429">
        <v>654</v>
      </c>
      <c r="F25" s="429">
        <v>320</v>
      </c>
      <c r="G25" s="429">
        <v>334</v>
      </c>
      <c r="H25" s="431">
        <v>2095</v>
      </c>
      <c r="I25" s="429">
        <v>1090</v>
      </c>
      <c r="J25" s="429">
        <v>1005</v>
      </c>
      <c r="K25" s="431">
        <v>1441</v>
      </c>
      <c r="L25" s="429">
        <v>770</v>
      </c>
      <c r="M25" s="430">
        <v>671</v>
      </c>
      <c r="N25" s="429">
        <v>1264</v>
      </c>
      <c r="O25" s="429">
        <v>484</v>
      </c>
      <c r="P25" s="430">
        <v>780</v>
      </c>
      <c r="Q25" s="429">
        <v>12076</v>
      </c>
      <c r="R25" s="429">
        <v>6286</v>
      </c>
      <c r="S25" s="429">
        <v>5790</v>
      </c>
      <c r="T25" s="431">
        <v>5978</v>
      </c>
      <c r="U25" s="429">
        <v>5553</v>
      </c>
      <c r="V25" s="429">
        <v>245</v>
      </c>
      <c r="W25" s="429">
        <v>188</v>
      </c>
      <c r="X25" s="431">
        <v>63</v>
      </c>
      <c r="Y25" s="430">
        <v>49</v>
      </c>
      <c r="Z25" s="429">
        <v>10812</v>
      </c>
      <c r="AA25" s="429">
        <v>5802</v>
      </c>
      <c r="AB25" s="429">
        <v>5010</v>
      </c>
      <c r="AC25" s="431">
        <v>5506</v>
      </c>
      <c r="AD25" s="429">
        <v>4769</v>
      </c>
      <c r="AE25" s="429">
        <v>234</v>
      </c>
      <c r="AF25" s="429">
        <v>197</v>
      </c>
      <c r="AG25" s="431">
        <v>62</v>
      </c>
      <c r="AH25" s="430">
        <v>44</v>
      </c>
    </row>
    <row r="26" spans="1:34" ht="15" customHeight="1" x14ac:dyDescent="0.2">
      <c r="A26" s="271" t="s">
        <v>28</v>
      </c>
      <c r="B26" s="280">
        <v>126</v>
      </c>
      <c r="C26" s="281">
        <v>-174</v>
      </c>
      <c r="D26" s="282">
        <v>300</v>
      </c>
      <c r="E26" s="281">
        <v>1013</v>
      </c>
      <c r="F26" s="281">
        <v>433</v>
      </c>
      <c r="G26" s="281">
        <v>580</v>
      </c>
      <c r="H26" s="283">
        <v>4994</v>
      </c>
      <c r="I26" s="281">
        <v>2588</v>
      </c>
      <c r="J26" s="281">
        <v>2406</v>
      </c>
      <c r="K26" s="283">
        <v>3981</v>
      </c>
      <c r="L26" s="281">
        <v>2155</v>
      </c>
      <c r="M26" s="282">
        <v>1826</v>
      </c>
      <c r="N26" s="281">
        <v>-887</v>
      </c>
      <c r="O26" s="281">
        <v>-607</v>
      </c>
      <c r="P26" s="282">
        <v>-280</v>
      </c>
      <c r="Q26" s="281">
        <v>16106</v>
      </c>
      <c r="R26" s="281">
        <v>8147</v>
      </c>
      <c r="S26" s="281">
        <v>7959</v>
      </c>
      <c r="T26" s="283">
        <v>7261</v>
      </c>
      <c r="U26" s="281">
        <v>6128</v>
      </c>
      <c r="V26" s="281">
        <v>517</v>
      </c>
      <c r="W26" s="281">
        <v>1504</v>
      </c>
      <c r="X26" s="283">
        <v>369</v>
      </c>
      <c r="Y26" s="282">
        <v>327</v>
      </c>
      <c r="Z26" s="281">
        <v>16993</v>
      </c>
      <c r="AA26" s="281">
        <v>8754</v>
      </c>
      <c r="AB26" s="281">
        <v>8239</v>
      </c>
      <c r="AC26" s="283">
        <v>7943</v>
      </c>
      <c r="AD26" s="281">
        <v>6593</v>
      </c>
      <c r="AE26" s="281">
        <v>492</v>
      </c>
      <c r="AF26" s="281">
        <v>1398</v>
      </c>
      <c r="AG26" s="283">
        <v>319</v>
      </c>
      <c r="AH26" s="282">
        <v>248</v>
      </c>
    </row>
    <row r="27" spans="1:34" ht="15" customHeight="1" x14ac:dyDescent="0.2">
      <c r="A27" s="271" t="s">
        <v>29</v>
      </c>
      <c r="B27" s="280">
        <v>-1136</v>
      </c>
      <c r="C27" s="281">
        <v>-898</v>
      </c>
      <c r="D27" s="282">
        <v>-238</v>
      </c>
      <c r="E27" s="281">
        <v>452</v>
      </c>
      <c r="F27" s="281">
        <v>90</v>
      </c>
      <c r="G27" s="281">
        <v>362</v>
      </c>
      <c r="H27" s="283">
        <v>4492</v>
      </c>
      <c r="I27" s="281">
        <v>2360</v>
      </c>
      <c r="J27" s="281">
        <v>2132</v>
      </c>
      <c r="K27" s="283">
        <v>4040</v>
      </c>
      <c r="L27" s="281">
        <v>2270</v>
      </c>
      <c r="M27" s="282">
        <v>1770</v>
      </c>
      <c r="N27" s="281">
        <v>-1588</v>
      </c>
      <c r="O27" s="281">
        <v>-988</v>
      </c>
      <c r="P27" s="282">
        <v>-600</v>
      </c>
      <c r="Q27" s="281">
        <v>20299</v>
      </c>
      <c r="R27" s="281">
        <v>10767</v>
      </c>
      <c r="S27" s="281">
        <v>9532</v>
      </c>
      <c r="T27" s="283">
        <v>9615</v>
      </c>
      <c r="U27" s="281">
        <v>8519</v>
      </c>
      <c r="V27" s="281">
        <v>716</v>
      </c>
      <c r="W27" s="281">
        <v>715</v>
      </c>
      <c r="X27" s="283">
        <v>436</v>
      </c>
      <c r="Y27" s="282">
        <v>298</v>
      </c>
      <c r="Z27" s="281">
        <v>21887</v>
      </c>
      <c r="AA27" s="281">
        <v>11755</v>
      </c>
      <c r="AB27" s="281">
        <v>10132</v>
      </c>
      <c r="AC27" s="283">
        <v>10759</v>
      </c>
      <c r="AD27" s="281">
        <v>9213</v>
      </c>
      <c r="AE27" s="281">
        <v>641</v>
      </c>
      <c r="AF27" s="281">
        <v>670</v>
      </c>
      <c r="AG27" s="283">
        <v>355</v>
      </c>
      <c r="AH27" s="282">
        <v>249</v>
      </c>
    </row>
    <row r="28" spans="1:34" ht="15" customHeight="1" x14ac:dyDescent="0.2">
      <c r="A28" s="271" t="s">
        <v>30</v>
      </c>
      <c r="B28" s="280">
        <v>355</v>
      </c>
      <c r="C28" s="281">
        <v>42</v>
      </c>
      <c r="D28" s="282">
        <v>313</v>
      </c>
      <c r="E28" s="281">
        <v>632</v>
      </c>
      <c r="F28" s="281">
        <v>225</v>
      </c>
      <c r="G28" s="281">
        <v>407</v>
      </c>
      <c r="H28" s="283">
        <v>2729</v>
      </c>
      <c r="I28" s="281">
        <v>1355</v>
      </c>
      <c r="J28" s="281">
        <v>1374</v>
      </c>
      <c r="K28" s="283">
        <v>2097</v>
      </c>
      <c r="L28" s="281">
        <v>1130</v>
      </c>
      <c r="M28" s="282">
        <v>967</v>
      </c>
      <c r="N28" s="281">
        <v>-277</v>
      </c>
      <c r="O28" s="281">
        <v>-183</v>
      </c>
      <c r="P28" s="282">
        <v>-94</v>
      </c>
      <c r="Q28" s="281">
        <v>11853</v>
      </c>
      <c r="R28" s="281">
        <v>6167</v>
      </c>
      <c r="S28" s="281">
        <v>5686</v>
      </c>
      <c r="T28" s="283">
        <v>5760</v>
      </c>
      <c r="U28" s="281">
        <v>5403</v>
      </c>
      <c r="V28" s="281">
        <v>303</v>
      </c>
      <c r="W28" s="281">
        <v>214</v>
      </c>
      <c r="X28" s="283">
        <v>104</v>
      </c>
      <c r="Y28" s="282">
        <v>69</v>
      </c>
      <c r="Z28" s="281">
        <v>12130</v>
      </c>
      <c r="AA28" s="281">
        <v>6350</v>
      </c>
      <c r="AB28" s="281">
        <v>5780</v>
      </c>
      <c r="AC28" s="283">
        <v>5970</v>
      </c>
      <c r="AD28" s="281">
        <v>5558</v>
      </c>
      <c r="AE28" s="281">
        <v>323</v>
      </c>
      <c r="AF28" s="281">
        <v>192</v>
      </c>
      <c r="AG28" s="283">
        <v>57</v>
      </c>
      <c r="AH28" s="282">
        <v>30</v>
      </c>
    </row>
    <row r="29" spans="1:34" ht="15" customHeight="1" x14ac:dyDescent="0.2">
      <c r="A29" s="271" t="s">
        <v>31</v>
      </c>
      <c r="B29" s="280">
        <v>3973</v>
      </c>
      <c r="C29" s="281">
        <v>1768</v>
      </c>
      <c r="D29" s="282">
        <v>2205</v>
      </c>
      <c r="E29" s="281">
        <v>1727</v>
      </c>
      <c r="F29" s="281">
        <v>882</v>
      </c>
      <c r="G29" s="281">
        <v>845</v>
      </c>
      <c r="H29" s="283">
        <v>4806</v>
      </c>
      <c r="I29" s="281">
        <v>2515</v>
      </c>
      <c r="J29" s="281">
        <v>2291</v>
      </c>
      <c r="K29" s="283">
        <v>3079</v>
      </c>
      <c r="L29" s="281">
        <v>1633</v>
      </c>
      <c r="M29" s="282">
        <v>1446</v>
      </c>
      <c r="N29" s="281">
        <v>2246</v>
      </c>
      <c r="O29" s="281">
        <v>886</v>
      </c>
      <c r="P29" s="282">
        <v>1360</v>
      </c>
      <c r="Q29" s="281">
        <v>27725</v>
      </c>
      <c r="R29" s="281">
        <v>14225</v>
      </c>
      <c r="S29" s="281">
        <v>13500</v>
      </c>
      <c r="T29" s="283">
        <v>13479</v>
      </c>
      <c r="U29" s="281">
        <v>12807</v>
      </c>
      <c r="V29" s="281">
        <v>493</v>
      </c>
      <c r="W29" s="281">
        <v>494</v>
      </c>
      <c r="X29" s="283">
        <v>253</v>
      </c>
      <c r="Y29" s="282">
        <v>199</v>
      </c>
      <c r="Z29" s="281">
        <v>25479</v>
      </c>
      <c r="AA29" s="281">
        <v>13339</v>
      </c>
      <c r="AB29" s="281">
        <v>12140</v>
      </c>
      <c r="AC29" s="283">
        <v>12650</v>
      </c>
      <c r="AD29" s="281">
        <v>11549</v>
      </c>
      <c r="AE29" s="281">
        <v>467</v>
      </c>
      <c r="AF29" s="281">
        <v>449</v>
      </c>
      <c r="AG29" s="283">
        <v>222</v>
      </c>
      <c r="AH29" s="282">
        <v>142</v>
      </c>
    </row>
    <row r="30" spans="1:34" ht="15" customHeight="1" x14ac:dyDescent="0.2">
      <c r="A30" s="271" t="s">
        <v>32</v>
      </c>
      <c r="B30" s="280">
        <v>-436</v>
      </c>
      <c r="C30" s="281">
        <v>-225</v>
      </c>
      <c r="D30" s="282">
        <v>-211</v>
      </c>
      <c r="E30" s="281">
        <v>-108</v>
      </c>
      <c r="F30" s="281">
        <v>-48</v>
      </c>
      <c r="G30" s="281">
        <v>-60</v>
      </c>
      <c r="H30" s="283">
        <v>378</v>
      </c>
      <c r="I30" s="281">
        <v>183</v>
      </c>
      <c r="J30" s="281">
        <v>195</v>
      </c>
      <c r="K30" s="283">
        <v>486</v>
      </c>
      <c r="L30" s="281">
        <v>231</v>
      </c>
      <c r="M30" s="282">
        <v>255</v>
      </c>
      <c r="N30" s="281">
        <v>-328</v>
      </c>
      <c r="O30" s="281">
        <v>-177</v>
      </c>
      <c r="P30" s="282">
        <v>-151</v>
      </c>
      <c r="Q30" s="281">
        <v>1358</v>
      </c>
      <c r="R30" s="281">
        <v>676</v>
      </c>
      <c r="S30" s="281">
        <v>682</v>
      </c>
      <c r="T30" s="283">
        <v>647</v>
      </c>
      <c r="U30" s="281">
        <v>577</v>
      </c>
      <c r="V30" s="281">
        <v>23</v>
      </c>
      <c r="W30" s="281">
        <v>93</v>
      </c>
      <c r="X30" s="283">
        <v>6</v>
      </c>
      <c r="Y30" s="282">
        <v>12</v>
      </c>
      <c r="Z30" s="281">
        <v>1686</v>
      </c>
      <c r="AA30" s="281">
        <v>853</v>
      </c>
      <c r="AB30" s="281">
        <v>833</v>
      </c>
      <c r="AC30" s="283">
        <v>830</v>
      </c>
      <c r="AD30" s="281">
        <v>750</v>
      </c>
      <c r="AE30" s="281">
        <v>21</v>
      </c>
      <c r="AF30" s="281">
        <v>81</v>
      </c>
      <c r="AG30" s="283">
        <v>2</v>
      </c>
      <c r="AH30" s="282">
        <v>2</v>
      </c>
    </row>
    <row r="31" spans="1:34" ht="15" customHeight="1" x14ac:dyDescent="0.2">
      <c r="A31" s="271" t="s">
        <v>33</v>
      </c>
      <c r="B31" s="280">
        <v>759</v>
      </c>
      <c r="C31" s="281">
        <v>199</v>
      </c>
      <c r="D31" s="282">
        <v>560</v>
      </c>
      <c r="E31" s="281">
        <v>218</v>
      </c>
      <c r="F31" s="281">
        <v>65</v>
      </c>
      <c r="G31" s="281">
        <v>153</v>
      </c>
      <c r="H31" s="283">
        <v>868</v>
      </c>
      <c r="I31" s="281">
        <v>432</v>
      </c>
      <c r="J31" s="281">
        <v>436</v>
      </c>
      <c r="K31" s="283">
        <v>650</v>
      </c>
      <c r="L31" s="281">
        <v>367</v>
      </c>
      <c r="M31" s="282">
        <v>283</v>
      </c>
      <c r="N31" s="281">
        <v>541</v>
      </c>
      <c r="O31" s="281">
        <v>134</v>
      </c>
      <c r="P31" s="282">
        <v>407</v>
      </c>
      <c r="Q31" s="281">
        <v>6924</v>
      </c>
      <c r="R31" s="281">
        <v>3647</v>
      </c>
      <c r="S31" s="281">
        <v>3277</v>
      </c>
      <c r="T31" s="283">
        <v>3391</v>
      </c>
      <c r="U31" s="281">
        <v>3040</v>
      </c>
      <c r="V31" s="281">
        <v>212</v>
      </c>
      <c r="W31" s="281">
        <v>185</v>
      </c>
      <c r="X31" s="283">
        <v>44</v>
      </c>
      <c r="Y31" s="282">
        <v>52</v>
      </c>
      <c r="Z31" s="281">
        <v>6383</v>
      </c>
      <c r="AA31" s="281">
        <v>3513</v>
      </c>
      <c r="AB31" s="281">
        <v>2870</v>
      </c>
      <c r="AC31" s="283">
        <v>3249</v>
      </c>
      <c r="AD31" s="281">
        <v>2652</v>
      </c>
      <c r="AE31" s="281">
        <v>220</v>
      </c>
      <c r="AF31" s="281">
        <v>183</v>
      </c>
      <c r="AG31" s="283">
        <v>44</v>
      </c>
      <c r="AH31" s="282">
        <v>35</v>
      </c>
    </row>
    <row r="32" spans="1:34" ht="15" customHeight="1" x14ac:dyDescent="0.2">
      <c r="A32" s="271" t="s">
        <v>34</v>
      </c>
      <c r="B32" s="280">
        <v>554</v>
      </c>
      <c r="C32" s="281">
        <v>-23</v>
      </c>
      <c r="D32" s="282">
        <v>577</v>
      </c>
      <c r="E32" s="281">
        <v>830</v>
      </c>
      <c r="F32" s="281">
        <v>321</v>
      </c>
      <c r="G32" s="281">
        <v>509</v>
      </c>
      <c r="H32" s="283">
        <v>2074</v>
      </c>
      <c r="I32" s="281">
        <v>1017</v>
      </c>
      <c r="J32" s="281">
        <v>1057</v>
      </c>
      <c r="K32" s="283">
        <v>1244</v>
      </c>
      <c r="L32" s="281">
        <v>696</v>
      </c>
      <c r="M32" s="282">
        <v>548</v>
      </c>
      <c r="N32" s="281">
        <v>-276</v>
      </c>
      <c r="O32" s="281">
        <v>-344</v>
      </c>
      <c r="P32" s="282">
        <v>68</v>
      </c>
      <c r="Q32" s="281">
        <v>9370</v>
      </c>
      <c r="R32" s="281">
        <v>5052</v>
      </c>
      <c r="S32" s="281">
        <v>4318</v>
      </c>
      <c r="T32" s="283">
        <v>4792</v>
      </c>
      <c r="U32" s="281">
        <v>4066</v>
      </c>
      <c r="V32" s="281">
        <v>167</v>
      </c>
      <c r="W32" s="281">
        <v>207</v>
      </c>
      <c r="X32" s="283">
        <v>93</v>
      </c>
      <c r="Y32" s="282">
        <v>45</v>
      </c>
      <c r="Z32" s="281">
        <v>9646</v>
      </c>
      <c r="AA32" s="281">
        <v>5396</v>
      </c>
      <c r="AB32" s="281">
        <v>4250</v>
      </c>
      <c r="AC32" s="283">
        <v>5114</v>
      </c>
      <c r="AD32" s="281">
        <v>4040</v>
      </c>
      <c r="AE32" s="281">
        <v>179</v>
      </c>
      <c r="AF32" s="281">
        <v>174</v>
      </c>
      <c r="AG32" s="283">
        <v>103</v>
      </c>
      <c r="AH32" s="282">
        <v>36</v>
      </c>
    </row>
    <row r="33" spans="1:34" ht="15" customHeight="1" x14ac:dyDescent="0.2">
      <c r="A33" s="271" t="s">
        <v>35</v>
      </c>
      <c r="B33" s="280">
        <v>-349</v>
      </c>
      <c r="C33" s="281">
        <v>-182</v>
      </c>
      <c r="D33" s="282">
        <v>-167</v>
      </c>
      <c r="E33" s="281">
        <v>-167</v>
      </c>
      <c r="F33" s="281">
        <v>-108</v>
      </c>
      <c r="G33" s="281">
        <v>-59</v>
      </c>
      <c r="H33" s="283">
        <v>204</v>
      </c>
      <c r="I33" s="281">
        <v>89</v>
      </c>
      <c r="J33" s="281">
        <v>115</v>
      </c>
      <c r="K33" s="283">
        <v>371</v>
      </c>
      <c r="L33" s="281">
        <v>197</v>
      </c>
      <c r="M33" s="282">
        <v>174</v>
      </c>
      <c r="N33" s="281">
        <v>-182</v>
      </c>
      <c r="O33" s="281">
        <v>-74</v>
      </c>
      <c r="P33" s="282">
        <v>-108</v>
      </c>
      <c r="Q33" s="281">
        <v>957</v>
      </c>
      <c r="R33" s="281">
        <v>522</v>
      </c>
      <c r="S33" s="281">
        <v>435</v>
      </c>
      <c r="T33" s="283">
        <v>475</v>
      </c>
      <c r="U33" s="281">
        <v>413</v>
      </c>
      <c r="V33" s="281">
        <v>35</v>
      </c>
      <c r="W33" s="281">
        <v>17</v>
      </c>
      <c r="X33" s="283">
        <v>12</v>
      </c>
      <c r="Y33" s="282">
        <v>5</v>
      </c>
      <c r="Z33" s="281">
        <v>1139</v>
      </c>
      <c r="AA33" s="281">
        <v>596</v>
      </c>
      <c r="AB33" s="281">
        <v>543</v>
      </c>
      <c r="AC33" s="283">
        <v>578</v>
      </c>
      <c r="AD33" s="281">
        <v>531</v>
      </c>
      <c r="AE33" s="281">
        <v>17</v>
      </c>
      <c r="AF33" s="281">
        <v>11</v>
      </c>
      <c r="AG33" s="283">
        <v>1</v>
      </c>
      <c r="AH33" s="282">
        <v>1</v>
      </c>
    </row>
    <row r="34" spans="1:34" ht="15" customHeight="1" x14ac:dyDescent="0.2">
      <c r="A34" s="271" t="s">
        <v>36</v>
      </c>
      <c r="B34" s="280">
        <v>-230</v>
      </c>
      <c r="C34" s="281">
        <v>-82</v>
      </c>
      <c r="D34" s="282">
        <v>-148</v>
      </c>
      <c r="E34" s="281">
        <v>-9</v>
      </c>
      <c r="F34" s="281">
        <v>-18</v>
      </c>
      <c r="G34" s="281">
        <v>9</v>
      </c>
      <c r="H34" s="283">
        <v>425</v>
      </c>
      <c r="I34" s="281">
        <v>220</v>
      </c>
      <c r="J34" s="281">
        <v>205</v>
      </c>
      <c r="K34" s="283">
        <v>434</v>
      </c>
      <c r="L34" s="281">
        <v>238</v>
      </c>
      <c r="M34" s="282">
        <v>196</v>
      </c>
      <c r="N34" s="281">
        <v>-221</v>
      </c>
      <c r="O34" s="281">
        <v>-64</v>
      </c>
      <c r="P34" s="282">
        <v>-157</v>
      </c>
      <c r="Q34" s="281">
        <v>1689</v>
      </c>
      <c r="R34" s="281">
        <v>815</v>
      </c>
      <c r="S34" s="281">
        <v>874</v>
      </c>
      <c r="T34" s="283">
        <v>759</v>
      </c>
      <c r="U34" s="281">
        <v>708</v>
      </c>
      <c r="V34" s="281">
        <v>41</v>
      </c>
      <c r="W34" s="281">
        <v>155</v>
      </c>
      <c r="X34" s="283">
        <v>15</v>
      </c>
      <c r="Y34" s="282">
        <v>11</v>
      </c>
      <c r="Z34" s="281">
        <v>1910</v>
      </c>
      <c r="AA34" s="281">
        <v>879</v>
      </c>
      <c r="AB34" s="281">
        <v>1031</v>
      </c>
      <c r="AC34" s="283">
        <v>831</v>
      </c>
      <c r="AD34" s="281">
        <v>845</v>
      </c>
      <c r="AE34" s="281">
        <v>44</v>
      </c>
      <c r="AF34" s="281">
        <v>178</v>
      </c>
      <c r="AG34" s="283">
        <v>4</v>
      </c>
      <c r="AH34" s="282">
        <v>8</v>
      </c>
    </row>
    <row r="35" spans="1:34" ht="15" customHeight="1" x14ac:dyDescent="0.2">
      <c r="A35" s="271" t="s">
        <v>37</v>
      </c>
      <c r="B35" s="280">
        <v>281</v>
      </c>
      <c r="C35" s="281">
        <v>187</v>
      </c>
      <c r="D35" s="282">
        <v>94</v>
      </c>
      <c r="E35" s="281">
        <v>632</v>
      </c>
      <c r="F35" s="281">
        <v>329</v>
      </c>
      <c r="G35" s="281">
        <v>303</v>
      </c>
      <c r="H35" s="283">
        <v>2448</v>
      </c>
      <c r="I35" s="281">
        <v>1284</v>
      </c>
      <c r="J35" s="281">
        <v>1164</v>
      </c>
      <c r="K35" s="283">
        <v>1816</v>
      </c>
      <c r="L35" s="281">
        <v>955</v>
      </c>
      <c r="M35" s="282">
        <v>861</v>
      </c>
      <c r="N35" s="281">
        <v>-351</v>
      </c>
      <c r="O35" s="281">
        <v>-142</v>
      </c>
      <c r="P35" s="282">
        <v>-209</v>
      </c>
      <c r="Q35" s="281">
        <v>9143</v>
      </c>
      <c r="R35" s="281">
        <v>4686</v>
      </c>
      <c r="S35" s="281">
        <v>4457</v>
      </c>
      <c r="T35" s="283">
        <v>4382</v>
      </c>
      <c r="U35" s="281">
        <v>3964</v>
      </c>
      <c r="V35" s="281">
        <v>213</v>
      </c>
      <c r="W35" s="281">
        <v>427</v>
      </c>
      <c r="X35" s="283">
        <v>91</v>
      </c>
      <c r="Y35" s="282">
        <v>66</v>
      </c>
      <c r="Z35" s="281">
        <v>9494</v>
      </c>
      <c r="AA35" s="281">
        <v>4828</v>
      </c>
      <c r="AB35" s="281">
        <v>4666</v>
      </c>
      <c r="AC35" s="283">
        <v>4603</v>
      </c>
      <c r="AD35" s="281">
        <v>4239</v>
      </c>
      <c r="AE35" s="281">
        <v>166</v>
      </c>
      <c r="AF35" s="281">
        <v>405</v>
      </c>
      <c r="AG35" s="283">
        <v>59</v>
      </c>
      <c r="AH35" s="282">
        <v>22</v>
      </c>
    </row>
    <row r="36" spans="1:34" ht="15" customHeight="1" x14ac:dyDescent="0.2">
      <c r="A36" s="271" t="s">
        <v>38</v>
      </c>
      <c r="B36" s="280">
        <v>23</v>
      </c>
      <c r="C36" s="281">
        <v>48</v>
      </c>
      <c r="D36" s="282">
        <v>-25</v>
      </c>
      <c r="E36" s="281">
        <v>-35</v>
      </c>
      <c r="F36" s="281">
        <v>-5</v>
      </c>
      <c r="G36" s="281">
        <v>-30</v>
      </c>
      <c r="H36" s="283">
        <v>333</v>
      </c>
      <c r="I36" s="281">
        <v>180</v>
      </c>
      <c r="J36" s="281">
        <v>153</v>
      </c>
      <c r="K36" s="283">
        <v>368</v>
      </c>
      <c r="L36" s="281">
        <v>185</v>
      </c>
      <c r="M36" s="282">
        <v>183</v>
      </c>
      <c r="N36" s="281">
        <v>58</v>
      </c>
      <c r="O36" s="281">
        <v>53</v>
      </c>
      <c r="P36" s="282">
        <v>5</v>
      </c>
      <c r="Q36" s="281">
        <v>1459</v>
      </c>
      <c r="R36" s="281">
        <v>741</v>
      </c>
      <c r="S36" s="281">
        <v>718</v>
      </c>
      <c r="T36" s="283">
        <v>724</v>
      </c>
      <c r="U36" s="281">
        <v>676</v>
      </c>
      <c r="V36" s="281">
        <v>9</v>
      </c>
      <c r="W36" s="281">
        <v>37</v>
      </c>
      <c r="X36" s="283">
        <v>8</v>
      </c>
      <c r="Y36" s="282">
        <v>5</v>
      </c>
      <c r="Z36" s="281">
        <v>1401</v>
      </c>
      <c r="AA36" s="281">
        <v>688</v>
      </c>
      <c r="AB36" s="281">
        <v>713</v>
      </c>
      <c r="AC36" s="283">
        <v>659</v>
      </c>
      <c r="AD36" s="281">
        <v>672</v>
      </c>
      <c r="AE36" s="281">
        <v>19</v>
      </c>
      <c r="AF36" s="281">
        <v>40</v>
      </c>
      <c r="AG36" s="283">
        <v>10</v>
      </c>
      <c r="AH36" s="282">
        <v>1</v>
      </c>
    </row>
    <row r="37" spans="1:34" ht="15" customHeight="1" x14ac:dyDescent="0.2">
      <c r="A37" s="271" t="s">
        <v>39</v>
      </c>
      <c r="B37" s="280">
        <v>-151</v>
      </c>
      <c r="C37" s="281">
        <v>-74</v>
      </c>
      <c r="D37" s="282">
        <v>-77</v>
      </c>
      <c r="E37" s="281">
        <v>22</v>
      </c>
      <c r="F37" s="281">
        <v>17</v>
      </c>
      <c r="G37" s="281">
        <v>5</v>
      </c>
      <c r="H37" s="283">
        <v>463</v>
      </c>
      <c r="I37" s="281">
        <v>249</v>
      </c>
      <c r="J37" s="281">
        <v>214</v>
      </c>
      <c r="K37" s="283">
        <v>441</v>
      </c>
      <c r="L37" s="281">
        <v>232</v>
      </c>
      <c r="M37" s="282">
        <v>209</v>
      </c>
      <c r="N37" s="281">
        <v>-173</v>
      </c>
      <c r="O37" s="281">
        <v>-91</v>
      </c>
      <c r="P37" s="282">
        <v>-82</v>
      </c>
      <c r="Q37" s="281">
        <v>1306</v>
      </c>
      <c r="R37" s="281">
        <v>686</v>
      </c>
      <c r="S37" s="281">
        <v>620</v>
      </c>
      <c r="T37" s="283">
        <v>641</v>
      </c>
      <c r="U37" s="281">
        <v>578</v>
      </c>
      <c r="V37" s="281">
        <v>29</v>
      </c>
      <c r="W37" s="281">
        <v>26</v>
      </c>
      <c r="X37" s="283">
        <v>16</v>
      </c>
      <c r="Y37" s="282">
        <v>16</v>
      </c>
      <c r="Z37" s="281">
        <v>1479</v>
      </c>
      <c r="AA37" s="281">
        <v>777</v>
      </c>
      <c r="AB37" s="281">
        <v>702</v>
      </c>
      <c r="AC37" s="283">
        <v>748</v>
      </c>
      <c r="AD37" s="281">
        <v>676</v>
      </c>
      <c r="AE37" s="281">
        <v>26</v>
      </c>
      <c r="AF37" s="281">
        <v>24</v>
      </c>
      <c r="AG37" s="283">
        <v>3</v>
      </c>
      <c r="AH37" s="282">
        <v>2</v>
      </c>
    </row>
    <row r="38" spans="1:34" ht="15" customHeight="1" x14ac:dyDescent="0.2">
      <c r="A38" s="271" t="s">
        <v>40</v>
      </c>
      <c r="B38" s="280">
        <v>-188</v>
      </c>
      <c r="C38" s="281">
        <v>-96</v>
      </c>
      <c r="D38" s="282">
        <v>-92</v>
      </c>
      <c r="E38" s="281">
        <v>39</v>
      </c>
      <c r="F38" s="281">
        <v>14</v>
      </c>
      <c r="G38" s="281">
        <v>25</v>
      </c>
      <c r="H38" s="283">
        <v>354</v>
      </c>
      <c r="I38" s="281">
        <v>180</v>
      </c>
      <c r="J38" s="281">
        <v>174</v>
      </c>
      <c r="K38" s="283">
        <v>315</v>
      </c>
      <c r="L38" s="281">
        <v>166</v>
      </c>
      <c r="M38" s="282">
        <v>149</v>
      </c>
      <c r="N38" s="281">
        <v>-227</v>
      </c>
      <c r="O38" s="281">
        <v>-110</v>
      </c>
      <c r="P38" s="282">
        <v>-117</v>
      </c>
      <c r="Q38" s="281">
        <v>1300</v>
      </c>
      <c r="R38" s="281">
        <v>668</v>
      </c>
      <c r="S38" s="281">
        <v>632</v>
      </c>
      <c r="T38" s="283">
        <v>584</v>
      </c>
      <c r="U38" s="281">
        <v>539</v>
      </c>
      <c r="V38" s="281">
        <v>50</v>
      </c>
      <c r="W38" s="281">
        <v>61</v>
      </c>
      <c r="X38" s="283">
        <v>34</v>
      </c>
      <c r="Y38" s="282">
        <v>32</v>
      </c>
      <c r="Z38" s="281">
        <v>1527</v>
      </c>
      <c r="AA38" s="281">
        <v>778</v>
      </c>
      <c r="AB38" s="281">
        <v>749</v>
      </c>
      <c r="AC38" s="283">
        <v>705</v>
      </c>
      <c r="AD38" s="281">
        <v>672</v>
      </c>
      <c r="AE38" s="281">
        <v>50</v>
      </c>
      <c r="AF38" s="281">
        <v>60</v>
      </c>
      <c r="AG38" s="283">
        <v>23</v>
      </c>
      <c r="AH38" s="282">
        <v>17</v>
      </c>
    </row>
    <row r="39" spans="1:34" ht="15" customHeight="1" x14ac:dyDescent="0.2">
      <c r="A39" s="271" t="s">
        <v>41</v>
      </c>
      <c r="B39" s="280">
        <v>1398</v>
      </c>
      <c r="C39" s="281">
        <v>492</v>
      </c>
      <c r="D39" s="282">
        <v>906</v>
      </c>
      <c r="E39" s="281">
        <v>585</v>
      </c>
      <c r="F39" s="281">
        <v>226</v>
      </c>
      <c r="G39" s="281">
        <v>359</v>
      </c>
      <c r="H39" s="283">
        <v>2040</v>
      </c>
      <c r="I39" s="281">
        <v>1008</v>
      </c>
      <c r="J39" s="281">
        <v>1032</v>
      </c>
      <c r="K39" s="283">
        <v>1455</v>
      </c>
      <c r="L39" s="281">
        <v>782</v>
      </c>
      <c r="M39" s="282">
        <v>673</v>
      </c>
      <c r="N39" s="281">
        <v>813</v>
      </c>
      <c r="O39" s="281">
        <v>266</v>
      </c>
      <c r="P39" s="282">
        <v>547</v>
      </c>
      <c r="Q39" s="281">
        <v>12186</v>
      </c>
      <c r="R39" s="281">
        <v>6025</v>
      </c>
      <c r="S39" s="281">
        <v>6161</v>
      </c>
      <c r="T39" s="283">
        <v>5703</v>
      </c>
      <c r="U39" s="281">
        <v>5805</v>
      </c>
      <c r="V39" s="281">
        <v>227</v>
      </c>
      <c r="W39" s="281">
        <v>281</v>
      </c>
      <c r="X39" s="283">
        <v>95</v>
      </c>
      <c r="Y39" s="282">
        <v>75</v>
      </c>
      <c r="Z39" s="281">
        <v>11373</v>
      </c>
      <c r="AA39" s="281">
        <v>5759</v>
      </c>
      <c r="AB39" s="281">
        <v>5614</v>
      </c>
      <c r="AC39" s="283">
        <v>5457</v>
      </c>
      <c r="AD39" s="281">
        <v>5314</v>
      </c>
      <c r="AE39" s="281">
        <v>225</v>
      </c>
      <c r="AF39" s="281">
        <v>256</v>
      </c>
      <c r="AG39" s="283">
        <v>77</v>
      </c>
      <c r="AH39" s="282">
        <v>44</v>
      </c>
    </row>
    <row r="40" spans="1:34" ht="15" customHeight="1" x14ac:dyDescent="0.2">
      <c r="A40" s="271" t="s">
        <v>42</v>
      </c>
      <c r="B40" s="280">
        <v>-240</v>
      </c>
      <c r="C40" s="281">
        <v>-133</v>
      </c>
      <c r="D40" s="282">
        <v>-107</v>
      </c>
      <c r="E40" s="281">
        <v>-17</v>
      </c>
      <c r="F40" s="281">
        <v>-14</v>
      </c>
      <c r="G40" s="281">
        <v>-3</v>
      </c>
      <c r="H40" s="283">
        <v>585</v>
      </c>
      <c r="I40" s="281">
        <v>302</v>
      </c>
      <c r="J40" s="281">
        <v>283</v>
      </c>
      <c r="K40" s="283">
        <v>602</v>
      </c>
      <c r="L40" s="281">
        <v>316</v>
      </c>
      <c r="M40" s="282">
        <v>286</v>
      </c>
      <c r="N40" s="281">
        <v>-223</v>
      </c>
      <c r="O40" s="281">
        <v>-119</v>
      </c>
      <c r="P40" s="282">
        <v>-104</v>
      </c>
      <c r="Q40" s="281">
        <v>2478</v>
      </c>
      <c r="R40" s="281">
        <v>1273</v>
      </c>
      <c r="S40" s="281">
        <v>1205</v>
      </c>
      <c r="T40" s="283">
        <v>1092</v>
      </c>
      <c r="U40" s="281">
        <v>1053</v>
      </c>
      <c r="V40" s="281">
        <v>156</v>
      </c>
      <c r="W40" s="281">
        <v>139</v>
      </c>
      <c r="X40" s="283">
        <v>25</v>
      </c>
      <c r="Y40" s="282">
        <v>13</v>
      </c>
      <c r="Z40" s="281">
        <v>2701</v>
      </c>
      <c r="AA40" s="281">
        <v>1392</v>
      </c>
      <c r="AB40" s="281">
        <v>1309</v>
      </c>
      <c r="AC40" s="283">
        <v>1249</v>
      </c>
      <c r="AD40" s="281">
        <v>1239</v>
      </c>
      <c r="AE40" s="281">
        <v>100</v>
      </c>
      <c r="AF40" s="281">
        <v>63</v>
      </c>
      <c r="AG40" s="283">
        <v>43</v>
      </c>
      <c r="AH40" s="282">
        <v>7</v>
      </c>
    </row>
    <row r="41" spans="1:34" ht="15" customHeight="1" x14ac:dyDescent="0.2">
      <c r="A41" s="271" t="s">
        <v>43</v>
      </c>
      <c r="B41" s="280">
        <v>-325</v>
      </c>
      <c r="C41" s="281">
        <v>-258</v>
      </c>
      <c r="D41" s="282">
        <v>-67</v>
      </c>
      <c r="E41" s="281">
        <v>173</v>
      </c>
      <c r="F41" s="281">
        <v>78</v>
      </c>
      <c r="G41" s="281">
        <v>95</v>
      </c>
      <c r="H41" s="283">
        <v>877</v>
      </c>
      <c r="I41" s="281">
        <v>452</v>
      </c>
      <c r="J41" s="281">
        <v>425</v>
      </c>
      <c r="K41" s="283">
        <v>704</v>
      </c>
      <c r="L41" s="281">
        <v>374</v>
      </c>
      <c r="M41" s="282">
        <v>330</v>
      </c>
      <c r="N41" s="281">
        <v>-498</v>
      </c>
      <c r="O41" s="281">
        <v>-336</v>
      </c>
      <c r="P41" s="282">
        <v>-162</v>
      </c>
      <c r="Q41" s="281">
        <v>3385</v>
      </c>
      <c r="R41" s="281">
        <v>1755</v>
      </c>
      <c r="S41" s="281">
        <v>1630</v>
      </c>
      <c r="T41" s="283">
        <v>1635</v>
      </c>
      <c r="U41" s="281">
        <v>1532</v>
      </c>
      <c r="V41" s="281">
        <v>75</v>
      </c>
      <c r="W41" s="281">
        <v>67</v>
      </c>
      <c r="X41" s="283">
        <v>45</v>
      </c>
      <c r="Y41" s="282">
        <v>31</v>
      </c>
      <c r="Z41" s="281">
        <v>3883</v>
      </c>
      <c r="AA41" s="281">
        <v>2091</v>
      </c>
      <c r="AB41" s="281">
        <v>1792</v>
      </c>
      <c r="AC41" s="283">
        <v>1991</v>
      </c>
      <c r="AD41" s="281">
        <v>1709</v>
      </c>
      <c r="AE41" s="281">
        <v>81</v>
      </c>
      <c r="AF41" s="281">
        <v>68</v>
      </c>
      <c r="AG41" s="283">
        <v>19</v>
      </c>
      <c r="AH41" s="282">
        <v>15</v>
      </c>
    </row>
    <row r="42" spans="1:34" ht="15" customHeight="1" x14ac:dyDescent="0.2">
      <c r="A42" s="271" t="s">
        <v>44</v>
      </c>
      <c r="B42" s="280">
        <v>683</v>
      </c>
      <c r="C42" s="281">
        <v>194</v>
      </c>
      <c r="D42" s="282">
        <v>489</v>
      </c>
      <c r="E42" s="281">
        <v>202</v>
      </c>
      <c r="F42" s="281">
        <v>21</v>
      </c>
      <c r="G42" s="281">
        <v>181</v>
      </c>
      <c r="H42" s="283">
        <v>1331</v>
      </c>
      <c r="I42" s="281">
        <v>659</v>
      </c>
      <c r="J42" s="281">
        <v>672</v>
      </c>
      <c r="K42" s="283">
        <v>1129</v>
      </c>
      <c r="L42" s="281">
        <v>638</v>
      </c>
      <c r="M42" s="282">
        <v>491</v>
      </c>
      <c r="N42" s="281">
        <v>481</v>
      </c>
      <c r="O42" s="281">
        <v>173</v>
      </c>
      <c r="P42" s="282">
        <v>308</v>
      </c>
      <c r="Q42" s="281">
        <v>7875</v>
      </c>
      <c r="R42" s="281">
        <v>3976</v>
      </c>
      <c r="S42" s="281">
        <v>3899</v>
      </c>
      <c r="T42" s="283">
        <v>3766</v>
      </c>
      <c r="U42" s="281">
        <v>3714</v>
      </c>
      <c r="V42" s="281">
        <v>99</v>
      </c>
      <c r="W42" s="281">
        <v>96</v>
      </c>
      <c r="X42" s="283">
        <v>111</v>
      </c>
      <c r="Y42" s="282">
        <v>89</v>
      </c>
      <c r="Z42" s="281">
        <v>7394</v>
      </c>
      <c r="AA42" s="281">
        <v>3803</v>
      </c>
      <c r="AB42" s="281">
        <v>3591</v>
      </c>
      <c r="AC42" s="283">
        <v>3610</v>
      </c>
      <c r="AD42" s="281">
        <v>3404</v>
      </c>
      <c r="AE42" s="281">
        <v>114</v>
      </c>
      <c r="AF42" s="281">
        <v>130</v>
      </c>
      <c r="AG42" s="283">
        <v>79</v>
      </c>
      <c r="AH42" s="282">
        <v>57</v>
      </c>
    </row>
    <row r="43" spans="1:34" ht="15" customHeight="1" x14ac:dyDescent="0.2">
      <c r="A43" s="271" t="s">
        <v>45</v>
      </c>
      <c r="B43" s="280">
        <v>-12</v>
      </c>
      <c r="C43" s="281">
        <v>-53</v>
      </c>
      <c r="D43" s="282">
        <v>41</v>
      </c>
      <c r="E43" s="281">
        <v>118</v>
      </c>
      <c r="F43" s="281">
        <v>46</v>
      </c>
      <c r="G43" s="281">
        <v>72</v>
      </c>
      <c r="H43" s="283">
        <v>507</v>
      </c>
      <c r="I43" s="281">
        <v>255</v>
      </c>
      <c r="J43" s="281">
        <v>252</v>
      </c>
      <c r="K43" s="283">
        <v>389</v>
      </c>
      <c r="L43" s="281">
        <v>209</v>
      </c>
      <c r="M43" s="282">
        <v>180</v>
      </c>
      <c r="N43" s="281">
        <v>-130</v>
      </c>
      <c r="O43" s="281">
        <v>-99</v>
      </c>
      <c r="P43" s="282">
        <v>-31</v>
      </c>
      <c r="Q43" s="281">
        <v>1762</v>
      </c>
      <c r="R43" s="281">
        <v>912</v>
      </c>
      <c r="S43" s="281">
        <v>850</v>
      </c>
      <c r="T43" s="283">
        <v>793</v>
      </c>
      <c r="U43" s="281">
        <v>717</v>
      </c>
      <c r="V43" s="281">
        <v>102</v>
      </c>
      <c r="W43" s="281">
        <v>116</v>
      </c>
      <c r="X43" s="283">
        <v>17</v>
      </c>
      <c r="Y43" s="282">
        <v>17</v>
      </c>
      <c r="Z43" s="281">
        <v>1892</v>
      </c>
      <c r="AA43" s="281">
        <v>1011</v>
      </c>
      <c r="AB43" s="281">
        <v>881</v>
      </c>
      <c r="AC43" s="283">
        <v>882</v>
      </c>
      <c r="AD43" s="281">
        <v>770</v>
      </c>
      <c r="AE43" s="281">
        <v>116</v>
      </c>
      <c r="AF43" s="281">
        <v>102</v>
      </c>
      <c r="AG43" s="283">
        <v>13</v>
      </c>
      <c r="AH43" s="282">
        <v>9</v>
      </c>
    </row>
    <row r="44" spans="1:34" ht="15" customHeight="1" x14ac:dyDescent="0.2">
      <c r="A44" s="271" t="s">
        <v>46</v>
      </c>
      <c r="B44" s="280">
        <v>-53</v>
      </c>
      <c r="C44" s="281">
        <v>-83</v>
      </c>
      <c r="D44" s="282">
        <v>30</v>
      </c>
      <c r="E44" s="281">
        <v>242</v>
      </c>
      <c r="F44" s="281">
        <v>100</v>
      </c>
      <c r="G44" s="281">
        <v>142</v>
      </c>
      <c r="H44" s="283">
        <v>826</v>
      </c>
      <c r="I44" s="281">
        <v>412</v>
      </c>
      <c r="J44" s="281">
        <v>414</v>
      </c>
      <c r="K44" s="283">
        <v>584</v>
      </c>
      <c r="L44" s="281">
        <v>312</v>
      </c>
      <c r="M44" s="282">
        <v>272</v>
      </c>
      <c r="N44" s="281">
        <v>-295</v>
      </c>
      <c r="O44" s="281">
        <v>-183</v>
      </c>
      <c r="P44" s="282">
        <v>-112</v>
      </c>
      <c r="Q44" s="281">
        <v>4407</v>
      </c>
      <c r="R44" s="281">
        <v>2314</v>
      </c>
      <c r="S44" s="281">
        <v>2093</v>
      </c>
      <c r="T44" s="283">
        <v>2171</v>
      </c>
      <c r="U44" s="281">
        <v>1973</v>
      </c>
      <c r="V44" s="281">
        <v>92</v>
      </c>
      <c r="W44" s="281">
        <v>78</v>
      </c>
      <c r="X44" s="283">
        <v>51</v>
      </c>
      <c r="Y44" s="282">
        <v>42</v>
      </c>
      <c r="Z44" s="281">
        <v>4702</v>
      </c>
      <c r="AA44" s="281">
        <v>2497</v>
      </c>
      <c r="AB44" s="281">
        <v>2205</v>
      </c>
      <c r="AC44" s="283">
        <v>2364</v>
      </c>
      <c r="AD44" s="281">
        <v>2082</v>
      </c>
      <c r="AE44" s="281">
        <v>104</v>
      </c>
      <c r="AF44" s="281">
        <v>104</v>
      </c>
      <c r="AG44" s="283">
        <v>29</v>
      </c>
      <c r="AH44" s="282">
        <v>19</v>
      </c>
    </row>
    <row r="45" spans="1:34" ht="15" customHeight="1" x14ac:dyDescent="0.2">
      <c r="A45" s="271" t="s">
        <v>47</v>
      </c>
      <c r="B45" s="280">
        <v>-363</v>
      </c>
      <c r="C45" s="281">
        <v>-147</v>
      </c>
      <c r="D45" s="282">
        <v>-216</v>
      </c>
      <c r="E45" s="281">
        <v>-62</v>
      </c>
      <c r="F45" s="281">
        <v>-19</v>
      </c>
      <c r="G45" s="281">
        <v>-43</v>
      </c>
      <c r="H45" s="283">
        <v>422</v>
      </c>
      <c r="I45" s="281">
        <v>236</v>
      </c>
      <c r="J45" s="281">
        <v>186</v>
      </c>
      <c r="K45" s="283">
        <v>484</v>
      </c>
      <c r="L45" s="281">
        <v>255</v>
      </c>
      <c r="M45" s="282">
        <v>229</v>
      </c>
      <c r="N45" s="281">
        <v>-301</v>
      </c>
      <c r="O45" s="281">
        <v>-128</v>
      </c>
      <c r="P45" s="282">
        <v>-173</v>
      </c>
      <c r="Q45" s="281">
        <v>1646</v>
      </c>
      <c r="R45" s="281">
        <v>788</v>
      </c>
      <c r="S45" s="281">
        <v>858</v>
      </c>
      <c r="T45" s="283">
        <v>684</v>
      </c>
      <c r="U45" s="281">
        <v>558</v>
      </c>
      <c r="V45" s="281">
        <v>86</v>
      </c>
      <c r="W45" s="281">
        <v>287</v>
      </c>
      <c r="X45" s="283">
        <v>18</v>
      </c>
      <c r="Y45" s="282">
        <v>13</v>
      </c>
      <c r="Z45" s="281">
        <v>1947</v>
      </c>
      <c r="AA45" s="281">
        <v>916</v>
      </c>
      <c r="AB45" s="281">
        <v>1031</v>
      </c>
      <c r="AC45" s="283">
        <v>811</v>
      </c>
      <c r="AD45" s="281">
        <v>763</v>
      </c>
      <c r="AE45" s="281">
        <v>99</v>
      </c>
      <c r="AF45" s="281">
        <v>264</v>
      </c>
      <c r="AG45" s="283">
        <v>6</v>
      </c>
      <c r="AH45" s="282">
        <v>4</v>
      </c>
    </row>
    <row r="46" spans="1:34" ht="15" customHeight="1" x14ac:dyDescent="0.2">
      <c r="A46" s="271" t="s">
        <v>48</v>
      </c>
      <c r="B46" s="280">
        <v>-196</v>
      </c>
      <c r="C46" s="281">
        <v>-67</v>
      </c>
      <c r="D46" s="282">
        <v>-129</v>
      </c>
      <c r="E46" s="281">
        <v>-161</v>
      </c>
      <c r="F46" s="281">
        <v>-44</v>
      </c>
      <c r="G46" s="281">
        <v>-117</v>
      </c>
      <c r="H46" s="283">
        <v>351</v>
      </c>
      <c r="I46" s="281">
        <v>197</v>
      </c>
      <c r="J46" s="281">
        <v>154</v>
      </c>
      <c r="K46" s="283">
        <v>512</v>
      </c>
      <c r="L46" s="281">
        <v>241</v>
      </c>
      <c r="M46" s="282">
        <v>271</v>
      </c>
      <c r="N46" s="281">
        <v>-35</v>
      </c>
      <c r="O46" s="281">
        <v>-23</v>
      </c>
      <c r="P46" s="282">
        <v>-12</v>
      </c>
      <c r="Q46" s="281">
        <v>1534</v>
      </c>
      <c r="R46" s="281">
        <v>700</v>
      </c>
      <c r="S46" s="281">
        <v>834</v>
      </c>
      <c r="T46" s="283">
        <v>627</v>
      </c>
      <c r="U46" s="281">
        <v>612</v>
      </c>
      <c r="V46" s="281">
        <v>60</v>
      </c>
      <c r="W46" s="281">
        <v>201</v>
      </c>
      <c r="X46" s="283">
        <v>13</v>
      </c>
      <c r="Y46" s="282">
        <v>21</v>
      </c>
      <c r="Z46" s="281">
        <v>1569</v>
      </c>
      <c r="AA46" s="281">
        <v>723</v>
      </c>
      <c r="AB46" s="281">
        <v>846</v>
      </c>
      <c r="AC46" s="283">
        <v>679</v>
      </c>
      <c r="AD46" s="281">
        <v>681</v>
      </c>
      <c r="AE46" s="281">
        <v>42</v>
      </c>
      <c r="AF46" s="281">
        <v>162</v>
      </c>
      <c r="AG46" s="283">
        <v>2</v>
      </c>
      <c r="AH46" s="282">
        <v>3</v>
      </c>
    </row>
    <row r="47" spans="1:34" ht="15" customHeight="1" x14ac:dyDescent="0.2">
      <c r="A47" s="271" t="s">
        <v>130</v>
      </c>
      <c r="B47" s="280">
        <v>-315</v>
      </c>
      <c r="C47" s="281">
        <v>-126</v>
      </c>
      <c r="D47" s="282">
        <v>-189</v>
      </c>
      <c r="E47" s="281">
        <v>-187</v>
      </c>
      <c r="F47" s="281">
        <v>-103</v>
      </c>
      <c r="G47" s="281">
        <v>-84</v>
      </c>
      <c r="H47" s="283">
        <v>200</v>
      </c>
      <c r="I47" s="281">
        <v>103</v>
      </c>
      <c r="J47" s="281">
        <v>97</v>
      </c>
      <c r="K47" s="283">
        <v>387</v>
      </c>
      <c r="L47" s="281">
        <v>206</v>
      </c>
      <c r="M47" s="282">
        <v>181</v>
      </c>
      <c r="N47" s="281">
        <v>-128</v>
      </c>
      <c r="O47" s="281">
        <v>-23</v>
      </c>
      <c r="P47" s="282">
        <v>-105</v>
      </c>
      <c r="Q47" s="281">
        <v>763</v>
      </c>
      <c r="R47" s="281">
        <v>405</v>
      </c>
      <c r="S47" s="281">
        <v>358</v>
      </c>
      <c r="T47" s="283">
        <v>377</v>
      </c>
      <c r="U47" s="281">
        <v>341</v>
      </c>
      <c r="V47" s="281">
        <v>22</v>
      </c>
      <c r="W47" s="281">
        <v>14</v>
      </c>
      <c r="X47" s="283">
        <v>6</v>
      </c>
      <c r="Y47" s="282">
        <v>3</v>
      </c>
      <c r="Z47" s="281">
        <v>891</v>
      </c>
      <c r="AA47" s="281">
        <v>428</v>
      </c>
      <c r="AB47" s="281">
        <v>463</v>
      </c>
      <c r="AC47" s="283">
        <v>415</v>
      </c>
      <c r="AD47" s="281">
        <v>454</v>
      </c>
      <c r="AE47" s="281">
        <v>12</v>
      </c>
      <c r="AF47" s="281">
        <v>8</v>
      </c>
      <c r="AG47" s="283">
        <v>1</v>
      </c>
      <c r="AH47" s="282">
        <v>1</v>
      </c>
    </row>
    <row r="48" spans="1:34" ht="15" customHeight="1" x14ac:dyDescent="0.2">
      <c r="A48" s="271" t="s">
        <v>131</v>
      </c>
      <c r="B48" s="280">
        <v>-280</v>
      </c>
      <c r="C48" s="281">
        <v>-105</v>
      </c>
      <c r="D48" s="282">
        <v>-175</v>
      </c>
      <c r="E48" s="281">
        <v>-190</v>
      </c>
      <c r="F48" s="281">
        <v>-105</v>
      </c>
      <c r="G48" s="281">
        <v>-85</v>
      </c>
      <c r="H48" s="283">
        <v>641</v>
      </c>
      <c r="I48" s="281">
        <v>352</v>
      </c>
      <c r="J48" s="281">
        <v>289</v>
      </c>
      <c r="K48" s="283">
        <v>831</v>
      </c>
      <c r="L48" s="281">
        <v>457</v>
      </c>
      <c r="M48" s="282">
        <v>374</v>
      </c>
      <c r="N48" s="281">
        <v>-90</v>
      </c>
      <c r="O48" s="281">
        <v>0</v>
      </c>
      <c r="P48" s="282">
        <v>-90</v>
      </c>
      <c r="Q48" s="281">
        <v>2539</v>
      </c>
      <c r="R48" s="281">
        <v>1240</v>
      </c>
      <c r="S48" s="281">
        <v>1299</v>
      </c>
      <c r="T48" s="283">
        <v>1101</v>
      </c>
      <c r="U48" s="281">
        <v>1017</v>
      </c>
      <c r="V48" s="281">
        <v>115</v>
      </c>
      <c r="W48" s="281">
        <v>267</v>
      </c>
      <c r="X48" s="283">
        <v>24</v>
      </c>
      <c r="Y48" s="282">
        <v>15</v>
      </c>
      <c r="Z48" s="281">
        <v>2629</v>
      </c>
      <c r="AA48" s="281">
        <v>1240</v>
      </c>
      <c r="AB48" s="281">
        <v>1389</v>
      </c>
      <c r="AC48" s="283">
        <v>1121</v>
      </c>
      <c r="AD48" s="281">
        <v>1148</v>
      </c>
      <c r="AE48" s="281">
        <v>113</v>
      </c>
      <c r="AF48" s="281">
        <v>238</v>
      </c>
      <c r="AG48" s="283">
        <v>6</v>
      </c>
      <c r="AH48" s="282">
        <v>3</v>
      </c>
    </row>
    <row r="49" spans="1:34" ht="15" customHeight="1" x14ac:dyDescent="0.2">
      <c r="A49" s="271" t="s">
        <v>49</v>
      </c>
      <c r="B49" s="280">
        <v>686</v>
      </c>
      <c r="C49" s="281">
        <v>366</v>
      </c>
      <c r="D49" s="282">
        <v>320</v>
      </c>
      <c r="E49" s="281">
        <v>6</v>
      </c>
      <c r="F49" s="281">
        <v>-7</v>
      </c>
      <c r="G49" s="281">
        <v>13</v>
      </c>
      <c r="H49" s="283">
        <v>165</v>
      </c>
      <c r="I49" s="281">
        <v>85</v>
      </c>
      <c r="J49" s="281">
        <v>80</v>
      </c>
      <c r="K49" s="283">
        <v>159</v>
      </c>
      <c r="L49" s="281">
        <v>92</v>
      </c>
      <c r="M49" s="282">
        <v>67</v>
      </c>
      <c r="N49" s="281">
        <v>680</v>
      </c>
      <c r="O49" s="281">
        <v>373</v>
      </c>
      <c r="P49" s="282">
        <v>307</v>
      </c>
      <c r="Q49" s="281">
        <v>1849</v>
      </c>
      <c r="R49" s="281">
        <v>945</v>
      </c>
      <c r="S49" s="281">
        <v>904</v>
      </c>
      <c r="T49" s="283">
        <v>921</v>
      </c>
      <c r="U49" s="281">
        <v>892</v>
      </c>
      <c r="V49" s="281">
        <v>17</v>
      </c>
      <c r="W49" s="281">
        <v>7</v>
      </c>
      <c r="X49" s="283">
        <v>7</v>
      </c>
      <c r="Y49" s="282">
        <v>5</v>
      </c>
      <c r="Z49" s="281">
        <v>1169</v>
      </c>
      <c r="AA49" s="281">
        <v>572</v>
      </c>
      <c r="AB49" s="281">
        <v>597</v>
      </c>
      <c r="AC49" s="283">
        <v>556</v>
      </c>
      <c r="AD49" s="281">
        <v>590</v>
      </c>
      <c r="AE49" s="281">
        <v>8</v>
      </c>
      <c r="AF49" s="281">
        <v>5</v>
      </c>
      <c r="AG49" s="283">
        <v>8</v>
      </c>
      <c r="AH49" s="282">
        <v>2</v>
      </c>
    </row>
    <row r="50" spans="1:34" ht="15" customHeight="1" x14ac:dyDescent="0.2">
      <c r="A50" s="271" t="s">
        <v>50</v>
      </c>
      <c r="B50" s="280">
        <v>-77</v>
      </c>
      <c r="C50" s="281">
        <v>-39</v>
      </c>
      <c r="D50" s="282">
        <v>-38</v>
      </c>
      <c r="E50" s="281">
        <v>-43</v>
      </c>
      <c r="F50" s="281">
        <v>-23</v>
      </c>
      <c r="G50" s="281">
        <v>-20</v>
      </c>
      <c r="H50" s="283">
        <v>36</v>
      </c>
      <c r="I50" s="281">
        <v>18</v>
      </c>
      <c r="J50" s="281">
        <v>18</v>
      </c>
      <c r="K50" s="283">
        <v>79</v>
      </c>
      <c r="L50" s="281">
        <v>41</v>
      </c>
      <c r="M50" s="282">
        <v>38</v>
      </c>
      <c r="N50" s="281">
        <v>-34</v>
      </c>
      <c r="O50" s="281">
        <v>-16</v>
      </c>
      <c r="P50" s="282">
        <v>-18</v>
      </c>
      <c r="Q50" s="281">
        <v>258</v>
      </c>
      <c r="R50" s="281">
        <v>137</v>
      </c>
      <c r="S50" s="281">
        <v>121</v>
      </c>
      <c r="T50" s="283">
        <v>121</v>
      </c>
      <c r="U50" s="281">
        <v>110</v>
      </c>
      <c r="V50" s="281">
        <v>14</v>
      </c>
      <c r="W50" s="281">
        <v>11</v>
      </c>
      <c r="X50" s="283">
        <v>2</v>
      </c>
      <c r="Y50" s="282">
        <v>0</v>
      </c>
      <c r="Z50" s="281">
        <v>292</v>
      </c>
      <c r="AA50" s="281">
        <v>153</v>
      </c>
      <c r="AB50" s="281">
        <v>139</v>
      </c>
      <c r="AC50" s="283">
        <v>134</v>
      </c>
      <c r="AD50" s="281">
        <v>121</v>
      </c>
      <c r="AE50" s="281">
        <v>18</v>
      </c>
      <c r="AF50" s="281">
        <v>18</v>
      </c>
      <c r="AG50" s="283">
        <v>1</v>
      </c>
      <c r="AH50" s="282">
        <v>0</v>
      </c>
    </row>
    <row r="51" spans="1:34" ht="15" customHeight="1" x14ac:dyDescent="0.2">
      <c r="A51" s="271" t="s">
        <v>51</v>
      </c>
      <c r="B51" s="280">
        <v>-170</v>
      </c>
      <c r="C51" s="281">
        <v>-82</v>
      </c>
      <c r="D51" s="282">
        <v>-88</v>
      </c>
      <c r="E51" s="281">
        <v>3</v>
      </c>
      <c r="F51" s="281">
        <v>-7</v>
      </c>
      <c r="G51" s="281">
        <v>10</v>
      </c>
      <c r="H51" s="283">
        <v>189</v>
      </c>
      <c r="I51" s="281">
        <v>94</v>
      </c>
      <c r="J51" s="281">
        <v>95</v>
      </c>
      <c r="K51" s="283">
        <v>186</v>
      </c>
      <c r="L51" s="281">
        <v>101</v>
      </c>
      <c r="M51" s="282">
        <v>85</v>
      </c>
      <c r="N51" s="281">
        <v>-173</v>
      </c>
      <c r="O51" s="281">
        <v>-75</v>
      </c>
      <c r="P51" s="282">
        <v>-98</v>
      </c>
      <c r="Q51" s="281">
        <v>1116</v>
      </c>
      <c r="R51" s="281">
        <v>555</v>
      </c>
      <c r="S51" s="281">
        <v>561</v>
      </c>
      <c r="T51" s="283">
        <v>533</v>
      </c>
      <c r="U51" s="281">
        <v>528</v>
      </c>
      <c r="V51" s="281">
        <v>16</v>
      </c>
      <c r="W51" s="281">
        <v>26</v>
      </c>
      <c r="X51" s="283">
        <v>6</v>
      </c>
      <c r="Y51" s="282">
        <v>7</v>
      </c>
      <c r="Z51" s="281">
        <v>1289</v>
      </c>
      <c r="AA51" s="281">
        <v>630</v>
      </c>
      <c r="AB51" s="281">
        <v>659</v>
      </c>
      <c r="AC51" s="283">
        <v>607</v>
      </c>
      <c r="AD51" s="281">
        <v>619</v>
      </c>
      <c r="AE51" s="281">
        <v>20</v>
      </c>
      <c r="AF51" s="281">
        <v>37</v>
      </c>
      <c r="AG51" s="283">
        <v>3</v>
      </c>
      <c r="AH51" s="282">
        <v>3</v>
      </c>
    </row>
    <row r="52" spans="1:34" ht="15" customHeight="1" x14ac:dyDescent="0.2">
      <c r="A52" s="271" t="s">
        <v>52</v>
      </c>
      <c r="B52" s="280">
        <v>65</v>
      </c>
      <c r="C52" s="281">
        <v>53</v>
      </c>
      <c r="D52" s="282">
        <v>12</v>
      </c>
      <c r="E52" s="281">
        <v>73</v>
      </c>
      <c r="F52" s="281">
        <v>47</v>
      </c>
      <c r="G52" s="281">
        <v>26</v>
      </c>
      <c r="H52" s="283">
        <v>160</v>
      </c>
      <c r="I52" s="281">
        <v>90</v>
      </c>
      <c r="J52" s="281">
        <v>70</v>
      </c>
      <c r="K52" s="283">
        <v>87</v>
      </c>
      <c r="L52" s="281">
        <v>43</v>
      </c>
      <c r="M52" s="282">
        <v>44</v>
      </c>
      <c r="N52" s="281">
        <v>-8</v>
      </c>
      <c r="O52" s="281">
        <v>6</v>
      </c>
      <c r="P52" s="282">
        <v>-14</v>
      </c>
      <c r="Q52" s="281">
        <v>717</v>
      </c>
      <c r="R52" s="281">
        <v>385</v>
      </c>
      <c r="S52" s="281">
        <v>332</v>
      </c>
      <c r="T52" s="283">
        <v>373</v>
      </c>
      <c r="U52" s="281">
        <v>323</v>
      </c>
      <c r="V52" s="281">
        <v>9</v>
      </c>
      <c r="W52" s="281">
        <v>6</v>
      </c>
      <c r="X52" s="283">
        <v>3</v>
      </c>
      <c r="Y52" s="282">
        <v>3</v>
      </c>
      <c r="Z52" s="281">
        <v>725</v>
      </c>
      <c r="AA52" s="281">
        <v>379</v>
      </c>
      <c r="AB52" s="281">
        <v>346</v>
      </c>
      <c r="AC52" s="283">
        <v>370</v>
      </c>
      <c r="AD52" s="281">
        <v>342</v>
      </c>
      <c r="AE52" s="281">
        <v>8</v>
      </c>
      <c r="AF52" s="281">
        <v>3</v>
      </c>
      <c r="AG52" s="283">
        <v>1</v>
      </c>
      <c r="AH52" s="282">
        <v>1</v>
      </c>
    </row>
    <row r="53" spans="1:34" ht="15" customHeight="1" x14ac:dyDescent="0.2">
      <c r="A53" s="271" t="s">
        <v>53</v>
      </c>
      <c r="B53" s="280">
        <v>-81</v>
      </c>
      <c r="C53" s="281">
        <v>-35</v>
      </c>
      <c r="D53" s="282">
        <v>-46</v>
      </c>
      <c r="E53" s="281">
        <v>-18</v>
      </c>
      <c r="F53" s="281">
        <v>-13</v>
      </c>
      <c r="G53" s="281">
        <v>-5</v>
      </c>
      <c r="H53" s="283">
        <v>60</v>
      </c>
      <c r="I53" s="281">
        <v>31</v>
      </c>
      <c r="J53" s="281">
        <v>29</v>
      </c>
      <c r="K53" s="283">
        <v>78</v>
      </c>
      <c r="L53" s="281">
        <v>44</v>
      </c>
      <c r="M53" s="282">
        <v>34</v>
      </c>
      <c r="N53" s="281">
        <v>-63</v>
      </c>
      <c r="O53" s="281">
        <v>-22</v>
      </c>
      <c r="P53" s="282">
        <v>-41</v>
      </c>
      <c r="Q53" s="281">
        <v>204</v>
      </c>
      <c r="R53" s="281">
        <v>111</v>
      </c>
      <c r="S53" s="281">
        <v>93</v>
      </c>
      <c r="T53" s="283">
        <v>110</v>
      </c>
      <c r="U53" s="281">
        <v>92</v>
      </c>
      <c r="V53" s="281">
        <v>0</v>
      </c>
      <c r="W53" s="281">
        <v>1</v>
      </c>
      <c r="X53" s="283">
        <v>1</v>
      </c>
      <c r="Y53" s="282">
        <v>0</v>
      </c>
      <c r="Z53" s="281">
        <v>267</v>
      </c>
      <c r="AA53" s="281">
        <v>133</v>
      </c>
      <c r="AB53" s="281">
        <v>134</v>
      </c>
      <c r="AC53" s="283">
        <v>129</v>
      </c>
      <c r="AD53" s="281">
        <v>133</v>
      </c>
      <c r="AE53" s="281">
        <v>4</v>
      </c>
      <c r="AF53" s="281">
        <v>1</v>
      </c>
      <c r="AG53" s="283">
        <v>0</v>
      </c>
      <c r="AH53" s="282">
        <v>0</v>
      </c>
    </row>
    <row r="54" spans="1:34" ht="15" customHeight="1" x14ac:dyDescent="0.2">
      <c r="A54" s="271" t="s">
        <v>54</v>
      </c>
      <c r="B54" s="280">
        <v>-119</v>
      </c>
      <c r="C54" s="281">
        <v>-48</v>
      </c>
      <c r="D54" s="282">
        <v>-71</v>
      </c>
      <c r="E54" s="281">
        <v>-40</v>
      </c>
      <c r="F54" s="281">
        <v>-8</v>
      </c>
      <c r="G54" s="281">
        <v>-32</v>
      </c>
      <c r="H54" s="283">
        <v>87</v>
      </c>
      <c r="I54" s="281">
        <v>49</v>
      </c>
      <c r="J54" s="281">
        <v>38</v>
      </c>
      <c r="K54" s="283">
        <v>127</v>
      </c>
      <c r="L54" s="281">
        <v>57</v>
      </c>
      <c r="M54" s="282">
        <v>70</v>
      </c>
      <c r="N54" s="281">
        <v>-79</v>
      </c>
      <c r="O54" s="281">
        <v>-40</v>
      </c>
      <c r="P54" s="282">
        <v>-39</v>
      </c>
      <c r="Q54" s="281">
        <v>260</v>
      </c>
      <c r="R54" s="281">
        <v>125</v>
      </c>
      <c r="S54" s="281">
        <v>135</v>
      </c>
      <c r="T54" s="283">
        <v>106</v>
      </c>
      <c r="U54" s="281">
        <v>132</v>
      </c>
      <c r="V54" s="281">
        <v>18</v>
      </c>
      <c r="W54" s="281">
        <v>3</v>
      </c>
      <c r="X54" s="283">
        <v>1</v>
      </c>
      <c r="Y54" s="282">
        <v>0</v>
      </c>
      <c r="Z54" s="281">
        <v>339</v>
      </c>
      <c r="AA54" s="281">
        <v>165</v>
      </c>
      <c r="AB54" s="281">
        <v>174</v>
      </c>
      <c r="AC54" s="283">
        <v>144</v>
      </c>
      <c r="AD54" s="281">
        <v>165</v>
      </c>
      <c r="AE54" s="281">
        <v>21</v>
      </c>
      <c r="AF54" s="281">
        <v>9</v>
      </c>
      <c r="AG54" s="283">
        <v>0</v>
      </c>
      <c r="AH54" s="282">
        <v>0</v>
      </c>
    </row>
    <row r="55" spans="1:34" ht="15" customHeight="1" x14ac:dyDescent="0.2">
      <c r="A55" s="271" t="s">
        <v>55</v>
      </c>
      <c r="B55" s="280">
        <v>0</v>
      </c>
      <c r="C55" s="281">
        <v>19</v>
      </c>
      <c r="D55" s="282">
        <v>-19</v>
      </c>
      <c r="E55" s="281">
        <v>-13</v>
      </c>
      <c r="F55" s="281">
        <v>5</v>
      </c>
      <c r="G55" s="281">
        <v>-18</v>
      </c>
      <c r="H55" s="283">
        <v>61</v>
      </c>
      <c r="I55" s="281">
        <v>39</v>
      </c>
      <c r="J55" s="281">
        <v>22</v>
      </c>
      <c r="K55" s="283">
        <v>74</v>
      </c>
      <c r="L55" s="281">
        <v>34</v>
      </c>
      <c r="M55" s="282">
        <v>40</v>
      </c>
      <c r="N55" s="281">
        <v>13</v>
      </c>
      <c r="O55" s="281">
        <v>14</v>
      </c>
      <c r="P55" s="282">
        <v>-1</v>
      </c>
      <c r="Q55" s="281">
        <v>209</v>
      </c>
      <c r="R55" s="281">
        <v>106</v>
      </c>
      <c r="S55" s="281">
        <v>103</v>
      </c>
      <c r="T55" s="283">
        <v>89</v>
      </c>
      <c r="U55" s="281">
        <v>101</v>
      </c>
      <c r="V55" s="281">
        <v>15</v>
      </c>
      <c r="W55" s="281">
        <v>0</v>
      </c>
      <c r="X55" s="283">
        <v>2</v>
      </c>
      <c r="Y55" s="282">
        <v>2</v>
      </c>
      <c r="Z55" s="281">
        <v>196</v>
      </c>
      <c r="AA55" s="281">
        <v>92</v>
      </c>
      <c r="AB55" s="281">
        <v>104</v>
      </c>
      <c r="AC55" s="283">
        <v>82</v>
      </c>
      <c r="AD55" s="281">
        <v>102</v>
      </c>
      <c r="AE55" s="281">
        <v>10</v>
      </c>
      <c r="AF55" s="281">
        <v>0</v>
      </c>
      <c r="AG55" s="283">
        <v>0</v>
      </c>
      <c r="AH55" s="282">
        <v>2</v>
      </c>
    </row>
    <row r="56" spans="1:34" ht="15" customHeight="1" x14ac:dyDescent="0.2">
      <c r="A56" s="271" t="s">
        <v>56</v>
      </c>
      <c r="B56" s="280">
        <v>-17</v>
      </c>
      <c r="C56" s="281">
        <v>-3</v>
      </c>
      <c r="D56" s="282">
        <v>-14</v>
      </c>
      <c r="E56" s="281">
        <v>-16</v>
      </c>
      <c r="F56" s="281">
        <v>-11</v>
      </c>
      <c r="G56" s="281">
        <v>-5</v>
      </c>
      <c r="H56" s="283">
        <v>40</v>
      </c>
      <c r="I56" s="281">
        <v>17</v>
      </c>
      <c r="J56" s="281">
        <v>23</v>
      </c>
      <c r="K56" s="283">
        <v>56</v>
      </c>
      <c r="L56" s="281">
        <v>28</v>
      </c>
      <c r="M56" s="282">
        <v>28</v>
      </c>
      <c r="N56" s="281">
        <v>-1</v>
      </c>
      <c r="O56" s="281">
        <v>8</v>
      </c>
      <c r="P56" s="282">
        <v>-9</v>
      </c>
      <c r="Q56" s="281">
        <v>176</v>
      </c>
      <c r="R56" s="281">
        <v>78</v>
      </c>
      <c r="S56" s="281">
        <v>98</v>
      </c>
      <c r="T56" s="283">
        <v>74</v>
      </c>
      <c r="U56" s="281">
        <v>83</v>
      </c>
      <c r="V56" s="281">
        <v>4</v>
      </c>
      <c r="W56" s="281">
        <v>15</v>
      </c>
      <c r="X56" s="283">
        <v>0</v>
      </c>
      <c r="Y56" s="282">
        <v>0</v>
      </c>
      <c r="Z56" s="281">
        <v>177</v>
      </c>
      <c r="AA56" s="281">
        <v>70</v>
      </c>
      <c r="AB56" s="281">
        <v>107</v>
      </c>
      <c r="AC56" s="283">
        <v>69</v>
      </c>
      <c r="AD56" s="281">
        <v>88</v>
      </c>
      <c r="AE56" s="281">
        <v>1</v>
      </c>
      <c r="AF56" s="281">
        <v>18</v>
      </c>
      <c r="AG56" s="283">
        <v>0</v>
      </c>
      <c r="AH56" s="282">
        <v>1</v>
      </c>
    </row>
    <row r="57" spans="1:34" ht="15" customHeight="1" x14ac:dyDescent="0.2">
      <c r="A57" s="271" t="s">
        <v>57</v>
      </c>
      <c r="B57" s="280">
        <v>-96</v>
      </c>
      <c r="C57" s="281">
        <v>-32</v>
      </c>
      <c r="D57" s="282">
        <v>-64</v>
      </c>
      <c r="E57" s="281">
        <v>-40</v>
      </c>
      <c r="F57" s="281">
        <v>-9</v>
      </c>
      <c r="G57" s="281">
        <v>-31</v>
      </c>
      <c r="H57" s="283">
        <v>55</v>
      </c>
      <c r="I57" s="281">
        <v>32</v>
      </c>
      <c r="J57" s="281">
        <v>23</v>
      </c>
      <c r="K57" s="283">
        <v>95</v>
      </c>
      <c r="L57" s="281">
        <v>41</v>
      </c>
      <c r="M57" s="282">
        <v>54</v>
      </c>
      <c r="N57" s="281">
        <v>-56</v>
      </c>
      <c r="O57" s="281">
        <v>-23</v>
      </c>
      <c r="P57" s="282">
        <v>-33</v>
      </c>
      <c r="Q57" s="281">
        <v>200</v>
      </c>
      <c r="R57" s="281">
        <v>98</v>
      </c>
      <c r="S57" s="281">
        <v>102</v>
      </c>
      <c r="T57" s="283">
        <v>91</v>
      </c>
      <c r="U57" s="281">
        <v>97</v>
      </c>
      <c r="V57" s="281">
        <v>5</v>
      </c>
      <c r="W57" s="281">
        <v>4</v>
      </c>
      <c r="X57" s="283">
        <v>2</v>
      </c>
      <c r="Y57" s="282">
        <v>1</v>
      </c>
      <c r="Z57" s="281">
        <v>256</v>
      </c>
      <c r="AA57" s="281">
        <v>121</v>
      </c>
      <c r="AB57" s="281">
        <v>135</v>
      </c>
      <c r="AC57" s="283">
        <v>114</v>
      </c>
      <c r="AD57" s="281">
        <v>128</v>
      </c>
      <c r="AE57" s="281">
        <v>7</v>
      </c>
      <c r="AF57" s="281">
        <v>6</v>
      </c>
      <c r="AG57" s="283">
        <v>0</v>
      </c>
      <c r="AH57" s="282">
        <v>1</v>
      </c>
    </row>
    <row r="58" spans="1:34" ht="15" customHeight="1" x14ac:dyDescent="0.2">
      <c r="A58" s="271" t="s">
        <v>58</v>
      </c>
      <c r="B58" s="280">
        <v>-32</v>
      </c>
      <c r="C58" s="281">
        <v>-19</v>
      </c>
      <c r="D58" s="282">
        <v>-13</v>
      </c>
      <c r="E58" s="281">
        <v>22</v>
      </c>
      <c r="F58" s="281">
        <v>-9</v>
      </c>
      <c r="G58" s="281">
        <v>31</v>
      </c>
      <c r="H58" s="283">
        <v>252</v>
      </c>
      <c r="I58" s="281">
        <v>122</v>
      </c>
      <c r="J58" s="281">
        <v>130</v>
      </c>
      <c r="K58" s="283">
        <v>230</v>
      </c>
      <c r="L58" s="281">
        <v>131</v>
      </c>
      <c r="M58" s="282">
        <v>99</v>
      </c>
      <c r="N58" s="281">
        <v>-54</v>
      </c>
      <c r="O58" s="281">
        <v>-10</v>
      </c>
      <c r="P58" s="282">
        <v>-44</v>
      </c>
      <c r="Q58" s="281">
        <v>1223</v>
      </c>
      <c r="R58" s="281">
        <v>589</v>
      </c>
      <c r="S58" s="281">
        <v>634</v>
      </c>
      <c r="T58" s="283">
        <v>548</v>
      </c>
      <c r="U58" s="281">
        <v>546</v>
      </c>
      <c r="V58" s="281">
        <v>29</v>
      </c>
      <c r="W58" s="281">
        <v>77</v>
      </c>
      <c r="X58" s="283">
        <v>12</v>
      </c>
      <c r="Y58" s="282">
        <v>11</v>
      </c>
      <c r="Z58" s="281">
        <v>1277</v>
      </c>
      <c r="AA58" s="281">
        <v>599</v>
      </c>
      <c r="AB58" s="281">
        <v>678</v>
      </c>
      <c r="AC58" s="283">
        <v>567</v>
      </c>
      <c r="AD58" s="281">
        <v>590</v>
      </c>
      <c r="AE58" s="281">
        <v>32</v>
      </c>
      <c r="AF58" s="281">
        <v>86</v>
      </c>
      <c r="AG58" s="283">
        <v>0</v>
      </c>
      <c r="AH58" s="282">
        <v>2</v>
      </c>
    </row>
    <row r="59" spans="1:34" ht="15" customHeight="1" x14ac:dyDescent="0.2">
      <c r="A59" s="271" t="s">
        <v>59</v>
      </c>
      <c r="B59" s="280">
        <v>-104</v>
      </c>
      <c r="C59" s="281">
        <v>-44</v>
      </c>
      <c r="D59" s="282">
        <v>-60</v>
      </c>
      <c r="E59" s="281">
        <v>50</v>
      </c>
      <c r="F59" s="281">
        <v>14</v>
      </c>
      <c r="G59" s="281">
        <v>36</v>
      </c>
      <c r="H59" s="283">
        <v>301</v>
      </c>
      <c r="I59" s="281">
        <v>151</v>
      </c>
      <c r="J59" s="281">
        <v>150</v>
      </c>
      <c r="K59" s="283">
        <v>251</v>
      </c>
      <c r="L59" s="281">
        <v>137</v>
      </c>
      <c r="M59" s="282">
        <v>114</v>
      </c>
      <c r="N59" s="281">
        <v>-154</v>
      </c>
      <c r="O59" s="281">
        <v>-58</v>
      </c>
      <c r="P59" s="282">
        <v>-96</v>
      </c>
      <c r="Q59" s="281">
        <v>1418</v>
      </c>
      <c r="R59" s="281">
        <v>756</v>
      </c>
      <c r="S59" s="281">
        <v>662</v>
      </c>
      <c r="T59" s="283">
        <v>689</v>
      </c>
      <c r="U59" s="281">
        <v>625</v>
      </c>
      <c r="V59" s="281">
        <v>63</v>
      </c>
      <c r="W59" s="281">
        <v>37</v>
      </c>
      <c r="X59" s="283">
        <v>4</v>
      </c>
      <c r="Y59" s="282">
        <v>0</v>
      </c>
      <c r="Z59" s="281">
        <v>1572</v>
      </c>
      <c r="AA59" s="281">
        <v>814</v>
      </c>
      <c r="AB59" s="281">
        <v>758</v>
      </c>
      <c r="AC59" s="283">
        <v>751</v>
      </c>
      <c r="AD59" s="281">
        <v>699</v>
      </c>
      <c r="AE59" s="281">
        <v>35</v>
      </c>
      <c r="AF59" s="281">
        <v>54</v>
      </c>
      <c r="AG59" s="283">
        <v>28</v>
      </c>
      <c r="AH59" s="282">
        <v>5</v>
      </c>
    </row>
    <row r="60" spans="1:34" ht="15" customHeight="1" x14ac:dyDescent="0.2">
      <c r="A60" s="271" t="s">
        <v>60</v>
      </c>
      <c r="B60" s="280">
        <v>-154</v>
      </c>
      <c r="C60" s="281">
        <v>-89</v>
      </c>
      <c r="D60" s="282">
        <v>-65</v>
      </c>
      <c r="E60" s="281">
        <v>-29</v>
      </c>
      <c r="F60" s="281">
        <v>-20</v>
      </c>
      <c r="G60" s="281">
        <v>-9</v>
      </c>
      <c r="H60" s="283">
        <v>64</v>
      </c>
      <c r="I60" s="281">
        <v>32</v>
      </c>
      <c r="J60" s="281">
        <v>32</v>
      </c>
      <c r="K60" s="283">
        <v>93</v>
      </c>
      <c r="L60" s="281">
        <v>52</v>
      </c>
      <c r="M60" s="282">
        <v>41</v>
      </c>
      <c r="N60" s="281">
        <v>-125</v>
      </c>
      <c r="O60" s="281">
        <v>-69</v>
      </c>
      <c r="P60" s="282">
        <v>-56</v>
      </c>
      <c r="Q60" s="281">
        <v>153</v>
      </c>
      <c r="R60" s="281">
        <v>80</v>
      </c>
      <c r="S60" s="281">
        <v>73</v>
      </c>
      <c r="T60" s="283">
        <v>78</v>
      </c>
      <c r="U60" s="281">
        <v>62</v>
      </c>
      <c r="V60" s="281">
        <v>0</v>
      </c>
      <c r="W60" s="281">
        <v>10</v>
      </c>
      <c r="X60" s="283">
        <v>2</v>
      </c>
      <c r="Y60" s="282">
        <v>1</v>
      </c>
      <c r="Z60" s="281">
        <v>278</v>
      </c>
      <c r="AA60" s="281">
        <v>149</v>
      </c>
      <c r="AB60" s="281">
        <v>129</v>
      </c>
      <c r="AC60" s="283">
        <v>140</v>
      </c>
      <c r="AD60" s="281">
        <v>125</v>
      </c>
      <c r="AE60" s="281">
        <v>8</v>
      </c>
      <c r="AF60" s="281">
        <v>3</v>
      </c>
      <c r="AG60" s="283">
        <v>1</v>
      </c>
      <c r="AH60" s="282">
        <v>1</v>
      </c>
    </row>
    <row r="61" spans="1:34" ht="15" customHeight="1" thickBot="1" x14ac:dyDescent="0.25">
      <c r="A61" s="275" t="s">
        <v>61</v>
      </c>
      <c r="B61" s="281">
        <v>-133</v>
      </c>
      <c r="C61" s="281">
        <v>-76</v>
      </c>
      <c r="D61" s="281">
        <v>-57</v>
      </c>
      <c r="E61" s="284">
        <v>-61</v>
      </c>
      <c r="F61" s="284">
        <v>-36</v>
      </c>
      <c r="G61" s="284">
        <v>-25</v>
      </c>
      <c r="H61" s="285">
        <v>113</v>
      </c>
      <c r="I61" s="284">
        <v>56</v>
      </c>
      <c r="J61" s="284">
        <v>57</v>
      </c>
      <c r="K61" s="285">
        <v>174</v>
      </c>
      <c r="L61" s="284">
        <v>92</v>
      </c>
      <c r="M61" s="286">
        <v>82</v>
      </c>
      <c r="N61" s="284">
        <v>-72</v>
      </c>
      <c r="O61" s="284">
        <v>-40</v>
      </c>
      <c r="P61" s="286">
        <v>-32</v>
      </c>
      <c r="Q61" s="284">
        <v>860</v>
      </c>
      <c r="R61" s="284">
        <v>527</v>
      </c>
      <c r="S61" s="284">
        <v>333</v>
      </c>
      <c r="T61" s="285">
        <v>501</v>
      </c>
      <c r="U61" s="284">
        <v>311</v>
      </c>
      <c r="V61" s="284">
        <v>19</v>
      </c>
      <c r="W61" s="284">
        <v>20</v>
      </c>
      <c r="X61" s="285">
        <v>7</v>
      </c>
      <c r="Y61" s="286">
        <v>2</v>
      </c>
      <c r="Z61" s="284">
        <v>932</v>
      </c>
      <c r="AA61" s="284">
        <v>567</v>
      </c>
      <c r="AB61" s="284">
        <v>365</v>
      </c>
      <c r="AC61" s="285">
        <v>508</v>
      </c>
      <c r="AD61" s="284">
        <v>348</v>
      </c>
      <c r="AE61" s="284">
        <v>31</v>
      </c>
      <c r="AF61" s="284">
        <v>8</v>
      </c>
      <c r="AG61" s="285">
        <v>28</v>
      </c>
      <c r="AH61" s="286">
        <v>9</v>
      </c>
    </row>
    <row r="62" spans="1:34" ht="15" customHeight="1" x14ac:dyDescent="0.2">
      <c r="A62" s="272" t="s">
        <v>62</v>
      </c>
      <c r="B62" s="281">
        <v>-99</v>
      </c>
      <c r="C62" s="281">
        <v>-60</v>
      </c>
      <c r="D62" s="282">
        <v>-39</v>
      </c>
      <c r="E62" s="281">
        <v>-37</v>
      </c>
      <c r="F62" s="281">
        <v>-20</v>
      </c>
      <c r="G62" s="281">
        <v>-17</v>
      </c>
      <c r="H62" s="283">
        <v>60</v>
      </c>
      <c r="I62" s="281">
        <v>30</v>
      </c>
      <c r="J62" s="281">
        <v>30</v>
      </c>
      <c r="K62" s="283">
        <v>97</v>
      </c>
      <c r="L62" s="281">
        <v>50</v>
      </c>
      <c r="M62" s="282">
        <v>47</v>
      </c>
      <c r="N62" s="281">
        <v>-62</v>
      </c>
      <c r="O62" s="281">
        <v>-40</v>
      </c>
      <c r="P62" s="282">
        <v>-22</v>
      </c>
      <c r="Q62" s="281">
        <v>170</v>
      </c>
      <c r="R62" s="281">
        <v>87</v>
      </c>
      <c r="S62" s="281">
        <v>83</v>
      </c>
      <c r="T62" s="283">
        <v>83</v>
      </c>
      <c r="U62" s="281">
        <v>76</v>
      </c>
      <c r="V62" s="281">
        <v>2</v>
      </c>
      <c r="W62" s="281">
        <v>6</v>
      </c>
      <c r="X62" s="283">
        <v>2</v>
      </c>
      <c r="Y62" s="282">
        <v>1</v>
      </c>
      <c r="Z62" s="281">
        <v>232</v>
      </c>
      <c r="AA62" s="281">
        <v>127</v>
      </c>
      <c r="AB62" s="281">
        <v>105</v>
      </c>
      <c r="AC62" s="283">
        <v>125</v>
      </c>
      <c r="AD62" s="281">
        <v>101</v>
      </c>
      <c r="AE62" s="281">
        <v>2</v>
      </c>
      <c r="AF62" s="281">
        <v>4</v>
      </c>
      <c r="AG62" s="283">
        <v>0</v>
      </c>
      <c r="AH62" s="282">
        <v>0</v>
      </c>
    </row>
    <row r="63" spans="1:34" ht="15" customHeight="1" x14ac:dyDescent="0.2">
      <c r="A63" s="272" t="s">
        <v>63</v>
      </c>
      <c r="B63" s="281">
        <v>-158</v>
      </c>
      <c r="C63" s="281">
        <v>-85</v>
      </c>
      <c r="D63" s="282">
        <v>-73</v>
      </c>
      <c r="E63" s="281">
        <v>-49</v>
      </c>
      <c r="F63" s="281">
        <v>-33</v>
      </c>
      <c r="G63" s="281">
        <v>-16</v>
      </c>
      <c r="H63" s="283">
        <v>85</v>
      </c>
      <c r="I63" s="281">
        <v>42</v>
      </c>
      <c r="J63" s="281">
        <v>43</v>
      </c>
      <c r="K63" s="283">
        <v>134</v>
      </c>
      <c r="L63" s="281">
        <v>75</v>
      </c>
      <c r="M63" s="282">
        <v>59</v>
      </c>
      <c r="N63" s="281">
        <v>-109</v>
      </c>
      <c r="O63" s="281">
        <v>-52</v>
      </c>
      <c r="P63" s="282">
        <v>-57</v>
      </c>
      <c r="Q63" s="281">
        <v>353</v>
      </c>
      <c r="R63" s="281">
        <v>172</v>
      </c>
      <c r="S63" s="281">
        <v>181</v>
      </c>
      <c r="T63" s="283">
        <v>162</v>
      </c>
      <c r="U63" s="281">
        <v>169</v>
      </c>
      <c r="V63" s="281">
        <v>7</v>
      </c>
      <c r="W63" s="281">
        <v>9</v>
      </c>
      <c r="X63" s="283">
        <v>3</v>
      </c>
      <c r="Y63" s="282">
        <v>3</v>
      </c>
      <c r="Z63" s="281">
        <v>462</v>
      </c>
      <c r="AA63" s="281">
        <v>224</v>
      </c>
      <c r="AB63" s="281">
        <v>238</v>
      </c>
      <c r="AC63" s="283">
        <v>221</v>
      </c>
      <c r="AD63" s="281">
        <v>228</v>
      </c>
      <c r="AE63" s="281">
        <v>2</v>
      </c>
      <c r="AF63" s="281">
        <v>10</v>
      </c>
      <c r="AG63" s="283">
        <v>1</v>
      </c>
      <c r="AH63" s="282">
        <v>0</v>
      </c>
    </row>
    <row r="64" spans="1:34" ht="15" customHeight="1" x14ac:dyDescent="0.2">
      <c r="A64" s="272" t="s">
        <v>64</v>
      </c>
      <c r="B64" s="281">
        <v>42</v>
      </c>
      <c r="C64" s="281">
        <v>-2</v>
      </c>
      <c r="D64" s="282">
        <v>44</v>
      </c>
      <c r="E64" s="281">
        <v>9</v>
      </c>
      <c r="F64" s="281">
        <v>-7</v>
      </c>
      <c r="G64" s="281">
        <v>16</v>
      </c>
      <c r="H64" s="283">
        <v>183</v>
      </c>
      <c r="I64" s="281">
        <v>83</v>
      </c>
      <c r="J64" s="281">
        <v>100</v>
      </c>
      <c r="K64" s="283">
        <v>174</v>
      </c>
      <c r="L64" s="281">
        <v>90</v>
      </c>
      <c r="M64" s="282">
        <v>84</v>
      </c>
      <c r="N64" s="281">
        <v>33</v>
      </c>
      <c r="O64" s="281">
        <v>5</v>
      </c>
      <c r="P64" s="282">
        <v>28</v>
      </c>
      <c r="Q64" s="281">
        <v>849</v>
      </c>
      <c r="R64" s="281">
        <v>374</v>
      </c>
      <c r="S64" s="281">
        <v>475</v>
      </c>
      <c r="T64" s="283">
        <v>357</v>
      </c>
      <c r="U64" s="281">
        <v>340</v>
      </c>
      <c r="V64" s="281">
        <v>16</v>
      </c>
      <c r="W64" s="281">
        <v>130</v>
      </c>
      <c r="X64" s="283">
        <v>1</v>
      </c>
      <c r="Y64" s="282">
        <v>5</v>
      </c>
      <c r="Z64" s="281">
        <v>816</v>
      </c>
      <c r="AA64" s="281">
        <v>369</v>
      </c>
      <c r="AB64" s="281">
        <v>447</v>
      </c>
      <c r="AC64" s="283">
        <v>358</v>
      </c>
      <c r="AD64" s="281">
        <v>351</v>
      </c>
      <c r="AE64" s="281">
        <v>10</v>
      </c>
      <c r="AF64" s="281">
        <v>94</v>
      </c>
      <c r="AG64" s="283">
        <v>1</v>
      </c>
      <c r="AH64" s="282">
        <v>2</v>
      </c>
    </row>
    <row r="65" spans="1:34" ht="15" customHeight="1" x14ac:dyDescent="0.2">
      <c r="A65" s="272" t="s">
        <v>65</v>
      </c>
      <c r="B65" s="281">
        <v>-66</v>
      </c>
      <c r="C65" s="281">
        <v>-60</v>
      </c>
      <c r="D65" s="282">
        <v>-6</v>
      </c>
      <c r="E65" s="281">
        <v>11</v>
      </c>
      <c r="F65" s="281">
        <v>8</v>
      </c>
      <c r="G65" s="281">
        <v>3</v>
      </c>
      <c r="H65" s="283">
        <v>154</v>
      </c>
      <c r="I65" s="281">
        <v>83</v>
      </c>
      <c r="J65" s="281">
        <v>71</v>
      </c>
      <c r="K65" s="283">
        <v>143</v>
      </c>
      <c r="L65" s="281">
        <v>75</v>
      </c>
      <c r="M65" s="282">
        <v>68</v>
      </c>
      <c r="N65" s="281">
        <v>-77</v>
      </c>
      <c r="O65" s="281">
        <v>-68</v>
      </c>
      <c r="P65" s="282">
        <v>-9</v>
      </c>
      <c r="Q65" s="281">
        <v>651</v>
      </c>
      <c r="R65" s="281">
        <v>292</v>
      </c>
      <c r="S65" s="281">
        <v>359</v>
      </c>
      <c r="T65" s="283">
        <v>286</v>
      </c>
      <c r="U65" s="281">
        <v>307</v>
      </c>
      <c r="V65" s="281">
        <v>3</v>
      </c>
      <c r="W65" s="281">
        <v>45</v>
      </c>
      <c r="X65" s="283">
        <v>3</v>
      </c>
      <c r="Y65" s="282">
        <v>7</v>
      </c>
      <c r="Z65" s="281">
        <v>728</v>
      </c>
      <c r="AA65" s="281">
        <v>360</v>
      </c>
      <c r="AB65" s="281">
        <v>368</v>
      </c>
      <c r="AC65" s="283">
        <v>353</v>
      </c>
      <c r="AD65" s="281">
        <v>335</v>
      </c>
      <c r="AE65" s="281">
        <v>6</v>
      </c>
      <c r="AF65" s="281">
        <v>29</v>
      </c>
      <c r="AG65" s="283">
        <v>1</v>
      </c>
      <c r="AH65" s="282">
        <v>4</v>
      </c>
    </row>
    <row r="66" spans="1:34" ht="15" customHeight="1" x14ac:dyDescent="0.2">
      <c r="A66" s="272" t="s">
        <v>66</v>
      </c>
      <c r="B66" s="281">
        <v>-37</v>
      </c>
      <c r="C66" s="281">
        <v>-17</v>
      </c>
      <c r="D66" s="282">
        <v>-20</v>
      </c>
      <c r="E66" s="281">
        <v>-32</v>
      </c>
      <c r="F66" s="281">
        <v>-19</v>
      </c>
      <c r="G66" s="281">
        <v>-13</v>
      </c>
      <c r="H66" s="283">
        <v>36</v>
      </c>
      <c r="I66" s="281">
        <v>15</v>
      </c>
      <c r="J66" s="281">
        <v>21</v>
      </c>
      <c r="K66" s="283">
        <v>68</v>
      </c>
      <c r="L66" s="281">
        <v>34</v>
      </c>
      <c r="M66" s="282">
        <v>34</v>
      </c>
      <c r="N66" s="281">
        <v>-5</v>
      </c>
      <c r="O66" s="281">
        <v>2</v>
      </c>
      <c r="P66" s="282">
        <v>-7</v>
      </c>
      <c r="Q66" s="281">
        <v>137</v>
      </c>
      <c r="R66" s="281">
        <v>72</v>
      </c>
      <c r="S66" s="281">
        <v>65</v>
      </c>
      <c r="T66" s="283">
        <v>69</v>
      </c>
      <c r="U66" s="281">
        <v>64</v>
      </c>
      <c r="V66" s="281">
        <v>0</v>
      </c>
      <c r="W66" s="281">
        <v>1</v>
      </c>
      <c r="X66" s="283">
        <v>3</v>
      </c>
      <c r="Y66" s="282">
        <v>0</v>
      </c>
      <c r="Z66" s="281">
        <v>142</v>
      </c>
      <c r="AA66" s="281">
        <v>70</v>
      </c>
      <c r="AB66" s="281">
        <v>72</v>
      </c>
      <c r="AC66" s="283">
        <v>70</v>
      </c>
      <c r="AD66" s="281">
        <v>72</v>
      </c>
      <c r="AE66" s="281">
        <v>0</v>
      </c>
      <c r="AF66" s="281">
        <v>0</v>
      </c>
      <c r="AG66" s="283">
        <v>0</v>
      </c>
      <c r="AH66" s="282">
        <v>0</v>
      </c>
    </row>
    <row r="67" spans="1:34" ht="15" customHeight="1" x14ac:dyDescent="0.2">
      <c r="A67" s="272" t="s">
        <v>67</v>
      </c>
      <c r="B67" s="280">
        <v>-117</v>
      </c>
      <c r="C67" s="281">
        <v>-60</v>
      </c>
      <c r="D67" s="282">
        <v>-57</v>
      </c>
      <c r="E67" s="281">
        <v>-43</v>
      </c>
      <c r="F67" s="281">
        <v>-18</v>
      </c>
      <c r="G67" s="281">
        <v>-25</v>
      </c>
      <c r="H67" s="283">
        <v>137</v>
      </c>
      <c r="I67" s="281">
        <v>75</v>
      </c>
      <c r="J67" s="281">
        <v>62</v>
      </c>
      <c r="K67" s="283">
        <v>180</v>
      </c>
      <c r="L67" s="281">
        <v>93</v>
      </c>
      <c r="M67" s="282">
        <v>87</v>
      </c>
      <c r="N67" s="281">
        <v>-74</v>
      </c>
      <c r="O67" s="281">
        <v>-42</v>
      </c>
      <c r="P67" s="282">
        <v>-32</v>
      </c>
      <c r="Q67" s="281">
        <v>489</v>
      </c>
      <c r="R67" s="281">
        <v>255</v>
      </c>
      <c r="S67" s="281">
        <v>234</v>
      </c>
      <c r="T67" s="283">
        <v>235</v>
      </c>
      <c r="U67" s="281">
        <v>224</v>
      </c>
      <c r="V67" s="281">
        <v>12</v>
      </c>
      <c r="W67" s="281">
        <v>6</v>
      </c>
      <c r="X67" s="283">
        <v>8</v>
      </c>
      <c r="Y67" s="282">
        <v>4</v>
      </c>
      <c r="Z67" s="281">
        <v>563</v>
      </c>
      <c r="AA67" s="281">
        <v>297</v>
      </c>
      <c r="AB67" s="281">
        <v>266</v>
      </c>
      <c r="AC67" s="283">
        <v>289</v>
      </c>
      <c r="AD67" s="281">
        <v>257</v>
      </c>
      <c r="AE67" s="281">
        <v>8</v>
      </c>
      <c r="AF67" s="281">
        <v>9</v>
      </c>
      <c r="AG67" s="283">
        <v>0</v>
      </c>
      <c r="AH67" s="282">
        <v>0</v>
      </c>
    </row>
    <row r="68" spans="1:34" ht="15" customHeight="1" x14ac:dyDescent="0.2">
      <c r="A68" s="272" t="s">
        <v>68</v>
      </c>
      <c r="B68" s="280">
        <v>45</v>
      </c>
      <c r="C68" s="281">
        <v>13</v>
      </c>
      <c r="D68" s="282">
        <v>32</v>
      </c>
      <c r="E68" s="281">
        <v>-4</v>
      </c>
      <c r="F68" s="281">
        <v>0</v>
      </c>
      <c r="G68" s="281">
        <v>-4</v>
      </c>
      <c r="H68" s="283">
        <v>111</v>
      </c>
      <c r="I68" s="281">
        <v>58</v>
      </c>
      <c r="J68" s="281">
        <v>53</v>
      </c>
      <c r="K68" s="283">
        <v>115</v>
      </c>
      <c r="L68" s="281">
        <v>58</v>
      </c>
      <c r="M68" s="282">
        <v>57</v>
      </c>
      <c r="N68" s="281">
        <v>49</v>
      </c>
      <c r="O68" s="281">
        <v>13</v>
      </c>
      <c r="P68" s="282">
        <v>36</v>
      </c>
      <c r="Q68" s="281">
        <v>527</v>
      </c>
      <c r="R68" s="281">
        <v>259</v>
      </c>
      <c r="S68" s="281">
        <v>268</v>
      </c>
      <c r="T68" s="283">
        <v>252</v>
      </c>
      <c r="U68" s="281">
        <v>258</v>
      </c>
      <c r="V68" s="281">
        <v>5</v>
      </c>
      <c r="W68" s="281">
        <v>9</v>
      </c>
      <c r="X68" s="283">
        <v>2</v>
      </c>
      <c r="Y68" s="282">
        <v>1</v>
      </c>
      <c r="Z68" s="281">
        <v>478</v>
      </c>
      <c r="AA68" s="281">
        <v>246</v>
      </c>
      <c r="AB68" s="281">
        <v>232</v>
      </c>
      <c r="AC68" s="283">
        <v>226</v>
      </c>
      <c r="AD68" s="281">
        <v>220</v>
      </c>
      <c r="AE68" s="281">
        <v>11</v>
      </c>
      <c r="AF68" s="281">
        <v>9</v>
      </c>
      <c r="AG68" s="283">
        <v>9</v>
      </c>
      <c r="AH68" s="282">
        <v>3</v>
      </c>
    </row>
    <row r="69" spans="1:34" ht="15" customHeight="1" x14ac:dyDescent="0.2">
      <c r="A69" s="272" t="s">
        <v>69</v>
      </c>
      <c r="B69" s="280">
        <v>-4</v>
      </c>
      <c r="C69" s="281">
        <v>14</v>
      </c>
      <c r="D69" s="282">
        <v>-18</v>
      </c>
      <c r="E69" s="281">
        <v>-39</v>
      </c>
      <c r="F69" s="281">
        <v>-15</v>
      </c>
      <c r="G69" s="281">
        <v>-24</v>
      </c>
      <c r="H69" s="283">
        <v>68</v>
      </c>
      <c r="I69" s="281">
        <v>35</v>
      </c>
      <c r="J69" s="281">
        <v>33</v>
      </c>
      <c r="K69" s="283">
        <v>107</v>
      </c>
      <c r="L69" s="281">
        <v>50</v>
      </c>
      <c r="M69" s="282">
        <v>57</v>
      </c>
      <c r="N69" s="281">
        <v>35</v>
      </c>
      <c r="O69" s="281">
        <v>29</v>
      </c>
      <c r="P69" s="282">
        <v>6</v>
      </c>
      <c r="Q69" s="281">
        <v>379</v>
      </c>
      <c r="R69" s="281">
        <v>182</v>
      </c>
      <c r="S69" s="281">
        <v>197</v>
      </c>
      <c r="T69" s="283">
        <v>174</v>
      </c>
      <c r="U69" s="281">
        <v>168</v>
      </c>
      <c r="V69" s="281">
        <v>2</v>
      </c>
      <c r="W69" s="281">
        <v>24</v>
      </c>
      <c r="X69" s="283">
        <v>6</v>
      </c>
      <c r="Y69" s="282">
        <v>5</v>
      </c>
      <c r="Z69" s="281">
        <v>344</v>
      </c>
      <c r="AA69" s="281">
        <v>153</v>
      </c>
      <c r="AB69" s="281">
        <v>191</v>
      </c>
      <c r="AC69" s="283">
        <v>150</v>
      </c>
      <c r="AD69" s="281">
        <v>166</v>
      </c>
      <c r="AE69" s="281">
        <v>0</v>
      </c>
      <c r="AF69" s="281">
        <v>23</v>
      </c>
      <c r="AG69" s="283">
        <v>3</v>
      </c>
      <c r="AH69" s="282">
        <v>2</v>
      </c>
    </row>
    <row r="70" spans="1:34" ht="15" customHeight="1" x14ac:dyDescent="0.2">
      <c r="A70" s="272" t="s">
        <v>70</v>
      </c>
      <c r="B70" s="280">
        <v>95</v>
      </c>
      <c r="C70" s="281">
        <v>41</v>
      </c>
      <c r="D70" s="282">
        <v>54</v>
      </c>
      <c r="E70" s="281">
        <v>177</v>
      </c>
      <c r="F70" s="281">
        <v>92</v>
      </c>
      <c r="G70" s="281">
        <v>85</v>
      </c>
      <c r="H70" s="283">
        <v>391</v>
      </c>
      <c r="I70" s="281">
        <v>211</v>
      </c>
      <c r="J70" s="281">
        <v>180</v>
      </c>
      <c r="K70" s="283">
        <v>214</v>
      </c>
      <c r="L70" s="281">
        <v>119</v>
      </c>
      <c r="M70" s="282">
        <v>95</v>
      </c>
      <c r="N70" s="281">
        <v>-82</v>
      </c>
      <c r="O70" s="281">
        <v>-51</v>
      </c>
      <c r="P70" s="282">
        <v>-31</v>
      </c>
      <c r="Q70" s="281">
        <v>1406</v>
      </c>
      <c r="R70" s="281">
        <v>707</v>
      </c>
      <c r="S70" s="281">
        <v>699</v>
      </c>
      <c r="T70" s="283">
        <v>683</v>
      </c>
      <c r="U70" s="281">
        <v>672</v>
      </c>
      <c r="V70" s="281">
        <v>9</v>
      </c>
      <c r="W70" s="281">
        <v>16</v>
      </c>
      <c r="X70" s="283">
        <v>15</v>
      </c>
      <c r="Y70" s="282">
        <v>11</v>
      </c>
      <c r="Z70" s="281">
        <v>1488</v>
      </c>
      <c r="AA70" s="281">
        <v>758</v>
      </c>
      <c r="AB70" s="281">
        <v>730</v>
      </c>
      <c r="AC70" s="283">
        <v>746</v>
      </c>
      <c r="AD70" s="281">
        <v>710</v>
      </c>
      <c r="AE70" s="281">
        <v>6</v>
      </c>
      <c r="AF70" s="281">
        <v>16</v>
      </c>
      <c r="AG70" s="283">
        <v>6</v>
      </c>
      <c r="AH70" s="282">
        <v>4</v>
      </c>
    </row>
    <row r="71" spans="1:34" ht="15" customHeight="1" x14ac:dyDescent="0.2">
      <c r="A71" s="272" t="s">
        <v>71</v>
      </c>
      <c r="B71" s="280">
        <v>-183</v>
      </c>
      <c r="C71" s="281">
        <v>-94</v>
      </c>
      <c r="D71" s="282">
        <v>-89</v>
      </c>
      <c r="E71" s="281">
        <v>-53</v>
      </c>
      <c r="F71" s="281">
        <v>-35</v>
      </c>
      <c r="G71" s="281">
        <v>-18</v>
      </c>
      <c r="H71" s="283">
        <v>129</v>
      </c>
      <c r="I71" s="281">
        <v>62</v>
      </c>
      <c r="J71" s="281">
        <v>67</v>
      </c>
      <c r="K71" s="283">
        <v>182</v>
      </c>
      <c r="L71" s="281">
        <v>97</v>
      </c>
      <c r="M71" s="282">
        <v>85</v>
      </c>
      <c r="N71" s="281">
        <v>-130</v>
      </c>
      <c r="O71" s="281">
        <v>-59</v>
      </c>
      <c r="P71" s="282">
        <v>-71</v>
      </c>
      <c r="Q71" s="281">
        <v>511</v>
      </c>
      <c r="R71" s="281">
        <v>266</v>
      </c>
      <c r="S71" s="281">
        <v>245</v>
      </c>
      <c r="T71" s="283">
        <v>233</v>
      </c>
      <c r="U71" s="281">
        <v>219</v>
      </c>
      <c r="V71" s="281">
        <v>29</v>
      </c>
      <c r="W71" s="281">
        <v>23</v>
      </c>
      <c r="X71" s="283">
        <v>4</v>
      </c>
      <c r="Y71" s="282">
        <v>3</v>
      </c>
      <c r="Z71" s="281">
        <v>641</v>
      </c>
      <c r="AA71" s="281">
        <v>325</v>
      </c>
      <c r="AB71" s="281">
        <v>316</v>
      </c>
      <c r="AC71" s="283">
        <v>299</v>
      </c>
      <c r="AD71" s="281">
        <v>297</v>
      </c>
      <c r="AE71" s="281">
        <v>25</v>
      </c>
      <c r="AF71" s="281">
        <v>19</v>
      </c>
      <c r="AG71" s="283">
        <v>1</v>
      </c>
      <c r="AH71" s="282">
        <v>0</v>
      </c>
    </row>
    <row r="72" spans="1:34" ht="15" customHeight="1" x14ac:dyDescent="0.2">
      <c r="A72" s="272" t="s">
        <v>72</v>
      </c>
      <c r="B72" s="280">
        <v>-124</v>
      </c>
      <c r="C72" s="281">
        <v>-67</v>
      </c>
      <c r="D72" s="282">
        <v>-57</v>
      </c>
      <c r="E72" s="281">
        <v>-79</v>
      </c>
      <c r="F72" s="281">
        <v>-35</v>
      </c>
      <c r="G72" s="281">
        <v>-44</v>
      </c>
      <c r="H72" s="283">
        <v>50</v>
      </c>
      <c r="I72" s="281">
        <v>26</v>
      </c>
      <c r="J72" s="281">
        <v>24</v>
      </c>
      <c r="K72" s="283">
        <v>129</v>
      </c>
      <c r="L72" s="281">
        <v>61</v>
      </c>
      <c r="M72" s="282">
        <v>68</v>
      </c>
      <c r="N72" s="281">
        <v>-45</v>
      </c>
      <c r="O72" s="281">
        <v>-32</v>
      </c>
      <c r="P72" s="282">
        <v>-13</v>
      </c>
      <c r="Q72" s="281">
        <v>229</v>
      </c>
      <c r="R72" s="281">
        <v>108</v>
      </c>
      <c r="S72" s="281">
        <v>121</v>
      </c>
      <c r="T72" s="283">
        <v>90</v>
      </c>
      <c r="U72" s="281">
        <v>116</v>
      </c>
      <c r="V72" s="281">
        <v>13</v>
      </c>
      <c r="W72" s="281">
        <v>3</v>
      </c>
      <c r="X72" s="283">
        <v>5</v>
      </c>
      <c r="Y72" s="282">
        <v>2</v>
      </c>
      <c r="Z72" s="281">
        <v>274</v>
      </c>
      <c r="AA72" s="281">
        <v>140</v>
      </c>
      <c r="AB72" s="281">
        <v>134</v>
      </c>
      <c r="AC72" s="283">
        <v>134</v>
      </c>
      <c r="AD72" s="281">
        <v>132</v>
      </c>
      <c r="AE72" s="281">
        <v>6</v>
      </c>
      <c r="AF72" s="281">
        <v>2</v>
      </c>
      <c r="AG72" s="283">
        <v>0</v>
      </c>
      <c r="AH72" s="282">
        <v>0</v>
      </c>
    </row>
    <row r="73" spans="1:34" ht="15" customHeight="1" x14ac:dyDescent="0.2">
      <c r="A73" s="272" t="s">
        <v>73</v>
      </c>
      <c r="B73" s="280">
        <v>-97</v>
      </c>
      <c r="C73" s="281">
        <v>-41</v>
      </c>
      <c r="D73" s="282">
        <v>-56</v>
      </c>
      <c r="E73" s="281">
        <v>-44</v>
      </c>
      <c r="F73" s="281">
        <v>-23</v>
      </c>
      <c r="G73" s="281">
        <v>-21</v>
      </c>
      <c r="H73" s="283">
        <v>32</v>
      </c>
      <c r="I73" s="281">
        <v>18</v>
      </c>
      <c r="J73" s="281">
        <v>14</v>
      </c>
      <c r="K73" s="283">
        <v>76</v>
      </c>
      <c r="L73" s="281">
        <v>41</v>
      </c>
      <c r="M73" s="282">
        <v>35</v>
      </c>
      <c r="N73" s="281">
        <v>-53</v>
      </c>
      <c r="O73" s="281">
        <v>-18</v>
      </c>
      <c r="P73" s="282">
        <v>-35</v>
      </c>
      <c r="Q73" s="281">
        <v>102</v>
      </c>
      <c r="R73" s="281">
        <v>50</v>
      </c>
      <c r="S73" s="281">
        <v>52</v>
      </c>
      <c r="T73" s="283">
        <v>47</v>
      </c>
      <c r="U73" s="281">
        <v>49</v>
      </c>
      <c r="V73" s="281">
        <v>2</v>
      </c>
      <c r="W73" s="281">
        <v>1</v>
      </c>
      <c r="X73" s="283">
        <v>1</v>
      </c>
      <c r="Y73" s="282">
        <v>2</v>
      </c>
      <c r="Z73" s="281">
        <v>155</v>
      </c>
      <c r="AA73" s="281">
        <v>68</v>
      </c>
      <c r="AB73" s="281">
        <v>87</v>
      </c>
      <c r="AC73" s="283">
        <v>67</v>
      </c>
      <c r="AD73" s="281">
        <v>80</v>
      </c>
      <c r="AE73" s="281">
        <v>1</v>
      </c>
      <c r="AF73" s="281">
        <v>7</v>
      </c>
      <c r="AG73" s="283">
        <v>0</v>
      </c>
      <c r="AH73" s="282">
        <v>0</v>
      </c>
    </row>
    <row r="74" spans="1:34" ht="15" customHeight="1" x14ac:dyDescent="0.2">
      <c r="A74" s="272" t="s">
        <v>74</v>
      </c>
      <c r="B74" s="280">
        <v>-73</v>
      </c>
      <c r="C74" s="281">
        <v>-37</v>
      </c>
      <c r="D74" s="282">
        <v>-36</v>
      </c>
      <c r="E74" s="281">
        <v>-33</v>
      </c>
      <c r="F74" s="281">
        <v>-15</v>
      </c>
      <c r="G74" s="281">
        <v>-18</v>
      </c>
      <c r="H74" s="283">
        <v>22</v>
      </c>
      <c r="I74" s="281">
        <v>9</v>
      </c>
      <c r="J74" s="281">
        <v>13</v>
      </c>
      <c r="K74" s="283">
        <v>55</v>
      </c>
      <c r="L74" s="281">
        <v>24</v>
      </c>
      <c r="M74" s="282">
        <v>31</v>
      </c>
      <c r="N74" s="281">
        <v>-40</v>
      </c>
      <c r="O74" s="281">
        <v>-22</v>
      </c>
      <c r="P74" s="282">
        <v>-18</v>
      </c>
      <c r="Q74" s="281">
        <v>103</v>
      </c>
      <c r="R74" s="281">
        <v>47</v>
      </c>
      <c r="S74" s="281">
        <v>56</v>
      </c>
      <c r="T74" s="283">
        <v>46</v>
      </c>
      <c r="U74" s="281">
        <v>50</v>
      </c>
      <c r="V74" s="281">
        <v>0</v>
      </c>
      <c r="W74" s="281">
        <v>6</v>
      </c>
      <c r="X74" s="283">
        <v>1</v>
      </c>
      <c r="Y74" s="282">
        <v>0</v>
      </c>
      <c r="Z74" s="281">
        <v>143</v>
      </c>
      <c r="AA74" s="281">
        <v>69</v>
      </c>
      <c r="AB74" s="281">
        <v>74</v>
      </c>
      <c r="AC74" s="283">
        <v>68</v>
      </c>
      <c r="AD74" s="281">
        <v>72</v>
      </c>
      <c r="AE74" s="281">
        <v>1</v>
      </c>
      <c r="AF74" s="281">
        <v>1</v>
      </c>
      <c r="AG74" s="283">
        <v>0</v>
      </c>
      <c r="AH74" s="282">
        <v>1</v>
      </c>
    </row>
    <row r="75" spans="1:34" ht="15" customHeight="1" x14ac:dyDescent="0.2">
      <c r="A75" s="272" t="s">
        <v>75</v>
      </c>
      <c r="B75" s="280">
        <v>-32</v>
      </c>
      <c r="C75" s="281">
        <v>-13</v>
      </c>
      <c r="D75" s="282">
        <v>-19</v>
      </c>
      <c r="E75" s="281">
        <v>-28</v>
      </c>
      <c r="F75" s="281">
        <v>-16</v>
      </c>
      <c r="G75" s="281">
        <v>-12</v>
      </c>
      <c r="H75" s="283">
        <v>19</v>
      </c>
      <c r="I75" s="281">
        <v>10</v>
      </c>
      <c r="J75" s="281">
        <v>9</v>
      </c>
      <c r="K75" s="283">
        <v>47</v>
      </c>
      <c r="L75" s="281">
        <v>26</v>
      </c>
      <c r="M75" s="282">
        <v>21</v>
      </c>
      <c r="N75" s="281">
        <v>-4</v>
      </c>
      <c r="O75" s="281">
        <v>3</v>
      </c>
      <c r="P75" s="282">
        <v>-7</v>
      </c>
      <c r="Q75" s="281">
        <v>90</v>
      </c>
      <c r="R75" s="281">
        <v>49</v>
      </c>
      <c r="S75" s="281">
        <v>41</v>
      </c>
      <c r="T75" s="283">
        <v>49</v>
      </c>
      <c r="U75" s="281">
        <v>40</v>
      </c>
      <c r="V75" s="281">
        <v>0</v>
      </c>
      <c r="W75" s="281">
        <v>0</v>
      </c>
      <c r="X75" s="283">
        <v>0</v>
      </c>
      <c r="Y75" s="282">
        <v>1</v>
      </c>
      <c r="Z75" s="281">
        <v>94</v>
      </c>
      <c r="AA75" s="281">
        <v>46</v>
      </c>
      <c r="AB75" s="281">
        <v>48</v>
      </c>
      <c r="AC75" s="283">
        <v>46</v>
      </c>
      <c r="AD75" s="281">
        <v>47</v>
      </c>
      <c r="AE75" s="281">
        <v>0</v>
      </c>
      <c r="AF75" s="281">
        <v>1</v>
      </c>
      <c r="AG75" s="283">
        <v>0</v>
      </c>
      <c r="AH75" s="282">
        <v>0</v>
      </c>
    </row>
    <row r="76" spans="1:34" ht="15" customHeight="1" x14ac:dyDescent="0.2">
      <c r="A76" s="272" t="s">
        <v>76</v>
      </c>
      <c r="B76" s="280">
        <v>-229</v>
      </c>
      <c r="C76" s="281">
        <v>-137</v>
      </c>
      <c r="D76" s="282">
        <v>-92</v>
      </c>
      <c r="E76" s="281">
        <v>-53</v>
      </c>
      <c r="F76" s="281">
        <v>-40</v>
      </c>
      <c r="G76" s="281">
        <v>-13</v>
      </c>
      <c r="H76" s="283">
        <v>225</v>
      </c>
      <c r="I76" s="281">
        <v>124</v>
      </c>
      <c r="J76" s="281">
        <v>101</v>
      </c>
      <c r="K76" s="283">
        <v>278</v>
      </c>
      <c r="L76" s="281">
        <v>164</v>
      </c>
      <c r="M76" s="282">
        <v>114</v>
      </c>
      <c r="N76" s="281">
        <v>-176</v>
      </c>
      <c r="O76" s="281">
        <v>-97</v>
      </c>
      <c r="P76" s="282">
        <v>-79</v>
      </c>
      <c r="Q76" s="281">
        <v>691</v>
      </c>
      <c r="R76" s="281">
        <v>322</v>
      </c>
      <c r="S76" s="281">
        <v>369</v>
      </c>
      <c r="T76" s="283">
        <v>293</v>
      </c>
      <c r="U76" s="281">
        <v>325</v>
      </c>
      <c r="V76" s="281">
        <v>11</v>
      </c>
      <c r="W76" s="281">
        <v>37</v>
      </c>
      <c r="X76" s="283">
        <v>18</v>
      </c>
      <c r="Y76" s="282">
        <v>7</v>
      </c>
      <c r="Z76" s="281">
        <v>867</v>
      </c>
      <c r="AA76" s="281">
        <v>419</v>
      </c>
      <c r="AB76" s="281">
        <v>448</v>
      </c>
      <c r="AC76" s="283">
        <v>410</v>
      </c>
      <c r="AD76" s="281">
        <v>416</v>
      </c>
      <c r="AE76" s="281">
        <v>5</v>
      </c>
      <c r="AF76" s="281">
        <v>29</v>
      </c>
      <c r="AG76" s="283">
        <v>4</v>
      </c>
      <c r="AH76" s="282">
        <v>3</v>
      </c>
    </row>
    <row r="77" spans="1:34" ht="15" customHeight="1" x14ac:dyDescent="0.2">
      <c r="A77" s="272" t="s">
        <v>77</v>
      </c>
      <c r="B77" s="280">
        <v>-45</v>
      </c>
      <c r="C77" s="281">
        <v>-28</v>
      </c>
      <c r="D77" s="282">
        <v>-17</v>
      </c>
      <c r="E77" s="281">
        <v>-8</v>
      </c>
      <c r="F77" s="281">
        <v>-4</v>
      </c>
      <c r="G77" s="281">
        <v>-4</v>
      </c>
      <c r="H77" s="283">
        <v>56</v>
      </c>
      <c r="I77" s="281">
        <v>33</v>
      </c>
      <c r="J77" s="281">
        <v>23</v>
      </c>
      <c r="K77" s="283">
        <v>64</v>
      </c>
      <c r="L77" s="281">
        <v>37</v>
      </c>
      <c r="M77" s="282">
        <v>27</v>
      </c>
      <c r="N77" s="281">
        <v>-37</v>
      </c>
      <c r="O77" s="281">
        <v>-24</v>
      </c>
      <c r="P77" s="282">
        <v>-13</v>
      </c>
      <c r="Q77" s="281">
        <v>159</v>
      </c>
      <c r="R77" s="281">
        <v>73</v>
      </c>
      <c r="S77" s="281">
        <v>86</v>
      </c>
      <c r="T77" s="283">
        <v>69</v>
      </c>
      <c r="U77" s="281">
        <v>82</v>
      </c>
      <c r="V77" s="281">
        <v>3</v>
      </c>
      <c r="W77" s="281">
        <v>4</v>
      </c>
      <c r="X77" s="283">
        <v>1</v>
      </c>
      <c r="Y77" s="282">
        <v>0</v>
      </c>
      <c r="Z77" s="281">
        <v>196</v>
      </c>
      <c r="AA77" s="281">
        <v>97</v>
      </c>
      <c r="AB77" s="281">
        <v>99</v>
      </c>
      <c r="AC77" s="283">
        <v>90</v>
      </c>
      <c r="AD77" s="281">
        <v>99</v>
      </c>
      <c r="AE77" s="281">
        <v>7</v>
      </c>
      <c r="AF77" s="281">
        <v>0</v>
      </c>
      <c r="AG77" s="283">
        <v>0</v>
      </c>
      <c r="AH77" s="282">
        <v>0</v>
      </c>
    </row>
    <row r="78" spans="1:34" ht="15" customHeight="1" x14ac:dyDescent="0.2">
      <c r="A78" s="272" t="s">
        <v>78</v>
      </c>
      <c r="B78" s="280">
        <v>-93</v>
      </c>
      <c r="C78" s="281">
        <v>-50</v>
      </c>
      <c r="D78" s="282">
        <v>-43</v>
      </c>
      <c r="E78" s="281">
        <v>-62</v>
      </c>
      <c r="F78" s="281">
        <v>-36</v>
      </c>
      <c r="G78" s="281">
        <v>-26</v>
      </c>
      <c r="H78" s="283">
        <v>67</v>
      </c>
      <c r="I78" s="281">
        <v>35</v>
      </c>
      <c r="J78" s="281">
        <v>32</v>
      </c>
      <c r="K78" s="283">
        <v>129</v>
      </c>
      <c r="L78" s="281">
        <v>71</v>
      </c>
      <c r="M78" s="282">
        <v>58</v>
      </c>
      <c r="N78" s="281">
        <v>-31</v>
      </c>
      <c r="O78" s="281">
        <v>-14</v>
      </c>
      <c r="P78" s="282">
        <v>-17</v>
      </c>
      <c r="Q78" s="281">
        <v>232</v>
      </c>
      <c r="R78" s="281">
        <v>98</v>
      </c>
      <c r="S78" s="281">
        <v>134</v>
      </c>
      <c r="T78" s="283">
        <v>87</v>
      </c>
      <c r="U78" s="281">
        <v>110</v>
      </c>
      <c r="V78" s="281">
        <v>6</v>
      </c>
      <c r="W78" s="281">
        <v>20</v>
      </c>
      <c r="X78" s="283">
        <v>5</v>
      </c>
      <c r="Y78" s="282">
        <v>4</v>
      </c>
      <c r="Z78" s="281">
        <v>263</v>
      </c>
      <c r="AA78" s="281">
        <v>112</v>
      </c>
      <c r="AB78" s="281">
        <v>151</v>
      </c>
      <c r="AC78" s="283">
        <v>108</v>
      </c>
      <c r="AD78" s="281">
        <v>140</v>
      </c>
      <c r="AE78" s="281">
        <v>4</v>
      </c>
      <c r="AF78" s="281">
        <v>11</v>
      </c>
      <c r="AG78" s="283">
        <v>0</v>
      </c>
      <c r="AH78" s="282">
        <v>0</v>
      </c>
    </row>
    <row r="79" spans="1:34" ht="15" customHeight="1" x14ac:dyDescent="0.2">
      <c r="A79" s="272" t="s">
        <v>79</v>
      </c>
      <c r="B79" s="280">
        <v>-75</v>
      </c>
      <c r="C79" s="281">
        <v>-36</v>
      </c>
      <c r="D79" s="282">
        <v>-39</v>
      </c>
      <c r="E79" s="281">
        <v>-38</v>
      </c>
      <c r="F79" s="281">
        <v>-18</v>
      </c>
      <c r="G79" s="281">
        <v>-20</v>
      </c>
      <c r="H79" s="283">
        <v>33</v>
      </c>
      <c r="I79" s="281">
        <v>19</v>
      </c>
      <c r="J79" s="281">
        <v>14</v>
      </c>
      <c r="K79" s="283">
        <v>71</v>
      </c>
      <c r="L79" s="281">
        <v>37</v>
      </c>
      <c r="M79" s="282">
        <v>34</v>
      </c>
      <c r="N79" s="281">
        <v>-37</v>
      </c>
      <c r="O79" s="281">
        <v>-18</v>
      </c>
      <c r="P79" s="282">
        <v>-19</v>
      </c>
      <c r="Q79" s="281">
        <v>88</v>
      </c>
      <c r="R79" s="281">
        <v>39</v>
      </c>
      <c r="S79" s="281">
        <v>49</v>
      </c>
      <c r="T79" s="283">
        <v>38</v>
      </c>
      <c r="U79" s="281">
        <v>46</v>
      </c>
      <c r="V79" s="281">
        <v>0</v>
      </c>
      <c r="W79" s="281">
        <v>0</v>
      </c>
      <c r="X79" s="283">
        <v>1</v>
      </c>
      <c r="Y79" s="282">
        <v>3</v>
      </c>
      <c r="Z79" s="281">
        <v>125</v>
      </c>
      <c r="AA79" s="281">
        <v>57</v>
      </c>
      <c r="AB79" s="281">
        <v>68</v>
      </c>
      <c r="AC79" s="283">
        <v>53</v>
      </c>
      <c r="AD79" s="281">
        <v>68</v>
      </c>
      <c r="AE79" s="281">
        <v>0</v>
      </c>
      <c r="AF79" s="281">
        <v>0</v>
      </c>
      <c r="AG79" s="283">
        <v>4</v>
      </c>
      <c r="AH79" s="282">
        <v>0</v>
      </c>
    </row>
    <row r="80" spans="1:34" ht="15" customHeight="1" x14ac:dyDescent="0.2">
      <c r="A80" s="272" t="s">
        <v>80</v>
      </c>
      <c r="B80" s="280">
        <v>-47</v>
      </c>
      <c r="C80" s="281">
        <v>-20</v>
      </c>
      <c r="D80" s="282">
        <v>-27</v>
      </c>
      <c r="E80" s="281">
        <v>-38</v>
      </c>
      <c r="F80" s="281">
        <v>-20</v>
      </c>
      <c r="G80" s="281">
        <v>-18</v>
      </c>
      <c r="H80" s="283">
        <v>24</v>
      </c>
      <c r="I80" s="281">
        <v>13</v>
      </c>
      <c r="J80" s="281">
        <v>11</v>
      </c>
      <c r="K80" s="283">
        <v>62</v>
      </c>
      <c r="L80" s="281">
        <v>33</v>
      </c>
      <c r="M80" s="282">
        <v>29</v>
      </c>
      <c r="N80" s="281">
        <v>-9</v>
      </c>
      <c r="O80" s="281">
        <v>0</v>
      </c>
      <c r="P80" s="282">
        <v>-9</v>
      </c>
      <c r="Q80" s="281">
        <v>89</v>
      </c>
      <c r="R80" s="281">
        <v>41</v>
      </c>
      <c r="S80" s="281">
        <v>48</v>
      </c>
      <c r="T80" s="283">
        <v>41</v>
      </c>
      <c r="U80" s="281">
        <v>44</v>
      </c>
      <c r="V80" s="281">
        <v>0</v>
      </c>
      <c r="W80" s="281">
        <v>2</v>
      </c>
      <c r="X80" s="283">
        <v>0</v>
      </c>
      <c r="Y80" s="282">
        <v>2</v>
      </c>
      <c r="Z80" s="281">
        <v>98</v>
      </c>
      <c r="AA80" s="281">
        <v>41</v>
      </c>
      <c r="AB80" s="281">
        <v>57</v>
      </c>
      <c r="AC80" s="283">
        <v>40</v>
      </c>
      <c r="AD80" s="281">
        <v>55</v>
      </c>
      <c r="AE80" s="281">
        <v>0</v>
      </c>
      <c r="AF80" s="281">
        <v>1</v>
      </c>
      <c r="AG80" s="283">
        <v>1</v>
      </c>
      <c r="AH80" s="282">
        <v>1</v>
      </c>
    </row>
    <row r="81" spans="1:34" ht="15" customHeight="1" x14ac:dyDescent="0.2">
      <c r="A81" s="272" t="s">
        <v>81</v>
      </c>
      <c r="B81" s="280">
        <v>-15</v>
      </c>
      <c r="C81" s="281">
        <v>-2</v>
      </c>
      <c r="D81" s="282">
        <v>-13</v>
      </c>
      <c r="E81" s="281">
        <v>2</v>
      </c>
      <c r="F81" s="281">
        <v>8</v>
      </c>
      <c r="G81" s="281">
        <v>-6</v>
      </c>
      <c r="H81" s="283">
        <v>27</v>
      </c>
      <c r="I81" s="281">
        <v>17</v>
      </c>
      <c r="J81" s="281">
        <v>10</v>
      </c>
      <c r="K81" s="283">
        <v>25</v>
      </c>
      <c r="L81" s="281">
        <v>9</v>
      </c>
      <c r="M81" s="282">
        <v>16</v>
      </c>
      <c r="N81" s="281">
        <v>-17</v>
      </c>
      <c r="O81" s="281">
        <v>-10</v>
      </c>
      <c r="P81" s="282">
        <v>-7</v>
      </c>
      <c r="Q81" s="281">
        <v>179</v>
      </c>
      <c r="R81" s="281">
        <v>64</v>
      </c>
      <c r="S81" s="281">
        <v>115</v>
      </c>
      <c r="T81" s="283">
        <v>60</v>
      </c>
      <c r="U81" s="281">
        <v>95</v>
      </c>
      <c r="V81" s="281">
        <v>1</v>
      </c>
      <c r="W81" s="281">
        <v>19</v>
      </c>
      <c r="X81" s="283">
        <v>3</v>
      </c>
      <c r="Y81" s="282">
        <v>1</v>
      </c>
      <c r="Z81" s="281">
        <v>196</v>
      </c>
      <c r="AA81" s="281">
        <v>74</v>
      </c>
      <c r="AB81" s="281">
        <v>122</v>
      </c>
      <c r="AC81" s="283">
        <v>70</v>
      </c>
      <c r="AD81" s="281">
        <v>114</v>
      </c>
      <c r="AE81" s="281">
        <v>2</v>
      </c>
      <c r="AF81" s="281">
        <v>6</v>
      </c>
      <c r="AG81" s="283">
        <v>2</v>
      </c>
      <c r="AH81" s="282">
        <v>2</v>
      </c>
    </row>
    <row r="82" spans="1:34" ht="15" customHeight="1" x14ac:dyDescent="0.2">
      <c r="A82" s="272" t="s">
        <v>82</v>
      </c>
      <c r="B82" s="280">
        <v>-78</v>
      </c>
      <c r="C82" s="281">
        <v>-48</v>
      </c>
      <c r="D82" s="282">
        <v>-30</v>
      </c>
      <c r="E82" s="281">
        <v>-68</v>
      </c>
      <c r="F82" s="281">
        <v>-32</v>
      </c>
      <c r="G82" s="281">
        <v>-36</v>
      </c>
      <c r="H82" s="283">
        <v>29</v>
      </c>
      <c r="I82" s="281">
        <v>16</v>
      </c>
      <c r="J82" s="281">
        <v>13</v>
      </c>
      <c r="K82" s="283">
        <v>97</v>
      </c>
      <c r="L82" s="281">
        <v>48</v>
      </c>
      <c r="M82" s="282">
        <v>49</v>
      </c>
      <c r="N82" s="281">
        <v>-10</v>
      </c>
      <c r="O82" s="281">
        <v>-16</v>
      </c>
      <c r="P82" s="282">
        <v>6</v>
      </c>
      <c r="Q82" s="281">
        <v>150</v>
      </c>
      <c r="R82" s="281">
        <v>64</v>
      </c>
      <c r="S82" s="281">
        <v>86</v>
      </c>
      <c r="T82" s="283">
        <v>60</v>
      </c>
      <c r="U82" s="281">
        <v>85</v>
      </c>
      <c r="V82" s="281">
        <v>0</v>
      </c>
      <c r="W82" s="281">
        <v>0</v>
      </c>
      <c r="X82" s="283">
        <v>4</v>
      </c>
      <c r="Y82" s="282">
        <v>1</v>
      </c>
      <c r="Z82" s="281">
        <v>160</v>
      </c>
      <c r="AA82" s="281">
        <v>80</v>
      </c>
      <c r="AB82" s="281">
        <v>80</v>
      </c>
      <c r="AC82" s="283">
        <v>79</v>
      </c>
      <c r="AD82" s="281">
        <v>75</v>
      </c>
      <c r="AE82" s="281">
        <v>0</v>
      </c>
      <c r="AF82" s="281">
        <v>5</v>
      </c>
      <c r="AG82" s="283">
        <v>1</v>
      </c>
      <c r="AH82" s="282">
        <v>0</v>
      </c>
    </row>
    <row r="83" spans="1:34" ht="15" customHeight="1" x14ac:dyDescent="0.2">
      <c r="A83" s="272" t="s">
        <v>83</v>
      </c>
      <c r="B83" s="280">
        <v>-210</v>
      </c>
      <c r="C83" s="281">
        <v>-121</v>
      </c>
      <c r="D83" s="282">
        <v>-89</v>
      </c>
      <c r="E83" s="281">
        <v>-73</v>
      </c>
      <c r="F83" s="281">
        <v>-53</v>
      </c>
      <c r="G83" s="281">
        <v>-20</v>
      </c>
      <c r="H83" s="283">
        <v>95</v>
      </c>
      <c r="I83" s="281">
        <v>47</v>
      </c>
      <c r="J83" s="281">
        <v>48</v>
      </c>
      <c r="K83" s="283">
        <v>168</v>
      </c>
      <c r="L83" s="281">
        <v>100</v>
      </c>
      <c r="M83" s="282">
        <v>68</v>
      </c>
      <c r="N83" s="281">
        <v>-137</v>
      </c>
      <c r="O83" s="281">
        <v>-68</v>
      </c>
      <c r="P83" s="282">
        <v>-69</v>
      </c>
      <c r="Q83" s="281">
        <v>328</v>
      </c>
      <c r="R83" s="281">
        <v>140</v>
      </c>
      <c r="S83" s="281">
        <v>188</v>
      </c>
      <c r="T83" s="283">
        <v>133</v>
      </c>
      <c r="U83" s="281">
        <v>136</v>
      </c>
      <c r="V83" s="281">
        <v>2</v>
      </c>
      <c r="W83" s="281">
        <v>48</v>
      </c>
      <c r="X83" s="283">
        <v>5</v>
      </c>
      <c r="Y83" s="282">
        <v>4</v>
      </c>
      <c r="Z83" s="281">
        <v>465</v>
      </c>
      <c r="AA83" s="281">
        <v>208</v>
      </c>
      <c r="AB83" s="281">
        <v>257</v>
      </c>
      <c r="AC83" s="283">
        <v>202</v>
      </c>
      <c r="AD83" s="281">
        <v>218</v>
      </c>
      <c r="AE83" s="281">
        <v>5</v>
      </c>
      <c r="AF83" s="281">
        <v>38</v>
      </c>
      <c r="AG83" s="283">
        <v>1</v>
      </c>
      <c r="AH83" s="282">
        <v>1</v>
      </c>
    </row>
    <row r="84" spans="1:34" ht="15" customHeight="1" x14ac:dyDescent="0.2">
      <c r="A84" s="272" t="s">
        <v>84</v>
      </c>
      <c r="B84" s="280">
        <v>-104</v>
      </c>
      <c r="C84" s="281">
        <v>-71</v>
      </c>
      <c r="D84" s="282">
        <v>-33</v>
      </c>
      <c r="E84" s="281">
        <v>-47</v>
      </c>
      <c r="F84" s="281">
        <v>-29</v>
      </c>
      <c r="G84" s="281">
        <v>-18</v>
      </c>
      <c r="H84" s="283">
        <v>149</v>
      </c>
      <c r="I84" s="281">
        <v>68</v>
      </c>
      <c r="J84" s="281">
        <v>81</v>
      </c>
      <c r="K84" s="283">
        <v>196</v>
      </c>
      <c r="L84" s="281">
        <v>97</v>
      </c>
      <c r="M84" s="282">
        <v>99</v>
      </c>
      <c r="N84" s="281">
        <v>-57</v>
      </c>
      <c r="O84" s="281">
        <v>-42</v>
      </c>
      <c r="P84" s="282">
        <v>-15</v>
      </c>
      <c r="Q84" s="281">
        <v>639</v>
      </c>
      <c r="R84" s="281">
        <v>266</v>
      </c>
      <c r="S84" s="281">
        <v>373</v>
      </c>
      <c r="T84" s="283">
        <v>243</v>
      </c>
      <c r="U84" s="281">
        <v>304</v>
      </c>
      <c r="V84" s="281">
        <v>18</v>
      </c>
      <c r="W84" s="281">
        <v>66</v>
      </c>
      <c r="X84" s="283">
        <v>5</v>
      </c>
      <c r="Y84" s="282">
        <v>3</v>
      </c>
      <c r="Z84" s="281">
        <v>696</v>
      </c>
      <c r="AA84" s="281">
        <v>308</v>
      </c>
      <c r="AB84" s="281">
        <v>388</v>
      </c>
      <c r="AC84" s="283">
        <v>289</v>
      </c>
      <c r="AD84" s="281">
        <v>329</v>
      </c>
      <c r="AE84" s="281">
        <v>18</v>
      </c>
      <c r="AF84" s="281">
        <v>59</v>
      </c>
      <c r="AG84" s="283">
        <v>1</v>
      </c>
      <c r="AH84" s="282">
        <v>0</v>
      </c>
    </row>
    <row r="85" spans="1:34" ht="15" customHeight="1" x14ac:dyDescent="0.2">
      <c r="A85" s="272" t="s">
        <v>85</v>
      </c>
      <c r="B85" s="280">
        <v>-39</v>
      </c>
      <c r="C85" s="281">
        <v>-17</v>
      </c>
      <c r="D85" s="282">
        <v>-22</v>
      </c>
      <c r="E85" s="281">
        <v>-21</v>
      </c>
      <c r="F85" s="281">
        <v>-1</v>
      </c>
      <c r="G85" s="281">
        <v>-20</v>
      </c>
      <c r="H85" s="283">
        <v>96</v>
      </c>
      <c r="I85" s="281">
        <v>54</v>
      </c>
      <c r="J85" s="281">
        <v>42</v>
      </c>
      <c r="K85" s="283">
        <v>117</v>
      </c>
      <c r="L85" s="281">
        <v>55</v>
      </c>
      <c r="M85" s="282">
        <v>62</v>
      </c>
      <c r="N85" s="281">
        <v>-18</v>
      </c>
      <c r="O85" s="281">
        <v>-16</v>
      </c>
      <c r="P85" s="282">
        <v>-2</v>
      </c>
      <c r="Q85" s="281">
        <v>338</v>
      </c>
      <c r="R85" s="281">
        <v>181</v>
      </c>
      <c r="S85" s="281">
        <v>157</v>
      </c>
      <c r="T85" s="283">
        <v>167</v>
      </c>
      <c r="U85" s="281">
        <v>143</v>
      </c>
      <c r="V85" s="281">
        <v>11</v>
      </c>
      <c r="W85" s="281">
        <v>10</v>
      </c>
      <c r="X85" s="283">
        <v>3</v>
      </c>
      <c r="Y85" s="282">
        <v>4</v>
      </c>
      <c r="Z85" s="281">
        <v>356</v>
      </c>
      <c r="AA85" s="281">
        <v>197</v>
      </c>
      <c r="AB85" s="281">
        <v>159</v>
      </c>
      <c r="AC85" s="283">
        <v>187</v>
      </c>
      <c r="AD85" s="281">
        <v>154</v>
      </c>
      <c r="AE85" s="281">
        <v>9</v>
      </c>
      <c r="AF85" s="281">
        <v>5</v>
      </c>
      <c r="AG85" s="283">
        <v>1</v>
      </c>
      <c r="AH85" s="282">
        <v>0</v>
      </c>
    </row>
    <row r="86" spans="1:34" ht="15" customHeight="1" x14ac:dyDescent="0.2">
      <c r="A86" s="272" t="s">
        <v>86</v>
      </c>
      <c r="B86" s="280">
        <v>-121</v>
      </c>
      <c r="C86" s="281">
        <v>-75</v>
      </c>
      <c r="D86" s="282">
        <v>-46</v>
      </c>
      <c r="E86" s="281">
        <v>-63</v>
      </c>
      <c r="F86" s="281">
        <v>-37</v>
      </c>
      <c r="G86" s="281">
        <v>-26</v>
      </c>
      <c r="H86" s="283">
        <v>33</v>
      </c>
      <c r="I86" s="281">
        <v>16</v>
      </c>
      <c r="J86" s="281">
        <v>17</v>
      </c>
      <c r="K86" s="283">
        <v>96</v>
      </c>
      <c r="L86" s="281">
        <v>53</v>
      </c>
      <c r="M86" s="282">
        <v>43</v>
      </c>
      <c r="N86" s="281">
        <v>-58</v>
      </c>
      <c r="O86" s="281">
        <v>-38</v>
      </c>
      <c r="P86" s="282">
        <v>-20</v>
      </c>
      <c r="Q86" s="281">
        <v>108</v>
      </c>
      <c r="R86" s="281">
        <v>44</v>
      </c>
      <c r="S86" s="281">
        <v>64</v>
      </c>
      <c r="T86" s="283">
        <v>42</v>
      </c>
      <c r="U86" s="281">
        <v>55</v>
      </c>
      <c r="V86" s="281">
        <v>0</v>
      </c>
      <c r="W86" s="281">
        <v>9</v>
      </c>
      <c r="X86" s="283">
        <v>2</v>
      </c>
      <c r="Y86" s="282">
        <v>0</v>
      </c>
      <c r="Z86" s="281">
        <v>166</v>
      </c>
      <c r="AA86" s="281">
        <v>82</v>
      </c>
      <c r="AB86" s="281">
        <v>84</v>
      </c>
      <c r="AC86" s="283">
        <v>80</v>
      </c>
      <c r="AD86" s="281">
        <v>77</v>
      </c>
      <c r="AE86" s="281">
        <v>0</v>
      </c>
      <c r="AF86" s="281">
        <v>6</v>
      </c>
      <c r="AG86" s="283">
        <v>2</v>
      </c>
      <c r="AH86" s="282">
        <v>1</v>
      </c>
    </row>
    <row r="87" spans="1:34" ht="15" customHeight="1" x14ac:dyDescent="0.2">
      <c r="A87" s="272" t="s">
        <v>87</v>
      </c>
      <c r="B87" s="280">
        <v>-61</v>
      </c>
      <c r="C87" s="281">
        <v>-44</v>
      </c>
      <c r="D87" s="282">
        <v>-17</v>
      </c>
      <c r="E87" s="281">
        <v>-20</v>
      </c>
      <c r="F87" s="281">
        <v>-19</v>
      </c>
      <c r="G87" s="281">
        <v>-1</v>
      </c>
      <c r="H87" s="283">
        <v>45</v>
      </c>
      <c r="I87" s="281">
        <v>26</v>
      </c>
      <c r="J87" s="281">
        <v>19</v>
      </c>
      <c r="K87" s="283">
        <v>65</v>
      </c>
      <c r="L87" s="281">
        <v>45</v>
      </c>
      <c r="M87" s="282">
        <v>20</v>
      </c>
      <c r="N87" s="281">
        <v>-41</v>
      </c>
      <c r="O87" s="281">
        <v>-25</v>
      </c>
      <c r="P87" s="282">
        <v>-16</v>
      </c>
      <c r="Q87" s="281">
        <v>119</v>
      </c>
      <c r="R87" s="281">
        <v>49</v>
      </c>
      <c r="S87" s="281">
        <v>70</v>
      </c>
      <c r="T87" s="283">
        <v>47</v>
      </c>
      <c r="U87" s="281">
        <v>59</v>
      </c>
      <c r="V87" s="281">
        <v>0</v>
      </c>
      <c r="W87" s="281">
        <v>9</v>
      </c>
      <c r="X87" s="283">
        <v>2</v>
      </c>
      <c r="Y87" s="282">
        <v>2</v>
      </c>
      <c r="Z87" s="184">
        <v>160</v>
      </c>
      <c r="AA87" s="184">
        <v>74</v>
      </c>
      <c r="AB87" s="184">
        <v>86</v>
      </c>
      <c r="AC87" s="240">
        <v>70</v>
      </c>
      <c r="AD87" s="184">
        <v>79</v>
      </c>
      <c r="AE87" s="184">
        <v>2</v>
      </c>
      <c r="AF87" s="184">
        <v>7</v>
      </c>
      <c r="AG87" s="240">
        <v>2</v>
      </c>
      <c r="AH87" s="239">
        <v>0</v>
      </c>
    </row>
    <row r="88" spans="1:34" ht="15" customHeight="1" x14ac:dyDescent="0.2">
      <c r="A88" s="272" t="s">
        <v>88</v>
      </c>
      <c r="B88" s="280">
        <v>-138</v>
      </c>
      <c r="C88" s="281">
        <v>-74</v>
      </c>
      <c r="D88" s="282">
        <v>-64</v>
      </c>
      <c r="E88" s="281">
        <v>-49</v>
      </c>
      <c r="F88" s="281">
        <v>-37</v>
      </c>
      <c r="G88" s="281">
        <v>-12</v>
      </c>
      <c r="H88" s="283">
        <v>74</v>
      </c>
      <c r="I88" s="281">
        <v>38</v>
      </c>
      <c r="J88" s="281">
        <v>36</v>
      </c>
      <c r="K88" s="283">
        <v>123</v>
      </c>
      <c r="L88" s="281">
        <v>75</v>
      </c>
      <c r="M88" s="282">
        <v>48</v>
      </c>
      <c r="N88" s="281">
        <v>-89</v>
      </c>
      <c r="O88" s="281">
        <v>-37</v>
      </c>
      <c r="P88" s="282">
        <v>-52</v>
      </c>
      <c r="Q88" s="281">
        <v>282</v>
      </c>
      <c r="R88" s="281">
        <v>134</v>
      </c>
      <c r="S88" s="281">
        <v>148</v>
      </c>
      <c r="T88" s="283">
        <v>121</v>
      </c>
      <c r="U88" s="281">
        <v>132</v>
      </c>
      <c r="V88" s="281">
        <v>8</v>
      </c>
      <c r="W88" s="281">
        <v>7</v>
      </c>
      <c r="X88" s="283">
        <v>5</v>
      </c>
      <c r="Y88" s="282">
        <v>9</v>
      </c>
      <c r="Z88" s="184">
        <v>371</v>
      </c>
      <c r="AA88" s="184">
        <v>171</v>
      </c>
      <c r="AB88" s="184">
        <v>200</v>
      </c>
      <c r="AC88" s="240">
        <v>169</v>
      </c>
      <c r="AD88" s="184">
        <v>194</v>
      </c>
      <c r="AE88" s="184">
        <v>2</v>
      </c>
      <c r="AF88" s="184">
        <v>6</v>
      </c>
      <c r="AG88" s="240">
        <v>0</v>
      </c>
      <c r="AH88" s="239">
        <v>0</v>
      </c>
    </row>
    <row r="89" spans="1:34" ht="15" customHeight="1" x14ac:dyDescent="0.2">
      <c r="A89" s="272" t="s">
        <v>89</v>
      </c>
      <c r="B89" s="280">
        <v>-47</v>
      </c>
      <c r="C89" s="281">
        <v>-29</v>
      </c>
      <c r="D89" s="282">
        <v>-18</v>
      </c>
      <c r="E89" s="281">
        <v>-42</v>
      </c>
      <c r="F89" s="281">
        <v>-21</v>
      </c>
      <c r="G89" s="281">
        <v>-21</v>
      </c>
      <c r="H89" s="283">
        <v>12</v>
      </c>
      <c r="I89" s="281">
        <v>4</v>
      </c>
      <c r="J89" s="281">
        <v>8</v>
      </c>
      <c r="K89" s="283">
        <v>54</v>
      </c>
      <c r="L89" s="281">
        <v>25</v>
      </c>
      <c r="M89" s="282">
        <v>29</v>
      </c>
      <c r="N89" s="281">
        <v>-5</v>
      </c>
      <c r="O89" s="281">
        <v>-8</v>
      </c>
      <c r="P89" s="282">
        <v>3</v>
      </c>
      <c r="Q89" s="281">
        <v>51</v>
      </c>
      <c r="R89" s="281">
        <v>17</v>
      </c>
      <c r="S89" s="281">
        <v>34</v>
      </c>
      <c r="T89" s="283">
        <v>16</v>
      </c>
      <c r="U89" s="281">
        <v>34</v>
      </c>
      <c r="V89" s="281">
        <v>0</v>
      </c>
      <c r="W89" s="281">
        <v>0</v>
      </c>
      <c r="X89" s="283">
        <v>1</v>
      </c>
      <c r="Y89" s="282">
        <v>0</v>
      </c>
      <c r="Z89" s="184">
        <v>56</v>
      </c>
      <c r="AA89" s="184">
        <v>25</v>
      </c>
      <c r="AB89" s="184">
        <v>31</v>
      </c>
      <c r="AC89" s="240">
        <v>25</v>
      </c>
      <c r="AD89" s="184">
        <v>31</v>
      </c>
      <c r="AE89" s="184">
        <v>0</v>
      </c>
      <c r="AF89" s="184">
        <v>0</v>
      </c>
      <c r="AG89" s="240">
        <v>0</v>
      </c>
      <c r="AH89" s="239">
        <v>0</v>
      </c>
    </row>
    <row r="90" spans="1:34" ht="15" customHeight="1" x14ac:dyDescent="0.2">
      <c r="A90" s="272" t="s">
        <v>90</v>
      </c>
      <c r="B90" s="280">
        <v>-91</v>
      </c>
      <c r="C90" s="281">
        <v>-52</v>
      </c>
      <c r="D90" s="282">
        <v>-39</v>
      </c>
      <c r="E90" s="281">
        <v>-29</v>
      </c>
      <c r="F90" s="281">
        <v>-12</v>
      </c>
      <c r="G90" s="281">
        <v>-17</v>
      </c>
      <c r="H90" s="283">
        <v>57</v>
      </c>
      <c r="I90" s="281">
        <v>32</v>
      </c>
      <c r="J90" s="281">
        <v>25</v>
      </c>
      <c r="K90" s="283">
        <v>86</v>
      </c>
      <c r="L90" s="281">
        <v>44</v>
      </c>
      <c r="M90" s="282">
        <v>42</v>
      </c>
      <c r="N90" s="281">
        <v>-62</v>
      </c>
      <c r="O90" s="281">
        <v>-40</v>
      </c>
      <c r="P90" s="282">
        <v>-22</v>
      </c>
      <c r="Q90" s="281">
        <v>152</v>
      </c>
      <c r="R90" s="281">
        <v>68</v>
      </c>
      <c r="S90" s="281">
        <v>84</v>
      </c>
      <c r="T90" s="283">
        <v>61</v>
      </c>
      <c r="U90" s="281">
        <v>73</v>
      </c>
      <c r="V90" s="281">
        <v>3</v>
      </c>
      <c r="W90" s="281">
        <v>10</v>
      </c>
      <c r="X90" s="283">
        <v>4</v>
      </c>
      <c r="Y90" s="282">
        <v>1</v>
      </c>
      <c r="Z90" s="184">
        <v>214</v>
      </c>
      <c r="AA90" s="184">
        <v>108</v>
      </c>
      <c r="AB90" s="184">
        <v>106</v>
      </c>
      <c r="AC90" s="240">
        <v>106</v>
      </c>
      <c r="AD90" s="184">
        <v>99</v>
      </c>
      <c r="AE90" s="184">
        <v>1</v>
      </c>
      <c r="AF90" s="184">
        <v>7</v>
      </c>
      <c r="AG90" s="240">
        <v>1</v>
      </c>
      <c r="AH90" s="239">
        <v>0</v>
      </c>
    </row>
    <row r="91" spans="1:34" ht="15" customHeight="1" x14ac:dyDescent="0.2">
      <c r="A91" s="272" t="s">
        <v>95</v>
      </c>
      <c r="B91" s="280">
        <v>-64</v>
      </c>
      <c r="C91" s="281">
        <v>-42</v>
      </c>
      <c r="D91" s="282">
        <v>-22</v>
      </c>
      <c r="E91" s="281">
        <v>-38</v>
      </c>
      <c r="F91" s="281">
        <v>-28</v>
      </c>
      <c r="G91" s="281">
        <v>-10</v>
      </c>
      <c r="H91" s="283">
        <v>24</v>
      </c>
      <c r="I91" s="281">
        <v>11</v>
      </c>
      <c r="J91" s="281">
        <v>13</v>
      </c>
      <c r="K91" s="283">
        <v>62</v>
      </c>
      <c r="L91" s="281">
        <v>39</v>
      </c>
      <c r="M91" s="282">
        <v>23</v>
      </c>
      <c r="N91" s="281">
        <v>-26</v>
      </c>
      <c r="O91" s="281">
        <v>-14</v>
      </c>
      <c r="P91" s="282">
        <v>-12</v>
      </c>
      <c r="Q91" s="281">
        <v>155</v>
      </c>
      <c r="R91" s="281">
        <v>93</v>
      </c>
      <c r="S91" s="281">
        <v>62</v>
      </c>
      <c r="T91" s="283">
        <v>84</v>
      </c>
      <c r="U91" s="281">
        <v>60</v>
      </c>
      <c r="V91" s="281">
        <v>6</v>
      </c>
      <c r="W91" s="281">
        <v>1</v>
      </c>
      <c r="X91" s="283">
        <v>3</v>
      </c>
      <c r="Y91" s="282">
        <v>1</v>
      </c>
      <c r="Z91" s="281">
        <v>181</v>
      </c>
      <c r="AA91" s="281">
        <v>107</v>
      </c>
      <c r="AB91" s="281">
        <v>74</v>
      </c>
      <c r="AC91" s="283">
        <v>97</v>
      </c>
      <c r="AD91" s="281">
        <v>72</v>
      </c>
      <c r="AE91" s="281">
        <v>10</v>
      </c>
      <c r="AF91" s="281">
        <v>2</v>
      </c>
      <c r="AG91" s="283">
        <v>0</v>
      </c>
      <c r="AH91" s="282">
        <v>0</v>
      </c>
    </row>
    <row r="92" spans="1:34" ht="15" customHeight="1" x14ac:dyDescent="0.2">
      <c r="A92" s="272" t="s">
        <v>96</v>
      </c>
      <c r="B92" s="280">
        <v>-45</v>
      </c>
      <c r="C92" s="281">
        <v>-15</v>
      </c>
      <c r="D92" s="282">
        <v>-30</v>
      </c>
      <c r="E92" s="281">
        <v>-28</v>
      </c>
      <c r="F92" s="281">
        <v>-1</v>
      </c>
      <c r="G92" s="281">
        <v>-27</v>
      </c>
      <c r="H92" s="283">
        <v>159</v>
      </c>
      <c r="I92" s="281">
        <v>93</v>
      </c>
      <c r="J92" s="281">
        <v>66</v>
      </c>
      <c r="K92" s="283">
        <v>187</v>
      </c>
      <c r="L92" s="281">
        <v>94</v>
      </c>
      <c r="M92" s="282">
        <v>93</v>
      </c>
      <c r="N92" s="281">
        <v>-17</v>
      </c>
      <c r="O92" s="281">
        <v>-14</v>
      </c>
      <c r="P92" s="282">
        <v>-3</v>
      </c>
      <c r="Q92" s="281">
        <v>770</v>
      </c>
      <c r="R92" s="281">
        <v>355</v>
      </c>
      <c r="S92" s="281">
        <v>415</v>
      </c>
      <c r="T92" s="283">
        <v>337</v>
      </c>
      <c r="U92" s="281">
        <v>307</v>
      </c>
      <c r="V92" s="281">
        <v>10</v>
      </c>
      <c r="W92" s="281">
        <v>105</v>
      </c>
      <c r="X92" s="283">
        <v>8</v>
      </c>
      <c r="Y92" s="282">
        <v>3</v>
      </c>
      <c r="Z92" s="281">
        <v>787</v>
      </c>
      <c r="AA92" s="281">
        <v>369</v>
      </c>
      <c r="AB92" s="281">
        <v>418</v>
      </c>
      <c r="AC92" s="283">
        <v>358</v>
      </c>
      <c r="AD92" s="281">
        <v>342</v>
      </c>
      <c r="AE92" s="281">
        <v>11</v>
      </c>
      <c r="AF92" s="281">
        <v>76</v>
      </c>
      <c r="AG92" s="283">
        <v>0</v>
      </c>
      <c r="AH92" s="282">
        <v>0</v>
      </c>
    </row>
    <row r="93" spans="1:34" ht="15" customHeight="1" x14ac:dyDescent="0.2">
      <c r="A93" s="272" t="s">
        <v>97</v>
      </c>
      <c r="B93" s="280">
        <v>-17</v>
      </c>
      <c r="C93" s="281">
        <v>-1</v>
      </c>
      <c r="D93" s="282">
        <v>-16</v>
      </c>
      <c r="E93" s="281">
        <v>-20</v>
      </c>
      <c r="F93" s="281">
        <v>-3</v>
      </c>
      <c r="G93" s="281">
        <v>-17</v>
      </c>
      <c r="H93" s="283">
        <v>54</v>
      </c>
      <c r="I93" s="281">
        <v>30</v>
      </c>
      <c r="J93" s="281">
        <v>24</v>
      </c>
      <c r="K93" s="283">
        <v>74</v>
      </c>
      <c r="L93" s="281">
        <v>33</v>
      </c>
      <c r="M93" s="282">
        <v>41</v>
      </c>
      <c r="N93" s="281">
        <v>3</v>
      </c>
      <c r="O93" s="281">
        <v>2</v>
      </c>
      <c r="P93" s="282">
        <v>1</v>
      </c>
      <c r="Q93" s="281">
        <v>201</v>
      </c>
      <c r="R93" s="281">
        <v>109</v>
      </c>
      <c r="S93" s="281">
        <v>92</v>
      </c>
      <c r="T93" s="283">
        <v>106</v>
      </c>
      <c r="U93" s="281">
        <v>88</v>
      </c>
      <c r="V93" s="281">
        <v>0</v>
      </c>
      <c r="W93" s="281">
        <v>0</v>
      </c>
      <c r="X93" s="283">
        <v>3</v>
      </c>
      <c r="Y93" s="282">
        <v>4</v>
      </c>
      <c r="Z93" s="281">
        <v>198</v>
      </c>
      <c r="AA93" s="281">
        <v>107</v>
      </c>
      <c r="AB93" s="281">
        <v>91</v>
      </c>
      <c r="AC93" s="283">
        <v>107</v>
      </c>
      <c r="AD93" s="281">
        <v>91</v>
      </c>
      <c r="AE93" s="281">
        <v>0</v>
      </c>
      <c r="AF93" s="281">
        <v>0</v>
      </c>
      <c r="AG93" s="283">
        <v>0</v>
      </c>
      <c r="AH93" s="282">
        <v>0</v>
      </c>
    </row>
    <row r="94" spans="1:34" ht="15" customHeight="1" x14ac:dyDescent="0.2">
      <c r="A94" s="272" t="s">
        <v>98</v>
      </c>
      <c r="B94" s="280">
        <v>-50</v>
      </c>
      <c r="C94" s="281">
        <v>-35</v>
      </c>
      <c r="D94" s="282">
        <v>-15</v>
      </c>
      <c r="E94" s="281">
        <v>-41</v>
      </c>
      <c r="F94" s="281">
        <v>-21</v>
      </c>
      <c r="G94" s="281">
        <v>-20</v>
      </c>
      <c r="H94" s="283">
        <v>46</v>
      </c>
      <c r="I94" s="281">
        <v>23</v>
      </c>
      <c r="J94" s="281">
        <v>23</v>
      </c>
      <c r="K94" s="283">
        <v>87</v>
      </c>
      <c r="L94" s="281">
        <v>44</v>
      </c>
      <c r="M94" s="282">
        <v>43</v>
      </c>
      <c r="N94" s="281">
        <v>-9</v>
      </c>
      <c r="O94" s="281">
        <v>-14</v>
      </c>
      <c r="P94" s="282">
        <v>5</v>
      </c>
      <c r="Q94" s="281">
        <v>252</v>
      </c>
      <c r="R94" s="281">
        <v>91</v>
      </c>
      <c r="S94" s="281">
        <v>161</v>
      </c>
      <c r="T94" s="283">
        <v>77</v>
      </c>
      <c r="U94" s="281">
        <v>93</v>
      </c>
      <c r="V94" s="281">
        <v>13</v>
      </c>
      <c r="W94" s="281">
        <v>66</v>
      </c>
      <c r="X94" s="283">
        <v>1</v>
      </c>
      <c r="Y94" s="282">
        <v>2</v>
      </c>
      <c r="Z94" s="281">
        <v>261</v>
      </c>
      <c r="AA94" s="281">
        <v>105</v>
      </c>
      <c r="AB94" s="281">
        <v>156</v>
      </c>
      <c r="AC94" s="283">
        <v>94</v>
      </c>
      <c r="AD94" s="281">
        <v>94</v>
      </c>
      <c r="AE94" s="281">
        <v>9</v>
      </c>
      <c r="AF94" s="281">
        <v>61</v>
      </c>
      <c r="AG94" s="283">
        <v>2</v>
      </c>
      <c r="AH94" s="282">
        <v>1</v>
      </c>
    </row>
    <row r="95" spans="1:34" ht="15" customHeight="1" x14ac:dyDescent="0.2">
      <c r="A95" s="272" t="s">
        <v>105</v>
      </c>
      <c r="B95" s="280">
        <v>-137</v>
      </c>
      <c r="C95" s="281">
        <v>-68</v>
      </c>
      <c r="D95" s="282">
        <v>-69</v>
      </c>
      <c r="E95" s="281">
        <v>-67</v>
      </c>
      <c r="F95" s="281">
        <v>-30</v>
      </c>
      <c r="G95" s="281">
        <v>-37</v>
      </c>
      <c r="H95" s="283">
        <v>138</v>
      </c>
      <c r="I95" s="281">
        <v>71</v>
      </c>
      <c r="J95" s="281">
        <v>67</v>
      </c>
      <c r="K95" s="283">
        <v>205</v>
      </c>
      <c r="L95" s="281">
        <v>101</v>
      </c>
      <c r="M95" s="282">
        <v>104</v>
      </c>
      <c r="N95" s="281">
        <v>-70</v>
      </c>
      <c r="O95" s="281">
        <v>-38</v>
      </c>
      <c r="P95" s="282">
        <v>-32</v>
      </c>
      <c r="Q95" s="281">
        <v>562</v>
      </c>
      <c r="R95" s="281">
        <v>292</v>
      </c>
      <c r="S95" s="281">
        <v>270</v>
      </c>
      <c r="T95" s="283">
        <v>277</v>
      </c>
      <c r="U95" s="281">
        <v>250</v>
      </c>
      <c r="V95" s="281">
        <v>12</v>
      </c>
      <c r="W95" s="281">
        <v>11</v>
      </c>
      <c r="X95" s="283">
        <v>3</v>
      </c>
      <c r="Y95" s="282">
        <v>9</v>
      </c>
      <c r="Z95" s="281">
        <v>632</v>
      </c>
      <c r="AA95" s="281">
        <v>330</v>
      </c>
      <c r="AB95" s="281">
        <v>302</v>
      </c>
      <c r="AC95" s="283">
        <v>320</v>
      </c>
      <c r="AD95" s="281">
        <v>295</v>
      </c>
      <c r="AE95" s="281">
        <v>10</v>
      </c>
      <c r="AF95" s="281">
        <v>7</v>
      </c>
      <c r="AG95" s="283">
        <v>0</v>
      </c>
      <c r="AH95" s="282">
        <v>0</v>
      </c>
    </row>
    <row r="96" spans="1:34" ht="15" customHeight="1" x14ac:dyDescent="0.2">
      <c r="A96" s="272" t="s">
        <v>106</v>
      </c>
      <c r="B96" s="280">
        <v>-146</v>
      </c>
      <c r="C96" s="281">
        <v>-70</v>
      </c>
      <c r="D96" s="282">
        <v>-76</v>
      </c>
      <c r="E96" s="281">
        <v>-56</v>
      </c>
      <c r="F96" s="281">
        <v>-31</v>
      </c>
      <c r="G96" s="281">
        <v>-25</v>
      </c>
      <c r="H96" s="283">
        <v>42</v>
      </c>
      <c r="I96" s="281">
        <v>24</v>
      </c>
      <c r="J96" s="281">
        <v>18</v>
      </c>
      <c r="K96" s="283">
        <v>98</v>
      </c>
      <c r="L96" s="281">
        <v>55</v>
      </c>
      <c r="M96" s="282">
        <v>43</v>
      </c>
      <c r="N96" s="281">
        <v>-90</v>
      </c>
      <c r="O96" s="281">
        <v>-39</v>
      </c>
      <c r="P96" s="282">
        <v>-51</v>
      </c>
      <c r="Q96" s="281">
        <v>128</v>
      </c>
      <c r="R96" s="281">
        <v>50</v>
      </c>
      <c r="S96" s="281">
        <v>78</v>
      </c>
      <c r="T96" s="283">
        <v>45</v>
      </c>
      <c r="U96" s="281">
        <v>64</v>
      </c>
      <c r="V96" s="281">
        <v>2</v>
      </c>
      <c r="W96" s="281">
        <v>13</v>
      </c>
      <c r="X96" s="283">
        <v>3</v>
      </c>
      <c r="Y96" s="282">
        <v>1</v>
      </c>
      <c r="Z96" s="281">
        <v>218</v>
      </c>
      <c r="AA96" s="281">
        <v>89</v>
      </c>
      <c r="AB96" s="281">
        <v>129</v>
      </c>
      <c r="AC96" s="283">
        <v>88</v>
      </c>
      <c r="AD96" s="281">
        <v>109</v>
      </c>
      <c r="AE96" s="281">
        <v>1</v>
      </c>
      <c r="AF96" s="281">
        <v>20</v>
      </c>
      <c r="AG96" s="283">
        <v>0</v>
      </c>
      <c r="AH96" s="282">
        <v>0</v>
      </c>
    </row>
    <row r="97" spans="1:34" ht="15" customHeight="1" x14ac:dyDescent="0.2">
      <c r="A97" s="272" t="s">
        <v>107</v>
      </c>
      <c r="B97" s="280">
        <v>-114</v>
      </c>
      <c r="C97" s="281">
        <v>-47</v>
      </c>
      <c r="D97" s="282">
        <v>-67</v>
      </c>
      <c r="E97" s="281">
        <v>-68</v>
      </c>
      <c r="F97" s="281">
        <v>-39</v>
      </c>
      <c r="G97" s="281">
        <v>-29</v>
      </c>
      <c r="H97" s="283">
        <v>60</v>
      </c>
      <c r="I97" s="281">
        <v>35</v>
      </c>
      <c r="J97" s="281">
        <v>25</v>
      </c>
      <c r="K97" s="283">
        <v>128</v>
      </c>
      <c r="L97" s="281">
        <v>74</v>
      </c>
      <c r="M97" s="282">
        <v>54</v>
      </c>
      <c r="N97" s="281">
        <v>-46</v>
      </c>
      <c r="O97" s="281">
        <v>-8</v>
      </c>
      <c r="P97" s="282">
        <v>-38</v>
      </c>
      <c r="Q97" s="281">
        <v>213</v>
      </c>
      <c r="R97" s="281">
        <v>114</v>
      </c>
      <c r="S97" s="281">
        <v>99</v>
      </c>
      <c r="T97" s="283">
        <v>107</v>
      </c>
      <c r="U97" s="281">
        <v>96</v>
      </c>
      <c r="V97" s="281">
        <v>0</v>
      </c>
      <c r="W97" s="281">
        <v>2</v>
      </c>
      <c r="X97" s="283">
        <v>7</v>
      </c>
      <c r="Y97" s="282">
        <v>1</v>
      </c>
      <c r="Z97" s="281">
        <v>259</v>
      </c>
      <c r="AA97" s="281">
        <v>122</v>
      </c>
      <c r="AB97" s="281">
        <v>137</v>
      </c>
      <c r="AC97" s="283">
        <v>119</v>
      </c>
      <c r="AD97" s="281">
        <v>136</v>
      </c>
      <c r="AE97" s="281">
        <v>1</v>
      </c>
      <c r="AF97" s="281">
        <v>1</v>
      </c>
      <c r="AG97" s="283">
        <v>2</v>
      </c>
      <c r="AH97" s="282">
        <v>0</v>
      </c>
    </row>
    <row r="98" spans="1:34" ht="15" customHeight="1" x14ac:dyDescent="0.2">
      <c r="A98" s="272" t="s">
        <v>78</v>
      </c>
      <c r="B98" s="280">
        <v>-128</v>
      </c>
      <c r="C98" s="281">
        <v>-66</v>
      </c>
      <c r="D98" s="282">
        <v>-62</v>
      </c>
      <c r="E98" s="281">
        <v>-55</v>
      </c>
      <c r="F98" s="281">
        <v>-20</v>
      </c>
      <c r="G98" s="281">
        <v>-35</v>
      </c>
      <c r="H98" s="283">
        <v>64</v>
      </c>
      <c r="I98" s="281">
        <v>36</v>
      </c>
      <c r="J98" s="281">
        <v>28</v>
      </c>
      <c r="K98" s="283">
        <v>119</v>
      </c>
      <c r="L98" s="281">
        <v>56</v>
      </c>
      <c r="M98" s="282">
        <v>63</v>
      </c>
      <c r="N98" s="281">
        <v>-73</v>
      </c>
      <c r="O98" s="281">
        <v>-46</v>
      </c>
      <c r="P98" s="282">
        <v>-27</v>
      </c>
      <c r="Q98" s="281">
        <v>190</v>
      </c>
      <c r="R98" s="281">
        <v>101</v>
      </c>
      <c r="S98" s="281">
        <v>89</v>
      </c>
      <c r="T98" s="283">
        <v>97</v>
      </c>
      <c r="U98" s="281">
        <v>85</v>
      </c>
      <c r="V98" s="281">
        <v>3</v>
      </c>
      <c r="W98" s="281">
        <v>3</v>
      </c>
      <c r="X98" s="283">
        <v>1</v>
      </c>
      <c r="Y98" s="282">
        <v>1</v>
      </c>
      <c r="Z98" s="281">
        <v>263</v>
      </c>
      <c r="AA98" s="281">
        <v>147</v>
      </c>
      <c r="AB98" s="281">
        <v>116</v>
      </c>
      <c r="AC98" s="283">
        <v>145</v>
      </c>
      <c r="AD98" s="281">
        <v>113</v>
      </c>
      <c r="AE98" s="281">
        <v>2</v>
      </c>
      <c r="AF98" s="281">
        <v>3</v>
      </c>
      <c r="AG98" s="283">
        <v>0</v>
      </c>
      <c r="AH98" s="282">
        <v>0</v>
      </c>
    </row>
    <row r="99" spans="1:34" ht="15" customHeight="1" x14ac:dyDescent="0.2">
      <c r="A99" s="272" t="s">
        <v>108</v>
      </c>
      <c r="B99" s="280">
        <v>-23</v>
      </c>
      <c r="C99" s="281">
        <v>-3</v>
      </c>
      <c r="D99" s="282">
        <v>-20</v>
      </c>
      <c r="E99" s="281">
        <v>-35</v>
      </c>
      <c r="F99" s="281">
        <v>-23</v>
      </c>
      <c r="G99" s="281">
        <v>-12</v>
      </c>
      <c r="H99" s="283">
        <v>88</v>
      </c>
      <c r="I99" s="281">
        <v>45</v>
      </c>
      <c r="J99" s="281">
        <v>43</v>
      </c>
      <c r="K99" s="283">
        <v>123</v>
      </c>
      <c r="L99" s="281">
        <v>68</v>
      </c>
      <c r="M99" s="282">
        <v>55</v>
      </c>
      <c r="N99" s="281">
        <v>12</v>
      </c>
      <c r="O99" s="281">
        <v>20</v>
      </c>
      <c r="P99" s="282">
        <v>-8</v>
      </c>
      <c r="Q99" s="281">
        <v>338</v>
      </c>
      <c r="R99" s="281">
        <v>171</v>
      </c>
      <c r="S99" s="281">
        <v>167</v>
      </c>
      <c r="T99" s="283">
        <v>167</v>
      </c>
      <c r="U99" s="281">
        <v>152</v>
      </c>
      <c r="V99" s="281">
        <v>2</v>
      </c>
      <c r="W99" s="281">
        <v>12</v>
      </c>
      <c r="X99" s="283">
        <v>2</v>
      </c>
      <c r="Y99" s="282">
        <v>3</v>
      </c>
      <c r="Z99" s="281">
        <v>326</v>
      </c>
      <c r="AA99" s="281">
        <v>151</v>
      </c>
      <c r="AB99" s="281">
        <v>175</v>
      </c>
      <c r="AC99" s="283">
        <v>149</v>
      </c>
      <c r="AD99" s="281">
        <v>166</v>
      </c>
      <c r="AE99" s="281">
        <v>2</v>
      </c>
      <c r="AF99" s="281">
        <v>9</v>
      </c>
      <c r="AG99" s="283">
        <v>0</v>
      </c>
      <c r="AH99" s="282">
        <v>0</v>
      </c>
    </row>
    <row r="100" spans="1:34" ht="15" customHeight="1" x14ac:dyDescent="0.2">
      <c r="A100" s="272" t="s">
        <v>109</v>
      </c>
      <c r="B100" s="280">
        <v>-91</v>
      </c>
      <c r="C100" s="281">
        <v>-48</v>
      </c>
      <c r="D100" s="282">
        <v>-43</v>
      </c>
      <c r="E100" s="281">
        <v>-35</v>
      </c>
      <c r="F100" s="281">
        <v>-32</v>
      </c>
      <c r="G100" s="281">
        <v>-3</v>
      </c>
      <c r="H100" s="283">
        <v>50</v>
      </c>
      <c r="I100" s="281">
        <v>27</v>
      </c>
      <c r="J100" s="281">
        <v>23</v>
      </c>
      <c r="K100" s="283">
        <v>85</v>
      </c>
      <c r="L100" s="281">
        <v>59</v>
      </c>
      <c r="M100" s="282">
        <v>26</v>
      </c>
      <c r="N100" s="281">
        <v>-56</v>
      </c>
      <c r="O100" s="281">
        <v>-16</v>
      </c>
      <c r="P100" s="282">
        <v>-40</v>
      </c>
      <c r="Q100" s="281">
        <v>283</v>
      </c>
      <c r="R100" s="281">
        <v>140</v>
      </c>
      <c r="S100" s="281">
        <v>143</v>
      </c>
      <c r="T100" s="283">
        <v>137</v>
      </c>
      <c r="U100" s="281">
        <v>133</v>
      </c>
      <c r="V100" s="281">
        <v>2</v>
      </c>
      <c r="W100" s="281">
        <v>10</v>
      </c>
      <c r="X100" s="283">
        <v>1</v>
      </c>
      <c r="Y100" s="282">
        <v>0</v>
      </c>
      <c r="Z100" s="281">
        <v>339</v>
      </c>
      <c r="AA100" s="281">
        <v>156</v>
      </c>
      <c r="AB100" s="281">
        <v>183</v>
      </c>
      <c r="AC100" s="283">
        <v>152</v>
      </c>
      <c r="AD100" s="281">
        <v>175</v>
      </c>
      <c r="AE100" s="281">
        <v>4</v>
      </c>
      <c r="AF100" s="281">
        <v>8</v>
      </c>
      <c r="AG100" s="283">
        <v>0</v>
      </c>
      <c r="AH100" s="282">
        <v>0</v>
      </c>
    </row>
    <row r="101" spans="1:34" ht="15" customHeight="1" x14ac:dyDescent="0.2">
      <c r="A101" s="272" t="s">
        <v>110</v>
      </c>
      <c r="B101" s="280">
        <v>-57</v>
      </c>
      <c r="C101" s="281">
        <v>-34</v>
      </c>
      <c r="D101" s="282">
        <v>-23</v>
      </c>
      <c r="E101" s="281">
        <v>-1</v>
      </c>
      <c r="F101" s="281">
        <v>-2</v>
      </c>
      <c r="G101" s="281">
        <v>1</v>
      </c>
      <c r="H101" s="283">
        <v>67</v>
      </c>
      <c r="I101" s="281">
        <v>34</v>
      </c>
      <c r="J101" s="281">
        <v>33</v>
      </c>
      <c r="K101" s="283">
        <v>68</v>
      </c>
      <c r="L101" s="281">
        <v>36</v>
      </c>
      <c r="M101" s="282">
        <v>32</v>
      </c>
      <c r="N101" s="281">
        <v>-56</v>
      </c>
      <c r="O101" s="281">
        <v>-32</v>
      </c>
      <c r="P101" s="282">
        <v>-24</v>
      </c>
      <c r="Q101" s="281">
        <v>262</v>
      </c>
      <c r="R101" s="281">
        <v>138</v>
      </c>
      <c r="S101" s="281">
        <v>124</v>
      </c>
      <c r="T101" s="283">
        <v>136</v>
      </c>
      <c r="U101" s="281">
        <v>119</v>
      </c>
      <c r="V101" s="281">
        <v>0</v>
      </c>
      <c r="W101" s="281">
        <v>2</v>
      </c>
      <c r="X101" s="283">
        <v>2</v>
      </c>
      <c r="Y101" s="282">
        <v>3</v>
      </c>
      <c r="Z101" s="281">
        <v>318</v>
      </c>
      <c r="AA101" s="281">
        <v>170</v>
      </c>
      <c r="AB101" s="281">
        <v>148</v>
      </c>
      <c r="AC101" s="283">
        <v>167</v>
      </c>
      <c r="AD101" s="281">
        <v>145</v>
      </c>
      <c r="AE101" s="281">
        <v>2</v>
      </c>
      <c r="AF101" s="281">
        <v>3</v>
      </c>
      <c r="AG101" s="283">
        <v>1</v>
      </c>
      <c r="AH101" s="282">
        <v>0</v>
      </c>
    </row>
    <row r="102" spans="1:34" ht="15" customHeight="1" x14ac:dyDescent="0.2">
      <c r="A102" s="272" t="s">
        <v>111</v>
      </c>
      <c r="B102" s="280">
        <v>-135</v>
      </c>
      <c r="C102" s="281">
        <v>-75</v>
      </c>
      <c r="D102" s="282">
        <v>-60</v>
      </c>
      <c r="E102" s="281">
        <v>-95</v>
      </c>
      <c r="F102" s="281">
        <v>-64</v>
      </c>
      <c r="G102" s="281">
        <v>-31</v>
      </c>
      <c r="H102" s="283">
        <v>71</v>
      </c>
      <c r="I102" s="281">
        <v>37</v>
      </c>
      <c r="J102" s="281">
        <v>34</v>
      </c>
      <c r="K102" s="283">
        <v>166</v>
      </c>
      <c r="L102" s="281">
        <v>101</v>
      </c>
      <c r="M102" s="282">
        <v>65</v>
      </c>
      <c r="N102" s="281">
        <v>-40</v>
      </c>
      <c r="O102" s="281">
        <v>-11</v>
      </c>
      <c r="P102" s="282">
        <v>-29</v>
      </c>
      <c r="Q102" s="281">
        <v>259</v>
      </c>
      <c r="R102" s="281">
        <v>121</v>
      </c>
      <c r="S102" s="281">
        <v>138</v>
      </c>
      <c r="T102" s="283">
        <v>118</v>
      </c>
      <c r="U102" s="281">
        <v>130</v>
      </c>
      <c r="V102" s="281">
        <v>2</v>
      </c>
      <c r="W102" s="281">
        <v>6</v>
      </c>
      <c r="X102" s="283">
        <v>1</v>
      </c>
      <c r="Y102" s="282">
        <v>2</v>
      </c>
      <c r="Z102" s="281">
        <v>299</v>
      </c>
      <c r="AA102" s="281">
        <v>132</v>
      </c>
      <c r="AB102" s="281">
        <v>167</v>
      </c>
      <c r="AC102" s="283">
        <v>130</v>
      </c>
      <c r="AD102" s="281">
        <v>160</v>
      </c>
      <c r="AE102" s="281">
        <v>2</v>
      </c>
      <c r="AF102" s="281">
        <v>7</v>
      </c>
      <c r="AG102" s="283">
        <v>0</v>
      </c>
      <c r="AH102" s="282">
        <v>0</v>
      </c>
    </row>
    <row r="103" spans="1:34" ht="15" customHeight="1" x14ac:dyDescent="0.2">
      <c r="A103" s="272" t="s">
        <v>112</v>
      </c>
      <c r="B103" s="280">
        <v>-73</v>
      </c>
      <c r="C103" s="281">
        <v>-56</v>
      </c>
      <c r="D103" s="282">
        <v>-17</v>
      </c>
      <c r="E103" s="281">
        <v>-39</v>
      </c>
      <c r="F103" s="281">
        <v>-23</v>
      </c>
      <c r="G103" s="281">
        <v>-16</v>
      </c>
      <c r="H103" s="283">
        <v>130</v>
      </c>
      <c r="I103" s="281">
        <v>68</v>
      </c>
      <c r="J103" s="281">
        <v>62</v>
      </c>
      <c r="K103" s="283">
        <v>169</v>
      </c>
      <c r="L103" s="281">
        <v>91</v>
      </c>
      <c r="M103" s="282">
        <v>78</v>
      </c>
      <c r="N103" s="281">
        <v>-34</v>
      </c>
      <c r="O103" s="281">
        <v>-33</v>
      </c>
      <c r="P103" s="282">
        <v>-1</v>
      </c>
      <c r="Q103" s="281">
        <v>519</v>
      </c>
      <c r="R103" s="281">
        <v>242</v>
      </c>
      <c r="S103" s="281">
        <v>277</v>
      </c>
      <c r="T103" s="283">
        <v>233</v>
      </c>
      <c r="U103" s="281">
        <v>267</v>
      </c>
      <c r="V103" s="281">
        <v>3</v>
      </c>
      <c r="W103" s="281">
        <v>1</v>
      </c>
      <c r="X103" s="283">
        <v>6</v>
      </c>
      <c r="Y103" s="282">
        <v>9</v>
      </c>
      <c r="Z103" s="281">
        <v>553</v>
      </c>
      <c r="AA103" s="281">
        <v>275</v>
      </c>
      <c r="AB103" s="281">
        <v>278</v>
      </c>
      <c r="AC103" s="283">
        <v>271</v>
      </c>
      <c r="AD103" s="281">
        <v>273</v>
      </c>
      <c r="AE103" s="281">
        <v>4</v>
      </c>
      <c r="AF103" s="281">
        <v>5</v>
      </c>
      <c r="AG103" s="283">
        <v>0</v>
      </c>
      <c r="AH103" s="282">
        <v>0</v>
      </c>
    </row>
    <row r="104" spans="1:34" ht="15" customHeight="1" thickBot="1" x14ac:dyDescent="0.25">
      <c r="A104" s="276" t="s">
        <v>113</v>
      </c>
      <c r="B104" s="287">
        <v>-209</v>
      </c>
      <c r="C104" s="284">
        <v>-113</v>
      </c>
      <c r="D104" s="286">
        <v>-96</v>
      </c>
      <c r="E104" s="284">
        <v>-114</v>
      </c>
      <c r="F104" s="284">
        <v>-61</v>
      </c>
      <c r="G104" s="284">
        <v>-53</v>
      </c>
      <c r="H104" s="285">
        <v>140</v>
      </c>
      <c r="I104" s="284">
        <v>72</v>
      </c>
      <c r="J104" s="284">
        <v>68</v>
      </c>
      <c r="K104" s="285">
        <v>254</v>
      </c>
      <c r="L104" s="284">
        <v>133</v>
      </c>
      <c r="M104" s="286">
        <v>121</v>
      </c>
      <c r="N104" s="284">
        <v>-95</v>
      </c>
      <c r="O104" s="284">
        <v>-52</v>
      </c>
      <c r="P104" s="286">
        <v>-43</v>
      </c>
      <c r="Q104" s="284">
        <v>452</v>
      </c>
      <c r="R104" s="284">
        <v>242</v>
      </c>
      <c r="S104" s="284">
        <v>210</v>
      </c>
      <c r="T104" s="285">
        <v>232</v>
      </c>
      <c r="U104" s="284">
        <v>200</v>
      </c>
      <c r="V104" s="284">
        <v>4</v>
      </c>
      <c r="W104" s="284">
        <v>6</v>
      </c>
      <c r="X104" s="285">
        <v>6</v>
      </c>
      <c r="Y104" s="286">
        <v>4</v>
      </c>
      <c r="Z104" s="284">
        <v>547</v>
      </c>
      <c r="AA104" s="284">
        <v>294</v>
      </c>
      <c r="AB104" s="284">
        <v>253</v>
      </c>
      <c r="AC104" s="285">
        <v>291</v>
      </c>
      <c r="AD104" s="284">
        <v>249</v>
      </c>
      <c r="AE104" s="284">
        <v>2</v>
      </c>
      <c r="AF104" s="284">
        <v>4</v>
      </c>
      <c r="AG104" s="285">
        <v>1</v>
      </c>
      <c r="AH104" s="286">
        <v>0</v>
      </c>
    </row>
    <row r="105" spans="1:34" ht="15" customHeight="1" x14ac:dyDescent="0.2">
      <c r="A105" s="277" t="s">
        <v>132</v>
      </c>
    </row>
    <row r="106" spans="1:34" ht="15" customHeight="1" x14ac:dyDescent="0.2">
      <c r="A106" s="277" t="s">
        <v>133</v>
      </c>
    </row>
    <row r="107" spans="1:34" ht="15" customHeight="1" x14ac:dyDescent="0.2">
      <c r="A107" s="1" t="s">
        <v>339</v>
      </c>
      <c r="T107" s="91" t="s">
        <v>297</v>
      </c>
    </row>
  </sheetData>
  <mergeCells count="12">
    <mergeCell ref="Q2:Y2"/>
    <mergeCell ref="T3:W3"/>
    <mergeCell ref="X3:Y3"/>
    <mergeCell ref="Z2:AH2"/>
    <mergeCell ref="AC3:AF3"/>
    <mergeCell ref="AG3:AH3"/>
    <mergeCell ref="N2:P3"/>
    <mergeCell ref="A2:A4"/>
    <mergeCell ref="B2:D3"/>
    <mergeCell ref="E2:M2"/>
    <mergeCell ref="H3:J3"/>
    <mergeCell ref="K3:M3"/>
  </mergeCells>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AL78"/>
  <sheetViews>
    <sheetView workbookViewId="0">
      <pane xSplit="1" ySplit="4" topLeftCell="P49" activePane="bottomRight" state="frozen"/>
      <selection pane="topRight" activeCell="B1" sqref="B1"/>
      <selection pane="bottomLeft" activeCell="A5" sqref="A5"/>
      <selection pane="bottomRight" activeCell="X67" sqref="X67"/>
    </sheetView>
  </sheetViews>
  <sheetFormatPr defaultColWidth="11.90625" defaultRowHeight="12.5" x14ac:dyDescent="0.2"/>
  <cols>
    <col min="1" max="1" width="11.453125" style="1" customWidth="1"/>
    <col min="2" max="33" width="8.08984375" style="86" customWidth="1"/>
    <col min="34" max="34" width="8.08984375" style="84" customWidth="1"/>
    <col min="35" max="35" width="5.7265625" style="1" customWidth="1"/>
    <col min="36" max="38" width="9.6328125" style="1" customWidth="1"/>
    <col min="39" max="245" width="11.90625" style="1"/>
    <col min="246" max="247" width="3.90625" style="1" customWidth="1"/>
    <col min="248" max="248" width="9" style="1" bestFit="1" customWidth="1"/>
    <col min="249" max="251" width="6.7265625" style="1" bestFit="1" customWidth="1"/>
    <col min="252" max="252" width="7.453125" style="1" bestFit="1" customWidth="1"/>
    <col min="253" max="254" width="6.7265625" style="1" bestFit="1" customWidth="1"/>
    <col min="255" max="259" width="5.453125" style="1" bestFit="1" customWidth="1"/>
    <col min="260" max="261" width="4.08984375" style="1" bestFit="1" customWidth="1"/>
    <col min="262" max="266" width="6" style="1" bestFit="1" customWidth="1"/>
    <col min="267" max="268" width="4.26953125" style="1" bestFit="1" customWidth="1"/>
    <col min="269" max="269" width="7.453125" style="1" bestFit="1" customWidth="1"/>
    <col min="270" max="271" width="6.7265625" style="1" bestFit="1" customWidth="1"/>
    <col min="272" max="275" width="6.26953125" style="1" bestFit="1" customWidth="1"/>
    <col min="276" max="276" width="5.453125" style="1" bestFit="1" customWidth="1"/>
    <col min="277" max="278" width="5.26953125" style="1" bestFit="1" customWidth="1"/>
    <col min="279" max="280" width="4.7265625" style="1" bestFit="1" customWidth="1"/>
    <col min="281" max="284" width="6.26953125" style="1" bestFit="1" customWidth="1"/>
    <col min="285" max="285" width="5.453125" style="1" bestFit="1" customWidth="1"/>
    <col min="286" max="287" width="5.26953125" style="1" bestFit="1" customWidth="1"/>
    <col min="288" max="289" width="4.7265625" style="1" bestFit="1" customWidth="1"/>
    <col min="290" max="501" width="11.90625" style="1"/>
    <col min="502" max="503" width="3.90625" style="1" customWidth="1"/>
    <col min="504" max="504" width="9" style="1" bestFit="1" customWidth="1"/>
    <col min="505" max="507" width="6.7265625" style="1" bestFit="1" customWidth="1"/>
    <col min="508" max="508" width="7.453125" style="1" bestFit="1" customWidth="1"/>
    <col min="509" max="510" width="6.7265625" style="1" bestFit="1" customWidth="1"/>
    <col min="511" max="515" width="5.453125" style="1" bestFit="1" customWidth="1"/>
    <col min="516" max="517" width="4.08984375" style="1" bestFit="1" customWidth="1"/>
    <col min="518" max="522" width="6" style="1" bestFit="1" customWidth="1"/>
    <col min="523" max="524" width="4.26953125" style="1" bestFit="1" customWidth="1"/>
    <col min="525" max="525" width="7.453125" style="1" bestFit="1" customWidth="1"/>
    <col min="526" max="527" width="6.7265625" style="1" bestFit="1" customWidth="1"/>
    <col min="528" max="531" width="6.26953125" style="1" bestFit="1" customWidth="1"/>
    <col min="532" max="532" width="5.453125" style="1" bestFit="1" customWidth="1"/>
    <col min="533" max="534" width="5.26953125" style="1" bestFit="1" customWidth="1"/>
    <col min="535" max="536" width="4.7265625" style="1" bestFit="1" customWidth="1"/>
    <col min="537" max="540" width="6.26953125" style="1" bestFit="1" customWidth="1"/>
    <col min="541" max="541" width="5.453125" style="1" bestFit="1" customWidth="1"/>
    <col min="542" max="543" width="5.26953125" style="1" bestFit="1" customWidth="1"/>
    <col min="544" max="545" width="4.7265625" style="1" bestFit="1" customWidth="1"/>
    <col min="546" max="757" width="11.90625" style="1"/>
    <col min="758" max="759" width="3.90625" style="1" customWidth="1"/>
    <col min="760" max="760" width="9" style="1" bestFit="1" customWidth="1"/>
    <col min="761" max="763" width="6.7265625" style="1" bestFit="1" customWidth="1"/>
    <col min="764" max="764" width="7.453125" style="1" bestFit="1" customWidth="1"/>
    <col min="765" max="766" width="6.7265625" style="1" bestFit="1" customWidth="1"/>
    <col min="767" max="771" width="5.453125" style="1" bestFit="1" customWidth="1"/>
    <col min="772" max="773" width="4.08984375" style="1" bestFit="1" customWidth="1"/>
    <col min="774" max="778" width="6" style="1" bestFit="1" customWidth="1"/>
    <col min="779" max="780" width="4.26953125" style="1" bestFit="1" customWidth="1"/>
    <col min="781" max="781" width="7.453125" style="1" bestFit="1" customWidth="1"/>
    <col min="782" max="783" width="6.7265625" style="1" bestFit="1" customWidth="1"/>
    <col min="784" max="787" width="6.26953125" style="1" bestFit="1" customWidth="1"/>
    <col min="788" max="788" width="5.453125" style="1" bestFit="1" customWidth="1"/>
    <col min="789" max="790" width="5.26953125" style="1" bestFit="1" customWidth="1"/>
    <col min="791" max="792" width="4.7265625" style="1" bestFit="1" customWidth="1"/>
    <col min="793" max="796" width="6.26953125" style="1" bestFit="1" customWidth="1"/>
    <col min="797" max="797" width="5.453125" style="1" bestFit="1" customWidth="1"/>
    <col min="798" max="799" width="5.26953125" style="1" bestFit="1" customWidth="1"/>
    <col min="800" max="801" width="4.7265625" style="1" bestFit="1" customWidth="1"/>
    <col min="802" max="1013" width="11.90625" style="1"/>
    <col min="1014" max="1015" width="3.90625" style="1" customWidth="1"/>
    <col min="1016" max="1016" width="9" style="1" bestFit="1" customWidth="1"/>
    <col min="1017" max="1019" width="6.7265625" style="1" bestFit="1" customWidth="1"/>
    <col min="1020" max="1020" width="7.453125" style="1" bestFit="1" customWidth="1"/>
    <col min="1021" max="1022" width="6.7265625" style="1" bestFit="1" customWidth="1"/>
    <col min="1023" max="1027" width="5.453125" style="1" bestFit="1" customWidth="1"/>
    <col min="1028" max="1029" width="4.08984375" style="1" bestFit="1" customWidth="1"/>
    <col min="1030" max="1034" width="6" style="1" bestFit="1" customWidth="1"/>
    <col min="1035" max="1036" width="4.26953125" style="1" bestFit="1" customWidth="1"/>
    <col min="1037" max="1037" width="7.453125" style="1" bestFit="1" customWidth="1"/>
    <col min="1038" max="1039" width="6.7265625" style="1" bestFit="1" customWidth="1"/>
    <col min="1040" max="1043" width="6.26953125" style="1" bestFit="1" customWidth="1"/>
    <col min="1044" max="1044" width="5.453125" style="1" bestFit="1" customWidth="1"/>
    <col min="1045" max="1046" width="5.26953125" style="1" bestFit="1" customWidth="1"/>
    <col min="1047" max="1048" width="4.7265625" style="1" bestFit="1" customWidth="1"/>
    <col min="1049" max="1052" width="6.26953125" style="1" bestFit="1" customWidth="1"/>
    <col min="1053" max="1053" width="5.453125" style="1" bestFit="1" customWidth="1"/>
    <col min="1054" max="1055" width="5.26953125" style="1" bestFit="1" customWidth="1"/>
    <col min="1056" max="1057" width="4.7265625" style="1" bestFit="1" customWidth="1"/>
    <col min="1058" max="1269" width="11.90625" style="1"/>
    <col min="1270" max="1271" width="3.90625" style="1" customWidth="1"/>
    <col min="1272" max="1272" width="9" style="1" bestFit="1" customWidth="1"/>
    <col min="1273" max="1275" width="6.7265625" style="1" bestFit="1" customWidth="1"/>
    <col min="1276" max="1276" width="7.453125" style="1" bestFit="1" customWidth="1"/>
    <col min="1277" max="1278" width="6.7265625" style="1" bestFit="1" customWidth="1"/>
    <col min="1279" max="1283" width="5.453125" style="1" bestFit="1" customWidth="1"/>
    <col min="1284" max="1285" width="4.08984375" style="1" bestFit="1" customWidth="1"/>
    <col min="1286" max="1290" width="6" style="1" bestFit="1" customWidth="1"/>
    <col min="1291" max="1292" width="4.26953125" style="1" bestFit="1" customWidth="1"/>
    <col min="1293" max="1293" width="7.453125" style="1" bestFit="1" customWidth="1"/>
    <col min="1294" max="1295" width="6.7265625" style="1" bestFit="1" customWidth="1"/>
    <col min="1296" max="1299" width="6.26953125" style="1" bestFit="1" customWidth="1"/>
    <col min="1300" max="1300" width="5.453125" style="1" bestFit="1" customWidth="1"/>
    <col min="1301" max="1302" width="5.26953125" style="1" bestFit="1" customWidth="1"/>
    <col min="1303" max="1304" width="4.7265625" style="1" bestFit="1" customWidth="1"/>
    <col min="1305" max="1308" width="6.26953125" style="1" bestFit="1" customWidth="1"/>
    <col min="1309" max="1309" width="5.453125" style="1" bestFit="1" customWidth="1"/>
    <col min="1310" max="1311" width="5.26953125" style="1" bestFit="1" customWidth="1"/>
    <col min="1312" max="1313" width="4.7265625" style="1" bestFit="1" customWidth="1"/>
    <col min="1314" max="1525" width="11.90625" style="1"/>
    <col min="1526" max="1527" width="3.90625" style="1" customWidth="1"/>
    <col min="1528" max="1528" width="9" style="1" bestFit="1" customWidth="1"/>
    <col min="1529" max="1531" width="6.7265625" style="1" bestFit="1" customWidth="1"/>
    <col min="1532" max="1532" width="7.453125" style="1" bestFit="1" customWidth="1"/>
    <col min="1533" max="1534" width="6.7265625" style="1" bestFit="1" customWidth="1"/>
    <col min="1535" max="1539" width="5.453125" style="1" bestFit="1" customWidth="1"/>
    <col min="1540" max="1541" width="4.08984375" style="1" bestFit="1" customWidth="1"/>
    <col min="1542" max="1546" width="6" style="1" bestFit="1" customWidth="1"/>
    <col min="1547" max="1548" width="4.26953125" style="1" bestFit="1" customWidth="1"/>
    <col min="1549" max="1549" width="7.453125" style="1" bestFit="1" customWidth="1"/>
    <col min="1550" max="1551" width="6.7265625" style="1" bestFit="1" customWidth="1"/>
    <col min="1552" max="1555" width="6.26953125" style="1" bestFit="1" customWidth="1"/>
    <col min="1556" max="1556" width="5.453125" style="1" bestFit="1" customWidth="1"/>
    <col min="1557" max="1558" width="5.26953125" style="1" bestFit="1" customWidth="1"/>
    <col min="1559" max="1560" width="4.7265625" style="1" bestFit="1" customWidth="1"/>
    <col min="1561" max="1564" width="6.26953125" style="1" bestFit="1" customWidth="1"/>
    <col min="1565" max="1565" width="5.453125" style="1" bestFit="1" customWidth="1"/>
    <col min="1566" max="1567" width="5.26953125" style="1" bestFit="1" customWidth="1"/>
    <col min="1568" max="1569" width="4.7265625" style="1" bestFit="1" customWidth="1"/>
    <col min="1570" max="1781" width="11.90625" style="1"/>
    <col min="1782" max="1783" width="3.90625" style="1" customWidth="1"/>
    <col min="1784" max="1784" width="9" style="1" bestFit="1" customWidth="1"/>
    <col min="1785" max="1787" width="6.7265625" style="1" bestFit="1" customWidth="1"/>
    <col min="1788" max="1788" width="7.453125" style="1" bestFit="1" customWidth="1"/>
    <col min="1789" max="1790" width="6.7265625" style="1" bestFit="1" customWidth="1"/>
    <col min="1791" max="1795" width="5.453125" style="1" bestFit="1" customWidth="1"/>
    <col min="1796" max="1797" width="4.08984375" style="1" bestFit="1" customWidth="1"/>
    <col min="1798" max="1802" width="6" style="1" bestFit="1" customWidth="1"/>
    <col min="1803" max="1804" width="4.26953125" style="1" bestFit="1" customWidth="1"/>
    <col min="1805" max="1805" width="7.453125" style="1" bestFit="1" customWidth="1"/>
    <col min="1806" max="1807" width="6.7265625" style="1" bestFit="1" customWidth="1"/>
    <col min="1808" max="1811" width="6.26953125" style="1" bestFit="1" customWidth="1"/>
    <col min="1812" max="1812" width="5.453125" style="1" bestFit="1" customWidth="1"/>
    <col min="1813" max="1814" width="5.26953125" style="1" bestFit="1" customWidth="1"/>
    <col min="1815" max="1816" width="4.7265625" style="1" bestFit="1" customWidth="1"/>
    <col min="1817" max="1820" width="6.26953125" style="1" bestFit="1" customWidth="1"/>
    <col min="1821" max="1821" width="5.453125" style="1" bestFit="1" customWidth="1"/>
    <col min="1822" max="1823" width="5.26953125" style="1" bestFit="1" customWidth="1"/>
    <col min="1824" max="1825" width="4.7265625" style="1" bestFit="1" customWidth="1"/>
    <col min="1826" max="2037" width="11.90625" style="1"/>
    <col min="2038" max="2039" width="3.90625" style="1" customWidth="1"/>
    <col min="2040" max="2040" width="9" style="1" bestFit="1" customWidth="1"/>
    <col min="2041" max="2043" width="6.7265625" style="1" bestFit="1" customWidth="1"/>
    <col min="2044" max="2044" width="7.453125" style="1" bestFit="1" customWidth="1"/>
    <col min="2045" max="2046" width="6.7265625" style="1" bestFit="1" customWidth="1"/>
    <col min="2047" max="2051" width="5.453125" style="1" bestFit="1" customWidth="1"/>
    <col min="2052" max="2053" width="4.08984375" style="1" bestFit="1" customWidth="1"/>
    <col min="2054" max="2058" width="6" style="1" bestFit="1" customWidth="1"/>
    <col min="2059" max="2060" width="4.26953125" style="1" bestFit="1" customWidth="1"/>
    <col min="2061" max="2061" width="7.453125" style="1" bestFit="1" customWidth="1"/>
    <col min="2062" max="2063" width="6.7265625" style="1" bestFit="1" customWidth="1"/>
    <col min="2064" max="2067" width="6.26953125" style="1" bestFit="1" customWidth="1"/>
    <col min="2068" max="2068" width="5.453125" style="1" bestFit="1" customWidth="1"/>
    <col min="2069" max="2070" width="5.26953125" style="1" bestFit="1" customWidth="1"/>
    <col min="2071" max="2072" width="4.7265625" style="1" bestFit="1" customWidth="1"/>
    <col min="2073" max="2076" width="6.26953125" style="1" bestFit="1" customWidth="1"/>
    <col min="2077" max="2077" width="5.453125" style="1" bestFit="1" customWidth="1"/>
    <col min="2078" max="2079" width="5.26953125" style="1" bestFit="1" customWidth="1"/>
    <col min="2080" max="2081" width="4.7265625" style="1" bestFit="1" customWidth="1"/>
    <col min="2082" max="2293" width="11.90625" style="1"/>
    <col min="2294" max="2295" width="3.90625" style="1" customWidth="1"/>
    <col min="2296" max="2296" width="9" style="1" bestFit="1" customWidth="1"/>
    <col min="2297" max="2299" width="6.7265625" style="1" bestFit="1" customWidth="1"/>
    <col min="2300" max="2300" width="7.453125" style="1" bestFit="1" customWidth="1"/>
    <col min="2301" max="2302" width="6.7265625" style="1" bestFit="1" customWidth="1"/>
    <col min="2303" max="2307" width="5.453125" style="1" bestFit="1" customWidth="1"/>
    <col min="2308" max="2309" width="4.08984375" style="1" bestFit="1" customWidth="1"/>
    <col min="2310" max="2314" width="6" style="1" bestFit="1" customWidth="1"/>
    <col min="2315" max="2316" width="4.26953125" style="1" bestFit="1" customWidth="1"/>
    <col min="2317" max="2317" width="7.453125" style="1" bestFit="1" customWidth="1"/>
    <col min="2318" max="2319" width="6.7265625" style="1" bestFit="1" customWidth="1"/>
    <col min="2320" max="2323" width="6.26953125" style="1" bestFit="1" customWidth="1"/>
    <col min="2324" max="2324" width="5.453125" style="1" bestFit="1" customWidth="1"/>
    <col min="2325" max="2326" width="5.26953125" style="1" bestFit="1" customWidth="1"/>
    <col min="2327" max="2328" width="4.7265625" style="1" bestFit="1" customWidth="1"/>
    <col min="2329" max="2332" width="6.26953125" style="1" bestFit="1" customWidth="1"/>
    <col min="2333" max="2333" width="5.453125" style="1" bestFit="1" customWidth="1"/>
    <col min="2334" max="2335" width="5.26953125" style="1" bestFit="1" customWidth="1"/>
    <col min="2336" max="2337" width="4.7265625" style="1" bestFit="1" customWidth="1"/>
    <col min="2338" max="2549" width="11.90625" style="1"/>
    <col min="2550" max="2551" width="3.90625" style="1" customWidth="1"/>
    <col min="2552" max="2552" width="9" style="1" bestFit="1" customWidth="1"/>
    <col min="2553" max="2555" width="6.7265625" style="1" bestFit="1" customWidth="1"/>
    <col min="2556" max="2556" width="7.453125" style="1" bestFit="1" customWidth="1"/>
    <col min="2557" max="2558" width="6.7265625" style="1" bestFit="1" customWidth="1"/>
    <col min="2559" max="2563" width="5.453125" style="1" bestFit="1" customWidth="1"/>
    <col min="2564" max="2565" width="4.08984375" style="1" bestFit="1" customWidth="1"/>
    <col min="2566" max="2570" width="6" style="1" bestFit="1" customWidth="1"/>
    <col min="2571" max="2572" width="4.26953125" style="1" bestFit="1" customWidth="1"/>
    <col min="2573" max="2573" width="7.453125" style="1" bestFit="1" customWidth="1"/>
    <col min="2574" max="2575" width="6.7265625" style="1" bestFit="1" customWidth="1"/>
    <col min="2576" max="2579" width="6.26953125" style="1" bestFit="1" customWidth="1"/>
    <col min="2580" max="2580" width="5.453125" style="1" bestFit="1" customWidth="1"/>
    <col min="2581" max="2582" width="5.26953125" style="1" bestFit="1" customWidth="1"/>
    <col min="2583" max="2584" width="4.7265625" style="1" bestFit="1" customWidth="1"/>
    <col min="2585" max="2588" width="6.26953125" style="1" bestFit="1" customWidth="1"/>
    <col min="2589" max="2589" width="5.453125" style="1" bestFit="1" customWidth="1"/>
    <col min="2590" max="2591" width="5.26953125" style="1" bestFit="1" customWidth="1"/>
    <col min="2592" max="2593" width="4.7265625" style="1" bestFit="1" customWidth="1"/>
    <col min="2594" max="2805" width="11.90625" style="1"/>
    <col min="2806" max="2807" width="3.90625" style="1" customWidth="1"/>
    <col min="2808" max="2808" width="9" style="1" bestFit="1" customWidth="1"/>
    <col min="2809" max="2811" width="6.7265625" style="1" bestFit="1" customWidth="1"/>
    <col min="2812" max="2812" width="7.453125" style="1" bestFit="1" customWidth="1"/>
    <col min="2813" max="2814" width="6.7265625" style="1" bestFit="1" customWidth="1"/>
    <col min="2815" max="2819" width="5.453125" style="1" bestFit="1" customWidth="1"/>
    <col min="2820" max="2821" width="4.08984375" style="1" bestFit="1" customWidth="1"/>
    <col min="2822" max="2826" width="6" style="1" bestFit="1" customWidth="1"/>
    <col min="2827" max="2828" width="4.26953125" style="1" bestFit="1" customWidth="1"/>
    <col min="2829" max="2829" width="7.453125" style="1" bestFit="1" customWidth="1"/>
    <col min="2830" max="2831" width="6.7265625" style="1" bestFit="1" customWidth="1"/>
    <col min="2832" max="2835" width="6.26953125" style="1" bestFit="1" customWidth="1"/>
    <col min="2836" max="2836" width="5.453125" style="1" bestFit="1" customWidth="1"/>
    <col min="2837" max="2838" width="5.26953125" style="1" bestFit="1" customWidth="1"/>
    <col min="2839" max="2840" width="4.7265625" style="1" bestFit="1" customWidth="1"/>
    <col min="2841" max="2844" width="6.26953125" style="1" bestFit="1" customWidth="1"/>
    <col min="2845" max="2845" width="5.453125" style="1" bestFit="1" customWidth="1"/>
    <col min="2846" max="2847" width="5.26953125" style="1" bestFit="1" customWidth="1"/>
    <col min="2848" max="2849" width="4.7265625" style="1" bestFit="1" customWidth="1"/>
    <col min="2850" max="3061" width="11.90625" style="1"/>
    <col min="3062" max="3063" width="3.90625" style="1" customWidth="1"/>
    <col min="3064" max="3064" width="9" style="1" bestFit="1" customWidth="1"/>
    <col min="3065" max="3067" width="6.7265625" style="1" bestFit="1" customWidth="1"/>
    <col min="3068" max="3068" width="7.453125" style="1" bestFit="1" customWidth="1"/>
    <col min="3069" max="3070" width="6.7265625" style="1" bestFit="1" customWidth="1"/>
    <col min="3071" max="3075" width="5.453125" style="1" bestFit="1" customWidth="1"/>
    <col min="3076" max="3077" width="4.08984375" style="1" bestFit="1" customWidth="1"/>
    <col min="3078" max="3082" width="6" style="1" bestFit="1" customWidth="1"/>
    <col min="3083" max="3084" width="4.26953125" style="1" bestFit="1" customWidth="1"/>
    <col min="3085" max="3085" width="7.453125" style="1" bestFit="1" customWidth="1"/>
    <col min="3086" max="3087" width="6.7265625" style="1" bestFit="1" customWidth="1"/>
    <col min="3088" max="3091" width="6.26953125" style="1" bestFit="1" customWidth="1"/>
    <col min="3092" max="3092" width="5.453125" style="1" bestFit="1" customWidth="1"/>
    <col min="3093" max="3094" width="5.26953125" style="1" bestFit="1" customWidth="1"/>
    <col min="3095" max="3096" width="4.7265625" style="1" bestFit="1" customWidth="1"/>
    <col min="3097" max="3100" width="6.26953125" style="1" bestFit="1" customWidth="1"/>
    <col min="3101" max="3101" width="5.453125" style="1" bestFit="1" customWidth="1"/>
    <col min="3102" max="3103" width="5.26953125" style="1" bestFit="1" customWidth="1"/>
    <col min="3104" max="3105" width="4.7265625" style="1" bestFit="1" customWidth="1"/>
    <col min="3106" max="3317" width="11.90625" style="1"/>
    <col min="3318" max="3319" width="3.90625" style="1" customWidth="1"/>
    <col min="3320" max="3320" width="9" style="1" bestFit="1" customWidth="1"/>
    <col min="3321" max="3323" width="6.7265625" style="1" bestFit="1" customWidth="1"/>
    <col min="3324" max="3324" width="7.453125" style="1" bestFit="1" customWidth="1"/>
    <col min="3325" max="3326" width="6.7265625" style="1" bestFit="1" customWidth="1"/>
    <col min="3327" max="3331" width="5.453125" style="1" bestFit="1" customWidth="1"/>
    <col min="3332" max="3333" width="4.08984375" style="1" bestFit="1" customWidth="1"/>
    <col min="3334" max="3338" width="6" style="1" bestFit="1" customWidth="1"/>
    <col min="3339" max="3340" width="4.26953125" style="1" bestFit="1" customWidth="1"/>
    <col min="3341" max="3341" width="7.453125" style="1" bestFit="1" customWidth="1"/>
    <col min="3342" max="3343" width="6.7265625" style="1" bestFit="1" customWidth="1"/>
    <col min="3344" max="3347" width="6.26953125" style="1" bestFit="1" customWidth="1"/>
    <col min="3348" max="3348" width="5.453125" style="1" bestFit="1" customWidth="1"/>
    <col min="3349" max="3350" width="5.26953125" style="1" bestFit="1" customWidth="1"/>
    <col min="3351" max="3352" width="4.7265625" style="1" bestFit="1" customWidth="1"/>
    <col min="3353" max="3356" width="6.26953125" style="1" bestFit="1" customWidth="1"/>
    <col min="3357" max="3357" width="5.453125" style="1" bestFit="1" customWidth="1"/>
    <col min="3358" max="3359" width="5.26953125" style="1" bestFit="1" customWidth="1"/>
    <col min="3360" max="3361" width="4.7265625" style="1" bestFit="1" customWidth="1"/>
    <col min="3362" max="3573" width="11.90625" style="1"/>
    <col min="3574" max="3575" width="3.90625" style="1" customWidth="1"/>
    <col min="3576" max="3576" width="9" style="1" bestFit="1" customWidth="1"/>
    <col min="3577" max="3579" width="6.7265625" style="1" bestFit="1" customWidth="1"/>
    <col min="3580" max="3580" width="7.453125" style="1" bestFit="1" customWidth="1"/>
    <col min="3581" max="3582" width="6.7265625" style="1" bestFit="1" customWidth="1"/>
    <col min="3583" max="3587" width="5.453125" style="1" bestFit="1" customWidth="1"/>
    <col min="3588" max="3589" width="4.08984375" style="1" bestFit="1" customWidth="1"/>
    <col min="3590" max="3594" width="6" style="1" bestFit="1" customWidth="1"/>
    <col min="3595" max="3596" width="4.26953125" style="1" bestFit="1" customWidth="1"/>
    <col min="3597" max="3597" width="7.453125" style="1" bestFit="1" customWidth="1"/>
    <col min="3598" max="3599" width="6.7265625" style="1" bestFit="1" customWidth="1"/>
    <col min="3600" max="3603" width="6.26953125" style="1" bestFit="1" customWidth="1"/>
    <col min="3604" max="3604" width="5.453125" style="1" bestFit="1" customWidth="1"/>
    <col min="3605" max="3606" width="5.26953125" style="1" bestFit="1" customWidth="1"/>
    <col min="3607" max="3608" width="4.7265625" style="1" bestFit="1" customWidth="1"/>
    <col min="3609" max="3612" width="6.26953125" style="1" bestFit="1" customWidth="1"/>
    <col min="3613" max="3613" width="5.453125" style="1" bestFit="1" customWidth="1"/>
    <col min="3614" max="3615" width="5.26953125" style="1" bestFit="1" customWidth="1"/>
    <col min="3616" max="3617" width="4.7265625" style="1" bestFit="1" customWidth="1"/>
    <col min="3618" max="3829" width="11.90625" style="1"/>
    <col min="3830" max="3831" width="3.90625" style="1" customWidth="1"/>
    <col min="3832" max="3832" width="9" style="1" bestFit="1" customWidth="1"/>
    <col min="3833" max="3835" width="6.7265625" style="1" bestFit="1" customWidth="1"/>
    <col min="3836" max="3836" width="7.453125" style="1" bestFit="1" customWidth="1"/>
    <col min="3837" max="3838" width="6.7265625" style="1" bestFit="1" customWidth="1"/>
    <col min="3839" max="3843" width="5.453125" style="1" bestFit="1" customWidth="1"/>
    <col min="3844" max="3845" width="4.08984375" style="1" bestFit="1" customWidth="1"/>
    <col min="3846" max="3850" width="6" style="1" bestFit="1" customWidth="1"/>
    <col min="3851" max="3852" width="4.26953125" style="1" bestFit="1" customWidth="1"/>
    <col min="3853" max="3853" width="7.453125" style="1" bestFit="1" customWidth="1"/>
    <col min="3854" max="3855" width="6.7265625" style="1" bestFit="1" customWidth="1"/>
    <col min="3856" max="3859" width="6.26953125" style="1" bestFit="1" customWidth="1"/>
    <col min="3860" max="3860" width="5.453125" style="1" bestFit="1" customWidth="1"/>
    <col min="3861" max="3862" width="5.26953125" style="1" bestFit="1" customWidth="1"/>
    <col min="3863" max="3864" width="4.7265625" style="1" bestFit="1" customWidth="1"/>
    <col min="3865" max="3868" width="6.26953125" style="1" bestFit="1" customWidth="1"/>
    <col min="3869" max="3869" width="5.453125" style="1" bestFit="1" customWidth="1"/>
    <col min="3870" max="3871" width="5.26953125" style="1" bestFit="1" customWidth="1"/>
    <col min="3872" max="3873" width="4.7265625" style="1" bestFit="1" customWidth="1"/>
    <col min="3874" max="4085" width="11.90625" style="1"/>
    <col min="4086" max="4087" width="3.90625" style="1" customWidth="1"/>
    <col min="4088" max="4088" width="9" style="1" bestFit="1" customWidth="1"/>
    <col min="4089" max="4091" width="6.7265625" style="1" bestFit="1" customWidth="1"/>
    <col min="4092" max="4092" width="7.453125" style="1" bestFit="1" customWidth="1"/>
    <col min="4093" max="4094" width="6.7265625" style="1" bestFit="1" customWidth="1"/>
    <col min="4095" max="4099" width="5.453125" style="1" bestFit="1" customWidth="1"/>
    <col min="4100" max="4101" width="4.08984375" style="1" bestFit="1" customWidth="1"/>
    <col min="4102" max="4106" width="6" style="1" bestFit="1" customWidth="1"/>
    <col min="4107" max="4108" width="4.26953125" style="1" bestFit="1" customWidth="1"/>
    <col min="4109" max="4109" width="7.453125" style="1" bestFit="1" customWidth="1"/>
    <col min="4110" max="4111" width="6.7265625" style="1" bestFit="1" customWidth="1"/>
    <col min="4112" max="4115" width="6.26953125" style="1" bestFit="1" customWidth="1"/>
    <col min="4116" max="4116" width="5.453125" style="1" bestFit="1" customWidth="1"/>
    <col min="4117" max="4118" width="5.26953125" style="1" bestFit="1" customWidth="1"/>
    <col min="4119" max="4120" width="4.7265625" style="1" bestFit="1" customWidth="1"/>
    <col min="4121" max="4124" width="6.26953125" style="1" bestFit="1" customWidth="1"/>
    <col min="4125" max="4125" width="5.453125" style="1" bestFit="1" customWidth="1"/>
    <col min="4126" max="4127" width="5.26953125" style="1" bestFit="1" customWidth="1"/>
    <col min="4128" max="4129" width="4.7265625" style="1" bestFit="1" customWidth="1"/>
    <col min="4130" max="4341" width="11.90625" style="1"/>
    <col min="4342" max="4343" width="3.90625" style="1" customWidth="1"/>
    <col min="4344" max="4344" width="9" style="1" bestFit="1" customWidth="1"/>
    <col min="4345" max="4347" width="6.7265625" style="1" bestFit="1" customWidth="1"/>
    <col min="4348" max="4348" width="7.453125" style="1" bestFit="1" customWidth="1"/>
    <col min="4349" max="4350" width="6.7265625" style="1" bestFit="1" customWidth="1"/>
    <col min="4351" max="4355" width="5.453125" style="1" bestFit="1" customWidth="1"/>
    <col min="4356" max="4357" width="4.08984375" style="1" bestFit="1" customWidth="1"/>
    <col min="4358" max="4362" width="6" style="1" bestFit="1" customWidth="1"/>
    <col min="4363" max="4364" width="4.26953125" style="1" bestFit="1" customWidth="1"/>
    <col min="4365" max="4365" width="7.453125" style="1" bestFit="1" customWidth="1"/>
    <col min="4366" max="4367" width="6.7265625" style="1" bestFit="1" customWidth="1"/>
    <col min="4368" max="4371" width="6.26953125" style="1" bestFit="1" customWidth="1"/>
    <col min="4372" max="4372" width="5.453125" style="1" bestFit="1" customWidth="1"/>
    <col min="4373" max="4374" width="5.26953125" style="1" bestFit="1" customWidth="1"/>
    <col min="4375" max="4376" width="4.7265625" style="1" bestFit="1" customWidth="1"/>
    <col min="4377" max="4380" width="6.26953125" style="1" bestFit="1" customWidth="1"/>
    <col min="4381" max="4381" width="5.453125" style="1" bestFit="1" customWidth="1"/>
    <col min="4382" max="4383" width="5.26953125" style="1" bestFit="1" customWidth="1"/>
    <col min="4384" max="4385" width="4.7265625" style="1" bestFit="1" customWidth="1"/>
    <col min="4386" max="4597" width="11.90625" style="1"/>
    <col min="4598" max="4599" width="3.90625" style="1" customWidth="1"/>
    <col min="4600" max="4600" width="9" style="1" bestFit="1" customWidth="1"/>
    <col min="4601" max="4603" width="6.7265625" style="1" bestFit="1" customWidth="1"/>
    <col min="4604" max="4604" width="7.453125" style="1" bestFit="1" customWidth="1"/>
    <col min="4605" max="4606" width="6.7265625" style="1" bestFit="1" customWidth="1"/>
    <col min="4607" max="4611" width="5.453125" style="1" bestFit="1" customWidth="1"/>
    <col min="4612" max="4613" width="4.08984375" style="1" bestFit="1" customWidth="1"/>
    <col min="4614" max="4618" width="6" style="1" bestFit="1" customWidth="1"/>
    <col min="4619" max="4620" width="4.26953125" style="1" bestFit="1" customWidth="1"/>
    <col min="4621" max="4621" width="7.453125" style="1" bestFit="1" customWidth="1"/>
    <col min="4622" max="4623" width="6.7265625" style="1" bestFit="1" customWidth="1"/>
    <col min="4624" max="4627" width="6.26953125" style="1" bestFit="1" customWidth="1"/>
    <col min="4628" max="4628" width="5.453125" style="1" bestFit="1" customWidth="1"/>
    <col min="4629" max="4630" width="5.26953125" style="1" bestFit="1" customWidth="1"/>
    <col min="4631" max="4632" width="4.7265625" style="1" bestFit="1" customWidth="1"/>
    <col min="4633" max="4636" width="6.26953125" style="1" bestFit="1" customWidth="1"/>
    <col min="4637" max="4637" width="5.453125" style="1" bestFit="1" customWidth="1"/>
    <col min="4638" max="4639" width="5.26953125" style="1" bestFit="1" customWidth="1"/>
    <col min="4640" max="4641" width="4.7265625" style="1" bestFit="1" customWidth="1"/>
    <col min="4642" max="4853" width="11.90625" style="1"/>
    <col min="4854" max="4855" width="3.90625" style="1" customWidth="1"/>
    <col min="4856" max="4856" width="9" style="1" bestFit="1" customWidth="1"/>
    <col min="4857" max="4859" width="6.7265625" style="1" bestFit="1" customWidth="1"/>
    <col min="4860" max="4860" width="7.453125" style="1" bestFit="1" customWidth="1"/>
    <col min="4861" max="4862" width="6.7265625" style="1" bestFit="1" customWidth="1"/>
    <col min="4863" max="4867" width="5.453125" style="1" bestFit="1" customWidth="1"/>
    <col min="4868" max="4869" width="4.08984375" style="1" bestFit="1" customWidth="1"/>
    <col min="4870" max="4874" width="6" style="1" bestFit="1" customWidth="1"/>
    <col min="4875" max="4876" width="4.26953125" style="1" bestFit="1" customWidth="1"/>
    <col min="4877" max="4877" width="7.453125" style="1" bestFit="1" customWidth="1"/>
    <col min="4878" max="4879" width="6.7265625" style="1" bestFit="1" customWidth="1"/>
    <col min="4880" max="4883" width="6.26953125" style="1" bestFit="1" customWidth="1"/>
    <col min="4884" max="4884" width="5.453125" style="1" bestFit="1" customWidth="1"/>
    <col min="4885" max="4886" width="5.26953125" style="1" bestFit="1" customWidth="1"/>
    <col min="4887" max="4888" width="4.7265625" style="1" bestFit="1" customWidth="1"/>
    <col min="4889" max="4892" width="6.26953125" style="1" bestFit="1" customWidth="1"/>
    <col min="4893" max="4893" width="5.453125" style="1" bestFit="1" customWidth="1"/>
    <col min="4894" max="4895" width="5.26953125" style="1" bestFit="1" customWidth="1"/>
    <col min="4896" max="4897" width="4.7265625" style="1" bestFit="1" customWidth="1"/>
    <col min="4898" max="5109" width="11.90625" style="1"/>
    <col min="5110" max="5111" width="3.90625" style="1" customWidth="1"/>
    <col min="5112" max="5112" width="9" style="1" bestFit="1" customWidth="1"/>
    <col min="5113" max="5115" width="6.7265625" style="1" bestFit="1" customWidth="1"/>
    <col min="5116" max="5116" width="7.453125" style="1" bestFit="1" customWidth="1"/>
    <col min="5117" max="5118" width="6.7265625" style="1" bestFit="1" customWidth="1"/>
    <col min="5119" max="5123" width="5.453125" style="1" bestFit="1" customWidth="1"/>
    <col min="5124" max="5125" width="4.08984375" style="1" bestFit="1" customWidth="1"/>
    <col min="5126" max="5130" width="6" style="1" bestFit="1" customWidth="1"/>
    <col min="5131" max="5132" width="4.26953125" style="1" bestFit="1" customWidth="1"/>
    <col min="5133" max="5133" width="7.453125" style="1" bestFit="1" customWidth="1"/>
    <col min="5134" max="5135" width="6.7265625" style="1" bestFit="1" customWidth="1"/>
    <col min="5136" max="5139" width="6.26953125" style="1" bestFit="1" customWidth="1"/>
    <col min="5140" max="5140" width="5.453125" style="1" bestFit="1" customWidth="1"/>
    <col min="5141" max="5142" width="5.26953125" style="1" bestFit="1" customWidth="1"/>
    <col min="5143" max="5144" width="4.7265625" style="1" bestFit="1" customWidth="1"/>
    <col min="5145" max="5148" width="6.26953125" style="1" bestFit="1" customWidth="1"/>
    <col min="5149" max="5149" width="5.453125" style="1" bestFit="1" customWidth="1"/>
    <col min="5150" max="5151" width="5.26953125" style="1" bestFit="1" customWidth="1"/>
    <col min="5152" max="5153" width="4.7265625" style="1" bestFit="1" customWidth="1"/>
    <col min="5154" max="5365" width="11.90625" style="1"/>
    <col min="5366" max="5367" width="3.90625" style="1" customWidth="1"/>
    <col min="5368" max="5368" width="9" style="1" bestFit="1" customWidth="1"/>
    <col min="5369" max="5371" width="6.7265625" style="1" bestFit="1" customWidth="1"/>
    <col min="5372" max="5372" width="7.453125" style="1" bestFit="1" customWidth="1"/>
    <col min="5373" max="5374" width="6.7265625" style="1" bestFit="1" customWidth="1"/>
    <col min="5375" max="5379" width="5.453125" style="1" bestFit="1" customWidth="1"/>
    <col min="5380" max="5381" width="4.08984375" style="1" bestFit="1" customWidth="1"/>
    <col min="5382" max="5386" width="6" style="1" bestFit="1" customWidth="1"/>
    <col min="5387" max="5388" width="4.26953125" style="1" bestFit="1" customWidth="1"/>
    <col min="5389" max="5389" width="7.453125" style="1" bestFit="1" customWidth="1"/>
    <col min="5390" max="5391" width="6.7265625" style="1" bestFit="1" customWidth="1"/>
    <col min="5392" max="5395" width="6.26953125" style="1" bestFit="1" customWidth="1"/>
    <col min="5396" max="5396" width="5.453125" style="1" bestFit="1" customWidth="1"/>
    <col min="5397" max="5398" width="5.26953125" style="1" bestFit="1" customWidth="1"/>
    <col min="5399" max="5400" width="4.7265625" style="1" bestFit="1" customWidth="1"/>
    <col min="5401" max="5404" width="6.26953125" style="1" bestFit="1" customWidth="1"/>
    <col min="5405" max="5405" width="5.453125" style="1" bestFit="1" customWidth="1"/>
    <col min="5406" max="5407" width="5.26953125" style="1" bestFit="1" customWidth="1"/>
    <col min="5408" max="5409" width="4.7265625" style="1" bestFit="1" customWidth="1"/>
    <col min="5410" max="5621" width="11.90625" style="1"/>
    <col min="5622" max="5623" width="3.90625" style="1" customWidth="1"/>
    <col min="5624" max="5624" width="9" style="1" bestFit="1" customWidth="1"/>
    <col min="5625" max="5627" width="6.7265625" style="1" bestFit="1" customWidth="1"/>
    <col min="5628" max="5628" width="7.453125" style="1" bestFit="1" customWidth="1"/>
    <col min="5629" max="5630" width="6.7265625" style="1" bestFit="1" customWidth="1"/>
    <col min="5631" max="5635" width="5.453125" style="1" bestFit="1" customWidth="1"/>
    <col min="5636" max="5637" width="4.08984375" style="1" bestFit="1" customWidth="1"/>
    <col min="5638" max="5642" width="6" style="1" bestFit="1" customWidth="1"/>
    <col min="5643" max="5644" width="4.26953125" style="1" bestFit="1" customWidth="1"/>
    <col min="5645" max="5645" width="7.453125" style="1" bestFit="1" customWidth="1"/>
    <col min="5646" max="5647" width="6.7265625" style="1" bestFit="1" customWidth="1"/>
    <col min="5648" max="5651" width="6.26953125" style="1" bestFit="1" customWidth="1"/>
    <col min="5652" max="5652" width="5.453125" style="1" bestFit="1" customWidth="1"/>
    <col min="5653" max="5654" width="5.26953125" style="1" bestFit="1" customWidth="1"/>
    <col min="5655" max="5656" width="4.7265625" style="1" bestFit="1" customWidth="1"/>
    <col min="5657" max="5660" width="6.26953125" style="1" bestFit="1" customWidth="1"/>
    <col min="5661" max="5661" width="5.453125" style="1" bestFit="1" customWidth="1"/>
    <col min="5662" max="5663" width="5.26953125" style="1" bestFit="1" customWidth="1"/>
    <col min="5664" max="5665" width="4.7265625" style="1" bestFit="1" customWidth="1"/>
    <col min="5666" max="5877" width="11.90625" style="1"/>
    <col min="5878" max="5879" width="3.90625" style="1" customWidth="1"/>
    <col min="5880" max="5880" width="9" style="1" bestFit="1" customWidth="1"/>
    <col min="5881" max="5883" width="6.7265625" style="1" bestFit="1" customWidth="1"/>
    <col min="5884" max="5884" width="7.453125" style="1" bestFit="1" customWidth="1"/>
    <col min="5885" max="5886" width="6.7265625" style="1" bestFit="1" customWidth="1"/>
    <col min="5887" max="5891" width="5.453125" style="1" bestFit="1" customWidth="1"/>
    <col min="5892" max="5893" width="4.08984375" style="1" bestFit="1" customWidth="1"/>
    <col min="5894" max="5898" width="6" style="1" bestFit="1" customWidth="1"/>
    <col min="5899" max="5900" width="4.26953125" style="1" bestFit="1" customWidth="1"/>
    <col min="5901" max="5901" width="7.453125" style="1" bestFit="1" customWidth="1"/>
    <col min="5902" max="5903" width="6.7265625" style="1" bestFit="1" customWidth="1"/>
    <col min="5904" max="5907" width="6.26953125" style="1" bestFit="1" customWidth="1"/>
    <col min="5908" max="5908" width="5.453125" style="1" bestFit="1" customWidth="1"/>
    <col min="5909" max="5910" width="5.26953125" style="1" bestFit="1" customWidth="1"/>
    <col min="5911" max="5912" width="4.7265625" style="1" bestFit="1" customWidth="1"/>
    <col min="5913" max="5916" width="6.26953125" style="1" bestFit="1" customWidth="1"/>
    <col min="5917" max="5917" width="5.453125" style="1" bestFit="1" customWidth="1"/>
    <col min="5918" max="5919" width="5.26953125" style="1" bestFit="1" customWidth="1"/>
    <col min="5920" max="5921" width="4.7265625" style="1" bestFit="1" customWidth="1"/>
    <col min="5922" max="6133" width="11.90625" style="1"/>
    <col min="6134" max="6135" width="3.90625" style="1" customWidth="1"/>
    <col min="6136" max="6136" width="9" style="1" bestFit="1" customWidth="1"/>
    <col min="6137" max="6139" width="6.7265625" style="1" bestFit="1" customWidth="1"/>
    <col min="6140" max="6140" width="7.453125" style="1" bestFit="1" customWidth="1"/>
    <col min="6141" max="6142" width="6.7265625" style="1" bestFit="1" customWidth="1"/>
    <col min="6143" max="6147" width="5.453125" style="1" bestFit="1" customWidth="1"/>
    <col min="6148" max="6149" width="4.08984375" style="1" bestFit="1" customWidth="1"/>
    <col min="6150" max="6154" width="6" style="1" bestFit="1" customWidth="1"/>
    <col min="6155" max="6156" width="4.26953125" style="1" bestFit="1" customWidth="1"/>
    <col min="6157" max="6157" width="7.453125" style="1" bestFit="1" customWidth="1"/>
    <col min="6158" max="6159" width="6.7265625" style="1" bestFit="1" customWidth="1"/>
    <col min="6160" max="6163" width="6.26953125" style="1" bestFit="1" customWidth="1"/>
    <col min="6164" max="6164" width="5.453125" style="1" bestFit="1" customWidth="1"/>
    <col min="6165" max="6166" width="5.26953125" style="1" bestFit="1" customWidth="1"/>
    <col min="6167" max="6168" width="4.7265625" style="1" bestFit="1" customWidth="1"/>
    <col min="6169" max="6172" width="6.26953125" style="1" bestFit="1" customWidth="1"/>
    <col min="6173" max="6173" width="5.453125" style="1" bestFit="1" customWidth="1"/>
    <col min="6174" max="6175" width="5.26953125" style="1" bestFit="1" customWidth="1"/>
    <col min="6176" max="6177" width="4.7265625" style="1" bestFit="1" customWidth="1"/>
    <col min="6178" max="6389" width="11.90625" style="1"/>
    <col min="6390" max="6391" width="3.90625" style="1" customWidth="1"/>
    <col min="6392" max="6392" width="9" style="1" bestFit="1" customWidth="1"/>
    <col min="6393" max="6395" width="6.7265625" style="1" bestFit="1" customWidth="1"/>
    <col min="6396" max="6396" width="7.453125" style="1" bestFit="1" customWidth="1"/>
    <col min="6397" max="6398" width="6.7265625" style="1" bestFit="1" customWidth="1"/>
    <col min="6399" max="6403" width="5.453125" style="1" bestFit="1" customWidth="1"/>
    <col min="6404" max="6405" width="4.08984375" style="1" bestFit="1" customWidth="1"/>
    <col min="6406" max="6410" width="6" style="1" bestFit="1" customWidth="1"/>
    <col min="6411" max="6412" width="4.26953125" style="1" bestFit="1" customWidth="1"/>
    <col min="6413" max="6413" width="7.453125" style="1" bestFit="1" customWidth="1"/>
    <col min="6414" max="6415" width="6.7265625" style="1" bestFit="1" customWidth="1"/>
    <col min="6416" max="6419" width="6.26953125" style="1" bestFit="1" customWidth="1"/>
    <col min="6420" max="6420" width="5.453125" style="1" bestFit="1" customWidth="1"/>
    <col min="6421" max="6422" width="5.26953125" style="1" bestFit="1" customWidth="1"/>
    <col min="6423" max="6424" width="4.7265625" style="1" bestFit="1" customWidth="1"/>
    <col min="6425" max="6428" width="6.26953125" style="1" bestFit="1" customWidth="1"/>
    <col min="6429" max="6429" width="5.453125" style="1" bestFit="1" customWidth="1"/>
    <col min="6430" max="6431" width="5.26953125" style="1" bestFit="1" customWidth="1"/>
    <col min="6432" max="6433" width="4.7265625" style="1" bestFit="1" customWidth="1"/>
    <col min="6434" max="6645" width="11.90625" style="1"/>
    <col min="6646" max="6647" width="3.90625" style="1" customWidth="1"/>
    <col min="6648" max="6648" width="9" style="1" bestFit="1" customWidth="1"/>
    <col min="6649" max="6651" width="6.7265625" style="1" bestFit="1" customWidth="1"/>
    <col min="6652" max="6652" width="7.453125" style="1" bestFit="1" customWidth="1"/>
    <col min="6653" max="6654" width="6.7265625" style="1" bestFit="1" customWidth="1"/>
    <col min="6655" max="6659" width="5.453125" style="1" bestFit="1" customWidth="1"/>
    <col min="6660" max="6661" width="4.08984375" style="1" bestFit="1" customWidth="1"/>
    <col min="6662" max="6666" width="6" style="1" bestFit="1" customWidth="1"/>
    <col min="6667" max="6668" width="4.26953125" style="1" bestFit="1" customWidth="1"/>
    <col min="6669" max="6669" width="7.453125" style="1" bestFit="1" customWidth="1"/>
    <col min="6670" max="6671" width="6.7265625" style="1" bestFit="1" customWidth="1"/>
    <col min="6672" max="6675" width="6.26953125" style="1" bestFit="1" customWidth="1"/>
    <col min="6676" max="6676" width="5.453125" style="1" bestFit="1" customWidth="1"/>
    <col min="6677" max="6678" width="5.26953125" style="1" bestFit="1" customWidth="1"/>
    <col min="6679" max="6680" width="4.7265625" style="1" bestFit="1" customWidth="1"/>
    <col min="6681" max="6684" width="6.26953125" style="1" bestFit="1" customWidth="1"/>
    <col min="6685" max="6685" width="5.453125" style="1" bestFit="1" customWidth="1"/>
    <col min="6686" max="6687" width="5.26953125" style="1" bestFit="1" customWidth="1"/>
    <col min="6688" max="6689" width="4.7265625" style="1" bestFit="1" customWidth="1"/>
    <col min="6690" max="6901" width="11.90625" style="1"/>
    <col min="6902" max="6903" width="3.90625" style="1" customWidth="1"/>
    <col min="6904" max="6904" width="9" style="1" bestFit="1" customWidth="1"/>
    <col min="6905" max="6907" width="6.7265625" style="1" bestFit="1" customWidth="1"/>
    <col min="6908" max="6908" width="7.453125" style="1" bestFit="1" customWidth="1"/>
    <col min="6909" max="6910" width="6.7265625" style="1" bestFit="1" customWidth="1"/>
    <col min="6911" max="6915" width="5.453125" style="1" bestFit="1" customWidth="1"/>
    <col min="6916" max="6917" width="4.08984375" style="1" bestFit="1" customWidth="1"/>
    <col min="6918" max="6922" width="6" style="1" bestFit="1" customWidth="1"/>
    <col min="6923" max="6924" width="4.26953125" style="1" bestFit="1" customWidth="1"/>
    <col min="6925" max="6925" width="7.453125" style="1" bestFit="1" customWidth="1"/>
    <col min="6926" max="6927" width="6.7265625" style="1" bestFit="1" customWidth="1"/>
    <col min="6928" max="6931" width="6.26953125" style="1" bestFit="1" customWidth="1"/>
    <col min="6932" max="6932" width="5.453125" style="1" bestFit="1" customWidth="1"/>
    <col min="6933" max="6934" width="5.26953125" style="1" bestFit="1" customWidth="1"/>
    <col min="6935" max="6936" width="4.7265625" style="1" bestFit="1" customWidth="1"/>
    <col min="6937" max="6940" width="6.26953125" style="1" bestFit="1" customWidth="1"/>
    <col min="6941" max="6941" width="5.453125" style="1" bestFit="1" customWidth="1"/>
    <col min="6942" max="6943" width="5.26953125" style="1" bestFit="1" customWidth="1"/>
    <col min="6944" max="6945" width="4.7265625" style="1" bestFit="1" customWidth="1"/>
    <col min="6946" max="7157" width="11.90625" style="1"/>
    <col min="7158" max="7159" width="3.90625" style="1" customWidth="1"/>
    <col min="7160" max="7160" width="9" style="1" bestFit="1" customWidth="1"/>
    <col min="7161" max="7163" width="6.7265625" style="1" bestFit="1" customWidth="1"/>
    <col min="7164" max="7164" width="7.453125" style="1" bestFit="1" customWidth="1"/>
    <col min="7165" max="7166" width="6.7265625" style="1" bestFit="1" customWidth="1"/>
    <col min="7167" max="7171" width="5.453125" style="1" bestFit="1" customWidth="1"/>
    <col min="7172" max="7173" width="4.08984375" style="1" bestFit="1" customWidth="1"/>
    <col min="7174" max="7178" width="6" style="1" bestFit="1" customWidth="1"/>
    <col min="7179" max="7180" width="4.26953125" style="1" bestFit="1" customWidth="1"/>
    <col min="7181" max="7181" width="7.453125" style="1" bestFit="1" customWidth="1"/>
    <col min="7182" max="7183" width="6.7265625" style="1" bestFit="1" customWidth="1"/>
    <col min="7184" max="7187" width="6.26953125" style="1" bestFit="1" customWidth="1"/>
    <col min="7188" max="7188" width="5.453125" style="1" bestFit="1" customWidth="1"/>
    <col min="7189" max="7190" width="5.26953125" style="1" bestFit="1" customWidth="1"/>
    <col min="7191" max="7192" width="4.7265625" style="1" bestFit="1" customWidth="1"/>
    <col min="7193" max="7196" width="6.26953125" style="1" bestFit="1" customWidth="1"/>
    <col min="7197" max="7197" width="5.453125" style="1" bestFit="1" customWidth="1"/>
    <col min="7198" max="7199" width="5.26953125" style="1" bestFit="1" customWidth="1"/>
    <col min="7200" max="7201" width="4.7265625" style="1" bestFit="1" customWidth="1"/>
    <col min="7202" max="7413" width="11.90625" style="1"/>
    <col min="7414" max="7415" width="3.90625" style="1" customWidth="1"/>
    <col min="7416" max="7416" width="9" style="1" bestFit="1" customWidth="1"/>
    <col min="7417" max="7419" width="6.7265625" style="1" bestFit="1" customWidth="1"/>
    <col min="7420" max="7420" width="7.453125" style="1" bestFit="1" customWidth="1"/>
    <col min="7421" max="7422" width="6.7265625" style="1" bestFit="1" customWidth="1"/>
    <col min="7423" max="7427" width="5.453125" style="1" bestFit="1" customWidth="1"/>
    <col min="7428" max="7429" width="4.08984375" style="1" bestFit="1" customWidth="1"/>
    <col min="7430" max="7434" width="6" style="1" bestFit="1" customWidth="1"/>
    <col min="7435" max="7436" width="4.26953125" style="1" bestFit="1" customWidth="1"/>
    <col min="7437" max="7437" width="7.453125" style="1" bestFit="1" customWidth="1"/>
    <col min="7438" max="7439" width="6.7265625" style="1" bestFit="1" customWidth="1"/>
    <col min="7440" max="7443" width="6.26953125" style="1" bestFit="1" customWidth="1"/>
    <col min="7444" max="7444" width="5.453125" style="1" bestFit="1" customWidth="1"/>
    <col min="7445" max="7446" width="5.26953125" style="1" bestFit="1" customWidth="1"/>
    <col min="7447" max="7448" width="4.7265625" style="1" bestFit="1" customWidth="1"/>
    <col min="7449" max="7452" width="6.26953125" style="1" bestFit="1" customWidth="1"/>
    <col min="7453" max="7453" width="5.453125" style="1" bestFit="1" customWidth="1"/>
    <col min="7454" max="7455" width="5.26953125" style="1" bestFit="1" customWidth="1"/>
    <col min="7456" max="7457" width="4.7265625" style="1" bestFit="1" customWidth="1"/>
    <col min="7458" max="7669" width="11.90625" style="1"/>
    <col min="7670" max="7671" width="3.90625" style="1" customWidth="1"/>
    <col min="7672" max="7672" width="9" style="1" bestFit="1" customWidth="1"/>
    <col min="7673" max="7675" width="6.7265625" style="1" bestFit="1" customWidth="1"/>
    <col min="7676" max="7676" width="7.453125" style="1" bestFit="1" customWidth="1"/>
    <col min="7677" max="7678" width="6.7265625" style="1" bestFit="1" customWidth="1"/>
    <col min="7679" max="7683" width="5.453125" style="1" bestFit="1" customWidth="1"/>
    <col min="7684" max="7685" width="4.08984375" style="1" bestFit="1" customWidth="1"/>
    <col min="7686" max="7690" width="6" style="1" bestFit="1" customWidth="1"/>
    <col min="7691" max="7692" width="4.26953125" style="1" bestFit="1" customWidth="1"/>
    <col min="7693" max="7693" width="7.453125" style="1" bestFit="1" customWidth="1"/>
    <col min="7694" max="7695" width="6.7265625" style="1" bestFit="1" customWidth="1"/>
    <col min="7696" max="7699" width="6.26953125" style="1" bestFit="1" customWidth="1"/>
    <col min="7700" max="7700" width="5.453125" style="1" bestFit="1" customWidth="1"/>
    <col min="7701" max="7702" width="5.26953125" style="1" bestFit="1" customWidth="1"/>
    <col min="7703" max="7704" width="4.7265625" style="1" bestFit="1" customWidth="1"/>
    <col min="7705" max="7708" width="6.26953125" style="1" bestFit="1" customWidth="1"/>
    <col min="7709" max="7709" width="5.453125" style="1" bestFit="1" customWidth="1"/>
    <col min="7710" max="7711" width="5.26953125" style="1" bestFit="1" customWidth="1"/>
    <col min="7712" max="7713" width="4.7265625" style="1" bestFit="1" customWidth="1"/>
    <col min="7714" max="7925" width="11.90625" style="1"/>
    <col min="7926" max="7927" width="3.90625" style="1" customWidth="1"/>
    <col min="7928" max="7928" width="9" style="1" bestFit="1" customWidth="1"/>
    <col min="7929" max="7931" width="6.7265625" style="1" bestFit="1" customWidth="1"/>
    <col min="7932" max="7932" width="7.453125" style="1" bestFit="1" customWidth="1"/>
    <col min="7933" max="7934" width="6.7265625" style="1" bestFit="1" customWidth="1"/>
    <col min="7935" max="7939" width="5.453125" style="1" bestFit="1" customWidth="1"/>
    <col min="7940" max="7941" width="4.08984375" style="1" bestFit="1" customWidth="1"/>
    <col min="7942" max="7946" width="6" style="1" bestFit="1" customWidth="1"/>
    <col min="7947" max="7948" width="4.26953125" style="1" bestFit="1" customWidth="1"/>
    <col min="7949" max="7949" width="7.453125" style="1" bestFit="1" customWidth="1"/>
    <col min="7950" max="7951" width="6.7265625" style="1" bestFit="1" customWidth="1"/>
    <col min="7952" max="7955" width="6.26953125" style="1" bestFit="1" customWidth="1"/>
    <col min="7956" max="7956" width="5.453125" style="1" bestFit="1" customWidth="1"/>
    <col min="7957" max="7958" width="5.26953125" style="1" bestFit="1" customWidth="1"/>
    <col min="7959" max="7960" width="4.7265625" style="1" bestFit="1" customWidth="1"/>
    <col min="7961" max="7964" width="6.26953125" style="1" bestFit="1" customWidth="1"/>
    <col min="7965" max="7965" width="5.453125" style="1" bestFit="1" customWidth="1"/>
    <col min="7966" max="7967" width="5.26953125" style="1" bestFit="1" customWidth="1"/>
    <col min="7968" max="7969" width="4.7265625" style="1" bestFit="1" customWidth="1"/>
    <col min="7970" max="8181" width="11.90625" style="1"/>
    <col min="8182" max="8183" width="3.90625" style="1" customWidth="1"/>
    <col min="8184" max="8184" width="9" style="1" bestFit="1" customWidth="1"/>
    <col min="8185" max="8187" width="6.7265625" style="1" bestFit="1" customWidth="1"/>
    <col min="8188" max="8188" width="7.453125" style="1" bestFit="1" customWidth="1"/>
    <col min="8189" max="8190" width="6.7265625" style="1" bestFit="1" customWidth="1"/>
    <col min="8191" max="8195" width="5.453125" style="1" bestFit="1" customWidth="1"/>
    <col min="8196" max="8197" width="4.08984375" style="1" bestFit="1" customWidth="1"/>
    <col min="8198" max="8202" width="6" style="1" bestFit="1" customWidth="1"/>
    <col min="8203" max="8204" width="4.26953125" style="1" bestFit="1" customWidth="1"/>
    <col min="8205" max="8205" width="7.453125" style="1" bestFit="1" customWidth="1"/>
    <col min="8206" max="8207" width="6.7265625" style="1" bestFit="1" customWidth="1"/>
    <col min="8208" max="8211" width="6.26953125" style="1" bestFit="1" customWidth="1"/>
    <col min="8212" max="8212" width="5.453125" style="1" bestFit="1" customWidth="1"/>
    <col min="8213" max="8214" width="5.26953125" style="1" bestFit="1" customWidth="1"/>
    <col min="8215" max="8216" width="4.7265625" style="1" bestFit="1" customWidth="1"/>
    <col min="8217" max="8220" width="6.26953125" style="1" bestFit="1" customWidth="1"/>
    <col min="8221" max="8221" width="5.453125" style="1" bestFit="1" customWidth="1"/>
    <col min="8222" max="8223" width="5.26953125" style="1" bestFit="1" customWidth="1"/>
    <col min="8224" max="8225" width="4.7265625" style="1" bestFit="1" customWidth="1"/>
    <col min="8226" max="8437" width="11.90625" style="1"/>
    <col min="8438" max="8439" width="3.90625" style="1" customWidth="1"/>
    <col min="8440" max="8440" width="9" style="1" bestFit="1" customWidth="1"/>
    <col min="8441" max="8443" width="6.7265625" style="1" bestFit="1" customWidth="1"/>
    <col min="8444" max="8444" width="7.453125" style="1" bestFit="1" customWidth="1"/>
    <col min="8445" max="8446" width="6.7265625" style="1" bestFit="1" customWidth="1"/>
    <col min="8447" max="8451" width="5.453125" style="1" bestFit="1" customWidth="1"/>
    <col min="8452" max="8453" width="4.08984375" style="1" bestFit="1" customWidth="1"/>
    <col min="8454" max="8458" width="6" style="1" bestFit="1" customWidth="1"/>
    <col min="8459" max="8460" width="4.26953125" style="1" bestFit="1" customWidth="1"/>
    <col min="8461" max="8461" width="7.453125" style="1" bestFit="1" customWidth="1"/>
    <col min="8462" max="8463" width="6.7265625" style="1" bestFit="1" customWidth="1"/>
    <col min="8464" max="8467" width="6.26953125" style="1" bestFit="1" customWidth="1"/>
    <col min="8468" max="8468" width="5.453125" style="1" bestFit="1" customWidth="1"/>
    <col min="8469" max="8470" width="5.26953125" style="1" bestFit="1" customWidth="1"/>
    <col min="8471" max="8472" width="4.7265625" style="1" bestFit="1" customWidth="1"/>
    <col min="8473" max="8476" width="6.26953125" style="1" bestFit="1" customWidth="1"/>
    <col min="8477" max="8477" width="5.453125" style="1" bestFit="1" customWidth="1"/>
    <col min="8478" max="8479" width="5.26953125" style="1" bestFit="1" customWidth="1"/>
    <col min="8480" max="8481" width="4.7265625" style="1" bestFit="1" customWidth="1"/>
    <col min="8482" max="8693" width="11.90625" style="1"/>
    <col min="8694" max="8695" width="3.90625" style="1" customWidth="1"/>
    <col min="8696" max="8696" width="9" style="1" bestFit="1" customWidth="1"/>
    <col min="8697" max="8699" width="6.7265625" style="1" bestFit="1" customWidth="1"/>
    <col min="8700" max="8700" width="7.453125" style="1" bestFit="1" customWidth="1"/>
    <col min="8701" max="8702" width="6.7265625" style="1" bestFit="1" customWidth="1"/>
    <col min="8703" max="8707" width="5.453125" style="1" bestFit="1" customWidth="1"/>
    <col min="8708" max="8709" width="4.08984375" style="1" bestFit="1" customWidth="1"/>
    <col min="8710" max="8714" width="6" style="1" bestFit="1" customWidth="1"/>
    <col min="8715" max="8716" width="4.26953125" style="1" bestFit="1" customWidth="1"/>
    <col min="8717" max="8717" width="7.453125" style="1" bestFit="1" customWidth="1"/>
    <col min="8718" max="8719" width="6.7265625" style="1" bestFit="1" customWidth="1"/>
    <col min="8720" max="8723" width="6.26953125" style="1" bestFit="1" customWidth="1"/>
    <col min="8724" max="8724" width="5.453125" style="1" bestFit="1" customWidth="1"/>
    <col min="8725" max="8726" width="5.26953125" style="1" bestFit="1" customWidth="1"/>
    <col min="8727" max="8728" width="4.7265625" style="1" bestFit="1" customWidth="1"/>
    <col min="8729" max="8732" width="6.26953125" style="1" bestFit="1" customWidth="1"/>
    <col min="8733" max="8733" width="5.453125" style="1" bestFit="1" customWidth="1"/>
    <col min="8734" max="8735" width="5.26953125" style="1" bestFit="1" customWidth="1"/>
    <col min="8736" max="8737" width="4.7265625" style="1" bestFit="1" customWidth="1"/>
    <col min="8738" max="8949" width="11.90625" style="1"/>
    <col min="8950" max="8951" width="3.90625" style="1" customWidth="1"/>
    <col min="8952" max="8952" width="9" style="1" bestFit="1" customWidth="1"/>
    <col min="8953" max="8955" width="6.7265625" style="1" bestFit="1" customWidth="1"/>
    <col min="8956" max="8956" width="7.453125" style="1" bestFit="1" customWidth="1"/>
    <col min="8957" max="8958" width="6.7265625" style="1" bestFit="1" customWidth="1"/>
    <col min="8959" max="8963" width="5.453125" style="1" bestFit="1" customWidth="1"/>
    <col min="8964" max="8965" width="4.08984375" style="1" bestFit="1" customWidth="1"/>
    <col min="8966" max="8970" width="6" style="1" bestFit="1" customWidth="1"/>
    <col min="8971" max="8972" width="4.26953125" style="1" bestFit="1" customWidth="1"/>
    <col min="8973" max="8973" width="7.453125" style="1" bestFit="1" customWidth="1"/>
    <col min="8974" max="8975" width="6.7265625" style="1" bestFit="1" customWidth="1"/>
    <col min="8976" max="8979" width="6.26953125" style="1" bestFit="1" customWidth="1"/>
    <col min="8980" max="8980" width="5.453125" style="1" bestFit="1" customWidth="1"/>
    <col min="8981" max="8982" width="5.26953125" style="1" bestFit="1" customWidth="1"/>
    <col min="8983" max="8984" width="4.7265625" style="1" bestFit="1" customWidth="1"/>
    <col min="8985" max="8988" width="6.26953125" style="1" bestFit="1" customWidth="1"/>
    <col min="8989" max="8989" width="5.453125" style="1" bestFit="1" customWidth="1"/>
    <col min="8990" max="8991" width="5.26953125" style="1" bestFit="1" customWidth="1"/>
    <col min="8992" max="8993" width="4.7265625" style="1" bestFit="1" customWidth="1"/>
    <col min="8994" max="9205" width="11.90625" style="1"/>
    <col min="9206" max="9207" width="3.90625" style="1" customWidth="1"/>
    <col min="9208" max="9208" width="9" style="1" bestFit="1" customWidth="1"/>
    <col min="9209" max="9211" width="6.7265625" style="1" bestFit="1" customWidth="1"/>
    <col min="9212" max="9212" width="7.453125" style="1" bestFit="1" customWidth="1"/>
    <col min="9213" max="9214" width="6.7265625" style="1" bestFit="1" customWidth="1"/>
    <col min="9215" max="9219" width="5.453125" style="1" bestFit="1" customWidth="1"/>
    <col min="9220" max="9221" width="4.08984375" style="1" bestFit="1" customWidth="1"/>
    <col min="9222" max="9226" width="6" style="1" bestFit="1" customWidth="1"/>
    <col min="9227" max="9228" width="4.26953125" style="1" bestFit="1" customWidth="1"/>
    <col min="9229" max="9229" width="7.453125" style="1" bestFit="1" customWidth="1"/>
    <col min="9230" max="9231" width="6.7265625" style="1" bestFit="1" customWidth="1"/>
    <col min="9232" max="9235" width="6.26953125" style="1" bestFit="1" customWidth="1"/>
    <col min="9236" max="9236" width="5.453125" style="1" bestFit="1" customWidth="1"/>
    <col min="9237" max="9238" width="5.26953125" style="1" bestFit="1" customWidth="1"/>
    <col min="9239" max="9240" width="4.7265625" style="1" bestFit="1" customWidth="1"/>
    <col min="9241" max="9244" width="6.26953125" style="1" bestFit="1" customWidth="1"/>
    <col min="9245" max="9245" width="5.453125" style="1" bestFit="1" customWidth="1"/>
    <col min="9246" max="9247" width="5.26953125" style="1" bestFit="1" customWidth="1"/>
    <col min="9248" max="9249" width="4.7265625" style="1" bestFit="1" customWidth="1"/>
    <col min="9250" max="9461" width="11.90625" style="1"/>
    <col min="9462" max="9463" width="3.90625" style="1" customWidth="1"/>
    <col min="9464" max="9464" width="9" style="1" bestFit="1" customWidth="1"/>
    <col min="9465" max="9467" width="6.7265625" style="1" bestFit="1" customWidth="1"/>
    <col min="9468" max="9468" width="7.453125" style="1" bestFit="1" customWidth="1"/>
    <col min="9469" max="9470" width="6.7265625" style="1" bestFit="1" customWidth="1"/>
    <col min="9471" max="9475" width="5.453125" style="1" bestFit="1" customWidth="1"/>
    <col min="9476" max="9477" width="4.08984375" style="1" bestFit="1" customWidth="1"/>
    <col min="9478" max="9482" width="6" style="1" bestFit="1" customWidth="1"/>
    <col min="9483" max="9484" width="4.26953125" style="1" bestFit="1" customWidth="1"/>
    <col min="9485" max="9485" width="7.453125" style="1" bestFit="1" customWidth="1"/>
    <col min="9486" max="9487" width="6.7265625" style="1" bestFit="1" customWidth="1"/>
    <col min="9488" max="9491" width="6.26953125" style="1" bestFit="1" customWidth="1"/>
    <col min="9492" max="9492" width="5.453125" style="1" bestFit="1" customWidth="1"/>
    <col min="9493" max="9494" width="5.26953125" style="1" bestFit="1" customWidth="1"/>
    <col min="9495" max="9496" width="4.7265625" style="1" bestFit="1" customWidth="1"/>
    <col min="9497" max="9500" width="6.26953125" style="1" bestFit="1" customWidth="1"/>
    <col min="9501" max="9501" width="5.453125" style="1" bestFit="1" customWidth="1"/>
    <col min="9502" max="9503" width="5.26953125" style="1" bestFit="1" customWidth="1"/>
    <col min="9504" max="9505" width="4.7265625" style="1" bestFit="1" customWidth="1"/>
    <col min="9506" max="9717" width="11.90625" style="1"/>
    <col min="9718" max="9719" width="3.90625" style="1" customWidth="1"/>
    <col min="9720" max="9720" width="9" style="1" bestFit="1" customWidth="1"/>
    <col min="9721" max="9723" width="6.7265625" style="1" bestFit="1" customWidth="1"/>
    <col min="9724" max="9724" width="7.453125" style="1" bestFit="1" customWidth="1"/>
    <col min="9725" max="9726" width="6.7265625" style="1" bestFit="1" customWidth="1"/>
    <col min="9727" max="9731" width="5.453125" style="1" bestFit="1" customWidth="1"/>
    <col min="9732" max="9733" width="4.08984375" style="1" bestFit="1" customWidth="1"/>
    <col min="9734" max="9738" width="6" style="1" bestFit="1" customWidth="1"/>
    <col min="9739" max="9740" width="4.26953125" style="1" bestFit="1" customWidth="1"/>
    <col min="9741" max="9741" width="7.453125" style="1" bestFit="1" customWidth="1"/>
    <col min="9742" max="9743" width="6.7265625" style="1" bestFit="1" customWidth="1"/>
    <col min="9744" max="9747" width="6.26953125" style="1" bestFit="1" customWidth="1"/>
    <col min="9748" max="9748" width="5.453125" style="1" bestFit="1" customWidth="1"/>
    <col min="9749" max="9750" width="5.26953125" style="1" bestFit="1" customWidth="1"/>
    <col min="9751" max="9752" width="4.7265625" style="1" bestFit="1" customWidth="1"/>
    <col min="9753" max="9756" width="6.26953125" style="1" bestFit="1" customWidth="1"/>
    <col min="9757" max="9757" width="5.453125" style="1" bestFit="1" customWidth="1"/>
    <col min="9758" max="9759" width="5.26953125" style="1" bestFit="1" customWidth="1"/>
    <col min="9760" max="9761" width="4.7265625" style="1" bestFit="1" customWidth="1"/>
    <col min="9762" max="9973" width="11.90625" style="1"/>
    <col min="9974" max="9975" width="3.90625" style="1" customWidth="1"/>
    <col min="9976" max="9976" width="9" style="1" bestFit="1" customWidth="1"/>
    <col min="9977" max="9979" width="6.7265625" style="1" bestFit="1" customWidth="1"/>
    <col min="9980" max="9980" width="7.453125" style="1" bestFit="1" customWidth="1"/>
    <col min="9981" max="9982" width="6.7265625" style="1" bestFit="1" customWidth="1"/>
    <col min="9983" max="9987" width="5.453125" style="1" bestFit="1" customWidth="1"/>
    <col min="9988" max="9989" width="4.08984375" style="1" bestFit="1" customWidth="1"/>
    <col min="9990" max="9994" width="6" style="1" bestFit="1" customWidth="1"/>
    <col min="9995" max="9996" width="4.26953125" style="1" bestFit="1" customWidth="1"/>
    <col min="9997" max="9997" width="7.453125" style="1" bestFit="1" customWidth="1"/>
    <col min="9998" max="9999" width="6.7265625" style="1" bestFit="1" customWidth="1"/>
    <col min="10000" max="10003" width="6.26953125" style="1" bestFit="1" customWidth="1"/>
    <col min="10004" max="10004" width="5.453125" style="1" bestFit="1" customWidth="1"/>
    <col min="10005" max="10006" width="5.26953125" style="1" bestFit="1" customWidth="1"/>
    <col min="10007" max="10008" width="4.7265625" style="1" bestFit="1" customWidth="1"/>
    <col min="10009" max="10012" width="6.26953125" style="1" bestFit="1" customWidth="1"/>
    <col min="10013" max="10013" width="5.453125" style="1" bestFit="1" customWidth="1"/>
    <col min="10014" max="10015" width="5.26953125" style="1" bestFit="1" customWidth="1"/>
    <col min="10016" max="10017" width="4.7265625" style="1" bestFit="1" customWidth="1"/>
    <col min="10018" max="10229" width="11.90625" style="1"/>
    <col min="10230" max="10231" width="3.90625" style="1" customWidth="1"/>
    <col min="10232" max="10232" width="9" style="1" bestFit="1" customWidth="1"/>
    <col min="10233" max="10235" width="6.7265625" style="1" bestFit="1" customWidth="1"/>
    <col min="10236" max="10236" width="7.453125" style="1" bestFit="1" customWidth="1"/>
    <col min="10237" max="10238" width="6.7265625" style="1" bestFit="1" customWidth="1"/>
    <col min="10239" max="10243" width="5.453125" style="1" bestFit="1" customWidth="1"/>
    <col min="10244" max="10245" width="4.08984375" style="1" bestFit="1" customWidth="1"/>
    <col min="10246" max="10250" width="6" style="1" bestFit="1" customWidth="1"/>
    <col min="10251" max="10252" width="4.26953125" style="1" bestFit="1" customWidth="1"/>
    <col min="10253" max="10253" width="7.453125" style="1" bestFit="1" customWidth="1"/>
    <col min="10254" max="10255" width="6.7265625" style="1" bestFit="1" customWidth="1"/>
    <col min="10256" max="10259" width="6.26953125" style="1" bestFit="1" customWidth="1"/>
    <col min="10260" max="10260" width="5.453125" style="1" bestFit="1" customWidth="1"/>
    <col min="10261" max="10262" width="5.26953125" style="1" bestFit="1" customWidth="1"/>
    <col min="10263" max="10264" width="4.7265625" style="1" bestFit="1" customWidth="1"/>
    <col min="10265" max="10268" width="6.26953125" style="1" bestFit="1" customWidth="1"/>
    <col min="10269" max="10269" width="5.453125" style="1" bestFit="1" customWidth="1"/>
    <col min="10270" max="10271" width="5.26953125" style="1" bestFit="1" customWidth="1"/>
    <col min="10272" max="10273" width="4.7265625" style="1" bestFit="1" customWidth="1"/>
    <col min="10274" max="10485" width="11.90625" style="1"/>
    <col min="10486" max="10487" width="3.90625" style="1" customWidth="1"/>
    <col min="10488" max="10488" width="9" style="1" bestFit="1" customWidth="1"/>
    <col min="10489" max="10491" width="6.7265625" style="1" bestFit="1" customWidth="1"/>
    <col min="10492" max="10492" width="7.453125" style="1" bestFit="1" customWidth="1"/>
    <col min="10493" max="10494" width="6.7265625" style="1" bestFit="1" customWidth="1"/>
    <col min="10495" max="10499" width="5.453125" style="1" bestFit="1" customWidth="1"/>
    <col min="10500" max="10501" width="4.08984375" style="1" bestFit="1" customWidth="1"/>
    <col min="10502" max="10506" width="6" style="1" bestFit="1" customWidth="1"/>
    <col min="10507" max="10508" width="4.26953125" style="1" bestFit="1" customWidth="1"/>
    <col min="10509" max="10509" width="7.453125" style="1" bestFit="1" customWidth="1"/>
    <col min="10510" max="10511" width="6.7265625" style="1" bestFit="1" customWidth="1"/>
    <col min="10512" max="10515" width="6.26953125" style="1" bestFit="1" customWidth="1"/>
    <col min="10516" max="10516" width="5.453125" style="1" bestFit="1" customWidth="1"/>
    <col min="10517" max="10518" width="5.26953125" style="1" bestFit="1" customWidth="1"/>
    <col min="10519" max="10520" width="4.7265625" style="1" bestFit="1" customWidth="1"/>
    <col min="10521" max="10524" width="6.26953125" style="1" bestFit="1" customWidth="1"/>
    <col min="10525" max="10525" width="5.453125" style="1" bestFit="1" customWidth="1"/>
    <col min="10526" max="10527" width="5.26953125" style="1" bestFit="1" customWidth="1"/>
    <col min="10528" max="10529" width="4.7265625" style="1" bestFit="1" customWidth="1"/>
    <col min="10530" max="10741" width="11.90625" style="1"/>
    <col min="10742" max="10743" width="3.90625" style="1" customWidth="1"/>
    <col min="10744" max="10744" width="9" style="1" bestFit="1" customWidth="1"/>
    <col min="10745" max="10747" width="6.7265625" style="1" bestFit="1" customWidth="1"/>
    <col min="10748" max="10748" width="7.453125" style="1" bestFit="1" customWidth="1"/>
    <col min="10749" max="10750" width="6.7265625" style="1" bestFit="1" customWidth="1"/>
    <col min="10751" max="10755" width="5.453125" style="1" bestFit="1" customWidth="1"/>
    <col min="10756" max="10757" width="4.08984375" style="1" bestFit="1" customWidth="1"/>
    <col min="10758" max="10762" width="6" style="1" bestFit="1" customWidth="1"/>
    <col min="10763" max="10764" width="4.26953125" style="1" bestFit="1" customWidth="1"/>
    <col min="10765" max="10765" width="7.453125" style="1" bestFit="1" customWidth="1"/>
    <col min="10766" max="10767" width="6.7265625" style="1" bestFit="1" customWidth="1"/>
    <col min="10768" max="10771" width="6.26953125" style="1" bestFit="1" customWidth="1"/>
    <col min="10772" max="10772" width="5.453125" style="1" bestFit="1" customWidth="1"/>
    <col min="10773" max="10774" width="5.26953125" style="1" bestFit="1" customWidth="1"/>
    <col min="10775" max="10776" width="4.7265625" style="1" bestFit="1" customWidth="1"/>
    <col min="10777" max="10780" width="6.26953125" style="1" bestFit="1" customWidth="1"/>
    <col min="10781" max="10781" width="5.453125" style="1" bestFit="1" customWidth="1"/>
    <col min="10782" max="10783" width="5.26953125" style="1" bestFit="1" customWidth="1"/>
    <col min="10784" max="10785" width="4.7265625" style="1" bestFit="1" customWidth="1"/>
    <col min="10786" max="10997" width="11.90625" style="1"/>
    <col min="10998" max="10999" width="3.90625" style="1" customWidth="1"/>
    <col min="11000" max="11000" width="9" style="1" bestFit="1" customWidth="1"/>
    <col min="11001" max="11003" width="6.7265625" style="1" bestFit="1" customWidth="1"/>
    <col min="11004" max="11004" width="7.453125" style="1" bestFit="1" customWidth="1"/>
    <col min="11005" max="11006" width="6.7265625" style="1" bestFit="1" customWidth="1"/>
    <col min="11007" max="11011" width="5.453125" style="1" bestFit="1" customWidth="1"/>
    <col min="11012" max="11013" width="4.08984375" style="1" bestFit="1" customWidth="1"/>
    <col min="11014" max="11018" width="6" style="1" bestFit="1" customWidth="1"/>
    <col min="11019" max="11020" width="4.26953125" style="1" bestFit="1" customWidth="1"/>
    <col min="11021" max="11021" width="7.453125" style="1" bestFit="1" customWidth="1"/>
    <col min="11022" max="11023" width="6.7265625" style="1" bestFit="1" customWidth="1"/>
    <col min="11024" max="11027" width="6.26953125" style="1" bestFit="1" customWidth="1"/>
    <col min="11028" max="11028" width="5.453125" style="1" bestFit="1" customWidth="1"/>
    <col min="11029" max="11030" width="5.26953125" style="1" bestFit="1" customWidth="1"/>
    <col min="11031" max="11032" width="4.7265625" style="1" bestFit="1" customWidth="1"/>
    <col min="11033" max="11036" width="6.26953125" style="1" bestFit="1" customWidth="1"/>
    <col min="11037" max="11037" width="5.453125" style="1" bestFit="1" customWidth="1"/>
    <col min="11038" max="11039" width="5.26953125" style="1" bestFit="1" customWidth="1"/>
    <col min="11040" max="11041" width="4.7265625" style="1" bestFit="1" customWidth="1"/>
    <col min="11042" max="11253" width="11.90625" style="1"/>
    <col min="11254" max="11255" width="3.90625" style="1" customWidth="1"/>
    <col min="11256" max="11256" width="9" style="1" bestFit="1" customWidth="1"/>
    <col min="11257" max="11259" width="6.7265625" style="1" bestFit="1" customWidth="1"/>
    <col min="11260" max="11260" width="7.453125" style="1" bestFit="1" customWidth="1"/>
    <col min="11261" max="11262" width="6.7265625" style="1" bestFit="1" customWidth="1"/>
    <col min="11263" max="11267" width="5.453125" style="1" bestFit="1" customWidth="1"/>
    <col min="11268" max="11269" width="4.08984375" style="1" bestFit="1" customWidth="1"/>
    <col min="11270" max="11274" width="6" style="1" bestFit="1" customWidth="1"/>
    <col min="11275" max="11276" width="4.26953125" style="1" bestFit="1" customWidth="1"/>
    <col min="11277" max="11277" width="7.453125" style="1" bestFit="1" customWidth="1"/>
    <col min="11278" max="11279" width="6.7265625" style="1" bestFit="1" customWidth="1"/>
    <col min="11280" max="11283" width="6.26953125" style="1" bestFit="1" customWidth="1"/>
    <col min="11284" max="11284" width="5.453125" style="1" bestFit="1" customWidth="1"/>
    <col min="11285" max="11286" width="5.26953125" style="1" bestFit="1" customWidth="1"/>
    <col min="11287" max="11288" width="4.7265625" style="1" bestFit="1" customWidth="1"/>
    <col min="11289" max="11292" width="6.26953125" style="1" bestFit="1" customWidth="1"/>
    <col min="11293" max="11293" width="5.453125" style="1" bestFit="1" customWidth="1"/>
    <col min="11294" max="11295" width="5.26953125" style="1" bestFit="1" customWidth="1"/>
    <col min="11296" max="11297" width="4.7265625" style="1" bestFit="1" customWidth="1"/>
    <col min="11298" max="11509" width="11.90625" style="1"/>
    <col min="11510" max="11511" width="3.90625" style="1" customWidth="1"/>
    <col min="11512" max="11512" width="9" style="1" bestFit="1" customWidth="1"/>
    <col min="11513" max="11515" width="6.7265625" style="1" bestFit="1" customWidth="1"/>
    <col min="11516" max="11516" width="7.453125" style="1" bestFit="1" customWidth="1"/>
    <col min="11517" max="11518" width="6.7265625" style="1" bestFit="1" customWidth="1"/>
    <col min="11519" max="11523" width="5.453125" style="1" bestFit="1" customWidth="1"/>
    <col min="11524" max="11525" width="4.08984375" style="1" bestFit="1" customWidth="1"/>
    <col min="11526" max="11530" width="6" style="1" bestFit="1" customWidth="1"/>
    <col min="11531" max="11532" width="4.26953125" style="1" bestFit="1" customWidth="1"/>
    <col min="11533" max="11533" width="7.453125" style="1" bestFit="1" customWidth="1"/>
    <col min="11534" max="11535" width="6.7265625" style="1" bestFit="1" customWidth="1"/>
    <col min="11536" max="11539" width="6.26953125" style="1" bestFit="1" customWidth="1"/>
    <col min="11540" max="11540" width="5.453125" style="1" bestFit="1" customWidth="1"/>
    <col min="11541" max="11542" width="5.26953125" style="1" bestFit="1" customWidth="1"/>
    <col min="11543" max="11544" width="4.7265625" style="1" bestFit="1" customWidth="1"/>
    <col min="11545" max="11548" width="6.26953125" style="1" bestFit="1" customWidth="1"/>
    <col min="11549" max="11549" width="5.453125" style="1" bestFit="1" customWidth="1"/>
    <col min="11550" max="11551" width="5.26953125" style="1" bestFit="1" customWidth="1"/>
    <col min="11552" max="11553" width="4.7265625" style="1" bestFit="1" customWidth="1"/>
    <col min="11554" max="11765" width="11.90625" style="1"/>
    <col min="11766" max="11767" width="3.90625" style="1" customWidth="1"/>
    <col min="11768" max="11768" width="9" style="1" bestFit="1" customWidth="1"/>
    <col min="11769" max="11771" width="6.7265625" style="1" bestFit="1" customWidth="1"/>
    <col min="11772" max="11772" width="7.453125" style="1" bestFit="1" customWidth="1"/>
    <col min="11773" max="11774" width="6.7265625" style="1" bestFit="1" customWidth="1"/>
    <col min="11775" max="11779" width="5.453125" style="1" bestFit="1" customWidth="1"/>
    <col min="11780" max="11781" width="4.08984375" style="1" bestFit="1" customWidth="1"/>
    <col min="11782" max="11786" width="6" style="1" bestFit="1" customWidth="1"/>
    <col min="11787" max="11788" width="4.26953125" style="1" bestFit="1" customWidth="1"/>
    <col min="11789" max="11789" width="7.453125" style="1" bestFit="1" customWidth="1"/>
    <col min="11790" max="11791" width="6.7265625" style="1" bestFit="1" customWidth="1"/>
    <col min="11792" max="11795" width="6.26953125" style="1" bestFit="1" customWidth="1"/>
    <col min="11796" max="11796" width="5.453125" style="1" bestFit="1" customWidth="1"/>
    <col min="11797" max="11798" width="5.26953125" style="1" bestFit="1" customWidth="1"/>
    <col min="11799" max="11800" width="4.7265625" style="1" bestFit="1" customWidth="1"/>
    <col min="11801" max="11804" width="6.26953125" style="1" bestFit="1" customWidth="1"/>
    <col min="11805" max="11805" width="5.453125" style="1" bestFit="1" customWidth="1"/>
    <col min="11806" max="11807" width="5.26953125" style="1" bestFit="1" customWidth="1"/>
    <col min="11808" max="11809" width="4.7265625" style="1" bestFit="1" customWidth="1"/>
    <col min="11810" max="12021" width="11.90625" style="1"/>
    <col min="12022" max="12023" width="3.90625" style="1" customWidth="1"/>
    <col min="12024" max="12024" width="9" style="1" bestFit="1" customWidth="1"/>
    <col min="12025" max="12027" width="6.7265625" style="1" bestFit="1" customWidth="1"/>
    <col min="12028" max="12028" width="7.453125" style="1" bestFit="1" customWidth="1"/>
    <col min="12029" max="12030" width="6.7265625" style="1" bestFit="1" customWidth="1"/>
    <col min="12031" max="12035" width="5.453125" style="1" bestFit="1" customWidth="1"/>
    <col min="12036" max="12037" width="4.08984375" style="1" bestFit="1" customWidth="1"/>
    <col min="12038" max="12042" width="6" style="1" bestFit="1" customWidth="1"/>
    <col min="12043" max="12044" width="4.26953125" style="1" bestFit="1" customWidth="1"/>
    <col min="12045" max="12045" width="7.453125" style="1" bestFit="1" customWidth="1"/>
    <col min="12046" max="12047" width="6.7265625" style="1" bestFit="1" customWidth="1"/>
    <col min="12048" max="12051" width="6.26953125" style="1" bestFit="1" customWidth="1"/>
    <col min="12052" max="12052" width="5.453125" style="1" bestFit="1" customWidth="1"/>
    <col min="12053" max="12054" width="5.26953125" style="1" bestFit="1" customWidth="1"/>
    <col min="12055" max="12056" width="4.7265625" style="1" bestFit="1" customWidth="1"/>
    <col min="12057" max="12060" width="6.26953125" style="1" bestFit="1" customWidth="1"/>
    <col min="12061" max="12061" width="5.453125" style="1" bestFit="1" customWidth="1"/>
    <col min="12062" max="12063" width="5.26953125" style="1" bestFit="1" customWidth="1"/>
    <col min="12064" max="12065" width="4.7265625" style="1" bestFit="1" customWidth="1"/>
    <col min="12066" max="12277" width="11.90625" style="1"/>
    <col min="12278" max="12279" width="3.90625" style="1" customWidth="1"/>
    <col min="12280" max="12280" width="9" style="1" bestFit="1" customWidth="1"/>
    <col min="12281" max="12283" width="6.7265625" style="1" bestFit="1" customWidth="1"/>
    <col min="12284" max="12284" width="7.453125" style="1" bestFit="1" customWidth="1"/>
    <col min="12285" max="12286" width="6.7265625" style="1" bestFit="1" customWidth="1"/>
    <col min="12287" max="12291" width="5.453125" style="1" bestFit="1" customWidth="1"/>
    <col min="12292" max="12293" width="4.08984375" style="1" bestFit="1" customWidth="1"/>
    <col min="12294" max="12298" width="6" style="1" bestFit="1" customWidth="1"/>
    <col min="12299" max="12300" width="4.26953125" style="1" bestFit="1" customWidth="1"/>
    <col min="12301" max="12301" width="7.453125" style="1" bestFit="1" customWidth="1"/>
    <col min="12302" max="12303" width="6.7265625" style="1" bestFit="1" customWidth="1"/>
    <col min="12304" max="12307" width="6.26953125" style="1" bestFit="1" customWidth="1"/>
    <col min="12308" max="12308" width="5.453125" style="1" bestFit="1" customWidth="1"/>
    <col min="12309" max="12310" width="5.26953125" style="1" bestFit="1" customWidth="1"/>
    <col min="12311" max="12312" width="4.7265625" style="1" bestFit="1" customWidth="1"/>
    <col min="12313" max="12316" width="6.26953125" style="1" bestFit="1" customWidth="1"/>
    <col min="12317" max="12317" width="5.453125" style="1" bestFit="1" customWidth="1"/>
    <col min="12318" max="12319" width="5.26953125" style="1" bestFit="1" customWidth="1"/>
    <col min="12320" max="12321" width="4.7265625" style="1" bestFit="1" customWidth="1"/>
    <col min="12322" max="12533" width="11.90625" style="1"/>
    <col min="12534" max="12535" width="3.90625" style="1" customWidth="1"/>
    <col min="12536" max="12536" width="9" style="1" bestFit="1" customWidth="1"/>
    <col min="12537" max="12539" width="6.7265625" style="1" bestFit="1" customWidth="1"/>
    <col min="12540" max="12540" width="7.453125" style="1" bestFit="1" customWidth="1"/>
    <col min="12541" max="12542" width="6.7265625" style="1" bestFit="1" customWidth="1"/>
    <col min="12543" max="12547" width="5.453125" style="1" bestFit="1" customWidth="1"/>
    <col min="12548" max="12549" width="4.08984375" style="1" bestFit="1" customWidth="1"/>
    <col min="12550" max="12554" width="6" style="1" bestFit="1" customWidth="1"/>
    <col min="12555" max="12556" width="4.26953125" style="1" bestFit="1" customWidth="1"/>
    <col min="12557" max="12557" width="7.453125" style="1" bestFit="1" customWidth="1"/>
    <col min="12558" max="12559" width="6.7265625" style="1" bestFit="1" customWidth="1"/>
    <col min="12560" max="12563" width="6.26953125" style="1" bestFit="1" customWidth="1"/>
    <col min="12564" max="12564" width="5.453125" style="1" bestFit="1" customWidth="1"/>
    <col min="12565" max="12566" width="5.26953125" style="1" bestFit="1" customWidth="1"/>
    <col min="12567" max="12568" width="4.7265625" style="1" bestFit="1" customWidth="1"/>
    <col min="12569" max="12572" width="6.26953125" style="1" bestFit="1" customWidth="1"/>
    <col min="12573" max="12573" width="5.453125" style="1" bestFit="1" customWidth="1"/>
    <col min="12574" max="12575" width="5.26953125" style="1" bestFit="1" customWidth="1"/>
    <col min="12576" max="12577" width="4.7265625" style="1" bestFit="1" customWidth="1"/>
    <col min="12578" max="12789" width="11.90625" style="1"/>
    <col min="12790" max="12791" width="3.90625" style="1" customWidth="1"/>
    <col min="12792" max="12792" width="9" style="1" bestFit="1" customWidth="1"/>
    <col min="12793" max="12795" width="6.7265625" style="1" bestFit="1" customWidth="1"/>
    <col min="12796" max="12796" width="7.453125" style="1" bestFit="1" customWidth="1"/>
    <col min="12797" max="12798" width="6.7265625" style="1" bestFit="1" customWidth="1"/>
    <col min="12799" max="12803" width="5.453125" style="1" bestFit="1" customWidth="1"/>
    <col min="12804" max="12805" width="4.08984375" style="1" bestFit="1" customWidth="1"/>
    <col min="12806" max="12810" width="6" style="1" bestFit="1" customWidth="1"/>
    <col min="12811" max="12812" width="4.26953125" style="1" bestFit="1" customWidth="1"/>
    <col min="12813" max="12813" width="7.453125" style="1" bestFit="1" customWidth="1"/>
    <col min="12814" max="12815" width="6.7265625" style="1" bestFit="1" customWidth="1"/>
    <col min="12816" max="12819" width="6.26953125" style="1" bestFit="1" customWidth="1"/>
    <col min="12820" max="12820" width="5.453125" style="1" bestFit="1" customWidth="1"/>
    <col min="12821" max="12822" width="5.26953125" style="1" bestFit="1" customWidth="1"/>
    <col min="12823" max="12824" width="4.7265625" style="1" bestFit="1" customWidth="1"/>
    <col min="12825" max="12828" width="6.26953125" style="1" bestFit="1" customWidth="1"/>
    <col min="12829" max="12829" width="5.453125" style="1" bestFit="1" customWidth="1"/>
    <col min="12830" max="12831" width="5.26953125" style="1" bestFit="1" customWidth="1"/>
    <col min="12832" max="12833" width="4.7265625" style="1" bestFit="1" customWidth="1"/>
    <col min="12834" max="13045" width="11.90625" style="1"/>
    <col min="13046" max="13047" width="3.90625" style="1" customWidth="1"/>
    <col min="13048" max="13048" width="9" style="1" bestFit="1" customWidth="1"/>
    <col min="13049" max="13051" width="6.7265625" style="1" bestFit="1" customWidth="1"/>
    <col min="13052" max="13052" width="7.453125" style="1" bestFit="1" customWidth="1"/>
    <col min="13053" max="13054" width="6.7265625" style="1" bestFit="1" customWidth="1"/>
    <col min="13055" max="13059" width="5.453125" style="1" bestFit="1" customWidth="1"/>
    <col min="13060" max="13061" width="4.08984375" style="1" bestFit="1" customWidth="1"/>
    <col min="13062" max="13066" width="6" style="1" bestFit="1" customWidth="1"/>
    <col min="13067" max="13068" width="4.26953125" style="1" bestFit="1" customWidth="1"/>
    <col min="13069" max="13069" width="7.453125" style="1" bestFit="1" customWidth="1"/>
    <col min="13070" max="13071" width="6.7265625" style="1" bestFit="1" customWidth="1"/>
    <col min="13072" max="13075" width="6.26953125" style="1" bestFit="1" customWidth="1"/>
    <col min="13076" max="13076" width="5.453125" style="1" bestFit="1" customWidth="1"/>
    <col min="13077" max="13078" width="5.26953125" style="1" bestFit="1" customWidth="1"/>
    <col min="13079" max="13080" width="4.7265625" style="1" bestFit="1" customWidth="1"/>
    <col min="13081" max="13084" width="6.26953125" style="1" bestFit="1" customWidth="1"/>
    <col min="13085" max="13085" width="5.453125" style="1" bestFit="1" customWidth="1"/>
    <col min="13086" max="13087" width="5.26953125" style="1" bestFit="1" customWidth="1"/>
    <col min="13088" max="13089" width="4.7265625" style="1" bestFit="1" customWidth="1"/>
    <col min="13090" max="13301" width="11.90625" style="1"/>
    <col min="13302" max="13303" width="3.90625" style="1" customWidth="1"/>
    <col min="13304" max="13304" width="9" style="1" bestFit="1" customWidth="1"/>
    <col min="13305" max="13307" width="6.7265625" style="1" bestFit="1" customWidth="1"/>
    <col min="13308" max="13308" width="7.453125" style="1" bestFit="1" customWidth="1"/>
    <col min="13309" max="13310" width="6.7265625" style="1" bestFit="1" customWidth="1"/>
    <col min="13311" max="13315" width="5.453125" style="1" bestFit="1" customWidth="1"/>
    <col min="13316" max="13317" width="4.08984375" style="1" bestFit="1" customWidth="1"/>
    <col min="13318" max="13322" width="6" style="1" bestFit="1" customWidth="1"/>
    <col min="13323" max="13324" width="4.26953125" style="1" bestFit="1" customWidth="1"/>
    <col min="13325" max="13325" width="7.453125" style="1" bestFit="1" customWidth="1"/>
    <col min="13326" max="13327" width="6.7265625" style="1" bestFit="1" customWidth="1"/>
    <col min="13328" max="13331" width="6.26953125" style="1" bestFit="1" customWidth="1"/>
    <col min="13332" max="13332" width="5.453125" style="1" bestFit="1" customWidth="1"/>
    <col min="13333" max="13334" width="5.26953125" style="1" bestFit="1" customWidth="1"/>
    <col min="13335" max="13336" width="4.7265625" style="1" bestFit="1" customWidth="1"/>
    <col min="13337" max="13340" width="6.26953125" style="1" bestFit="1" customWidth="1"/>
    <col min="13341" max="13341" width="5.453125" style="1" bestFit="1" customWidth="1"/>
    <col min="13342" max="13343" width="5.26953125" style="1" bestFit="1" customWidth="1"/>
    <col min="13344" max="13345" width="4.7265625" style="1" bestFit="1" customWidth="1"/>
    <col min="13346" max="13557" width="11.90625" style="1"/>
    <col min="13558" max="13559" width="3.90625" style="1" customWidth="1"/>
    <col min="13560" max="13560" width="9" style="1" bestFit="1" customWidth="1"/>
    <col min="13561" max="13563" width="6.7265625" style="1" bestFit="1" customWidth="1"/>
    <col min="13564" max="13564" width="7.453125" style="1" bestFit="1" customWidth="1"/>
    <col min="13565" max="13566" width="6.7265625" style="1" bestFit="1" customWidth="1"/>
    <col min="13567" max="13571" width="5.453125" style="1" bestFit="1" customWidth="1"/>
    <col min="13572" max="13573" width="4.08984375" style="1" bestFit="1" customWidth="1"/>
    <col min="13574" max="13578" width="6" style="1" bestFit="1" customWidth="1"/>
    <col min="13579" max="13580" width="4.26953125" style="1" bestFit="1" customWidth="1"/>
    <col min="13581" max="13581" width="7.453125" style="1" bestFit="1" customWidth="1"/>
    <col min="13582" max="13583" width="6.7265625" style="1" bestFit="1" customWidth="1"/>
    <col min="13584" max="13587" width="6.26953125" style="1" bestFit="1" customWidth="1"/>
    <col min="13588" max="13588" width="5.453125" style="1" bestFit="1" customWidth="1"/>
    <col min="13589" max="13590" width="5.26953125" style="1" bestFit="1" customWidth="1"/>
    <col min="13591" max="13592" width="4.7265625" style="1" bestFit="1" customWidth="1"/>
    <col min="13593" max="13596" width="6.26953125" style="1" bestFit="1" customWidth="1"/>
    <col min="13597" max="13597" width="5.453125" style="1" bestFit="1" customWidth="1"/>
    <col min="13598" max="13599" width="5.26953125" style="1" bestFit="1" customWidth="1"/>
    <col min="13600" max="13601" width="4.7265625" style="1" bestFit="1" customWidth="1"/>
    <col min="13602" max="13813" width="11.90625" style="1"/>
    <col min="13814" max="13815" width="3.90625" style="1" customWidth="1"/>
    <col min="13816" max="13816" width="9" style="1" bestFit="1" customWidth="1"/>
    <col min="13817" max="13819" width="6.7265625" style="1" bestFit="1" customWidth="1"/>
    <col min="13820" max="13820" width="7.453125" style="1" bestFit="1" customWidth="1"/>
    <col min="13821" max="13822" width="6.7265625" style="1" bestFit="1" customWidth="1"/>
    <col min="13823" max="13827" width="5.453125" style="1" bestFit="1" customWidth="1"/>
    <col min="13828" max="13829" width="4.08984375" style="1" bestFit="1" customWidth="1"/>
    <col min="13830" max="13834" width="6" style="1" bestFit="1" customWidth="1"/>
    <col min="13835" max="13836" width="4.26953125" style="1" bestFit="1" customWidth="1"/>
    <col min="13837" max="13837" width="7.453125" style="1" bestFit="1" customWidth="1"/>
    <col min="13838" max="13839" width="6.7265625" style="1" bestFit="1" customWidth="1"/>
    <col min="13840" max="13843" width="6.26953125" style="1" bestFit="1" customWidth="1"/>
    <col min="13844" max="13844" width="5.453125" style="1" bestFit="1" customWidth="1"/>
    <col min="13845" max="13846" width="5.26953125" style="1" bestFit="1" customWidth="1"/>
    <col min="13847" max="13848" width="4.7265625" style="1" bestFit="1" customWidth="1"/>
    <col min="13849" max="13852" width="6.26953125" style="1" bestFit="1" customWidth="1"/>
    <col min="13853" max="13853" width="5.453125" style="1" bestFit="1" customWidth="1"/>
    <col min="13854" max="13855" width="5.26953125" style="1" bestFit="1" customWidth="1"/>
    <col min="13856" max="13857" width="4.7265625" style="1" bestFit="1" customWidth="1"/>
    <col min="13858" max="14069" width="11.90625" style="1"/>
    <col min="14070" max="14071" width="3.90625" style="1" customWidth="1"/>
    <col min="14072" max="14072" width="9" style="1" bestFit="1" customWidth="1"/>
    <col min="14073" max="14075" width="6.7265625" style="1" bestFit="1" customWidth="1"/>
    <col min="14076" max="14076" width="7.453125" style="1" bestFit="1" customWidth="1"/>
    <col min="14077" max="14078" width="6.7265625" style="1" bestFit="1" customWidth="1"/>
    <col min="14079" max="14083" width="5.453125" style="1" bestFit="1" customWidth="1"/>
    <col min="14084" max="14085" width="4.08984375" style="1" bestFit="1" customWidth="1"/>
    <col min="14086" max="14090" width="6" style="1" bestFit="1" customWidth="1"/>
    <col min="14091" max="14092" width="4.26953125" style="1" bestFit="1" customWidth="1"/>
    <col min="14093" max="14093" width="7.453125" style="1" bestFit="1" customWidth="1"/>
    <col min="14094" max="14095" width="6.7265625" style="1" bestFit="1" customWidth="1"/>
    <col min="14096" max="14099" width="6.26953125" style="1" bestFit="1" customWidth="1"/>
    <col min="14100" max="14100" width="5.453125" style="1" bestFit="1" customWidth="1"/>
    <col min="14101" max="14102" width="5.26953125" style="1" bestFit="1" customWidth="1"/>
    <col min="14103" max="14104" width="4.7265625" style="1" bestFit="1" customWidth="1"/>
    <col min="14105" max="14108" width="6.26953125" style="1" bestFit="1" customWidth="1"/>
    <col min="14109" max="14109" width="5.453125" style="1" bestFit="1" customWidth="1"/>
    <col min="14110" max="14111" width="5.26953125" style="1" bestFit="1" customWidth="1"/>
    <col min="14112" max="14113" width="4.7265625" style="1" bestFit="1" customWidth="1"/>
    <col min="14114" max="14325" width="11.90625" style="1"/>
    <col min="14326" max="14327" width="3.90625" style="1" customWidth="1"/>
    <col min="14328" max="14328" width="9" style="1" bestFit="1" customWidth="1"/>
    <col min="14329" max="14331" width="6.7265625" style="1" bestFit="1" customWidth="1"/>
    <col min="14332" max="14332" width="7.453125" style="1" bestFit="1" customWidth="1"/>
    <col min="14333" max="14334" width="6.7265625" style="1" bestFit="1" customWidth="1"/>
    <col min="14335" max="14339" width="5.453125" style="1" bestFit="1" customWidth="1"/>
    <col min="14340" max="14341" width="4.08984375" style="1" bestFit="1" customWidth="1"/>
    <col min="14342" max="14346" width="6" style="1" bestFit="1" customWidth="1"/>
    <col min="14347" max="14348" width="4.26953125" style="1" bestFit="1" customWidth="1"/>
    <col min="14349" max="14349" width="7.453125" style="1" bestFit="1" customWidth="1"/>
    <col min="14350" max="14351" width="6.7265625" style="1" bestFit="1" customWidth="1"/>
    <col min="14352" max="14355" width="6.26953125" style="1" bestFit="1" customWidth="1"/>
    <col min="14356" max="14356" width="5.453125" style="1" bestFit="1" customWidth="1"/>
    <col min="14357" max="14358" width="5.26953125" style="1" bestFit="1" customWidth="1"/>
    <col min="14359" max="14360" width="4.7265625" style="1" bestFit="1" customWidth="1"/>
    <col min="14361" max="14364" width="6.26953125" style="1" bestFit="1" customWidth="1"/>
    <col min="14365" max="14365" width="5.453125" style="1" bestFit="1" customWidth="1"/>
    <col min="14366" max="14367" width="5.26953125" style="1" bestFit="1" customWidth="1"/>
    <col min="14368" max="14369" width="4.7265625" style="1" bestFit="1" customWidth="1"/>
    <col min="14370" max="14581" width="11.90625" style="1"/>
    <col min="14582" max="14583" width="3.90625" style="1" customWidth="1"/>
    <col min="14584" max="14584" width="9" style="1" bestFit="1" customWidth="1"/>
    <col min="14585" max="14587" width="6.7265625" style="1" bestFit="1" customWidth="1"/>
    <col min="14588" max="14588" width="7.453125" style="1" bestFit="1" customWidth="1"/>
    <col min="14589" max="14590" width="6.7265625" style="1" bestFit="1" customWidth="1"/>
    <col min="14591" max="14595" width="5.453125" style="1" bestFit="1" customWidth="1"/>
    <col min="14596" max="14597" width="4.08984375" style="1" bestFit="1" customWidth="1"/>
    <col min="14598" max="14602" width="6" style="1" bestFit="1" customWidth="1"/>
    <col min="14603" max="14604" width="4.26953125" style="1" bestFit="1" customWidth="1"/>
    <col min="14605" max="14605" width="7.453125" style="1" bestFit="1" customWidth="1"/>
    <col min="14606" max="14607" width="6.7265625" style="1" bestFit="1" customWidth="1"/>
    <col min="14608" max="14611" width="6.26953125" style="1" bestFit="1" customWidth="1"/>
    <col min="14612" max="14612" width="5.453125" style="1" bestFit="1" customWidth="1"/>
    <col min="14613" max="14614" width="5.26953125" style="1" bestFit="1" customWidth="1"/>
    <col min="14615" max="14616" width="4.7265625" style="1" bestFit="1" customWidth="1"/>
    <col min="14617" max="14620" width="6.26953125" style="1" bestFit="1" customWidth="1"/>
    <col min="14621" max="14621" width="5.453125" style="1" bestFit="1" customWidth="1"/>
    <col min="14622" max="14623" width="5.26953125" style="1" bestFit="1" customWidth="1"/>
    <col min="14624" max="14625" width="4.7265625" style="1" bestFit="1" customWidth="1"/>
    <col min="14626" max="14837" width="11.90625" style="1"/>
    <col min="14838" max="14839" width="3.90625" style="1" customWidth="1"/>
    <col min="14840" max="14840" width="9" style="1" bestFit="1" customWidth="1"/>
    <col min="14841" max="14843" width="6.7265625" style="1" bestFit="1" customWidth="1"/>
    <col min="14844" max="14844" width="7.453125" style="1" bestFit="1" customWidth="1"/>
    <col min="14845" max="14846" width="6.7265625" style="1" bestFit="1" customWidth="1"/>
    <col min="14847" max="14851" width="5.453125" style="1" bestFit="1" customWidth="1"/>
    <col min="14852" max="14853" width="4.08984375" style="1" bestFit="1" customWidth="1"/>
    <col min="14854" max="14858" width="6" style="1" bestFit="1" customWidth="1"/>
    <col min="14859" max="14860" width="4.26953125" style="1" bestFit="1" customWidth="1"/>
    <col min="14861" max="14861" width="7.453125" style="1" bestFit="1" customWidth="1"/>
    <col min="14862" max="14863" width="6.7265625" style="1" bestFit="1" customWidth="1"/>
    <col min="14864" max="14867" width="6.26953125" style="1" bestFit="1" customWidth="1"/>
    <col min="14868" max="14868" width="5.453125" style="1" bestFit="1" customWidth="1"/>
    <col min="14869" max="14870" width="5.26953125" style="1" bestFit="1" customWidth="1"/>
    <col min="14871" max="14872" width="4.7265625" style="1" bestFit="1" customWidth="1"/>
    <col min="14873" max="14876" width="6.26953125" style="1" bestFit="1" customWidth="1"/>
    <col min="14877" max="14877" width="5.453125" style="1" bestFit="1" customWidth="1"/>
    <col min="14878" max="14879" width="5.26953125" style="1" bestFit="1" customWidth="1"/>
    <col min="14880" max="14881" width="4.7265625" style="1" bestFit="1" customWidth="1"/>
    <col min="14882" max="15093" width="11.90625" style="1"/>
    <col min="15094" max="15095" width="3.90625" style="1" customWidth="1"/>
    <col min="15096" max="15096" width="9" style="1" bestFit="1" customWidth="1"/>
    <col min="15097" max="15099" width="6.7265625" style="1" bestFit="1" customWidth="1"/>
    <col min="15100" max="15100" width="7.453125" style="1" bestFit="1" customWidth="1"/>
    <col min="15101" max="15102" width="6.7265625" style="1" bestFit="1" customWidth="1"/>
    <col min="15103" max="15107" width="5.453125" style="1" bestFit="1" customWidth="1"/>
    <col min="15108" max="15109" width="4.08984375" style="1" bestFit="1" customWidth="1"/>
    <col min="15110" max="15114" width="6" style="1" bestFit="1" customWidth="1"/>
    <col min="15115" max="15116" width="4.26953125" style="1" bestFit="1" customWidth="1"/>
    <col min="15117" max="15117" width="7.453125" style="1" bestFit="1" customWidth="1"/>
    <col min="15118" max="15119" width="6.7265625" style="1" bestFit="1" customWidth="1"/>
    <col min="15120" max="15123" width="6.26953125" style="1" bestFit="1" customWidth="1"/>
    <col min="15124" max="15124" width="5.453125" style="1" bestFit="1" customWidth="1"/>
    <col min="15125" max="15126" width="5.26953125" style="1" bestFit="1" customWidth="1"/>
    <col min="15127" max="15128" width="4.7265625" style="1" bestFit="1" customWidth="1"/>
    <col min="15129" max="15132" width="6.26953125" style="1" bestFit="1" customWidth="1"/>
    <col min="15133" max="15133" width="5.453125" style="1" bestFit="1" customWidth="1"/>
    <col min="15134" max="15135" width="5.26953125" style="1" bestFit="1" customWidth="1"/>
    <col min="15136" max="15137" width="4.7265625" style="1" bestFit="1" customWidth="1"/>
    <col min="15138" max="15349" width="11.90625" style="1"/>
    <col min="15350" max="15351" width="3.90625" style="1" customWidth="1"/>
    <col min="15352" max="15352" width="9" style="1" bestFit="1" customWidth="1"/>
    <col min="15353" max="15355" width="6.7265625" style="1" bestFit="1" customWidth="1"/>
    <col min="15356" max="15356" width="7.453125" style="1" bestFit="1" customWidth="1"/>
    <col min="15357" max="15358" width="6.7265625" style="1" bestFit="1" customWidth="1"/>
    <col min="15359" max="15363" width="5.453125" style="1" bestFit="1" customWidth="1"/>
    <col min="15364" max="15365" width="4.08984375" style="1" bestFit="1" customWidth="1"/>
    <col min="15366" max="15370" width="6" style="1" bestFit="1" customWidth="1"/>
    <col min="15371" max="15372" width="4.26953125" style="1" bestFit="1" customWidth="1"/>
    <col min="15373" max="15373" width="7.453125" style="1" bestFit="1" customWidth="1"/>
    <col min="15374" max="15375" width="6.7265625" style="1" bestFit="1" customWidth="1"/>
    <col min="15376" max="15379" width="6.26953125" style="1" bestFit="1" customWidth="1"/>
    <col min="15380" max="15380" width="5.453125" style="1" bestFit="1" customWidth="1"/>
    <col min="15381" max="15382" width="5.26953125" style="1" bestFit="1" customWidth="1"/>
    <col min="15383" max="15384" width="4.7265625" style="1" bestFit="1" customWidth="1"/>
    <col min="15385" max="15388" width="6.26953125" style="1" bestFit="1" customWidth="1"/>
    <col min="15389" max="15389" width="5.453125" style="1" bestFit="1" customWidth="1"/>
    <col min="15390" max="15391" width="5.26953125" style="1" bestFit="1" customWidth="1"/>
    <col min="15392" max="15393" width="4.7265625" style="1" bestFit="1" customWidth="1"/>
    <col min="15394" max="15605" width="11.90625" style="1"/>
    <col min="15606" max="15607" width="3.90625" style="1" customWidth="1"/>
    <col min="15608" max="15608" width="9" style="1" bestFit="1" customWidth="1"/>
    <col min="15609" max="15611" width="6.7265625" style="1" bestFit="1" customWidth="1"/>
    <col min="15612" max="15612" width="7.453125" style="1" bestFit="1" customWidth="1"/>
    <col min="15613" max="15614" width="6.7265625" style="1" bestFit="1" customWidth="1"/>
    <col min="15615" max="15619" width="5.453125" style="1" bestFit="1" customWidth="1"/>
    <col min="15620" max="15621" width="4.08984375" style="1" bestFit="1" customWidth="1"/>
    <col min="15622" max="15626" width="6" style="1" bestFit="1" customWidth="1"/>
    <col min="15627" max="15628" width="4.26953125" style="1" bestFit="1" customWidth="1"/>
    <col min="15629" max="15629" width="7.453125" style="1" bestFit="1" customWidth="1"/>
    <col min="15630" max="15631" width="6.7265625" style="1" bestFit="1" customWidth="1"/>
    <col min="15632" max="15635" width="6.26953125" style="1" bestFit="1" customWidth="1"/>
    <col min="15636" max="15636" width="5.453125" style="1" bestFit="1" customWidth="1"/>
    <col min="15637" max="15638" width="5.26953125" style="1" bestFit="1" customWidth="1"/>
    <col min="15639" max="15640" width="4.7265625" style="1" bestFit="1" customWidth="1"/>
    <col min="15641" max="15644" width="6.26953125" style="1" bestFit="1" customWidth="1"/>
    <col min="15645" max="15645" width="5.453125" style="1" bestFit="1" customWidth="1"/>
    <col min="15646" max="15647" width="5.26953125" style="1" bestFit="1" customWidth="1"/>
    <col min="15648" max="15649" width="4.7265625" style="1" bestFit="1" customWidth="1"/>
    <col min="15650" max="15861" width="11.90625" style="1"/>
    <col min="15862" max="15863" width="3.90625" style="1" customWidth="1"/>
    <col min="15864" max="15864" width="9" style="1" bestFit="1" customWidth="1"/>
    <col min="15865" max="15867" width="6.7265625" style="1" bestFit="1" customWidth="1"/>
    <col min="15868" max="15868" width="7.453125" style="1" bestFit="1" customWidth="1"/>
    <col min="15869" max="15870" width="6.7265625" style="1" bestFit="1" customWidth="1"/>
    <col min="15871" max="15875" width="5.453125" style="1" bestFit="1" customWidth="1"/>
    <col min="15876" max="15877" width="4.08984375" style="1" bestFit="1" customWidth="1"/>
    <col min="15878" max="15882" width="6" style="1" bestFit="1" customWidth="1"/>
    <col min="15883" max="15884" width="4.26953125" style="1" bestFit="1" customWidth="1"/>
    <col min="15885" max="15885" width="7.453125" style="1" bestFit="1" customWidth="1"/>
    <col min="15886" max="15887" width="6.7265625" style="1" bestFit="1" customWidth="1"/>
    <col min="15888" max="15891" width="6.26953125" style="1" bestFit="1" customWidth="1"/>
    <col min="15892" max="15892" width="5.453125" style="1" bestFit="1" customWidth="1"/>
    <col min="15893" max="15894" width="5.26953125" style="1" bestFit="1" customWidth="1"/>
    <col min="15895" max="15896" width="4.7265625" style="1" bestFit="1" customWidth="1"/>
    <col min="15897" max="15900" width="6.26953125" style="1" bestFit="1" customWidth="1"/>
    <col min="15901" max="15901" width="5.453125" style="1" bestFit="1" customWidth="1"/>
    <col min="15902" max="15903" width="5.26953125" style="1" bestFit="1" customWidth="1"/>
    <col min="15904" max="15905" width="4.7265625" style="1" bestFit="1" customWidth="1"/>
    <col min="15906" max="16117" width="11.90625" style="1"/>
    <col min="16118" max="16119" width="3.90625" style="1" customWidth="1"/>
    <col min="16120" max="16120" width="9" style="1" bestFit="1" customWidth="1"/>
    <col min="16121" max="16123" width="6.7265625" style="1" bestFit="1" customWidth="1"/>
    <col min="16124" max="16124" width="7.453125" style="1" bestFit="1" customWidth="1"/>
    <col min="16125" max="16126" width="6.7265625" style="1" bestFit="1" customWidth="1"/>
    <col min="16127" max="16131" width="5.453125" style="1" bestFit="1" customWidth="1"/>
    <col min="16132" max="16133" width="4.08984375" style="1" bestFit="1" customWidth="1"/>
    <col min="16134" max="16138" width="6" style="1" bestFit="1" customWidth="1"/>
    <col min="16139" max="16140" width="4.26953125" style="1" bestFit="1" customWidth="1"/>
    <col min="16141" max="16141" width="7.453125" style="1" bestFit="1" customWidth="1"/>
    <col min="16142" max="16143" width="6.7265625" style="1" bestFit="1" customWidth="1"/>
    <col min="16144" max="16147" width="6.26953125" style="1" bestFit="1" customWidth="1"/>
    <col min="16148" max="16148" width="5.453125" style="1" bestFit="1" customWidth="1"/>
    <col min="16149" max="16150" width="5.26953125" style="1" bestFit="1" customWidth="1"/>
    <col min="16151" max="16152" width="4.7265625" style="1" bestFit="1" customWidth="1"/>
    <col min="16153" max="16156" width="6.26953125" style="1" bestFit="1" customWidth="1"/>
    <col min="16157" max="16157" width="5.453125" style="1" bestFit="1" customWidth="1"/>
    <col min="16158" max="16159" width="5.26953125" style="1" bestFit="1" customWidth="1"/>
    <col min="16160" max="16161" width="4.7265625" style="1" bestFit="1" customWidth="1"/>
    <col min="16162" max="16384" width="11.90625" style="1"/>
  </cols>
  <sheetData>
    <row r="1" spans="1:38" ht="13" thickBot="1" x14ac:dyDescent="0.25">
      <c r="A1" s="2" t="s">
        <v>327</v>
      </c>
      <c r="B1" s="1"/>
      <c r="C1" s="3"/>
      <c r="D1" s="3"/>
      <c r="E1" s="3"/>
      <c r="F1" s="3"/>
      <c r="G1" s="3"/>
      <c r="H1" s="3"/>
      <c r="I1" s="3"/>
      <c r="J1" s="3"/>
      <c r="K1" s="3"/>
      <c r="L1" s="3"/>
      <c r="M1" s="3"/>
      <c r="N1" s="4"/>
      <c r="O1" s="4" t="s">
        <v>260</v>
      </c>
      <c r="P1" s="3"/>
      <c r="Q1" s="3"/>
      <c r="R1" s="3"/>
      <c r="S1" s="3"/>
      <c r="T1" s="3"/>
      <c r="U1" s="3"/>
      <c r="V1" s="3"/>
      <c r="W1" s="3"/>
      <c r="X1" s="3"/>
      <c r="Y1" s="4"/>
      <c r="Z1" s="3"/>
      <c r="AA1" s="3"/>
      <c r="AB1" s="4" t="s">
        <v>260</v>
      </c>
      <c r="AC1" s="3"/>
      <c r="AD1" s="259" t="s">
        <v>335</v>
      </c>
      <c r="AE1" s="3"/>
      <c r="AF1" s="3"/>
      <c r="AG1" s="5"/>
      <c r="AH1" s="4"/>
      <c r="AJ1" s="7" t="s">
        <v>344</v>
      </c>
      <c r="AK1" s="7"/>
      <c r="AL1" s="7"/>
    </row>
    <row r="2" spans="1:38" s="7" customFormat="1" x14ac:dyDescent="0.2">
      <c r="A2" s="1425" t="s">
        <v>0</v>
      </c>
      <c r="B2" s="1408" t="s">
        <v>1</v>
      </c>
      <c r="C2" s="1409"/>
      <c r="D2" s="1410"/>
      <c r="E2" s="1409" t="s">
        <v>2</v>
      </c>
      <c r="F2" s="1409"/>
      <c r="G2" s="1409"/>
      <c r="H2" s="1409"/>
      <c r="I2" s="1409"/>
      <c r="J2" s="1409"/>
      <c r="K2" s="1409"/>
      <c r="L2" s="1409"/>
      <c r="M2" s="1409"/>
      <c r="N2" s="1408" t="s">
        <v>114</v>
      </c>
      <c r="O2" s="1409"/>
      <c r="P2" s="1410"/>
      <c r="Q2" s="1409" t="s">
        <v>115</v>
      </c>
      <c r="R2" s="1409"/>
      <c r="S2" s="1409"/>
      <c r="T2" s="1409"/>
      <c r="U2" s="1409"/>
      <c r="V2" s="1409"/>
      <c r="W2" s="1409"/>
      <c r="X2" s="1409"/>
      <c r="Y2" s="1409"/>
      <c r="Z2" s="1408" t="s">
        <v>122</v>
      </c>
      <c r="AA2" s="1409"/>
      <c r="AB2" s="1409"/>
      <c r="AC2" s="1409"/>
      <c r="AD2" s="1409"/>
      <c r="AE2" s="1409"/>
      <c r="AF2" s="1409"/>
      <c r="AG2" s="1409"/>
      <c r="AH2" s="1410"/>
      <c r="AJ2" s="26" t="s">
        <v>343</v>
      </c>
      <c r="AK2" s="26"/>
      <c r="AL2" s="26"/>
    </row>
    <row r="3" spans="1:38" s="7" customFormat="1" ht="14.25" customHeight="1" x14ac:dyDescent="0.2">
      <c r="A3" s="1426"/>
      <c r="B3" s="1411"/>
      <c r="C3" s="1412"/>
      <c r="D3" s="1413"/>
      <c r="E3" s="259"/>
      <c r="F3" s="259"/>
      <c r="G3" s="259"/>
      <c r="H3" s="1419" t="s">
        <v>3</v>
      </c>
      <c r="I3" s="1420"/>
      <c r="J3" s="1418"/>
      <c r="K3" s="1419" t="s">
        <v>4</v>
      </c>
      <c r="L3" s="1420"/>
      <c r="M3" s="1420"/>
      <c r="N3" s="1411"/>
      <c r="O3" s="1412"/>
      <c r="P3" s="1413"/>
      <c r="Q3" s="259"/>
      <c r="R3" s="259"/>
      <c r="S3" s="259"/>
      <c r="T3" s="1419" t="s">
        <v>116</v>
      </c>
      <c r="U3" s="1420"/>
      <c r="V3" s="1420"/>
      <c r="W3" s="1418"/>
      <c r="X3" s="1419" t="s">
        <v>117</v>
      </c>
      <c r="Y3" s="1420"/>
      <c r="Z3" s="541"/>
      <c r="AA3" s="259"/>
      <c r="AB3" s="259"/>
      <c r="AC3" s="1419" t="s">
        <v>123</v>
      </c>
      <c r="AD3" s="1420"/>
      <c r="AE3" s="1420"/>
      <c r="AF3" s="1418"/>
      <c r="AG3" s="1419" t="s">
        <v>124</v>
      </c>
      <c r="AH3" s="1421"/>
    </row>
    <row r="4" spans="1:38" s="7" customFormat="1" ht="24.75" customHeight="1" thickBot="1" x14ac:dyDescent="0.25">
      <c r="A4" s="1426"/>
      <c r="B4" s="326" t="s">
        <v>5</v>
      </c>
      <c r="C4" s="290" t="s">
        <v>6</v>
      </c>
      <c r="D4" s="291" t="s">
        <v>7</v>
      </c>
      <c r="E4" s="327" t="s">
        <v>5</v>
      </c>
      <c r="F4" s="290" t="s">
        <v>6</v>
      </c>
      <c r="G4" s="290" t="s">
        <v>7</v>
      </c>
      <c r="H4" s="328" t="s">
        <v>5</v>
      </c>
      <c r="I4" s="290" t="s">
        <v>6</v>
      </c>
      <c r="J4" s="290" t="s">
        <v>7</v>
      </c>
      <c r="K4" s="328" t="s">
        <v>5</v>
      </c>
      <c r="L4" s="290" t="s">
        <v>6</v>
      </c>
      <c r="M4" s="290" t="s">
        <v>7</v>
      </c>
      <c r="N4" s="326" t="s">
        <v>5</v>
      </c>
      <c r="O4" s="290" t="s">
        <v>6</v>
      </c>
      <c r="P4" s="291" t="s">
        <v>7</v>
      </c>
      <c r="Q4" s="327" t="s">
        <v>5</v>
      </c>
      <c r="R4" s="290" t="s">
        <v>6</v>
      </c>
      <c r="S4" s="290" t="s">
        <v>7</v>
      </c>
      <c r="T4" s="292" t="s">
        <v>118</v>
      </c>
      <c r="U4" s="290" t="s">
        <v>119</v>
      </c>
      <c r="V4" s="290" t="s">
        <v>120</v>
      </c>
      <c r="W4" s="290" t="s">
        <v>121</v>
      </c>
      <c r="X4" s="292" t="s">
        <v>6</v>
      </c>
      <c r="Y4" s="290" t="s">
        <v>7</v>
      </c>
      <c r="Z4" s="326" t="s">
        <v>5</v>
      </c>
      <c r="AA4" s="290" t="s">
        <v>6</v>
      </c>
      <c r="AB4" s="290" t="s">
        <v>7</v>
      </c>
      <c r="AC4" s="292" t="s">
        <v>118</v>
      </c>
      <c r="AD4" s="290" t="s">
        <v>119</v>
      </c>
      <c r="AE4" s="290" t="s">
        <v>120</v>
      </c>
      <c r="AF4" s="290" t="s">
        <v>121</v>
      </c>
      <c r="AG4" s="292" t="s">
        <v>6</v>
      </c>
      <c r="AH4" s="291" t="s">
        <v>7</v>
      </c>
      <c r="AJ4" s="375" t="s">
        <v>340</v>
      </c>
      <c r="AK4" s="375" t="s">
        <v>341</v>
      </c>
      <c r="AL4" s="375" t="s">
        <v>342</v>
      </c>
    </row>
    <row r="5" spans="1:38" ht="15.75" customHeight="1" x14ac:dyDescent="0.2">
      <c r="A5" s="547" t="s">
        <v>184</v>
      </c>
      <c r="B5" s="345">
        <f t="shared" ref="B5:AH5" si="0">SUM(B6:B15)</f>
        <v>4384</v>
      </c>
      <c r="C5" s="58">
        <f t="shared" si="0"/>
        <v>-826</v>
      </c>
      <c r="D5" s="371">
        <f t="shared" si="0"/>
        <v>5210</v>
      </c>
      <c r="E5" s="538">
        <f t="shared" si="0"/>
        <v>5397</v>
      </c>
      <c r="F5" s="58">
        <f t="shared" si="0"/>
        <v>1588</v>
      </c>
      <c r="G5" s="58">
        <f t="shared" si="0"/>
        <v>3809</v>
      </c>
      <c r="H5" s="58">
        <f t="shared" si="0"/>
        <v>50625</v>
      </c>
      <c r="I5" s="58">
        <f t="shared" si="0"/>
        <v>25962</v>
      </c>
      <c r="J5" s="58">
        <f t="shared" si="0"/>
        <v>24663</v>
      </c>
      <c r="K5" s="58">
        <f t="shared" si="0"/>
        <v>45228</v>
      </c>
      <c r="L5" s="58">
        <f t="shared" si="0"/>
        <v>24374</v>
      </c>
      <c r="M5" s="68">
        <f t="shared" si="0"/>
        <v>20854</v>
      </c>
      <c r="N5" s="345">
        <f t="shared" si="0"/>
        <v>-1013</v>
      </c>
      <c r="O5" s="58">
        <f t="shared" si="0"/>
        <v>-2414</v>
      </c>
      <c r="P5" s="371">
        <f t="shared" si="0"/>
        <v>1401</v>
      </c>
      <c r="Q5" s="538">
        <f t="shared" si="0"/>
        <v>257780</v>
      </c>
      <c r="R5" s="58">
        <f t="shared" si="0"/>
        <v>131521</v>
      </c>
      <c r="S5" s="58">
        <f t="shared" si="0"/>
        <v>126259</v>
      </c>
      <c r="T5" s="58">
        <f t="shared" si="0"/>
        <v>121052</v>
      </c>
      <c r="U5" s="58">
        <f t="shared" si="0"/>
        <v>113778</v>
      </c>
      <c r="V5" s="58">
        <f t="shared" si="0"/>
        <v>7711</v>
      </c>
      <c r="W5" s="58">
        <f t="shared" si="0"/>
        <v>10340</v>
      </c>
      <c r="X5" s="58">
        <f t="shared" si="0"/>
        <v>2758</v>
      </c>
      <c r="Y5" s="68">
        <f t="shared" si="0"/>
        <v>2141</v>
      </c>
      <c r="Z5" s="345">
        <f t="shared" si="0"/>
        <v>258793</v>
      </c>
      <c r="AA5" s="58">
        <f t="shared" si="0"/>
        <v>133935</v>
      </c>
      <c r="AB5" s="58">
        <f t="shared" si="0"/>
        <v>124858</v>
      </c>
      <c r="AC5" s="58">
        <f t="shared" si="0"/>
        <v>124197</v>
      </c>
      <c r="AD5" s="58">
        <f t="shared" si="0"/>
        <v>113644</v>
      </c>
      <c r="AE5" s="58">
        <f t="shared" si="0"/>
        <v>7502</v>
      </c>
      <c r="AF5" s="58">
        <f t="shared" si="0"/>
        <v>9726</v>
      </c>
      <c r="AG5" s="58">
        <f t="shared" si="0"/>
        <v>2236</v>
      </c>
      <c r="AH5" s="371">
        <f t="shared" si="0"/>
        <v>1488</v>
      </c>
      <c r="AJ5" s="262">
        <f>(T5+U5)-(AC5+AD5)</f>
        <v>-3011</v>
      </c>
      <c r="AK5" s="262">
        <f>(V5+W5)-(AE5+AF5)</f>
        <v>823</v>
      </c>
      <c r="AL5" s="262">
        <f>(X5+Y5)-(AG5+AH5)</f>
        <v>1175</v>
      </c>
    </row>
    <row r="6" spans="1:38" ht="15.75" customHeight="1" x14ac:dyDescent="0.2">
      <c r="A6" s="548" t="s">
        <v>291</v>
      </c>
      <c r="B6" s="346">
        <f t="shared" ref="B6:AH6" si="1">B16</f>
        <v>4228</v>
      </c>
      <c r="C6" s="335">
        <f t="shared" si="1"/>
        <v>944</v>
      </c>
      <c r="D6" s="385">
        <f t="shared" si="1"/>
        <v>3284</v>
      </c>
      <c r="E6" s="539">
        <f t="shared" si="1"/>
        <v>1099</v>
      </c>
      <c r="F6" s="335">
        <f t="shared" si="1"/>
        <v>147</v>
      </c>
      <c r="G6" s="335">
        <f t="shared" si="1"/>
        <v>952</v>
      </c>
      <c r="H6" s="335">
        <f t="shared" si="1"/>
        <v>13062</v>
      </c>
      <c r="I6" s="335">
        <f t="shared" si="1"/>
        <v>6613</v>
      </c>
      <c r="J6" s="335">
        <f t="shared" si="1"/>
        <v>6449</v>
      </c>
      <c r="K6" s="335">
        <f t="shared" si="1"/>
        <v>11963</v>
      </c>
      <c r="L6" s="335">
        <f t="shared" si="1"/>
        <v>6466</v>
      </c>
      <c r="M6" s="348">
        <f t="shared" si="1"/>
        <v>5497</v>
      </c>
      <c r="N6" s="346">
        <f t="shared" si="1"/>
        <v>3129</v>
      </c>
      <c r="O6" s="335">
        <f t="shared" si="1"/>
        <v>797</v>
      </c>
      <c r="P6" s="385">
        <f t="shared" si="1"/>
        <v>2332</v>
      </c>
      <c r="Q6" s="539">
        <f t="shared" si="1"/>
        <v>86888</v>
      </c>
      <c r="R6" s="335">
        <f t="shared" si="1"/>
        <v>44063</v>
      </c>
      <c r="S6" s="335">
        <f t="shared" si="1"/>
        <v>42825</v>
      </c>
      <c r="T6" s="335">
        <f t="shared" si="1"/>
        <v>39962</v>
      </c>
      <c r="U6" s="335">
        <f t="shared" si="1"/>
        <v>38617</v>
      </c>
      <c r="V6" s="335">
        <f t="shared" si="1"/>
        <v>3438</v>
      </c>
      <c r="W6" s="335">
        <f t="shared" si="1"/>
        <v>3684</v>
      </c>
      <c r="X6" s="335">
        <f t="shared" si="1"/>
        <v>663</v>
      </c>
      <c r="Y6" s="348">
        <f t="shared" si="1"/>
        <v>524</v>
      </c>
      <c r="Z6" s="346">
        <f t="shared" si="1"/>
        <v>83759</v>
      </c>
      <c r="AA6" s="335">
        <f t="shared" si="1"/>
        <v>43266</v>
      </c>
      <c r="AB6" s="335">
        <f t="shared" si="1"/>
        <v>40493</v>
      </c>
      <c r="AC6" s="335">
        <f t="shared" si="1"/>
        <v>39190</v>
      </c>
      <c r="AD6" s="335">
        <f t="shared" si="1"/>
        <v>36404</v>
      </c>
      <c r="AE6" s="335">
        <f t="shared" si="1"/>
        <v>3435</v>
      </c>
      <c r="AF6" s="335">
        <f t="shared" si="1"/>
        <v>3608</v>
      </c>
      <c r="AG6" s="335">
        <f t="shared" si="1"/>
        <v>641</v>
      </c>
      <c r="AH6" s="385">
        <f t="shared" si="1"/>
        <v>481</v>
      </c>
      <c r="AJ6" s="376">
        <f t="shared" ref="AJ6:AJ65" si="2">(T6+U6)-(AC6+AD6)</f>
        <v>2985</v>
      </c>
      <c r="AK6" s="376">
        <f t="shared" ref="AK6:AK65" si="3">(V6+W6)-(AE6+AF6)</f>
        <v>79</v>
      </c>
      <c r="AL6" s="376">
        <f t="shared" ref="AL6:AL65" si="4">(X6+Y6)-(AG6+AH6)</f>
        <v>65</v>
      </c>
    </row>
    <row r="7" spans="1:38" ht="15.75" customHeight="1" x14ac:dyDescent="0.2">
      <c r="A7" s="547" t="s">
        <v>9</v>
      </c>
      <c r="B7" s="345">
        <f t="shared" ref="B7:AH7" si="5">B27+B29+B31</f>
        <v>3596</v>
      </c>
      <c r="C7" s="58">
        <f t="shared" si="5"/>
        <v>1069</v>
      </c>
      <c r="D7" s="371">
        <f t="shared" si="5"/>
        <v>2527</v>
      </c>
      <c r="E7" s="538">
        <f t="shared" si="5"/>
        <v>2397</v>
      </c>
      <c r="F7" s="58">
        <f t="shared" si="5"/>
        <v>1037</v>
      </c>
      <c r="G7" s="58">
        <f t="shared" si="5"/>
        <v>1360</v>
      </c>
      <c r="H7" s="58">
        <f t="shared" si="5"/>
        <v>10166</v>
      </c>
      <c r="I7" s="58">
        <f t="shared" si="5"/>
        <v>5307</v>
      </c>
      <c r="J7" s="58">
        <f t="shared" si="5"/>
        <v>4859</v>
      </c>
      <c r="K7" s="58">
        <f t="shared" si="5"/>
        <v>7769</v>
      </c>
      <c r="L7" s="58">
        <f t="shared" si="5"/>
        <v>4270</v>
      </c>
      <c r="M7" s="68">
        <f t="shared" si="5"/>
        <v>3499</v>
      </c>
      <c r="N7" s="345">
        <f t="shared" si="5"/>
        <v>1199</v>
      </c>
      <c r="O7" s="58">
        <f t="shared" si="5"/>
        <v>32</v>
      </c>
      <c r="P7" s="371">
        <f t="shared" si="5"/>
        <v>1167</v>
      </c>
      <c r="Q7" s="538">
        <f t="shared" si="5"/>
        <v>54948</v>
      </c>
      <c r="R7" s="58">
        <f t="shared" si="5"/>
        <v>28639</v>
      </c>
      <c r="S7" s="58">
        <f t="shared" si="5"/>
        <v>26309</v>
      </c>
      <c r="T7" s="58">
        <f t="shared" si="5"/>
        <v>26485</v>
      </c>
      <c r="U7" s="58">
        <f t="shared" si="5"/>
        <v>24366</v>
      </c>
      <c r="V7" s="58">
        <f t="shared" si="5"/>
        <v>1421</v>
      </c>
      <c r="W7" s="58">
        <f t="shared" si="5"/>
        <v>1394</v>
      </c>
      <c r="X7" s="58">
        <f t="shared" si="5"/>
        <v>733</v>
      </c>
      <c r="Y7" s="68">
        <f t="shared" si="5"/>
        <v>549</v>
      </c>
      <c r="Z7" s="345">
        <f t="shared" si="5"/>
        <v>53749</v>
      </c>
      <c r="AA7" s="58">
        <f t="shared" si="5"/>
        <v>28607</v>
      </c>
      <c r="AB7" s="58">
        <f t="shared" si="5"/>
        <v>25142</v>
      </c>
      <c r="AC7" s="58">
        <f t="shared" si="5"/>
        <v>26658</v>
      </c>
      <c r="AD7" s="58">
        <f t="shared" si="5"/>
        <v>23414</v>
      </c>
      <c r="AE7" s="58">
        <f t="shared" si="5"/>
        <v>1328</v>
      </c>
      <c r="AF7" s="58">
        <f t="shared" si="5"/>
        <v>1302</v>
      </c>
      <c r="AG7" s="58">
        <f t="shared" si="5"/>
        <v>621</v>
      </c>
      <c r="AH7" s="371">
        <f t="shared" si="5"/>
        <v>426</v>
      </c>
      <c r="AJ7" s="262">
        <f t="shared" si="2"/>
        <v>779</v>
      </c>
      <c r="AK7" s="262">
        <f t="shared" si="3"/>
        <v>185</v>
      </c>
      <c r="AL7" s="262">
        <f t="shared" si="4"/>
        <v>235</v>
      </c>
    </row>
    <row r="8" spans="1:38" ht="15.75" customHeight="1" x14ac:dyDescent="0.2">
      <c r="A8" s="547" t="s">
        <v>10</v>
      </c>
      <c r="B8" s="345">
        <f t="shared" ref="B8:AH8" si="6">B32+B38+B41+B43+B54</f>
        <v>3268</v>
      </c>
      <c r="C8" s="58">
        <f t="shared" si="6"/>
        <v>946</v>
      </c>
      <c r="D8" s="371">
        <f t="shared" si="6"/>
        <v>2322</v>
      </c>
      <c r="E8" s="538">
        <f t="shared" si="6"/>
        <v>1865</v>
      </c>
      <c r="F8" s="58">
        <f t="shared" si="6"/>
        <v>661</v>
      </c>
      <c r="G8" s="58">
        <f t="shared" si="6"/>
        <v>1204</v>
      </c>
      <c r="H8" s="58">
        <f t="shared" si="6"/>
        <v>6436</v>
      </c>
      <c r="I8" s="58">
        <f t="shared" si="6"/>
        <v>3181</v>
      </c>
      <c r="J8" s="58">
        <f t="shared" si="6"/>
        <v>3255</v>
      </c>
      <c r="K8" s="58">
        <f t="shared" si="6"/>
        <v>4571</v>
      </c>
      <c r="L8" s="58">
        <f t="shared" si="6"/>
        <v>2520</v>
      </c>
      <c r="M8" s="68">
        <f t="shared" si="6"/>
        <v>2051</v>
      </c>
      <c r="N8" s="345">
        <f t="shared" si="6"/>
        <v>1403</v>
      </c>
      <c r="O8" s="58">
        <f t="shared" si="6"/>
        <v>285</v>
      </c>
      <c r="P8" s="371">
        <f t="shared" si="6"/>
        <v>1118</v>
      </c>
      <c r="Q8" s="538">
        <f t="shared" si="6"/>
        <v>35687</v>
      </c>
      <c r="R8" s="58">
        <f t="shared" si="6"/>
        <v>18312</v>
      </c>
      <c r="S8" s="58">
        <f t="shared" si="6"/>
        <v>17375</v>
      </c>
      <c r="T8" s="58">
        <f t="shared" si="6"/>
        <v>17353</v>
      </c>
      <c r="U8" s="58">
        <f t="shared" si="6"/>
        <v>16450</v>
      </c>
      <c r="V8" s="58">
        <f t="shared" si="6"/>
        <v>602</v>
      </c>
      <c r="W8" s="58">
        <f t="shared" si="6"/>
        <v>669</v>
      </c>
      <c r="X8" s="58">
        <f t="shared" si="6"/>
        <v>357</v>
      </c>
      <c r="Y8" s="68">
        <f t="shared" si="6"/>
        <v>256</v>
      </c>
      <c r="Z8" s="345">
        <f t="shared" si="6"/>
        <v>34284</v>
      </c>
      <c r="AA8" s="58">
        <f t="shared" si="6"/>
        <v>18027</v>
      </c>
      <c r="AB8" s="58">
        <f t="shared" si="6"/>
        <v>16257</v>
      </c>
      <c r="AC8" s="58">
        <f t="shared" si="6"/>
        <v>17101</v>
      </c>
      <c r="AD8" s="58">
        <f t="shared" si="6"/>
        <v>15430</v>
      </c>
      <c r="AE8" s="58">
        <f t="shared" si="6"/>
        <v>630</v>
      </c>
      <c r="AF8" s="58">
        <f t="shared" si="6"/>
        <v>669</v>
      </c>
      <c r="AG8" s="58">
        <f t="shared" si="6"/>
        <v>296</v>
      </c>
      <c r="AH8" s="371">
        <f t="shared" si="6"/>
        <v>158</v>
      </c>
      <c r="AJ8" s="262">
        <f t="shared" si="2"/>
        <v>1272</v>
      </c>
      <c r="AK8" s="262">
        <f t="shared" si="3"/>
        <v>-28</v>
      </c>
      <c r="AL8" s="262">
        <f t="shared" si="4"/>
        <v>159</v>
      </c>
    </row>
    <row r="9" spans="1:38" ht="15.75" customHeight="1" x14ac:dyDescent="0.2">
      <c r="A9" s="547" t="s">
        <v>11</v>
      </c>
      <c r="B9" s="345">
        <f t="shared" ref="B9:AH9" si="7">B28+B35+B40+B56+B57</f>
        <v>175</v>
      </c>
      <c r="C9" s="58">
        <f t="shared" si="7"/>
        <v>-92</v>
      </c>
      <c r="D9" s="371">
        <f t="shared" si="7"/>
        <v>267</v>
      </c>
      <c r="E9" s="538">
        <f t="shared" si="7"/>
        <v>1509</v>
      </c>
      <c r="F9" s="58">
        <f t="shared" si="7"/>
        <v>637</v>
      </c>
      <c r="G9" s="58">
        <f t="shared" si="7"/>
        <v>872</v>
      </c>
      <c r="H9" s="58">
        <f t="shared" si="7"/>
        <v>6607</v>
      </c>
      <c r="I9" s="58">
        <f t="shared" si="7"/>
        <v>3364</v>
      </c>
      <c r="J9" s="58">
        <f t="shared" si="7"/>
        <v>3243</v>
      </c>
      <c r="K9" s="58">
        <f t="shared" si="7"/>
        <v>5098</v>
      </c>
      <c r="L9" s="58">
        <f t="shared" si="7"/>
        <v>2727</v>
      </c>
      <c r="M9" s="68">
        <f t="shared" si="7"/>
        <v>2371</v>
      </c>
      <c r="N9" s="345">
        <f t="shared" si="7"/>
        <v>-1334</v>
      </c>
      <c r="O9" s="58">
        <f t="shared" si="7"/>
        <v>-729</v>
      </c>
      <c r="P9" s="371">
        <f t="shared" si="7"/>
        <v>-605</v>
      </c>
      <c r="Q9" s="538">
        <f t="shared" si="7"/>
        <v>27022</v>
      </c>
      <c r="R9" s="58">
        <f t="shared" si="7"/>
        <v>13953</v>
      </c>
      <c r="S9" s="58">
        <f t="shared" si="7"/>
        <v>13069</v>
      </c>
      <c r="T9" s="58">
        <f t="shared" si="7"/>
        <v>13014</v>
      </c>
      <c r="U9" s="58">
        <f t="shared" si="7"/>
        <v>12070</v>
      </c>
      <c r="V9" s="58">
        <f t="shared" si="7"/>
        <v>683</v>
      </c>
      <c r="W9" s="58">
        <f t="shared" si="7"/>
        <v>822</v>
      </c>
      <c r="X9" s="58">
        <f t="shared" si="7"/>
        <v>256</v>
      </c>
      <c r="Y9" s="68">
        <f t="shared" si="7"/>
        <v>177</v>
      </c>
      <c r="Z9" s="345">
        <f t="shared" si="7"/>
        <v>28356</v>
      </c>
      <c r="AA9" s="58">
        <f t="shared" si="7"/>
        <v>14682</v>
      </c>
      <c r="AB9" s="58">
        <f t="shared" si="7"/>
        <v>13674</v>
      </c>
      <c r="AC9" s="58">
        <f t="shared" si="7"/>
        <v>13882</v>
      </c>
      <c r="AD9" s="58">
        <f t="shared" si="7"/>
        <v>12795</v>
      </c>
      <c r="AE9" s="58">
        <f t="shared" si="7"/>
        <v>637</v>
      </c>
      <c r="AF9" s="58">
        <f t="shared" si="7"/>
        <v>805</v>
      </c>
      <c r="AG9" s="58">
        <f t="shared" si="7"/>
        <v>163</v>
      </c>
      <c r="AH9" s="371">
        <f t="shared" si="7"/>
        <v>74</v>
      </c>
      <c r="AJ9" s="262">
        <f t="shared" si="2"/>
        <v>-1593</v>
      </c>
      <c r="AK9" s="262">
        <f t="shared" si="3"/>
        <v>63</v>
      </c>
      <c r="AL9" s="262">
        <f t="shared" si="4"/>
        <v>196</v>
      </c>
    </row>
    <row r="10" spans="1:38" ht="15.75" customHeight="1" x14ac:dyDescent="0.2">
      <c r="A10" s="547" t="s">
        <v>12</v>
      </c>
      <c r="B10" s="345">
        <f t="shared" ref="B10:AH10" si="8">B37+B39+B42+B44+B52+B55</f>
        <v>-1298</v>
      </c>
      <c r="C10" s="58">
        <f t="shared" si="8"/>
        <v>-596</v>
      </c>
      <c r="D10" s="371">
        <f t="shared" si="8"/>
        <v>-702</v>
      </c>
      <c r="E10" s="538">
        <f t="shared" si="8"/>
        <v>-16</v>
      </c>
      <c r="F10" s="58">
        <f t="shared" si="8"/>
        <v>8</v>
      </c>
      <c r="G10" s="58">
        <f t="shared" si="8"/>
        <v>-24</v>
      </c>
      <c r="H10" s="58">
        <f t="shared" si="8"/>
        <v>2556</v>
      </c>
      <c r="I10" s="58">
        <f t="shared" si="8"/>
        <v>1343</v>
      </c>
      <c r="J10" s="58">
        <f t="shared" si="8"/>
        <v>1213</v>
      </c>
      <c r="K10" s="58">
        <f t="shared" si="8"/>
        <v>2572</v>
      </c>
      <c r="L10" s="58">
        <f t="shared" si="8"/>
        <v>1335</v>
      </c>
      <c r="M10" s="68">
        <f t="shared" si="8"/>
        <v>1237</v>
      </c>
      <c r="N10" s="345">
        <f t="shared" si="8"/>
        <v>-1282</v>
      </c>
      <c r="O10" s="58">
        <f t="shared" si="8"/>
        <v>-604</v>
      </c>
      <c r="P10" s="371">
        <f t="shared" si="8"/>
        <v>-678</v>
      </c>
      <c r="Q10" s="538">
        <f t="shared" si="8"/>
        <v>10326</v>
      </c>
      <c r="R10" s="58">
        <f t="shared" si="8"/>
        <v>5236</v>
      </c>
      <c r="S10" s="58">
        <f t="shared" si="8"/>
        <v>5090</v>
      </c>
      <c r="T10" s="58">
        <f t="shared" si="8"/>
        <v>4650</v>
      </c>
      <c r="U10" s="58">
        <f t="shared" si="8"/>
        <v>4333</v>
      </c>
      <c r="V10" s="58">
        <f t="shared" si="8"/>
        <v>475</v>
      </c>
      <c r="W10" s="58">
        <f t="shared" si="8"/>
        <v>669</v>
      </c>
      <c r="X10" s="58">
        <f t="shared" si="8"/>
        <v>111</v>
      </c>
      <c r="Y10" s="68">
        <f t="shared" si="8"/>
        <v>88</v>
      </c>
      <c r="Z10" s="345">
        <f t="shared" si="8"/>
        <v>11608</v>
      </c>
      <c r="AA10" s="58">
        <f t="shared" si="8"/>
        <v>5840</v>
      </c>
      <c r="AB10" s="58">
        <f t="shared" si="8"/>
        <v>5768</v>
      </c>
      <c r="AC10" s="58">
        <f t="shared" si="8"/>
        <v>5296</v>
      </c>
      <c r="AD10" s="58">
        <f t="shared" si="8"/>
        <v>5142</v>
      </c>
      <c r="AE10" s="58">
        <f t="shared" si="8"/>
        <v>454</v>
      </c>
      <c r="AF10" s="58">
        <f t="shared" si="8"/>
        <v>581</v>
      </c>
      <c r="AG10" s="58">
        <f t="shared" si="8"/>
        <v>90</v>
      </c>
      <c r="AH10" s="371">
        <f t="shared" si="8"/>
        <v>45</v>
      </c>
      <c r="AJ10" s="262">
        <f t="shared" si="2"/>
        <v>-1455</v>
      </c>
      <c r="AK10" s="262">
        <f t="shared" si="3"/>
        <v>109</v>
      </c>
      <c r="AL10" s="262">
        <f t="shared" si="4"/>
        <v>64</v>
      </c>
    </row>
    <row r="11" spans="1:38" ht="15.75" customHeight="1" x14ac:dyDescent="0.2">
      <c r="A11" s="547" t="s">
        <v>13</v>
      </c>
      <c r="B11" s="345">
        <f t="shared" ref="B11:AH11" si="9">B26+B58+B59+B60</f>
        <v>-524</v>
      </c>
      <c r="C11" s="58">
        <f t="shared" si="9"/>
        <v>-591</v>
      </c>
      <c r="D11" s="371">
        <f t="shared" si="9"/>
        <v>67</v>
      </c>
      <c r="E11" s="538">
        <f t="shared" si="9"/>
        <v>817</v>
      </c>
      <c r="F11" s="58">
        <f t="shared" si="9"/>
        <v>302</v>
      </c>
      <c r="G11" s="58">
        <f t="shared" si="9"/>
        <v>515</v>
      </c>
      <c r="H11" s="58">
        <f t="shared" si="9"/>
        <v>5745</v>
      </c>
      <c r="I11" s="58">
        <f t="shared" si="9"/>
        <v>2962</v>
      </c>
      <c r="J11" s="58">
        <f t="shared" si="9"/>
        <v>2783</v>
      </c>
      <c r="K11" s="58">
        <f t="shared" si="9"/>
        <v>4928</v>
      </c>
      <c r="L11" s="58">
        <f t="shared" si="9"/>
        <v>2660</v>
      </c>
      <c r="M11" s="68">
        <f t="shared" si="9"/>
        <v>2268</v>
      </c>
      <c r="N11" s="345">
        <f t="shared" si="9"/>
        <v>-1341</v>
      </c>
      <c r="O11" s="58">
        <f t="shared" si="9"/>
        <v>-893</v>
      </c>
      <c r="P11" s="371">
        <f t="shared" si="9"/>
        <v>-448</v>
      </c>
      <c r="Q11" s="538">
        <f t="shared" si="9"/>
        <v>19438</v>
      </c>
      <c r="R11" s="58">
        <f t="shared" si="9"/>
        <v>9824</v>
      </c>
      <c r="S11" s="58">
        <f t="shared" si="9"/>
        <v>9614</v>
      </c>
      <c r="T11" s="58">
        <f t="shared" si="9"/>
        <v>8866</v>
      </c>
      <c r="U11" s="58">
        <f t="shared" si="9"/>
        <v>7539</v>
      </c>
      <c r="V11" s="58">
        <f t="shared" si="9"/>
        <v>567</v>
      </c>
      <c r="W11" s="58">
        <f t="shared" si="9"/>
        <v>1729</v>
      </c>
      <c r="X11" s="58">
        <f t="shared" si="9"/>
        <v>391</v>
      </c>
      <c r="Y11" s="68">
        <f t="shared" si="9"/>
        <v>346</v>
      </c>
      <c r="Z11" s="345">
        <f t="shared" si="9"/>
        <v>20779</v>
      </c>
      <c r="AA11" s="58">
        <f t="shared" si="9"/>
        <v>10717</v>
      </c>
      <c r="AB11" s="58">
        <f t="shared" si="9"/>
        <v>10062</v>
      </c>
      <c r="AC11" s="58">
        <f t="shared" si="9"/>
        <v>9808</v>
      </c>
      <c r="AD11" s="58">
        <f t="shared" si="9"/>
        <v>8252</v>
      </c>
      <c r="AE11" s="58">
        <f t="shared" si="9"/>
        <v>558</v>
      </c>
      <c r="AF11" s="58">
        <f t="shared" si="9"/>
        <v>1546</v>
      </c>
      <c r="AG11" s="58">
        <f t="shared" si="9"/>
        <v>351</v>
      </c>
      <c r="AH11" s="371">
        <f t="shared" si="9"/>
        <v>264</v>
      </c>
      <c r="AJ11" s="262">
        <f t="shared" si="2"/>
        <v>-1655</v>
      </c>
      <c r="AK11" s="262">
        <f t="shared" si="3"/>
        <v>192</v>
      </c>
      <c r="AL11" s="262">
        <f t="shared" si="4"/>
        <v>122</v>
      </c>
    </row>
    <row r="12" spans="1:38" ht="15.75" customHeight="1" x14ac:dyDescent="0.2">
      <c r="A12" s="547" t="s">
        <v>14</v>
      </c>
      <c r="B12" s="345">
        <f t="shared" ref="B12:AH12" si="10">B33+B36+B51+B53+B61+B62+B63</f>
        <v>-1411</v>
      </c>
      <c r="C12" s="58">
        <f t="shared" si="10"/>
        <v>-695</v>
      </c>
      <c r="D12" s="371">
        <f t="shared" si="10"/>
        <v>-716</v>
      </c>
      <c r="E12" s="538">
        <f t="shared" si="10"/>
        <v>-517</v>
      </c>
      <c r="F12" s="58">
        <f t="shared" si="10"/>
        <v>-275</v>
      </c>
      <c r="G12" s="58">
        <f t="shared" si="10"/>
        <v>-242</v>
      </c>
      <c r="H12" s="58">
        <f t="shared" si="10"/>
        <v>2308</v>
      </c>
      <c r="I12" s="58">
        <f t="shared" si="10"/>
        <v>1213</v>
      </c>
      <c r="J12" s="58">
        <f t="shared" si="10"/>
        <v>1095</v>
      </c>
      <c r="K12" s="58">
        <f t="shared" si="10"/>
        <v>2825</v>
      </c>
      <c r="L12" s="58">
        <f t="shared" si="10"/>
        <v>1488</v>
      </c>
      <c r="M12" s="68">
        <f t="shared" si="10"/>
        <v>1337</v>
      </c>
      <c r="N12" s="345">
        <f t="shared" si="10"/>
        <v>-894</v>
      </c>
      <c r="O12" s="58">
        <f t="shared" si="10"/>
        <v>-420</v>
      </c>
      <c r="P12" s="371">
        <f t="shared" si="10"/>
        <v>-474</v>
      </c>
      <c r="Q12" s="538">
        <f t="shared" si="10"/>
        <v>8658</v>
      </c>
      <c r="R12" s="58">
        <f t="shared" si="10"/>
        <v>4372</v>
      </c>
      <c r="S12" s="58">
        <f t="shared" si="10"/>
        <v>4286</v>
      </c>
      <c r="T12" s="58">
        <f t="shared" si="10"/>
        <v>4108</v>
      </c>
      <c r="U12" s="58">
        <f t="shared" si="10"/>
        <v>3988</v>
      </c>
      <c r="V12" s="58">
        <f t="shared" si="10"/>
        <v>162</v>
      </c>
      <c r="W12" s="58">
        <f t="shared" si="10"/>
        <v>227</v>
      </c>
      <c r="X12" s="58">
        <f t="shared" si="10"/>
        <v>102</v>
      </c>
      <c r="Y12" s="68">
        <f t="shared" si="10"/>
        <v>71</v>
      </c>
      <c r="Z12" s="345">
        <f t="shared" si="10"/>
        <v>9552</v>
      </c>
      <c r="AA12" s="58">
        <f t="shared" si="10"/>
        <v>4792</v>
      </c>
      <c r="AB12" s="58">
        <f t="shared" si="10"/>
        <v>4760</v>
      </c>
      <c r="AC12" s="58">
        <f t="shared" si="10"/>
        <v>4621</v>
      </c>
      <c r="AD12" s="58">
        <f t="shared" si="10"/>
        <v>4539</v>
      </c>
      <c r="AE12" s="58">
        <f t="shared" si="10"/>
        <v>129</v>
      </c>
      <c r="AF12" s="58">
        <f t="shared" si="10"/>
        <v>203</v>
      </c>
      <c r="AG12" s="58">
        <f t="shared" si="10"/>
        <v>42</v>
      </c>
      <c r="AH12" s="371">
        <f t="shared" si="10"/>
        <v>18</v>
      </c>
      <c r="AJ12" s="262">
        <f t="shared" si="2"/>
        <v>-1064</v>
      </c>
      <c r="AK12" s="262">
        <f t="shared" si="3"/>
        <v>57</v>
      </c>
      <c r="AL12" s="262">
        <f t="shared" si="4"/>
        <v>113</v>
      </c>
    </row>
    <row r="13" spans="1:38" ht="15.75" customHeight="1" x14ac:dyDescent="0.2">
      <c r="A13" s="547" t="s">
        <v>15</v>
      </c>
      <c r="B13" s="345">
        <f t="shared" ref="B13:AH13" si="11">B34+B46+B49+B64+B65</f>
        <v>-1625</v>
      </c>
      <c r="C13" s="58">
        <f t="shared" si="11"/>
        <v>-834</v>
      </c>
      <c r="D13" s="371">
        <f t="shared" si="11"/>
        <v>-791</v>
      </c>
      <c r="E13" s="538">
        <f t="shared" si="11"/>
        <v>-733</v>
      </c>
      <c r="F13" s="58">
        <f t="shared" si="11"/>
        <v>-407</v>
      </c>
      <c r="G13" s="58">
        <f t="shared" si="11"/>
        <v>-326</v>
      </c>
      <c r="H13" s="58">
        <f t="shared" si="11"/>
        <v>1525</v>
      </c>
      <c r="I13" s="58">
        <f t="shared" si="11"/>
        <v>798</v>
      </c>
      <c r="J13" s="58">
        <f t="shared" si="11"/>
        <v>727</v>
      </c>
      <c r="K13" s="58">
        <f t="shared" si="11"/>
        <v>2258</v>
      </c>
      <c r="L13" s="58">
        <f t="shared" si="11"/>
        <v>1205</v>
      </c>
      <c r="M13" s="68">
        <f t="shared" si="11"/>
        <v>1053</v>
      </c>
      <c r="N13" s="345">
        <f t="shared" si="11"/>
        <v>-892</v>
      </c>
      <c r="O13" s="58">
        <f t="shared" si="11"/>
        <v>-427</v>
      </c>
      <c r="P13" s="371">
        <f t="shared" si="11"/>
        <v>-465</v>
      </c>
      <c r="Q13" s="538">
        <f t="shared" si="11"/>
        <v>6176</v>
      </c>
      <c r="R13" s="58">
        <f t="shared" si="11"/>
        <v>2895</v>
      </c>
      <c r="S13" s="58">
        <f t="shared" si="11"/>
        <v>3281</v>
      </c>
      <c r="T13" s="58">
        <f t="shared" si="11"/>
        <v>2690</v>
      </c>
      <c r="U13" s="58">
        <f t="shared" si="11"/>
        <v>2713</v>
      </c>
      <c r="V13" s="58">
        <f t="shared" si="11"/>
        <v>135</v>
      </c>
      <c r="W13" s="58">
        <f t="shared" si="11"/>
        <v>519</v>
      </c>
      <c r="X13" s="58">
        <f t="shared" si="11"/>
        <v>70</v>
      </c>
      <c r="Y13" s="68">
        <f t="shared" si="11"/>
        <v>49</v>
      </c>
      <c r="Z13" s="345">
        <f t="shared" si="11"/>
        <v>7068</v>
      </c>
      <c r="AA13" s="58">
        <f t="shared" si="11"/>
        <v>3322</v>
      </c>
      <c r="AB13" s="58">
        <f t="shared" si="11"/>
        <v>3746</v>
      </c>
      <c r="AC13" s="58">
        <f t="shared" si="11"/>
        <v>3179</v>
      </c>
      <c r="AD13" s="58">
        <f t="shared" si="11"/>
        <v>3268</v>
      </c>
      <c r="AE13" s="58">
        <f t="shared" si="11"/>
        <v>125</v>
      </c>
      <c r="AF13" s="58">
        <f t="shared" si="11"/>
        <v>464</v>
      </c>
      <c r="AG13" s="58">
        <f t="shared" si="11"/>
        <v>18</v>
      </c>
      <c r="AH13" s="371">
        <f t="shared" si="11"/>
        <v>14</v>
      </c>
      <c r="AJ13" s="262">
        <f t="shared" si="2"/>
        <v>-1044</v>
      </c>
      <c r="AK13" s="262">
        <f t="shared" si="3"/>
        <v>65</v>
      </c>
      <c r="AL13" s="262">
        <f t="shared" si="4"/>
        <v>87</v>
      </c>
    </row>
    <row r="14" spans="1:38" ht="15.75" customHeight="1" x14ac:dyDescent="0.2">
      <c r="A14" s="547" t="s">
        <v>16</v>
      </c>
      <c r="B14" s="345">
        <f t="shared" ref="B14:AH14" si="12">B45+B47</f>
        <v>-476</v>
      </c>
      <c r="C14" s="58">
        <f t="shared" si="12"/>
        <v>-172</v>
      </c>
      <c r="D14" s="371">
        <f t="shared" si="12"/>
        <v>-304</v>
      </c>
      <c r="E14" s="538">
        <f t="shared" si="12"/>
        <v>-351</v>
      </c>
      <c r="F14" s="58">
        <f t="shared" si="12"/>
        <v>-149</v>
      </c>
      <c r="G14" s="58">
        <f t="shared" si="12"/>
        <v>-202</v>
      </c>
      <c r="H14" s="58">
        <f t="shared" si="12"/>
        <v>992</v>
      </c>
      <c r="I14" s="58">
        <f t="shared" si="12"/>
        <v>549</v>
      </c>
      <c r="J14" s="58">
        <f t="shared" si="12"/>
        <v>443</v>
      </c>
      <c r="K14" s="58">
        <f t="shared" si="12"/>
        <v>1343</v>
      </c>
      <c r="L14" s="58">
        <f t="shared" si="12"/>
        <v>698</v>
      </c>
      <c r="M14" s="68">
        <f t="shared" si="12"/>
        <v>645</v>
      </c>
      <c r="N14" s="345">
        <f t="shared" si="12"/>
        <v>-125</v>
      </c>
      <c r="O14" s="58">
        <f t="shared" si="12"/>
        <v>-23</v>
      </c>
      <c r="P14" s="371">
        <f t="shared" si="12"/>
        <v>-102</v>
      </c>
      <c r="Q14" s="538">
        <f t="shared" si="12"/>
        <v>4073</v>
      </c>
      <c r="R14" s="58">
        <f t="shared" si="12"/>
        <v>1940</v>
      </c>
      <c r="S14" s="58">
        <f t="shared" si="12"/>
        <v>2133</v>
      </c>
      <c r="T14" s="58">
        <f t="shared" si="12"/>
        <v>1728</v>
      </c>
      <c r="U14" s="58">
        <f t="shared" si="12"/>
        <v>1629</v>
      </c>
      <c r="V14" s="58">
        <f t="shared" si="12"/>
        <v>175</v>
      </c>
      <c r="W14" s="58">
        <f t="shared" si="12"/>
        <v>468</v>
      </c>
      <c r="X14" s="58">
        <f t="shared" si="12"/>
        <v>37</v>
      </c>
      <c r="Y14" s="68">
        <f t="shared" si="12"/>
        <v>36</v>
      </c>
      <c r="Z14" s="345">
        <f t="shared" si="12"/>
        <v>4198</v>
      </c>
      <c r="AA14" s="58">
        <f t="shared" si="12"/>
        <v>1963</v>
      </c>
      <c r="AB14" s="58">
        <f t="shared" si="12"/>
        <v>2235</v>
      </c>
      <c r="AC14" s="58">
        <f t="shared" si="12"/>
        <v>1800</v>
      </c>
      <c r="AD14" s="58">
        <f t="shared" si="12"/>
        <v>1829</v>
      </c>
      <c r="AE14" s="58">
        <f t="shared" si="12"/>
        <v>155</v>
      </c>
      <c r="AF14" s="58">
        <f t="shared" si="12"/>
        <v>400</v>
      </c>
      <c r="AG14" s="58">
        <f t="shared" si="12"/>
        <v>8</v>
      </c>
      <c r="AH14" s="371">
        <f t="shared" si="12"/>
        <v>6</v>
      </c>
      <c r="AJ14" s="262">
        <f t="shared" si="2"/>
        <v>-272</v>
      </c>
      <c r="AK14" s="262">
        <f t="shared" si="3"/>
        <v>88</v>
      </c>
      <c r="AL14" s="262">
        <f t="shared" si="4"/>
        <v>59</v>
      </c>
    </row>
    <row r="15" spans="1:38" ht="15.75" customHeight="1" x14ac:dyDescent="0.2">
      <c r="A15" s="549" t="s">
        <v>17</v>
      </c>
      <c r="B15" s="347">
        <f t="shared" ref="B15:AH15" si="13">B30+B48+B50</f>
        <v>-1549</v>
      </c>
      <c r="C15" s="330">
        <f t="shared" si="13"/>
        <v>-805</v>
      </c>
      <c r="D15" s="386">
        <f t="shared" si="13"/>
        <v>-744</v>
      </c>
      <c r="E15" s="540">
        <f t="shared" si="13"/>
        <v>-673</v>
      </c>
      <c r="F15" s="330">
        <f t="shared" si="13"/>
        <v>-373</v>
      </c>
      <c r="G15" s="330">
        <f t="shared" si="13"/>
        <v>-300</v>
      </c>
      <c r="H15" s="330">
        <f t="shared" si="13"/>
        <v>1228</v>
      </c>
      <c r="I15" s="330">
        <f t="shared" si="13"/>
        <v>632</v>
      </c>
      <c r="J15" s="330">
        <f t="shared" si="13"/>
        <v>596</v>
      </c>
      <c r="K15" s="330">
        <f t="shared" si="13"/>
        <v>1901</v>
      </c>
      <c r="L15" s="330">
        <f t="shared" si="13"/>
        <v>1005</v>
      </c>
      <c r="M15" s="349">
        <f t="shared" si="13"/>
        <v>896</v>
      </c>
      <c r="N15" s="347">
        <f t="shared" si="13"/>
        <v>-876</v>
      </c>
      <c r="O15" s="330">
        <f t="shared" si="13"/>
        <v>-432</v>
      </c>
      <c r="P15" s="386">
        <f t="shared" si="13"/>
        <v>-444</v>
      </c>
      <c r="Q15" s="540">
        <f t="shared" si="13"/>
        <v>4564</v>
      </c>
      <c r="R15" s="330">
        <f t="shared" si="13"/>
        <v>2287</v>
      </c>
      <c r="S15" s="330">
        <f t="shared" si="13"/>
        <v>2277</v>
      </c>
      <c r="T15" s="330">
        <f t="shared" si="13"/>
        <v>2196</v>
      </c>
      <c r="U15" s="330">
        <f t="shared" si="13"/>
        <v>2073</v>
      </c>
      <c r="V15" s="330">
        <f t="shared" si="13"/>
        <v>53</v>
      </c>
      <c r="W15" s="330">
        <f t="shared" si="13"/>
        <v>159</v>
      </c>
      <c r="X15" s="330">
        <f t="shared" si="13"/>
        <v>38</v>
      </c>
      <c r="Y15" s="349">
        <f t="shared" si="13"/>
        <v>45</v>
      </c>
      <c r="Z15" s="347">
        <f t="shared" si="13"/>
        <v>5440</v>
      </c>
      <c r="AA15" s="330">
        <f t="shared" si="13"/>
        <v>2719</v>
      </c>
      <c r="AB15" s="330">
        <f t="shared" si="13"/>
        <v>2721</v>
      </c>
      <c r="AC15" s="330">
        <f t="shared" si="13"/>
        <v>2662</v>
      </c>
      <c r="AD15" s="330">
        <f t="shared" si="13"/>
        <v>2571</v>
      </c>
      <c r="AE15" s="330">
        <f t="shared" si="13"/>
        <v>51</v>
      </c>
      <c r="AF15" s="330">
        <f t="shared" si="13"/>
        <v>148</v>
      </c>
      <c r="AG15" s="330">
        <f t="shared" si="13"/>
        <v>6</v>
      </c>
      <c r="AH15" s="386">
        <f t="shared" si="13"/>
        <v>2</v>
      </c>
      <c r="AJ15" s="377">
        <f t="shared" si="2"/>
        <v>-964</v>
      </c>
      <c r="AK15" s="377">
        <f t="shared" si="3"/>
        <v>13</v>
      </c>
      <c r="AL15" s="377">
        <f t="shared" si="4"/>
        <v>75</v>
      </c>
    </row>
    <row r="16" spans="1:38" ht="15.75" customHeight="1" x14ac:dyDescent="0.2">
      <c r="A16" s="550" t="s">
        <v>185</v>
      </c>
      <c r="B16" s="542">
        <f t="shared" ref="B16:AH16" si="14">SUM(B17:B25)</f>
        <v>4228</v>
      </c>
      <c r="C16" s="417">
        <f t="shared" si="14"/>
        <v>944</v>
      </c>
      <c r="D16" s="418">
        <f t="shared" si="14"/>
        <v>3284</v>
      </c>
      <c r="E16" s="500">
        <f t="shared" si="14"/>
        <v>1099</v>
      </c>
      <c r="F16" s="417">
        <f t="shared" si="14"/>
        <v>147</v>
      </c>
      <c r="G16" s="417">
        <f t="shared" si="14"/>
        <v>952</v>
      </c>
      <c r="H16" s="417">
        <f t="shared" si="14"/>
        <v>13062</v>
      </c>
      <c r="I16" s="417">
        <f t="shared" si="14"/>
        <v>6613</v>
      </c>
      <c r="J16" s="417">
        <f t="shared" si="14"/>
        <v>6449</v>
      </c>
      <c r="K16" s="417">
        <f t="shared" si="14"/>
        <v>11963</v>
      </c>
      <c r="L16" s="417">
        <f t="shared" si="14"/>
        <v>6466</v>
      </c>
      <c r="M16" s="523">
        <f t="shared" si="14"/>
        <v>5497</v>
      </c>
      <c r="N16" s="542">
        <f t="shared" si="14"/>
        <v>3129</v>
      </c>
      <c r="O16" s="417">
        <f t="shared" si="14"/>
        <v>797</v>
      </c>
      <c r="P16" s="418">
        <f t="shared" si="14"/>
        <v>2332</v>
      </c>
      <c r="Q16" s="500">
        <f t="shared" si="14"/>
        <v>86888</v>
      </c>
      <c r="R16" s="417">
        <f t="shared" si="14"/>
        <v>44063</v>
      </c>
      <c r="S16" s="417">
        <f t="shared" si="14"/>
        <v>42825</v>
      </c>
      <c r="T16" s="417">
        <f t="shared" si="14"/>
        <v>39962</v>
      </c>
      <c r="U16" s="417">
        <f t="shared" si="14"/>
        <v>38617</v>
      </c>
      <c r="V16" s="417">
        <f t="shared" si="14"/>
        <v>3438</v>
      </c>
      <c r="W16" s="417">
        <f t="shared" si="14"/>
        <v>3684</v>
      </c>
      <c r="X16" s="417">
        <f t="shared" si="14"/>
        <v>663</v>
      </c>
      <c r="Y16" s="523">
        <f t="shared" si="14"/>
        <v>524</v>
      </c>
      <c r="Z16" s="542">
        <f t="shared" si="14"/>
        <v>83759</v>
      </c>
      <c r="AA16" s="417">
        <f t="shared" si="14"/>
        <v>43266</v>
      </c>
      <c r="AB16" s="417">
        <f t="shared" si="14"/>
        <v>40493</v>
      </c>
      <c r="AC16" s="417">
        <f t="shared" si="14"/>
        <v>39190</v>
      </c>
      <c r="AD16" s="417">
        <f t="shared" si="14"/>
        <v>36404</v>
      </c>
      <c r="AE16" s="417">
        <f t="shared" si="14"/>
        <v>3435</v>
      </c>
      <c r="AF16" s="417">
        <f t="shared" si="14"/>
        <v>3608</v>
      </c>
      <c r="AG16" s="417">
        <f t="shared" si="14"/>
        <v>641</v>
      </c>
      <c r="AH16" s="418">
        <f t="shared" si="14"/>
        <v>481</v>
      </c>
      <c r="AJ16" s="376">
        <f t="shared" si="2"/>
        <v>2985</v>
      </c>
      <c r="AK16" s="376">
        <f t="shared" si="3"/>
        <v>79</v>
      </c>
      <c r="AL16" s="376">
        <f t="shared" si="4"/>
        <v>65</v>
      </c>
    </row>
    <row r="17" spans="1:38" s="70" customFormat="1" ht="15.75" customHeight="1" x14ac:dyDescent="0.2">
      <c r="A17" s="551" t="s">
        <v>19</v>
      </c>
      <c r="B17" s="543">
        <f>'h16'!B17</f>
        <v>2737</v>
      </c>
      <c r="C17" s="71">
        <f>'h16'!C17</f>
        <v>1060</v>
      </c>
      <c r="D17" s="373">
        <f>'h16'!D17</f>
        <v>1677</v>
      </c>
      <c r="E17" s="74">
        <f>'h16'!E17</f>
        <v>726</v>
      </c>
      <c r="F17" s="71">
        <f>'h16'!F17</f>
        <v>341</v>
      </c>
      <c r="G17" s="71">
        <f>'h16'!G17</f>
        <v>385</v>
      </c>
      <c r="H17" s="71">
        <f>'h16'!H17</f>
        <v>2003</v>
      </c>
      <c r="I17" s="71">
        <f>'h16'!I17</f>
        <v>1012</v>
      </c>
      <c r="J17" s="71">
        <f>'h16'!J17</f>
        <v>991</v>
      </c>
      <c r="K17" s="71">
        <f>'h16'!K17</f>
        <v>1277</v>
      </c>
      <c r="L17" s="71">
        <f>'h16'!L17</f>
        <v>671</v>
      </c>
      <c r="M17" s="535">
        <f>'h16'!M17</f>
        <v>606</v>
      </c>
      <c r="N17" s="543">
        <f>'h16'!N17</f>
        <v>2011</v>
      </c>
      <c r="O17" s="71">
        <f>'h16'!O17</f>
        <v>719</v>
      </c>
      <c r="P17" s="373">
        <f>'h16'!P17</f>
        <v>1292</v>
      </c>
      <c r="Q17" s="74">
        <f>'h16'!Q17</f>
        <v>15087</v>
      </c>
      <c r="R17" s="71">
        <f>'h16'!R17</f>
        <v>7658</v>
      </c>
      <c r="S17" s="71">
        <f>'h16'!S17</f>
        <v>7429</v>
      </c>
      <c r="T17" s="71">
        <f>'h16'!T17</f>
        <v>6896</v>
      </c>
      <c r="U17" s="71">
        <f>'h16'!U17</f>
        <v>6734</v>
      </c>
      <c r="V17" s="71">
        <f>'h16'!V17</f>
        <v>675</v>
      </c>
      <c r="W17" s="71">
        <f>'h16'!W17</f>
        <v>609</v>
      </c>
      <c r="X17" s="71">
        <f>'h16'!X17</f>
        <v>87</v>
      </c>
      <c r="Y17" s="535">
        <f>'h16'!Y17</f>
        <v>86</v>
      </c>
      <c r="Z17" s="543">
        <f>'h16'!Z17</f>
        <v>13076</v>
      </c>
      <c r="AA17" s="71">
        <f>'h16'!AA17</f>
        <v>6939</v>
      </c>
      <c r="AB17" s="71">
        <f>'h16'!AB17</f>
        <v>6137</v>
      </c>
      <c r="AC17" s="71">
        <f>'h16'!AC17</f>
        <v>6252</v>
      </c>
      <c r="AD17" s="71">
        <f>'h16'!AD17</f>
        <v>5502</v>
      </c>
      <c r="AE17" s="71">
        <f>'h16'!AE17</f>
        <v>636</v>
      </c>
      <c r="AF17" s="71">
        <f>'h16'!AF17</f>
        <v>594</v>
      </c>
      <c r="AG17" s="71">
        <f>'h16'!AG17</f>
        <v>51</v>
      </c>
      <c r="AH17" s="373">
        <f>'h16'!AH17</f>
        <v>41</v>
      </c>
      <c r="AJ17" s="262">
        <f t="shared" si="2"/>
        <v>1876</v>
      </c>
      <c r="AK17" s="262">
        <f t="shared" si="3"/>
        <v>54</v>
      </c>
      <c r="AL17" s="262">
        <f t="shared" si="4"/>
        <v>81</v>
      </c>
    </row>
    <row r="18" spans="1:38" s="70" customFormat="1" ht="15.75" customHeight="1" x14ac:dyDescent="0.2">
      <c r="A18" s="551" t="s">
        <v>126</v>
      </c>
      <c r="B18" s="543">
        <f>'h16'!B18</f>
        <v>1125</v>
      </c>
      <c r="C18" s="71">
        <f>'h16'!C18</f>
        <v>477</v>
      </c>
      <c r="D18" s="373">
        <f>'h16'!D18</f>
        <v>648</v>
      </c>
      <c r="E18" s="74">
        <f>'h16'!E18</f>
        <v>163</v>
      </c>
      <c r="F18" s="71">
        <f>'h16'!F18</f>
        <v>66</v>
      </c>
      <c r="G18" s="71">
        <f>'h16'!G18</f>
        <v>97</v>
      </c>
      <c r="H18" s="71">
        <f>'h16'!H18</f>
        <v>1202</v>
      </c>
      <c r="I18" s="71">
        <f>'h16'!I18</f>
        <v>607</v>
      </c>
      <c r="J18" s="71">
        <f>'h16'!J18</f>
        <v>595</v>
      </c>
      <c r="K18" s="71">
        <f>'h16'!K18</f>
        <v>1039</v>
      </c>
      <c r="L18" s="71">
        <f>'h16'!L18</f>
        <v>541</v>
      </c>
      <c r="M18" s="535">
        <f>'h16'!M18</f>
        <v>498</v>
      </c>
      <c r="N18" s="543">
        <f>'h16'!N18</f>
        <v>962</v>
      </c>
      <c r="O18" s="71">
        <f>'h16'!O18</f>
        <v>411</v>
      </c>
      <c r="P18" s="373">
        <f>'h16'!P18</f>
        <v>551</v>
      </c>
      <c r="Q18" s="74">
        <f>'h16'!Q18</f>
        <v>9127</v>
      </c>
      <c r="R18" s="71">
        <f>'h16'!R18</f>
        <v>4590</v>
      </c>
      <c r="S18" s="71">
        <f>'h16'!S18</f>
        <v>4537</v>
      </c>
      <c r="T18" s="71">
        <f>'h16'!T18</f>
        <v>4187</v>
      </c>
      <c r="U18" s="71">
        <f>'h16'!U18</f>
        <v>4185</v>
      </c>
      <c r="V18" s="71">
        <f>'h16'!V18</f>
        <v>351</v>
      </c>
      <c r="W18" s="71">
        <f>'h16'!W18</f>
        <v>300</v>
      </c>
      <c r="X18" s="71">
        <f>'h16'!X18</f>
        <v>52</v>
      </c>
      <c r="Y18" s="535">
        <f>'h16'!Y18</f>
        <v>52</v>
      </c>
      <c r="Z18" s="543">
        <f>'h16'!Z18</f>
        <v>8165</v>
      </c>
      <c r="AA18" s="71">
        <f>'h16'!AA18</f>
        <v>4179</v>
      </c>
      <c r="AB18" s="71">
        <f>'h16'!AB18</f>
        <v>3986</v>
      </c>
      <c r="AC18" s="71">
        <f>'h16'!AC18</f>
        <v>3723</v>
      </c>
      <c r="AD18" s="71">
        <f>'h16'!AD18</f>
        <v>3610</v>
      </c>
      <c r="AE18" s="71">
        <f>'h16'!AE18</f>
        <v>347</v>
      </c>
      <c r="AF18" s="71">
        <f>'h16'!AF18</f>
        <v>293</v>
      </c>
      <c r="AG18" s="71">
        <f>'h16'!AG18</f>
        <v>109</v>
      </c>
      <c r="AH18" s="373">
        <f>'h16'!AH18</f>
        <v>83</v>
      </c>
      <c r="AJ18" s="262">
        <f t="shared" si="2"/>
        <v>1039</v>
      </c>
      <c r="AK18" s="262">
        <f t="shared" si="3"/>
        <v>11</v>
      </c>
      <c r="AL18" s="262">
        <f t="shared" si="4"/>
        <v>-88</v>
      </c>
    </row>
    <row r="19" spans="1:38" s="70" customFormat="1" ht="15.75" customHeight="1" x14ac:dyDescent="0.2">
      <c r="A19" s="551" t="s">
        <v>186</v>
      </c>
      <c r="B19" s="543">
        <f>'h16'!B20</f>
        <v>-525</v>
      </c>
      <c r="C19" s="71">
        <f>'h16'!C20</f>
        <v>-272</v>
      </c>
      <c r="D19" s="373">
        <f>'h16'!D20</f>
        <v>-253</v>
      </c>
      <c r="E19" s="74">
        <f>'h16'!E20</f>
        <v>-350</v>
      </c>
      <c r="F19" s="71">
        <f>'h16'!F20</f>
        <v>-200</v>
      </c>
      <c r="G19" s="71">
        <f>'h16'!G20</f>
        <v>-150</v>
      </c>
      <c r="H19" s="71">
        <f>'h16'!H20</f>
        <v>854</v>
      </c>
      <c r="I19" s="71">
        <f>'h16'!I20</f>
        <v>431</v>
      </c>
      <c r="J19" s="71">
        <f>'h16'!J20</f>
        <v>423</v>
      </c>
      <c r="K19" s="71">
        <f>'h16'!K20</f>
        <v>1204</v>
      </c>
      <c r="L19" s="71">
        <f>'h16'!L20</f>
        <v>631</v>
      </c>
      <c r="M19" s="535">
        <f>'h16'!M20</f>
        <v>573</v>
      </c>
      <c r="N19" s="543">
        <f>'h16'!N20</f>
        <v>-175</v>
      </c>
      <c r="O19" s="71">
        <f>'h16'!O20</f>
        <v>-72</v>
      </c>
      <c r="P19" s="373">
        <f>'h16'!P20</f>
        <v>-103</v>
      </c>
      <c r="Q19" s="74">
        <f>'h16'!Q20</f>
        <v>6714</v>
      </c>
      <c r="R19" s="71">
        <f>'h16'!R20</f>
        <v>3544</v>
      </c>
      <c r="S19" s="71">
        <f>'h16'!S20</f>
        <v>3170</v>
      </c>
      <c r="T19" s="71">
        <f>'h16'!T20</f>
        <v>3041</v>
      </c>
      <c r="U19" s="71">
        <f>'h16'!U20</f>
        <v>2708</v>
      </c>
      <c r="V19" s="71">
        <f>'h16'!V20</f>
        <v>400</v>
      </c>
      <c r="W19" s="71">
        <f>'h16'!W20</f>
        <v>407</v>
      </c>
      <c r="X19" s="71">
        <f>'h16'!X20</f>
        <v>103</v>
      </c>
      <c r="Y19" s="535">
        <f>'h16'!Y20</f>
        <v>55</v>
      </c>
      <c r="Z19" s="543">
        <f>'h16'!Z20</f>
        <v>6889</v>
      </c>
      <c r="AA19" s="71">
        <f>'h16'!AA20</f>
        <v>3616</v>
      </c>
      <c r="AB19" s="71">
        <f>'h16'!AB20</f>
        <v>3273</v>
      </c>
      <c r="AC19" s="71">
        <f>'h16'!AC20</f>
        <v>3116</v>
      </c>
      <c r="AD19" s="71">
        <f>'h16'!AD20</f>
        <v>2822</v>
      </c>
      <c r="AE19" s="71">
        <f>'h16'!AE20</f>
        <v>415</v>
      </c>
      <c r="AF19" s="71">
        <f>'h16'!AF20</f>
        <v>403</v>
      </c>
      <c r="AG19" s="71">
        <f>'h16'!AG20</f>
        <v>85</v>
      </c>
      <c r="AH19" s="373">
        <f>'h16'!AH20</f>
        <v>48</v>
      </c>
      <c r="AJ19" s="262">
        <f t="shared" si="2"/>
        <v>-189</v>
      </c>
      <c r="AK19" s="262">
        <f t="shared" si="3"/>
        <v>-11</v>
      </c>
      <c r="AL19" s="262">
        <f t="shared" si="4"/>
        <v>25</v>
      </c>
    </row>
    <row r="20" spans="1:38" s="70" customFormat="1" ht="15.75" customHeight="1" x14ac:dyDescent="0.2">
      <c r="A20" s="551" t="s">
        <v>187</v>
      </c>
      <c r="B20" s="543">
        <f>'h16'!B22</f>
        <v>-460</v>
      </c>
      <c r="C20" s="71">
        <f>'h16'!C22</f>
        <v>-351</v>
      </c>
      <c r="D20" s="373">
        <f>'h16'!D22</f>
        <v>-109</v>
      </c>
      <c r="E20" s="74">
        <f>'h16'!E22</f>
        <v>-459</v>
      </c>
      <c r="F20" s="71">
        <f>'h16'!F22</f>
        <v>-307</v>
      </c>
      <c r="G20" s="71">
        <f>'h16'!G22</f>
        <v>-152</v>
      </c>
      <c r="H20" s="71">
        <f>'h16'!H22</f>
        <v>756</v>
      </c>
      <c r="I20" s="71">
        <f>'h16'!I22</f>
        <v>371</v>
      </c>
      <c r="J20" s="71">
        <f>'h16'!J22</f>
        <v>385</v>
      </c>
      <c r="K20" s="71">
        <f>'h16'!K22</f>
        <v>1215</v>
      </c>
      <c r="L20" s="71">
        <f>'h16'!L22</f>
        <v>678</v>
      </c>
      <c r="M20" s="535">
        <f>'h16'!M22</f>
        <v>537</v>
      </c>
      <c r="N20" s="543">
        <f>'h16'!N22</f>
        <v>-1</v>
      </c>
      <c r="O20" s="71">
        <f>'h16'!O22</f>
        <v>-44</v>
      </c>
      <c r="P20" s="373">
        <f>'h16'!P22</f>
        <v>43</v>
      </c>
      <c r="Q20" s="74">
        <f>'h16'!Q22</f>
        <v>5562</v>
      </c>
      <c r="R20" s="71">
        <f>'h16'!R22</f>
        <v>2825</v>
      </c>
      <c r="S20" s="71">
        <f>'h16'!S22</f>
        <v>2737</v>
      </c>
      <c r="T20" s="71">
        <f>'h16'!T22</f>
        <v>2472</v>
      </c>
      <c r="U20" s="71">
        <f>'h16'!U22</f>
        <v>2354</v>
      </c>
      <c r="V20" s="71">
        <f>'h16'!V22</f>
        <v>278</v>
      </c>
      <c r="W20" s="71">
        <f>'h16'!W22</f>
        <v>325</v>
      </c>
      <c r="X20" s="71">
        <f>'h16'!X22</f>
        <v>75</v>
      </c>
      <c r="Y20" s="535">
        <f>'h16'!Y22</f>
        <v>58</v>
      </c>
      <c r="Z20" s="543">
        <f>'h16'!Z22</f>
        <v>5563</v>
      </c>
      <c r="AA20" s="71">
        <f>'h16'!AA22</f>
        <v>2869</v>
      </c>
      <c r="AB20" s="71">
        <f>'h16'!AB22</f>
        <v>2694</v>
      </c>
      <c r="AC20" s="71">
        <f>'h16'!AC22</f>
        <v>2507</v>
      </c>
      <c r="AD20" s="71">
        <f>'h16'!AD22</f>
        <v>2348</v>
      </c>
      <c r="AE20" s="71">
        <f>'h16'!AE22</f>
        <v>296</v>
      </c>
      <c r="AF20" s="71">
        <f>'h16'!AF22</f>
        <v>287</v>
      </c>
      <c r="AG20" s="71">
        <f>'h16'!AG22</f>
        <v>66</v>
      </c>
      <c r="AH20" s="373">
        <f>'h16'!AH22</f>
        <v>59</v>
      </c>
      <c r="AJ20" s="262">
        <f t="shared" si="2"/>
        <v>-29</v>
      </c>
      <c r="AK20" s="262">
        <f t="shared" si="3"/>
        <v>20</v>
      </c>
      <c r="AL20" s="262">
        <f t="shared" si="4"/>
        <v>8</v>
      </c>
    </row>
    <row r="21" spans="1:38" s="70" customFormat="1" ht="15.75" customHeight="1" x14ac:dyDescent="0.2">
      <c r="A21" s="551" t="s">
        <v>188</v>
      </c>
      <c r="B21" s="543">
        <f>'h16'!B23</f>
        <v>-872</v>
      </c>
      <c r="C21" s="71">
        <f>'h16'!C23</f>
        <v>-542</v>
      </c>
      <c r="D21" s="373">
        <f>'h16'!D23</f>
        <v>-330</v>
      </c>
      <c r="E21" s="74">
        <f>'h16'!E23</f>
        <v>-8</v>
      </c>
      <c r="F21" s="71">
        <f>'h16'!F23</f>
        <v>-66</v>
      </c>
      <c r="G21" s="71">
        <f>'h16'!G23</f>
        <v>58</v>
      </c>
      <c r="H21" s="71">
        <f>'h16'!H23</f>
        <v>1324</v>
      </c>
      <c r="I21" s="71">
        <f>'h16'!I23</f>
        <v>675</v>
      </c>
      <c r="J21" s="71">
        <f>'h16'!J23</f>
        <v>649</v>
      </c>
      <c r="K21" s="71">
        <f>'h16'!K23</f>
        <v>1332</v>
      </c>
      <c r="L21" s="71">
        <f>'h16'!L23</f>
        <v>741</v>
      </c>
      <c r="M21" s="535">
        <f>'h16'!M23</f>
        <v>591</v>
      </c>
      <c r="N21" s="543">
        <f>'h16'!N23</f>
        <v>-864</v>
      </c>
      <c r="O21" s="71">
        <f>'h16'!O23</f>
        <v>-476</v>
      </c>
      <c r="P21" s="373">
        <f>'h16'!P23</f>
        <v>-388</v>
      </c>
      <c r="Q21" s="74">
        <f>'h16'!Q23</f>
        <v>7808</v>
      </c>
      <c r="R21" s="71">
        <f>'h16'!R23</f>
        <v>3802</v>
      </c>
      <c r="S21" s="71">
        <f>'h16'!S23</f>
        <v>4006</v>
      </c>
      <c r="T21" s="71">
        <f>'h16'!T23</f>
        <v>3532</v>
      </c>
      <c r="U21" s="71">
        <f>'h16'!U23</f>
        <v>3770</v>
      </c>
      <c r="V21" s="71">
        <f>'h16'!V23</f>
        <v>201</v>
      </c>
      <c r="W21" s="71">
        <f>'h16'!W23</f>
        <v>178</v>
      </c>
      <c r="X21" s="71">
        <f>'h16'!X23</f>
        <v>69</v>
      </c>
      <c r="Y21" s="535">
        <f>'h16'!Y23</f>
        <v>58</v>
      </c>
      <c r="Z21" s="543">
        <f>'h16'!Z23</f>
        <v>8672</v>
      </c>
      <c r="AA21" s="71">
        <f>'h16'!AA23</f>
        <v>4278</v>
      </c>
      <c r="AB21" s="71">
        <f>'h16'!AB23</f>
        <v>4394</v>
      </c>
      <c r="AC21" s="71">
        <f>'h16'!AC23</f>
        <v>4030</v>
      </c>
      <c r="AD21" s="71">
        <f>'h16'!AD23</f>
        <v>4141</v>
      </c>
      <c r="AE21" s="71">
        <f>'h16'!AE23</f>
        <v>183</v>
      </c>
      <c r="AF21" s="71">
        <f>'h16'!AF23</f>
        <v>198</v>
      </c>
      <c r="AG21" s="71">
        <f>'h16'!AG23</f>
        <v>65</v>
      </c>
      <c r="AH21" s="373">
        <f>'h16'!AH23</f>
        <v>55</v>
      </c>
      <c r="AJ21" s="262">
        <f t="shared" si="2"/>
        <v>-869</v>
      </c>
      <c r="AK21" s="262">
        <f t="shared" si="3"/>
        <v>-2</v>
      </c>
      <c r="AL21" s="262">
        <f t="shared" si="4"/>
        <v>7</v>
      </c>
    </row>
    <row r="22" spans="1:38" s="70" customFormat="1" ht="15.75" customHeight="1" x14ac:dyDescent="0.2">
      <c r="A22" s="551" t="s">
        <v>189</v>
      </c>
      <c r="B22" s="543">
        <f>'h16'!B24</f>
        <v>-1369</v>
      </c>
      <c r="C22" s="71">
        <f>'h16'!C24</f>
        <v>-955</v>
      </c>
      <c r="D22" s="373">
        <f>'h16'!D24</f>
        <v>-414</v>
      </c>
      <c r="E22" s="74">
        <f>'h16'!E24</f>
        <v>292</v>
      </c>
      <c r="F22" s="71">
        <f>'h16'!F24</f>
        <v>56</v>
      </c>
      <c r="G22" s="71">
        <f>'h16'!G24</f>
        <v>236</v>
      </c>
      <c r="H22" s="71">
        <f>'h16'!H24</f>
        <v>2069</v>
      </c>
      <c r="I22" s="71">
        <f>'h16'!I24</f>
        <v>1023</v>
      </c>
      <c r="J22" s="71">
        <f>'h16'!J24</f>
        <v>1046</v>
      </c>
      <c r="K22" s="71">
        <f>'h16'!K24</f>
        <v>1777</v>
      </c>
      <c r="L22" s="71">
        <f>'h16'!L24</f>
        <v>967</v>
      </c>
      <c r="M22" s="535">
        <f>'h16'!M24</f>
        <v>810</v>
      </c>
      <c r="N22" s="543">
        <f>'h16'!N24</f>
        <v>-1661</v>
      </c>
      <c r="O22" s="71">
        <f>'h16'!O24</f>
        <v>-1011</v>
      </c>
      <c r="P22" s="373">
        <f>'h16'!P24</f>
        <v>-650</v>
      </c>
      <c r="Q22" s="74">
        <f>'h16'!Q24</f>
        <v>9689</v>
      </c>
      <c r="R22" s="71">
        <f>'h16'!R24</f>
        <v>4868</v>
      </c>
      <c r="S22" s="71">
        <f>'h16'!S24</f>
        <v>4821</v>
      </c>
      <c r="T22" s="71">
        <f>'h16'!T24</f>
        <v>4601</v>
      </c>
      <c r="U22" s="71">
        <f>'h16'!U24</f>
        <v>4572</v>
      </c>
      <c r="V22" s="71">
        <f>'h16'!V24</f>
        <v>204</v>
      </c>
      <c r="W22" s="71">
        <f>'h16'!W24</f>
        <v>209</v>
      </c>
      <c r="X22" s="71">
        <f>'h16'!X24</f>
        <v>63</v>
      </c>
      <c r="Y22" s="535">
        <f>'h16'!Y24</f>
        <v>40</v>
      </c>
      <c r="Z22" s="543">
        <f>'h16'!Z24</f>
        <v>11350</v>
      </c>
      <c r="AA22" s="71">
        <f>'h16'!AA24</f>
        <v>5879</v>
      </c>
      <c r="AB22" s="71">
        <f>'h16'!AB24</f>
        <v>5471</v>
      </c>
      <c r="AC22" s="71">
        <f>'h16'!AC24</f>
        <v>5591</v>
      </c>
      <c r="AD22" s="71">
        <f>'h16'!AD24</f>
        <v>5219</v>
      </c>
      <c r="AE22" s="71">
        <f>'h16'!AE24</f>
        <v>223</v>
      </c>
      <c r="AF22" s="71">
        <f>'h16'!AF24</f>
        <v>209</v>
      </c>
      <c r="AG22" s="71">
        <f>'h16'!AG24</f>
        <v>65</v>
      </c>
      <c r="AH22" s="373">
        <f>'h16'!AH24</f>
        <v>43</v>
      </c>
      <c r="AJ22" s="262">
        <f t="shared" si="2"/>
        <v>-1637</v>
      </c>
      <c r="AK22" s="262">
        <f t="shared" si="3"/>
        <v>-19</v>
      </c>
      <c r="AL22" s="262">
        <f t="shared" si="4"/>
        <v>-5</v>
      </c>
    </row>
    <row r="23" spans="1:38" s="70" customFormat="1" ht="15.75" customHeight="1" x14ac:dyDescent="0.2">
      <c r="A23" s="551" t="s">
        <v>190</v>
      </c>
      <c r="B23" s="543">
        <f>'h16'!B21</f>
        <v>435</v>
      </c>
      <c r="C23" s="71">
        <f>'h16'!C21</f>
        <v>128</v>
      </c>
      <c r="D23" s="373">
        <f>'h16'!D21</f>
        <v>307</v>
      </c>
      <c r="E23" s="74">
        <f>'h16'!E21</f>
        <v>199</v>
      </c>
      <c r="F23" s="71">
        <f>'h16'!F21</f>
        <v>28</v>
      </c>
      <c r="G23" s="71">
        <f>'h16'!G21</f>
        <v>171</v>
      </c>
      <c r="H23" s="71">
        <f>'h16'!H21</f>
        <v>1803</v>
      </c>
      <c r="I23" s="71">
        <f>'h16'!I21</f>
        <v>899</v>
      </c>
      <c r="J23" s="71">
        <f>'h16'!J21</f>
        <v>904</v>
      </c>
      <c r="K23" s="71">
        <f>'h16'!K21</f>
        <v>1604</v>
      </c>
      <c r="L23" s="71">
        <f>'h16'!L21</f>
        <v>871</v>
      </c>
      <c r="M23" s="535">
        <f>'h16'!M21</f>
        <v>733</v>
      </c>
      <c r="N23" s="543">
        <f>'h16'!N21</f>
        <v>236</v>
      </c>
      <c r="O23" s="71">
        <f>'h16'!O21</f>
        <v>100</v>
      </c>
      <c r="P23" s="373">
        <f>'h16'!P21</f>
        <v>136</v>
      </c>
      <c r="Q23" s="74">
        <f>'h16'!Q21</f>
        <v>9116</v>
      </c>
      <c r="R23" s="71">
        <f>'h16'!R21</f>
        <v>4589</v>
      </c>
      <c r="S23" s="71">
        <f>'h16'!S21</f>
        <v>4527</v>
      </c>
      <c r="T23" s="71">
        <f>'h16'!T21</f>
        <v>4434</v>
      </c>
      <c r="U23" s="71">
        <f>'h16'!U21</f>
        <v>4321</v>
      </c>
      <c r="V23" s="71">
        <f>'h16'!V21</f>
        <v>115</v>
      </c>
      <c r="W23" s="71">
        <f>'h16'!W21</f>
        <v>172</v>
      </c>
      <c r="X23" s="71">
        <f>'h16'!X21</f>
        <v>40</v>
      </c>
      <c r="Y23" s="535">
        <f>'h16'!Y21</f>
        <v>34</v>
      </c>
      <c r="Z23" s="543">
        <f>'h16'!Z21</f>
        <v>8880</v>
      </c>
      <c r="AA23" s="71">
        <f>'h16'!AA21</f>
        <v>4489</v>
      </c>
      <c r="AB23" s="71">
        <f>'h16'!AB21</f>
        <v>4391</v>
      </c>
      <c r="AC23" s="71">
        <f>'h16'!AC21</f>
        <v>4311</v>
      </c>
      <c r="AD23" s="71">
        <f>'h16'!AD21</f>
        <v>4201</v>
      </c>
      <c r="AE23" s="71">
        <f>'h16'!AE21</f>
        <v>102</v>
      </c>
      <c r="AF23" s="71">
        <f>'h16'!AF21</f>
        <v>151</v>
      </c>
      <c r="AG23" s="71">
        <f>'h16'!AG21</f>
        <v>76</v>
      </c>
      <c r="AH23" s="373">
        <f>'h16'!AH21</f>
        <v>39</v>
      </c>
      <c r="AJ23" s="262">
        <f t="shared" si="2"/>
        <v>243</v>
      </c>
      <c r="AK23" s="262">
        <f t="shared" si="3"/>
        <v>34</v>
      </c>
      <c r="AL23" s="262">
        <f t="shared" si="4"/>
        <v>-41</v>
      </c>
    </row>
    <row r="24" spans="1:38" s="70" customFormat="1" ht="15.75" customHeight="1" x14ac:dyDescent="0.2">
      <c r="A24" s="551" t="s">
        <v>191</v>
      </c>
      <c r="B24" s="543">
        <f>'h16'!B19</f>
        <v>1239</v>
      </c>
      <c r="C24" s="71">
        <f>'h16'!C19</f>
        <v>595</v>
      </c>
      <c r="D24" s="373">
        <f>'h16'!D19</f>
        <v>644</v>
      </c>
      <c r="E24" s="74">
        <f>'h16'!E19</f>
        <v>-118</v>
      </c>
      <c r="F24" s="71">
        <f>'h16'!F19</f>
        <v>-91</v>
      </c>
      <c r="G24" s="71">
        <f>'h16'!G19</f>
        <v>-27</v>
      </c>
      <c r="H24" s="71">
        <f>'h16'!H19</f>
        <v>956</v>
      </c>
      <c r="I24" s="71">
        <f>'h16'!I19</f>
        <v>505</v>
      </c>
      <c r="J24" s="71">
        <f>'h16'!J19</f>
        <v>451</v>
      </c>
      <c r="K24" s="71">
        <f>'h16'!K19</f>
        <v>1074</v>
      </c>
      <c r="L24" s="71">
        <f>'h16'!L19</f>
        <v>596</v>
      </c>
      <c r="M24" s="535">
        <f>'h16'!M19</f>
        <v>478</v>
      </c>
      <c r="N24" s="543">
        <f>'h16'!N19</f>
        <v>1357</v>
      </c>
      <c r="O24" s="71">
        <f>'h16'!O19</f>
        <v>686</v>
      </c>
      <c r="P24" s="373">
        <f>'h16'!P19</f>
        <v>671</v>
      </c>
      <c r="Q24" s="74">
        <f>'h16'!Q19</f>
        <v>11709</v>
      </c>
      <c r="R24" s="71">
        <f>'h16'!R19</f>
        <v>5901</v>
      </c>
      <c r="S24" s="71">
        <f>'h16'!S19</f>
        <v>5808</v>
      </c>
      <c r="T24" s="71">
        <f>'h16'!T19</f>
        <v>4821</v>
      </c>
      <c r="U24" s="71">
        <f>'h16'!U19</f>
        <v>4420</v>
      </c>
      <c r="V24" s="71">
        <f>'h16'!V19</f>
        <v>969</v>
      </c>
      <c r="W24" s="71">
        <f>'h16'!W19</f>
        <v>1296</v>
      </c>
      <c r="X24" s="71">
        <f>'h16'!X19</f>
        <v>111</v>
      </c>
      <c r="Y24" s="535">
        <f>'h16'!Y19</f>
        <v>92</v>
      </c>
      <c r="Z24" s="543">
        <f>'h16'!Z19</f>
        <v>10352</v>
      </c>
      <c r="AA24" s="71">
        <f>'h16'!AA19</f>
        <v>5215</v>
      </c>
      <c r="AB24" s="71">
        <f>'h16'!AB19</f>
        <v>5137</v>
      </c>
      <c r="AC24" s="71">
        <f>'h16'!AC19</f>
        <v>4154</v>
      </c>
      <c r="AD24" s="71">
        <f>'h16'!AD19</f>
        <v>3792</v>
      </c>
      <c r="AE24" s="71">
        <f>'h16'!AE19</f>
        <v>999</v>
      </c>
      <c r="AF24" s="71">
        <f>'h16'!AF19</f>
        <v>1276</v>
      </c>
      <c r="AG24" s="71">
        <f>'h16'!AG19</f>
        <v>62</v>
      </c>
      <c r="AH24" s="373">
        <f>'h16'!AH19</f>
        <v>69</v>
      </c>
      <c r="AJ24" s="262">
        <f t="shared" si="2"/>
        <v>1295</v>
      </c>
      <c r="AK24" s="262">
        <f t="shared" si="3"/>
        <v>-10</v>
      </c>
      <c r="AL24" s="262">
        <f t="shared" si="4"/>
        <v>72</v>
      </c>
    </row>
    <row r="25" spans="1:38" s="70" customFormat="1" ht="15.75" customHeight="1" x14ac:dyDescent="0.2">
      <c r="A25" s="552" t="s">
        <v>128</v>
      </c>
      <c r="B25" s="544">
        <f>'h16'!B25</f>
        <v>1918</v>
      </c>
      <c r="C25" s="420">
        <f>'h16'!C25</f>
        <v>804</v>
      </c>
      <c r="D25" s="421">
        <f>'h16'!D25</f>
        <v>1114</v>
      </c>
      <c r="E25" s="528">
        <f>'h16'!E25</f>
        <v>654</v>
      </c>
      <c r="F25" s="420">
        <f>'h16'!F25</f>
        <v>320</v>
      </c>
      <c r="G25" s="420">
        <f>'h16'!G25</f>
        <v>334</v>
      </c>
      <c r="H25" s="420">
        <f>'h16'!H25</f>
        <v>2095</v>
      </c>
      <c r="I25" s="420">
        <f>'h16'!I25</f>
        <v>1090</v>
      </c>
      <c r="J25" s="420">
        <f>'h16'!J25</f>
        <v>1005</v>
      </c>
      <c r="K25" s="420">
        <f>'h16'!K25</f>
        <v>1441</v>
      </c>
      <c r="L25" s="420">
        <f>'h16'!L25</f>
        <v>770</v>
      </c>
      <c r="M25" s="536">
        <f>'h16'!M25</f>
        <v>671</v>
      </c>
      <c r="N25" s="544">
        <f>'h16'!N25</f>
        <v>1264</v>
      </c>
      <c r="O25" s="420">
        <f>'h16'!O25</f>
        <v>484</v>
      </c>
      <c r="P25" s="421">
        <f>'h16'!P25</f>
        <v>780</v>
      </c>
      <c r="Q25" s="528">
        <f>'h16'!Q25</f>
        <v>12076</v>
      </c>
      <c r="R25" s="420">
        <f>'h16'!R25</f>
        <v>6286</v>
      </c>
      <c r="S25" s="420">
        <f>'h16'!S25</f>
        <v>5790</v>
      </c>
      <c r="T25" s="420">
        <f>'h16'!T25</f>
        <v>5978</v>
      </c>
      <c r="U25" s="420">
        <f>'h16'!U25</f>
        <v>5553</v>
      </c>
      <c r="V25" s="420">
        <f>'h16'!V25</f>
        <v>245</v>
      </c>
      <c r="W25" s="420">
        <f>'h16'!W25</f>
        <v>188</v>
      </c>
      <c r="X25" s="420">
        <f>'h16'!X25</f>
        <v>63</v>
      </c>
      <c r="Y25" s="536">
        <f>'h16'!Y25</f>
        <v>49</v>
      </c>
      <c r="Z25" s="544">
        <f>'h16'!Z25</f>
        <v>10812</v>
      </c>
      <c r="AA25" s="420">
        <f>'h16'!AA25</f>
        <v>5802</v>
      </c>
      <c r="AB25" s="420">
        <f>'h16'!AB25</f>
        <v>5010</v>
      </c>
      <c r="AC25" s="420">
        <f>'h16'!AC25</f>
        <v>5506</v>
      </c>
      <c r="AD25" s="420">
        <f>'h16'!AD25</f>
        <v>4769</v>
      </c>
      <c r="AE25" s="420">
        <f>'h16'!AE25</f>
        <v>234</v>
      </c>
      <c r="AF25" s="420">
        <f>'h16'!AF25</f>
        <v>197</v>
      </c>
      <c r="AG25" s="420">
        <f>'h16'!AG25</f>
        <v>62</v>
      </c>
      <c r="AH25" s="421">
        <f>'h16'!AH25</f>
        <v>44</v>
      </c>
      <c r="AJ25" s="377">
        <f t="shared" si="2"/>
        <v>1256</v>
      </c>
      <c r="AK25" s="377">
        <f t="shared" si="3"/>
        <v>2</v>
      </c>
      <c r="AL25" s="377">
        <f t="shared" si="4"/>
        <v>6</v>
      </c>
    </row>
    <row r="26" spans="1:38" ht="15.75" customHeight="1" x14ac:dyDescent="0.2">
      <c r="A26" s="547" t="s">
        <v>192</v>
      </c>
      <c r="B26" s="545">
        <f>'h16'!B26+'h16'!B60+'h16'!B61+'h16'!B65+'h16'!B77</f>
        <v>-272</v>
      </c>
      <c r="C26" s="49">
        <f>'h16'!C26+'h16'!C60+'h16'!C61+'h16'!C65+'h16'!C77</f>
        <v>-427</v>
      </c>
      <c r="D26" s="372">
        <f>'h16'!D26+'h16'!D60+'h16'!D61+'h16'!D65+'h16'!D77</f>
        <v>155</v>
      </c>
      <c r="E26" s="80">
        <f>'h16'!E26+'h16'!E60+'h16'!E61+'h16'!E65+'h16'!E77</f>
        <v>926</v>
      </c>
      <c r="F26" s="49">
        <f>'h16'!F26+'h16'!F60+'h16'!F61+'h16'!F65+'h16'!F77</f>
        <v>381</v>
      </c>
      <c r="G26" s="49">
        <f>'h16'!G26+'h16'!G60+'h16'!G61+'h16'!G65+'h16'!G77</f>
        <v>545</v>
      </c>
      <c r="H26" s="49">
        <f>'h16'!H26+'h16'!H60+'h16'!H61+'h16'!H65+'h16'!H77</f>
        <v>5381</v>
      </c>
      <c r="I26" s="49">
        <f>'h16'!I26+'h16'!I60+'h16'!I61+'h16'!I65+'h16'!I77</f>
        <v>2792</v>
      </c>
      <c r="J26" s="49">
        <f>'h16'!J26+'h16'!J60+'h16'!J61+'h16'!J65+'h16'!J77</f>
        <v>2589</v>
      </c>
      <c r="K26" s="49">
        <f>'h16'!K26+'h16'!K60+'h16'!K61+'h16'!K65+'h16'!K77</f>
        <v>4455</v>
      </c>
      <c r="L26" s="49">
        <f>'h16'!L26+'h16'!L60+'h16'!L61+'h16'!L65+'h16'!L77</f>
        <v>2411</v>
      </c>
      <c r="M26" s="57">
        <f>'h16'!M26+'h16'!M60+'h16'!M61+'h16'!M65+'h16'!M77</f>
        <v>2044</v>
      </c>
      <c r="N26" s="545">
        <f>'h16'!N26+'h16'!N60+'h16'!N61+'h16'!N65+'h16'!N77</f>
        <v>-1198</v>
      </c>
      <c r="O26" s="49">
        <f>'h16'!O26+'h16'!O60+'h16'!O61+'h16'!O65+'h16'!O77</f>
        <v>-808</v>
      </c>
      <c r="P26" s="372">
        <f>'h16'!P26+'h16'!P60+'h16'!P61+'h16'!P65+'h16'!P77</f>
        <v>-390</v>
      </c>
      <c r="Q26" s="80">
        <f>'h16'!Q26+'h16'!Q60+'h16'!Q61+'h16'!Q65+'h16'!Q77</f>
        <v>17929</v>
      </c>
      <c r="R26" s="49">
        <f>'h16'!R26+'h16'!R60+'h16'!R61+'h16'!R65+'h16'!R77</f>
        <v>9119</v>
      </c>
      <c r="S26" s="49">
        <f>'h16'!S26+'h16'!S60+'h16'!S61+'h16'!S65+'h16'!S77</f>
        <v>8810</v>
      </c>
      <c r="T26" s="49">
        <f>'h16'!T26+'h16'!T60+'h16'!T61+'h16'!T65+'h16'!T77</f>
        <v>8195</v>
      </c>
      <c r="U26" s="49">
        <f>'h16'!U26+'h16'!U60+'h16'!U61+'h16'!U65+'h16'!U77</f>
        <v>6890</v>
      </c>
      <c r="V26" s="49">
        <f>'h16'!V26+'h16'!V60+'h16'!V61+'h16'!V65+'h16'!V77</f>
        <v>542</v>
      </c>
      <c r="W26" s="49">
        <f>'h16'!W26+'h16'!W60+'h16'!W61+'h16'!W65+'h16'!W77</f>
        <v>1583</v>
      </c>
      <c r="X26" s="49">
        <f>'h16'!X26+'h16'!X60+'h16'!X61+'h16'!X65+'h16'!X77</f>
        <v>382</v>
      </c>
      <c r="Y26" s="57">
        <f>'h16'!Y26+'h16'!Y60+'h16'!Y61+'h16'!Y65+'h16'!Y77</f>
        <v>337</v>
      </c>
      <c r="Z26" s="545">
        <f>'h16'!Z26+'h16'!Z60+'h16'!Z61+'h16'!Z65+'h16'!Z77</f>
        <v>19127</v>
      </c>
      <c r="AA26" s="49">
        <f>'h16'!AA26+'h16'!AA60+'h16'!AA61+'h16'!AA65+'h16'!AA77</f>
        <v>9927</v>
      </c>
      <c r="AB26" s="49">
        <f>'h16'!AB26+'h16'!AB60+'h16'!AB61+'h16'!AB65+'h16'!AB77</f>
        <v>9200</v>
      </c>
      <c r="AC26" s="49">
        <f>'h16'!AC26+'h16'!AC60+'h16'!AC61+'h16'!AC65+'h16'!AC77</f>
        <v>9034</v>
      </c>
      <c r="AD26" s="49">
        <f>'h16'!AD26+'h16'!AD60+'h16'!AD61+'h16'!AD65+'h16'!AD77</f>
        <v>7500</v>
      </c>
      <c r="AE26" s="49">
        <f>'h16'!AE26+'h16'!AE60+'h16'!AE61+'h16'!AE65+'h16'!AE77</f>
        <v>544</v>
      </c>
      <c r="AF26" s="49">
        <f>'h16'!AF26+'h16'!AF60+'h16'!AF61+'h16'!AF65+'h16'!AF77</f>
        <v>1438</v>
      </c>
      <c r="AG26" s="49">
        <f>'h16'!AG26+'h16'!AG60+'h16'!AG61+'h16'!AG65+'h16'!AG77</f>
        <v>349</v>
      </c>
      <c r="AH26" s="372">
        <f>'h16'!AH26+'h16'!AH60+'h16'!AH61+'h16'!AH65+'h16'!AH77</f>
        <v>262</v>
      </c>
      <c r="AJ26" s="262">
        <f t="shared" si="2"/>
        <v>-1449</v>
      </c>
      <c r="AK26" s="262">
        <f t="shared" si="3"/>
        <v>143</v>
      </c>
      <c r="AL26" s="262">
        <f t="shared" si="4"/>
        <v>108</v>
      </c>
    </row>
    <row r="27" spans="1:38" ht="15.75" customHeight="1" x14ac:dyDescent="0.2">
      <c r="A27" s="547" t="s">
        <v>193</v>
      </c>
      <c r="B27" s="545">
        <f>'h16'!B27</f>
        <v>-1136</v>
      </c>
      <c r="C27" s="49">
        <f>'h16'!C27</f>
        <v>-898</v>
      </c>
      <c r="D27" s="372">
        <f>'h16'!D27</f>
        <v>-238</v>
      </c>
      <c r="E27" s="80">
        <f>'h16'!E27</f>
        <v>452</v>
      </c>
      <c r="F27" s="49">
        <f>'h16'!F27</f>
        <v>90</v>
      </c>
      <c r="G27" s="49">
        <f>'h16'!G27</f>
        <v>362</v>
      </c>
      <c r="H27" s="49">
        <f>'h16'!H27</f>
        <v>4492</v>
      </c>
      <c r="I27" s="49">
        <f>'h16'!I27</f>
        <v>2360</v>
      </c>
      <c r="J27" s="49">
        <f>'h16'!J27</f>
        <v>2132</v>
      </c>
      <c r="K27" s="49">
        <f>'h16'!K27</f>
        <v>4040</v>
      </c>
      <c r="L27" s="49">
        <f>'h16'!L27</f>
        <v>2270</v>
      </c>
      <c r="M27" s="57">
        <f>'h16'!M27</f>
        <v>1770</v>
      </c>
      <c r="N27" s="545">
        <f>'h16'!N27</f>
        <v>-1588</v>
      </c>
      <c r="O27" s="49">
        <f>'h16'!O27</f>
        <v>-988</v>
      </c>
      <c r="P27" s="372">
        <f>'h16'!P27</f>
        <v>-600</v>
      </c>
      <c r="Q27" s="80">
        <f>'h16'!Q27</f>
        <v>20299</v>
      </c>
      <c r="R27" s="49">
        <f>'h16'!R27</f>
        <v>10767</v>
      </c>
      <c r="S27" s="49">
        <f>'h16'!S27</f>
        <v>9532</v>
      </c>
      <c r="T27" s="49">
        <f>'h16'!T27</f>
        <v>9615</v>
      </c>
      <c r="U27" s="49">
        <f>'h16'!U27</f>
        <v>8519</v>
      </c>
      <c r="V27" s="49">
        <f>'h16'!V27</f>
        <v>716</v>
      </c>
      <c r="W27" s="49">
        <f>'h16'!W27</f>
        <v>715</v>
      </c>
      <c r="X27" s="49">
        <f>'h16'!X27</f>
        <v>436</v>
      </c>
      <c r="Y27" s="57">
        <f>'h16'!Y27</f>
        <v>298</v>
      </c>
      <c r="Z27" s="545">
        <f>'h16'!Z27</f>
        <v>21887</v>
      </c>
      <c r="AA27" s="49">
        <f>'h16'!AA27</f>
        <v>11755</v>
      </c>
      <c r="AB27" s="49">
        <f>'h16'!AB27</f>
        <v>10132</v>
      </c>
      <c r="AC27" s="49">
        <f>'h16'!AC27</f>
        <v>10759</v>
      </c>
      <c r="AD27" s="49">
        <f>'h16'!AD27</f>
        <v>9213</v>
      </c>
      <c r="AE27" s="49">
        <f>'h16'!AE27</f>
        <v>641</v>
      </c>
      <c r="AF27" s="49">
        <f>'h16'!AF27</f>
        <v>670</v>
      </c>
      <c r="AG27" s="49">
        <f>'h16'!AG27</f>
        <v>355</v>
      </c>
      <c r="AH27" s="372">
        <f>'h16'!AH27</f>
        <v>249</v>
      </c>
      <c r="AJ27" s="262">
        <f t="shared" si="2"/>
        <v>-1838</v>
      </c>
      <c r="AK27" s="262">
        <f t="shared" si="3"/>
        <v>120</v>
      </c>
      <c r="AL27" s="262">
        <f t="shared" si="4"/>
        <v>130</v>
      </c>
    </row>
    <row r="28" spans="1:38" ht="15.75" customHeight="1" x14ac:dyDescent="0.2">
      <c r="A28" s="547" t="s">
        <v>194</v>
      </c>
      <c r="B28" s="545">
        <f>'h16'!B28</f>
        <v>355</v>
      </c>
      <c r="C28" s="49">
        <f>'h16'!C28</f>
        <v>42</v>
      </c>
      <c r="D28" s="372">
        <f>'h16'!D28</f>
        <v>313</v>
      </c>
      <c r="E28" s="80">
        <f>'h16'!E28</f>
        <v>632</v>
      </c>
      <c r="F28" s="49">
        <f>'h16'!F28</f>
        <v>225</v>
      </c>
      <c r="G28" s="49">
        <f>'h16'!G28</f>
        <v>407</v>
      </c>
      <c r="H28" s="49">
        <f>'h16'!H28</f>
        <v>2729</v>
      </c>
      <c r="I28" s="49">
        <f>'h16'!I28</f>
        <v>1355</v>
      </c>
      <c r="J28" s="49">
        <f>'h16'!J28</f>
        <v>1374</v>
      </c>
      <c r="K28" s="49">
        <f>'h16'!K28</f>
        <v>2097</v>
      </c>
      <c r="L28" s="49">
        <f>'h16'!L28</f>
        <v>1130</v>
      </c>
      <c r="M28" s="57">
        <f>'h16'!M28</f>
        <v>967</v>
      </c>
      <c r="N28" s="545">
        <f>'h16'!N28</f>
        <v>-277</v>
      </c>
      <c r="O28" s="49">
        <f>'h16'!O28</f>
        <v>-183</v>
      </c>
      <c r="P28" s="372">
        <f>'h16'!P28</f>
        <v>-94</v>
      </c>
      <c r="Q28" s="80">
        <f>'h16'!Q28</f>
        <v>11853</v>
      </c>
      <c r="R28" s="49">
        <f>'h16'!R28</f>
        <v>6167</v>
      </c>
      <c r="S28" s="49">
        <f>'h16'!S28</f>
        <v>5686</v>
      </c>
      <c r="T28" s="49">
        <f>'h16'!T28</f>
        <v>5760</v>
      </c>
      <c r="U28" s="49">
        <f>'h16'!U28</f>
        <v>5403</v>
      </c>
      <c r="V28" s="49">
        <f>'h16'!V28</f>
        <v>303</v>
      </c>
      <c r="W28" s="49">
        <f>'h16'!W28</f>
        <v>214</v>
      </c>
      <c r="X28" s="49">
        <f>'h16'!X28</f>
        <v>104</v>
      </c>
      <c r="Y28" s="57">
        <f>'h16'!Y28</f>
        <v>69</v>
      </c>
      <c r="Z28" s="545">
        <f>'h16'!Z28</f>
        <v>12130</v>
      </c>
      <c r="AA28" s="49">
        <f>'h16'!AA28</f>
        <v>6350</v>
      </c>
      <c r="AB28" s="49">
        <f>'h16'!AB28</f>
        <v>5780</v>
      </c>
      <c r="AC28" s="49">
        <f>'h16'!AC28</f>
        <v>5970</v>
      </c>
      <c r="AD28" s="49">
        <f>'h16'!AD28</f>
        <v>5558</v>
      </c>
      <c r="AE28" s="49">
        <f>'h16'!AE28</f>
        <v>323</v>
      </c>
      <c r="AF28" s="49">
        <f>'h16'!AF28</f>
        <v>192</v>
      </c>
      <c r="AG28" s="49">
        <f>'h16'!AG28</f>
        <v>57</v>
      </c>
      <c r="AH28" s="372">
        <f>'h16'!AH28</f>
        <v>30</v>
      </c>
      <c r="AJ28" s="262">
        <f t="shared" si="2"/>
        <v>-365</v>
      </c>
      <c r="AK28" s="262">
        <f t="shared" si="3"/>
        <v>2</v>
      </c>
      <c r="AL28" s="262">
        <f t="shared" si="4"/>
        <v>86</v>
      </c>
    </row>
    <row r="29" spans="1:38" ht="15.75" customHeight="1" x14ac:dyDescent="0.2">
      <c r="A29" s="547" t="s">
        <v>195</v>
      </c>
      <c r="B29" s="545">
        <f>'h16'!B29</f>
        <v>3973</v>
      </c>
      <c r="C29" s="49">
        <f>'h16'!C29</f>
        <v>1768</v>
      </c>
      <c r="D29" s="372">
        <f>'h16'!D29</f>
        <v>2205</v>
      </c>
      <c r="E29" s="80">
        <f>'h16'!E29</f>
        <v>1727</v>
      </c>
      <c r="F29" s="49">
        <f>'h16'!F29</f>
        <v>882</v>
      </c>
      <c r="G29" s="49">
        <f>'h16'!G29</f>
        <v>845</v>
      </c>
      <c r="H29" s="49">
        <f>'h16'!H29</f>
        <v>4806</v>
      </c>
      <c r="I29" s="49">
        <f>'h16'!I29</f>
        <v>2515</v>
      </c>
      <c r="J29" s="49">
        <f>'h16'!J29</f>
        <v>2291</v>
      </c>
      <c r="K29" s="49">
        <f>'h16'!K29</f>
        <v>3079</v>
      </c>
      <c r="L29" s="49">
        <f>'h16'!L29</f>
        <v>1633</v>
      </c>
      <c r="M29" s="57">
        <f>'h16'!M29</f>
        <v>1446</v>
      </c>
      <c r="N29" s="545">
        <f>'h16'!N29</f>
        <v>2246</v>
      </c>
      <c r="O29" s="49">
        <f>'h16'!O29</f>
        <v>886</v>
      </c>
      <c r="P29" s="372">
        <f>'h16'!P29</f>
        <v>1360</v>
      </c>
      <c r="Q29" s="80">
        <f>'h16'!Q29</f>
        <v>27725</v>
      </c>
      <c r="R29" s="49">
        <f>'h16'!R29</f>
        <v>14225</v>
      </c>
      <c r="S29" s="49">
        <f>'h16'!S29</f>
        <v>13500</v>
      </c>
      <c r="T29" s="49">
        <f>'h16'!T29</f>
        <v>13479</v>
      </c>
      <c r="U29" s="49">
        <f>'h16'!U29</f>
        <v>12807</v>
      </c>
      <c r="V29" s="49">
        <f>'h16'!V29</f>
        <v>493</v>
      </c>
      <c r="W29" s="49">
        <f>'h16'!W29</f>
        <v>494</v>
      </c>
      <c r="X29" s="49">
        <f>'h16'!X29</f>
        <v>253</v>
      </c>
      <c r="Y29" s="57">
        <f>'h16'!Y29</f>
        <v>199</v>
      </c>
      <c r="Z29" s="545">
        <f>'h16'!Z29</f>
        <v>25479</v>
      </c>
      <c r="AA29" s="49">
        <f>'h16'!AA29</f>
        <v>13339</v>
      </c>
      <c r="AB29" s="49">
        <f>'h16'!AB29</f>
        <v>12140</v>
      </c>
      <c r="AC29" s="49">
        <f>'h16'!AC29</f>
        <v>12650</v>
      </c>
      <c r="AD29" s="49">
        <f>'h16'!AD29</f>
        <v>11549</v>
      </c>
      <c r="AE29" s="49">
        <f>'h16'!AE29</f>
        <v>467</v>
      </c>
      <c r="AF29" s="49">
        <f>'h16'!AF29</f>
        <v>449</v>
      </c>
      <c r="AG29" s="49">
        <f>'h16'!AG29</f>
        <v>222</v>
      </c>
      <c r="AH29" s="372">
        <f>'h16'!AH29</f>
        <v>142</v>
      </c>
      <c r="AJ29" s="262">
        <f t="shared" si="2"/>
        <v>2087</v>
      </c>
      <c r="AK29" s="262">
        <f t="shared" si="3"/>
        <v>71</v>
      </c>
      <c r="AL29" s="262">
        <f t="shared" si="4"/>
        <v>88</v>
      </c>
    </row>
    <row r="30" spans="1:38" ht="15.75" customHeight="1" x14ac:dyDescent="0.2">
      <c r="A30" s="547" t="s">
        <v>196</v>
      </c>
      <c r="B30" s="545">
        <f>'h16'!B30+'h16'!B99</f>
        <v>-459</v>
      </c>
      <c r="C30" s="49">
        <f>'h16'!C30+'h16'!C99</f>
        <v>-228</v>
      </c>
      <c r="D30" s="372">
        <f>'h16'!D30+'h16'!D99</f>
        <v>-231</v>
      </c>
      <c r="E30" s="80">
        <f>'h16'!E30+'h16'!E99</f>
        <v>-143</v>
      </c>
      <c r="F30" s="49">
        <f>'h16'!F30+'h16'!F99</f>
        <v>-71</v>
      </c>
      <c r="G30" s="49">
        <f>'h16'!G30+'h16'!G99</f>
        <v>-72</v>
      </c>
      <c r="H30" s="49">
        <f>'h16'!H30+'h16'!H99</f>
        <v>466</v>
      </c>
      <c r="I30" s="49">
        <f>'h16'!I30+'h16'!I99</f>
        <v>228</v>
      </c>
      <c r="J30" s="49">
        <f>'h16'!J30+'h16'!J99</f>
        <v>238</v>
      </c>
      <c r="K30" s="49">
        <f>'h16'!K30+'h16'!K99</f>
        <v>609</v>
      </c>
      <c r="L30" s="49">
        <f>'h16'!L30+'h16'!L99</f>
        <v>299</v>
      </c>
      <c r="M30" s="57">
        <f>'h16'!M30+'h16'!M99</f>
        <v>310</v>
      </c>
      <c r="N30" s="545">
        <f>'h16'!N30+'h16'!N99</f>
        <v>-316</v>
      </c>
      <c r="O30" s="49">
        <f>'h16'!O30+'h16'!O99</f>
        <v>-157</v>
      </c>
      <c r="P30" s="372">
        <f>'h16'!P30+'h16'!P99</f>
        <v>-159</v>
      </c>
      <c r="Q30" s="80">
        <f>'h16'!Q30+'h16'!Q99</f>
        <v>1696</v>
      </c>
      <c r="R30" s="49">
        <f>'h16'!R30+'h16'!R99</f>
        <v>847</v>
      </c>
      <c r="S30" s="49">
        <f>'h16'!S30+'h16'!S99</f>
        <v>849</v>
      </c>
      <c r="T30" s="49">
        <f>'h16'!T30+'h16'!T99</f>
        <v>814</v>
      </c>
      <c r="U30" s="49">
        <f>'h16'!U30+'h16'!U99</f>
        <v>729</v>
      </c>
      <c r="V30" s="49">
        <f>'h16'!V30+'h16'!V99</f>
        <v>25</v>
      </c>
      <c r="W30" s="49">
        <f>'h16'!W30+'h16'!W99</f>
        <v>105</v>
      </c>
      <c r="X30" s="49">
        <f>'h16'!X30+'h16'!X99</f>
        <v>8</v>
      </c>
      <c r="Y30" s="57">
        <f>'h16'!Y30+'h16'!Y99</f>
        <v>15</v>
      </c>
      <c r="Z30" s="545">
        <f>'h16'!Z30+'h16'!Z99</f>
        <v>2012</v>
      </c>
      <c r="AA30" s="49">
        <f>'h16'!AA30+'h16'!AA99</f>
        <v>1004</v>
      </c>
      <c r="AB30" s="49">
        <f>'h16'!AB30+'h16'!AB99</f>
        <v>1008</v>
      </c>
      <c r="AC30" s="49">
        <f>'h16'!AC30+'h16'!AC99</f>
        <v>979</v>
      </c>
      <c r="AD30" s="49">
        <f>'h16'!AD30+'h16'!AD99</f>
        <v>916</v>
      </c>
      <c r="AE30" s="49">
        <f>'h16'!AE30+'h16'!AE99</f>
        <v>23</v>
      </c>
      <c r="AF30" s="49">
        <f>'h16'!AF30+'h16'!AF99</f>
        <v>90</v>
      </c>
      <c r="AG30" s="49">
        <f>'h16'!AG30+'h16'!AG99</f>
        <v>2</v>
      </c>
      <c r="AH30" s="372">
        <f>'h16'!AH30+'h16'!AH99</f>
        <v>2</v>
      </c>
      <c r="AJ30" s="262">
        <f t="shared" si="2"/>
        <v>-352</v>
      </c>
      <c r="AK30" s="262">
        <f t="shared" si="3"/>
        <v>17</v>
      </c>
      <c r="AL30" s="262">
        <f t="shared" si="4"/>
        <v>19</v>
      </c>
    </row>
    <row r="31" spans="1:38" ht="15.75" customHeight="1" x14ac:dyDescent="0.2">
      <c r="A31" s="547" t="s">
        <v>197</v>
      </c>
      <c r="B31" s="545">
        <f>'h16'!B31</f>
        <v>759</v>
      </c>
      <c r="C31" s="49">
        <f>'h16'!C31</f>
        <v>199</v>
      </c>
      <c r="D31" s="372">
        <f>'h16'!D31</f>
        <v>560</v>
      </c>
      <c r="E31" s="80">
        <f>'h16'!E31</f>
        <v>218</v>
      </c>
      <c r="F31" s="49">
        <f>'h16'!F31</f>
        <v>65</v>
      </c>
      <c r="G31" s="49">
        <f>'h16'!G31</f>
        <v>153</v>
      </c>
      <c r="H31" s="49">
        <f>'h16'!H31</f>
        <v>868</v>
      </c>
      <c r="I31" s="49">
        <f>'h16'!I31</f>
        <v>432</v>
      </c>
      <c r="J31" s="49">
        <f>'h16'!J31</f>
        <v>436</v>
      </c>
      <c r="K31" s="49">
        <f>'h16'!K31</f>
        <v>650</v>
      </c>
      <c r="L31" s="49">
        <f>'h16'!L31</f>
        <v>367</v>
      </c>
      <c r="M31" s="57">
        <f>'h16'!M31</f>
        <v>283</v>
      </c>
      <c r="N31" s="545">
        <f>'h16'!N31</f>
        <v>541</v>
      </c>
      <c r="O31" s="49">
        <f>'h16'!O31</f>
        <v>134</v>
      </c>
      <c r="P31" s="372">
        <f>'h16'!P31</f>
        <v>407</v>
      </c>
      <c r="Q31" s="80">
        <f>'h16'!Q31</f>
        <v>6924</v>
      </c>
      <c r="R31" s="49">
        <f>'h16'!R31</f>
        <v>3647</v>
      </c>
      <c r="S31" s="49">
        <f>'h16'!S31</f>
        <v>3277</v>
      </c>
      <c r="T31" s="49">
        <f>'h16'!T31</f>
        <v>3391</v>
      </c>
      <c r="U31" s="49">
        <f>'h16'!U31</f>
        <v>3040</v>
      </c>
      <c r="V31" s="49">
        <f>'h16'!V31</f>
        <v>212</v>
      </c>
      <c r="W31" s="49">
        <f>'h16'!W31</f>
        <v>185</v>
      </c>
      <c r="X31" s="49">
        <f>'h16'!X31</f>
        <v>44</v>
      </c>
      <c r="Y31" s="57">
        <f>'h16'!Y31</f>
        <v>52</v>
      </c>
      <c r="Z31" s="545">
        <f>'h16'!Z31</f>
        <v>6383</v>
      </c>
      <c r="AA31" s="49">
        <f>'h16'!AA31</f>
        <v>3513</v>
      </c>
      <c r="AB31" s="49">
        <f>'h16'!AB31</f>
        <v>2870</v>
      </c>
      <c r="AC31" s="49">
        <f>'h16'!AC31</f>
        <v>3249</v>
      </c>
      <c r="AD31" s="49">
        <f>'h16'!AD31</f>
        <v>2652</v>
      </c>
      <c r="AE31" s="49">
        <f>'h16'!AE31</f>
        <v>220</v>
      </c>
      <c r="AF31" s="49">
        <f>'h16'!AF31</f>
        <v>183</v>
      </c>
      <c r="AG31" s="49">
        <f>'h16'!AG31</f>
        <v>44</v>
      </c>
      <c r="AH31" s="372">
        <f>'h16'!AH31</f>
        <v>35</v>
      </c>
      <c r="AJ31" s="262">
        <f t="shared" si="2"/>
        <v>530</v>
      </c>
      <c r="AK31" s="262">
        <f t="shared" si="3"/>
        <v>-6</v>
      </c>
      <c r="AL31" s="262">
        <f t="shared" si="4"/>
        <v>17</v>
      </c>
    </row>
    <row r="32" spans="1:38" ht="15.75" customHeight="1" x14ac:dyDescent="0.2">
      <c r="A32" s="547" t="s">
        <v>198</v>
      </c>
      <c r="B32" s="545">
        <f>'h16'!B32</f>
        <v>554</v>
      </c>
      <c r="C32" s="49">
        <f>'h16'!C32</f>
        <v>-23</v>
      </c>
      <c r="D32" s="372">
        <f>'h16'!D32</f>
        <v>577</v>
      </c>
      <c r="E32" s="80">
        <f>'h16'!E32</f>
        <v>830</v>
      </c>
      <c r="F32" s="49">
        <f>'h16'!F32</f>
        <v>321</v>
      </c>
      <c r="G32" s="49">
        <f>'h16'!G32</f>
        <v>509</v>
      </c>
      <c r="H32" s="49">
        <f>'h16'!H32</f>
        <v>2074</v>
      </c>
      <c r="I32" s="49">
        <f>'h16'!I32</f>
        <v>1017</v>
      </c>
      <c r="J32" s="49">
        <f>'h16'!J32</f>
        <v>1057</v>
      </c>
      <c r="K32" s="49">
        <f>'h16'!K32</f>
        <v>1244</v>
      </c>
      <c r="L32" s="49">
        <f>'h16'!L32</f>
        <v>696</v>
      </c>
      <c r="M32" s="57">
        <f>'h16'!M32</f>
        <v>548</v>
      </c>
      <c r="N32" s="545">
        <f>'h16'!N32</f>
        <v>-276</v>
      </c>
      <c r="O32" s="49">
        <f>'h16'!O32</f>
        <v>-344</v>
      </c>
      <c r="P32" s="372">
        <f>'h16'!P32</f>
        <v>68</v>
      </c>
      <c r="Q32" s="80">
        <f>'h16'!Q32</f>
        <v>9370</v>
      </c>
      <c r="R32" s="49">
        <f>'h16'!R32</f>
        <v>5052</v>
      </c>
      <c r="S32" s="49">
        <f>'h16'!S32</f>
        <v>4318</v>
      </c>
      <c r="T32" s="49">
        <f>'h16'!T32</f>
        <v>4792</v>
      </c>
      <c r="U32" s="49">
        <f>'h16'!U32</f>
        <v>4066</v>
      </c>
      <c r="V32" s="49">
        <f>'h16'!V32</f>
        <v>167</v>
      </c>
      <c r="W32" s="49">
        <f>'h16'!W32</f>
        <v>207</v>
      </c>
      <c r="X32" s="49">
        <f>'h16'!X32</f>
        <v>93</v>
      </c>
      <c r="Y32" s="57">
        <f>'h16'!Y32</f>
        <v>45</v>
      </c>
      <c r="Z32" s="545">
        <f>'h16'!Z32</f>
        <v>9646</v>
      </c>
      <c r="AA32" s="49">
        <f>'h16'!AA32</f>
        <v>5396</v>
      </c>
      <c r="AB32" s="49">
        <f>'h16'!AB32</f>
        <v>4250</v>
      </c>
      <c r="AC32" s="49">
        <f>'h16'!AC32</f>
        <v>5114</v>
      </c>
      <c r="AD32" s="49">
        <f>'h16'!AD32</f>
        <v>4040</v>
      </c>
      <c r="AE32" s="49">
        <f>'h16'!AE32</f>
        <v>179</v>
      </c>
      <c r="AF32" s="49">
        <f>'h16'!AF32</f>
        <v>174</v>
      </c>
      <c r="AG32" s="49">
        <f>'h16'!AG32</f>
        <v>103</v>
      </c>
      <c r="AH32" s="372">
        <f>'h16'!AH32</f>
        <v>36</v>
      </c>
      <c r="AJ32" s="262">
        <f t="shared" si="2"/>
        <v>-296</v>
      </c>
      <c r="AK32" s="262">
        <f t="shared" si="3"/>
        <v>21</v>
      </c>
      <c r="AL32" s="262">
        <f t="shared" si="4"/>
        <v>-1</v>
      </c>
    </row>
    <row r="33" spans="1:38" ht="15.75" customHeight="1" x14ac:dyDescent="0.2">
      <c r="A33" s="547" t="s">
        <v>199</v>
      </c>
      <c r="B33" s="545">
        <f>'h16'!B33</f>
        <v>-349</v>
      </c>
      <c r="C33" s="49">
        <f>'h16'!C33</f>
        <v>-182</v>
      </c>
      <c r="D33" s="372">
        <f>'h16'!D33</f>
        <v>-167</v>
      </c>
      <c r="E33" s="80">
        <f>'h16'!E33</f>
        <v>-167</v>
      </c>
      <c r="F33" s="49">
        <f>'h16'!F33</f>
        <v>-108</v>
      </c>
      <c r="G33" s="49">
        <f>'h16'!G33</f>
        <v>-59</v>
      </c>
      <c r="H33" s="49">
        <f>'h16'!H33</f>
        <v>204</v>
      </c>
      <c r="I33" s="49">
        <f>'h16'!I33</f>
        <v>89</v>
      </c>
      <c r="J33" s="49">
        <f>'h16'!J33</f>
        <v>115</v>
      </c>
      <c r="K33" s="49">
        <f>'h16'!K33</f>
        <v>371</v>
      </c>
      <c r="L33" s="49">
        <f>'h16'!L33</f>
        <v>197</v>
      </c>
      <c r="M33" s="57">
        <f>'h16'!M33</f>
        <v>174</v>
      </c>
      <c r="N33" s="545">
        <f>'h16'!N33</f>
        <v>-182</v>
      </c>
      <c r="O33" s="49">
        <f>'h16'!O33</f>
        <v>-74</v>
      </c>
      <c r="P33" s="372">
        <f>'h16'!P33</f>
        <v>-108</v>
      </c>
      <c r="Q33" s="80">
        <f>'h16'!Q33</f>
        <v>957</v>
      </c>
      <c r="R33" s="49">
        <f>'h16'!R33</f>
        <v>522</v>
      </c>
      <c r="S33" s="49">
        <f>'h16'!S33</f>
        <v>435</v>
      </c>
      <c r="T33" s="49">
        <f>'h16'!T33</f>
        <v>475</v>
      </c>
      <c r="U33" s="49">
        <f>'h16'!U33</f>
        <v>413</v>
      </c>
      <c r="V33" s="49">
        <f>'h16'!V33</f>
        <v>35</v>
      </c>
      <c r="W33" s="49">
        <f>'h16'!W33</f>
        <v>17</v>
      </c>
      <c r="X33" s="49">
        <f>'h16'!X33</f>
        <v>12</v>
      </c>
      <c r="Y33" s="57">
        <f>'h16'!Y33</f>
        <v>5</v>
      </c>
      <c r="Z33" s="545">
        <f>'h16'!Z33</f>
        <v>1139</v>
      </c>
      <c r="AA33" s="49">
        <f>'h16'!AA33</f>
        <v>596</v>
      </c>
      <c r="AB33" s="49">
        <f>'h16'!AB33</f>
        <v>543</v>
      </c>
      <c r="AC33" s="49">
        <f>'h16'!AC33</f>
        <v>578</v>
      </c>
      <c r="AD33" s="49">
        <f>'h16'!AD33</f>
        <v>531</v>
      </c>
      <c r="AE33" s="49">
        <f>'h16'!AE33</f>
        <v>17</v>
      </c>
      <c r="AF33" s="49">
        <f>'h16'!AF33</f>
        <v>11</v>
      </c>
      <c r="AG33" s="49">
        <f>'h16'!AG33</f>
        <v>1</v>
      </c>
      <c r="AH33" s="372">
        <f>'h16'!AH33</f>
        <v>1</v>
      </c>
      <c r="AJ33" s="262">
        <f t="shared" si="2"/>
        <v>-221</v>
      </c>
      <c r="AK33" s="262">
        <f t="shared" si="3"/>
        <v>24</v>
      </c>
      <c r="AL33" s="262">
        <f t="shared" si="4"/>
        <v>15</v>
      </c>
    </row>
    <row r="34" spans="1:38" ht="15.75" customHeight="1" x14ac:dyDescent="0.2">
      <c r="A34" s="547" t="s">
        <v>200</v>
      </c>
      <c r="B34" s="545">
        <f>'h16'!B34+'h16'!B81+'h16'!B82+'h16'!B84+'h16'!B85+'h16'!B86</f>
        <v>-587</v>
      </c>
      <c r="C34" s="49">
        <f>'h16'!C34+'h16'!C81+'h16'!C82+'h16'!C84+'h16'!C85+'h16'!C86</f>
        <v>-295</v>
      </c>
      <c r="D34" s="372">
        <f>'h16'!D34+'h16'!D81+'h16'!D82+'h16'!D84+'h16'!D85+'h16'!D86</f>
        <v>-292</v>
      </c>
      <c r="E34" s="80">
        <f>'h16'!E34+'h16'!E81+'h16'!E82+'h16'!E84+'h16'!E85+'h16'!E86</f>
        <v>-206</v>
      </c>
      <c r="F34" s="49">
        <f>'h16'!F34+'h16'!F81+'h16'!F82+'h16'!F84+'h16'!F85+'h16'!F86</f>
        <v>-109</v>
      </c>
      <c r="G34" s="49">
        <f>'h16'!G34+'h16'!G81+'h16'!G82+'h16'!G84+'h16'!G85+'h16'!G86</f>
        <v>-97</v>
      </c>
      <c r="H34" s="49">
        <f>'h16'!H34+'h16'!H81+'h16'!H82+'h16'!H84+'h16'!H85+'h16'!H86</f>
        <v>759</v>
      </c>
      <c r="I34" s="49">
        <f>'h16'!I34+'h16'!I81+'h16'!I82+'h16'!I84+'h16'!I85+'h16'!I86</f>
        <v>391</v>
      </c>
      <c r="J34" s="49">
        <f>'h16'!J34+'h16'!J81+'h16'!J82+'h16'!J84+'h16'!J85+'h16'!J86</f>
        <v>368</v>
      </c>
      <c r="K34" s="49">
        <f>'h16'!K34+'h16'!K81+'h16'!K82+'h16'!K84+'h16'!K85+'h16'!K86</f>
        <v>965</v>
      </c>
      <c r="L34" s="49">
        <f>'h16'!L34+'h16'!L81+'h16'!L82+'h16'!L84+'h16'!L85+'h16'!L86</f>
        <v>500</v>
      </c>
      <c r="M34" s="57">
        <f>'h16'!M34+'h16'!M81+'h16'!M82+'h16'!M84+'h16'!M85+'h16'!M86</f>
        <v>465</v>
      </c>
      <c r="N34" s="545">
        <f>'h16'!N34+'h16'!N81+'h16'!N82+'h16'!N84+'h16'!N85+'h16'!N86</f>
        <v>-381</v>
      </c>
      <c r="O34" s="49">
        <f>'h16'!O34+'h16'!O81+'h16'!O82+'h16'!O84+'h16'!O85+'h16'!O86</f>
        <v>-186</v>
      </c>
      <c r="P34" s="372">
        <f>'h16'!P34+'h16'!P81+'h16'!P82+'h16'!P84+'h16'!P85+'h16'!P86</f>
        <v>-195</v>
      </c>
      <c r="Q34" s="80">
        <f>'h16'!Q34+'h16'!Q81+'h16'!Q82+'h16'!Q84+'h16'!Q85+'h16'!Q86</f>
        <v>3103</v>
      </c>
      <c r="R34" s="49">
        <f>'h16'!R34+'h16'!R81+'h16'!R82+'h16'!R84+'h16'!R85+'h16'!R86</f>
        <v>1434</v>
      </c>
      <c r="S34" s="49">
        <f>'h16'!S34+'h16'!S81+'h16'!S82+'h16'!S84+'h16'!S85+'h16'!S86</f>
        <v>1669</v>
      </c>
      <c r="T34" s="49">
        <f>'h16'!T34+'h16'!T81+'h16'!T82+'h16'!T84+'h16'!T85+'h16'!T86</f>
        <v>1331</v>
      </c>
      <c r="U34" s="49">
        <f>'h16'!U34+'h16'!U81+'h16'!U82+'h16'!U84+'h16'!U85+'h16'!U86</f>
        <v>1390</v>
      </c>
      <c r="V34" s="49">
        <f>'h16'!V34+'h16'!V81+'h16'!V82+'h16'!V84+'h16'!V85+'h16'!V86</f>
        <v>71</v>
      </c>
      <c r="W34" s="49">
        <f>'h16'!W34+'h16'!W81+'h16'!W82+'h16'!W84+'h16'!W85+'h16'!W86</f>
        <v>259</v>
      </c>
      <c r="X34" s="49">
        <f>'h16'!X34+'h16'!X81+'h16'!X82+'h16'!X84+'h16'!X85+'h16'!X86</f>
        <v>32</v>
      </c>
      <c r="Y34" s="57">
        <f>'h16'!Y34+'h16'!Y81+'h16'!Y82+'h16'!Y84+'h16'!Y85+'h16'!Y86</f>
        <v>20</v>
      </c>
      <c r="Z34" s="545">
        <f>'h16'!Z34+'h16'!Z81+'h16'!Z82+'h16'!Z84+'h16'!Z85+'h16'!Z86</f>
        <v>3484</v>
      </c>
      <c r="AA34" s="49">
        <f>'h16'!AA34+'h16'!AA81+'h16'!AA82+'h16'!AA84+'h16'!AA85+'h16'!AA86</f>
        <v>1620</v>
      </c>
      <c r="AB34" s="49">
        <f>'h16'!AB34+'h16'!AB81+'h16'!AB82+'h16'!AB84+'h16'!AB85+'h16'!AB86</f>
        <v>1864</v>
      </c>
      <c r="AC34" s="49">
        <f>'h16'!AC34+'h16'!AC81+'h16'!AC82+'h16'!AC84+'h16'!AC85+'h16'!AC86</f>
        <v>1536</v>
      </c>
      <c r="AD34" s="49">
        <f>'h16'!AD34+'h16'!AD81+'h16'!AD82+'h16'!AD84+'h16'!AD85+'h16'!AD86</f>
        <v>1594</v>
      </c>
      <c r="AE34" s="49">
        <f>'h16'!AE34+'h16'!AE81+'h16'!AE82+'h16'!AE84+'h16'!AE85+'h16'!AE86</f>
        <v>73</v>
      </c>
      <c r="AF34" s="49">
        <f>'h16'!AF34+'h16'!AF81+'h16'!AF82+'h16'!AF84+'h16'!AF85+'h16'!AF86</f>
        <v>259</v>
      </c>
      <c r="AG34" s="49">
        <f>'h16'!AG34+'h16'!AG81+'h16'!AG82+'h16'!AG84+'h16'!AG85+'h16'!AG86</f>
        <v>11</v>
      </c>
      <c r="AH34" s="372">
        <f>'h16'!AH34+'h16'!AH81+'h16'!AH82+'h16'!AH84+'h16'!AH85+'h16'!AH86</f>
        <v>11</v>
      </c>
      <c r="AJ34" s="262">
        <f t="shared" si="2"/>
        <v>-409</v>
      </c>
      <c r="AK34" s="262">
        <f t="shared" si="3"/>
        <v>-2</v>
      </c>
      <c r="AL34" s="262">
        <f t="shared" si="4"/>
        <v>30</v>
      </c>
    </row>
    <row r="35" spans="1:38" ht="15.75" customHeight="1" x14ac:dyDescent="0.2">
      <c r="A35" s="547" t="s">
        <v>37</v>
      </c>
      <c r="B35" s="545">
        <f>'h16'!B35</f>
        <v>281</v>
      </c>
      <c r="C35" s="49">
        <f>'h16'!C35</f>
        <v>187</v>
      </c>
      <c r="D35" s="372">
        <f>'h16'!D35</f>
        <v>94</v>
      </c>
      <c r="E35" s="80">
        <f>'h16'!E35</f>
        <v>632</v>
      </c>
      <c r="F35" s="49">
        <f>'h16'!F35</f>
        <v>329</v>
      </c>
      <c r="G35" s="49">
        <f>'h16'!G35</f>
        <v>303</v>
      </c>
      <c r="H35" s="49">
        <f>'h16'!H35</f>
        <v>2448</v>
      </c>
      <c r="I35" s="49">
        <f>'h16'!I35</f>
        <v>1284</v>
      </c>
      <c r="J35" s="49">
        <f>'h16'!J35</f>
        <v>1164</v>
      </c>
      <c r="K35" s="49">
        <f>'h16'!K35</f>
        <v>1816</v>
      </c>
      <c r="L35" s="49">
        <f>'h16'!L35</f>
        <v>955</v>
      </c>
      <c r="M35" s="57">
        <f>'h16'!M35</f>
        <v>861</v>
      </c>
      <c r="N35" s="545">
        <f>'h16'!N35</f>
        <v>-351</v>
      </c>
      <c r="O35" s="49">
        <f>'h16'!O35</f>
        <v>-142</v>
      </c>
      <c r="P35" s="372">
        <f>'h16'!P35</f>
        <v>-209</v>
      </c>
      <c r="Q35" s="80">
        <f>'h16'!Q35</f>
        <v>9143</v>
      </c>
      <c r="R35" s="49">
        <f>'h16'!R35</f>
        <v>4686</v>
      </c>
      <c r="S35" s="49">
        <f>'h16'!S35</f>
        <v>4457</v>
      </c>
      <c r="T35" s="49">
        <f>'h16'!T35</f>
        <v>4382</v>
      </c>
      <c r="U35" s="49">
        <f>'h16'!U35</f>
        <v>3964</v>
      </c>
      <c r="V35" s="49">
        <f>'h16'!V35</f>
        <v>213</v>
      </c>
      <c r="W35" s="49">
        <f>'h16'!W35</f>
        <v>427</v>
      </c>
      <c r="X35" s="49">
        <f>'h16'!X35</f>
        <v>91</v>
      </c>
      <c r="Y35" s="57">
        <f>'h16'!Y35</f>
        <v>66</v>
      </c>
      <c r="Z35" s="545">
        <f>'h16'!Z35</f>
        <v>9494</v>
      </c>
      <c r="AA35" s="49">
        <f>'h16'!AA35</f>
        <v>4828</v>
      </c>
      <c r="AB35" s="49">
        <f>'h16'!AB35</f>
        <v>4666</v>
      </c>
      <c r="AC35" s="49">
        <f>'h16'!AC35</f>
        <v>4603</v>
      </c>
      <c r="AD35" s="49">
        <f>'h16'!AD35</f>
        <v>4239</v>
      </c>
      <c r="AE35" s="49">
        <f>'h16'!AE35</f>
        <v>166</v>
      </c>
      <c r="AF35" s="49">
        <f>'h16'!AF35</f>
        <v>405</v>
      </c>
      <c r="AG35" s="49">
        <f>'h16'!AG35</f>
        <v>59</v>
      </c>
      <c r="AH35" s="372">
        <f>'h16'!AH35</f>
        <v>22</v>
      </c>
      <c r="AJ35" s="262">
        <f t="shared" si="2"/>
        <v>-496</v>
      </c>
      <c r="AK35" s="262">
        <f t="shared" si="3"/>
        <v>69</v>
      </c>
      <c r="AL35" s="262">
        <f t="shared" si="4"/>
        <v>76</v>
      </c>
    </row>
    <row r="36" spans="1:38" ht="15.75" customHeight="1" x14ac:dyDescent="0.2">
      <c r="A36" s="547" t="s">
        <v>201</v>
      </c>
      <c r="B36" s="545">
        <f>'h16'!B37</f>
        <v>-151</v>
      </c>
      <c r="C36" s="49">
        <f>'h16'!C37</f>
        <v>-74</v>
      </c>
      <c r="D36" s="372">
        <f>'h16'!D37</f>
        <v>-77</v>
      </c>
      <c r="E36" s="80">
        <f>'h16'!E37</f>
        <v>22</v>
      </c>
      <c r="F36" s="49">
        <f>'h16'!F37</f>
        <v>17</v>
      </c>
      <c r="G36" s="49">
        <f>'h16'!G37</f>
        <v>5</v>
      </c>
      <c r="H36" s="49">
        <f>'h16'!H37</f>
        <v>463</v>
      </c>
      <c r="I36" s="49">
        <f>'h16'!I37</f>
        <v>249</v>
      </c>
      <c r="J36" s="49">
        <f>'h16'!J37</f>
        <v>214</v>
      </c>
      <c r="K36" s="49">
        <f>'h16'!K37</f>
        <v>441</v>
      </c>
      <c r="L36" s="49">
        <f>'h16'!L37</f>
        <v>232</v>
      </c>
      <c r="M36" s="57">
        <f>'h16'!M37</f>
        <v>209</v>
      </c>
      <c r="N36" s="545">
        <f>'h16'!N37</f>
        <v>-173</v>
      </c>
      <c r="O36" s="49">
        <f>'h16'!O37</f>
        <v>-91</v>
      </c>
      <c r="P36" s="372">
        <f>'h16'!P37</f>
        <v>-82</v>
      </c>
      <c r="Q36" s="80">
        <f>'h16'!Q37</f>
        <v>1306</v>
      </c>
      <c r="R36" s="49">
        <f>'h16'!R37</f>
        <v>686</v>
      </c>
      <c r="S36" s="49">
        <f>'h16'!S37</f>
        <v>620</v>
      </c>
      <c r="T36" s="49">
        <f>'h16'!T37</f>
        <v>641</v>
      </c>
      <c r="U36" s="49">
        <f>'h16'!U37</f>
        <v>578</v>
      </c>
      <c r="V36" s="49">
        <f>'h16'!V37</f>
        <v>29</v>
      </c>
      <c r="W36" s="49">
        <f>'h16'!W37</f>
        <v>26</v>
      </c>
      <c r="X36" s="49">
        <f>'h16'!X37</f>
        <v>16</v>
      </c>
      <c r="Y36" s="57">
        <f>'h16'!Y37</f>
        <v>16</v>
      </c>
      <c r="Z36" s="545">
        <f>'h16'!Z37</f>
        <v>1479</v>
      </c>
      <c r="AA36" s="49">
        <f>'h16'!AA37</f>
        <v>777</v>
      </c>
      <c r="AB36" s="49">
        <f>'h16'!AB37</f>
        <v>702</v>
      </c>
      <c r="AC36" s="49">
        <f>'h16'!AC37</f>
        <v>748</v>
      </c>
      <c r="AD36" s="49">
        <f>'h16'!AD37</f>
        <v>676</v>
      </c>
      <c r="AE36" s="49">
        <f>'h16'!AE37</f>
        <v>26</v>
      </c>
      <c r="AF36" s="49">
        <f>'h16'!AF37</f>
        <v>24</v>
      </c>
      <c r="AG36" s="49">
        <f>'h16'!AG37</f>
        <v>3</v>
      </c>
      <c r="AH36" s="372">
        <f>'h16'!AH37</f>
        <v>2</v>
      </c>
      <c r="AJ36" s="262">
        <f t="shared" si="2"/>
        <v>-205</v>
      </c>
      <c r="AK36" s="262">
        <f t="shared" si="3"/>
        <v>5</v>
      </c>
      <c r="AL36" s="262">
        <f t="shared" si="4"/>
        <v>27</v>
      </c>
    </row>
    <row r="37" spans="1:38" ht="15.75" customHeight="1" x14ac:dyDescent="0.2">
      <c r="A37" s="547" t="s">
        <v>202</v>
      </c>
      <c r="B37" s="545">
        <f>'h16'!B38+'h16'!B57</f>
        <v>-284</v>
      </c>
      <c r="C37" s="49">
        <f>'h16'!C38+'h16'!C57</f>
        <v>-128</v>
      </c>
      <c r="D37" s="372">
        <f>'h16'!D38+'h16'!D57</f>
        <v>-156</v>
      </c>
      <c r="E37" s="80">
        <f>'h16'!E38+'h16'!E57</f>
        <v>-1</v>
      </c>
      <c r="F37" s="49">
        <f>'h16'!F38+'h16'!F57</f>
        <v>5</v>
      </c>
      <c r="G37" s="49">
        <f>'h16'!G38+'h16'!G57</f>
        <v>-6</v>
      </c>
      <c r="H37" s="49">
        <f>'h16'!H38+'h16'!H57</f>
        <v>409</v>
      </c>
      <c r="I37" s="49">
        <f>'h16'!I38+'h16'!I57</f>
        <v>212</v>
      </c>
      <c r="J37" s="49">
        <f>'h16'!J38+'h16'!J57</f>
        <v>197</v>
      </c>
      <c r="K37" s="49">
        <f>'h16'!K38+'h16'!K57</f>
        <v>410</v>
      </c>
      <c r="L37" s="49">
        <f>'h16'!L38+'h16'!L57</f>
        <v>207</v>
      </c>
      <c r="M37" s="57">
        <f>'h16'!M38+'h16'!M57</f>
        <v>203</v>
      </c>
      <c r="N37" s="545">
        <f>'h16'!N38+'h16'!N57</f>
        <v>-283</v>
      </c>
      <c r="O37" s="49">
        <f>'h16'!O38+'h16'!O57</f>
        <v>-133</v>
      </c>
      <c r="P37" s="372">
        <f>'h16'!P38+'h16'!P57</f>
        <v>-150</v>
      </c>
      <c r="Q37" s="80">
        <f>'h16'!Q38+'h16'!Q57</f>
        <v>1500</v>
      </c>
      <c r="R37" s="49">
        <f>'h16'!R38+'h16'!R57</f>
        <v>766</v>
      </c>
      <c r="S37" s="49">
        <f>'h16'!S38+'h16'!S57</f>
        <v>734</v>
      </c>
      <c r="T37" s="49">
        <f>'h16'!T38+'h16'!T57</f>
        <v>675</v>
      </c>
      <c r="U37" s="49">
        <f>'h16'!U38+'h16'!U57</f>
        <v>636</v>
      </c>
      <c r="V37" s="49">
        <f>'h16'!V38+'h16'!V57</f>
        <v>55</v>
      </c>
      <c r="W37" s="49">
        <f>'h16'!W38+'h16'!W57</f>
        <v>65</v>
      </c>
      <c r="X37" s="49">
        <f>'h16'!X38+'h16'!X57</f>
        <v>36</v>
      </c>
      <c r="Y37" s="57">
        <f>'h16'!Y38+'h16'!Y57</f>
        <v>33</v>
      </c>
      <c r="Z37" s="545">
        <f>'h16'!Z38+'h16'!Z57</f>
        <v>1783</v>
      </c>
      <c r="AA37" s="49">
        <f>'h16'!AA38+'h16'!AA57</f>
        <v>899</v>
      </c>
      <c r="AB37" s="49">
        <f>'h16'!AB38+'h16'!AB57</f>
        <v>884</v>
      </c>
      <c r="AC37" s="49">
        <f>'h16'!AC38+'h16'!AC57</f>
        <v>819</v>
      </c>
      <c r="AD37" s="49">
        <f>'h16'!AD38+'h16'!AD57</f>
        <v>800</v>
      </c>
      <c r="AE37" s="49">
        <f>'h16'!AE38+'h16'!AE57</f>
        <v>57</v>
      </c>
      <c r="AF37" s="49">
        <f>'h16'!AF38+'h16'!AF57</f>
        <v>66</v>
      </c>
      <c r="AG37" s="49">
        <f>'h16'!AG38+'h16'!AG57</f>
        <v>23</v>
      </c>
      <c r="AH37" s="372">
        <f>'h16'!AH38+'h16'!AH57</f>
        <v>18</v>
      </c>
      <c r="AJ37" s="262">
        <f t="shared" si="2"/>
        <v>-308</v>
      </c>
      <c r="AK37" s="262">
        <f t="shared" si="3"/>
        <v>-3</v>
      </c>
      <c r="AL37" s="262">
        <f t="shared" si="4"/>
        <v>28</v>
      </c>
    </row>
    <row r="38" spans="1:38" ht="15.75" customHeight="1" x14ac:dyDescent="0.2">
      <c r="A38" s="547" t="s">
        <v>203</v>
      </c>
      <c r="B38" s="545">
        <f>'h16'!B39</f>
        <v>1398</v>
      </c>
      <c r="C38" s="49">
        <f>'h16'!C39</f>
        <v>492</v>
      </c>
      <c r="D38" s="372">
        <f>'h16'!D39</f>
        <v>906</v>
      </c>
      <c r="E38" s="80">
        <f>'h16'!E39</f>
        <v>585</v>
      </c>
      <c r="F38" s="49">
        <f>'h16'!F39</f>
        <v>226</v>
      </c>
      <c r="G38" s="49">
        <f>'h16'!G39</f>
        <v>359</v>
      </c>
      <c r="H38" s="49">
        <f>'h16'!H39</f>
        <v>2040</v>
      </c>
      <c r="I38" s="49">
        <f>'h16'!I39</f>
        <v>1008</v>
      </c>
      <c r="J38" s="49">
        <f>'h16'!J39</f>
        <v>1032</v>
      </c>
      <c r="K38" s="49">
        <f>'h16'!K39</f>
        <v>1455</v>
      </c>
      <c r="L38" s="49">
        <f>'h16'!L39</f>
        <v>782</v>
      </c>
      <c r="M38" s="57">
        <f>'h16'!M39</f>
        <v>673</v>
      </c>
      <c r="N38" s="545">
        <f>'h16'!N39</f>
        <v>813</v>
      </c>
      <c r="O38" s="49">
        <f>'h16'!O39</f>
        <v>266</v>
      </c>
      <c r="P38" s="372">
        <f>'h16'!P39</f>
        <v>547</v>
      </c>
      <c r="Q38" s="80">
        <f>'h16'!Q39</f>
        <v>12186</v>
      </c>
      <c r="R38" s="49">
        <f>'h16'!R39</f>
        <v>6025</v>
      </c>
      <c r="S38" s="49">
        <f>'h16'!S39</f>
        <v>6161</v>
      </c>
      <c r="T38" s="49">
        <f>'h16'!T39</f>
        <v>5703</v>
      </c>
      <c r="U38" s="49">
        <f>'h16'!U39</f>
        <v>5805</v>
      </c>
      <c r="V38" s="49">
        <f>'h16'!V39</f>
        <v>227</v>
      </c>
      <c r="W38" s="49">
        <f>'h16'!W39</f>
        <v>281</v>
      </c>
      <c r="X38" s="49">
        <f>'h16'!X39</f>
        <v>95</v>
      </c>
      <c r="Y38" s="57">
        <f>'h16'!Y39</f>
        <v>75</v>
      </c>
      <c r="Z38" s="545">
        <f>'h16'!Z39</f>
        <v>11373</v>
      </c>
      <c r="AA38" s="49">
        <f>'h16'!AA39</f>
        <v>5759</v>
      </c>
      <c r="AB38" s="49">
        <f>'h16'!AB39</f>
        <v>5614</v>
      </c>
      <c r="AC38" s="49">
        <f>'h16'!AC39</f>
        <v>5457</v>
      </c>
      <c r="AD38" s="49">
        <f>'h16'!AD39</f>
        <v>5314</v>
      </c>
      <c r="AE38" s="49">
        <f>'h16'!AE39</f>
        <v>225</v>
      </c>
      <c r="AF38" s="49">
        <f>'h16'!AF39</f>
        <v>256</v>
      </c>
      <c r="AG38" s="49">
        <f>'h16'!AG39</f>
        <v>77</v>
      </c>
      <c r="AH38" s="372">
        <f>'h16'!AH39</f>
        <v>44</v>
      </c>
      <c r="AJ38" s="262">
        <f t="shared" si="2"/>
        <v>737</v>
      </c>
      <c r="AK38" s="262">
        <f t="shared" si="3"/>
        <v>27</v>
      </c>
      <c r="AL38" s="262">
        <f t="shared" si="4"/>
        <v>49</v>
      </c>
    </row>
    <row r="39" spans="1:38" ht="15.75" customHeight="1" x14ac:dyDescent="0.2">
      <c r="A39" s="547" t="s">
        <v>204</v>
      </c>
      <c r="B39" s="545">
        <f>'h16'!B40+'h16'!B50</f>
        <v>-317</v>
      </c>
      <c r="C39" s="49">
        <f>'h16'!C40+'h16'!C50</f>
        <v>-172</v>
      </c>
      <c r="D39" s="372">
        <f>'h16'!D40+'h16'!D50</f>
        <v>-145</v>
      </c>
      <c r="E39" s="80">
        <f>'h16'!E40+'h16'!E50</f>
        <v>-60</v>
      </c>
      <c r="F39" s="49">
        <f>'h16'!F40+'h16'!F50</f>
        <v>-37</v>
      </c>
      <c r="G39" s="49">
        <f>'h16'!G40+'h16'!G50</f>
        <v>-23</v>
      </c>
      <c r="H39" s="49">
        <f>'h16'!H40+'h16'!H50</f>
        <v>621</v>
      </c>
      <c r="I39" s="49">
        <f>'h16'!I40+'h16'!I50</f>
        <v>320</v>
      </c>
      <c r="J39" s="49">
        <f>'h16'!J40+'h16'!J50</f>
        <v>301</v>
      </c>
      <c r="K39" s="49">
        <f>'h16'!K40+'h16'!K50</f>
        <v>681</v>
      </c>
      <c r="L39" s="49">
        <f>'h16'!L40+'h16'!L50</f>
        <v>357</v>
      </c>
      <c r="M39" s="57">
        <f>'h16'!M40+'h16'!M50</f>
        <v>324</v>
      </c>
      <c r="N39" s="545">
        <f>'h16'!N40+'h16'!N50</f>
        <v>-257</v>
      </c>
      <c r="O39" s="49">
        <f>'h16'!O40+'h16'!O50</f>
        <v>-135</v>
      </c>
      <c r="P39" s="372">
        <f>'h16'!P40+'h16'!P50</f>
        <v>-122</v>
      </c>
      <c r="Q39" s="80">
        <f>'h16'!Q40+'h16'!Q50</f>
        <v>2736</v>
      </c>
      <c r="R39" s="49">
        <f>'h16'!R40+'h16'!R50</f>
        <v>1410</v>
      </c>
      <c r="S39" s="49">
        <f>'h16'!S40+'h16'!S50</f>
        <v>1326</v>
      </c>
      <c r="T39" s="49">
        <f>'h16'!T40+'h16'!T50</f>
        <v>1213</v>
      </c>
      <c r="U39" s="49">
        <f>'h16'!U40+'h16'!U50</f>
        <v>1163</v>
      </c>
      <c r="V39" s="49">
        <f>'h16'!V40+'h16'!V50</f>
        <v>170</v>
      </c>
      <c r="W39" s="49">
        <f>'h16'!W40+'h16'!W50</f>
        <v>150</v>
      </c>
      <c r="X39" s="49">
        <f>'h16'!X40+'h16'!X50</f>
        <v>27</v>
      </c>
      <c r="Y39" s="57">
        <f>'h16'!Y40+'h16'!Y50</f>
        <v>13</v>
      </c>
      <c r="Z39" s="545">
        <f>'h16'!Z40+'h16'!Z50</f>
        <v>2993</v>
      </c>
      <c r="AA39" s="49">
        <f>'h16'!AA40+'h16'!AA50</f>
        <v>1545</v>
      </c>
      <c r="AB39" s="49">
        <f>'h16'!AB40+'h16'!AB50</f>
        <v>1448</v>
      </c>
      <c r="AC39" s="49">
        <f>'h16'!AC40+'h16'!AC50</f>
        <v>1383</v>
      </c>
      <c r="AD39" s="49">
        <f>'h16'!AD40+'h16'!AD50</f>
        <v>1360</v>
      </c>
      <c r="AE39" s="49">
        <f>'h16'!AE40+'h16'!AE50</f>
        <v>118</v>
      </c>
      <c r="AF39" s="49">
        <f>'h16'!AF40+'h16'!AF50</f>
        <v>81</v>
      </c>
      <c r="AG39" s="49">
        <f>'h16'!AG40+'h16'!AG50</f>
        <v>44</v>
      </c>
      <c r="AH39" s="372">
        <f>'h16'!AH40+'h16'!AH50</f>
        <v>7</v>
      </c>
      <c r="AJ39" s="262">
        <f t="shared" si="2"/>
        <v>-367</v>
      </c>
      <c r="AK39" s="262">
        <f t="shared" si="3"/>
        <v>121</v>
      </c>
      <c r="AL39" s="262">
        <f t="shared" si="4"/>
        <v>-11</v>
      </c>
    </row>
    <row r="40" spans="1:38" ht="15.75" customHeight="1" x14ac:dyDescent="0.2">
      <c r="A40" s="547" t="s">
        <v>205</v>
      </c>
      <c r="B40" s="545">
        <f>'h16'!B41</f>
        <v>-325</v>
      </c>
      <c r="C40" s="49">
        <f>'h16'!C41</f>
        <v>-258</v>
      </c>
      <c r="D40" s="372">
        <f>'h16'!D41</f>
        <v>-67</v>
      </c>
      <c r="E40" s="80">
        <f>'h16'!E41</f>
        <v>173</v>
      </c>
      <c r="F40" s="49">
        <f>'h16'!F41</f>
        <v>78</v>
      </c>
      <c r="G40" s="49">
        <f>'h16'!G41</f>
        <v>95</v>
      </c>
      <c r="H40" s="49">
        <f>'h16'!H41</f>
        <v>877</v>
      </c>
      <c r="I40" s="49">
        <f>'h16'!I41</f>
        <v>452</v>
      </c>
      <c r="J40" s="49">
        <f>'h16'!J41</f>
        <v>425</v>
      </c>
      <c r="K40" s="49">
        <f>'h16'!K41</f>
        <v>704</v>
      </c>
      <c r="L40" s="49">
        <f>'h16'!L41</f>
        <v>374</v>
      </c>
      <c r="M40" s="57">
        <f>'h16'!M41</f>
        <v>330</v>
      </c>
      <c r="N40" s="545">
        <f>'h16'!N41</f>
        <v>-498</v>
      </c>
      <c r="O40" s="49">
        <f>'h16'!O41</f>
        <v>-336</v>
      </c>
      <c r="P40" s="372">
        <f>'h16'!P41</f>
        <v>-162</v>
      </c>
      <c r="Q40" s="80">
        <f>'h16'!Q41</f>
        <v>3385</v>
      </c>
      <c r="R40" s="49">
        <f>'h16'!R41</f>
        <v>1755</v>
      </c>
      <c r="S40" s="49">
        <f>'h16'!S41</f>
        <v>1630</v>
      </c>
      <c r="T40" s="49">
        <f>'h16'!T41</f>
        <v>1635</v>
      </c>
      <c r="U40" s="49">
        <f>'h16'!U41</f>
        <v>1532</v>
      </c>
      <c r="V40" s="49">
        <f>'h16'!V41</f>
        <v>75</v>
      </c>
      <c r="W40" s="49">
        <f>'h16'!W41</f>
        <v>67</v>
      </c>
      <c r="X40" s="49">
        <f>'h16'!X41</f>
        <v>45</v>
      </c>
      <c r="Y40" s="57">
        <f>'h16'!Y41</f>
        <v>31</v>
      </c>
      <c r="Z40" s="545">
        <f>'h16'!Z41</f>
        <v>3883</v>
      </c>
      <c r="AA40" s="49">
        <f>'h16'!AA41</f>
        <v>2091</v>
      </c>
      <c r="AB40" s="49">
        <f>'h16'!AB41</f>
        <v>1792</v>
      </c>
      <c r="AC40" s="49">
        <f>'h16'!AC41</f>
        <v>1991</v>
      </c>
      <c r="AD40" s="49">
        <f>'h16'!AD41</f>
        <v>1709</v>
      </c>
      <c r="AE40" s="49">
        <f>'h16'!AE41</f>
        <v>81</v>
      </c>
      <c r="AF40" s="49">
        <f>'h16'!AF41</f>
        <v>68</v>
      </c>
      <c r="AG40" s="49">
        <f>'h16'!AG41</f>
        <v>19</v>
      </c>
      <c r="AH40" s="372">
        <f>'h16'!AH41</f>
        <v>15</v>
      </c>
      <c r="AJ40" s="262">
        <f t="shared" si="2"/>
        <v>-533</v>
      </c>
      <c r="AK40" s="262">
        <f t="shared" si="3"/>
        <v>-7</v>
      </c>
      <c r="AL40" s="262">
        <f t="shared" si="4"/>
        <v>42</v>
      </c>
    </row>
    <row r="41" spans="1:38" ht="15.75" customHeight="1" x14ac:dyDescent="0.2">
      <c r="A41" s="547" t="s">
        <v>206</v>
      </c>
      <c r="B41" s="545">
        <f>'h16'!B42</f>
        <v>683</v>
      </c>
      <c r="C41" s="49">
        <f>'h16'!C42</f>
        <v>194</v>
      </c>
      <c r="D41" s="372">
        <f>'h16'!D42</f>
        <v>489</v>
      </c>
      <c r="E41" s="80">
        <f>'h16'!E42</f>
        <v>202</v>
      </c>
      <c r="F41" s="49">
        <f>'h16'!F42</f>
        <v>21</v>
      </c>
      <c r="G41" s="49">
        <f>'h16'!G42</f>
        <v>181</v>
      </c>
      <c r="H41" s="49">
        <f>'h16'!H42</f>
        <v>1331</v>
      </c>
      <c r="I41" s="49">
        <f>'h16'!I42</f>
        <v>659</v>
      </c>
      <c r="J41" s="49">
        <f>'h16'!J42</f>
        <v>672</v>
      </c>
      <c r="K41" s="49">
        <f>'h16'!K42</f>
        <v>1129</v>
      </c>
      <c r="L41" s="49">
        <f>'h16'!L42</f>
        <v>638</v>
      </c>
      <c r="M41" s="57">
        <f>'h16'!M42</f>
        <v>491</v>
      </c>
      <c r="N41" s="545">
        <f>'h16'!N42</f>
        <v>481</v>
      </c>
      <c r="O41" s="49">
        <f>'h16'!O42</f>
        <v>173</v>
      </c>
      <c r="P41" s="372">
        <f>'h16'!P42</f>
        <v>308</v>
      </c>
      <c r="Q41" s="80">
        <f>'h16'!Q42</f>
        <v>7875</v>
      </c>
      <c r="R41" s="49">
        <f>'h16'!R42</f>
        <v>3976</v>
      </c>
      <c r="S41" s="49">
        <f>'h16'!S42</f>
        <v>3899</v>
      </c>
      <c r="T41" s="49">
        <f>'h16'!T42</f>
        <v>3766</v>
      </c>
      <c r="U41" s="49">
        <f>'h16'!U42</f>
        <v>3714</v>
      </c>
      <c r="V41" s="49">
        <f>'h16'!V42</f>
        <v>99</v>
      </c>
      <c r="W41" s="49">
        <f>'h16'!W42</f>
        <v>96</v>
      </c>
      <c r="X41" s="49">
        <f>'h16'!X42</f>
        <v>111</v>
      </c>
      <c r="Y41" s="57">
        <f>'h16'!Y42</f>
        <v>89</v>
      </c>
      <c r="Z41" s="545">
        <f>'h16'!Z42</f>
        <v>7394</v>
      </c>
      <c r="AA41" s="49">
        <f>'h16'!AA42</f>
        <v>3803</v>
      </c>
      <c r="AB41" s="49">
        <f>'h16'!AB42</f>
        <v>3591</v>
      </c>
      <c r="AC41" s="49">
        <f>'h16'!AC42</f>
        <v>3610</v>
      </c>
      <c r="AD41" s="49">
        <f>'h16'!AD42</f>
        <v>3404</v>
      </c>
      <c r="AE41" s="49">
        <f>'h16'!AE42</f>
        <v>114</v>
      </c>
      <c r="AF41" s="49">
        <f>'h16'!AF42</f>
        <v>130</v>
      </c>
      <c r="AG41" s="49">
        <f>'h16'!AG42</f>
        <v>79</v>
      </c>
      <c r="AH41" s="372">
        <f>'h16'!AH42</f>
        <v>57</v>
      </c>
      <c r="AJ41" s="262">
        <f t="shared" si="2"/>
        <v>466</v>
      </c>
      <c r="AK41" s="262">
        <f t="shared" si="3"/>
        <v>-49</v>
      </c>
      <c r="AL41" s="262">
        <f t="shared" si="4"/>
        <v>64</v>
      </c>
    </row>
    <row r="42" spans="1:38" ht="15.75" customHeight="1" x14ac:dyDescent="0.2">
      <c r="A42" s="547" t="s">
        <v>207</v>
      </c>
      <c r="B42" s="545">
        <f>'h16'!B43</f>
        <v>-12</v>
      </c>
      <c r="C42" s="49">
        <f>'h16'!C43</f>
        <v>-53</v>
      </c>
      <c r="D42" s="372">
        <f>'h16'!D43</f>
        <v>41</v>
      </c>
      <c r="E42" s="80">
        <f>'h16'!E43</f>
        <v>118</v>
      </c>
      <c r="F42" s="49">
        <f>'h16'!F43</f>
        <v>46</v>
      </c>
      <c r="G42" s="49">
        <f>'h16'!G43</f>
        <v>72</v>
      </c>
      <c r="H42" s="49">
        <f>'h16'!H43</f>
        <v>507</v>
      </c>
      <c r="I42" s="49">
        <f>'h16'!I43</f>
        <v>255</v>
      </c>
      <c r="J42" s="49">
        <f>'h16'!J43</f>
        <v>252</v>
      </c>
      <c r="K42" s="49">
        <f>'h16'!K43</f>
        <v>389</v>
      </c>
      <c r="L42" s="49">
        <f>'h16'!L43</f>
        <v>209</v>
      </c>
      <c r="M42" s="57">
        <f>'h16'!M43</f>
        <v>180</v>
      </c>
      <c r="N42" s="545">
        <f>'h16'!N43</f>
        <v>-130</v>
      </c>
      <c r="O42" s="49">
        <f>'h16'!O43</f>
        <v>-99</v>
      </c>
      <c r="P42" s="372">
        <f>'h16'!P43</f>
        <v>-31</v>
      </c>
      <c r="Q42" s="80">
        <f>'h16'!Q43</f>
        <v>1762</v>
      </c>
      <c r="R42" s="49">
        <f>'h16'!R43</f>
        <v>912</v>
      </c>
      <c r="S42" s="49">
        <f>'h16'!S43</f>
        <v>850</v>
      </c>
      <c r="T42" s="49">
        <f>'h16'!T43</f>
        <v>793</v>
      </c>
      <c r="U42" s="49">
        <f>'h16'!U43</f>
        <v>717</v>
      </c>
      <c r="V42" s="49">
        <f>'h16'!V43</f>
        <v>102</v>
      </c>
      <c r="W42" s="49">
        <f>'h16'!W43</f>
        <v>116</v>
      </c>
      <c r="X42" s="49">
        <f>'h16'!X43</f>
        <v>17</v>
      </c>
      <c r="Y42" s="57">
        <f>'h16'!Y43</f>
        <v>17</v>
      </c>
      <c r="Z42" s="545">
        <f>'h16'!Z43</f>
        <v>1892</v>
      </c>
      <c r="AA42" s="49">
        <f>'h16'!AA43</f>
        <v>1011</v>
      </c>
      <c r="AB42" s="49">
        <f>'h16'!AB43</f>
        <v>881</v>
      </c>
      <c r="AC42" s="49">
        <f>'h16'!AC43</f>
        <v>882</v>
      </c>
      <c r="AD42" s="49">
        <f>'h16'!AD43</f>
        <v>770</v>
      </c>
      <c r="AE42" s="49">
        <f>'h16'!AE43</f>
        <v>116</v>
      </c>
      <c r="AF42" s="49">
        <f>'h16'!AF43</f>
        <v>102</v>
      </c>
      <c r="AG42" s="49">
        <f>'h16'!AG43</f>
        <v>13</v>
      </c>
      <c r="AH42" s="372">
        <f>'h16'!AH43</f>
        <v>9</v>
      </c>
      <c r="AJ42" s="262">
        <f t="shared" si="2"/>
        <v>-142</v>
      </c>
      <c r="AK42" s="262">
        <f t="shared" si="3"/>
        <v>0</v>
      </c>
      <c r="AL42" s="262">
        <f t="shared" si="4"/>
        <v>12</v>
      </c>
    </row>
    <row r="43" spans="1:38" ht="15.75" customHeight="1" x14ac:dyDescent="0.2">
      <c r="A43" s="547" t="s">
        <v>208</v>
      </c>
      <c r="B43" s="545">
        <f>'h16'!B44</f>
        <v>-53</v>
      </c>
      <c r="C43" s="49">
        <f>'h16'!C44</f>
        <v>-83</v>
      </c>
      <c r="D43" s="372">
        <f>'h16'!D44</f>
        <v>30</v>
      </c>
      <c r="E43" s="80">
        <f>'h16'!E44</f>
        <v>242</v>
      </c>
      <c r="F43" s="49">
        <f>'h16'!F44</f>
        <v>100</v>
      </c>
      <c r="G43" s="49">
        <f>'h16'!G44</f>
        <v>142</v>
      </c>
      <c r="H43" s="49">
        <f>'h16'!H44</f>
        <v>826</v>
      </c>
      <c r="I43" s="49">
        <f>'h16'!I44</f>
        <v>412</v>
      </c>
      <c r="J43" s="49">
        <f>'h16'!J44</f>
        <v>414</v>
      </c>
      <c r="K43" s="49">
        <f>'h16'!K44</f>
        <v>584</v>
      </c>
      <c r="L43" s="49">
        <f>'h16'!L44</f>
        <v>312</v>
      </c>
      <c r="M43" s="57">
        <f>'h16'!M44</f>
        <v>272</v>
      </c>
      <c r="N43" s="545">
        <f>'h16'!N44</f>
        <v>-295</v>
      </c>
      <c r="O43" s="49">
        <f>'h16'!O44</f>
        <v>-183</v>
      </c>
      <c r="P43" s="372">
        <f>'h16'!P44</f>
        <v>-112</v>
      </c>
      <c r="Q43" s="80">
        <f>'h16'!Q44</f>
        <v>4407</v>
      </c>
      <c r="R43" s="49">
        <f>'h16'!R44</f>
        <v>2314</v>
      </c>
      <c r="S43" s="49">
        <f>'h16'!S44</f>
        <v>2093</v>
      </c>
      <c r="T43" s="49">
        <f>'h16'!T44</f>
        <v>2171</v>
      </c>
      <c r="U43" s="49">
        <f>'h16'!U44</f>
        <v>1973</v>
      </c>
      <c r="V43" s="49">
        <f>'h16'!V44</f>
        <v>92</v>
      </c>
      <c r="W43" s="49">
        <f>'h16'!W44</f>
        <v>78</v>
      </c>
      <c r="X43" s="49">
        <f>'h16'!X44</f>
        <v>51</v>
      </c>
      <c r="Y43" s="57">
        <f>'h16'!Y44</f>
        <v>42</v>
      </c>
      <c r="Z43" s="545">
        <f>'h16'!Z44</f>
        <v>4702</v>
      </c>
      <c r="AA43" s="49">
        <f>'h16'!AA44</f>
        <v>2497</v>
      </c>
      <c r="AB43" s="49">
        <f>'h16'!AB44</f>
        <v>2205</v>
      </c>
      <c r="AC43" s="49">
        <f>'h16'!AC44</f>
        <v>2364</v>
      </c>
      <c r="AD43" s="49">
        <f>'h16'!AD44</f>
        <v>2082</v>
      </c>
      <c r="AE43" s="49">
        <f>'h16'!AE44</f>
        <v>104</v>
      </c>
      <c r="AF43" s="49">
        <f>'h16'!AF44</f>
        <v>104</v>
      </c>
      <c r="AG43" s="49">
        <f>'h16'!AG44</f>
        <v>29</v>
      </c>
      <c r="AH43" s="372">
        <f>'h16'!AH44</f>
        <v>19</v>
      </c>
      <c r="AJ43" s="262">
        <f t="shared" si="2"/>
        <v>-302</v>
      </c>
      <c r="AK43" s="262">
        <f t="shared" si="3"/>
        <v>-38</v>
      </c>
      <c r="AL43" s="262">
        <f t="shared" si="4"/>
        <v>45</v>
      </c>
    </row>
    <row r="44" spans="1:38" ht="15.75" customHeight="1" x14ac:dyDescent="0.2">
      <c r="A44" s="547" t="s">
        <v>209</v>
      </c>
      <c r="B44" s="545">
        <f>'h16'!B45</f>
        <v>-363</v>
      </c>
      <c r="C44" s="49">
        <f>'h16'!C45</f>
        <v>-147</v>
      </c>
      <c r="D44" s="372">
        <f>'h16'!D45</f>
        <v>-216</v>
      </c>
      <c r="E44" s="80">
        <f>'h16'!E45</f>
        <v>-62</v>
      </c>
      <c r="F44" s="49">
        <f>'h16'!F45</f>
        <v>-19</v>
      </c>
      <c r="G44" s="49">
        <f>'h16'!G45</f>
        <v>-43</v>
      </c>
      <c r="H44" s="49">
        <f>'h16'!H45</f>
        <v>422</v>
      </c>
      <c r="I44" s="49">
        <f>'h16'!I45</f>
        <v>236</v>
      </c>
      <c r="J44" s="49">
        <f>'h16'!J45</f>
        <v>186</v>
      </c>
      <c r="K44" s="49">
        <f>'h16'!K45</f>
        <v>484</v>
      </c>
      <c r="L44" s="49">
        <f>'h16'!L45</f>
        <v>255</v>
      </c>
      <c r="M44" s="57">
        <f>'h16'!M45</f>
        <v>229</v>
      </c>
      <c r="N44" s="545">
        <f>'h16'!N45</f>
        <v>-301</v>
      </c>
      <c r="O44" s="49">
        <f>'h16'!O45</f>
        <v>-128</v>
      </c>
      <c r="P44" s="372">
        <f>'h16'!P45</f>
        <v>-173</v>
      </c>
      <c r="Q44" s="80">
        <f>'h16'!Q45</f>
        <v>1646</v>
      </c>
      <c r="R44" s="49">
        <f>'h16'!R45</f>
        <v>788</v>
      </c>
      <c r="S44" s="49">
        <f>'h16'!S45</f>
        <v>858</v>
      </c>
      <c r="T44" s="49">
        <f>'h16'!T45</f>
        <v>684</v>
      </c>
      <c r="U44" s="49">
        <f>'h16'!U45</f>
        <v>558</v>
      </c>
      <c r="V44" s="49">
        <f>'h16'!V45</f>
        <v>86</v>
      </c>
      <c r="W44" s="49">
        <f>'h16'!W45</f>
        <v>287</v>
      </c>
      <c r="X44" s="49">
        <f>'h16'!X45</f>
        <v>18</v>
      </c>
      <c r="Y44" s="57">
        <f>'h16'!Y45</f>
        <v>13</v>
      </c>
      <c r="Z44" s="545">
        <f>'h16'!Z45</f>
        <v>1947</v>
      </c>
      <c r="AA44" s="49">
        <f>'h16'!AA45</f>
        <v>916</v>
      </c>
      <c r="AB44" s="49">
        <f>'h16'!AB45</f>
        <v>1031</v>
      </c>
      <c r="AC44" s="49">
        <f>'h16'!AC45</f>
        <v>811</v>
      </c>
      <c r="AD44" s="49">
        <f>'h16'!AD45</f>
        <v>763</v>
      </c>
      <c r="AE44" s="49">
        <f>'h16'!AE45</f>
        <v>99</v>
      </c>
      <c r="AF44" s="49">
        <f>'h16'!AF45</f>
        <v>264</v>
      </c>
      <c r="AG44" s="49">
        <f>'h16'!AG45</f>
        <v>6</v>
      </c>
      <c r="AH44" s="372">
        <f>'h16'!AH45</f>
        <v>4</v>
      </c>
      <c r="AJ44" s="262">
        <f t="shared" si="2"/>
        <v>-332</v>
      </c>
      <c r="AK44" s="262">
        <f t="shared" si="3"/>
        <v>10</v>
      </c>
      <c r="AL44" s="262">
        <f t="shared" si="4"/>
        <v>21</v>
      </c>
    </row>
    <row r="45" spans="1:38" ht="15.75" customHeight="1" x14ac:dyDescent="0.2">
      <c r="A45" s="547" t="s">
        <v>210</v>
      </c>
      <c r="B45" s="545">
        <f>'h16'!B46</f>
        <v>-196</v>
      </c>
      <c r="C45" s="49">
        <f>'h16'!C46</f>
        <v>-67</v>
      </c>
      <c r="D45" s="372">
        <f>'h16'!D46</f>
        <v>-129</v>
      </c>
      <c r="E45" s="80">
        <f>'h16'!E46</f>
        <v>-161</v>
      </c>
      <c r="F45" s="49">
        <f>'h16'!F46</f>
        <v>-44</v>
      </c>
      <c r="G45" s="49">
        <f>'h16'!G46</f>
        <v>-117</v>
      </c>
      <c r="H45" s="49">
        <f>'h16'!H46</f>
        <v>351</v>
      </c>
      <c r="I45" s="49">
        <f>'h16'!I46</f>
        <v>197</v>
      </c>
      <c r="J45" s="49">
        <f>'h16'!J46</f>
        <v>154</v>
      </c>
      <c r="K45" s="49">
        <f>'h16'!K46</f>
        <v>512</v>
      </c>
      <c r="L45" s="49">
        <f>'h16'!L46</f>
        <v>241</v>
      </c>
      <c r="M45" s="57">
        <f>'h16'!M46</f>
        <v>271</v>
      </c>
      <c r="N45" s="545">
        <f>'h16'!N46</f>
        <v>-35</v>
      </c>
      <c r="O45" s="49">
        <f>'h16'!O46</f>
        <v>-23</v>
      </c>
      <c r="P45" s="372">
        <f>'h16'!P46</f>
        <v>-12</v>
      </c>
      <c r="Q45" s="80">
        <f>'h16'!Q46</f>
        <v>1534</v>
      </c>
      <c r="R45" s="49">
        <f>'h16'!R46</f>
        <v>700</v>
      </c>
      <c r="S45" s="49">
        <f>'h16'!S46</f>
        <v>834</v>
      </c>
      <c r="T45" s="49">
        <f>'h16'!T46</f>
        <v>627</v>
      </c>
      <c r="U45" s="49">
        <f>'h16'!U46</f>
        <v>612</v>
      </c>
      <c r="V45" s="49">
        <f>'h16'!V46</f>
        <v>60</v>
      </c>
      <c r="W45" s="49">
        <f>'h16'!W46</f>
        <v>201</v>
      </c>
      <c r="X45" s="49">
        <f>'h16'!X46</f>
        <v>13</v>
      </c>
      <c r="Y45" s="57">
        <f>'h16'!Y46</f>
        <v>21</v>
      </c>
      <c r="Z45" s="545">
        <f>'h16'!Z46</f>
        <v>1569</v>
      </c>
      <c r="AA45" s="49">
        <f>'h16'!AA46</f>
        <v>723</v>
      </c>
      <c r="AB45" s="49">
        <f>'h16'!AB46</f>
        <v>846</v>
      </c>
      <c r="AC45" s="49">
        <f>'h16'!AC46</f>
        <v>679</v>
      </c>
      <c r="AD45" s="49">
        <f>'h16'!AD46</f>
        <v>681</v>
      </c>
      <c r="AE45" s="49">
        <f>'h16'!AE46</f>
        <v>42</v>
      </c>
      <c r="AF45" s="49">
        <f>'h16'!AF46</f>
        <v>162</v>
      </c>
      <c r="AG45" s="49">
        <f>'h16'!AG46</f>
        <v>2</v>
      </c>
      <c r="AH45" s="372">
        <f>'h16'!AH46</f>
        <v>3</v>
      </c>
      <c r="AJ45" s="262">
        <f t="shared" si="2"/>
        <v>-121</v>
      </c>
      <c r="AK45" s="262">
        <f t="shared" si="3"/>
        <v>57</v>
      </c>
      <c r="AL45" s="262">
        <f t="shared" si="4"/>
        <v>29</v>
      </c>
    </row>
    <row r="46" spans="1:38" ht="15.75" customHeight="1" x14ac:dyDescent="0.2">
      <c r="A46" s="547" t="s">
        <v>211</v>
      </c>
      <c r="B46" s="545">
        <f>'h16'!B47</f>
        <v>-315</v>
      </c>
      <c r="C46" s="49">
        <f>'h16'!C47</f>
        <v>-126</v>
      </c>
      <c r="D46" s="372">
        <f>'h16'!D47</f>
        <v>-189</v>
      </c>
      <c r="E46" s="80">
        <f>'h16'!E47</f>
        <v>-187</v>
      </c>
      <c r="F46" s="49">
        <f>'h16'!F47</f>
        <v>-103</v>
      </c>
      <c r="G46" s="49">
        <f>'h16'!G47</f>
        <v>-84</v>
      </c>
      <c r="H46" s="49">
        <f>'h16'!H47</f>
        <v>200</v>
      </c>
      <c r="I46" s="49">
        <f>'h16'!I47</f>
        <v>103</v>
      </c>
      <c r="J46" s="49">
        <f>'h16'!J47</f>
        <v>97</v>
      </c>
      <c r="K46" s="49">
        <f>'h16'!K47</f>
        <v>387</v>
      </c>
      <c r="L46" s="49">
        <f>'h16'!L47</f>
        <v>206</v>
      </c>
      <c r="M46" s="57">
        <f>'h16'!M47</f>
        <v>181</v>
      </c>
      <c r="N46" s="545">
        <f>'h16'!N47</f>
        <v>-128</v>
      </c>
      <c r="O46" s="49">
        <f>'h16'!O47</f>
        <v>-23</v>
      </c>
      <c r="P46" s="372">
        <f>'h16'!P47</f>
        <v>-105</v>
      </c>
      <c r="Q46" s="80">
        <f>'h16'!Q47</f>
        <v>763</v>
      </c>
      <c r="R46" s="49">
        <f>'h16'!R47</f>
        <v>405</v>
      </c>
      <c r="S46" s="49">
        <f>'h16'!S47</f>
        <v>358</v>
      </c>
      <c r="T46" s="49">
        <f>'h16'!T47</f>
        <v>377</v>
      </c>
      <c r="U46" s="49">
        <f>'h16'!U47</f>
        <v>341</v>
      </c>
      <c r="V46" s="49">
        <f>'h16'!V47</f>
        <v>22</v>
      </c>
      <c r="W46" s="49">
        <f>'h16'!W47</f>
        <v>14</v>
      </c>
      <c r="X46" s="49">
        <f>'h16'!X47</f>
        <v>6</v>
      </c>
      <c r="Y46" s="57">
        <f>'h16'!Y47</f>
        <v>3</v>
      </c>
      <c r="Z46" s="545">
        <f>'h16'!Z47</f>
        <v>891</v>
      </c>
      <c r="AA46" s="49">
        <f>'h16'!AA47</f>
        <v>428</v>
      </c>
      <c r="AB46" s="49">
        <f>'h16'!AB47</f>
        <v>463</v>
      </c>
      <c r="AC46" s="49">
        <f>'h16'!AC47</f>
        <v>415</v>
      </c>
      <c r="AD46" s="49">
        <f>'h16'!AD47</f>
        <v>454</v>
      </c>
      <c r="AE46" s="49">
        <f>'h16'!AE47</f>
        <v>12</v>
      </c>
      <c r="AF46" s="49">
        <f>'h16'!AF47</f>
        <v>8</v>
      </c>
      <c r="AG46" s="49">
        <f>'h16'!AG47</f>
        <v>1</v>
      </c>
      <c r="AH46" s="372">
        <f>'h16'!AH47</f>
        <v>1</v>
      </c>
      <c r="AJ46" s="262">
        <f t="shared" si="2"/>
        <v>-151</v>
      </c>
      <c r="AK46" s="262">
        <f t="shared" si="3"/>
        <v>16</v>
      </c>
      <c r="AL46" s="262">
        <f t="shared" si="4"/>
        <v>7</v>
      </c>
    </row>
    <row r="47" spans="1:38" ht="15.75" customHeight="1" x14ac:dyDescent="0.2">
      <c r="A47" s="547" t="s">
        <v>212</v>
      </c>
      <c r="B47" s="545">
        <f>'h16'!B48</f>
        <v>-280</v>
      </c>
      <c r="C47" s="49">
        <f>'h16'!C48</f>
        <v>-105</v>
      </c>
      <c r="D47" s="372">
        <f>'h16'!D48</f>
        <v>-175</v>
      </c>
      <c r="E47" s="80">
        <f>'h16'!E48</f>
        <v>-190</v>
      </c>
      <c r="F47" s="49">
        <f>'h16'!F48</f>
        <v>-105</v>
      </c>
      <c r="G47" s="49">
        <f>'h16'!G48</f>
        <v>-85</v>
      </c>
      <c r="H47" s="49">
        <f>'h16'!H48</f>
        <v>641</v>
      </c>
      <c r="I47" s="49">
        <f>'h16'!I48</f>
        <v>352</v>
      </c>
      <c r="J47" s="49">
        <f>'h16'!J48</f>
        <v>289</v>
      </c>
      <c r="K47" s="49">
        <f>'h16'!K48</f>
        <v>831</v>
      </c>
      <c r="L47" s="49">
        <f>'h16'!L48</f>
        <v>457</v>
      </c>
      <c r="M47" s="57">
        <f>'h16'!M48</f>
        <v>374</v>
      </c>
      <c r="N47" s="545">
        <f>'h16'!N48</f>
        <v>-90</v>
      </c>
      <c r="O47" s="49">
        <f>'h16'!O48</f>
        <v>0</v>
      </c>
      <c r="P47" s="372">
        <f>'h16'!P48</f>
        <v>-90</v>
      </c>
      <c r="Q47" s="80">
        <f>'h16'!Q48</f>
        <v>2539</v>
      </c>
      <c r="R47" s="49">
        <f>'h16'!R48</f>
        <v>1240</v>
      </c>
      <c r="S47" s="49">
        <f>'h16'!S48</f>
        <v>1299</v>
      </c>
      <c r="T47" s="49">
        <f>'h16'!T48</f>
        <v>1101</v>
      </c>
      <c r="U47" s="49">
        <f>'h16'!U48</f>
        <v>1017</v>
      </c>
      <c r="V47" s="49">
        <f>'h16'!V48</f>
        <v>115</v>
      </c>
      <c r="W47" s="49">
        <f>'h16'!W48</f>
        <v>267</v>
      </c>
      <c r="X47" s="49">
        <f>'h16'!X48</f>
        <v>24</v>
      </c>
      <c r="Y47" s="57">
        <f>'h16'!Y48</f>
        <v>15</v>
      </c>
      <c r="Z47" s="545">
        <f>'h16'!Z48</f>
        <v>2629</v>
      </c>
      <c r="AA47" s="49">
        <f>'h16'!AA48</f>
        <v>1240</v>
      </c>
      <c r="AB47" s="49">
        <f>'h16'!AB48</f>
        <v>1389</v>
      </c>
      <c r="AC47" s="49">
        <f>'h16'!AC48</f>
        <v>1121</v>
      </c>
      <c r="AD47" s="49">
        <f>'h16'!AD48</f>
        <v>1148</v>
      </c>
      <c r="AE47" s="49">
        <f>'h16'!AE48</f>
        <v>113</v>
      </c>
      <c r="AF47" s="49">
        <f>'h16'!AF48</f>
        <v>238</v>
      </c>
      <c r="AG47" s="49">
        <f>'h16'!AG48</f>
        <v>6</v>
      </c>
      <c r="AH47" s="372">
        <f>'h16'!AH48</f>
        <v>3</v>
      </c>
      <c r="AJ47" s="262">
        <f t="shared" si="2"/>
        <v>-151</v>
      </c>
      <c r="AK47" s="262">
        <f t="shared" si="3"/>
        <v>31</v>
      </c>
      <c r="AL47" s="262">
        <f t="shared" si="4"/>
        <v>30</v>
      </c>
    </row>
    <row r="48" spans="1:38" ht="15.75" customHeight="1" x14ac:dyDescent="0.2">
      <c r="A48" s="547" t="s">
        <v>213</v>
      </c>
      <c r="B48" s="545">
        <f>'h16'!B101+'h16'!B102+'h16'!B103+'h16'!B104</f>
        <v>-474</v>
      </c>
      <c r="C48" s="49">
        <f>'h16'!C101+'h16'!C102+'h16'!C103+'h16'!C104</f>
        <v>-278</v>
      </c>
      <c r="D48" s="372">
        <f>'h16'!D101+'h16'!D102+'h16'!D103+'h16'!D104</f>
        <v>-196</v>
      </c>
      <c r="E48" s="80">
        <f>'h16'!E101+'h16'!E102+'h16'!E103+'h16'!E104</f>
        <v>-249</v>
      </c>
      <c r="F48" s="49">
        <f>'h16'!F101+'h16'!F102+'h16'!F103+'h16'!F104</f>
        <v>-150</v>
      </c>
      <c r="G48" s="49">
        <f>'h16'!G101+'h16'!G102+'h16'!G103+'h16'!G104</f>
        <v>-99</v>
      </c>
      <c r="H48" s="49">
        <f>'h16'!H101+'h16'!H102+'h16'!H103+'h16'!H104</f>
        <v>408</v>
      </c>
      <c r="I48" s="49">
        <f>'h16'!I101+'h16'!I102+'h16'!I103+'h16'!I104</f>
        <v>211</v>
      </c>
      <c r="J48" s="49">
        <f>'h16'!J101+'h16'!J102+'h16'!J103+'h16'!J104</f>
        <v>197</v>
      </c>
      <c r="K48" s="49">
        <f>'h16'!K101+'h16'!K102+'h16'!K103+'h16'!K104</f>
        <v>657</v>
      </c>
      <c r="L48" s="49">
        <f>'h16'!L101+'h16'!L102+'h16'!L103+'h16'!L104</f>
        <v>361</v>
      </c>
      <c r="M48" s="57">
        <f>'h16'!M101+'h16'!M102+'h16'!M103+'h16'!M104</f>
        <v>296</v>
      </c>
      <c r="N48" s="545">
        <f>'h16'!N101+'h16'!N102+'h16'!N103+'h16'!N104</f>
        <v>-225</v>
      </c>
      <c r="O48" s="49">
        <f>'h16'!O101+'h16'!O102+'h16'!O103+'h16'!O104</f>
        <v>-128</v>
      </c>
      <c r="P48" s="372">
        <f>'h16'!P101+'h16'!P102+'h16'!P103+'h16'!P104</f>
        <v>-97</v>
      </c>
      <c r="Q48" s="80">
        <f>'h16'!Q101+'h16'!Q102+'h16'!Q103+'h16'!Q104</f>
        <v>1492</v>
      </c>
      <c r="R48" s="49">
        <f>'h16'!R101+'h16'!R102+'h16'!R103+'h16'!R104</f>
        <v>743</v>
      </c>
      <c r="S48" s="49">
        <f>'h16'!S101+'h16'!S102+'h16'!S103+'h16'!S104</f>
        <v>749</v>
      </c>
      <c r="T48" s="49">
        <f>'h16'!T101+'h16'!T102+'h16'!T103+'h16'!T104</f>
        <v>719</v>
      </c>
      <c r="U48" s="49">
        <f>'h16'!U101+'h16'!U102+'h16'!U103+'h16'!U104</f>
        <v>716</v>
      </c>
      <c r="V48" s="49">
        <f>'h16'!V101+'h16'!V102+'h16'!V103+'h16'!V104</f>
        <v>9</v>
      </c>
      <c r="W48" s="49">
        <f>'h16'!W101+'h16'!W102+'h16'!W103+'h16'!W104</f>
        <v>15</v>
      </c>
      <c r="X48" s="49">
        <f>'h16'!X101+'h16'!X102+'h16'!X103+'h16'!X104</f>
        <v>15</v>
      </c>
      <c r="Y48" s="57">
        <f>'h16'!Y101+'h16'!Y102+'h16'!Y103+'h16'!Y104</f>
        <v>18</v>
      </c>
      <c r="Z48" s="545">
        <f>'h16'!Z101+'h16'!Z102+'h16'!Z103+'h16'!Z104</f>
        <v>1717</v>
      </c>
      <c r="AA48" s="49">
        <f>'h16'!AA101+'h16'!AA102+'h16'!AA103+'h16'!AA104</f>
        <v>871</v>
      </c>
      <c r="AB48" s="49">
        <f>'h16'!AB101+'h16'!AB102+'h16'!AB103+'h16'!AB104</f>
        <v>846</v>
      </c>
      <c r="AC48" s="49">
        <f>'h16'!AC101+'h16'!AC102+'h16'!AC103+'h16'!AC104</f>
        <v>859</v>
      </c>
      <c r="AD48" s="49">
        <f>'h16'!AD101+'h16'!AD102+'h16'!AD103+'h16'!AD104</f>
        <v>827</v>
      </c>
      <c r="AE48" s="49">
        <f>'h16'!AE101+'h16'!AE102+'h16'!AE103+'h16'!AE104</f>
        <v>10</v>
      </c>
      <c r="AF48" s="49">
        <f>'h16'!AF101+'h16'!AF102+'h16'!AF103+'h16'!AF104</f>
        <v>19</v>
      </c>
      <c r="AG48" s="49">
        <f>'h16'!AG101+'h16'!AG102+'h16'!AG103+'h16'!AG104</f>
        <v>2</v>
      </c>
      <c r="AH48" s="372">
        <f>'h16'!AH101+'h16'!AH102+'h16'!AH103+'h16'!AH104</f>
        <v>0</v>
      </c>
      <c r="AJ48" s="262">
        <f t="shared" si="2"/>
        <v>-251</v>
      </c>
      <c r="AK48" s="262">
        <f t="shared" si="3"/>
        <v>-5</v>
      </c>
      <c r="AL48" s="262">
        <f t="shared" si="4"/>
        <v>31</v>
      </c>
    </row>
    <row r="49" spans="1:38" ht="15.75" customHeight="1" x14ac:dyDescent="0.2">
      <c r="A49" s="547" t="s">
        <v>214</v>
      </c>
      <c r="B49" s="545">
        <f>'h16'!B91+'h16'!B92+'h16'!B93+'h16'!B94</f>
        <v>-176</v>
      </c>
      <c r="C49" s="49">
        <f>'h16'!C91+'h16'!C92+'h16'!C93+'h16'!C94</f>
        <v>-93</v>
      </c>
      <c r="D49" s="372">
        <f>'h16'!D91+'h16'!D92+'h16'!D93+'h16'!D94</f>
        <v>-83</v>
      </c>
      <c r="E49" s="80">
        <f>'h16'!E91+'h16'!E92+'h16'!E93+'h16'!E94</f>
        <v>-127</v>
      </c>
      <c r="F49" s="49">
        <f>'h16'!F91+'h16'!F92+'h16'!F93+'h16'!F94</f>
        <v>-53</v>
      </c>
      <c r="G49" s="49">
        <f>'h16'!G91+'h16'!G92+'h16'!G93+'h16'!G94</f>
        <v>-74</v>
      </c>
      <c r="H49" s="49">
        <f>'h16'!H91+'h16'!H92+'h16'!H93+'h16'!H94</f>
        <v>283</v>
      </c>
      <c r="I49" s="49">
        <f>'h16'!I91+'h16'!I92+'h16'!I93+'h16'!I94</f>
        <v>157</v>
      </c>
      <c r="J49" s="49">
        <f>'h16'!J91+'h16'!J92+'h16'!J93+'h16'!J94</f>
        <v>126</v>
      </c>
      <c r="K49" s="49">
        <f>'h16'!K91+'h16'!K92+'h16'!K93+'h16'!K94</f>
        <v>410</v>
      </c>
      <c r="L49" s="49">
        <f>'h16'!L91+'h16'!L92+'h16'!L93+'h16'!L94</f>
        <v>210</v>
      </c>
      <c r="M49" s="57">
        <f>'h16'!M91+'h16'!M92+'h16'!M93+'h16'!M94</f>
        <v>200</v>
      </c>
      <c r="N49" s="545">
        <f>'h16'!N91+'h16'!N92+'h16'!N93+'h16'!N94</f>
        <v>-49</v>
      </c>
      <c r="O49" s="49">
        <f>'h16'!O91+'h16'!O92+'h16'!O93+'h16'!O94</f>
        <v>-40</v>
      </c>
      <c r="P49" s="372">
        <f>'h16'!P91+'h16'!P92+'h16'!P93+'h16'!P94</f>
        <v>-9</v>
      </c>
      <c r="Q49" s="80">
        <f>'h16'!Q91+'h16'!Q92+'h16'!Q93+'h16'!Q94</f>
        <v>1378</v>
      </c>
      <c r="R49" s="49">
        <f>'h16'!R91+'h16'!R92+'h16'!R93+'h16'!R94</f>
        <v>648</v>
      </c>
      <c r="S49" s="49">
        <f>'h16'!S91+'h16'!S92+'h16'!S93+'h16'!S94</f>
        <v>730</v>
      </c>
      <c r="T49" s="49">
        <f>'h16'!T91+'h16'!T92+'h16'!T93+'h16'!T94</f>
        <v>604</v>
      </c>
      <c r="U49" s="49">
        <f>'h16'!U91+'h16'!U92+'h16'!U93+'h16'!U94</f>
        <v>548</v>
      </c>
      <c r="V49" s="49">
        <f>'h16'!V91+'h16'!V92+'h16'!V93+'h16'!V94</f>
        <v>29</v>
      </c>
      <c r="W49" s="49">
        <f>'h16'!W91+'h16'!W92+'h16'!W93+'h16'!W94</f>
        <v>172</v>
      </c>
      <c r="X49" s="49">
        <f>'h16'!X91+'h16'!X92+'h16'!X93+'h16'!X94</f>
        <v>15</v>
      </c>
      <c r="Y49" s="57">
        <f>'h16'!Y91+'h16'!Y92+'h16'!Y93+'h16'!Y94</f>
        <v>10</v>
      </c>
      <c r="Z49" s="545">
        <f>'h16'!Z91+'h16'!Z92+'h16'!Z93+'h16'!Z94</f>
        <v>1427</v>
      </c>
      <c r="AA49" s="49">
        <f>'h16'!AA91+'h16'!AA92+'h16'!AA93+'h16'!AA94</f>
        <v>688</v>
      </c>
      <c r="AB49" s="49">
        <f>'h16'!AB91+'h16'!AB92+'h16'!AB93+'h16'!AB94</f>
        <v>739</v>
      </c>
      <c r="AC49" s="49">
        <f>'h16'!AC91+'h16'!AC92+'h16'!AC93+'h16'!AC94</f>
        <v>656</v>
      </c>
      <c r="AD49" s="49">
        <f>'h16'!AD91+'h16'!AD92+'h16'!AD93+'h16'!AD94</f>
        <v>599</v>
      </c>
      <c r="AE49" s="49">
        <f>'h16'!AE91+'h16'!AE92+'h16'!AE93+'h16'!AE94</f>
        <v>30</v>
      </c>
      <c r="AF49" s="49">
        <f>'h16'!AF91+'h16'!AF92+'h16'!AF93+'h16'!AF94</f>
        <v>139</v>
      </c>
      <c r="AG49" s="49">
        <f>'h16'!AG91+'h16'!AG92+'h16'!AG93+'h16'!AG94</f>
        <v>2</v>
      </c>
      <c r="AH49" s="372">
        <f>'h16'!AH91+'h16'!AH92+'h16'!AH93+'h16'!AH94</f>
        <v>1</v>
      </c>
      <c r="AJ49" s="262">
        <f t="shared" si="2"/>
        <v>-103</v>
      </c>
      <c r="AK49" s="262">
        <f t="shared" si="3"/>
        <v>32</v>
      </c>
      <c r="AL49" s="262">
        <f t="shared" si="4"/>
        <v>22</v>
      </c>
    </row>
    <row r="50" spans="1:38" ht="15.75" customHeight="1" x14ac:dyDescent="0.2">
      <c r="A50" s="547" t="s">
        <v>215</v>
      </c>
      <c r="B50" s="545">
        <f>'h16'!B95+'h16'!B96+'h16'!B97+'h16'!B98+'h16'!B100</f>
        <v>-616</v>
      </c>
      <c r="C50" s="49">
        <f>'h16'!C95+'h16'!C96+'h16'!C97+'h16'!C98+'h16'!C100</f>
        <v>-299</v>
      </c>
      <c r="D50" s="372">
        <f>'h16'!D95+'h16'!D96+'h16'!D97+'h16'!D98+'h16'!D100</f>
        <v>-317</v>
      </c>
      <c r="E50" s="80">
        <f>'h16'!E95+'h16'!E96+'h16'!E97+'h16'!E98+'h16'!E100</f>
        <v>-281</v>
      </c>
      <c r="F50" s="49">
        <f>'h16'!F95+'h16'!F96+'h16'!F97+'h16'!F98+'h16'!F100</f>
        <v>-152</v>
      </c>
      <c r="G50" s="49">
        <f>'h16'!G95+'h16'!G96+'h16'!G97+'h16'!G98+'h16'!G100</f>
        <v>-129</v>
      </c>
      <c r="H50" s="49">
        <f>'h16'!H95+'h16'!H96+'h16'!H97+'h16'!H98+'h16'!H100</f>
        <v>354</v>
      </c>
      <c r="I50" s="49">
        <f>'h16'!I95+'h16'!I96+'h16'!I97+'h16'!I98+'h16'!I100</f>
        <v>193</v>
      </c>
      <c r="J50" s="49">
        <f>'h16'!J95+'h16'!J96+'h16'!J97+'h16'!J98+'h16'!J100</f>
        <v>161</v>
      </c>
      <c r="K50" s="49">
        <f>'h16'!K95+'h16'!K96+'h16'!K97+'h16'!K98+'h16'!K100</f>
        <v>635</v>
      </c>
      <c r="L50" s="49">
        <f>'h16'!L95+'h16'!L96+'h16'!L97+'h16'!L98+'h16'!L100</f>
        <v>345</v>
      </c>
      <c r="M50" s="57">
        <f>'h16'!M95+'h16'!M96+'h16'!M97+'h16'!M98+'h16'!M100</f>
        <v>290</v>
      </c>
      <c r="N50" s="545">
        <f>'h16'!N95+'h16'!N96+'h16'!N97+'h16'!N98+'h16'!N100</f>
        <v>-335</v>
      </c>
      <c r="O50" s="49">
        <f>'h16'!O95+'h16'!O96+'h16'!O97+'h16'!O98+'h16'!O100</f>
        <v>-147</v>
      </c>
      <c r="P50" s="372">
        <f>'h16'!P95+'h16'!P96+'h16'!P97+'h16'!P98+'h16'!P100</f>
        <v>-188</v>
      </c>
      <c r="Q50" s="80">
        <f>'h16'!Q95+'h16'!Q96+'h16'!Q97+'h16'!Q98+'h16'!Q100</f>
        <v>1376</v>
      </c>
      <c r="R50" s="49">
        <f>'h16'!R95+'h16'!R96+'h16'!R97+'h16'!R98+'h16'!R100</f>
        <v>697</v>
      </c>
      <c r="S50" s="49">
        <f>'h16'!S95+'h16'!S96+'h16'!S97+'h16'!S98+'h16'!S100</f>
        <v>679</v>
      </c>
      <c r="T50" s="49">
        <f>'h16'!T95+'h16'!T96+'h16'!T97+'h16'!T98+'h16'!T100</f>
        <v>663</v>
      </c>
      <c r="U50" s="49">
        <f>'h16'!U95+'h16'!U96+'h16'!U97+'h16'!U98+'h16'!U100</f>
        <v>628</v>
      </c>
      <c r="V50" s="49">
        <f>'h16'!V95+'h16'!V96+'h16'!V97+'h16'!V98+'h16'!V100</f>
        <v>19</v>
      </c>
      <c r="W50" s="49">
        <f>'h16'!W95+'h16'!W96+'h16'!W97+'h16'!W98+'h16'!W100</f>
        <v>39</v>
      </c>
      <c r="X50" s="49">
        <f>'h16'!X95+'h16'!X96+'h16'!X97+'h16'!X98+'h16'!X100</f>
        <v>15</v>
      </c>
      <c r="Y50" s="57">
        <f>'h16'!Y95+'h16'!Y96+'h16'!Y97+'h16'!Y98+'h16'!Y100</f>
        <v>12</v>
      </c>
      <c r="Z50" s="545">
        <f>'h16'!Z95+'h16'!Z96+'h16'!Z97+'h16'!Z98+'h16'!Z100</f>
        <v>1711</v>
      </c>
      <c r="AA50" s="49">
        <f>'h16'!AA95+'h16'!AA96+'h16'!AA97+'h16'!AA98+'h16'!AA100</f>
        <v>844</v>
      </c>
      <c r="AB50" s="49">
        <f>'h16'!AB95+'h16'!AB96+'h16'!AB97+'h16'!AB98+'h16'!AB100</f>
        <v>867</v>
      </c>
      <c r="AC50" s="49">
        <f>'h16'!AC95+'h16'!AC96+'h16'!AC97+'h16'!AC98+'h16'!AC100</f>
        <v>824</v>
      </c>
      <c r="AD50" s="49">
        <f>'h16'!AD95+'h16'!AD96+'h16'!AD97+'h16'!AD98+'h16'!AD100</f>
        <v>828</v>
      </c>
      <c r="AE50" s="49">
        <f>'h16'!AE95+'h16'!AE96+'h16'!AE97+'h16'!AE98+'h16'!AE100</f>
        <v>18</v>
      </c>
      <c r="AF50" s="49">
        <f>'h16'!AF95+'h16'!AF96+'h16'!AF97+'h16'!AF98+'h16'!AF100</f>
        <v>39</v>
      </c>
      <c r="AG50" s="49">
        <f>'h16'!AG95+'h16'!AG96+'h16'!AG97+'h16'!AG98+'h16'!AG100</f>
        <v>2</v>
      </c>
      <c r="AH50" s="372">
        <f>'h16'!AH95+'h16'!AH96+'h16'!AH97+'h16'!AH98+'h16'!AH100</f>
        <v>0</v>
      </c>
      <c r="AJ50" s="262">
        <f t="shared" si="2"/>
        <v>-361</v>
      </c>
      <c r="AK50" s="262">
        <f t="shared" si="3"/>
        <v>1</v>
      </c>
      <c r="AL50" s="262">
        <f t="shared" si="4"/>
        <v>25</v>
      </c>
    </row>
    <row r="51" spans="1:38" s="81" customFormat="1" ht="15.75" customHeight="1" x14ac:dyDescent="0.2">
      <c r="A51" s="547" t="s">
        <v>216</v>
      </c>
      <c r="B51" s="545">
        <f>'h16'!B76+'h16'!B78+'h16'!B79+'h16'!B80</f>
        <v>-444</v>
      </c>
      <c r="C51" s="49">
        <f>'h16'!C76+'h16'!C78+'h16'!C79+'h16'!C80</f>
        <v>-243</v>
      </c>
      <c r="D51" s="372">
        <f>'h16'!D76+'h16'!D78+'h16'!D79+'h16'!D80</f>
        <v>-201</v>
      </c>
      <c r="E51" s="80">
        <f>'h16'!E76+'h16'!E78+'h16'!E79+'h16'!E80</f>
        <v>-191</v>
      </c>
      <c r="F51" s="49">
        <f>'h16'!F76+'h16'!F78+'h16'!F79+'h16'!F80</f>
        <v>-114</v>
      </c>
      <c r="G51" s="49">
        <f>'h16'!G76+'h16'!G78+'h16'!G79+'h16'!G80</f>
        <v>-77</v>
      </c>
      <c r="H51" s="49">
        <f>'h16'!H76+'h16'!H78+'h16'!H79+'h16'!H80</f>
        <v>349</v>
      </c>
      <c r="I51" s="49">
        <f>'h16'!I76+'h16'!I78+'h16'!I79+'h16'!I80</f>
        <v>191</v>
      </c>
      <c r="J51" s="49">
        <f>'h16'!J76+'h16'!J78+'h16'!J79+'h16'!J80</f>
        <v>158</v>
      </c>
      <c r="K51" s="49">
        <f>'h16'!K76+'h16'!K78+'h16'!K79+'h16'!K80</f>
        <v>540</v>
      </c>
      <c r="L51" s="49">
        <f>'h16'!L76+'h16'!L78+'h16'!L79+'h16'!L80</f>
        <v>305</v>
      </c>
      <c r="M51" s="57">
        <f>'h16'!M76+'h16'!M78+'h16'!M79+'h16'!M80</f>
        <v>235</v>
      </c>
      <c r="N51" s="545">
        <f>'h16'!N76+'h16'!N78+'h16'!N79+'h16'!N80</f>
        <v>-253</v>
      </c>
      <c r="O51" s="49">
        <f>'h16'!O76+'h16'!O78+'h16'!O79+'h16'!O80</f>
        <v>-129</v>
      </c>
      <c r="P51" s="372">
        <f>'h16'!P76+'h16'!P78+'h16'!P79+'h16'!P80</f>
        <v>-124</v>
      </c>
      <c r="Q51" s="80">
        <f>'h16'!Q76+'h16'!Q78+'h16'!Q79+'h16'!Q80</f>
        <v>1100</v>
      </c>
      <c r="R51" s="49">
        <f>'h16'!R76+'h16'!R78+'h16'!R79+'h16'!R80</f>
        <v>500</v>
      </c>
      <c r="S51" s="49">
        <f>'h16'!S76+'h16'!S78+'h16'!S79+'h16'!S80</f>
        <v>600</v>
      </c>
      <c r="T51" s="49">
        <f>'h16'!T76+'h16'!T78+'h16'!T79+'h16'!T80</f>
        <v>459</v>
      </c>
      <c r="U51" s="49">
        <f>'h16'!U76+'h16'!U78+'h16'!U79+'h16'!U80</f>
        <v>525</v>
      </c>
      <c r="V51" s="49">
        <f>'h16'!V76+'h16'!V78+'h16'!V79+'h16'!V80</f>
        <v>17</v>
      </c>
      <c r="W51" s="49">
        <f>'h16'!W76+'h16'!W78+'h16'!W79+'h16'!W80</f>
        <v>59</v>
      </c>
      <c r="X51" s="49">
        <f>'h16'!X76+'h16'!X78+'h16'!X79+'h16'!X80</f>
        <v>24</v>
      </c>
      <c r="Y51" s="57">
        <f>'h16'!Y76+'h16'!Y78+'h16'!Y79+'h16'!Y80</f>
        <v>16</v>
      </c>
      <c r="Z51" s="545">
        <f>'h16'!Z76+'h16'!Z78+'h16'!Z79+'h16'!Z80</f>
        <v>1353</v>
      </c>
      <c r="AA51" s="49">
        <f>'h16'!AA76+'h16'!AA78+'h16'!AA79+'h16'!AA80</f>
        <v>629</v>
      </c>
      <c r="AB51" s="49">
        <f>'h16'!AB76+'h16'!AB78+'h16'!AB79+'h16'!AB80</f>
        <v>724</v>
      </c>
      <c r="AC51" s="49">
        <f>'h16'!AC76+'h16'!AC78+'h16'!AC79+'h16'!AC80</f>
        <v>611</v>
      </c>
      <c r="AD51" s="49">
        <f>'h16'!AD76+'h16'!AD78+'h16'!AD79+'h16'!AD80</f>
        <v>679</v>
      </c>
      <c r="AE51" s="49">
        <f>'h16'!AE76+'h16'!AE78+'h16'!AE79+'h16'!AE80</f>
        <v>9</v>
      </c>
      <c r="AF51" s="49">
        <f>'h16'!AF76+'h16'!AF78+'h16'!AF79+'h16'!AF80</f>
        <v>41</v>
      </c>
      <c r="AG51" s="49">
        <f>'h16'!AG76+'h16'!AG78+'h16'!AG79+'h16'!AG80</f>
        <v>9</v>
      </c>
      <c r="AH51" s="372">
        <f>'h16'!AH76+'h16'!AH78+'h16'!AH79+'h16'!AH80</f>
        <v>4</v>
      </c>
      <c r="AJ51" s="262">
        <f t="shared" si="2"/>
        <v>-306</v>
      </c>
      <c r="AK51" s="262">
        <f t="shared" si="3"/>
        <v>26</v>
      </c>
      <c r="AL51" s="262">
        <f t="shared" si="4"/>
        <v>27</v>
      </c>
    </row>
    <row r="52" spans="1:38" ht="15.75" customHeight="1" x14ac:dyDescent="0.2">
      <c r="A52" s="547" t="s">
        <v>217</v>
      </c>
      <c r="B52" s="545">
        <f>'h16'!B51+'h16'!B52+'h16'!B53</f>
        <v>-186</v>
      </c>
      <c r="C52" s="49">
        <f>'h16'!C51+'h16'!C52+'h16'!C53</f>
        <v>-64</v>
      </c>
      <c r="D52" s="372">
        <f>'h16'!D51+'h16'!D52+'h16'!D53</f>
        <v>-122</v>
      </c>
      <c r="E52" s="80">
        <f>'h16'!E51+'h16'!E52+'h16'!E53</f>
        <v>58</v>
      </c>
      <c r="F52" s="49">
        <f>'h16'!F51+'h16'!F52+'h16'!F53</f>
        <v>27</v>
      </c>
      <c r="G52" s="49">
        <f>'h16'!G51+'h16'!G52+'h16'!G53</f>
        <v>31</v>
      </c>
      <c r="H52" s="49">
        <f>'h16'!H51+'h16'!H52+'h16'!H53</f>
        <v>409</v>
      </c>
      <c r="I52" s="49">
        <f>'h16'!I51+'h16'!I52+'h16'!I53</f>
        <v>215</v>
      </c>
      <c r="J52" s="49">
        <f>'h16'!J51+'h16'!J52+'h16'!J53</f>
        <v>194</v>
      </c>
      <c r="K52" s="49">
        <f>'h16'!K51+'h16'!K52+'h16'!K53</f>
        <v>351</v>
      </c>
      <c r="L52" s="49">
        <f>'h16'!L51+'h16'!L52+'h16'!L53</f>
        <v>188</v>
      </c>
      <c r="M52" s="57">
        <f>'h16'!M51+'h16'!M52+'h16'!M53</f>
        <v>163</v>
      </c>
      <c r="N52" s="545">
        <f>'h16'!N51+'h16'!N52+'h16'!N53</f>
        <v>-244</v>
      </c>
      <c r="O52" s="49">
        <f>'h16'!O51+'h16'!O52+'h16'!O53</f>
        <v>-91</v>
      </c>
      <c r="P52" s="372">
        <f>'h16'!P51+'h16'!P52+'h16'!P53</f>
        <v>-153</v>
      </c>
      <c r="Q52" s="80">
        <f>'h16'!Q51+'h16'!Q52+'h16'!Q53</f>
        <v>2037</v>
      </c>
      <c r="R52" s="49">
        <f>'h16'!R51+'h16'!R52+'h16'!R53</f>
        <v>1051</v>
      </c>
      <c r="S52" s="49">
        <f>'h16'!S51+'h16'!S52+'h16'!S53</f>
        <v>986</v>
      </c>
      <c r="T52" s="49">
        <f>'h16'!T51+'h16'!T52+'h16'!T53</f>
        <v>1016</v>
      </c>
      <c r="U52" s="49">
        <f>'h16'!U51+'h16'!U52+'h16'!U53</f>
        <v>943</v>
      </c>
      <c r="V52" s="49">
        <f>'h16'!V51+'h16'!V52+'h16'!V53</f>
        <v>25</v>
      </c>
      <c r="W52" s="49">
        <f>'h16'!W51+'h16'!W52+'h16'!W53</f>
        <v>33</v>
      </c>
      <c r="X52" s="49">
        <f>'h16'!X51+'h16'!X52+'h16'!X53</f>
        <v>10</v>
      </c>
      <c r="Y52" s="57">
        <f>'h16'!Y51+'h16'!Y52+'h16'!Y53</f>
        <v>10</v>
      </c>
      <c r="Z52" s="545">
        <f>'h16'!Z51+'h16'!Z52+'h16'!Z53</f>
        <v>2281</v>
      </c>
      <c r="AA52" s="49">
        <f>'h16'!AA51+'h16'!AA52+'h16'!AA53</f>
        <v>1142</v>
      </c>
      <c r="AB52" s="49">
        <f>'h16'!AB51+'h16'!AB52+'h16'!AB53</f>
        <v>1139</v>
      </c>
      <c r="AC52" s="49">
        <f>'h16'!AC51+'h16'!AC52+'h16'!AC53</f>
        <v>1106</v>
      </c>
      <c r="AD52" s="49">
        <f>'h16'!AD51+'h16'!AD52+'h16'!AD53</f>
        <v>1094</v>
      </c>
      <c r="AE52" s="49">
        <f>'h16'!AE51+'h16'!AE52+'h16'!AE53</f>
        <v>32</v>
      </c>
      <c r="AF52" s="49">
        <f>'h16'!AF51+'h16'!AF52+'h16'!AF53</f>
        <v>41</v>
      </c>
      <c r="AG52" s="49">
        <f>'h16'!AG51+'h16'!AG52+'h16'!AG53</f>
        <v>4</v>
      </c>
      <c r="AH52" s="372">
        <f>'h16'!AH51+'h16'!AH52+'h16'!AH53</f>
        <v>4</v>
      </c>
      <c r="AJ52" s="262">
        <f t="shared" si="2"/>
        <v>-241</v>
      </c>
      <c r="AK52" s="262">
        <f t="shared" si="3"/>
        <v>-15</v>
      </c>
      <c r="AL52" s="262">
        <f t="shared" si="4"/>
        <v>12</v>
      </c>
    </row>
    <row r="53" spans="1:38" ht="15.75" customHeight="1" x14ac:dyDescent="0.2">
      <c r="A53" s="547" t="s">
        <v>218</v>
      </c>
      <c r="B53" s="545">
        <f>'h16'!B36+'h16'!B67+'h16'!B68+'h16'!B69</f>
        <v>-53</v>
      </c>
      <c r="C53" s="49">
        <f>'h16'!C36+'h16'!C67+'h16'!C68+'h16'!C69</f>
        <v>15</v>
      </c>
      <c r="D53" s="372">
        <f>'h16'!D36+'h16'!D67+'h16'!D68+'h16'!D69</f>
        <v>-68</v>
      </c>
      <c r="E53" s="80">
        <f>'h16'!E36+'h16'!E67+'h16'!E68+'h16'!E69</f>
        <v>-121</v>
      </c>
      <c r="F53" s="49">
        <f>'h16'!F36+'h16'!F67+'h16'!F68+'h16'!F69</f>
        <v>-38</v>
      </c>
      <c r="G53" s="49">
        <f>'h16'!G36+'h16'!G67+'h16'!G68+'h16'!G69</f>
        <v>-83</v>
      </c>
      <c r="H53" s="49">
        <f>'h16'!H36+'h16'!H67+'h16'!H68+'h16'!H69</f>
        <v>649</v>
      </c>
      <c r="I53" s="49">
        <f>'h16'!I36+'h16'!I67+'h16'!I68+'h16'!I69</f>
        <v>348</v>
      </c>
      <c r="J53" s="49">
        <f>'h16'!J36+'h16'!J67+'h16'!J68+'h16'!J69</f>
        <v>301</v>
      </c>
      <c r="K53" s="49">
        <f>'h16'!K36+'h16'!K67+'h16'!K68+'h16'!K69</f>
        <v>770</v>
      </c>
      <c r="L53" s="49">
        <f>'h16'!L36+'h16'!L67+'h16'!L68+'h16'!L69</f>
        <v>386</v>
      </c>
      <c r="M53" s="57">
        <f>'h16'!M36+'h16'!M67+'h16'!M68+'h16'!M69</f>
        <v>384</v>
      </c>
      <c r="N53" s="545">
        <f>'h16'!N36+'h16'!N67+'h16'!N68+'h16'!N69</f>
        <v>68</v>
      </c>
      <c r="O53" s="49">
        <f>'h16'!O36+'h16'!O67+'h16'!O68+'h16'!O69</f>
        <v>53</v>
      </c>
      <c r="P53" s="372">
        <f>'h16'!P36+'h16'!P67+'h16'!P68+'h16'!P69</f>
        <v>15</v>
      </c>
      <c r="Q53" s="80">
        <f>'h16'!Q36+'h16'!Q67+'h16'!Q68+'h16'!Q69</f>
        <v>2854</v>
      </c>
      <c r="R53" s="49">
        <f>'h16'!R36+'h16'!R67+'h16'!R68+'h16'!R69</f>
        <v>1437</v>
      </c>
      <c r="S53" s="49">
        <f>'h16'!S36+'h16'!S67+'h16'!S68+'h16'!S69</f>
        <v>1417</v>
      </c>
      <c r="T53" s="49">
        <f>'h16'!T36+'h16'!T67+'h16'!T68+'h16'!T69</f>
        <v>1385</v>
      </c>
      <c r="U53" s="49">
        <f>'h16'!U36+'h16'!U67+'h16'!U68+'h16'!U69</f>
        <v>1326</v>
      </c>
      <c r="V53" s="49">
        <f>'h16'!V36+'h16'!V67+'h16'!V68+'h16'!V69</f>
        <v>28</v>
      </c>
      <c r="W53" s="49">
        <f>'h16'!W36+'h16'!W67+'h16'!W68+'h16'!W69</f>
        <v>76</v>
      </c>
      <c r="X53" s="49">
        <f>'h16'!X36+'h16'!X67+'h16'!X68+'h16'!X69</f>
        <v>24</v>
      </c>
      <c r="Y53" s="57">
        <f>'h16'!Y36+'h16'!Y67+'h16'!Y68+'h16'!Y69</f>
        <v>15</v>
      </c>
      <c r="Z53" s="545">
        <f>'h16'!Z36+'h16'!Z67+'h16'!Z68+'h16'!Z69</f>
        <v>2786</v>
      </c>
      <c r="AA53" s="49">
        <f>'h16'!AA36+'h16'!AA67+'h16'!AA68+'h16'!AA69</f>
        <v>1384</v>
      </c>
      <c r="AB53" s="49">
        <f>'h16'!AB36+'h16'!AB67+'h16'!AB68+'h16'!AB69</f>
        <v>1402</v>
      </c>
      <c r="AC53" s="49">
        <f>'h16'!AC36+'h16'!AC67+'h16'!AC68+'h16'!AC69</f>
        <v>1324</v>
      </c>
      <c r="AD53" s="49">
        <f>'h16'!AD36+'h16'!AD67+'h16'!AD68+'h16'!AD69</f>
        <v>1315</v>
      </c>
      <c r="AE53" s="49">
        <f>'h16'!AE36+'h16'!AE67+'h16'!AE68+'h16'!AE69</f>
        <v>38</v>
      </c>
      <c r="AF53" s="49">
        <f>'h16'!AF36+'h16'!AF67+'h16'!AF68+'h16'!AF69</f>
        <v>81</v>
      </c>
      <c r="AG53" s="49">
        <f>'h16'!AG36+'h16'!AG67+'h16'!AG68+'h16'!AG69</f>
        <v>22</v>
      </c>
      <c r="AH53" s="372">
        <f>'h16'!AH36+'h16'!AH67+'h16'!AH68+'h16'!AH69</f>
        <v>6</v>
      </c>
      <c r="AJ53" s="262">
        <f t="shared" si="2"/>
        <v>72</v>
      </c>
      <c r="AK53" s="262">
        <f t="shared" si="3"/>
        <v>-15</v>
      </c>
      <c r="AL53" s="262">
        <f t="shared" si="4"/>
        <v>11</v>
      </c>
    </row>
    <row r="54" spans="1:38" ht="15.75" customHeight="1" x14ac:dyDescent="0.2">
      <c r="A54" s="547" t="s">
        <v>49</v>
      </c>
      <c r="B54" s="545">
        <f>'h16'!B49</f>
        <v>686</v>
      </c>
      <c r="C54" s="49">
        <f>'h16'!C49</f>
        <v>366</v>
      </c>
      <c r="D54" s="372">
        <f>'h16'!D49</f>
        <v>320</v>
      </c>
      <c r="E54" s="80">
        <f>'h16'!E49</f>
        <v>6</v>
      </c>
      <c r="F54" s="49">
        <f>'h16'!F49</f>
        <v>-7</v>
      </c>
      <c r="G54" s="49">
        <f>'h16'!G49</f>
        <v>13</v>
      </c>
      <c r="H54" s="49">
        <f>'h16'!H49</f>
        <v>165</v>
      </c>
      <c r="I54" s="49">
        <f>'h16'!I49</f>
        <v>85</v>
      </c>
      <c r="J54" s="49">
        <f>'h16'!J49</f>
        <v>80</v>
      </c>
      <c r="K54" s="49">
        <f>'h16'!K49</f>
        <v>159</v>
      </c>
      <c r="L54" s="49">
        <f>'h16'!L49</f>
        <v>92</v>
      </c>
      <c r="M54" s="57">
        <f>'h16'!M49</f>
        <v>67</v>
      </c>
      <c r="N54" s="545">
        <f>'h16'!N49</f>
        <v>680</v>
      </c>
      <c r="O54" s="49">
        <f>'h16'!O49</f>
        <v>373</v>
      </c>
      <c r="P54" s="372">
        <f>'h16'!P49</f>
        <v>307</v>
      </c>
      <c r="Q54" s="80">
        <f>'h16'!Q49</f>
        <v>1849</v>
      </c>
      <c r="R54" s="49">
        <f>'h16'!R49</f>
        <v>945</v>
      </c>
      <c r="S54" s="49">
        <f>'h16'!S49</f>
        <v>904</v>
      </c>
      <c r="T54" s="49">
        <f>'h16'!T49</f>
        <v>921</v>
      </c>
      <c r="U54" s="49">
        <f>'h16'!U49</f>
        <v>892</v>
      </c>
      <c r="V54" s="49">
        <f>'h16'!V49</f>
        <v>17</v>
      </c>
      <c r="W54" s="49">
        <f>'h16'!W49</f>
        <v>7</v>
      </c>
      <c r="X54" s="49">
        <f>'h16'!X49</f>
        <v>7</v>
      </c>
      <c r="Y54" s="57">
        <f>'h16'!Y49</f>
        <v>5</v>
      </c>
      <c r="Z54" s="545">
        <f>'h16'!Z49</f>
        <v>1169</v>
      </c>
      <c r="AA54" s="49">
        <f>'h16'!AA49</f>
        <v>572</v>
      </c>
      <c r="AB54" s="49">
        <f>'h16'!AB49</f>
        <v>597</v>
      </c>
      <c r="AC54" s="49">
        <f>'h16'!AC49</f>
        <v>556</v>
      </c>
      <c r="AD54" s="49">
        <f>'h16'!AD49</f>
        <v>590</v>
      </c>
      <c r="AE54" s="49">
        <f>'h16'!AE49</f>
        <v>8</v>
      </c>
      <c r="AF54" s="49">
        <f>'h16'!AF49</f>
        <v>5</v>
      </c>
      <c r="AG54" s="49">
        <f>'h16'!AG49</f>
        <v>8</v>
      </c>
      <c r="AH54" s="372">
        <f>'h16'!AH49</f>
        <v>2</v>
      </c>
      <c r="AJ54" s="262">
        <f t="shared" si="2"/>
        <v>667</v>
      </c>
      <c r="AK54" s="262">
        <f t="shared" si="3"/>
        <v>11</v>
      </c>
      <c r="AL54" s="262">
        <f t="shared" si="4"/>
        <v>2</v>
      </c>
    </row>
    <row r="55" spans="1:38" ht="15.75" customHeight="1" x14ac:dyDescent="0.2">
      <c r="A55" s="547" t="s">
        <v>219</v>
      </c>
      <c r="B55" s="545">
        <f>'h16'!B54+'h16'!B55+'h16'!B56</f>
        <v>-136</v>
      </c>
      <c r="C55" s="49">
        <f>'h16'!C54+'h16'!C55+'h16'!C56</f>
        <v>-32</v>
      </c>
      <c r="D55" s="372">
        <f>'h16'!D54+'h16'!D55+'h16'!D56</f>
        <v>-104</v>
      </c>
      <c r="E55" s="80">
        <f>'h16'!E54+'h16'!E55+'h16'!E56</f>
        <v>-69</v>
      </c>
      <c r="F55" s="49">
        <f>'h16'!F54+'h16'!F55+'h16'!F56</f>
        <v>-14</v>
      </c>
      <c r="G55" s="49">
        <f>'h16'!G54+'h16'!G55+'h16'!G56</f>
        <v>-55</v>
      </c>
      <c r="H55" s="49">
        <f>'h16'!H54+'h16'!H55+'h16'!H56</f>
        <v>188</v>
      </c>
      <c r="I55" s="49">
        <f>'h16'!I54+'h16'!I55+'h16'!I56</f>
        <v>105</v>
      </c>
      <c r="J55" s="49">
        <f>'h16'!J54+'h16'!J55+'h16'!J56</f>
        <v>83</v>
      </c>
      <c r="K55" s="49">
        <f>'h16'!K54+'h16'!K55+'h16'!K56</f>
        <v>257</v>
      </c>
      <c r="L55" s="49">
        <f>'h16'!L54+'h16'!L55+'h16'!L56</f>
        <v>119</v>
      </c>
      <c r="M55" s="57">
        <f>'h16'!M54+'h16'!M55+'h16'!M56</f>
        <v>138</v>
      </c>
      <c r="N55" s="545">
        <f>'h16'!N54+'h16'!N55+'h16'!N56</f>
        <v>-67</v>
      </c>
      <c r="O55" s="49">
        <f>'h16'!O54+'h16'!O55+'h16'!O56</f>
        <v>-18</v>
      </c>
      <c r="P55" s="372">
        <f>'h16'!P54+'h16'!P55+'h16'!P56</f>
        <v>-49</v>
      </c>
      <c r="Q55" s="80">
        <f>'h16'!Q54+'h16'!Q55+'h16'!Q56</f>
        <v>645</v>
      </c>
      <c r="R55" s="49">
        <f>'h16'!R54+'h16'!R55+'h16'!R56</f>
        <v>309</v>
      </c>
      <c r="S55" s="49">
        <f>'h16'!S54+'h16'!S55+'h16'!S56</f>
        <v>336</v>
      </c>
      <c r="T55" s="49">
        <f>'h16'!T54+'h16'!T55+'h16'!T56</f>
        <v>269</v>
      </c>
      <c r="U55" s="49">
        <f>'h16'!U54+'h16'!U55+'h16'!U56</f>
        <v>316</v>
      </c>
      <c r="V55" s="49">
        <f>'h16'!V54+'h16'!V55+'h16'!V56</f>
        <v>37</v>
      </c>
      <c r="W55" s="49">
        <f>'h16'!W54+'h16'!W55+'h16'!W56</f>
        <v>18</v>
      </c>
      <c r="X55" s="49">
        <f>'h16'!X54+'h16'!X55+'h16'!X56</f>
        <v>3</v>
      </c>
      <c r="Y55" s="57">
        <f>'h16'!Y54+'h16'!Y55+'h16'!Y56</f>
        <v>2</v>
      </c>
      <c r="Z55" s="545">
        <f>'h16'!Z54+'h16'!Z55+'h16'!Z56</f>
        <v>712</v>
      </c>
      <c r="AA55" s="49">
        <f>'h16'!AA54+'h16'!AA55+'h16'!AA56</f>
        <v>327</v>
      </c>
      <c r="AB55" s="49">
        <f>'h16'!AB54+'h16'!AB55+'h16'!AB56</f>
        <v>385</v>
      </c>
      <c r="AC55" s="49">
        <f>'h16'!AC54+'h16'!AC55+'h16'!AC56</f>
        <v>295</v>
      </c>
      <c r="AD55" s="49">
        <f>'h16'!AD54+'h16'!AD55+'h16'!AD56</f>
        <v>355</v>
      </c>
      <c r="AE55" s="49">
        <f>'h16'!AE54+'h16'!AE55+'h16'!AE56</f>
        <v>32</v>
      </c>
      <c r="AF55" s="49">
        <f>'h16'!AF54+'h16'!AF55+'h16'!AF56</f>
        <v>27</v>
      </c>
      <c r="AG55" s="49">
        <f>'h16'!AG54+'h16'!AG55+'h16'!AG56</f>
        <v>0</v>
      </c>
      <c r="AH55" s="372">
        <f>'h16'!AH54+'h16'!AH55+'h16'!AH56</f>
        <v>3</v>
      </c>
      <c r="AJ55" s="262">
        <f t="shared" si="2"/>
        <v>-65</v>
      </c>
      <c r="AK55" s="262">
        <f t="shared" si="3"/>
        <v>-4</v>
      </c>
      <c r="AL55" s="262">
        <f t="shared" si="4"/>
        <v>2</v>
      </c>
    </row>
    <row r="56" spans="1:38" ht="15.75" customHeight="1" x14ac:dyDescent="0.2">
      <c r="A56" s="547" t="s">
        <v>58</v>
      </c>
      <c r="B56" s="545">
        <f>'h16'!B58</f>
        <v>-32</v>
      </c>
      <c r="C56" s="49">
        <f>'h16'!C58</f>
        <v>-19</v>
      </c>
      <c r="D56" s="372">
        <f>'h16'!D58</f>
        <v>-13</v>
      </c>
      <c r="E56" s="80">
        <f>'h16'!E58</f>
        <v>22</v>
      </c>
      <c r="F56" s="49">
        <f>'h16'!F58</f>
        <v>-9</v>
      </c>
      <c r="G56" s="49">
        <f>'h16'!G58</f>
        <v>31</v>
      </c>
      <c r="H56" s="49">
        <f>'h16'!H58</f>
        <v>252</v>
      </c>
      <c r="I56" s="49">
        <f>'h16'!I58</f>
        <v>122</v>
      </c>
      <c r="J56" s="49">
        <f>'h16'!J58</f>
        <v>130</v>
      </c>
      <c r="K56" s="49">
        <f>'h16'!K58</f>
        <v>230</v>
      </c>
      <c r="L56" s="49">
        <f>'h16'!L58</f>
        <v>131</v>
      </c>
      <c r="M56" s="57">
        <f>'h16'!M58</f>
        <v>99</v>
      </c>
      <c r="N56" s="545">
        <f>'h16'!N58</f>
        <v>-54</v>
      </c>
      <c r="O56" s="49">
        <f>'h16'!O58</f>
        <v>-10</v>
      </c>
      <c r="P56" s="372">
        <f>'h16'!P58</f>
        <v>-44</v>
      </c>
      <c r="Q56" s="80">
        <f>'h16'!Q58</f>
        <v>1223</v>
      </c>
      <c r="R56" s="49">
        <f>'h16'!R58</f>
        <v>589</v>
      </c>
      <c r="S56" s="49">
        <f>'h16'!S58</f>
        <v>634</v>
      </c>
      <c r="T56" s="49">
        <f>'h16'!T58</f>
        <v>548</v>
      </c>
      <c r="U56" s="49">
        <f>'h16'!U58</f>
        <v>546</v>
      </c>
      <c r="V56" s="49">
        <f>'h16'!V58</f>
        <v>29</v>
      </c>
      <c r="W56" s="49">
        <f>'h16'!W58</f>
        <v>77</v>
      </c>
      <c r="X56" s="49">
        <f>'h16'!X58</f>
        <v>12</v>
      </c>
      <c r="Y56" s="57">
        <f>'h16'!Y58</f>
        <v>11</v>
      </c>
      <c r="Z56" s="545">
        <f>'h16'!Z58</f>
        <v>1277</v>
      </c>
      <c r="AA56" s="49">
        <f>'h16'!AA58</f>
        <v>599</v>
      </c>
      <c r="AB56" s="49">
        <f>'h16'!AB58</f>
        <v>678</v>
      </c>
      <c r="AC56" s="49">
        <f>'h16'!AC58</f>
        <v>567</v>
      </c>
      <c r="AD56" s="49">
        <f>'h16'!AD58</f>
        <v>590</v>
      </c>
      <c r="AE56" s="49">
        <f>'h16'!AE58</f>
        <v>32</v>
      </c>
      <c r="AF56" s="49">
        <f>'h16'!AF58</f>
        <v>86</v>
      </c>
      <c r="AG56" s="49">
        <f>'h16'!AG58</f>
        <v>0</v>
      </c>
      <c r="AH56" s="372">
        <f>'h16'!AH58</f>
        <v>2</v>
      </c>
      <c r="AJ56" s="262">
        <f t="shared" si="2"/>
        <v>-63</v>
      </c>
      <c r="AK56" s="262">
        <f t="shared" si="3"/>
        <v>-12</v>
      </c>
      <c r="AL56" s="262">
        <f t="shared" si="4"/>
        <v>21</v>
      </c>
    </row>
    <row r="57" spans="1:38" ht="15.75" customHeight="1" x14ac:dyDescent="0.2">
      <c r="A57" s="547" t="s">
        <v>59</v>
      </c>
      <c r="B57" s="545">
        <f>'h16'!B59</f>
        <v>-104</v>
      </c>
      <c r="C57" s="49">
        <f>'h16'!C59</f>
        <v>-44</v>
      </c>
      <c r="D57" s="372">
        <f>'h16'!D59</f>
        <v>-60</v>
      </c>
      <c r="E57" s="80">
        <f>'h16'!E59</f>
        <v>50</v>
      </c>
      <c r="F57" s="49">
        <f>'h16'!F59</f>
        <v>14</v>
      </c>
      <c r="G57" s="49">
        <f>'h16'!G59</f>
        <v>36</v>
      </c>
      <c r="H57" s="49">
        <f>'h16'!H59</f>
        <v>301</v>
      </c>
      <c r="I57" s="49">
        <f>'h16'!I59</f>
        <v>151</v>
      </c>
      <c r="J57" s="49">
        <f>'h16'!J59</f>
        <v>150</v>
      </c>
      <c r="K57" s="49">
        <f>'h16'!K59</f>
        <v>251</v>
      </c>
      <c r="L57" s="49">
        <f>'h16'!L59</f>
        <v>137</v>
      </c>
      <c r="M57" s="57">
        <f>'h16'!M59</f>
        <v>114</v>
      </c>
      <c r="N57" s="545">
        <f>'h16'!N59</f>
        <v>-154</v>
      </c>
      <c r="O57" s="49">
        <f>'h16'!O59</f>
        <v>-58</v>
      </c>
      <c r="P57" s="372">
        <f>'h16'!P59</f>
        <v>-96</v>
      </c>
      <c r="Q57" s="80">
        <f>'h16'!Q59</f>
        <v>1418</v>
      </c>
      <c r="R57" s="49">
        <f>'h16'!R59</f>
        <v>756</v>
      </c>
      <c r="S57" s="49">
        <f>'h16'!S59</f>
        <v>662</v>
      </c>
      <c r="T57" s="49">
        <f>'h16'!T59</f>
        <v>689</v>
      </c>
      <c r="U57" s="49">
        <f>'h16'!U59</f>
        <v>625</v>
      </c>
      <c r="V57" s="49">
        <f>'h16'!V59</f>
        <v>63</v>
      </c>
      <c r="W57" s="49">
        <f>'h16'!W59</f>
        <v>37</v>
      </c>
      <c r="X57" s="49">
        <f>'h16'!X59</f>
        <v>4</v>
      </c>
      <c r="Y57" s="57">
        <f>'h16'!Y59</f>
        <v>0</v>
      </c>
      <c r="Z57" s="545">
        <f>'h16'!Z59</f>
        <v>1572</v>
      </c>
      <c r="AA57" s="49">
        <f>'h16'!AA59</f>
        <v>814</v>
      </c>
      <c r="AB57" s="49">
        <f>'h16'!AB59</f>
        <v>758</v>
      </c>
      <c r="AC57" s="49">
        <f>'h16'!AC59</f>
        <v>751</v>
      </c>
      <c r="AD57" s="49">
        <f>'h16'!AD59</f>
        <v>699</v>
      </c>
      <c r="AE57" s="49">
        <f>'h16'!AE59</f>
        <v>35</v>
      </c>
      <c r="AF57" s="49">
        <f>'h16'!AF59</f>
        <v>54</v>
      </c>
      <c r="AG57" s="49">
        <f>'h16'!AG59</f>
        <v>28</v>
      </c>
      <c r="AH57" s="372">
        <f>'h16'!AH59</f>
        <v>5</v>
      </c>
      <c r="AJ57" s="262">
        <f t="shared" si="2"/>
        <v>-136</v>
      </c>
      <c r="AK57" s="262">
        <f t="shared" si="3"/>
        <v>11</v>
      </c>
      <c r="AL57" s="262">
        <f t="shared" si="4"/>
        <v>-29</v>
      </c>
    </row>
    <row r="58" spans="1:38" ht="15.75" customHeight="1" x14ac:dyDescent="0.2">
      <c r="A58" s="547" t="s">
        <v>63</v>
      </c>
      <c r="B58" s="545">
        <f>'h16'!B63</f>
        <v>-158</v>
      </c>
      <c r="C58" s="49">
        <f>'h16'!C63</f>
        <v>-85</v>
      </c>
      <c r="D58" s="372">
        <f>'h16'!D63</f>
        <v>-73</v>
      </c>
      <c r="E58" s="80">
        <f>'h16'!E63</f>
        <v>-49</v>
      </c>
      <c r="F58" s="49">
        <f>'h16'!F63</f>
        <v>-33</v>
      </c>
      <c r="G58" s="49">
        <f>'h16'!G63</f>
        <v>-16</v>
      </c>
      <c r="H58" s="49">
        <f>'h16'!H63</f>
        <v>85</v>
      </c>
      <c r="I58" s="49">
        <f>'h16'!I63</f>
        <v>42</v>
      </c>
      <c r="J58" s="49">
        <f>'h16'!J63</f>
        <v>43</v>
      </c>
      <c r="K58" s="49">
        <f>'h16'!K63</f>
        <v>134</v>
      </c>
      <c r="L58" s="49">
        <f>'h16'!L63</f>
        <v>75</v>
      </c>
      <c r="M58" s="57">
        <f>'h16'!M63</f>
        <v>59</v>
      </c>
      <c r="N58" s="545">
        <f>'h16'!N63</f>
        <v>-109</v>
      </c>
      <c r="O58" s="49">
        <f>'h16'!O63</f>
        <v>-52</v>
      </c>
      <c r="P58" s="372">
        <f>'h16'!P63</f>
        <v>-57</v>
      </c>
      <c r="Q58" s="80">
        <f>'h16'!Q63</f>
        <v>353</v>
      </c>
      <c r="R58" s="49">
        <f>'h16'!R63</f>
        <v>172</v>
      </c>
      <c r="S58" s="49">
        <f>'h16'!S63</f>
        <v>181</v>
      </c>
      <c r="T58" s="49">
        <f>'h16'!T63</f>
        <v>162</v>
      </c>
      <c r="U58" s="49">
        <f>'h16'!U63</f>
        <v>169</v>
      </c>
      <c r="V58" s="49">
        <f>'h16'!V63</f>
        <v>7</v>
      </c>
      <c r="W58" s="49">
        <f>'h16'!W63</f>
        <v>9</v>
      </c>
      <c r="X58" s="49">
        <f>'h16'!X63</f>
        <v>3</v>
      </c>
      <c r="Y58" s="57">
        <f>'h16'!Y63</f>
        <v>3</v>
      </c>
      <c r="Z58" s="545">
        <f>'h16'!Z63</f>
        <v>462</v>
      </c>
      <c r="AA58" s="49">
        <f>'h16'!AA63</f>
        <v>224</v>
      </c>
      <c r="AB58" s="49">
        <f>'h16'!AB63</f>
        <v>238</v>
      </c>
      <c r="AC58" s="49">
        <f>'h16'!AC63</f>
        <v>221</v>
      </c>
      <c r="AD58" s="49">
        <f>'h16'!AD63</f>
        <v>228</v>
      </c>
      <c r="AE58" s="49">
        <f>'h16'!AE63</f>
        <v>2</v>
      </c>
      <c r="AF58" s="49">
        <f>'h16'!AF63</f>
        <v>10</v>
      </c>
      <c r="AG58" s="49">
        <f>'h16'!AG63</f>
        <v>1</v>
      </c>
      <c r="AH58" s="372">
        <f>'h16'!AH63</f>
        <v>0</v>
      </c>
      <c r="AJ58" s="262">
        <f t="shared" si="2"/>
        <v>-118</v>
      </c>
      <c r="AK58" s="262">
        <f t="shared" si="3"/>
        <v>4</v>
      </c>
      <c r="AL58" s="262">
        <f t="shared" si="4"/>
        <v>5</v>
      </c>
    </row>
    <row r="59" spans="1:38" ht="15.75" customHeight="1" x14ac:dyDescent="0.2">
      <c r="A59" s="547" t="s">
        <v>64</v>
      </c>
      <c r="B59" s="545">
        <f>'h16'!B64</f>
        <v>42</v>
      </c>
      <c r="C59" s="49">
        <f>'h16'!C64</f>
        <v>-2</v>
      </c>
      <c r="D59" s="372">
        <f>'h16'!D64</f>
        <v>44</v>
      </c>
      <c r="E59" s="80">
        <f>'h16'!E64</f>
        <v>9</v>
      </c>
      <c r="F59" s="49">
        <f>'h16'!F64</f>
        <v>-7</v>
      </c>
      <c r="G59" s="49">
        <f>'h16'!G64</f>
        <v>16</v>
      </c>
      <c r="H59" s="49">
        <f>'h16'!H64</f>
        <v>183</v>
      </c>
      <c r="I59" s="49">
        <f>'h16'!I64</f>
        <v>83</v>
      </c>
      <c r="J59" s="49">
        <f>'h16'!J64</f>
        <v>100</v>
      </c>
      <c r="K59" s="49">
        <f>'h16'!K64</f>
        <v>174</v>
      </c>
      <c r="L59" s="49">
        <f>'h16'!L64</f>
        <v>90</v>
      </c>
      <c r="M59" s="57">
        <f>'h16'!M64</f>
        <v>84</v>
      </c>
      <c r="N59" s="545">
        <f>'h16'!N64</f>
        <v>33</v>
      </c>
      <c r="O59" s="49">
        <f>'h16'!O64</f>
        <v>5</v>
      </c>
      <c r="P59" s="372">
        <f>'h16'!P64</f>
        <v>28</v>
      </c>
      <c r="Q59" s="80">
        <f>'h16'!Q64</f>
        <v>849</v>
      </c>
      <c r="R59" s="49">
        <f>'h16'!R64</f>
        <v>374</v>
      </c>
      <c r="S59" s="49">
        <f>'h16'!S64</f>
        <v>475</v>
      </c>
      <c r="T59" s="49">
        <f>'h16'!T64</f>
        <v>357</v>
      </c>
      <c r="U59" s="49">
        <f>'h16'!U64</f>
        <v>340</v>
      </c>
      <c r="V59" s="49">
        <f>'h16'!V64</f>
        <v>16</v>
      </c>
      <c r="W59" s="49">
        <f>'h16'!W64</f>
        <v>130</v>
      </c>
      <c r="X59" s="49">
        <f>'h16'!X64</f>
        <v>1</v>
      </c>
      <c r="Y59" s="57">
        <f>'h16'!Y64</f>
        <v>5</v>
      </c>
      <c r="Z59" s="545">
        <f>'h16'!Z64</f>
        <v>816</v>
      </c>
      <c r="AA59" s="49">
        <f>'h16'!AA64</f>
        <v>369</v>
      </c>
      <c r="AB59" s="49">
        <f>'h16'!AB64</f>
        <v>447</v>
      </c>
      <c r="AC59" s="49">
        <f>'h16'!AC64</f>
        <v>358</v>
      </c>
      <c r="AD59" s="49">
        <f>'h16'!AD64</f>
        <v>351</v>
      </c>
      <c r="AE59" s="49">
        <f>'h16'!AE64</f>
        <v>10</v>
      </c>
      <c r="AF59" s="49">
        <f>'h16'!AF64</f>
        <v>94</v>
      </c>
      <c r="AG59" s="49">
        <f>'h16'!AG64</f>
        <v>1</v>
      </c>
      <c r="AH59" s="372">
        <f>'h16'!AH64</f>
        <v>2</v>
      </c>
      <c r="AJ59" s="262">
        <f t="shared" si="2"/>
        <v>-12</v>
      </c>
      <c r="AK59" s="262">
        <f t="shared" si="3"/>
        <v>42</v>
      </c>
      <c r="AL59" s="262">
        <f t="shared" si="4"/>
        <v>3</v>
      </c>
    </row>
    <row r="60" spans="1:38" ht="15.75" customHeight="1" x14ac:dyDescent="0.2">
      <c r="A60" s="547" t="s">
        <v>220</v>
      </c>
      <c r="B60" s="545">
        <f>'h16'!B62+'h16'!B66</f>
        <v>-136</v>
      </c>
      <c r="C60" s="49">
        <f>'h16'!C62+'h16'!C66</f>
        <v>-77</v>
      </c>
      <c r="D60" s="372">
        <f>'h16'!D62+'h16'!D66</f>
        <v>-59</v>
      </c>
      <c r="E60" s="80">
        <f>'h16'!E62+'h16'!E66</f>
        <v>-69</v>
      </c>
      <c r="F60" s="49">
        <f>'h16'!F62+'h16'!F66</f>
        <v>-39</v>
      </c>
      <c r="G60" s="49">
        <f>'h16'!G62+'h16'!G66</f>
        <v>-30</v>
      </c>
      <c r="H60" s="49">
        <f>'h16'!H62+'h16'!H66</f>
        <v>96</v>
      </c>
      <c r="I60" s="49">
        <f>'h16'!I62+'h16'!I66</f>
        <v>45</v>
      </c>
      <c r="J60" s="49">
        <f>'h16'!J62+'h16'!J66</f>
        <v>51</v>
      </c>
      <c r="K60" s="49">
        <f>'h16'!K62+'h16'!K66</f>
        <v>165</v>
      </c>
      <c r="L60" s="49">
        <f>'h16'!L62+'h16'!L66</f>
        <v>84</v>
      </c>
      <c r="M60" s="57">
        <f>'h16'!M62+'h16'!M66</f>
        <v>81</v>
      </c>
      <c r="N60" s="545">
        <f>'h16'!N62+'h16'!N66</f>
        <v>-67</v>
      </c>
      <c r="O60" s="49">
        <f>'h16'!O62+'h16'!O66</f>
        <v>-38</v>
      </c>
      <c r="P60" s="372">
        <f>'h16'!P62+'h16'!P66</f>
        <v>-29</v>
      </c>
      <c r="Q60" s="80">
        <f>'h16'!Q62+'h16'!Q66</f>
        <v>307</v>
      </c>
      <c r="R60" s="49">
        <f>'h16'!R62+'h16'!R66</f>
        <v>159</v>
      </c>
      <c r="S60" s="49">
        <f>'h16'!S62+'h16'!S66</f>
        <v>148</v>
      </c>
      <c r="T60" s="49">
        <f>'h16'!T62+'h16'!T66</f>
        <v>152</v>
      </c>
      <c r="U60" s="49">
        <f>'h16'!U62+'h16'!U66</f>
        <v>140</v>
      </c>
      <c r="V60" s="49">
        <f>'h16'!V62+'h16'!V66</f>
        <v>2</v>
      </c>
      <c r="W60" s="49">
        <f>'h16'!W62+'h16'!W66</f>
        <v>7</v>
      </c>
      <c r="X60" s="49">
        <f>'h16'!X62+'h16'!X66</f>
        <v>5</v>
      </c>
      <c r="Y60" s="57">
        <f>'h16'!Y62+'h16'!Y66</f>
        <v>1</v>
      </c>
      <c r="Z60" s="545">
        <f>'h16'!Z62+'h16'!Z66</f>
        <v>374</v>
      </c>
      <c r="AA60" s="49">
        <f>'h16'!AA62+'h16'!AA66</f>
        <v>197</v>
      </c>
      <c r="AB60" s="49">
        <f>'h16'!AB62+'h16'!AB66</f>
        <v>177</v>
      </c>
      <c r="AC60" s="49">
        <f>'h16'!AC62+'h16'!AC66</f>
        <v>195</v>
      </c>
      <c r="AD60" s="49">
        <f>'h16'!AD62+'h16'!AD66</f>
        <v>173</v>
      </c>
      <c r="AE60" s="49">
        <f>'h16'!AE62+'h16'!AE66</f>
        <v>2</v>
      </c>
      <c r="AF60" s="49">
        <f>'h16'!AF62+'h16'!AF66</f>
        <v>4</v>
      </c>
      <c r="AG60" s="49">
        <f>'h16'!AG62+'h16'!AG66</f>
        <v>0</v>
      </c>
      <c r="AH60" s="372">
        <f>'h16'!AH62+'h16'!AH66</f>
        <v>0</v>
      </c>
      <c r="AJ60" s="262">
        <f t="shared" si="2"/>
        <v>-76</v>
      </c>
      <c r="AK60" s="262">
        <f t="shared" si="3"/>
        <v>3</v>
      </c>
      <c r="AL60" s="262">
        <f t="shared" si="4"/>
        <v>6</v>
      </c>
    </row>
    <row r="61" spans="1:38" ht="15.75" customHeight="1" x14ac:dyDescent="0.2">
      <c r="A61" s="547" t="s">
        <v>70</v>
      </c>
      <c r="B61" s="545">
        <f>'h16'!B70</f>
        <v>95</v>
      </c>
      <c r="C61" s="49">
        <f>'h16'!C70</f>
        <v>41</v>
      </c>
      <c r="D61" s="372">
        <f>'h16'!D70</f>
        <v>54</v>
      </c>
      <c r="E61" s="80">
        <f>'h16'!E70</f>
        <v>177</v>
      </c>
      <c r="F61" s="49">
        <f>'h16'!F70</f>
        <v>92</v>
      </c>
      <c r="G61" s="49">
        <f>'h16'!G70</f>
        <v>85</v>
      </c>
      <c r="H61" s="49">
        <f>'h16'!H70</f>
        <v>391</v>
      </c>
      <c r="I61" s="49">
        <f>'h16'!I70</f>
        <v>211</v>
      </c>
      <c r="J61" s="49">
        <f>'h16'!J70</f>
        <v>180</v>
      </c>
      <c r="K61" s="49">
        <f>'h16'!K70</f>
        <v>214</v>
      </c>
      <c r="L61" s="49">
        <f>'h16'!L70</f>
        <v>119</v>
      </c>
      <c r="M61" s="57">
        <f>'h16'!M70</f>
        <v>95</v>
      </c>
      <c r="N61" s="545">
        <f>'h16'!N70</f>
        <v>-82</v>
      </c>
      <c r="O61" s="49">
        <f>'h16'!O70</f>
        <v>-51</v>
      </c>
      <c r="P61" s="372">
        <f>'h16'!P70</f>
        <v>-31</v>
      </c>
      <c r="Q61" s="80">
        <f>'h16'!Q70</f>
        <v>1406</v>
      </c>
      <c r="R61" s="49">
        <f>'h16'!R70</f>
        <v>707</v>
      </c>
      <c r="S61" s="49">
        <f>'h16'!S70</f>
        <v>699</v>
      </c>
      <c r="T61" s="49">
        <f>'h16'!T70</f>
        <v>683</v>
      </c>
      <c r="U61" s="49">
        <f>'h16'!U70</f>
        <v>672</v>
      </c>
      <c r="V61" s="49">
        <f>'h16'!V70</f>
        <v>9</v>
      </c>
      <c r="W61" s="49">
        <f>'h16'!W70</f>
        <v>16</v>
      </c>
      <c r="X61" s="49">
        <f>'h16'!X70</f>
        <v>15</v>
      </c>
      <c r="Y61" s="57">
        <f>'h16'!Y70</f>
        <v>11</v>
      </c>
      <c r="Z61" s="545">
        <f>'h16'!Z70</f>
        <v>1488</v>
      </c>
      <c r="AA61" s="49">
        <f>'h16'!AA70</f>
        <v>758</v>
      </c>
      <c r="AB61" s="49">
        <f>'h16'!AB70</f>
        <v>730</v>
      </c>
      <c r="AC61" s="49">
        <f>'h16'!AC70</f>
        <v>746</v>
      </c>
      <c r="AD61" s="49">
        <f>'h16'!AD70</f>
        <v>710</v>
      </c>
      <c r="AE61" s="49">
        <f>'h16'!AE70</f>
        <v>6</v>
      </c>
      <c r="AF61" s="49">
        <f>'h16'!AF70</f>
        <v>16</v>
      </c>
      <c r="AG61" s="49">
        <f>'h16'!AG70</f>
        <v>6</v>
      </c>
      <c r="AH61" s="372">
        <f>'h16'!AH70</f>
        <v>4</v>
      </c>
      <c r="AJ61" s="262">
        <f t="shared" si="2"/>
        <v>-101</v>
      </c>
      <c r="AK61" s="262">
        <f t="shared" si="3"/>
        <v>3</v>
      </c>
      <c r="AL61" s="262">
        <f t="shared" si="4"/>
        <v>16</v>
      </c>
    </row>
    <row r="62" spans="1:38" ht="15.75" customHeight="1" x14ac:dyDescent="0.2">
      <c r="A62" s="547" t="s">
        <v>71</v>
      </c>
      <c r="B62" s="545">
        <f>'h16'!B71</f>
        <v>-183</v>
      </c>
      <c r="C62" s="49">
        <f>'h16'!C71</f>
        <v>-94</v>
      </c>
      <c r="D62" s="372">
        <f>'h16'!D71</f>
        <v>-89</v>
      </c>
      <c r="E62" s="80">
        <f>'h16'!E71</f>
        <v>-53</v>
      </c>
      <c r="F62" s="49">
        <f>'h16'!F71</f>
        <v>-35</v>
      </c>
      <c r="G62" s="49">
        <f>'h16'!G71</f>
        <v>-18</v>
      </c>
      <c r="H62" s="49">
        <f>'h16'!H71</f>
        <v>129</v>
      </c>
      <c r="I62" s="49">
        <f>'h16'!I71</f>
        <v>62</v>
      </c>
      <c r="J62" s="49">
        <f>'h16'!J71</f>
        <v>67</v>
      </c>
      <c r="K62" s="49">
        <f>'h16'!K71</f>
        <v>182</v>
      </c>
      <c r="L62" s="49">
        <f>'h16'!L71</f>
        <v>97</v>
      </c>
      <c r="M62" s="57">
        <f>'h16'!M71</f>
        <v>85</v>
      </c>
      <c r="N62" s="545">
        <f>'h16'!N71</f>
        <v>-130</v>
      </c>
      <c r="O62" s="49">
        <f>'h16'!O71</f>
        <v>-59</v>
      </c>
      <c r="P62" s="372">
        <f>'h16'!P71</f>
        <v>-71</v>
      </c>
      <c r="Q62" s="80">
        <f>'h16'!Q71</f>
        <v>511</v>
      </c>
      <c r="R62" s="49">
        <f>'h16'!R71</f>
        <v>266</v>
      </c>
      <c r="S62" s="49">
        <f>'h16'!S71</f>
        <v>245</v>
      </c>
      <c r="T62" s="49">
        <f>'h16'!T71</f>
        <v>233</v>
      </c>
      <c r="U62" s="49">
        <f>'h16'!U71</f>
        <v>219</v>
      </c>
      <c r="V62" s="49">
        <f>'h16'!V71</f>
        <v>29</v>
      </c>
      <c r="W62" s="49">
        <f>'h16'!W71</f>
        <v>23</v>
      </c>
      <c r="X62" s="49">
        <f>'h16'!X71</f>
        <v>4</v>
      </c>
      <c r="Y62" s="57">
        <f>'h16'!Y71</f>
        <v>3</v>
      </c>
      <c r="Z62" s="545">
        <f>'h16'!Z71</f>
        <v>641</v>
      </c>
      <c r="AA62" s="49">
        <f>'h16'!AA71</f>
        <v>325</v>
      </c>
      <c r="AB62" s="49">
        <f>'h16'!AB71</f>
        <v>316</v>
      </c>
      <c r="AC62" s="49">
        <f>'h16'!AC71</f>
        <v>299</v>
      </c>
      <c r="AD62" s="49">
        <f>'h16'!AD71</f>
        <v>297</v>
      </c>
      <c r="AE62" s="49">
        <f>'h16'!AE71</f>
        <v>25</v>
      </c>
      <c r="AF62" s="49">
        <f>'h16'!AF71</f>
        <v>19</v>
      </c>
      <c r="AG62" s="49">
        <f>'h16'!AG71</f>
        <v>1</v>
      </c>
      <c r="AH62" s="372">
        <f>'h16'!AH71</f>
        <v>0</v>
      </c>
      <c r="AJ62" s="262">
        <f t="shared" si="2"/>
        <v>-144</v>
      </c>
      <c r="AK62" s="262">
        <f t="shared" si="3"/>
        <v>8</v>
      </c>
      <c r="AL62" s="262">
        <f t="shared" si="4"/>
        <v>6</v>
      </c>
    </row>
    <row r="63" spans="1:38" ht="15.75" customHeight="1" x14ac:dyDescent="0.2">
      <c r="A63" s="547" t="s">
        <v>72</v>
      </c>
      <c r="B63" s="545">
        <f>'h16'!B72+'h16'!B73+'h16'!B74+'h16'!B75</f>
        <v>-326</v>
      </c>
      <c r="C63" s="49">
        <f>'h16'!C72+'h16'!C73+'h16'!C74+'h16'!C75</f>
        <v>-158</v>
      </c>
      <c r="D63" s="372">
        <f>'h16'!D72+'h16'!D73+'h16'!D74+'h16'!D75</f>
        <v>-168</v>
      </c>
      <c r="E63" s="80">
        <f>'h16'!E72+'h16'!E73+'h16'!E74+'h16'!E75</f>
        <v>-184</v>
      </c>
      <c r="F63" s="49">
        <f>'h16'!F72+'h16'!F73+'h16'!F74+'h16'!F75</f>
        <v>-89</v>
      </c>
      <c r="G63" s="49">
        <f>'h16'!G72+'h16'!G73+'h16'!G74+'h16'!G75</f>
        <v>-95</v>
      </c>
      <c r="H63" s="49">
        <f>'h16'!H72+'h16'!H73+'h16'!H74+'h16'!H75</f>
        <v>123</v>
      </c>
      <c r="I63" s="49">
        <f>'h16'!I72+'h16'!I73+'h16'!I74+'h16'!I75</f>
        <v>63</v>
      </c>
      <c r="J63" s="49">
        <f>'h16'!J72+'h16'!J73+'h16'!J74+'h16'!J75</f>
        <v>60</v>
      </c>
      <c r="K63" s="49">
        <f>'h16'!K72+'h16'!K73+'h16'!K74+'h16'!K75</f>
        <v>307</v>
      </c>
      <c r="L63" s="49">
        <f>'h16'!L72+'h16'!L73+'h16'!L74+'h16'!L75</f>
        <v>152</v>
      </c>
      <c r="M63" s="57">
        <f>'h16'!M72+'h16'!M73+'h16'!M74+'h16'!M75</f>
        <v>155</v>
      </c>
      <c r="N63" s="545">
        <f>'h16'!N72+'h16'!N73+'h16'!N74+'h16'!N75</f>
        <v>-142</v>
      </c>
      <c r="O63" s="49">
        <f>'h16'!O72+'h16'!O73+'h16'!O74+'h16'!O75</f>
        <v>-69</v>
      </c>
      <c r="P63" s="372">
        <f>'h16'!P72+'h16'!P73+'h16'!P74+'h16'!P75</f>
        <v>-73</v>
      </c>
      <c r="Q63" s="80">
        <f>'h16'!Q72+'h16'!Q73+'h16'!Q74+'h16'!Q75</f>
        <v>524</v>
      </c>
      <c r="R63" s="49">
        <f>'h16'!R72+'h16'!R73+'h16'!R74+'h16'!R75</f>
        <v>254</v>
      </c>
      <c r="S63" s="49">
        <f>'h16'!S72+'h16'!S73+'h16'!S74+'h16'!S75</f>
        <v>270</v>
      </c>
      <c r="T63" s="49">
        <f>'h16'!T72+'h16'!T73+'h16'!T74+'h16'!T75</f>
        <v>232</v>
      </c>
      <c r="U63" s="49">
        <f>'h16'!U72+'h16'!U73+'h16'!U74+'h16'!U75</f>
        <v>255</v>
      </c>
      <c r="V63" s="49">
        <f>'h16'!V72+'h16'!V73+'h16'!V74+'h16'!V75</f>
        <v>15</v>
      </c>
      <c r="W63" s="49">
        <f>'h16'!W72+'h16'!W73+'h16'!W74+'h16'!W75</f>
        <v>10</v>
      </c>
      <c r="X63" s="49">
        <f>'h16'!X72+'h16'!X73+'h16'!X74+'h16'!X75</f>
        <v>7</v>
      </c>
      <c r="Y63" s="57">
        <f>'h16'!Y72+'h16'!Y73+'h16'!Y74+'h16'!Y75</f>
        <v>5</v>
      </c>
      <c r="Z63" s="545">
        <f>'h16'!Z72+'h16'!Z73+'h16'!Z74+'h16'!Z75</f>
        <v>666</v>
      </c>
      <c r="AA63" s="49">
        <f>'h16'!AA72+'h16'!AA73+'h16'!AA74+'h16'!AA75</f>
        <v>323</v>
      </c>
      <c r="AB63" s="49">
        <f>'h16'!AB72+'h16'!AB73+'h16'!AB74+'h16'!AB75</f>
        <v>343</v>
      </c>
      <c r="AC63" s="49">
        <f>'h16'!AC72+'h16'!AC73+'h16'!AC74+'h16'!AC75</f>
        <v>315</v>
      </c>
      <c r="AD63" s="49">
        <f>'h16'!AD72+'h16'!AD73+'h16'!AD74+'h16'!AD75</f>
        <v>331</v>
      </c>
      <c r="AE63" s="49">
        <f>'h16'!AE72+'h16'!AE73+'h16'!AE74+'h16'!AE75</f>
        <v>8</v>
      </c>
      <c r="AF63" s="49">
        <f>'h16'!AF72+'h16'!AF73+'h16'!AF74+'h16'!AF75</f>
        <v>11</v>
      </c>
      <c r="AG63" s="49">
        <f>'h16'!AG72+'h16'!AG73+'h16'!AG74+'h16'!AG75</f>
        <v>0</v>
      </c>
      <c r="AH63" s="372">
        <f>'h16'!AH72+'h16'!AH73+'h16'!AH74+'h16'!AH75</f>
        <v>1</v>
      </c>
      <c r="AJ63" s="262">
        <f t="shared" si="2"/>
        <v>-159</v>
      </c>
      <c r="AK63" s="262">
        <f t="shared" si="3"/>
        <v>6</v>
      </c>
      <c r="AL63" s="262">
        <f t="shared" si="4"/>
        <v>11</v>
      </c>
    </row>
    <row r="64" spans="1:38" ht="15.75" customHeight="1" x14ac:dyDescent="0.2">
      <c r="A64" s="547" t="s">
        <v>221</v>
      </c>
      <c r="B64" s="545">
        <f>'h16'!B83+'h16'!B87+'h16'!B89</f>
        <v>-318</v>
      </c>
      <c r="C64" s="49">
        <f>'h16'!C83+'h16'!C87+'h16'!C89</f>
        <v>-194</v>
      </c>
      <c r="D64" s="372">
        <f>'h16'!D83+'h16'!D87+'h16'!D89</f>
        <v>-124</v>
      </c>
      <c r="E64" s="80">
        <f>'h16'!E83+'h16'!E87+'h16'!E89</f>
        <v>-135</v>
      </c>
      <c r="F64" s="49">
        <f>'h16'!F83+'h16'!F87+'h16'!F89</f>
        <v>-93</v>
      </c>
      <c r="G64" s="49">
        <f>'h16'!G83+'h16'!G87+'h16'!G89</f>
        <v>-42</v>
      </c>
      <c r="H64" s="49">
        <f>'h16'!H83+'h16'!H87+'h16'!H89</f>
        <v>152</v>
      </c>
      <c r="I64" s="49">
        <f>'h16'!I83+'h16'!I87+'h16'!I89</f>
        <v>77</v>
      </c>
      <c r="J64" s="49">
        <f>'h16'!J83+'h16'!J87+'h16'!J89</f>
        <v>75</v>
      </c>
      <c r="K64" s="49">
        <f>'h16'!K83+'h16'!K87+'h16'!K89</f>
        <v>287</v>
      </c>
      <c r="L64" s="49">
        <f>'h16'!L83+'h16'!L87+'h16'!L89</f>
        <v>170</v>
      </c>
      <c r="M64" s="57">
        <f>'h16'!M83+'h16'!M87+'h16'!M89</f>
        <v>117</v>
      </c>
      <c r="N64" s="545">
        <f>'h16'!N83+'h16'!N87+'h16'!N89</f>
        <v>-183</v>
      </c>
      <c r="O64" s="49">
        <f>'h16'!O83+'h16'!O87+'h16'!O89</f>
        <v>-101</v>
      </c>
      <c r="P64" s="372">
        <f>'h16'!P83+'h16'!P87+'h16'!P89</f>
        <v>-82</v>
      </c>
      <c r="Q64" s="80">
        <f>'h16'!Q83+'h16'!Q87+'h16'!Q89</f>
        <v>498</v>
      </c>
      <c r="R64" s="49">
        <f>'h16'!R83+'h16'!R87+'h16'!R89</f>
        <v>206</v>
      </c>
      <c r="S64" s="49">
        <f>'h16'!S83+'h16'!S87+'h16'!S89</f>
        <v>292</v>
      </c>
      <c r="T64" s="49">
        <f>'h16'!T83+'h16'!T87+'h16'!T89</f>
        <v>196</v>
      </c>
      <c r="U64" s="49">
        <f>'h16'!U83+'h16'!U87+'h16'!U89</f>
        <v>229</v>
      </c>
      <c r="V64" s="49">
        <f>'h16'!V83+'h16'!V87+'h16'!V89</f>
        <v>2</v>
      </c>
      <c r="W64" s="49">
        <f>'h16'!W83+'h16'!W87+'h16'!W89</f>
        <v>57</v>
      </c>
      <c r="X64" s="49">
        <f>'h16'!X83+'h16'!X87+'h16'!X89</f>
        <v>8</v>
      </c>
      <c r="Y64" s="57">
        <f>'h16'!Y83+'h16'!Y87+'h16'!Y89</f>
        <v>6</v>
      </c>
      <c r="Z64" s="545">
        <f>'h16'!Z83+'h16'!Z87+'h16'!Z89</f>
        <v>681</v>
      </c>
      <c r="AA64" s="49">
        <f>'h16'!AA83+'h16'!AA87+'h16'!AA89</f>
        <v>307</v>
      </c>
      <c r="AB64" s="49">
        <f>'h16'!AB83+'h16'!AB87+'h16'!AB89</f>
        <v>374</v>
      </c>
      <c r="AC64" s="49">
        <f>'h16'!AC83+'h16'!AC87+'h16'!AC89</f>
        <v>297</v>
      </c>
      <c r="AD64" s="49">
        <f>'h16'!AD83+'h16'!AD87+'h16'!AD89</f>
        <v>328</v>
      </c>
      <c r="AE64" s="49">
        <f>'h16'!AE83+'h16'!AE87+'h16'!AE89</f>
        <v>7</v>
      </c>
      <c r="AF64" s="49">
        <f>'h16'!AF83+'h16'!AF87+'h16'!AF89</f>
        <v>45</v>
      </c>
      <c r="AG64" s="49">
        <f>'h16'!AG83+'h16'!AG87+'h16'!AG89</f>
        <v>3</v>
      </c>
      <c r="AH64" s="372">
        <f>'h16'!AH83+'h16'!AH87+'h16'!AH89</f>
        <v>1</v>
      </c>
      <c r="AJ64" s="262">
        <f t="shared" si="2"/>
        <v>-200</v>
      </c>
      <c r="AK64" s="262">
        <f t="shared" si="3"/>
        <v>7</v>
      </c>
      <c r="AL64" s="262">
        <f t="shared" si="4"/>
        <v>10</v>
      </c>
    </row>
    <row r="65" spans="1:38" ht="15.75" customHeight="1" thickBot="1" x14ac:dyDescent="0.25">
      <c r="A65" s="553" t="s">
        <v>222</v>
      </c>
      <c r="B65" s="546">
        <f>'h16'!B88+'h16'!B90</f>
        <v>-229</v>
      </c>
      <c r="C65" s="360">
        <f>'h16'!C88+'h16'!C90</f>
        <v>-126</v>
      </c>
      <c r="D65" s="374">
        <f>'h16'!D88+'h16'!D90</f>
        <v>-103</v>
      </c>
      <c r="E65" s="363">
        <f>'h16'!E88+'h16'!E90</f>
        <v>-78</v>
      </c>
      <c r="F65" s="360">
        <f>'h16'!F88+'h16'!F90</f>
        <v>-49</v>
      </c>
      <c r="G65" s="360">
        <f>'h16'!G88+'h16'!G90</f>
        <v>-29</v>
      </c>
      <c r="H65" s="360">
        <f>'h16'!H88+'h16'!H90</f>
        <v>131</v>
      </c>
      <c r="I65" s="360">
        <f>'h16'!I88+'h16'!I90</f>
        <v>70</v>
      </c>
      <c r="J65" s="360">
        <f>'h16'!J88+'h16'!J90</f>
        <v>61</v>
      </c>
      <c r="K65" s="360">
        <f>'h16'!K88+'h16'!K90</f>
        <v>209</v>
      </c>
      <c r="L65" s="360">
        <f>'h16'!L88+'h16'!L90</f>
        <v>119</v>
      </c>
      <c r="M65" s="537">
        <f>'h16'!M88+'h16'!M90</f>
        <v>90</v>
      </c>
      <c r="N65" s="546">
        <f>'h16'!N88+'h16'!N90</f>
        <v>-151</v>
      </c>
      <c r="O65" s="360">
        <f>'h16'!O88+'h16'!O90</f>
        <v>-77</v>
      </c>
      <c r="P65" s="374">
        <f>'h16'!P88+'h16'!P90</f>
        <v>-74</v>
      </c>
      <c r="Q65" s="363">
        <f>'h16'!Q88+'h16'!Q90</f>
        <v>434</v>
      </c>
      <c r="R65" s="360">
        <f>'h16'!R88+'h16'!R90</f>
        <v>202</v>
      </c>
      <c r="S65" s="360">
        <f>'h16'!S88+'h16'!S90</f>
        <v>232</v>
      </c>
      <c r="T65" s="360">
        <f>'h16'!T88+'h16'!T90</f>
        <v>182</v>
      </c>
      <c r="U65" s="360">
        <f>'h16'!U88+'h16'!U90</f>
        <v>205</v>
      </c>
      <c r="V65" s="360">
        <f>'h16'!V88+'h16'!V90</f>
        <v>11</v>
      </c>
      <c r="W65" s="360">
        <f>'h16'!W88+'h16'!W90</f>
        <v>17</v>
      </c>
      <c r="X65" s="360">
        <f>'h16'!X88+'h16'!X90</f>
        <v>9</v>
      </c>
      <c r="Y65" s="537">
        <f>'h16'!Y88+'h16'!Y90</f>
        <v>10</v>
      </c>
      <c r="Z65" s="546">
        <f>'h16'!Z88+'h16'!Z90</f>
        <v>585</v>
      </c>
      <c r="AA65" s="360">
        <f>'h16'!AA88+'h16'!AA90</f>
        <v>279</v>
      </c>
      <c r="AB65" s="360">
        <f>'h16'!AB88+'h16'!AB90</f>
        <v>306</v>
      </c>
      <c r="AC65" s="360">
        <f>'h16'!AC88+'h16'!AC90</f>
        <v>275</v>
      </c>
      <c r="AD65" s="360">
        <f>'h16'!AD88+'h16'!AD90</f>
        <v>293</v>
      </c>
      <c r="AE65" s="360">
        <f>'h16'!AE88+'h16'!AE90</f>
        <v>3</v>
      </c>
      <c r="AF65" s="360">
        <f>'h16'!AF88+'h16'!AF90</f>
        <v>13</v>
      </c>
      <c r="AG65" s="360">
        <f>'h16'!AG88+'h16'!AG90</f>
        <v>1</v>
      </c>
      <c r="AH65" s="374">
        <f>'h16'!AH88+'h16'!AH90</f>
        <v>0</v>
      </c>
      <c r="AJ65" s="377">
        <f t="shared" si="2"/>
        <v>-181</v>
      </c>
      <c r="AK65" s="377">
        <f t="shared" si="3"/>
        <v>12</v>
      </c>
      <c r="AL65" s="377">
        <f t="shared" si="4"/>
        <v>18</v>
      </c>
    </row>
    <row r="66" spans="1:38" x14ac:dyDescent="0.2">
      <c r="A66" s="1" t="s">
        <v>339</v>
      </c>
    </row>
    <row r="67" spans="1:38" x14ac:dyDescent="0.2">
      <c r="F67" s="86" t="s">
        <v>295</v>
      </c>
    </row>
    <row r="72" spans="1:38" x14ac:dyDescent="0.2">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row>
    <row r="73" spans="1:38" x14ac:dyDescent="0.2">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row>
    <row r="74" spans="1:38" x14ac:dyDescent="0.2">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row>
    <row r="75" spans="1:38" x14ac:dyDescent="0.2">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row>
    <row r="76" spans="1:38" x14ac:dyDescent="0.2">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row>
    <row r="77" spans="1:38" x14ac:dyDescent="0.2">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row>
    <row r="78" spans="1:38" x14ac:dyDescent="0.2">
      <c r="E78" s="83"/>
      <c r="F78" s="83"/>
      <c r="G78" s="83"/>
      <c r="H78" s="83"/>
      <c r="I78" s="83"/>
      <c r="J78" s="83"/>
      <c r="K78" s="83"/>
      <c r="L78" s="83"/>
      <c r="M78" s="83"/>
      <c r="N78" s="83"/>
      <c r="O78" s="83"/>
      <c r="P78" s="83"/>
      <c r="Q78" s="83"/>
      <c r="R78" s="83"/>
      <c r="S78" s="83"/>
      <c r="T78" s="83"/>
      <c r="U78" s="83"/>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93"/>
  <sheetViews>
    <sheetView workbookViewId="0">
      <pane xSplit="1" ySplit="4" topLeftCell="P5" activePane="bottomRight" state="frozen"/>
      <selection pane="topRight" activeCell="B1" sqref="B1"/>
      <selection pane="bottomLeft" activeCell="A5" sqref="A5"/>
      <selection pane="bottomRight" activeCell="U10" sqref="U10"/>
    </sheetView>
  </sheetViews>
  <sheetFormatPr defaultColWidth="9" defaultRowHeight="12.5" x14ac:dyDescent="0.2"/>
  <cols>
    <col min="1" max="1" width="11.7265625" style="259" customWidth="1"/>
    <col min="2" max="16384" width="9" style="259"/>
  </cols>
  <sheetData>
    <row r="1" spans="1:36" ht="13" thickBot="1" x14ac:dyDescent="0.25">
      <c r="A1" s="260" t="s">
        <v>326</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59" t="s">
        <v>335</v>
      </c>
      <c r="AG1" s="247"/>
      <c r="AH1" s="247"/>
      <c r="AI1" s="247"/>
      <c r="AJ1" s="247"/>
    </row>
    <row r="2" spans="1:36" ht="13" thickBot="1" x14ac:dyDescent="0.25">
      <c r="A2" s="1438" t="s">
        <v>0</v>
      </c>
      <c r="B2" s="1441" t="s">
        <v>1</v>
      </c>
      <c r="C2" s="1442"/>
      <c r="D2" s="1443"/>
      <c r="E2" s="1441" t="s">
        <v>2</v>
      </c>
      <c r="F2" s="1442"/>
      <c r="G2" s="1442"/>
      <c r="H2" s="1442"/>
      <c r="I2" s="1442"/>
      <c r="J2" s="1442"/>
      <c r="K2" s="1442"/>
      <c r="L2" s="1442"/>
      <c r="M2" s="1443"/>
      <c r="N2" s="1441" t="s">
        <v>114</v>
      </c>
      <c r="O2" s="1442"/>
      <c r="P2" s="1443"/>
      <c r="Q2" s="1441" t="s">
        <v>115</v>
      </c>
      <c r="R2" s="1442"/>
      <c r="S2" s="1442"/>
      <c r="T2" s="1442"/>
      <c r="U2" s="1442"/>
      <c r="V2" s="1442"/>
      <c r="W2" s="1442"/>
      <c r="X2" s="1442"/>
      <c r="Y2" s="1443"/>
      <c r="Z2" s="1441" t="s">
        <v>122</v>
      </c>
      <c r="AA2" s="1442"/>
      <c r="AB2" s="1442"/>
      <c r="AC2" s="1442"/>
      <c r="AD2" s="1442"/>
      <c r="AE2" s="1442"/>
      <c r="AF2" s="1442"/>
      <c r="AG2" s="1442"/>
      <c r="AH2" s="1443"/>
      <c r="AI2" s="247"/>
      <c r="AJ2" s="247"/>
    </row>
    <row r="3" spans="1:36" x14ac:dyDescent="0.2">
      <c r="A3" s="1439"/>
      <c r="B3" s="1444"/>
      <c r="C3" s="1445"/>
      <c r="D3" s="1446"/>
      <c r="E3" s="247"/>
      <c r="F3" s="247"/>
      <c r="G3" s="247"/>
      <c r="H3" s="1447" t="s">
        <v>3</v>
      </c>
      <c r="I3" s="1448"/>
      <c r="J3" s="1449"/>
      <c r="K3" s="1447" t="s">
        <v>4</v>
      </c>
      <c r="L3" s="1448"/>
      <c r="M3" s="1450"/>
      <c r="N3" s="1444"/>
      <c r="O3" s="1445"/>
      <c r="P3" s="1446"/>
      <c r="Q3" s="247"/>
      <c r="R3" s="247"/>
      <c r="S3" s="247"/>
      <c r="T3" s="1447" t="s">
        <v>116</v>
      </c>
      <c r="U3" s="1448"/>
      <c r="V3" s="1448"/>
      <c r="W3" s="1449"/>
      <c r="X3" s="1447" t="s">
        <v>117</v>
      </c>
      <c r="Y3" s="1450"/>
      <c r="Z3" s="247"/>
      <c r="AA3" s="247"/>
      <c r="AB3" s="247"/>
      <c r="AC3" s="1451" t="s">
        <v>123</v>
      </c>
      <c r="AD3" s="1452"/>
      <c r="AE3" s="1452"/>
      <c r="AF3" s="1453"/>
      <c r="AG3" s="1454" t="s">
        <v>124</v>
      </c>
      <c r="AH3" s="1455"/>
      <c r="AI3" s="247"/>
      <c r="AJ3" s="247"/>
    </row>
    <row r="4" spans="1:36" ht="13" thickBot="1" x14ac:dyDescent="0.25">
      <c r="A4" s="1440"/>
      <c r="B4" s="248" t="s">
        <v>5</v>
      </c>
      <c r="C4" s="249" t="s">
        <v>6</v>
      </c>
      <c r="D4" s="250" t="s">
        <v>7</v>
      </c>
      <c r="E4" s="249" t="s">
        <v>5</v>
      </c>
      <c r="F4" s="249" t="s">
        <v>6</v>
      </c>
      <c r="G4" s="249" t="s">
        <v>7</v>
      </c>
      <c r="H4" s="251" t="s">
        <v>5</v>
      </c>
      <c r="I4" s="249" t="s">
        <v>6</v>
      </c>
      <c r="J4" s="249" t="s">
        <v>7</v>
      </c>
      <c r="K4" s="251" t="s">
        <v>5</v>
      </c>
      <c r="L4" s="249" t="s">
        <v>6</v>
      </c>
      <c r="M4" s="250" t="s">
        <v>7</v>
      </c>
      <c r="N4" s="248" t="s">
        <v>5</v>
      </c>
      <c r="O4" s="249" t="s">
        <v>6</v>
      </c>
      <c r="P4" s="250" t="s">
        <v>7</v>
      </c>
      <c r="Q4" s="249" t="s">
        <v>5</v>
      </c>
      <c r="R4" s="249" t="s">
        <v>6</v>
      </c>
      <c r="S4" s="249" t="s">
        <v>7</v>
      </c>
      <c r="T4" s="251" t="s">
        <v>118</v>
      </c>
      <c r="U4" s="249" t="s">
        <v>119</v>
      </c>
      <c r="V4" s="249" t="s">
        <v>120</v>
      </c>
      <c r="W4" s="249" t="s">
        <v>121</v>
      </c>
      <c r="X4" s="251" t="s">
        <v>6</v>
      </c>
      <c r="Y4" s="250" t="s">
        <v>7</v>
      </c>
      <c r="Z4" s="248" t="s">
        <v>5</v>
      </c>
      <c r="AA4" s="249" t="s">
        <v>6</v>
      </c>
      <c r="AB4" s="249" t="s">
        <v>7</v>
      </c>
      <c r="AC4" s="248" t="s">
        <v>118</v>
      </c>
      <c r="AD4" s="249" t="s">
        <v>119</v>
      </c>
      <c r="AE4" s="249" t="s">
        <v>120</v>
      </c>
      <c r="AF4" s="252" t="s">
        <v>121</v>
      </c>
      <c r="AG4" s="251" t="s">
        <v>6</v>
      </c>
      <c r="AH4" s="250" t="s">
        <v>7</v>
      </c>
      <c r="AI4" s="247"/>
      <c r="AJ4" s="247"/>
    </row>
    <row r="5" spans="1:36" ht="15" customHeight="1" x14ac:dyDescent="0.2">
      <c r="A5" s="253" t="s">
        <v>125</v>
      </c>
      <c r="B5" s="261">
        <v>3346</v>
      </c>
      <c r="C5" s="262">
        <v>-611</v>
      </c>
      <c r="D5" s="263">
        <v>3957</v>
      </c>
      <c r="E5" s="262">
        <v>689</v>
      </c>
      <c r="F5" s="262">
        <v>-754</v>
      </c>
      <c r="G5" s="262">
        <v>1443</v>
      </c>
      <c r="H5" s="264">
        <v>47951</v>
      </c>
      <c r="I5" s="262">
        <v>24540</v>
      </c>
      <c r="J5" s="262">
        <v>23411</v>
      </c>
      <c r="K5" s="264">
        <v>47262</v>
      </c>
      <c r="L5" s="262">
        <v>25294</v>
      </c>
      <c r="M5" s="263">
        <v>21968</v>
      </c>
      <c r="N5" s="261">
        <v>2657</v>
      </c>
      <c r="O5" s="262">
        <v>143</v>
      </c>
      <c r="P5" s="263">
        <v>2514</v>
      </c>
      <c r="Q5" s="262">
        <v>250161</v>
      </c>
      <c r="R5" s="262">
        <v>128832</v>
      </c>
      <c r="S5" s="262">
        <v>121329</v>
      </c>
      <c r="T5" s="264">
        <v>118012</v>
      </c>
      <c r="U5" s="262">
        <v>109055</v>
      </c>
      <c r="V5" s="262">
        <v>8232</v>
      </c>
      <c r="W5" s="265">
        <v>10305</v>
      </c>
      <c r="X5" s="264">
        <v>2588</v>
      </c>
      <c r="Y5" s="263">
        <v>1969</v>
      </c>
      <c r="Z5" s="261">
        <v>247504</v>
      </c>
      <c r="AA5" s="262">
        <v>128689</v>
      </c>
      <c r="AB5" s="263">
        <v>118815</v>
      </c>
      <c r="AC5" s="262">
        <v>119522</v>
      </c>
      <c r="AD5" s="262">
        <v>108747</v>
      </c>
      <c r="AE5" s="262">
        <v>7230</v>
      </c>
      <c r="AF5" s="265">
        <v>8698</v>
      </c>
      <c r="AG5" s="264">
        <v>1937</v>
      </c>
      <c r="AH5" s="263">
        <v>1370</v>
      </c>
      <c r="AI5" s="247"/>
      <c r="AJ5" s="247"/>
    </row>
    <row r="6" spans="1:36" ht="15" customHeight="1" x14ac:dyDescent="0.2">
      <c r="A6" s="438" t="s">
        <v>294</v>
      </c>
      <c r="B6" s="439">
        <v>4945</v>
      </c>
      <c r="C6" s="376">
        <v>1613</v>
      </c>
      <c r="D6" s="440">
        <v>3332</v>
      </c>
      <c r="E6" s="376">
        <v>-5</v>
      </c>
      <c r="F6" s="376">
        <v>-442</v>
      </c>
      <c r="G6" s="376">
        <v>437</v>
      </c>
      <c r="H6" s="441">
        <v>12540</v>
      </c>
      <c r="I6" s="376">
        <v>6405</v>
      </c>
      <c r="J6" s="376">
        <v>6135</v>
      </c>
      <c r="K6" s="441">
        <v>12545</v>
      </c>
      <c r="L6" s="376">
        <v>6847</v>
      </c>
      <c r="M6" s="440">
        <v>5698</v>
      </c>
      <c r="N6" s="439">
        <v>4950</v>
      </c>
      <c r="O6" s="376">
        <v>2055</v>
      </c>
      <c r="P6" s="440">
        <v>2895</v>
      </c>
      <c r="Q6" s="376">
        <v>85774</v>
      </c>
      <c r="R6" s="376">
        <v>43881</v>
      </c>
      <c r="S6" s="376">
        <v>41893</v>
      </c>
      <c r="T6" s="441">
        <v>39361</v>
      </c>
      <c r="U6" s="376">
        <v>37503</v>
      </c>
      <c r="V6" s="376">
        <v>3882</v>
      </c>
      <c r="W6" s="442">
        <v>3913</v>
      </c>
      <c r="X6" s="441">
        <v>638</v>
      </c>
      <c r="Y6" s="440">
        <v>477</v>
      </c>
      <c r="Z6" s="439">
        <v>80824</v>
      </c>
      <c r="AA6" s="376">
        <v>41826</v>
      </c>
      <c r="AB6" s="440">
        <v>38998</v>
      </c>
      <c r="AC6" s="376">
        <v>37737</v>
      </c>
      <c r="AD6" s="376">
        <v>35262</v>
      </c>
      <c r="AE6" s="376">
        <v>3486</v>
      </c>
      <c r="AF6" s="442">
        <v>3241</v>
      </c>
      <c r="AG6" s="441">
        <v>603</v>
      </c>
      <c r="AH6" s="440">
        <v>495</v>
      </c>
      <c r="AI6" s="247"/>
      <c r="AJ6" s="247"/>
    </row>
    <row r="7" spans="1:36" ht="15" customHeight="1" x14ac:dyDescent="0.2">
      <c r="A7" s="253" t="s">
        <v>9</v>
      </c>
      <c r="B7" s="261">
        <v>4822</v>
      </c>
      <c r="C7" s="262">
        <v>1876</v>
      </c>
      <c r="D7" s="263">
        <v>2946</v>
      </c>
      <c r="E7" s="262">
        <v>1429</v>
      </c>
      <c r="F7" s="262">
        <v>636</v>
      </c>
      <c r="G7" s="262">
        <v>793</v>
      </c>
      <c r="H7" s="264">
        <v>9568</v>
      </c>
      <c r="I7" s="262">
        <v>4966</v>
      </c>
      <c r="J7" s="262">
        <v>4602</v>
      </c>
      <c r="K7" s="264">
        <v>8139</v>
      </c>
      <c r="L7" s="262">
        <v>4330</v>
      </c>
      <c r="M7" s="263">
        <v>3809</v>
      </c>
      <c r="N7" s="261">
        <v>3393</v>
      </c>
      <c r="O7" s="262">
        <v>1240</v>
      </c>
      <c r="P7" s="263">
        <v>2153</v>
      </c>
      <c r="Q7" s="262">
        <v>55396</v>
      </c>
      <c r="R7" s="262">
        <v>28901</v>
      </c>
      <c r="S7" s="262">
        <v>26495</v>
      </c>
      <c r="T7" s="264">
        <v>26800</v>
      </c>
      <c r="U7" s="262">
        <v>24621</v>
      </c>
      <c r="V7" s="262">
        <v>1395</v>
      </c>
      <c r="W7" s="265">
        <v>1382</v>
      </c>
      <c r="X7" s="264">
        <v>706</v>
      </c>
      <c r="Y7" s="263">
        <v>492</v>
      </c>
      <c r="Z7" s="261">
        <v>52003</v>
      </c>
      <c r="AA7" s="262">
        <v>27661</v>
      </c>
      <c r="AB7" s="263">
        <v>24342</v>
      </c>
      <c r="AC7" s="262">
        <v>25919</v>
      </c>
      <c r="AD7" s="262">
        <v>22837</v>
      </c>
      <c r="AE7" s="262">
        <v>1218</v>
      </c>
      <c r="AF7" s="265">
        <v>1170</v>
      </c>
      <c r="AG7" s="264">
        <v>524</v>
      </c>
      <c r="AH7" s="263">
        <v>335</v>
      </c>
      <c r="AI7" s="247"/>
      <c r="AJ7" s="247"/>
    </row>
    <row r="8" spans="1:36" ht="15" customHeight="1" x14ac:dyDescent="0.2">
      <c r="A8" s="253" t="s">
        <v>10</v>
      </c>
      <c r="B8" s="261">
        <v>2383</v>
      </c>
      <c r="C8" s="262">
        <v>728</v>
      </c>
      <c r="D8" s="263">
        <v>1655</v>
      </c>
      <c r="E8" s="262">
        <v>1273</v>
      </c>
      <c r="F8" s="262">
        <v>519</v>
      </c>
      <c r="G8" s="262">
        <v>754</v>
      </c>
      <c r="H8" s="264">
        <v>6176</v>
      </c>
      <c r="I8" s="262">
        <v>3122</v>
      </c>
      <c r="J8" s="262">
        <v>3054</v>
      </c>
      <c r="K8" s="264">
        <v>4903</v>
      </c>
      <c r="L8" s="262">
        <v>2603</v>
      </c>
      <c r="M8" s="263">
        <v>2300</v>
      </c>
      <c r="N8" s="261">
        <v>1110</v>
      </c>
      <c r="O8" s="262">
        <v>209</v>
      </c>
      <c r="P8" s="263">
        <v>901</v>
      </c>
      <c r="Q8" s="262">
        <v>33917</v>
      </c>
      <c r="R8" s="262">
        <v>17624</v>
      </c>
      <c r="S8" s="262">
        <v>16293</v>
      </c>
      <c r="T8" s="264">
        <v>16687</v>
      </c>
      <c r="U8" s="262">
        <v>15441</v>
      </c>
      <c r="V8" s="262">
        <v>644</v>
      </c>
      <c r="W8" s="265">
        <v>606</v>
      </c>
      <c r="X8" s="264">
        <v>293</v>
      </c>
      <c r="Y8" s="263">
        <v>246</v>
      </c>
      <c r="Z8" s="261">
        <v>32807</v>
      </c>
      <c r="AA8" s="262">
        <v>17415</v>
      </c>
      <c r="AB8" s="263">
        <v>15392</v>
      </c>
      <c r="AC8" s="262">
        <v>16674</v>
      </c>
      <c r="AD8" s="262">
        <v>14700</v>
      </c>
      <c r="AE8" s="262">
        <v>560</v>
      </c>
      <c r="AF8" s="265">
        <v>562</v>
      </c>
      <c r="AG8" s="264">
        <v>181</v>
      </c>
      <c r="AH8" s="263">
        <v>130</v>
      </c>
      <c r="AI8" s="247"/>
      <c r="AJ8" s="247"/>
    </row>
    <row r="9" spans="1:36" ht="15" customHeight="1" x14ac:dyDescent="0.2">
      <c r="A9" s="253" t="s">
        <v>11</v>
      </c>
      <c r="B9" s="261">
        <v>-1192</v>
      </c>
      <c r="C9" s="262">
        <v>-886</v>
      </c>
      <c r="D9" s="263">
        <v>-306</v>
      </c>
      <c r="E9" s="262">
        <v>796</v>
      </c>
      <c r="F9" s="262">
        <v>227</v>
      </c>
      <c r="G9" s="262">
        <v>569</v>
      </c>
      <c r="H9" s="264">
        <v>6291</v>
      </c>
      <c r="I9" s="262">
        <v>3237</v>
      </c>
      <c r="J9" s="262">
        <v>3054</v>
      </c>
      <c r="K9" s="264">
        <v>5495</v>
      </c>
      <c r="L9" s="262">
        <v>3010</v>
      </c>
      <c r="M9" s="263">
        <v>2485</v>
      </c>
      <c r="N9" s="261">
        <v>-1988</v>
      </c>
      <c r="O9" s="262">
        <v>-1113</v>
      </c>
      <c r="P9" s="263">
        <v>-875</v>
      </c>
      <c r="Q9" s="262">
        <v>25507</v>
      </c>
      <c r="R9" s="262">
        <v>13399</v>
      </c>
      <c r="S9" s="262">
        <v>12108</v>
      </c>
      <c r="T9" s="264">
        <v>12506</v>
      </c>
      <c r="U9" s="262">
        <v>11172</v>
      </c>
      <c r="V9" s="262">
        <v>629</v>
      </c>
      <c r="W9" s="265">
        <v>766</v>
      </c>
      <c r="X9" s="264">
        <v>264</v>
      </c>
      <c r="Y9" s="263">
        <v>170</v>
      </c>
      <c r="Z9" s="261">
        <v>27495</v>
      </c>
      <c r="AA9" s="262">
        <v>14512</v>
      </c>
      <c r="AB9" s="263">
        <v>12983</v>
      </c>
      <c r="AC9" s="262">
        <v>13768</v>
      </c>
      <c r="AD9" s="262">
        <v>12207</v>
      </c>
      <c r="AE9" s="262">
        <v>573</v>
      </c>
      <c r="AF9" s="265">
        <v>697</v>
      </c>
      <c r="AG9" s="264">
        <v>171</v>
      </c>
      <c r="AH9" s="263">
        <v>79</v>
      </c>
      <c r="AI9" s="247"/>
      <c r="AJ9" s="247"/>
    </row>
    <row r="10" spans="1:36" ht="15" customHeight="1" x14ac:dyDescent="0.2">
      <c r="A10" s="253" t="s">
        <v>12</v>
      </c>
      <c r="B10" s="261">
        <v>-1333</v>
      </c>
      <c r="C10" s="262">
        <v>-617</v>
      </c>
      <c r="D10" s="263">
        <v>-716</v>
      </c>
      <c r="E10" s="262">
        <v>-388</v>
      </c>
      <c r="F10" s="262">
        <v>-205</v>
      </c>
      <c r="G10" s="262">
        <v>-183</v>
      </c>
      <c r="H10" s="264">
        <v>2320</v>
      </c>
      <c r="I10" s="262">
        <v>1203</v>
      </c>
      <c r="J10" s="262">
        <v>1117</v>
      </c>
      <c r="K10" s="264">
        <v>2708</v>
      </c>
      <c r="L10" s="262">
        <v>1408</v>
      </c>
      <c r="M10" s="263">
        <v>1300</v>
      </c>
      <c r="N10" s="261">
        <v>-945</v>
      </c>
      <c r="O10" s="262">
        <v>-412</v>
      </c>
      <c r="P10" s="263">
        <v>-533</v>
      </c>
      <c r="Q10" s="262">
        <v>9959</v>
      </c>
      <c r="R10" s="262">
        <v>5099</v>
      </c>
      <c r="S10" s="262">
        <v>4860</v>
      </c>
      <c r="T10" s="264">
        <v>4437</v>
      </c>
      <c r="U10" s="262">
        <v>4089</v>
      </c>
      <c r="V10" s="262">
        <v>561</v>
      </c>
      <c r="W10" s="265">
        <v>696</v>
      </c>
      <c r="X10" s="264">
        <v>101</v>
      </c>
      <c r="Y10" s="263">
        <v>75</v>
      </c>
      <c r="Z10" s="261">
        <v>10904</v>
      </c>
      <c r="AA10" s="262">
        <v>5511</v>
      </c>
      <c r="AB10" s="263">
        <v>5393</v>
      </c>
      <c r="AC10" s="262">
        <v>5025</v>
      </c>
      <c r="AD10" s="262">
        <v>4821</v>
      </c>
      <c r="AE10" s="262">
        <v>442</v>
      </c>
      <c r="AF10" s="265">
        <v>554</v>
      </c>
      <c r="AG10" s="264">
        <v>44</v>
      </c>
      <c r="AH10" s="263">
        <v>18</v>
      </c>
      <c r="AI10" s="247"/>
      <c r="AJ10" s="247"/>
    </row>
    <row r="11" spans="1:36" ht="15" customHeight="1" x14ac:dyDescent="0.2">
      <c r="A11" s="253" t="s">
        <v>13</v>
      </c>
      <c r="B11" s="261">
        <v>-174</v>
      </c>
      <c r="C11" s="262">
        <v>-225</v>
      </c>
      <c r="D11" s="263">
        <v>51</v>
      </c>
      <c r="E11" s="262">
        <v>346</v>
      </c>
      <c r="F11" s="262">
        <v>19</v>
      </c>
      <c r="G11" s="262">
        <v>327</v>
      </c>
      <c r="H11" s="264">
        <v>5303</v>
      </c>
      <c r="I11" s="262">
        <v>2649</v>
      </c>
      <c r="J11" s="262">
        <v>2654</v>
      </c>
      <c r="K11" s="264">
        <v>4957</v>
      </c>
      <c r="L11" s="262">
        <v>2630</v>
      </c>
      <c r="M11" s="263">
        <v>2327</v>
      </c>
      <c r="N11" s="261">
        <v>-520</v>
      </c>
      <c r="O11" s="262">
        <v>-244</v>
      </c>
      <c r="P11" s="263">
        <v>-276</v>
      </c>
      <c r="Q11" s="262">
        <v>18889</v>
      </c>
      <c r="R11" s="262">
        <v>9646</v>
      </c>
      <c r="S11" s="262">
        <v>9243</v>
      </c>
      <c r="T11" s="264">
        <v>8702</v>
      </c>
      <c r="U11" s="262">
        <v>7303</v>
      </c>
      <c r="V11" s="262">
        <v>548</v>
      </c>
      <c r="W11" s="265">
        <v>1602</v>
      </c>
      <c r="X11" s="264">
        <v>396</v>
      </c>
      <c r="Y11" s="263">
        <v>338</v>
      </c>
      <c r="Z11" s="261">
        <v>19409</v>
      </c>
      <c r="AA11" s="262">
        <v>9890</v>
      </c>
      <c r="AB11" s="263">
        <v>9519</v>
      </c>
      <c r="AC11" s="262">
        <v>9102</v>
      </c>
      <c r="AD11" s="262">
        <v>7887</v>
      </c>
      <c r="AE11" s="262">
        <v>468</v>
      </c>
      <c r="AF11" s="265">
        <v>1382</v>
      </c>
      <c r="AG11" s="264">
        <v>320</v>
      </c>
      <c r="AH11" s="263">
        <v>250</v>
      </c>
      <c r="AI11" s="247"/>
      <c r="AJ11" s="247"/>
    </row>
    <row r="12" spans="1:36" ht="15" customHeight="1" x14ac:dyDescent="0.2">
      <c r="A12" s="253" t="s">
        <v>14</v>
      </c>
      <c r="B12" s="261">
        <v>-1656</v>
      </c>
      <c r="C12" s="262">
        <v>-816</v>
      </c>
      <c r="D12" s="263">
        <v>-840</v>
      </c>
      <c r="E12" s="262">
        <v>-688</v>
      </c>
      <c r="F12" s="262">
        <v>-380</v>
      </c>
      <c r="G12" s="262">
        <v>-308</v>
      </c>
      <c r="H12" s="264">
        <v>2279</v>
      </c>
      <c r="I12" s="262">
        <v>1166</v>
      </c>
      <c r="J12" s="262">
        <v>1113</v>
      </c>
      <c r="K12" s="264">
        <v>2967</v>
      </c>
      <c r="L12" s="262">
        <v>1546</v>
      </c>
      <c r="M12" s="263">
        <v>1421</v>
      </c>
      <c r="N12" s="261">
        <v>-968</v>
      </c>
      <c r="O12" s="262">
        <v>-436</v>
      </c>
      <c r="P12" s="263">
        <v>-532</v>
      </c>
      <c r="Q12" s="262">
        <v>8508</v>
      </c>
      <c r="R12" s="262">
        <v>4344</v>
      </c>
      <c r="S12" s="262">
        <v>4164</v>
      </c>
      <c r="T12" s="264">
        <v>4044</v>
      </c>
      <c r="U12" s="262">
        <v>3888</v>
      </c>
      <c r="V12" s="262">
        <v>202</v>
      </c>
      <c r="W12" s="265">
        <v>203</v>
      </c>
      <c r="X12" s="264">
        <v>98</v>
      </c>
      <c r="Y12" s="263">
        <v>73</v>
      </c>
      <c r="Z12" s="261">
        <v>9476</v>
      </c>
      <c r="AA12" s="262">
        <v>4780</v>
      </c>
      <c r="AB12" s="263">
        <v>4696</v>
      </c>
      <c r="AC12" s="262">
        <v>4597</v>
      </c>
      <c r="AD12" s="262">
        <v>4513</v>
      </c>
      <c r="AE12" s="262">
        <v>151</v>
      </c>
      <c r="AF12" s="265">
        <v>166</v>
      </c>
      <c r="AG12" s="264">
        <v>32</v>
      </c>
      <c r="AH12" s="263">
        <v>17</v>
      </c>
      <c r="AI12" s="247"/>
      <c r="AJ12" s="247"/>
    </row>
    <row r="13" spans="1:36" ht="15" customHeight="1" x14ac:dyDescent="0.2">
      <c r="A13" s="253" t="s">
        <v>15</v>
      </c>
      <c r="B13" s="261">
        <v>-1881</v>
      </c>
      <c r="C13" s="262">
        <v>-1002</v>
      </c>
      <c r="D13" s="263">
        <v>-879</v>
      </c>
      <c r="E13" s="262">
        <v>-798</v>
      </c>
      <c r="F13" s="262">
        <v>-413</v>
      </c>
      <c r="G13" s="262">
        <v>-385</v>
      </c>
      <c r="H13" s="264">
        <v>1511</v>
      </c>
      <c r="I13" s="262">
        <v>788</v>
      </c>
      <c r="J13" s="262">
        <v>723</v>
      </c>
      <c r="K13" s="264">
        <v>2309</v>
      </c>
      <c r="L13" s="262">
        <v>1201</v>
      </c>
      <c r="M13" s="263">
        <v>1108</v>
      </c>
      <c r="N13" s="261">
        <v>-1083</v>
      </c>
      <c r="O13" s="262">
        <v>-589</v>
      </c>
      <c r="P13" s="263">
        <v>-494</v>
      </c>
      <c r="Q13" s="262">
        <v>5017</v>
      </c>
      <c r="R13" s="262">
        <v>2355</v>
      </c>
      <c r="S13" s="262">
        <v>2662</v>
      </c>
      <c r="T13" s="264">
        <v>2222</v>
      </c>
      <c r="U13" s="262">
        <v>2133</v>
      </c>
      <c r="V13" s="262">
        <v>88</v>
      </c>
      <c r="W13" s="265">
        <v>481</v>
      </c>
      <c r="X13" s="264">
        <v>45</v>
      </c>
      <c r="Y13" s="263">
        <v>48</v>
      </c>
      <c r="Z13" s="261">
        <v>6100</v>
      </c>
      <c r="AA13" s="262">
        <v>2944</v>
      </c>
      <c r="AB13" s="263">
        <v>3156</v>
      </c>
      <c r="AC13" s="262">
        <v>2797</v>
      </c>
      <c r="AD13" s="262">
        <v>2718</v>
      </c>
      <c r="AE13" s="262">
        <v>101</v>
      </c>
      <c r="AF13" s="265">
        <v>411</v>
      </c>
      <c r="AG13" s="264">
        <v>46</v>
      </c>
      <c r="AH13" s="263">
        <v>27</v>
      </c>
      <c r="AI13" s="247"/>
      <c r="AJ13" s="247"/>
    </row>
    <row r="14" spans="1:36" ht="15" customHeight="1" x14ac:dyDescent="0.2">
      <c r="A14" s="253" t="s">
        <v>16</v>
      </c>
      <c r="B14" s="261">
        <v>-858</v>
      </c>
      <c r="C14" s="262">
        <v>-396</v>
      </c>
      <c r="D14" s="263">
        <v>-462</v>
      </c>
      <c r="E14" s="262">
        <v>-520</v>
      </c>
      <c r="F14" s="262">
        <v>-274</v>
      </c>
      <c r="G14" s="262">
        <v>-246</v>
      </c>
      <c r="H14" s="264">
        <v>834</v>
      </c>
      <c r="I14" s="262">
        <v>430</v>
      </c>
      <c r="J14" s="262">
        <v>404</v>
      </c>
      <c r="K14" s="264">
        <v>1354</v>
      </c>
      <c r="L14" s="262">
        <v>704</v>
      </c>
      <c r="M14" s="263">
        <v>650</v>
      </c>
      <c r="N14" s="261">
        <v>-338</v>
      </c>
      <c r="O14" s="262">
        <v>-122</v>
      </c>
      <c r="P14" s="263">
        <v>-216</v>
      </c>
      <c r="Q14" s="262">
        <v>3398</v>
      </c>
      <c r="R14" s="262">
        <v>1624</v>
      </c>
      <c r="S14" s="262">
        <v>1774</v>
      </c>
      <c r="T14" s="264">
        <v>1382</v>
      </c>
      <c r="U14" s="262">
        <v>1228</v>
      </c>
      <c r="V14" s="262">
        <v>216</v>
      </c>
      <c r="W14" s="265">
        <v>517</v>
      </c>
      <c r="X14" s="264">
        <v>26</v>
      </c>
      <c r="Y14" s="263">
        <v>29</v>
      </c>
      <c r="Z14" s="261">
        <v>3736</v>
      </c>
      <c r="AA14" s="262">
        <v>1746</v>
      </c>
      <c r="AB14" s="263">
        <v>1990</v>
      </c>
      <c r="AC14" s="262">
        <v>1567</v>
      </c>
      <c r="AD14" s="262">
        <v>1606</v>
      </c>
      <c r="AE14" s="262">
        <v>171</v>
      </c>
      <c r="AF14" s="265">
        <v>372</v>
      </c>
      <c r="AG14" s="264">
        <v>8</v>
      </c>
      <c r="AH14" s="263">
        <v>12</v>
      </c>
      <c r="AI14" s="247"/>
      <c r="AJ14" s="247"/>
    </row>
    <row r="15" spans="1:36" ht="15" customHeight="1" x14ac:dyDescent="0.2">
      <c r="A15" s="443" t="s">
        <v>17</v>
      </c>
      <c r="B15" s="444">
        <v>-1710</v>
      </c>
      <c r="C15" s="377">
        <v>-886</v>
      </c>
      <c r="D15" s="445">
        <v>-824</v>
      </c>
      <c r="E15" s="377">
        <v>-756</v>
      </c>
      <c r="F15" s="377">
        <v>-441</v>
      </c>
      <c r="G15" s="377">
        <v>-315</v>
      </c>
      <c r="H15" s="446">
        <v>1129</v>
      </c>
      <c r="I15" s="377">
        <v>574</v>
      </c>
      <c r="J15" s="377">
        <v>555</v>
      </c>
      <c r="K15" s="446">
        <v>1885</v>
      </c>
      <c r="L15" s="377">
        <v>1015</v>
      </c>
      <c r="M15" s="445">
        <v>870</v>
      </c>
      <c r="N15" s="444">
        <v>-954</v>
      </c>
      <c r="O15" s="377">
        <v>-445</v>
      </c>
      <c r="P15" s="445">
        <v>-509</v>
      </c>
      <c r="Q15" s="377">
        <v>3796</v>
      </c>
      <c r="R15" s="377">
        <v>1959</v>
      </c>
      <c r="S15" s="377">
        <v>1837</v>
      </c>
      <c r="T15" s="446">
        <v>1871</v>
      </c>
      <c r="U15" s="377">
        <v>1677</v>
      </c>
      <c r="V15" s="377">
        <v>67</v>
      </c>
      <c r="W15" s="447">
        <v>139</v>
      </c>
      <c r="X15" s="446">
        <v>21</v>
      </c>
      <c r="Y15" s="445">
        <v>21</v>
      </c>
      <c r="Z15" s="444">
        <v>4750</v>
      </c>
      <c r="AA15" s="377">
        <v>2404</v>
      </c>
      <c r="AB15" s="445">
        <v>2346</v>
      </c>
      <c r="AC15" s="377">
        <v>2336</v>
      </c>
      <c r="AD15" s="377">
        <v>2196</v>
      </c>
      <c r="AE15" s="377">
        <v>60</v>
      </c>
      <c r="AF15" s="447">
        <v>143</v>
      </c>
      <c r="AG15" s="446">
        <v>8</v>
      </c>
      <c r="AH15" s="445">
        <v>7</v>
      </c>
      <c r="AI15" s="247"/>
      <c r="AJ15" s="247"/>
    </row>
    <row r="16" spans="1:36" ht="15" customHeight="1" x14ac:dyDescent="0.2">
      <c r="A16" s="438" t="s">
        <v>18</v>
      </c>
      <c r="B16" s="376">
        <v>4945</v>
      </c>
      <c r="C16" s="376">
        <v>1613</v>
      </c>
      <c r="D16" s="440">
        <v>3332</v>
      </c>
      <c r="E16" s="376">
        <v>-5</v>
      </c>
      <c r="F16" s="376">
        <v>-442</v>
      </c>
      <c r="G16" s="376">
        <v>437</v>
      </c>
      <c r="H16" s="441">
        <v>12540</v>
      </c>
      <c r="I16" s="376">
        <v>6405</v>
      </c>
      <c r="J16" s="376">
        <v>6135</v>
      </c>
      <c r="K16" s="441">
        <v>12545</v>
      </c>
      <c r="L16" s="376">
        <v>6847</v>
      </c>
      <c r="M16" s="440">
        <v>5698</v>
      </c>
      <c r="N16" s="376">
        <v>4950</v>
      </c>
      <c r="O16" s="376">
        <v>2055</v>
      </c>
      <c r="P16" s="440">
        <v>2895</v>
      </c>
      <c r="Q16" s="376">
        <v>85774</v>
      </c>
      <c r="R16" s="376">
        <v>43881</v>
      </c>
      <c r="S16" s="376">
        <v>41893</v>
      </c>
      <c r="T16" s="441">
        <v>39361</v>
      </c>
      <c r="U16" s="376">
        <v>37503</v>
      </c>
      <c r="V16" s="376">
        <v>3882</v>
      </c>
      <c r="W16" s="442">
        <v>3913</v>
      </c>
      <c r="X16" s="441">
        <v>638</v>
      </c>
      <c r="Y16" s="440">
        <v>477</v>
      </c>
      <c r="Z16" s="376">
        <v>80824</v>
      </c>
      <c r="AA16" s="376">
        <v>41826</v>
      </c>
      <c r="AB16" s="440">
        <v>38998</v>
      </c>
      <c r="AC16" s="376">
        <v>37737</v>
      </c>
      <c r="AD16" s="376">
        <v>35262</v>
      </c>
      <c r="AE16" s="376">
        <v>3486</v>
      </c>
      <c r="AF16" s="442">
        <v>3241</v>
      </c>
      <c r="AG16" s="441">
        <v>603</v>
      </c>
      <c r="AH16" s="440">
        <v>495</v>
      </c>
      <c r="AI16" s="247"/>
      <c r="AJ16" s="247"/>
    </row>
    <row r="17" spans="1:36" ht="15" customHeight="1" x14ac:dyDescent="0.2">
      <c r="A17" s="254" t="s">
        <v>19</v>
      </c>
      <c r="B17" s="262">
        <v>1982</v>
      </c>
      <c r="C17" s="262">
        <v>817</v>
      </c>
      <c r="D17" s="263">
        <v>1165</v>
      </c>
      <c r="E17" s="262">
        <v>648</v>
      </c>
      <c r="F17" s="262">
        <v>287</v>
      </c>
      <c r="G17" s="262">
        <v>361</v>
      </c>
      <c r="H17" s="264">
        <v>1972</v>
      </c>
      <c r="I17" s="262">
        <v>995</v>
      </c>
      <c r="J17" s="262">
        <v>977</v>
      </c>
      <c r="K17" s="264">
        <v>1324</v>
      </c>
      <c r="L17" s="262">
        <v>708</v>
      </c>
      <c r="M17" s="263">
        <v>616</v>
      </c>
      <c r="N17" s="262">
        <v>1334</v>
      </c>
      <c r="O17" s="262">
        <v>530</v>
      </c>
      <c r="P17" s="263">
        <v>804</v>
      </c>
      <c r="Q17" s="262">
        <v>14031</v>
      </c>
      <c r="R17" s="262">
        <v>7185</v>
      </c>
      <c r="S17" s="262">
        <v>6846</v>
      </c>
      <c r="T17" s="264">
        <v>6403</v>
      </c>
      <c r="U17" s="262">
        <v>6105</v>
      </c>
      <c r="V17" s="262">
        <v>721</v>
      </c>
      <c r="W17" s="265">
        <v>693</v>
      </c>
      <c r="X17" s="264">
        <v>61</v>
      </c>
      <c r="Y17" s="263">
        <v>48</v>
      </c>
      <c r="Z17" s="262">
        <v>12697</v>
      </c>
      <c r="AA17" s="262">
        <v>6655</v>
      </c>
      <c r="AB17" s="263">
        <v>6042</v>
      </c>
      <c r="AC17" s="262">
        <v>5966</v>
      </c>
      <c r="AD17" s="262">
        <v>5460</v>
      </c>
      <c r="AE17" s="262">
        <v>558</v>
      </c>
      <c r="AF17" s="265">
        <v>497</v>
      </c>
      <c r="AG17" s="264">
        <v>131</v>
      </c>
      <c r="AH17" s="263">
        <v>85</v>
      </c>
      <c r="AI17" s="247"/>
      <c r="AJ17" s="247"/>
    </row>
    <row r="18" spans="1:36" ht="15" customHeight="1" x14ac:dyDescent="0.2">
      <c r="A18" s="254" t="s">
        <v>20</v>
      </c>
      <c r="B18" s="262">
        <v>575</v>
      </c>
      <c r="C18" s="262">
        <v>107</v>
      </c>
      <c r="D18" s="263">
        <v>468</v>
      </c>
      <c r="E18" s="262">
        <v>40</v>
      </c>
      <c r="F18" s="262">
        <v>-6</v>
      </c>
      <c r="G18" s="262">
        <v>46</v>
      </c>
      <c r="H18" s="264">
        <v>1100</v>
      </c>
      <c r="I18" s="262">
        <v>569</v>
      </c>
      <c r="J18" s="262">
        <v>531</v>
      </c>
      <c r="K18" s="264">
        <v>1060</v>
      </c>
      <c r="L18" s="262">
        <v>575</v>
      </c>
      <c r="M18" s="263">
        <v>485</v>
      </c>
      <c r="N18" s="262">
        <v>535</v>
      </c>
      <c r="O18" s="262">
        <v>113</v>
      </c>
      <c r="P18" s="263">
        <v>422</v>
      </c>
      <c r="Q18" s="262">
        <v>8403</v>
      </c>
      <c r="R18" s="262">
        <v>4263</v>
      </c>
      <c r="S18" s="262">
        <v>4140</v>
      </c>
      <c r="T18" s="264">
        <v>3707</v>
      </c>
      <c r="U18" s="262">
        <v>3730</v>
      </c>
      <c r="V18" s="262">
        <v>520</v>
      </c>
      <c r="W18" s="265">
        <v>370</v>
      </c>
      <c r="X18" s="264">
        <v>36</v>
      </c>
      <c r="Y18" s="263">
        <v>40</v>
      </c>
      <c r="Z18" s="262">
        <v>7868</v>
      </c>
      <c r="AA18" s="262">
        <v>4150</v>
      </c>
      <c r="AB18" s="263">
        <v>3718</v>
      </c>
      <c r="AC18" s="262">
        <v>3588</v>
      </c>
      <c r="AD18" s="262">
        <v>3351</v>
      </c>
      <c r="AE18" s="262">
        <v>507</v>
      </c>
      <c r="AF18" s="265">
        <v>328</v>
      </c>
      <c r="AG18" s="264">
        <v>55</v>
      </c>
      <c r="AH18" s="263">
        <v>39</v>
      </c>
      <c r="AI18" s="247"/>
      <c r="AJ18" s="247"/>
    </row>
    <row r="19" spans="1:36" ht="15" customHeight="1" x14ac:dyDescent="0.2">
      <c r="A19" s="254" t="s">
        <v>21</v>
      </c>
      <c r="B19" s="262">
        <v>2615</v>
      </c>
      <c r="C19" s="262">
        <v>1235</v>
      </c>
      <c r="D19" s="263">
        <v>1380</v>
      </c>
      <c r="E19" s="262">
        <v>-183</v>
      </c>
      <c r="F19" s="262">
        <v>-130</v>
      </c>
      <c r="G19" s="262">
        <v>-53</v>
      </c>
      <c r="H19" s="264">
        <v>919</v>
      </c>
      <c r="I19" s="262">
        <v>474</v>
      </c>
      <c r="J19" s="262">
        <v>445</v>
      </c>
      <c r="K19" s="264">
        <v>1102</v>
      </c>
      <c r="L19" s="262">
        <v>604</v>
      </c>
      <c r="M19" s="263">
        <v>498</v>
      </c>
      <c r="N19" s="262">
        <v>2798</v>
      </c>
      <c r="O19" s="262">
        <v>1365</v>
      </c>
      <c r="P19" s="263">
        <v>1433</v>
      </c>
      <c r="Q19" s="262">
        <v>12733</v>
      </c>
      <c r="R19" s="262">
        <v>6492</v>
      </c>
      <c r="S19" s="262">
        <v>6241</v>
      </c>
      <c r="T19" s="264">
        <v>5147</v>
      </c>
      <c r="U19" s="262">
        <v>4818</v>
      </c>
      <c r="V19" s="262">
        <v>1222</v>
      </c>
      <c r="W19" s="265">
        <v>1318</v>
      </c>
      <c r="X19" s="264">
        <v>123</v>
      </c>
      <c r="Y19" s="263">
        <v>105</v>
      </c>
      <c r="Z19" s="262">
        <v>9935</v>
      </c>
      <c r="AA19" s="262">
        <v>5127</v>
      </c>
      <c r="AB19" s="263">
        <v>4808</v>
      </c>
      <c r="AC19" s="262">
        <v>3989</v>
      </c>
      <c r="AD19" s="262">
        <v>3613</v>
      </c>
      <c r="AE19" s="262">
        <v>1040</v>
      </c>
      <c r="AF19" s="265">
        <v>1112</v>
      </c>
      <c r="AG19" s="264">
        <v>98</v>
      </c>
      <c r="AH19" s="263">
        <v>83</v>
      </c>
      <c r="AI19" s="247"/>
      <c r="AJ19" s="247"/>
    </row>
    <row r="20" spans="1:36" ht="15" customHeight="1" x14ac:dyDescent="0.2">
      <c r="A20" s="254" t="s">
        <v>22</v>
      </c>
      <c r="B20" s="262">
        <v>-281</v>
      </c>
      <c r="C20" s="262">
        <v>-19</v>
      </c>
      <c r="D20" s="263">
        <v>-262</v>
      </c>
      <c r="E20" s="262">
        <v>-455</v>
      </c>
      <c r="F20" s="262">
        <v>-254</v>
      </c>
      <c r="G20" s="262">
        <v>-201</v>
      </c>
      <c r="H20" s="264">
        <v>834</v>
      </c>
      <c r="I20" s="262">
        <v>467</v>
      </c>
      <c r="J20" s="262">
        <v>367</v>
      </c>
      <c r="K20" s="264">
        <v>1289</v>
      </c>
      <c r="L20" s="262">
        <v>721</v>
      </c>
      <c r="M20" s="263">
        <v>568</v>
      </c>
      <c r="N20" s="262">
        <v>174</v>
      </c>
      <c r="O20" s="262">
        <v>235</v>
      </c>
      <c r="P20" s="263">
        <v>-61</v>
      </c>
      <c r="Q20" s="262">
        <v>6967</v>
      </c>
      <c r="R20" s="262">
        <v>3770</v>
      </c>
      <c r="S20" s="262">
        <v>3197</v>
      </c>
      <c r="T20" s="264">
        <v>3239</v>
      </c>
      <c r="U20" s="262">
        <v>2719</v>
      </c>
      <c r="V20" s="262">
        <v>431</v>
      </c>
      <c r="W20" s="265">
        <v>439</v>
      </c>
      <c r="X20" s="264">
        <v>100</v>
      </c>
      <c r="Y20" s="263">
        <v>39</v>
      </c>
      <c r="Z20" s="262">
        <v>6793</v>
      </c>
      <c r="AA20" s="262">
        <v>3535</v>
      </c>
      <c r="AB20" s="263">
        <v>3258</v>
      </c>
      <c r="AC20" s="262">
        <v>3067</v>
      </c>
      <c r="AD20" s="262">
        <v>2836</v>
      </c>
      <c r="AE20" s="262">
        <v>403</v>
      </c>
      <c r="AF20" s="265">
        <v>374</v>
      </c>
      <c r="AG20" s="264">
        <v>65</v>
      </c>
      <c r="AH20" s="263">
        <v>48</v>
      </c>
      <c r="AI20" s="247"/>
      <c r="AJ20" s="247"/>
    </row>
    <row r="21" spans="1:36" ht="15" customHeight="1" x14ac:dyDescent="0.2">
      <c r="A21" s="254" t="s">
        <v>23</v>
      </c>
      <c r="B21" s="262">
        <v>671</v>
      </c>
      <c r="C21" s="262">
        <v>210</v>
      </c>
      <c r="D21" s="263">
        <v>461</v>
      </c>
      <c r="E21" s="262">
        <v>0</v>
      </c>
      <c r="F21" s="262">
        <v>-61</v>
      </c>
      <c r="G21" s="262">
        <v>61</v>
      </c>
      <c r="H21" s="264">
        <v>1692</v>
      </c>
      <c r="I21" s="262">
        <v>844</v>
      </c>
      <c r="J21" s="262">
        <v>848</v>
      </c>
      <c r="K21" s="264">
        <v>1692</v>
      </c>
      <c r="L21" s="262">
        <v>905</v>
      </c>
      <c r="M21" s="263">
        <v>787</v>
      </c>
      <c r="N21" s="262">
        <v>671</v>
      </c>
      <c r="O21" s="262">
        <v>271</v>
      </c>
      <c r="P21" s="263">
        <v>400</v>
      </c>
      <c r="Q21" s="262">
        <v>9260</v>
      </c>
      <c r="R21" s="262">
        <v>4596</v>
      </c>
      <c r="S21" s="262">
        <v>4664</v>
      </c>
      <c r="T21" s="264">
        <v>4441</v>
      </c>
      <c r="U21" s="262">
        <v>4429</v>
      </c>
      <c r="V21" s="262">
        <v>115</v>
      </c>
      <c r="W21" s="265">
        <v>202</v>
      </c>
      <c r="X21" s="264">
        <v>40</v>
      </c>
      <c r="Y21" s="263">
        <v>33</v>
      </c>
      <c r="Z21" s="262">
        <v>8589</v>
      </c>
      <c r="AA21" s="262">
        <v>4325</v>
      </c>
      <c r="AB21" s="263">
        <v>4264</v>
      </c>
      <c r="AC21" s="262">
        <v>4179</v>
      </c>
      <c r="AD21" s="262">
        <v>4106</v>
      </c>
      <c r="AE21" s="262">
        <v>121</v>
      </c>
      <c r="AF21" s="265">
        <v>136</v>
      </c>
      <c r="AG21" s="264">
        <v>25</v>
      </c>
      <c r="AH21" s="263">
        <v>22</v>
      </c>
      <c r="AI21" s="247"/>
      <c r="AJ21" s="247"/>
    </row>
    <row r="22" spans="1:36" ht="15" customHeight="1" x14ac:dyDescent="0.2">
      <c r="A22" s="254" t="s">
        <v>24</v>
      </c>
      <c r="B22" s="262">
        <v>-280</v>
      </c>
      <c r="C22" s="262">
        <v>-260</v>
      </c>
      <c r="D22" s="263">
        <v>-20</v>
      </c>
      <c r="E22" s="262">
        <v>-485</v>
      </c>
      <c r="F22" s="262">
        <v>-338</v>
      </c>
      <c r="G22" s="262">
        <v>-147</v>
      </c>
      <c r="H22" s="264">
        <v>793</v>
      </c>
      <c r="I22" s="262">
        <v>384</v>
      </c>
      <c r="J22" s="262">
        <v>409</v>
      </c>
      <c r="K22" s="264">
        <v>1278</v>
      </c>
      <c r="L22" s="262">
        <v>722</v>
      </c>
      <c r="M22" s="263">
        <v>556</v>
      </c>
      <c r="N22" s="262">
        <v>205</v>
      </c>
      <c r="O22" s="262">
        <v>78</v>
      </c>
      <c r="P22" s="263">
        <v>127</v>
      </c>
      <c r="Q22" s="262">
        <v>5341</v>
      </c>
      <c r="R22" s="262">
        <v>2703</v>
      </c>
      <c r="S22" s="262">
        <v>2638</v>
      </c>
      <c r="T22" s="264">
        <v>2352</v>
      </c>
      <c r="U22" s="262">
        <v>2262</v>
      </c>
      <c r="V22" s="262">
        <v>263</v>
      </c>
      <c r="W22" s="265">
        <v>303</v>
      </c>
      <c r="X22" s="264">
        <v>88</v>
      </c>
      <c r="Y22" s="263">
        <v>73</v>
      </c>
      <c r="Z22" s="262">
        <v>5136</v>
      </c>
      <c r="AA22" s="262">
        <v>2625</v>
      </c>
      <c r="AB22" s="263">
        <v>2511</v>
      </c>
      <c r="AC22" s="262">
        <v>2274</v>
      </c>
      <c r="AD22" s="262">
        <v>2137</v>
      </c>
      <c r="AE22" s="262">
        <v>275</v>
      </c>
      <c r="AF22" s="265">
        <v>304</v>
      </c>
      <c r="AG22" s="264">
        <v>76</v>
      </c>
      <c r="AH22" s="263">
        <v>70</v>
      </c>
      <c r="AI22" s="247"/>
      <c r="AJ22" s="247"/>
    </row>
    <row r="23" spans="1:36" ht="15" customHeight="1" x14ac:dyDescent="0.2">
      <c r="A23" s="254" t="s">
        <v>25</v>
      </c>
      <c r="B23" s="262">
        <v>-741</v>
      </c>
      <c r="C23" s="262">
        <v>-413</v>
      </c>
      <c r="D23" s="263">
        <v>-328</v>
      </c>
      <c r="E23" s="262">
        <v>-101</v>
      </c>
      <c r="F23" s="262">
        <v>-76</v>
      </c>
      <c r="G23" s="262">
        <v>-25</v>
      </c>
      <c r="H23" s="264">
        <v>1258</v>
      </c>
      <c r="I23" s="262">
        <v>665</v>
      </c>
      <c r="J23" s="262">
        <v>593</v>
      </c>
      <c r="K23" s="264">
        <v>1359</v>
      </c>
      <c r="L23" s="262">
        <v>741</v>
      </c>
      <c r="M23" s="263">
        <v>618</v>
      </c>
      <c r="N23" s="262">
        <v>-640</v>
      </c>
      <c r="O23" s="262">
        <v>-337</v>
      </c>
      <c r="P23" s="263">
        <v>-303</v>
      </c>
      <c r="Q23" s="262">
        <v>7850</v>
      </c>
      <c r="R23" s="262">
        <v>3845</v>
      </c>
      <c r="S23" s="262">
        <v>4005</v>
      </c>
      <c r="T23" s="264">
        <v>3598</v>
      </c>
      <c r="U23" s="262">
        <v>3747</v>
      </c>
      <c r="V23" s="262">
        <v>185</v>
      </c>
      <c r="W23" s="265">
        <v>196</v>
      </c>
      <c r="X23" s="264">
        <v>62</v>
      </c>
      <c r="Y23" s="263">
        <v>62</v>
      </c>
      <c r="Z23" s="262">
        <v>8490</v>
      </c>
      <c r="AA23" s="262">
        <v>4182</v>
      </c>
      <c r="AB23" s="263">
        <v>4308</v>
      </c>
      <c r="AC23" s="262">
        <v>3947</v>
      </c>
      <c r="AD23" s="262">
        <v>4085</v>
      </c>
      <c r="AE23" s="262">
        <v>184</v>
      </c>
      <c r="AF23" s="265">
        <v>164</v>
      </c>
      <c r="AG23" s="264">
        <v>51</v>
      </c>
      <c r="AH23" s="263">
        <v>59</v>
      </c>
      <c r="AI23" s="247"/>
      <c r="AJ23" s="247"/>
    </row>
    <row r="24" spans="1:36" ht="15" customHeight="1" x14ac:dyDescent="0.2">
      <c r="A24" s="254" t="s">
        <v>26</v>
      </c>
      <c r="B24" s="262">
        <v>-1142</v>
      </c>
      <c r="C24" s="262">
        <v>-706</v>
      </c>
      <c r="D24" s="263">
        <v>-436</v>
      </c>
      <c r="E24" s="262">
        <v>-52</v>
      </c>
      <c r="F24" s="262">
        <v>-104</v>
      </c>
      <c r="G24" s="262">
        <v>52</v>
      </c>
      <c r="H24" s="264">
        <v>1921</v>
      </c>
      <c r="I24" s="262">
        <v>969</v>
      </c>
      <c r="J24" s="262">
        <v>952</v>
      </c>
      <c r="K24" s="264">
        <v>1973</v>
      </c>
      <c r="L24" s="262">
        <v>1073</v>
      </c>
      <c r="M24" s="263">
        <v>900</v>
      </c>
      <c r="N24" s="262">
        <v>-1090</v>
      </c>
      <c r="O24" s="262">
        <v>-602</v>
      </c>
      <c r="P24" s="263">
        <v>-488</v>
      </c>
      <c r="Q24" s="262">
        <v>9620</v>
      </c>
      <c r="R24" s="262">
        <v>4975</v>
      </c>
      <c r="S24" s="262">
        <v>4645</v>
      </c>
      <c r="T24" s="264">
        <v>4698</v>
      </c>
      <c r="U24" s="262">
        <v>4386</v>
      </c>
      <c r="V24" s="262">
        <v>205</v>
      </c>
      <c r="W24" s="265">
        <v>217</v>
      </c>
      <c r="X24" s="264">
        <v>72</v>
      </c>
      <c r="Y24" s="263">
        <v>42</v>
      </c>
      <c r="Z24" s="262">
        <v>10710</v>
      </c>
      <c r="AA24" s="262">
        <v>5577</v>
      </c>
      <c r="AB24" s="263">
        <v>5133</v>
      </c>
      <c r="AC24" s="262">
        <v>5316</v>
      </c>
      <c r="AD24" s="262">
        <v>4927</v>
      </c>
      <c r="AE24" s="262">
        <v>201</v>
      </c>
      <c r="AF24" s="265">
        <v>156</v>
      </c>
      <c r="AG24" s="264">
        <v>60</v>
      </c>
      <c r="AH24" s="263">
        <v>50</v>
      </c>
      <c r="AI24" s="247"/>
      <c r="AJ24" s="247"/>
    </row>
    <row r="25" spans="1:36" ht="15" customHeight="1" x14ac:dyDescent="0.2">
      <c r="A25" s="448" t="s">
        <v>27</v>
      </c>
      <c r="B25" s="377">
        <v>1546</v>
      </c>
      <c r="C25" s="377">
        <v>642</v>
      </c>
      <c r="D25" s="445">
        <v>904</v>
      </c>
      <c r="E25" s="377">
        <v>583</v>
      </c>
      <c r="F25" s="377">
        <v>240</v>
      </c>
      <c r="G25" s="377">
        <v>343</v>
      </c>
      <c r="H25" s="446">
        <v>2051</v>
      </c>
      <c r="I25" s="377">
        <v>1038</v>
      </c>
      <c r="J25" s="377">
        <v>1013</v>
      </c>
      <c r="K25" s="446">
        <v>1468</v>
      </c>
      <c r="L25" s="377">
        <v>798</v>
      </c>
      <c r="M25" s="445">
        <v>670</v>
      </c>
      <c r="N25" s="377">
        <v>963</v>
      </c>
      <c r="O25" s="377">
        <v>402</v>
      </c>
      <c r="P25" s="445">
        <v>561</v>
      </c>
      <c r="Q25" s="377">
        <v>11569</v>
      </c>
      <c r="R25" s="377">
        <v>6052</v>
      </c>
      <c r="S25" s="377">
        <v>5517</v>
      </c>
      <c r="T25" s="446">
        <v>5776</v>
      </c>
      <c r="U25" s="377">
        <v>5307</v>
      </c>
      <c r="V25" s="377">
        <v>220</v>
      </c>
      <c r="W25" s="447">
        <v>175</v>
      </c>
      <c r="X25" s="446">
        <v>56</v>
      </c>
      <c r="Y25" s="445">
        <v>35</v>
      </c>
      <c r="Z25" s="377">
        <v>10606</v>
      </c>
      <c r="AA25" s="377">
        <v>5650</v>
      </c>
      <c r="AB25" s="445">
        <v>4956</v>
      </c>
      <c r="AC25" s="377">
        <v>5411</v>
      </c>
      <c r="AD25" s="377">
        <v>4747</v>
      </c>
      <c r="AE25" s="377">
        <v>197</v>
      </c>
      <c r="AF25" s="447">
        <v>170</v>
      </c>
      <c r="AG25" s="446">
        <v>42</v>
      </c>
      <c r="AH25" s="445">
        <v>39</v>
      </c>
      <c r="AI25" s="247"/>
      <c r="AJ25" s="247"/>
    </row>
    <row r="26" spans="1:36" ht="15" customHeight="1" x14ac:dyDescent="0.2">
      <c r="A26" s="253" t="s">
        <v>28</v>
      </c>
      <c r="B26" s="262">
        <v>764</v>
      </c>
      <c r="C26" s="262">
        <v>244</v>
      </c>
      <c r="D26" s="263">
        <v>520</v>
      </c>
      <c r="E26" s="262">
        <v>606</v>
      </c>
      <c r="F26" s="262">
        <v>176</v>
      </c>
      <c r="G26" s="262">
        <v>430</v>
      </c>
      <c r="H26" s="264">
        <v>4646</v>
      </c>
      <c r="I26" s="262">
        <v>2327</v>
      </c>
      <c r="J26" s="262">
        <v>2319</v>
      </c>
      <c r="K26" s="264">
        <v>4040</v>
      </c>
      <c r="L26" s="262">
        <v>2151</v>
      </c>
      <c r="M26" s="263">
        <v>1889</v>
      </c>
      <c r="N26" s="262">
        <v>158</v>
      </c>
      <c r="O26" s="262">
        <v>68</v>
      </c>
      <c r="P26" s="263">
        <v>90</v>
      </c>
      <c r="Q26" s="262">
        <v>15918</v>
      </c>
      <c r="R26" s="262">
        <v>8121</v>
      </c>
      <c r="S26" s="262">
        <v>7797</v>
      </c>
      <c r="T26" s="264">
        <v>7303</v>
      </c>
      <c r="U26" s="262">
        <v>6103</v>
      </c>
      <c r="V26" s="262">
        <v>455</v>
      </c>
      <c r="W26" s="265">
        <v>1377</v>
      </c>
      <c r="X26" s="264">
        <v>363</v>
      </c>
      <c r="Y26" s="263">
        <v>317</v>
      </c>
      <c r="Z26" s="262">
        <v>15760</v>
      </c>
      <c r="AA26" s="262">
        <v>8053</v>
      </c>
      <c r="AB26" s="263">
        <v>7707</v>
      </c>
      <c r="AC26" s="262">
        <v>7321</v>
      </c>
      <c r="AD26" s="262">
        <v>6239</v>
      </c>
      <c r="AE26" s="262">
        <v>423</v>
      </c>
      <c r="AF26" s="265">
        <v>1223</v>
      </c>
      <c r="AG26" s="264">
        <v>309</v>
      </c>
      <c r="AH26" s="263">
        <v>245</v>
      </c>
      <c r="AI26" s="247"/>
      <c r="AJ26" s="247"/>
    </row>
    <row r="27" spans="1:36" ht="15" customHeight="1" x14ac:dyDescent="0.2">
      <c r="A27" s="253" t="s">
        <v>29</v>
      </c>
      <c r="B27" s="262">
        <v>-1565</v>
      </c>
      <c r="C27" s="262">
        <v>-1027</v>
      </c>
      <c r="D27" s="263">
        <v>-538</v>
      </c>
      <c r="E27" s="262">
        <v>-62</v>
      </c>
      <c r="F27" s="262">
        <v>-123</v>
      </c>
      <c r="G27" s="262">
        <v>61</v>
      </c>
      <c r="H27" s="264">
        <v>4136</v>
      </c>
      <c r="I27" s="262">
        <v>2134</v>
      </c>
      <c r="J27" s="262">
        <v>2002</v>
      </c>
      <c r="K27" s="264">
        <v>4198</v>
      </c>
      <c r="L27" s="262">
        <v>2257</v>
      </c>
      <c r="M27" s="263">
        <v>1941</v>
      </c>
      <c r="N27" s="262">
        <v>-1503</v>
      </c>
      <c r="O27" s="262">
        <v>-904</v>
      </c>
      <c r="P27" s="263">
        <v>-599</v>
      </c>
      <c r="Q27" s="262">
        <v>19626</v>
      </c>
      <c r="R27" s="262">
        <v>10447</v>
      </c>
      <c r="S27" s="262">
        <v>9179</v>
      </c>
      <c r="T27" s="264">
        <v>9345</v>
      </c>
      <c r="U27" s="262">
        <v>8170</v>
      </c>
      <c r="V27" s="262">
        <v>661</v>
      </c>
      <c r="W27" s="265">
        <v>717</v>
      </c>
      <c r="X27" s="264">
        <v>441</v>
      </c>
      <c r="Y27" s="263">
        <v>292</v>
      </c>
      <c r="Z27" s="262">
        <v>21129</v>
      </c>
      <c r="AA27" s="262">
        <v>11351</v>
      </c>
      <c r="AB27" s="263">
        <v>9778</v>
      </c>
      <c r="AC27" s="262">
        <v>10413</v>
      </c>
      <c r="AD27" s="262">
        <v>8941</v>
      </c>
      <c r="AE27" s="262">
        <v>631</v>
      </c>
      <c r="AF27" s="265">
        <v>620</v>
      </c>
      <c r="AG27" s="264">
        <v>307</v>
      </c>
      <c r="AH27" s="263">
        <v>217</v>
      </c>
      <c r="AI27" s="247"/>
      <c r="AJ27" s="247"/>
    </row>
    <row r="28" spans="1:36" ht="15" customHeight="1" x14ac:dyDescent="0.2">
      <c r="A28" s="253" t="s">
        <v>30</v>
      </c>
      <c r="B28" s="262">
        <v>-218</v>
      </c>
      <c r="C28" s="262">
        <v>-245</v>
      </c>
      <c r="D28" s="263">
        <v>27</v>
      </c>
      <c r="E28" s="262">
        <v>400</v>
      </c>
      <c r="F28" s="262">
        <v>137</v>
      </c>
      <c r="G28" s="262">
        <v>263</v>
      </c>
      <c r="H28" s="264">
        <v>2645</v>
      </c>
      <c r="I28" s="262">
        <v>1347</v>
      </c>
      <c r="J28" s="262">
        <v>1298</v>
      </c>
      <c r="K28" s="264">
        <v>2245</v>
      </c>
      <c r="L28" s="262">
        <v>1210</v>
      </c>
      <c r="M28" s="263">
        <v>1035</v>
      </c>
      <c r="N28" s="262">
        <v>-618</v>
      </c>
      <c r="O28" s="262">
        <v>-382</v>
      </c>
      <c r="P28" s="263">
        <v>-236</v>
      </c>
      <c r="Q28" s="262">
        <v>11399</v>
      </c>
      <c r="R28" s="262">
        <v>6033</v>
      </c>
      <c r="S28" s="262">
        <v>5366</v>
      </c>
      <c r="T28" s="264">
        <v>5623</v>
      </c>
      <c r="U28" s="262">
        <v>5093</v>
      </c>
      <c r="V28" s="262">
        <v>295</v>
      </c>
      <c r="W28" s="265">
        <v>206</v>
      </c>
      <c r="X28" s="264">
        <v>115</v>
      </c>
      <c r="Y28" s="263">
        <v>67</v>
      </c>
      <c r="Z28" s="262">
        <v>12017</v>
      </c>
      <c r="AA28" s="262">
        <v>6415</v>
      </c>
      <c r="AB28" s="263">
        <v>5602</v>
      </c>
      <c r="AC28" s="262">
        <v>6063</v>
      </c>
      <c r="AD28" s="262">
        <v>5405</v>
      </c>
      <c r="AE28" s="262">
        <v>279</v>
      </c>
      <c r="AF28" s="265">
        <v>164</v>
      </c>
      <c r="AG28" s="264">
        <v>73</v>
      </c>
      <c r="AH28" s="263">
        <v>33</v>
      </c>
      <c r="AI28" s="247"/>
      <c r="AJ28" s="247"/>
    </row>
    <row r="29" spans="1:36" ht="15" customHeight="1" x14ac:dyDescent="0.2">
      <c r="A29" s="253" t="s">
        <v>31</v>
      </c>
      <c r="B29" s="262">
        <v>5627</v>
      </c>
      <c r="C29" s="262">
        <v>2543</v>
      </c>
      <c r="D29" s="263">
        <v>3084</v>
      </c>
      <c r="E29" s="262">
        <v>1415</v>
      </c>
      <c r="F29" s="262">
        <v>700</v>
      </c>
      <c r="G29" s="262">
        <v>715</v>
      </c>
      <c r="H29" s="264">
        <v>4630</v>
      </c>
      <c r="I29" s="262">
        <v>2408</v>
      </c>
      <c r="J29" s="262">
        <v>2222</v>
      </c>
      <c r="K29" s="264">
        <v>3215</v>
      </c>
      <c r="L29" s="262">
        <v>1708</v>
      </c>
      <c r="M29" s="263">
        <v>1507</v>
      </c>
      <c r="N29" s="262">
        <v>4212</v>
      </c>
      <c r="O29" s="262">
        <v>1843</v>
      </c>
      <c r="P29" s="263">
        <v>2369</v>
      </c>
      <c r="Q29" s="262">
        <v>28683</v>
      </c>
      <c r="R29" s="262">
        <v>14621</v>
      </c>
      <c r="S29" s="262">
        <v>14062</v>
      </c>
      <c r="T29" s="264">
        <v>13911</v>
      </c>
      <c r="U29" s="262">
        <v>13411</v>
      </c>
      <c r="V29" s="262">
        <v>498</v>
      </c>
      <c r="W29" s="265">
        <v>500</v>
      </c>
      <c r="X29" s="264">
        <v>212</v>
      </c>
      <c r="Y29" s="263">
        <v>151</v>
      </c>
      <c r="Z29" s="262">
        <v>24471</v>
      </c>
      <c r="AA29" s="262">
        <v>12778</v>
      </c>
      <c r="AB29" s="263">
        <v>11693</v>
      </c>
      <c r="AC29" s="262">
        <v>12202</v>
      </c>
      <c r="AD29" s="262">
        <v>11189</v>
      </c>
      <c r="AE29" s="262">
        <v>400</v>
      </c>
      <c r="AF29" s="265">
        <v>411</v>
      </c>
      <c r="AG29" s="264">
        <v>176</v>
      </c>
      <c r="AH29" s="263">
        <v>93</v>
      </c>
      <c r="AI29" s="247"/>
      <c r="AJ29" s="247"/>
    </row>
    <row r="30" spans="1:36" ht="15" customHeight="1" x14ac:dyDescent="0.2">
      <c r="A30" s="253" t="s">
        <v>32</v>
      </c>
      <c r="B30" s="262">
        <v>-517</v>
      </c>
      <c r="C30" s="262">
        <v>-270</v>
      </c>
      <c r="D30" s="263">
        <v>-247</v>
      </c>
      <c r="E30" s="262">
        <v>-183</v>
      </c>
      <c r="F30" s="262">
        <v>-110</v>
      </c>
      <c r="G30" s="262">
        <v>-73</v>
      </c>
      <c r="H30" s="264">
        <v>308</v>
      </c>
      <c r="I30" s="262">
        <v>152</v>
      </c>
      <c r="J30" s="262">
        <v>156</v>
      </c>
      <c r="K30" s="264">
        <v>491</v>
      </c>
      <c r="L30" s="262">
        <v>262</v>
      </c>
      <c r="M30" s="263">
        <v>229</v>
      </c>
      <c r="N30" s="262">
        <v>-334</v>
      </c>
      <c r="O30" s="262">
        <v>-160</v>
      </c>
      <c r="P30" s="263">
        <v>-174</v>
      </c>
      <c r="Q30" s="262">
        <v>1271</v>
      </c>
      <c r="R30" s="262">
        <v>663</v>
      </c>
      <c r="S30" s="262">
        <v>608</v>
      </c>
      <c r="T30" s="264">
        <v>637</v>
      </c>
      <c r="U30" s="262">
        <v>527</v>
      </c>
      <c r="V30" s="262">
        <v>22</v>
      </c>
      <c r="W30" s="265">
        <v>78</v>
      </c>
      <c r="X30" s="264">
        <v>4</v>
      </c>
      <c r="Y30" s="263">
        <v>3</v>
      </c>
      <c r="Z30" s="262">
        <v>1605</v>
      </c>
      <c r="AA30" s="262">
        <v>823</v>
      </c>
      <c r="AB30" s="263">
        <v>782</v>
      </c>
      <c r="AC30" s="262">
        <v>801</v>
      </c>
      <c r="AD30" s="262">
        <v>694</v>
      </c>
      <c r="AE30" s="262">
        <v>21</v>
      </c>
      <c r="AF30" s="265">
        <v>88</v>
      </c>
      <c r="AG30" s="264">
        <v>1</v>
      </c>
      <c r="AH30" s="263">
        <v>0</v>
      </c>
      <c r="AI30" s="247"/>
      <c r="AJ30" s="247"/>
    </row>
    <row r="31" spans="1:36" ht="15" customHeight="1" x14ac:dyDescent="0.2">
      <c r="A31" s="253" t="s">
        <v>33</v>
      </c>
      <c r="B31" s="262">
        <v>760</v>
      </c>
      <c r="C31" s="262">
        <v>360</v>
      </c>
      <c r="D31" s="263">
        <v>400</v>
      </c>
      <c r="E31" s="262">
        <v>76</v>
      </c>
      <c r="F31" s="262">
        <v>59</v>
      </c>
      <c r="G31" s="262">
        <v>17</v>
      </c>
      <c r="H31" s="264">
        <v>802</v>
      </c>
      <c r="I31" s="262">
        <v>424</v>
      </c>
      <c r="J31" s="262">
        <v>378</v>
      </c>
      <c r="K31" s="264">
        <v>726</v>
      </c>
      <c r="L31" s="262">
        <v>365</v>
      </c>
      <c r="M31" s="263">
        <v>361</v>
      </c>
      <c r="N31" s="262">
        <v>684</v>
      </c>
      <c r="O31" s="262">
        <v>301</v>
      </c>
      <c r="P31" s="263">
        <v>383</v>
      </c>
      <c r="Q31" s="262">
        <v>7087</v>
      </c>
      <c r="R31" s="262">
        <v>3833</v>
      </c>
      <c r="S31" s="262">
        <v>3254</v>
      </c>
      <c r="T31" s="264">
        <v>3544</v>
      </c>
      <c r="U31" s="262">
        <v>3040</v>
      </c>
      <c r="V31" s="262">
        <v>236</v>
      </c>
      <c r="W31" s="265">
        <v>165</v>
      </c>
      <c r="X31" s="264">
        <v>53</v>
      </c>
      <c r="Y31" s="263">
        <v>49</v>
      </c>
      <c r="Z31" s="262">
        <v>6403</v>
      </c>
      <c r="AA31" s="262">
        <v>3532</v>
      </c>
      <c r="AB31" s="263">
        <v>2871</v>
      </c>
      <c r="AC31" s="262">
        <v>3304</v>
      </c>
      <c r="AD31" s="262">
        <v>2707</v>
      </c>
      <c r="AE31" s="262">
        <v>187</v>
      </c>
      <c r="AF31" s="265">
        <v>139</v>
      </c>
      <c r="AG31" s="264">
        <v>41</v>
      </c>
      <c r="AH31" s="263">
        <v>25</v>
      </c>
      <c r="AI31" s="247"/>
      <c r="AJ31" s="247"/>
    </row>
    <row r="32" spans="1:36" ht="15" customHeight="1" x14ac:dyDescent="0.2">
      <c r="A32" s="253" t="s">
        <v>34</v>
      </c>
      <c r="B32" s="262">
        <v>222</v>
      </c>
      <c r="C32" s="262">
        <v>17</v>
      </c>
      <c r="D32" s="263">
        <v>205</v>
      </c>
      <c r="E32" s="262">
        <v>717</v>
      </c>
      <c r="F32" s="262">
        <v>289</v>
      </c>
      <c r="G32" s="262">
        <v>428</v>
      </c>
      <c r="H32" s="264">
        <v>2012</v>
      </c>
      <c r="I32" s="262">
        <v>975</v>
      </c>
      <c r="J32" s="262">
        <v>1037</v>
      </c>
      <c r="K32" s="264">
        <v>1295</v>
      </c>
      <c r="L32" s="262">
        <v>686</v>
      </c>
      <c r="M32" s="263">
        <v>609</v>
      </c>
      <c r="N32" s="262">
        <v>-495</v>
      </c>
      <c r="O32" s="262">
        <v>-272</v>
      </c>
      <c r="P32" s="263">
        <v>-223</v>
      </c>
      <c r="Q32" s="262">
        <v>8981</v>
      </c>
      <c r="R32" s="262">
        <v>4991</v>
      </c>
      <c r="S32" s="262">
        <v>3990</v>
      </c>
      <c r="T32" s="264">
        <v>4716</v>
      </c>
      <c r="U32" s="262">
        <v>3710</v>
      </c>
      <c r="V32" s="262">
        <v>202</v>
      </c>
      <c r="W32" s="265">
        <v>217</v>
      </c>
      <c r="X32" s="264">
        <v>73</v>
      </c>
      <c r="Y32" s="263">
        <v>63</v>
      </c>
      <c r="Z32" s="262">
        <v>9476</v>
      </c>
      <c r="AA32" s="262">
        <v>5263</v>
      </c>
      <c r="AB32" s="263">
        <v>4213</v>
      </c>
      <c r="AC32" s="262">
        <v>5056</v>
      </c>
      <c r="AD32" s="262">
        <v>3997</v>
      </c>
      <c r="AE32" s="262">
        <v>176</v>
      </c>
      <c r="AF32" s="265">
        <v>184</v>
      </c>
      <c r="AG32" s="264">
        <v>31</v>
      </c>
      <c r="AH32" s="263">
        <v>32</v>
      </c>
      <c r="AI32" s="247"/>
      <c r="AJ32" s="247"/>
    </row>
    <row r="33" spans="1:36" ht="15" customHeight="1" x14ac:dyDescent="0.2">
      <c r="A33" s="253" t="s">
        <v>35</v>
      </c>
      <c r="B33" s="262">
        <v>-168</v>
      </c>
      <c r="C33" s="262">
        <v>-90</v>
      </c>
      <c r="D33" s="263">
        <v>-78</v>
      </c>
      <c r="E33" s="262">
        <v>-114</v>
      </c>
      <c r="F33" s="262">
        <v>-59</v>
      </c>
      <c r="G33" s="262">
        <v>-55</v>
      </c>
      <c r="H33" s="264">
        <v>241</v>
      </c>
      <c r="I33" s="262">
        <v>134</v>
      </c>
      <c r="J33" s="262">
        <v>107</v>
      </c>
      <c r="K33" s="264">
        <v>355</v>
      </c>
      <c r="L33" s="262">
        <v>193</v>
      </c>
      <c r="M33" s="263">
        <v>162</v>
      </c>
      <c r="N33" s="262">
        <v>-54</v>
      </c>
      <c r="O33" s="262">
        <v>-31</v>
      </c>
      <c r="P33" s="263">
        <v>-23</v>
      </c>
      <c r="Q33" s="262">
        <v>1051</v>
      </c>
      <c r="R33" s="262">
        <v>553</v>
      </c>
      <c r="S33" s="262">
        <v>498</v>
      </c>
      <c r="T33" s="264">
        <v>476</v>
      </c>
      <c r="U33" s="262">
        <v>473</v>
      </c>
      <c r="V33" s="262">
        <v>60</v>
      </c>
      <c r="W33" s="265">
        <v>10</v>
      </c>
      <c r="X33" s="264">
        <v>17</v>
      </c>
      <c r="Y33" s="263">
        <v>15</v>
      </c>
      <c r="Z33" s="262">
        <v>1105</v>
      </c>
      <c r="AA33" s="262">
        <v>584</v>
      </c>
      <c r="AB33" s="263">
        <v>521</v>
      </c>
      <c r="AC33" s="262">
        <v>545</v>
      </c>
      <c r="AD33" s="262">
        <v>506</v>
      </c>
      <c r="AE33" s="262">
        <v>34</v>
      </c>
      <c r="AF33" s="265">
        <v>10</v>
      </c>
      <c r="AG33" s="264">
        <v>5</v>
      </c>
      <c r="AH33" s="263">
        <v>5</v>
      </c>
      <c r="AI33" s="247"/>
      <c r="AJ33" s="247"/>
    </row>
    <row r="34" spans="1:36" ht="15" customHeight="1" x14ac:dyDescent="0.2">
      <c r="A34" s="253" t="s">
        <v>36</v>
      </c>
      <c r="B34" s="262">
        <v>-674</v>
      </c>
      <c r="C34" s="262">
        <v>-377</v>
      </c>
      <c r="D34" s="263">
        <v>-297</v>
      </c>
      <c r="E34" s="262">
        <v>-268</v>
      </c>
      <c r="F34" s="262">
        <v>-131</v>
      </c>
      <c r="G34" s="262">
        <v>-137</v>
      </c>
      <c r="H34" s="264">
        <v>732</v>
      </c>
      <c r="I34" s="262">
        <v>393</v>
      </c>
      <c r="J34" s="262">
        <v>339</v>
      </c>
      <c r="K34" s="264">
        <v>1000</v>
      </c>
      <c r="L34" s="262">
        <v>524</v>
      </c>
      <c r="M34" s="263">
        <v>476</v>
      </c>
      <c r="N34" s="262">
        <v>-406</v>
      </c>
      <c r="O34" s="262">
        <v>-246</v>
      </c>
      <c r="P34" s="263">
        <v>-160</v>
      </c>
      <c r="Q34" s="262">
        <v>2424</v>
      </c>
      <c r="R34" s="262">
        <v>1137</v>
      </c>
      <c r="S34" s="262">
        <v>1287</v>
      </c>
      <c r="T34" s="264">
        <v>1070</v>
      </c>
      <c r="U34" s="262">
        <v>1013</v>
      </c>
      <c r="V34" s="262">
        <v>45</v>
      </c>
      <c r="W34" s="265">
        <v>249</v>
      </c>
      <c r="X34" s="264">
        <v>22</v>
      </c>
      <c r="Y34" s="263">
        <v>25</v>
      </c>
      <c r="Z34" s="262">
        <v>2830</v>
      </c>
      <c r="AA34" s="262">
        <v>1383</v>
      </c>
      <c r="AB34" s="263">
        <v>1447</v>
      </c>
      <c r="AC34" s="262">
        <v>1281</v>
      </c>
      <c r="AD34" s="262">
        <v>1209</v>
      </c>
      <c r="AE34" s="262">
        <v>64</v>
      </c>
      <c r="AF34" s="265">
        <v>223</v>
      </c>
      <c r="AG34" s="264">
        <v>38</v>
      </c>
      <c r="AH34" s="263">
        <v>15</v>
      </c>
      <c r="AI34" s="247"/>
      <c r="AJ34" s="247"/>
    </row>
    <row r="35" spans="1:36" ht="15" customHeight="1" x14ac:dyDescent="0.2">
      <c r="A35" s="253" t="s">
        <v>37</v>
      </c>
      <c r="B35" s="262">
        <v>-157</v>
      </c>
      <c r="C35" s="262">
        <v>-218</v>
      </c>
      <c r="D35" s="263">
        <v>61</v>
      </c>
      <c r="E35" s="262">
        <v>335</v>
      </c>
      <c r="F35" s="262">
        <v>84</v>
      </c>
      <c r="G35" s="262">
        <v>251</v>
      </c>
      <c r="H35" s="264">
        <v>2288</v>
      </c>
      <c r="I35" s="262">
        <v>1151</v>
      </c>
      <c r="J35" s="262">
        <v>1137</v>
      </c>
      <c r="K35" s="264">
        <v>1953</v>
      </c>
      <c r="L35" s="262">
        <v>1067</v>
      </c>
      <c r="M35" s="263">
        <v>886</v>
      </c>
      <c r="N35" s="262">
        <v>-492</v>
      </c>
      <c r="O35" s="262">
        <v>-302</v>
      </c>
      <c r="P35" s="263">
        <v>-190</v>
      </c>
      <c r="Q35" s="262">
        <v>8623</v>
      </c>
      <c r="R35" s="262">
        <v>4430</v>
      </c>
      <c r="S35" s="262">
        <v>4193</v>
      </c>
      <c r="T35" s="264">
        <v>4173</v>
      </c>
      <c r="U35" s="262">
        <v>3745</v>
      </c>
      <c r="V35" s="262">
        <v>171</v>
      </c>
      <c r="W35" s="265">
        <v>385</v>
      </c>
      <c r="X35" s="264">
        <v>86</v>
      </c>
      <c r="Y35" s="263">
        <v>63</v>
      </c>
      <c r="Z35" s="262">
        <v>9115</v>
      </c>
      <c r="AA35" s="262">
        <v>4732</v>
      </c>
      <c r="AB35" s="263">
        <v>4383</v>
      </c>
      <c r="AC35" s="262">
        <v>4516</v>
      </c>
      <c r="AD35" s="262">
        <v>3981</v>
      </c>
      <c r="AE35" s="262">
        <v>149</v>
      </c>
      <c r="AF35" s="265">
        <v>374</v>
      </c>
      <c r="AG35" s="264">
        <v>67</v>
      </c>
      <c r="AH35" s="263">
        <v>28</v>
      </c>
      <c r="AI35" s="247"/>
      <c r="AJ35" s="247"/>
    </row>
    <row r="36" spans="1:36" ht="15" customHeight="1" x14ac:dyDescent="0.2">
      <c r="A36" s="253" t="s">
        <v>39</v>
      </c>
      <c r="B36" s="262">
        <v>-214</v>
      </c>
      <c r="C36" s="262">
        <v>-58</v>
      </c>
      <c r="D36" s="263">
        <v>-156</v>
      </c>
      <c r="E36" s="262">
        <v>-98</v>
      </c>
      <c r="F36" s="262">
        <v>-32</v>
      </c>
      <c r="G36" s="262">
        <v>-66</v>
      </c>
      <c r="H36" s="264">
        <v>377</v>
      </c>
      <c r="I36" s="262">
        <v>207</v>
      </c>
      <c r="J36" s="262">
        <v>170</v>
      </c>
      <c r="K36" s="264">
        <v>475</v>
      </c>
      <c r="L36" s="262">
        <v>239</v>
      </c>
      <c r="M36" s="263">
        <v>236</v>
      </c>
      <c r="N36" s="262">
        <v>-116</v>
      </c>
      <c r="O36" s="262">
        <v>-26</v>
      </c>
      <c r="P36" s="263">
        <v>-90</v>
      </c>
      <c r="Q36" s="262">
        <v>1303</v>
      </c>
      <c r="R36" s="262">
        <v>681</v>
      </c>
      <c r="S36" s="262">
        <v>622</v>
      </c>
      <c r="T36" s="264">
        <v>631</v>
      </c>
      <c r="U36" s="262">
        <v>594</v>
      </c>
      <c r="V36" s="262">
        <v>38</v>
      </c>
      <c r="W36" s="265">
        <v>19</v>
      </c>
      <c r="X36" s="264">
        <v>12</v>
      </c>
      <c r="Y36" s="263">
        <v>9</v>
      </c>
      <c r="Z36" s="262">
        <v>1419</v>
      </c>
      <c r="AA36" s="262">
        <v>707</v>
      </c>
      <c r="AB36" s="263">
        <v>712</v>
      </c>
      <c r="AC36" s="262">
        <v>673</v>
      </c>
      <c r="AD36" s="262">
        <v>688</v>
      </c>
      <c r="AE36" s="262">
        <v>29</v>
      </c>
      <c r="AF36" s="265">
        <v>21</v>
      </c>
      <c r="AG36" s="264">
        <v>5</v>
      </c>
      <c r="AH36" s="263">
        <v>3</v>
      </c>
      <c r="AI36" s="247"/>
      <c r="AJ36" s="247"/>
    </row>
    <row r="37" spans="1:36" ht="15" customHeight="1" x14ac:dyDescent="0.2">
      <c r="A37" s="253" t="s">
        <v>40</v>
      </c>
      <c r="B37" s="262">
        <v>-169</v>
      </c>
      <c r="C37" s="262">
        <v>-106</v>
      </c>
      <c r="D37" s="263">
        <v>-63</v>
      </c>
      <c r="E37" s="262">
        <v>-73</v>
      </c>
      <c r="F37" s="262">
        <v>-48</v>
      </c>
      <c r="G37" s="262">
        <v>-25</v>
      </c>
      <c r="H37" s="264">
        <v>353</v>
      </c>
      <c r="I37" s="262">
        <v>180</v>
      </c>
      <c r="J37" s="262">
        <v>173</v>
      </c>
      <c r="K37" s="264">
        <v>426</v>
      </c>
      <c r="L37" s="262">
        <v>228</v>
      </c>
      <c r="M37" s="263">
        <v>198</v>
      </c>
      <c r="N37" s="262">
        <v>-96</v>
      </c>
      <c r="O37" s="262">
        <v>-58</v>
      </c>
      <c r="P37" s="263">
        <v>-38</v>
      </c>
      <c r="Q37" s="262">
        <v>1476</v>
      </c>
      <c r="R37" s="262">
        <v>760</v>
      </c>
      <c r="S37" s="262">
        <v>716</v>
      </c>
      <c r="T37" s="264">
        <v>659</v>
      </c>
      <c r="U37" s="262">
        <v>615</v>
      </c>
      <c r="V37" s="262">
        <v>81</v>
      </c>
      <c r="W37" s="265">
        <v>90</v>
      </c>
      <c r="X37" s="264">
        <v>20</v>
      </c>
      <c r="Y37" s="263">
        <v>11</v>
      </c>
      <c r="Z37" s="262">
        <v>1572</v>
      </c>
      <c r="AA37" s="262">
        <v>818</v>
      </c>
      <c r="AB37" s="263">
        <v>754</v>
      </c>
      <c r="AC37" s="262">
        <v>751</v>
      </c>
      <c r="AD37" s="262">
        <v>680</v>
      </c>
      <c r="AE37" s="262">
        <v>57</v>
      </c>
      <c r="AF37" s="265">
        <v>72</v>
      </c>
      <c r="AG37" s="264">
        <v>10</v>
      </c>
      <c r="AH37" s="263">
        <v>2</v>
      </c>
      <c r="AI37" s="247"/>
      <c r="AJ37" s="247"/>
    </row>
    <row r="38" spans="1:36" ht="15" customHeight="1" x14ac:dyDescent="0.2">
      <c r="A38" s="253" t="s">
        <v>41</v>
      </c>
      <c r="B38" s="262">
        <v>1601</v>
      </c>
      <c r="C38" s="262">
        <v>582</v>
      </c>
      <c r="D38" s="263">
        <v>1019</v>
      </c>
      <c r="E38" s="262">
        <v>350</v>
      </c>
      <c r="F38" s="262">
        <v>152</v>
      </c>
      <c r="G38" s="262">
        <v>198</v>
      </c>
      <c r="H38" s="264">
        <v>1952</v>
      </c>
      <c r="I38" s="262">
        <v>1008</v>
      </c>
      <c r="J38" s="262">
        <v>944</v>
      </c>
      <c r="K38" s="264">
        <v>1602</v>
      </c>
      <c r="L38" s="262">
        <v>856</v>
      </c>
      <c r="M38" s="263">
        <v>746</v>
      </c>
      <c r="N38" s="262">
        <v>1251</v>
      </c>
      <c r="O38" s="262">
        <v>430</v>
      </c>
      <c r="P38" s="263">
        <v>821</v>
      </c>
      <c r="Q38" s="262">
        <v>11845</v>
      </c>
      <c r="R38" s="262">
        <v>5855</v>
      </c>
      <c r="S38" s="262">
        <v>5990</v>
      </c>
      <c r="T38" s="264">
        <v>5534</v>
      </c>
      <c r="U38" s="262">
        <v>5669</v>
      </c>
      <c r="V38" s="262">
        <v>251</v>
      </c>
      <c r="W38" s="265">
        <v>261</v>
      </c>
      <c r="X38" s="264">
        <v>70</v>
      </c>
      <c r="Y38" s="263">
        <v>60</v>
      </c>
      <c r="Z38" s="262">
        <v>10594</v>
      </c>
      <c r="AA38" s="262">
        <v>5425</v>
      </c>
      <c r="AB38" s="263">
        <v>5169</v>
      </c>
      <c r="AC38" s="262">
        <v>5194</v>
      </c>
      <c r="AD38" s="262">
        <v>4932</v>
      </c>
      <c r="AE38" s="262">
        <v>188</v>
      </c>
      <c r="AF38" s="265">
        <v>200</v>
      </c>
      <c r="AG38" s="264">
        <v>43</v>
      </c>
      <c r="AH38" s="263">
        <v>37</v>
      </c>
      <c r="AI38" s="247"/>
      <c r="AJ38" s="247"/>
    </row>
    <row r="39" spans="1:36" ht="15" customHeight="1" x14ac:dyDescent="0.2">
      <c r="A39" s="253" t="s">
        <v>42</v>
      </c>
      <c r="B39" s="262">
        <v>-522</v>
      </c>
      <c r="C39" s="262">
        <v>-267</v>
      </c>
      <c r="D39" s="263">
        <v>-255</v>
      </c>
      <c r="E39" s="262">
        <v>-167</v>
      </c>
      <c r="F39" s="262">
        <v>-100</v>
      </c>
      <c r="G39" s="262">
        <v>-67</v>
      </c>
      <c r="H39" s="264">
        <v>545</v>
      </c>
      <c r="I39" s="262">
        <v>283</v>
      </c>
      <c r="J39" s="262">
        <v>262</v>
      </c>
      <c r="K39" s="264">
        <v>712</v>
      </c>
      <c r="L39" s="262">
        <v>383</v>
      </c>
      <c r="M39" s="263">
        <v>329</v>
      </c>
      <c r="N39" s="262">
        <v>-355</v>
      </c>
      <c r="O39" s="262">
        <v>-167</v>
      </c>
      <c r="P39" s="263">
        <v>-188</v>
      </c>
      <c r="Q39" s="262">
        <v>2496</v>
      </c>
      <c r="R39" s="262">
        <v>1267</v>
      </c>
      <c r="S39" s="262">
        <v>1229</v>
      </c>
      <c r="T39" s="264">
        <v>1083</v>
      </c>
      <c r="U39" s="262">
        <v>1085</v>
      </c>
      <c r="V39" s="262">
        <v>147</v>
      </c>
      <c r="W39" s="265">
        <v>116</v>
      </c>
      <c r="X39" s="264">
        <v>37</v>
      </c>
      <c r="Y39" s="263">
        <v>28</v>
      </c>
      <c r="Z39" s="262">
        <v>2851</v>
      </c>
      <c r="AA39" s="262">
        <v>1434</v>
      </c>
      <c r="AB39" s="263">
        <v>1417</v>
      </c>
      <c r="AC39" s="262">
        <v>1299</v>
      </c>
      <c r="AD39" s="262">
        <v>1311</v>
      </c>
      <c r="AE39" s="262">
        <v>121</v>
      </c>
      <c r="AF39" s="265">
        <v>97</v>
      </c>
      <c r="AG39" s="264">
        <v>14</v>
      </c>
      <c r="AH39" s="263">
        <v>9</v>
      </c>
      <c r="AI39" s="247"/>
      <c r="AJ39" s="247"/>
    </row>
    <row r="40" spans="1:36" ht="15" customHeight="1" x14ac:dyDescent="0.2">
      <c r="A40" s="253" t="s">
        <v>43</v>
      </c>
      <c r="B40" s="262">
        <v>-627</v>
      </c>
      <c r="C40" s="262">
        <v>-337</v>
      </c>
      <c r="D40" s="263">
        <v>-290</v>
      </c>
      <c r="E40" s="262">
        <v>68</v>
      </c>
      <c r="F40" s="262">
        <v>23</v>
      </c>
      <c r="G40" s="262">
        <v>45</v>
      </c>
      <c r="H40" s="264">
        <v>873</v>
      </c>
      <c r="I40" s="262">
        <v>480</v>
      </c>
      <c r="J40" s="262">
        <v>393</v>
      </c>
      <c r="K40" s="264">
        <v>805</v>
      </c>
      <c r="L40" s="262">
        <v>457</v>
      </c>
      <c r="M40" s="263">
        <v>348</v>
      </c>
      <c r="N40" s="262">
        <v>-695</v>
      </c>
      <c r="O40" s="262">
        <v>-360</v>
      </c>
      <c r="P40" s="263">
        <v>-335</v>
      </c>
      <c r="Q40" s="262">
        <v>3105</v>
      </c>
      <c r="R40" s="262">
        <v>1689</v>
      </c>
      <c r="S40" s="262">
        <v>1416</v>
      </c>
      <c r="T40" s="264">
        <v>1566</v>
      </c>
      <c r="U40" s="262">
        <v>1311</v>
      </c>
      <c r="V40" s="262">
        <v>79</v>
      </c>
      <c r="W40" s="265">
        <v>85</v>
      </c>
      <c r="X40" s="264">
        <v>44</v>
      </c>
      <c r="Y40" s="263">
        <v>20</v>
      </c>
      <c r="Z40" s="262">
        <v>3800</v>
      </c>
      <c r="AA40" s="262">
        <v>2049</v>
      </c>
      <c r="AB40" s="263">
        <v>1751</v>
      </c>
      <c r="AC40" s="262">
        <v>1936</v>
      </c>
      <c r="AD40" s="262">
        <v>1667</v>
      </c>
      <c r="AE40" s="262">
        <v>98</v>
      </c>
      <c r="AF40" s="265">
        <v>76</v>
      </c>
      <c r="AG40" s="264">
        <v>15</v>
      </c>
      <c r="AH40" s="263">
        <v>8</v>
      </c>
      <c r="AI40" s="247"/>
      <c r="AJ40" s="247"/>
    </row>
    <row r="41" spans="1:36" ht="15" customHeight="1" x14ac:dyDescent="0.2">
      <c r="A41" s="253" t="s">
        <v>44</v>
      </c>
      <c r="B41" s="262">
        <v>249</v>
      </c>
      <c r="C41" s="262">
        <v>77</v>
      </c>
      <c r="D41" s="263">
        <v>172</v>
      </c>
      <c r="E41" s="262">
        <v>89</v>
      </c>
      <c r="F41" s="262">
        <v>10</v>
      </c>
      <c r="G41" s="262">
        <v>79</v>
      </c>
      <c r="H41" s="264">
        <v>1253</v>
      </c>
      <c r="I41" s="262">
        <v>638</v>
      </c>
      <c r="J41" s="262">
        <v>615</v>
      </c>
      <c r="K41" s="264">
        <v>1164</v>
      </c>
      <c r="L41" s="262">
        <v>628</v>
      </c>
      <c r="M41" s="263">
        <v>536</v>
      </c>
      <c r="N41" s="262">
        <v>160</v>
      </c>
      <c r="O41" s="262">
        <v>67</v>
      </c>
      <c r="P41" s="263">
        <v>93</v>
      </c>
      <c r="Q41" s="262">
        <v>7024</v>
      </c>
      <c r="R41" s="262">
        <v>3612</v>
      </c>
      <c r="S41" s="262">
        <v>3412</v>
      </c>
      <c r="T41" s="264">
        <v>3423</v>
      </c>
      <c r="U41" s="262">
        <v>3276</v>
      </c>
      <c r="V41" s="262">
        <v>91</v>
      </c>
      <c r="W41" s="265">
        <v>59</v>
      </c>
      <c r="X41" s="264">
        <v>98</v>
      </c>
      <c r="Y41" s="263">
        <v>77</v>
      </c>
      <c r="Z41" s="262">
        <v>6864</v>
      </c>
      <c r="AA41" s="262">
        <v>3545</v>
      </c>
      <c r="AB41" s="263">
        <v>3319</v>
      </c>
      <c r="AC41" s="262">
        <v>3410</v>
      </c>
      <c r="AD41" s="262">
        <v>3182</v>
      </c>
      <c r="AE41" s="262">
        <v>86</v>
      </c>
      <c r="AF41" s="265">
        <v>88</v>
      </c>
      <c r="AG41" s="264">
        <v>49</v>
      </c>
      <c r="AH41" s="263">
        <v>49</v>
      </c>
      <c r="AI41" s="247"/>
      <c r="AJ41" s="247"/>
    </row>
    <row r="42" spans="1:36" ht="15" customHeight="1" x14ac:dyDescent="0.2">
      <c r="A42" s="253" t="s">
        <v>45</v>
      </c>
      <c r="B42" s="262">
        <v>-45</v>
      </c>
      <c r="C42" s="262">
        <v>-21</v>
      </c>
      <c r="D42" s="263">
        <v>-24</v>
      </c>
      <c r="E42" s="262">
        <v>65</v>
      </c>
      <c r="F42" s="262">
        <v>25</v>
      </c>
      <c r="G42" s="262">
        <v>40</v>
      </c>
      <c r="H42" s="264">
        <v>467</v>
      </c>
      <c r="I42" s="262">
        <v>238</v>
      </c>
      <c r="J42" s="262">
        <v>229</v>
      </c>
      <c r="K42" s="264">
        <v>402</v>
      </c>
      <c r="L42" s="262">
        <v>213</v>
      </c>
      <c r="M42" s="263">
        <v>189</v>
      </c>
      <c r="N42" s="262">
        <v>-110</v>
      </c>
      <c r="O42" s="262">
        <v>-46</v>
      </c>
      <c r="P42" s="263">
        <v>-64</v>
      </c>
      <c r="Q42" s="262">
        <v>1804</v>
      </c>
      <c r="R42" s="262">
        <v>956</v>
      </c>
      <c r="S42" s="262">
        <v>848</v>
      </c>
      <c r="T42" s="264">
        <v>803</v>
      </c>
      <c r="U42" s="262">
        <v>687</v>
      </c>
      <c r="V42" s="262">
        <v>144</v>
      </c>
      <c r="W42" s="265">
        <v>154</v>
      </c>
      <c r="X42" s="264">
        <v>9</v>
      </c>
      <c r="Y42" s="263">
        <v>7</v>
      </c>
      <c r="Z42" s="262">
        <v>1914</v>
      </c>
      <c r="AA42" s="262">
        <v>1002</v>
      </c>
      <c r="AB42" s="263">
        <v>912</v>
      </c>
      <c r="AC42" s="262">
        <v>890</v>
      </c>
      <c r="AD42" s="262">
        <v>804</v>
      </c>
      <c r="AE42" s="262">
        <v>103</v>
      </c>
      <c r="AF42" s="265">
        <v>105</v>
      </c>
      <c r="AG42" s="264">
        <v>9</v>
      </c>
      <c r="AH42" s="263">
        <v>3</v>
      </c>
      <c r="AI42" s="247"/>
      <c r="AJ42" s="247"/>
    </row>
    <row r="43" spans="1:36" ht="15" customHeight="1" x14ac:dyDescent="0.2">
      <c r="A43" s="253" t="s">
        <v>46</v>
      </c>
      <c r="B43" s="262">
        <v>-376</v>
      </c>
      <c r="C43" s="262">
        <v>-296</v>
      </c>
      <c r="D43" s="263">
        <v>-80</v>
      </c>
      <c r="E43" s="262">
        <v>94</v>
      </c>
      <c r="F43" s="262">
        <v>53</v>
      </c>
      <c r="G43" s="262">
        <v>41</v>
      </c>
      <c r="H43" s="264">
        <v>751</v>
      </c>
      <c r="I43" s="262">
        <v>387</v>
      </c>
      <c r="J43" s="262">
        <v>364</v>
      </c>
      <c r="K43" s="264">
        <v>657</v>
      </c>
      <c r="L43" s="262">
        <v>334</v>
      </c>
      <c r="M43" s="263">
        <v>323</v>
      </c>
      <c r="N43" s="262">
        <v>-470</v>
      </c>
      <c r="O43" s="262">
        <v>-349</v>
      </c>
      <c r="P43" s="263">
        <v>-121</v>
      </c>
      <c r="Q43" s="262">
        <v>4231</v>
      </c>
      <c r="R43" s="262">
        <v>2237</v>
      </c>
      <c r="S43" s="262">
        <v>1994</v>
      </c>
      <c r="T43" s="264">
        <v>2111</v>
      </c>
      <c r="U43" s="262">
        <v>1899</v>
      </c>
      <c r="V43" s="262">
        <v>82</v>
      </c>
      <c r="W43" s="265">
        <v>56</v>
      </c>
      <c r="X43" s="264">
        <v>44</v>
      </c>
      <c r="Y43" s="263">
        <v>39</v>
      </c>
      <c r="Z43" s="262">
        <v>4701</v>
      </c>
      <c r="AA43" s="262">
        <v>2586</v>
      </c>
      <c r="AB43" s="263">
        <v>2115</v>
      </c>
      <c r="AC43" s="262">
        <v>2446</v>
      </c>
      <c r="AD43" s="262">
        <v>2024</v>
      </c>
      <c r="AE43" s="262">
        <v>98</v>
      </c>
      <c r="AF43" s="265">
        <v>82</v>
      </c>
      <c r="AG43" s="264">
        <v>42</v>
      </c>
      <c r="AH43" s="263">
        <v>9</v>
      </c>
      <c r="AI43" s="247"/>
      <c r="AJ43" s="247"/>
    </row>
    <row r="44" spans="1:36" ht="15" customHeight="1" x14ac:dyDescent="0.2">
      <c r="A44" s="253" t="s">
        <v>47</v>
      </c>
      <c r="B44" s="262">
        <v>-332</v>
      </c>
      <c r="C44" s="262">
        <v>-168</v>
      </c>
      <c r="D44" s="263">
        <v>-164</v>
      </c>
      <c r="E44" s="262">
        <v>-113</v>
      </c>
      <c r="F44" s="262">
        <v>-53</v>
      </c>
      <c r="G44" s="262">
        <v>-60</v>
      </c>
      <c r="H44" s="264">
        <v>385</v>
      </c>
      <c r="I44" s="262">
        <v>204</v>
      </c>
      <c r="J44" s="262">
        <v>181</v>
      </c>
      <c r="K44" s="264">
        <v>498</v>
      </c>
      <c r="L44" s="262">
        <v>257</v>
      </c>
      <c r="M44" s="263">
        <v>241</v>
      </c>
      <c r="N44" s="262">
        <v>-219</v>
      </c>
      <c r="O44" s="262">
        <v>-115</v>
      </c>
      <c r="P44" s="263">
        <v>-104</v>
      </c>
      <c r="Q44" s="262">
        <v>1494</v>
      </c>
      <c r="R44" s="262">
        <v>714</v>
      </c>
      <c r="S44" s="262">
        <v>780</v>
      </c>
      <c r="T44" s="264">
        <v>606</v>
      </c>
      <c r="U44" s="262">
        <v>519</v>
      </c>
      <c r="V44" s="262">
        <v>93</v>
      </c>
      <c r="W44" s="265">
        <v>245</v>
      </c>
      <c r="X44" s="264">
        <v>15</v>
      </c>
      <c r="Y44" s="263">
        <v>16</v>
      </c>
      <c r="Z44" s="262">
        <v>1713</v>
      </c>
      <c r="AA44" s="262">
        <v>829</v>
      </c>
      <c r="AB44" s="263">
        <v>884</v>
      </c>
      <c r="AC44" s="262">
        <v>746</v>
      </c>
      <c r="AD44" s="262">
        <v>675</v>
      </c>
      <c r="AE44" s="262">
        <v>80</v>
      </c>
      <c r="AF44" s="265">
        <v>207</v>
      </c>
      <c r="AG44" s="264">
        <v>3</v>
      </c>
      <c r="AH44" s="263">
        <v>2</v>
      </c>
      <c r="AI44" s="247"/>
      <c r="AJ44" s="247"/>
    </row>
    <row r="45" spans="1:36" ht="15" customHeight="1" x14ac:dyDescent="0.2">
      <c r="A45" s="253" t="s">
        <v>48</v>
      </c>
      <c r="B45" s="262">
        <v>-334</v>
      </c>
      <c r="C45" s="262">
        <v>-132</v>
      </c>
      <c r="D45" s="263">
        <v>-202</v>
      </c>
      <c r="E45" s="262">
        <v>-221</v>
      </c>
      <c r="F45" s="262">
        <v>-115</v>
      </c>
      <c r="G45" s="262">
        <v>-106</v>
      </c>
      <c r="H45" s="264">
        <v>303</v>
      </c>
      <c r="I45" s="262">
        <v>161</v>
      </c>
      <c r="J45" s="262">
        <v>142</v>
      </c>
      <c r="K45" s="264">
        <v>524</v>
      </c>
      <c r="L45" s="262">
        <v>276</v>
      </c>
      <c r="M45" s="263">
        <v>248</v>
      </c>
      <c r="N45" s="262">
        <v>-113</v>
      </c>
      <c r="O45" s="262">
        <v>-17</v>
      </c>
      <c r="P45" s="263">
        <v>-96</v>
      </c>
      <c r="Q45" s="262">
        <v>1507</v>
      </c>
      <c r="R45" s="262">
        <v>736</v>
      </c>
      <c r="S45" s="262">
        <v>771</v>
      </c>
      <c r="T45" s="264">
        <v>628</v>
      </c>
      <c r="U45" s="262">
        <v>557</v>
      </c>
      <c r="V45" s="262">
        <v>89</v>
      </c>
      <c r="W45" s="265">
        <v>189</v>
      </c>
      <c r="X45" s="264">
        <v>19</v>
      </c>
      <c r="Y45" s="263">
        <v>25</v>
      </c>
      <c r="Z45" s="262">
        <v>1620</v>
      </c>
      <c r="AA45" s="262">
        <v>753</v>
      </c>
      <c r="AB45" s="263">
        <v>867</v>
      </c>
      <c r="AC45" s="262">
        <v>673</v>
      </c>
      <c r="AD45" s="262">
        <v>694</v>
      </c>
      <c r="AE45" s="262">
        <v>74</v>
      </c>
      <c r="AF45" s="265">
        <v>162</v>
      </c>
      <c r="AG45" s="264">
        <v>6</v>
      </c>
      <c r="AH45" s="263">
        <v>11</v>
      </c>
      <c r="AI45" s="247"/>
      <c r="AJ45" s="247"/>
    </row>
    <row r="46" spans="1:36" ht="15" customHeight="1" x14ac:dyDescent="0.2">
      <c r="A46" s="253" t="s">
        <v>135</v>
      </c>
      <c r="B46" s="262">
        <v>-330</v>
      </c>
      <c r="C46" s="262">
        <v>-189</v>
      </c>
      <c r="D46" s="263">
        <v>-141</v>
      </c>
      <c r="E46" s="262">
        <v>-155</v>
      </c>
      <c r="F46" s="262">
        <v>-87</v>
      </c>
      <c r="G46" s="262">
        <v>-68</v>
      </c>
      <c r="H46" s="264">
        <v>223</v>
      </c>
      <c r="I46" s="262">
        <v>102</v>
      </c>
      <c r="J46" s="262">
        <v>121</v>
      </c>
      <c r="K46" s="264">
        <v>378</v>
      </c>
      <c r="L46" s="262">
        <v>189</v>
      </c>
      <c r="M46" s="263">
        <v>189</v>
      </c>
      <c r="N46" s="262">
        <v>-175</v>
      </c>
      <c r="O46" s="262">
        <v>-102</v>
      </c>
      <c r="P46" s="263">
        <v>-73</v>
      </c>
      <c r="Q46" s="262">
        <v>656</v>
      </c>
      <c r="R46" s="262">
        <v>315</v>
      </c>
      <c r="S46" s="262">
        <v>341</v>
      </c>
      <c r="T46" s="264">
        <v>303</v>
      </c>
      <c r="U46" s="262">
        <v>322</v>
      </c>
      <c r="V46" s="262">
        <v>4</v>
      </c>
      <c r="W46" s="265">
        <v>13</v>
      </c>
      <c r="X46" s="264">
        <v>8</v>
      </c>
      <c r="Y46" s="263">
        <v>6</v>
      </c>
      <c r="Z46" s="262">
        <v>831</v>
      </c>
      <c r="AA46" s="262">
        <v>417</v>
      </c>
      <c r="AB46" s="263">
        <v>414</v>
      </c>
      <c r="AC46" s="262">
        <v>407</v>
      </c>
      <c r="AD46" s="262">
        <v>406</v>
      </c>
      <c r="AE46" s="262">
        <v>10</v>
      </c>
      <c r="AF46" s="265">
        <v>7</v>
      </c>
      <c r="AG46" s="264">
        <v>0</v>
      </c>
      <c r="AH46" s="263">
        <v>1</v>
      </c>
      <c r="AI46" s="247"/>
      <c r="AJ46" s="247"/>
    </row>
    <row r="47" spans="1:36" ht="15" customHeight="1" x14ac:dyDescent="0.2">
      <c r="A47" s="253" t="s">
        <v>136</v>
      </c>
      <c r="B47" s="262">
        <v>-524</v>
      </c>
      <c r="C47" s="262">
        <v>-264</v>
      </c>
      <c r="D47" s="263">
        <v>-260</v>
      </c>
      <c r="E47" s="262">
        <v>-299</v>
      </c>
      <c r="F47" s="262">
        <v>-159</v>
      </c>
      <c r="G47" s="262">
        <v>-140</v>
      </c>
      <c r="H47" s="264">
        <v>531</v>
      </c>
      <c r="I47" s="262">
        <v>269</v>
      </c>
      <c r="J47" s="262">
        <v>262</v>
      </c>
      <c r="K47" s="264">
        <v>830</v>
      </c>
      <c r="L47" s="262">
        <v>428</v>
      </c>
      <c r="M47" s="263">
        <v>402</v>
      </c>
      <c r="N47" s="262">
        <v>-225</v>
      </c>
      <c r="O47" s="262">
        <v>-105</v>
      </c>
      <c r="P47" s="263">
        <v>-120</v>
      </c>
      <c r="Q47" s="262">
        <v>1891</v>
      </c>
      <c r="R47" s="262">
        <v>888</v>
      </c>
      <c r="S47" s="262">
        <v>1003</v>
      </c>
      <c r="T47" s="264">
        <v>754</v>
      </c>
      <c r="U47" s="262">
        <v>671</v>
      </c>
      <c r="V47" s="262">
        <v>127</v>
      </c>
      <c r="W47" s="265">
        <v>328</v>
      </c>
      <c r="X47" s="264">
        <v>7</v>
      </c>
      <c r="Y47" s="263">
        <v>4</v>
      </c>
      <c r="Z47" s="262">
        <v>2116</v>
      </c>
      <c r="AA47" s="262">
        <v>993</v>
      </c>
      <c r="AB47" s="263">
        <v>1123</v>
      </c>
      <c r="AC47" s="262">
        <v>894</v>
      </c>
      <c r="AD47" s="262">
        <v>912</v>
      </c>
      <c r="AE47" s="262">
        <v>97</v>
      </c>
      <c r="AF47" s="265">
        <v>210</v>
      </c>
      <c r="AG47" s="264">
        <v>2</v>
      </c>
      <c r="AH47" s="263">
        <v>1</v>
      </c>
      <c r="AI47" s="247"/>
      <c r="AJ47" s="247"/>
    </row>
    <row r="48" spans="1:36" ht="15" customHeight="1" x14ac:dyDescent="0.2">
      <c r="A48" s="253" t="s">
        <v>137</v>
      </c>
      <c r="B48" s="262">
        <v>-533</v>
      </c>
      <c r="C48" s="262">
        <v>-271</v>
      </c>
      <c r="D48" s="263">
        <v>-262</v>
      </c>
      <c r="E48" s="262">
        <v>-214</v>
      </c>
      <c r="F48" s="262">
        <v>-129</v>
      </c>
      <c r="G48" s="262">
        <v>-85</v>
      </c>
      <c r="H48" s="264">
        <v>402</v>
      </c>
      <c r="I48" s="262">
        <v>197</v>
      </c>
      <c r="J48" s="262">
        <v>205</v>
      </c>
      <c r="K48" s="264">
        <v>616</v>
      </c>
      <c r="L48" s="262">
        <v>326</v>
      </c>
      <c r="M48" s="263">
        <v>290</v>
      </c>
      <c r="N48" s="262">
        <v>-319</v>
      </c>
      <c r="O48" s="262">
        <v>-142</v>
      </c>
      <c r="P48" s="263">
        <v>-177</v>
      </c>
      <c r="Q48" s="262">
        <v>1007</v>
      </c>
      <c r="R48" s="262">
        <v>514</v>
      </c>
      <c r="S48" s="262">
        <v>493</v>
      </c>
      <c r="T48" s="264">
        <v>492</v>
      </c>
      <c r="U48" s="262">
        <v>454</v>
      </c>
      <c r="V48" s="262">
        <v>10</v>
      </c>
      <c r="W48" s="265">
        <v>31</v>
      </c>
      <c r="X48" s="264">
        <v>12</v>
      </c>
      <c r="Y48" s="263">
        <v>8</v>
      </c>
      <c r="Z48" s="262">
        <v>1326</v>
      </c>
      <c r="AA48" s="262">
        <v>656</v>
      </c>
      <c r="AB48" s="263">
        <v>670</v>
      </c>
      <c r="AC48" s="262">
        <v>642</v>
      </c>
      <c r="AD48" s="262">
        <v>653</v>
      </c>
      <c r="AE48" s="262">
        <v>13</v>
      </c>
      <c r="AF48" s="265">
        <v>16</v>
      </c>
      <c r="AG48" s="264">
        <v>1</v>
      </c>
      <c r="AH48" s="263">
        <v>1</v>
      </c>
      <c r="AI48" s="247"/>
      <c r="AJ48" s="247"/>
    </row>
    <row r="49" spans="1:36" ht="15" customHeight="1" x14ac:dyDescent="0.2">
      <c r="A49" s="253" t="s">
        <v>138</v>
      </c>
      <c r="B49" s="262">
        <v>-342</v>
      </c>
      <c r="C49" s="262">
        <v>-162</v>
      </c>
      <c r="D49" s="263">
        <v>-180</v>
      </c>
      <c r="E49" s="262">
        <v>-154</v>
      </c>
      <c r="F49" s="262">
        <v>-76</v>
      </c>
      <c r="G49" s="262">
        <v>-78</v>
      </c>
      <c r="H49" s="264">
        <v>279</v>
      </c>
      <c r="I49" s="262">
        <v>148</v>
      </c>
      <c r="J49" s="262">
        <v>131</v>
      </c>
      <c r="K49" s="264">
        <v>433</v>
      </c>
      <c r="L49" s="262">
        <v>224</v>
      </c>
      <c r="M49" s="263">
        <v>209</v>
      </c>
      <c r="N49" s="262">
        <v>-188</v>
      </c>
      <c r="O49" s="262">
        <v>-86</v>
      </c>
      <c r="P49" s="263">
        <v>-102</v>
      </c>
      <c r="Q49" s="262">
        <v>1052</v>
      </c>
      <c r="R49" s="262">
        <v>486</v>
      </c>
      <c r="S49" s="262">
        <v>566</v>
      </c>
      <c r="T49" s="264">
        <v>451</v>
      </c>
      <c r="U49" s="262">
        <v>417</v>
      </c>
      <c r="V49" s="262">
        <v>25</v>
      </c>
      <c r="W49" s="265">
        <v>142</v>
      </c>
      <c r="X49" s="264">
        <v>10</v>
      </c>
      <c r="Y49" s="263">
        <v>7</v>
      </c>
      <c r="Z49" s="262">
        <v>1240</v>
      </c>
      <c r="AA49" s="262">
        <v>572</v>
      </c>
      <c r="AB49" s="263">
        <v>668</v>
      </c>
      <c r="AC49" s="262">
        <v>545</v>
      </c>
      <c r="AD49" s="262">
        <v>530</v>
      </c>
      <c r="AE49" s="262">
        <v>20</v>
      </c>
      <c r="AF49" s="265">
        <v>127</v>
      </c>
      <c r="AG49" s="264">
        <v>7</v>
      </c>
      <c r="AH49" s="263">
        <v>11</v>
      </c>
      <c r="AI49" s="247"/>
      <c r="AJ49" s="247"/>
    </row>
    <row r="50" spans="1:36" ht="15" customHeight="1" x14ac:dyDescent="0.2">
      <c r="A50" s="253" t="s">
        <v>139</v>
      </c>
      <c r="B50" s="262">
        <v>-613</v>
      </c>
      <c r="C50" s="262">
        <v>-334</v>
      </c>
      <c r="D50" s="263">
        <v>-279</v>
      </c>
      <c r="E50" s="262">
        <v>-344</v>
      </c>
      <c r="F50" s="262">
        <v>-191</v>
      </c>
      <c r="G50" s="262">
        <v>-153</v>
      </c>
      <c r="H50" s="264">
        <v>323</v>
      </c>
      <c r="I50" s="262">
        <v>175</v>
      </c>
      <c r="J50" s="262">
        <v>148</v>
      </c>
      <c r="K50" s="264">
        <v>667</v>
      </c>
      <c r="L50" s="262">
        <v>366</v>
      </c>
      <c r="M50" s="263">
        <v>301</v>
      </c>
      <c r="N50" s="262">
        <v>-269</v>
      </c>
      <c r="O50" s="262">
        <v>-143</v>
      </c>
      <c r="P50" s="263">
        <v>-126</v>
      </c>
      <c r="Q50" s="262">
        <v>1186</v>
      </c>
      <c r="R50" s="262">
        <v>620</v>
      </c>
      <c r="S50" s="262">
        <v>566</v>
      </c>
      <c r="T50" s="264">
        <v>584</v>
      </c>
      <c r="U50" s="262">
        <v>533</v>
      </c>
      <c r="V50" s="262">
        <v>31</v>
      </c>
      <c r="W50" s="265">
        <v>25</v>
      </c>
      <c r="X50" s="264">
        <v>5</v>
      </c>
      <c r="Y50" s="263">
        <v>8</v>
      </c>
      <c r="Z50" s="262">
        <v>1455</v>
      </c>
      <c r="AA50" s="262">
        <v>763</v>
      </c>
      <c r="AB50" s="263">
        <v>692</v>
      </c>
      <c r="AC50" s="262">
        <v>742</v>
      </c>
      <c r="AD50" s="262">
        <v>663</v>
      </c>
      <c r="AE50" s="262">
        <v>19</v>
      </c>
      <c r="AF50" s="265">
        <v>23</v>
      </c>
      <c r="AG50" s="264">
        <v>2</v>
      </c>
      <c r="AH50" s="263">
        <v>6</v>
      </c>
      <c r="AI50" s="247"/>
      <c r="AJ50" s="247"/>
    </row>
    <row r="51" spans="1:36" ht="15" customHeight="1" x14ac:dyDescent="0.2">
      <c r="A51" s="253" t="s">
        <v>140</v>
      </c>
      <c r="B51" s="262">
        <v>-447</v>
      </c>
      <c r="C51" s="262">
        <v>-245</v>
      </c>
      <c r="D51" s="262">
        <v>-202</v>
      </c>
      <c r="E51" s="261">
        <v>-151</v>
      </c>
      <c r="F51" s="262">
        <v>-102</v>
      </c>
      <c r="G51" s="262">
        <v>-49</v>
      </c>
      <c r="H51" s="264">
        <v>354</v>
      </c>
      <c r="I51" s="262">
        <v>179</v>
      </c>
      <c r="J51" s="262">
        <v>175</v>
      </c>
      <c r="K51" s="264">
        <v>505</v>
      </c>
      <c r="L51" s="262">
        <v>281</v>
      </c>
      <c r="M51" s="263">
        <v>224</v>
      </c>
      <c r="N51" s="262">
        <v>-296</v>
      </c>
      <c r="O51" s="262">
        <v>-143</v>
      </c>
      <c r="P51" s="263">
        <v>-153</v>
      </c>
      <c r="Q51" s="262">
        <v>1014</v>
      </c>
      <c r="R51" s="262">
        <v>490</v>
      </c>
      <c r="S51" s="262">
        <v>524</v>
      </c>
      <c r="T51" s="264">
        <v>452</v>
      </c>
      <c r="U51" s="262">
        <v>450</v>
      </c>
      <c r="V51" s="262">
        <v>19</v>
      </c>
      <c r="W51" s="265">
        <v>64</v>
      </c>
      <c r="X51" s="264">
        <v>19</v>
      </c>
      <c r="Y51" s="263">
        <v>10</v>
      </c>
      <c r="Z51" s="262">
        <v>1310</v>
      </c>
      <c r="AA51" s="262">
        <v>633</v>
      </c>
      <c r="AB51" s="263">
        <v>677</v>
      </c>
      <c r="AC51" s="262">
        <v>622</v>
      </c>
      <c r="AD51" s="262">
        <v>625</v>
      </c>
      <c r="AE51" s="262">
        <v>10</v>
      </c>
      <c r="AF51" s="265">
        <v>51</v>
      </c>
      <c r="AG51" s="264">
        <v>1</v>
      </c>
      <c r="AH51" s="263">
        <v>1</v>
      </c>
      <c r="AI51" s="247"/>
      <c r="AJ51" s="247"/>
    </row>
    <row r="52" spans="1:36" ht="15" customHeight="1" x14ac:dyDescent="0.2">
      <c r="A52" s="253" t="s">
        <v>141</v>
      </c>
      <c r="B52" s="262">
        <v>-345</v>
      </c>
      <c r="C52" s="262">
        <v>-131</v>
      </c>
      <c r="D52" s="262">
        <v>-214</v>
      </c>
      <c r="E52" s="261">
        <v>-176</v>
      </c>
      <c r="F52" s="262">
        <v>-93</v>
      </c>
      <c r="G52" s="262">
        <v>-83</v>
      </c>
      <c r="H52" s="264">
        <v>653</v>
      </c>
      <c r="I52" s="262">
        <v>333</v>
      </c>
      <c r="J52" s="262">
        <v>320</v>
      </c>
      <c r="K52" s="264">
        <v>829</v>
      </c>
      <c r="L52" s="262">
        <v>426</v>
      </c>
      <c r="M52" s="263">
        <v>403</v>
      </c>
      <c r="N52" s="262">
        <v>-169</v>
      </c>
      <c r="O52" s="262">
        <v>-38</v>
      </c>
      <c r="P52" s="263">
        <v>-131</v>
      </c>
      <c r="Q52" s="262">
        <v>2581</v>
      </c>
      <c r="R52" s="262">
        <v>1339</v>
      </c>
      <c r="S52" s="262">
        <v>1242</v>
      </c>
      <c r="T52" s="264">
        <v>1277</v>
      </c>
      <c r="U52" s="262">
        <v>1160</v>
      </c>
      <c r="V52" s="262">
        <v>37</v>
      </c>
      <c r="W52" s="265">
        <v>65</v>
      </c>
      <c r="X52" s="264">
        <v>25</v>
      </c>
      <c r="Y52" s="263">
        <v>17</v>
      </c>
      <c r="Z52" s="262">
        <v>2750</v>
      </c>
      <c r="AA52" s="262">
        <v>1377</v>
      </c>
      <c r="AB52" s="263">
        <v>1373</v>
      </c>
      <c r="AC52" s="262">
        <v>1333</v>
      </c>
      <c r="AD52" s="262">
        <v>1317</v>
      </c>
      <c r="AE52" s="262">
        <v>32</v>
      </c>
      <c r="AF52" s="265">
        <v>55</v>
      </c>
      <c r="AG52" s="264">
        <v>12</v>
      </c>
      <c r="AH52" s="263">
        <v>1</v>
      </c>
      <c r="AI52" s="247"/>
      <c r="AJ52" s="247"/>
    </row>
    <row r="53" spans="1:36" ht="15" customHeight="1" x14ac:dyDescent="0.2">
      <c r="A53" s="253" t="s">
        <v>49</v>
      </c>
      <c r="B53" s="262">
        <v>687</v>
      </c>
      <c r="C53" s="262">
        <v>348</v>
      </c>
      <c r="D53" s="262">
        <v>339</v>
      </c>
      <c r="E53" s="261">
        <v>23</v>
      </c>
      <c r="F53" s="262">
        <v>15</v>
      </c>
      <c r="G53" s="262">
        <v>8</v>
      </c>
      <c r="H53" s="264">
        <v>208</v>
      </c>
      <c r="I53" s="262">
        <v>114</v>
      </c>
      <c r="J53" s="262">
        <v>94</v>
      </c>
      <c r="K53" s="264">
        <v>185</v>
      </c>
      <c r="L53" s="262">
        <v>99</v>
      </c>
      <c r="M53" s="263">
        <v>86</v>
      </c>
      <c r="N53" s="262">
        <v>664</v>
      </c>
      <c r="O53" s="262">
        <v>333</v>
      </c>
      <c r="P53" s="263">
        <v>331</v>
      </c>
      <c r="Q53" s="262">
        <v>1836</v>
      </c>
      <c r="R53" s="262">
        <v>929</v>
      </c>
      <c r="S53" s="262">
        <v>907</v>
      </c>
      <c r="T53" s="264">
        <v>903</v>
      </c>
      <c r="U53" s="262">
        <v>887</v>
      </c>
      <c r="V53" s="262">
        <v>18</v>
      </c>
      <c r="W53" s="265">
        <v>13</v>
      </c>
      <c r="X53" s="264">
        <v>8</v>
      </c>
      <c r="Y53" s="263">
        <v>7</v>
      </c>
      <c r="Z53" s="262">
        <v>1172</v>
      </c>
      <c r="AA53" s="262">
        <v>596</v>
      </c>
      <c r="AB53" s="263">
        <v>576</v>
      </c>
      <c r="AC53" s="262">
        <v>568</v>
      </c>
      <c r="AD53" s="262">
        <v>565</v>
      </c>
      <c r="AE53" s="262">
        <v>12</v>
      </c>
      <c r="AF53" s="265">
        <v>8</v>
      </c>
      <c r="AG53" s="264">
        <v>16</v>
      </c>
      <c r="AH53" s="263">
        <v>3</v>
      </c>
      <c r="AI53" s="247"/>
      <c r="AJ53" s="247"/>
    </row>
    <row r="54" spans="1:36" ht="15" customHeight="1" x14ac:dyDescent="0.2">
      <c r="A54" s="253" t="s">
        <v>51</v>
      </c>
      <c r="B54" s="262">
        <v>-98</v>
      </c>
      <c r="C54" s="262">
        <v>-24</v>
      </c>
      <c r="D54" s="262">
        <v>-74</v>
      </c>
      <c r="E54" s="261">
        <v>28</v>
      </c>
      <c r="F54" s="262">
        <v>5</v>
      </c>
      <c r="G54" s="262">
        <v>23</v>
      </c>
      <c r="H54" s="264">
        <v>206</v>
      </c>
      <c r="I54" s="262">
        <v>106</v>
      </c>
      <c r="J54" s="262">
        <v>100</v>
      </c>
      <c r="K54" s="264">
        <v>178</v>
      </c>
      <c r="L54" s="262">
        <v>101</v>
      </c>
      <c r="M54" s="263">
        <v>77</v>
      </c>
      <c r="N54" s="262">
        <v>-126</v>
      </c>
      <c r="O54" s="262">
        <v>-29</v>
      </c>
      <c r="P54" s="263">
        <v>-97</v>
      </c>
      <c r="Q54" s="262">
        <v>1155</v>
      </c>
      <c r="R54" s="262">
        <v>588</v>
      </c>
      <c r="S54" s="262">
        <v>567</v>
      </c>
      <c r="T54" s="264">
        <v>540</v>
      </c>
      <c r="U54" s="262">
        <v>492</v>
      </c>
      <c r="V54" s="262">
        <v>41</v>
      </c>
      <c r="W54" s="265">
        <v>67</v>
      </c>
      <c r="X54" s="264">
        <v>7</v>
      </c>
      <c r="Y54" s="263">
        <v>8</v>
      </c>
      <c r="Z54" s="262">
        <v>1281</v>
      </c>
      <c r="AA54" s="262">
        <v>617</v>
      </c>
      <c r="AB54" s="263">
        <v>664</v>
      </c>
      <c r="AC54" s="262">
        <v>587</v>
      </c>
      <c r="AD54" s="262">
        <v>613</v>
      </c>
      <c r="AE54" s="262">
        <v>29</v>
      </c>
      <c r="AF54" s="265">
        <v>50</v>
      </c>
      <c r="AG54" s="264">
        <v>1</v>
      </c>
      <c r="AH54" s="263">
        <v>1</v>
      </c>
      <c r="AI54" s="247"/>
      <c r="AJ54" s="247"/>
    </row>
    <row r="55" spans="1:36" ht="15" customHeight="1" x14ac:dyDescent="0.2">
      <c r="A55" s="253" t="s">
        <v>52</v>
      </c>
      <c r="B55" s="262">
        <v>50</v>
      </c>
      <c r="C55" s="262">
        <v>49</v>
      </c>
      <c r="D55" s="262">
        <v>1</v>
      </c>
      <c r="E55" s="261">
        <v>39</v>
      </c>
      <c r="F55" s="262">
        <v>22</v>
      </c>
      <c r="G55" s="262">
        <v>17</v>
      </c>
      <c r="H55" s="264">
        <v>142</v>
      </c>
      <c r="I55" s="262">
        <v>81</v>
      </c>
      <c r="J55" s="262">
        <v>61</v>
      </c>
      <c r="K55" s="264">
        <v>103</v>
      </c>
      <c r="L55" s="262">
        <v>59</v>
      </c>
      <c r="M55" s="263">
        <v>44</v>
      </c>
      <c r="N55" s="262">
        <v>11</v>
      </c>
      <c r="O55" s="262">
        <v>27</v>
      </c>
      <c r="P55" s="263">
        <v>-16</v>
      </c>
      <c r="Q55" s="262">
        <v>585</v>
      </c>
      <c r="R55" s="262">
        <v>331</v>
      </c>
      <c r="S55" s="262">
        <v>254</v>
      </c>
      <c r="T55" s="264">
        <v>317</v>
      </c>
      <c r="U55" s="262">
        <v>249</v>
      </c>
      <c r="V55" s="262">
        <v>9</v>
      </c>
      <c r="W55" s="265">
        <v>4</v>
      </c>
      <c r="X55" s="264">
        <v>5</v>
      </c>
      <c r="Y55" s="263">
        <v>1</v>
      </c>
      <c r="Z55" s="262">
        <v>574</v>
      </c>
      <c r="AA55" s="262">
        <v>304</v>
      </c>
      <c r="AB55" s="263">
        <v>270</v>
      </c>
      <c r="AC55" s="262">
        <v>295</v>
      </c>
      <c r="AD55" s="262">
        <v>266</v>
      </c>
      <c r="AE55" s="262">
        <v>8</v>
      </c>
      <c r="AF55" s="265">
        <v>4</v>
      </c>
      <c r="AG55" s="264">
        <v>1</v>
      </c>
      <c r="AH55" s="263">
        <v>0</v>
      </c>
      <c r="AI55" s="247"/>
      <c r="AJ55" s="247"/>
    </row>
    <row r="56" spans="1:36" ht="15" customHeight="1" x14ac:dyDescent="0.2">
      <c r="A56" s="253" t="s">
        <v>53</v>
      </c>
      <c r="B56" s="262">
        <v>15</v>
      </c>
      <c r="C56" s="262">
        <v>7</v>
      </c>
      <c r="D56" s="262">
        <v>8</v>
      </c>
      <c r="E56" s="261">
        <v>-38</v>
      </c>
      <c r="F56" s="262">
        <v>-21</v>
      </c>
      <c r="G56" s="262">
        <v>-17</v>
      </c>
      <c r="H56" s="264">
        <v>50</v>
      </c>
      <c r="I56" s="262">
        <v>25</v>
      </c>
      <c r="J56" s="262">
        <v>25</v>
      </c>
      <c r="K56" s="264">
        <v>88</v>
      </c>
      <c r="L56" s="262">
        <v>46</v>
      </c>
      <c r="M56" s="263">
        <v>42</v>
      </c>
      <c r="N56" s="262">
        <v>53</v>
      </c>
      <c r="O56" s="262">
        <v>28</v>
      </c>
      <c r="P56" s="263">
        <v>25</v>
      </c>
      <c r="Q56" s="262">
        <v>331</v>
      </c>
      <c r="R56" s="262">
        <v>165</v>
      </c>
      <c r="S56" s="262">
        <v>166</v>
      </c>
      <c r="T56" s="264">
        <v>162</v>
      </c>
      <c r="U56" s="262">
        <v>163</v>
      </c>
      <c r="V56" s="262">
        <v>3</v>
      </c>
      <c r="W56" s="265">
        <v>3</v>
      </c>
      <c r="X56" s="264">
        <v>0</v>
      </c>
      <c r="Y56" s="263">
        <v>0</v>
      </c>
      <c r="Z56" s="262">
        <v>278</v>
      </c>
      <c r="AA56" s="262">
        <v>137</v>
      </c>
      <c r="AB56" s="263">
        <v>141</v>
      </c>
      <c r="AC56" s="262">
        <v>133</v>
      </c>
      <c r="AD56" s="262">
        <v>136</v>
      </c>
      <c r="AE56" s="262">
        <v>4</v>
      </c>
      <c r="AF56" s="265">
        <v>5</v>
      </c>
      <c r="AG56" s="264">
        <v>0</v>
      </c>
      <c r="AH56" s="263">
        <v>0</v>
      </c>
      <c r="AI56" s="247"/>
      <c r="AJ56" s="247"/>
    </row>
    <row r="57" spans="1:36" ht="15" customHeight="1" x14ac:dyDescent="0.2">
      <c r="A57" s="253" t="s">
        <v>142</v>
      </c>
      <c r="B57" s="262">
        <v>-232</v>
      </c>
      <c r="C57" s="262">
        <v>-87</v>
      </c>
      <c r="D57" s="262">
        <v>-145</v>
      </c>
      <c r="E57" s="261">
        <v>-129</v>
      </c>
      <c r="F57" s="262">
        <v>-35</v>
      </c>
      <c r="G57" s="262">
        <v>-94</v>
      </c>
      <c r="H57" s="264">
        <v>172</v>
      </c>
      <c r="I57" s="262">
        <v>86</v>
      </c>
      <c r="J57" s="262">
        <v>86</v>
      </c>
      <c r="K57" s="264">
        <v>301</v>
      </c>
      <c r="L57" s="262">
        <v>121</v>
      </c>
      <c r="M57" s="263">
        <v>180</v>
      </c>
      <c r="N57" s="262">
        <v>-103</v>
      </c>
      <c r="O57" s="262">
        <v>-52</v>
      </c>
      <c r="P57" s="263">
        <v>-51</v>
      </c>
      <c r="Q57" s="262">
        <v>618</v>
      </c>
      <c r="R57" s="262">
        <v>318</v>
      </c>
      <c r="S57" s="262">
        <v>300</v>
      </c>
      <c r="T57" s="264">
        <v>267</v>
      </c>
      <c r="U57" s="262">
        <v>279</v>
      </c>
      <c r="V57" s="262">
        <v>43</v>
      </c>
      <c r="W57" s="265">
        <v>17</v>
      </c>
      <c r="X57" s="264">
        <v>8</v>
      </c>
      <c r="Y57" s="263">
        <v>4</v>
      </c>
      <c r="Z57" s="262">
        <v>721</v>
      </c>
      <c r="AA57" s="262">
        <v>370</v>
      </c>
      <c r="AB57" s="263">
        <v>351</v>
      </c>
      <c r="AC57" s="262">
        <v>324</v>
      </c>
      <c r="AD57" s="262">
        <v>336</v>
      </c>
      <c r="AE57" s="262">
        <v>40</v>
      </c>
      <c r="AF57" s="265">
        <v>14</v>
      </c>
      <c r="AG57" s="264">
        <v>6</v>
      </c>
      <c r="AH57" s="263">
        <v>1</v>
      </c>
      <c r="AI57" s="247"/>
      <c r="AJ57" s="247"/>
    </row>
    <row r="58" spans="1:36" ht="15" customHeight="1" x14ac:dyDescent="0.2">
      <c r="A58" s="253" t="s">
        <v>58</v>
      </c>
      <c r="B58" s="262">
        <v>-132</v>
      </c>
      <c r="C58" s="262">
        <v>-73</v>
      </c>
      <c r="D58" s="262">
        <v>-59</v>
      </c>
      <c r="E58" s="261">
        <v>-25</v>
      </c>
      <c r="F58" s="262">
        <v>-14</v>
      </c>
      <c r="G58" s="262">
        <v>-11</v>
      </c>
      <c r="H58" s="264">
        <v>233</v>
      </c>
      <c r="I58" s="262">
        <v>126</v>
      </c>
      <c r="J58" s="262">
        <v>107</v>
      </c>
      <c r="K58" s="264">
        <v>258</v>
      </c>
      <c r="L58" s="262">
        <v>140</v>
      </c>
      <c r="M58" s="263">
        <v>118</v>
      </c>
      <c r="N58" s="262">
        <v>-107</v>
      </c>
      <c r="O58" s="262">
        <v>-59</v>
      </c>
      <c r="P58" s="263">
        <v>-48</v>
      </c>
      <c r="Q58" s="262">
        <v>1046</v>
      </c>
      <c r="R58" s="262">
        <v>531</v>
      </c>
      <c r="S58" s="262">
        <v>515</v>
      </c>
      <c r="T58" s="264">
        <v>489</v>
      </c>
      <c r="U58" s="262">
        <v>444</v>
      </c>
      <c r="V58" s="262">
        <v>33</v>
      </c>
      <c r="W58" s="265">
        <v>60</v>
      </c>
      <c r="X58" s="264">
        <v>9</v>
      </c>
      <c r="Y58" s="263">
        <v>11</v>
      </c>
      <c r="Z58" s="262">
        <v>1153</v>
      </c>
      <c r="AA58" s="262">
        <v>590</v>
      </c>
      <c r="AB58" s="263">
        <v>563</v>
      </c>
      <c r="AC58" s="262">
        <v>562</v>
      </c>
      <c r="AD58" s="262">
        <v>497</v>
      </c>
      <c r="AE58" s="262">
        <v>25</v>
      </c>
      <c r="AF58" s="265">
        <v>61</v>
      </c>
      <c r="AG58" s="264">
        <v>3</v>
      </c>
      <c r="AH58" s="263">
        <v>5</v>
      </c>
      <c r="AI58" s="247"/>
      <c r="AJ58" s="247"/>
    </row>
    <row r="59" spans="1:36" ht="15" customHeight="1" x14ac:dyDescent="0.2">
      <c r="A59" s="253" t="s">
        <v>59</v>
      </c>
      <c r="B59" s="262">
        <v>-58</v>
      </c>
      <c r="C59" s="262">
        <v>-13</v>
      </c>
      <c r="D59" s="262">
        <v>-45</v>
      </c>
      <c r="E59" s="261">
        <v>18</v>
      </c>
      <c r="F59" s="262">
        <v>-3</v>
      </c>
      <c r="G59" s="262">
        <v>21</v>
      </c>
      <c r="H59" s="264">
        <v>252</v>
      </c>
      <c r="I59" s="262">
        <v>133</v>
      </c>
      <c r="J59" s="262">
        <v>119</v>
      </c>
      <c r="K59" s="264">
        <v>234</v>
      </c>
      <c r="L59" s="262">
        <v>136</v>
      </c>
      <c r="M59" s="263">
        <v>98</v>
      </c>
      <c r="N59" s="262">
        <v>-76</v>
      </c>
      <c r="O59" s="262">
        <v>-10</v>
      </c>
      <c r="P59" s="263">
        <v>-66</v>
      </c>
      <c r="Q59" s="262">
        <v>1334</v>
      </c>
      <c r="R59" s="262">
        <v>716</v>
      </c>
      <c r="S59" s="262">
        <v>618</v>
      </c>
      <c r="T59" s="264">
        <v>655</v>
      </c>
      <c r="U59" s="262">
        <v>579</v>
      </c>
      <c r="V59" s="262">
        <v>51</v>
      </c>
      <c r="W59" s="265">
        <v>30</v>
      </c>
      <c r="X59" s="264">
        <v>10</v>
      </c>
      <c r="Y59" s="263">
        <v>9</v>
      </c>
      <c r="Z59" s="262">
        <v>1410</v>
      </c>
      <c r="AA59" s="262">
        <v>726</v>
      </c>
      <c r="AB59" s="263">
        <v>684</v>
      </c>
      <c r="AC59" s="262">
        <v>691</v>
      </c>
      <c r="AD59" s="262">
        <v>657</v>
      </c>
      <c r="AE59" s="262">
        <v>22</v>
      </c>
      <c r="AF59" s="265">
        <v>22</v>
      </c>
      <c r="AG59" s="264">
        <v>13</v>
      </c>
      <c r="AH59" s="263">
        <v>5</v>
      </c>
      <c r="AI59" s="247"/>
      <c r="AJ59" s="247"/>
    </row>
    <row r="60" spans="1:36" ht="15" customHeight="1" x14ac:dyDescent="0.2">
      <c r="A60" s="253" t="s">
        <v>60</v>
      </c>
      <c r="B60" s="262">
        <v>-216</v>
      </c>
      <c r="C60" s="262">
        <v>-106</v>
      </c>
      <c r="D60" s="262">
        <v>-110</v>
      </c>
      <c r="E60" s="261">
        <v>-29</v>
      </c>
      <c r="F60" s="262">
        <v>-18</v>
      </c>
      <c r="G60" s="262">
        <v>-11</v>
      </c>
      <c r="H60" s="264">
        <v>47</v>
      </c>
      <c r="I60" s="262">
        <v>27</v>
      </c>
      <c r="J60" s="262">
        <v>20</v>
      </c>
      <c r="K60" s="264">
        <v>76</v>
      </c>
      <c r="L60" s="262">
        <v>45</v>
      </c>
      <c r="M60" s="263">
        <v>31</v>
      </c>
      <c r="N60" s="262">
        <v>-187</v>
      </c>
      <c r="O60" s="262">
        <v>-88</v>
      </c>
      <c r="P60" s="263">
        <v>-99</v>
      </c>
      <c r="Q60" s="262">
        <v>121</v>
      </c>
      <c r="R60" s="262">
        <v>59</v>
      </c>
      <c r="S60" s="262">
        <v>62</v>
      </c>
      <c r="T60" s="264">
        <v>57</v>
      </c>
      <c r="U60" s="262">
        <v>49</v>
      </c>
      <c r="V60" s="262">
        <v>0</v>
      </c>
      <c r="W60" s="265">
        <v>7</v>
      </c>
      <c r="X60" s="264">
        <v>2</v>
      </c>
      <c r="Y60" s="263">
        <v>6</v>
      </c>
      <c r="Z60" s="262">
        <v>308</v>
      </c>
      <c r="AA60" s="262">
        <v>147</v>
      </c>
      <c r="AB60" s="263">
        <v>161</v>
      </c>
      <c r="AC60" s="262">
        <v>145</v>
      </c>
      <c r="AD60" s="262">
        <v>156</v>
      </c>
      <c r="AE60" s="262">
        <v>2</v>
      </c>
      <c r="AF60" s="265">
        <v>5</v>
      </c>
      <c r="AG60" s="264">
        <v>0</v>
      </c>
      <c r="AH60" s="263">
        <v>0</v>
      </c>
      <c r="AI60" s="247"/>
      <c r="AJ60" s="247"/>
    </row>
    <row r="61" spans="1:36" ht="15" customHeight="1" thickBot="1" x14ac:dyDescent="0.25">
      <c r="A61" s="255" t="s">
        <v>61</v>
      </c>
      <c r="B61" s="266">
        <v>-277</v>
      </c>
      <c r="C61" s="266">
        <v>-163</v>
      </c>
      <c r="D61" s="266">
        <v>-114</v>
      </c>
      <c r="E61" s="267">
        <v>-43</v>
      </c>
      <c r="F61" s="266">
        <v>-35</v>
      </c>
      <c r="G61" s="266">
        <v>-8</v>
      </c>
      <c r="H61" s="268">
        <v>137</v>
      </c>
      <c r="I61" s="266">
        <v>59</v>
      </c>
      <c r="J61" s="266">
        <v>78</v>
      </c>
      <c r="K61" s="268">
        <v>180</v>
      </c>
      <c r="L61" s="266">
        <v>94</v>
      </c>
      <c r="M61" s="269">
        <v>86</v>
      </c>
      <c r="N61" s="266">
        <v>-234</v>
      </c>
      <c r="O61" s="266">
        <v>-128</v>
      </c>
      <c r="P61" s="269">
        <v>-106</v>
      </c>
      <c r="Q61" s="266">
        <v>753</v>
      </c>
      <c r="R61" s="266">
        <v>462</v>
      </c>
      <c r="S61" s="266">
        <v>291</v>
      </c>
      <c r="T61" s="268">
        <v>405</v>
      </c>
      <c r="U61" s="266">
        <v>264</v>
      </c>
      <c r="V61" s="266">
        <v>48</v>
      </c>
      <c r="W61" s="270">
        <v>21</v>
      </c>
      <c r="X61" s="268">
        <v>9</v>
      </c>
      <c r="Y61" s="269">
        <v>6</v>
      </c>
      <c r="Z61" s="266">
        <v>987</v>
      </c>
      <c r="AA61" s="266">
        <v>590</v>
      </c>
      <c r="AB61" s="269">
        <v>397</v>
      </c>
      <c r="AC61" s="266">
        <v>566</v>
      </c>
      <c r="AD61" s="266">
        <v>380</v>
      </c>
      <c r="AE61" s="266">
        <v>21</v>
      </c>
      <c r="AF61" s="270">
        <v>16</v>
      </c>
      <c r="AG61" s="268">
        <v>3</v>
      </c>
      <c r="AH61" s="269">
        <v>1</v>
      </c>
      <c r="AI61" s="247"/>
      <c r="AJ61" s="247"/>
    </row>
    <row r="62" spans="1:36" ht="15" customHeight="1" x14ac:dyDescent="0.2">
      <c r="A62" s="253" t="s">
        <v>63</v>
      </c>
      <c r="B62" s="262">
        <v>-113</v>
      </c>
      <c r="C62" s="262">
        <v>-43</v>
      </c>
      <c r="D62" s="262">
        <v>-70</v>
      </c>
      <c r="E62" s="261">
        <v>-51</v>
      </c>
      <c r="F62" s="262">
        <v>-27</v>
      </c>
      <c r="G62" s="262">
        <v>-24</v>
      </c>
      <c r="H62" s="264">
        <v>102</v>
      </c>
      <c r="I62" s="262">
        <v>48</v>
      </c>
      <c r="J62" s="262">
        <v>54</v>
      </c>
      <c r="K62" s="264">
        <v>153</v>
      </c>
      <c r="L62" s="262">
        <v>75</v>
      </c>
      <c r="M62" s="263">
        <v>78</v>
      </c>
      <c r="N62" s="262">
        <v>-62</v>
      </c>
      <c r="O62" s="262">
        <v>-16</v>
      </c>
      <c r="P62" s="263">
        <v>-46</v>
      </c>
      <c r="Q62" s="262">
        <v>367</v>
      </c>
      <c r="R62" s="262">
        <v>192</v>
      </c>
      <c r="S62" s="262">
        <v>175</v>
      </c>
      <c r="T62" s="264">
        <v>167</v>
      </c>
      <c r="U62" s="262">
        <v>169</v>
      </c>
      <c r="V62" s="262">
        <v>18</v>
      </c>
      <c r="W62" s="265">
        <v>4</v>
      </c>
      <c r="X62" s="264">
        <v>7</v>
      </c>
      <c r="Y62" s="263">
        <v>2</v>
      </c>
      <c r="Z62" s="262">
        <v>429</v>
      </c>
      <c r="AA62" s="262">
        <v>208</v>
      </c>
      <c r="AB62" s="263">
        <v>221</v>
      </c>
      <c r="AC62" s="262">
        <v>206</v>
      </c>
      <c r="AD62" s="262">
        <v>215</v>
      </c>
      <c r="AE62" s="262">
        <v>2</v>
      </c>
      <c r="AF62" s="265">
        <v>6</v>
      </c>
      <c r="AG62" s="264">
        <v>0</v>
      </c>
      <c r="AH62" s="263">
        <v>0</v>
      </c>
      <c r="AI62" s="247"/>
      <c r="AJ62" s="247"/>
    </row>
    <row r="63" spans="1:36" ht="15" customHeight="1" x14ac:dyDescent="0.2">
      <c r="A63" s="253" t="s">
        <v>64</v>
      </c>
      <c r="B63" s="262">
        <v>-60</v>
      </c>
      <c r="C63" s="262">
        <v>-50</v>
      </c>
      <c r="D63" s="262">
        <v>-10</v>
      </c>
      <c r="E63" s="261">
        <v>-45</v>
      </c>
      <c r="F63" s="262">
        <v>-13</v>
      </c>
      <c r="G63" s="262">
        <v>-32</v>
      </c>
      <c r="H63" s="264">
        <v>152</v>
      </c>
      <c r="I63" s="262">
        <v>85</v>
      </c>
      <c r="J63" s="262">
        <v>67</v>
      </c>
      <c r="K63" s="264">
        <v>197</v>
      </c>
      <c r="L63" s="262">
        <v>98</v>
      </c>
      <c r="M63" s="263">
        <v>99</v>
      </c>
      <c r="N63" s="262">
        <v>-15</v>
      </c>
      <c r="O63" s="262">
        <v>-37</v>
      </c>
      <c r="P63" s="263">
        <v>22</v>
      </c>
      <c r="Q63" s="262">
        <v>765</v>
      </c>
      <c r="R63" s="262">
        <v>339</v>
      </c>
      <c r="S63" s="262">
        <v>426</v>
      </c>
      <c r="T63" s="264">
        <v>325</v>
      </c>
      <c r="U63" s="262">
        <v>290</v>
      </c>
      <c r="V63" s="262">
        <v>11</v>
      </c>
      <c r="W63" s="265">
        <v>134</v>
      </c>
      <c r="X63" s="264">
        <v>3</v>
      </c>
      <c r="Y63" s="263">
        <v>2</v>
      </c>
      <c r="Z63" s="262">
        <v>780</v>
      </c>
      <c r="AA63" s="262">
        <v>376</v>
      </c>
      <c r="AB63" s="263">
        <v>404</v>
      </c>
      <c r="AC63" s="262">
        <v>355</v>
      </c>
      <c r="AD63" s="262">
        <v>310</v>
      </c>
      <c r="AE63" s="262">
        <v>16</v>
      </c>
      <c r="AF63" s="265">
        <v>94</v>
      </c>
      <c r="AG63" s="264">
        <v>5</v>
      </c>
      <c r="AH63" s="263">
        <v>0</v>
      </c>
      <c r="AI63" s="247"/>
      <c r="AJ63" s="247"/>
    </row>
    <row r="64" spans="1:36" ht="15" customHeight="1" x14ac:dyDescent="0.2">
      <c r="A64" s="253" t="s">
        <v>65</v>
      </c>
      <c r="B64" s="262">
        <v>-138</v>
      </c>
      <c r="C64" s="262">
        <v>-51</v>
      </c>
      <c r="D64" s="262">
        <v>-87</v>
      </c>
      <c r="E64" s="261">
        <v>-16</v>
      </c>
      <c r="F64" s="262">
        <v>-17</v>
      </c>
      <c r="G64" s="262">
        <v>1</v>
      </c>
      <c r="H64" s="264">
        <v>134</v>
      </c>
      <c r="I64" s="262">
        <v>61</v>
      </c>
      <c r="J64" s="262">
        <v>73</v>
      </c>
      <c r="K64" s="264">
        <v>150</v>
      </c>
      <c r="L64" s="262">
        <v>78</v>
      </c>
      <c r="M64" s="263">
        <v>72</v>
      </c>
      <c r="N64" s="262">
        <v>-122</v>
      </c>
      <c r="O64" s="262">
        <v>-34</v>
      </c>
      <c r="P64" s="263">
        <v>-88</v>
      </c>
      <c r="Q64" s="262">
        <v>606</v>
      </c>
      <c r="R64" s="262">
        <v>294</v>
      </c>
      <c r="S64" s="262">
        <v>312</v>
      </c>
      <c r="T64" s="264">
        <v>272</v>
      </c>
      <c r="U64" s="262">
        <v>257</v>
      </c>
      <c r="V64" s="262">
        <v>16</v>
      </c>
      <c r="W64" s="265">
        <v>50</v>
      </c>
      <c r="X64" s="264">
        <v>6</v>
      </c>
      <c r="Y64" s="263">
        <v>5</v>
      </c>
      <c r="Z64" s="262">
        <v>728</v>
      </c>
      <c r="AA64" s="262">
        <v>328</v>
      </c>
      <c r="AB64" s="263">
        <v>400</v>
      </c>
      <c r="AC64" s="262">
        <v>324</v>
      </c>
      <c r="AD64" s="262">
        <v>368</v>
      </c>
      <c r="AE64" s="262">
        <v>3</v>
      </c>
      <c r="AF64" s="265">
        <v>30</v>
      </c>
      <c r="AG64" s="264">
        <v>1</v>
      </c>
      <c r="AH64" s="263">
        <v>2</v>
      </c>
      <c r="AI64" s="247"/>
      <c r="AJ64" s="247"/>
    </row>
    <row r="65" spans="1:36" ht="15" customHeight="1" x14ac:dyDescent="0.2">
      <c r="A65" s="253" t="s">
        <v>144</v>
      </c>
      <c r="B65" s="262">
        <v>-134</v>
      </c>
      <c r="C65" s="262">
        <v>-56</v>
      </c>
      <c r="D65" s="262">
        <v>-78</v>
      </c>
      <c r="E65" s="261">
        <v>-76</v>
      </c>
      <c r="F65" s="262">
        <v>-47</v>
      </c>
      <c r="G65" s="262">
        <v>-29</v>
      </c>
      <c r="H65" s="264">
        <v>85</v>
      </c>
      <c r="I65" s="262">
        <v>42</v>
      </c>
      <c r="J65" s="262">
        <v>43</v>
      </c>
      <c r="K65" s="264">
        <v>161</v>
      </c>
      <c r="L65" s="262">
        <v>89</v>
      </c>
      <c r="M65" s="263">
        <v>72</v>
      </c>
      <c r="N65" s="262">
        <v>-58</v>
      </c>
      <c r="O65" s="262">
        <v>-9</v>
      </c>
      <c r="P65" s="263">
        <v>-49</v>
      </c>
      <c r="Q65" s="262">
        <v>359</v>
      </c>
      <c r="R65" s="262">
        <v>179</v>
      </c>
      <c r="S65" s="262">
        <v>180</v>
      </c>
      <c r="T65" s="264">
        <v>173</v>
      </c>
      <c r="U65" s="262">
        <v>171</v>
      </c>
      <c r="V65" s="262">
        <v>0</v>
      </c>
      <c r="W65" s="265">
        <v>9</v>
      </c>
      <c r="X65" s="264">
        <v>6</v>
      </c>
      <c r="Y65" s="263">
        <v>0</v>
      </c>
      <c r="Z65" s="262">
        <v>417</v>
      </c>
      <c r="AA65" s="262">
        <v>188</v>
      </c>
      <c r="AB65" s="263">
        <v>229</v>
      </c>
      <c r="AC65" s="262">
        <v>185</v>
      </c>
      <c r="AD65" s="262">
        <v>219</v>
      </c>
      <c r="AE65" s="262">
        <v>1</v>
      </c>
      <c r="AF65" s="265">
        <v>8</v>
      </c>
      <c r="AG65" s="264">
        <v>2</v>
      </c>
      <c r="AH65" s="263">
        <v>2</v>
      </c>
      <c r="AI65" s="247"/>
      <c r="AJ65" s="247"/>
    </row>
    <row r="66" spans="1:36" ht="15" customHeight="1" x14ac:dyDescent="0.2">
      <c r="A66" s="253" t="s">
        <v>70</v>
      </c>
      <c r="B66" s="262">
        <v>58</v>
      </c>
      <c r="C66" s="262">
        <v>-8</v>
      </c>
      <c r="D66" s="262">
        <v>66</v>
      </c>
      <c r="E66" s="261">
        <v>117</v>
      </c>
      <c r="F66" s="262">
        <v>47</v>
      </c>
      <c r="G66" s="262">
        <v>70</v>
      </c>
      <c r="H66" s="264">
        <v>359</v>
      </c>
      <c r="I66" s="262">
        <v>170</v>
      </c>
      <c r="J66" s="262">
        <v>189</v>
      </c>
      <c r="K66" s="264">
        <v>242</v>
      </c>
      <c r="L66" s="262">
        <v>123</v>
      </c>
      <c r="M66" s="263">
        <v>119</v>
      </c>
      <c r="N66" s="262">
        <v>-59</v>
      </c>
      <c r="O66" s="262">
        <v>-55</v>
      </c>
      <c r="P66" s="263">
        <v>-4</v>
      </c>
      <c r="Q66" s="262">
        <v>1384</v>
      </c>
      <c r="R66" s="262">
        <v>692</v>
      </c>
      <c r="S66" s="262">
        <v>692</v>
      </c>
      <c r="T66" s="264">
        <v>669</v>
      </c>
      <c r="U66" s="262">
        <v>665</v>
      </c>
      <c r="V66" s="262">
        <v>12</v>
      </c>
      <c r="W66" s="265">
        <v>17</v>
      </c>
      <c r="X66" s="264">
        <v>11</v>
      </c>
      <c r="Y66" s="263">
        <v>10</v>
      </c>
      <c r="Z66" s="262">
        <v>1443</v>
      </c>
      <c r="AA66" s="262">
        <v>747</v>
      </c>
      <c r="AB66" s="263">
        <v>696</v>
      </c>
      <c r="AC66" s="262">
        <v>734</v>
      </c>
      <c r="AD66" s="262">
        <v>673</v>
      </c>
      <c r="AE66" s="262">
        <v>7</v>
      </c>
      <c r="AF66" s="265">
        <v>17</v>
      </c>
      <c r="AG66" s="264">
        <v>6</v>
      </c>
      <c r="AH66" s="263">
        <v>6</v>
      </c>
      <c r="AI66" s="247"/>
      <c r="AJ66" s="247"/>
    </row>
    <row r="67" spans="1:36" ht="15" customHeight="1" x14ac:dyDescent="0.2">
      <c r="A67" s="253" t="s">
        <v>71</v>
      </c>
      <c r="B67" s="262">
        <v>-149</v>
      </c>
      <c r="C67" s="262">
        <v>-80</v>
      </c>
      <c r="D67" s="262">
        <v>-69</v>
      </c>
      <c r="E67" s="261">
        <v>-32</v>
      </c>
      <c r="F67" s="262">
        <v>-31</v>
      </c>
      <c r="G67" s="262">
        <v>-1</v>
      </c>
      <c r="H67" s="264">
        <v>141</v>
      </c>
      <c r="I67" s="262">
        <v>62</v>
      </c>
      <c r="J67" s="262">
        <v>79</v>
      </c>
      <c r="K67" s="264">
        <v>173</v>
      </c>
      <c r="L67" s="262">
        <v>93</v>
      </c>
      <c r="M67" s="263">
        <v>80</v>
      </c>
      <c r="N67" s="262">
        <v>-117</v>
      </c>
      <c r="O67" s="262">
        <v>-49</v>
      </c>
      <c r="P67" s="263">
        <v>-68</v>
      </c>
      <c r="Q67" s="262">
        <v>484</v>
      </c>
      <c r="R67" s="262">
        <v>254</v>
      </c>
      <c r="S67" s="262">
        <v>230</v>
      </c>
      <c r="T67" s="264">
        <v>235</v>
      </c>
      <c r="U67" s="262">
        <v>213</v>
      </c>
      <c r="V67" s="262">
        <v>17</v>
      </c>
      <c r="W67" s="265">
        <v>13</v>
      </c>
      <c r="X67" s="264">
        <v>2</v>
      </c>
      <c r="Y67" s="263">
        <v>4</v>
      </c>
      <c r="Z67" s="262">
        <v>601</v>
      </c>
      <c r="AA67" s="262">
        <v>303</v>
      </c>
      <c r="AB67" s="263">
        <v>298</v>
      </c>
      <c r="AC67" s="262">
        <v>282</v>
      </c>
      <c r="AD67" s="262">
        <v>287</v>
      </c>
      <c r="AE67" s="262">
        <v>20</v>
      </c>
      <c r="AF67" s="265">
        <v>11</v>
      </c>
      <c r="AG67" s="264">
        <v>1</v>
      </c>
      <c r="AH67" s="263">
        <v>0</v>
      </c>
      <c r="AI67" s="247"/>
      <c r="AJ67" s="247"/>
    </row>
    <row r="68" spans="1:36" ht="15" customHeight="1" x14ac:dyDescent="0.2">
      <c r="A68" s="253" t="s">
        <v>72</v>
      </c>
      <c r="B68" s="262">
        <v>-277</v>
      </c>
      <c r="C68" s="262">
        <v>-146</v>
      </c>
      <c r="D68" s="262">
        <v>-131</v>
      </c>
      <c r="E68" s="261">
        <v>-200</v>
      </c>
      <c r="F68" s="262">
        <v>-95</v>
      </c>
      <c r="G68" s="262">
        <v>-105</v>
      </c>
      <c r="H68" s="264">
        <v>114</v>
      </c>
      <c r="I68" s="262">
        <v>64</v>
      </c>
      <c r="J68" s="262">
        <v>50</v>
      </c>
      <c r="K68" s="264">
        <v>314</v>
      </c>
      <c r="L68" s="262">
        <v>159</v>
      </c>
      <c r="M68" s="263">
        <v>155</v>
      </c>
      <c r="N68" s="262">
        <v>-77</v>
      </c>
      <c r="O68" s="262">
        <v>-51</v>
      </c>
      <c r="P68" s="263">
        <v>-26</v>
      </c>
      <c r="Q68" s="262">
        <v>548</v>
      </c>
      <c r="R68" s="262">
        <v>268</v>
      </c>
      <c r="S68" s="262">
        <v>280</v>
      </c>
      <c r="T68" s="264">
        <v>242</v>
      </c>
      <c r="U68" s="262">
        <v>263</v>
      </c>
      <c r="V68" s="262">
        <v>18</v>
      </c>
      <c r="W68" s="265">
        <v>15</v>
      </c>
      <c r="X68" s="264">
        <v>8</v>
      </c>
      <c r="Y68" s="263">
        <v>2</v>
      </c>
      <c r="Z68" s="262">
        <v>625</v>
      </c>
      <c r="AA68" s="262">
        <v>319</v>
      </c>
      <c r="AB68" s="263">
        <v>306</v>
      </c>
      <c r="AC68" s="262">
        <v>306</v>
      </c>
      <c r="AD68" s="262">
        <v>305</v>
      </c>
      <c r="AE68" s="262">
        <v>13</v>
      </c>
      <c r="AF68" s="265">
        <v>1</v>
      </c>
      <c r="AG68" s="264">
        <v>0</v>
      </c>
      <c r="AH68" s="263">
        <v>0</v>
      </c>
      <c r="AI68" s="247"/>
      <c r="AJ68" s="247"/>
    </row>
    <row r="69" spans="1:36" ht="15" customHeight="1" x14ac:dyDescent="0.2">
      <c r="A69" s="253" t="s">
        <v>77</v>
      </c>
      <c r="B69" s="262">
        <v>-114</v>
      </c>
      <c r="C69" s="262">
        <v>-58</v>
      </c>
      <c r="D69" s="262">
        <v>-56</v>
      </c>
      <c r="E69" s="261">
        <v>-34</v>
      </c>
      <c r="F69" s="262">
        <v>-15</v>
      </c>
      <c r="G69" s="262">
        <v>-19</v>
      </c>
      <c r="H69" s="264">
        <v>40</v>
      </c>
      <c r="I69" s="262">
        <v>17</v>
      </c>
      <c r="J69" s="262">
        <v>23</v>
      </c>
      <c r="K69" s="264">
        <v>74</v>
      </c>
      <c r="L69" s="262">
        <v>32</v>
      </c>
      <c r="M69" s="263">
        <v>42</v>
      </c>
      <c r="N69" s="262">
        <v>-80</v>
      </c>
      <c r="O69" s="262">
        <v>-43</v>
      </c>
      <c r="P69" s="263">
        <v>-37</v>
      </c>
      <c r="Q69" s="262">
        <v>143</v>
      </c>
      <c r="R69" s="262">
        <v>67</v>
      </c>
      <c r="S69" s="262">
        <v>76</v>
      </c>
      <c r="T69" s="264">
        <v>62</v>
      </c>
      <c r="U69" s="262">
        <v>70</v>
      </c>
      <c r="V69" s="262">
        <v>1</v>
      </c>
      <c r="W69" s="265">
        <v>0</v>
      </c>
      <c r="X69" s="264">
        <v>4</v>
      </c>
      <c r="Y69" s="263">
        <v>6</v>
      </c>
      <c r="Z69" s="262">
        <v>223</v>
      </c>
      <c r="AA69" s="262">
        <v>110</v>
      </c>
      <c r="AB69" s="263">
        <v>113</v>
      </c>
      <c r="AC69" s="262">
        <v>102</v>
      </c>
      <c r="AD69" s="262">
        <v>112</v>
      </c>
      <c r="AE69" s="262">
        <v>6</v>
      </c>
      <c r="AF69" s="265">
        <v>0</v>
      </c>
      <c r="AG69" s="264">
        <v>2</v>
      </c>
      <c r="AH69" s="263">
        <v>1</v>
      </c>
      <c r="AI69" s="247"/>
      <c r="AJ69" s="247"/>
    </row>
    <row r="70" spans="1:36" ht="15" customHeight="1" x14ac:dyDescent="0.2">
      <c r="A70" s="253" t="s">
        <v>145</v>
      </c>
      <c r="B70" s="262">
        <v>-333</v>
      </c>
      <c r="C70" s="262">
        <v>-182</v>
      </c>
      <c r="D70" s="262">
        <v>-151</v>
      </c>
      <c r="E70" s="261">
        <v>-134</v>
      </c>
      <c r="F70" s="262">
        <v>-76</v>
      </c>
      <c r="G70" s="262">
        <v>-58</v>
      </c>
      <c r="H70" s="264">
        <v>151</v>
      </c>
      <c r="I70" s="262">
        <v>79</v>
      </c>
      <c r="J70" s="262">
        <v>72</v>
      </c>
      <c r="K70" s="264">
        <v>285</v>
      </c>
      <c r="L70" s="262">
        <v>155</v>
      </c>
      <c r="M70" s="263">
        <v>130</v>
      </c>
      <c r="N70" s="262">
        <v>-199</v>
      </c>
      <c r="O70" s="262">
        <v>-106</v>
      </c>
      <c r="P70" s="263">
        <v>-93</v>
      </c>
      <c r="Q70" s="262">
        <v>441</v>
      </c>
      <c r="R70" s="262">
        <v>199</v>
      </c>
      <c r="S70" s="262">
        <v>242</v>
      </c>
      <c r="T70" s="264">
        <v>194</v>
      </c>
      <c r="U70" s="262">
        <v>189</v>
      </c>
      <c r="V70" s="262">
        <v>4</v>
      </c>
      <c r="W70" s="265">
        <v>50</v>
      </c>
      <c r="X70" s="264">
        <v>1</v>
      </c>
      <c r="Y70" s="263">
        <v>3</v>
      </c>
      <c r="Z70" s="262">
        <v>640</v>
      </c>
      <c r="AA70" s="262">
        <v>305</v>
      </c>
      <c r="AB70" s="263">
        <v>335</v>
      </c>
      <c r="AC70" s="262">
        <v>304</v>
      </c>
      <c r="AD70" s="262">
        <v>288</v>
      </c>
      <c r="AE70" s="262">
        <v>0</v>
      </c>
      <c r="AF70" s="265">
        <v>47</v>
      </c>
      <c r="AG70" s="264">
        <v>1</v>
      </c>
      <c r="AH70" s="263">
        <v>0</v>
      </c>
      <c r="AI70" s="247"/>
      <c r="AJ70" s="247"/>
    </row>
    <row r="71" spans="1:36" ht="15" customHeight="1" x14ac:dyDescent="0.2">
      <c r="A71" s="253" t="s">
        <v>146</v>
      </c>
      <c r="B71" s="262">
        <v>-202</v>
      </c>
      <c r="C71" s="262">
        <v>-92</v>
      </c>
      <c r="D71" s="262">
        <v>-110</v>
      </c>
      <c r="E71" s="261">
        <v>-87</v>
      </c>
      <c r="F71" s="262">
        <v>-43</v>
      </c>
      <c r="G71" s="262">
        <v>-44</v>
      </c>
      <c r="H71" s="264">
        <v>126</v>
      </c>
      <c r="I71" s="262">
        <v>66</v>
      </c>
      <c r="J71" s="262">
        <v>60</v>
      </c>
      <c r="K71" s="264">
        <v>213</v>
      </c>
      <c r="L71" s="262">
        <v>109</v>
      </c>
      <c r="M71" s="263">
        <v>104</v>
      </c>
      <c r="N71" s="262">
        <v>-115</v>
      </c>
      <c r="O71" s="262">
        <v>-49</v>
      </c>
      <c r="P71" s="263">
        <v>-66</v>
      </c>
      <c r="Q71" s="262">
        <v>444</v>
      </c>
      <c r="R71" s="262">
        <v>218</v>
      </c>
      <c r="S71" s="262">
        <v>226</v>
      </c>
      <c r="T71" s="264">
        <v>204</v>
      </c>
      <c r="U71" s="262">
        <v>192</v>
      </c>
      <c r="V71" s="262">
        <v>10</v>
      </c>
      <c r="W71" s="265">
        <v>27</v>
      </c>
      <c r="X71" s="264">
        <v>4</v>
      </c>
      <c r="Y71" s="263">
        <v>7</v>
      </c>
      <c r="Z71" s="262">
        <v>559</v>
      </c>
      <c r="AA71" s="262">
        <v>267</v>
      </c>
      <c r="AB71" s="263">
        <v>292</v>
      </c>
      <c r="AC71" s="262">
        <v>260</v>
      </c>
      <c r="AD71" s="262">
        <v>285</v>
      </c>
      <c r="AE71" s="262">
        <v>7</v>
      </c>
      <c r="AF71" s="265">
        <v>7</v>
      </c>
      <c r="AG71" s="264">
        <v>0</v>
      </c>
      <c r="AH71" s="263">
        <v>0</v>
      </c>
      <c r="AI71" s="247"/>
      <c r="AJ71" s="247"/>
    </row>
    <row r="72" spans="1:36" ht="15" customHeight="1" thickBot="1" x14ac:dyDescent="0.25">
      <c r="A72" s="255" t="s">
        <v>108</v>
      </c>
      <c r="B72" s="266">
        <v>-47</v>
      </c>
      <c r="C72" s="266">
        <v>-11</v>
      </c>
      <c r="D72" s="266">
        <v>-36</v>
      </c>
      <c r="E72" s="267">
        <v>-15</v>
      </c>
      <c r="F72" s="266">
        <v>-11</v>
      </c>
      <c r="G72" s="266">
        <v>-4</v>
      </c>
      <c r="H72" s="268">
        <v>96</v>
      </c>
      <c r="I72" s="266">
        <v>50</v>
      </c>
      <c r="J72" s="266">
        <v>46</v>
      </c>
      <c r="K72" s="268">
        <v>111</v>
      </c>
      <c r="L72" s="266">
        <v>61</v>
      </c>
      <c r="M72" s="269">
        <v>50</v>
      </c>
      <c r="N72" s="266">
        <v>-32</v>
      </c>
      <c r="O72" s="266">
        <v>0</v>
      </c>
      <c r="P72" s="269">
        <v>-32</v>
      </c>
      <c r="Q72" s="266">
        <v>332</v>
      </c>
      <c r="R72" s="266">
        <v>162</v>
      </c>
      <c r="S72" s="266">
        <v>170</v>
      </c>
      <c r="T72" s="268">
        <v>158</v>
      </c>
      <c r="U72" s="266">
        <v>163</v>
      </c>
      <c r="V72" s="266">
        <v>4</v>
      </c>
      <c r="W72" s="270">
        <v>5</v>
      </c>
      <c r="X72" s="268">
        <v>0</v>
      </c>
      <c r="Y72" s="269">
        <v>2</v>
      </c>
      <c r="Z72" s="266">
        <v>364</v>
      </c>
      <c r="AA72" s="266">
        <v>162</v>
      </c>
      <c r="AB72" s="269">
        <v>202</v>
      </c>
      <c r="AC72" s="266">
        <v>151</v>
      </c>
      <c r="AD72" s="266">
        <v>186</v>
      </c>
      <c r="AE72" s="266">
        <v>7</v>
      </c>
      <c r="AF72" s="270">
        <v>16</v>
      </c>
      <c r="AG72" s="268">
        <v>4</v>
      </c>
      <c r="AH72" s="269">
        <v>0</v>
      </c>
      <c r="AI72" s="247"/>
      <c r="AJ72" s="247"/>
    </row>
    <row r="73" spans="1:36" x14ac:dyDescent="0.2">
      <c r="A73" s="256" t="s">
        <v>147</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6"/>
      <c r="Z73" s="257"/>
      <c r="AA73" s="257"/>
      <c r="AB73" s="257"/>
      <c r="AC73" s="257"/>
      <c r="AD73" s="257"/>
      <c r="AE73" s="257"/>
      <c r="AF73" s="257"/>
      <c r="AG73" s="257"/>
      <c r="AH73" s="247"/>
      <c r="AI73" s="247"/>
      <c r="AJ73" s="247"/>
    </row>
    <row r="74" spans="1:36" x14ac:dyDescent="0.2">
      <c r="A74" s="258" t="s">
        <v>148</v>
      </c>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58"/>
      <c r="Z74" s="247"/>
      <c r="AA74" s="247"/>
      <c r="AB74" s="247"/>
      <c r="AC74" s="247"/>
      <c r="AD74" s="247"/>
      <c r="AE74" s="247"/>
      <c r="AF74" s="247"/>
      <c r="AG74" s="247"/>
      <c r="AH74" s="247"/>
      <c r="AI74" s="247"/>
      <c r="AJ74" s="247"/>
    </row>
    <row r="75" spans="1:36" x14ac:dyDescent="0.2">
      <c r="A75" s="258" t="s">
        <v>149</v>
      </c>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58"/>
      <c r="Z75" s="247"/>
      <c r="AA75" s="247"/>
      <c r="AB75" s="247"/>
      <c r="AC75" s="247"/>
      <c r="AD75" s="247"/>
      <c r="AE75" s="247"/>
      <c r="AF75" s="247"/>
      <c r="AG75" s="247"/>
      <c r="AH75" s="247"/>
      <c r="AI75" s="247"/>
      <c r="AJ75" s="247"/>
    </row>
    <row r="76" spans="1:36" x14ac:dyDescent="0.2">
      <c r="A76" s="258" t="s">
        <v>150</v>
      </c>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58"/>
      <c r="Z76" s="247"/>
      <c r="AA76" s="247"/>
      <c r="AB76" s="247"/>
      <c r="AC76" s="247"/>
      <c r="AD76" s="247"/>
      <c r="AE76" s="247"/>
      <c r="AF76" s="247"/>
      <c r="AG76" s="247"/>
      <c r="AH76" s="247"/>
      <c r="AI76" s="247"/>
      <c r="AJ76" s="247"/>
    </row>
    <row r="77" spans="1:36" x14ac:dyDescent="0.2">
      <c r="A77" s="258" t="s">
        <v>151</v>
      </c>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58"/>
      <c r="Z77" s="247"/>
      <c r="AA77" s="247"/>
      <c r="AB77" s="247"/>
      <c r="AC77" s="247"/>
      <c r="AD77" s="247"/>
      <c r="AE77" s="247"/>
      <c r="AF77" s="247"/>
      <c r="AG77" s="247"/>
      <c r="AH77" s="247"/>
      <c r="AI77" s="247"/>
      <c r="AJ77" s="247"/>
    </row>
    <row r="78" spans="1:36" x14ac:dyDescent="0.2">
      <c r="A78" s="258" t="s">
        <v>152</v>
      </c>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58"/>
      <c r="Z78" s="247"/>
      <c r="AA78" s="247"/>
      <c r="AB78" s="247"/>
      <c r="AC78" s="247"/>
      <c r="AD78" s="247"/>
      <c r="AE78" s="247"/>
      <c r="AF78" s="247"/>
      <c r="AG78" s="247"/>
      <c r="AH78" s="247"/>
      <c r="AI78" s="247"/>
      <c r="AJ78" s="247"/>
    </row>
    <row r="79" spans="1:36" x14ac:dyDescent="0.2">
      <c r="A79" s="258" t="s">
        <v>153</v>
      </c>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58"/>
      <c r="Z79" s="247"/>
      <c r="AA79" s="247"/>
      <c r="AB79" s="247"/>
      <c r="AC79" s="247"/>
      <c r="AD79" s="247"/>
      <c r="AE79" s="247"/>
      <c r="AF79" s="247"/>
      <c r="AG79" s="247"/>
      <c r="AH79" s="247"/>
      <c r="AI79" s="247"/>
      <c r="AJ79" s="247"/>
    </row>
    <row r="80" spans="1:36" x14ac:dyDescent="0.2">
      <c r="A80" s="258" t="s">
        <v>154</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58"/>
      <c r="Z80" s="247"/>
      <c r="AA80" s="247"/>
      <c r="AB80" s="247"/>
      <c r="AC80" s="247"/>
      <c r="AD80" s="247"/>
      <c r="AE80" s="247"/>
      <c r="AF80" s="247"/>
      <c r="AG80" s="247"/>
      <c r="AH80" s="247"/>
      <c r="AI80" s="247"/>
      <c r="AJ80" s="247"/>
    </row>
    <row r="81" spans="1:36" x14ac:dyDescent="0.2">
      <c r="A81" s="1" t="s">
        <v>339</v>
      </c>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row>
    <row r="82" spans="1:36" x14ac:dyDescent="0.2">
      <c r="A82" s="258"/>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row>
    <row r="83" spans="1:36" x14ac:dyDescent="0.2">
      <c r="A83" s="258"/>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row>
    <row r="84" spans="1:36" x14ac:dyDescent="0.2">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row>
    <row r="85" spans="1:36" x14ac:dyDescent="0.2">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row>
    <row r="86" spans="1:36" x14ac:dyDescent="0.2">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row>
    <row r="87" spans="1:36" x14ac:dyDescent="0.2">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row>
    <row r="88" spans="1:36" x14ac:dyDescent="0.2">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row>
    <row r="89" spans="1:36" x14ac:dyDescent="0.2">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row>
    <row r="90" spans="1:36" x14ac:dyDescent="0.2">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row>
    <row r="91" spans="1:36" x14ac:dyDescent="0.2">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row>
    <row r="92" spans="1:36" x14ac:dyDescent="0.2">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row>
    <row r="93" spans="1:36" x14ac:dyDescent="0.2">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row>
  </sheetData>
  <mergeCells count="12">
    <mergeCell ref="A2:A4"/>
    <mergeCell ref="B2:D3"/>
    <mergeCell ref="E2:M2"/>
    <mergeCell ref="N2:P3"/>
    <mergeCell ref="Z2:AH2"/>
    <mergeCell ref="H3:J3"/>
    <mergeCell ref="K3:M3"/>
    <mergeCell ref="T3:W3"/>
    <mergeCell ref="X3:Y3"/>
    <mergeCell ref="AC3:AF3"/>
    <mergeCell ref="AG3:AH3"/>
    <mergeCell ref="Q2:Y2"/>
  </mergeCells>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AL78"/>
  <sheetViews>
    <sheetView workbookViewId="0">
      <pane xSplit="1" ySplit="4" topLeftCell="R49" activePane="bottomRight" state="frozen"/>
      <selection pane="topRight" activeCell="D1" sqref="D1"/>
      <selection pane="bottomLeft" activeCell="A7" sqref="A7"/>
      <selection pane="bottomRight" activeCell="AI55" sqref="AI55"/>
    </sheetView>
  </sheetViews>
  <sheetFormatPr defaultColWidth="11.90625" defaultRowHeight="12.5" x14ac:dyDescent="0.2"/>
  <cols>
    <col min="1" max="1" width="11.453125" style="1" customWidth="1"/>
    <col min="2" max="33" width="8.08984375" style="86" customWidth="1"/>
    <col min="34" max="34" width="8.08984375" style="84" customWidth="1"/>
    <col min="35" max="35" width="7.08984375" style="1" customWidth="1"/>
    <col min="36" max="38" width="9.7265625" style="1" customWidth="1"/>
    <col min="39" max="245" width="11.90625" style="1"/>
    <col min="246" max="247" width="3.90625" style="1" customWidth="1"/>
    <col min="248" max="248" width="9" style="1" bestFit="1" customWidth="1"/>
    <col min="249" max="251" width="6.7265625" style="1" bestFit="1" customWidth="1"/>
    <col min="252" max="252" width="7.453125" style="1" bestFit="1" customWidth="1"/>
    <col min="253" max="254" width="6.7265625" style="1" bestFit="1" customWidth="1"/>
    <col min="255" max="259" width="5.453125" style="1" bestFit="1" customWidth="1"/>
    <col min="260" max="261" width="4.08984375" style="1" bestFit="1" customWidth="1"/>
    <col min="262" max="266" width="6" style="1" bestFit="1" customWidth="1"/>
    <col min="267" max="268" width="4.26953125" style="1" bestFit="1" customWidth="1"/>
    <col min="269" max="269" width="7.453125" style="1" bestFit="1" customWidth="1"/>
    <col min="270" max="271" width="6.7265625" style="1" bestFit="1" customWidth="1"/>
    <col min="272" max="275" width="6.26953125" style="1" bestFit="1" customWidth="1"/>
    <col min="276" max="276" width="5.453125" style="1" bestFit="1" customWidth="1"/>
    <col min="277" max="278" width="5.26953125" style="1" bestFit="1" customWidth="1"/>
    <col min="279" max="280" width="4.7265625" style="1" bestFit="1" customWidth="1"/>
    <col min="281" max="284" width="6.26953125" style="1" bestFit="1" customWidth="1"/>
    <col min="285" max="285" width="5.453125" style="1" bestFit="1" customWidth="1"/>
    <col min="286" max="287" width="5.26953125" style="1" bestFit="1" customWidth="1"/>
    <col min="288" max="289" width="4.7265625" style="1" bestFit="1" customWidth="1"/>
    <col min="290" max="501" width="11.90625" style="1"/>
    <col min="502" max="503" width="3.90625" style="1" customWidth="1"/>
    <col min="504" max="504" width="9" style="1" bestFit="1" customWidth="1"/>
    <col min="505" max="507" width="6.7265625" style="1" bestFit="1" customWidth="1"/>
    <col min="508" max="508" width="7.453125" style="1" bestFit="1" customWidth="1"/>
    <col min="509" max="510" width="6.7265625" style="1" bestFit="1" customWidth="1"/>
    <col min="511" max="515" width="5.453125" style="1" bestFit="1" customWidth="1"/>
    <col min="516" max="517" width="4.08984375" style="1" bestFit="1" customWidth="1"/>
    <col min="518" max="522" width="6" style="1" bestFit="1" customWidth="1"/>
    <col min="523" max="524" width="4.26953125" style="1" bestFit="1" customWidth="1"/>
    <col min="525" max="525" width="7.453125" style="1" bestFit="1" customWidth="1"/>
    <col min="526" max="527" width="6.7265625" style="1" bestFit="1" customWidth="1"/>
    <col min="528" max="531" width="6.26953125" style="1" bestFit="1" customWidth="1"/>
    <col min="532" max="532" width="5.453125" style="1" bestFit="1" customWidth="1"/>
    <col min="533" max="534" width="5.26953125" style="1" bestFit="1" customWidth="1"/>
    <col min="535" max="536" width="4.7265625" style="1" bestFit="1" customWidth="1"/>
    <col min="537" max="540" width="6.26953125" style="1" bestFit="1" customWidth="1"/>
    <col min="541" max="541" width="5.453125" style="1" bestFit="1" customWidth="1"/>
    <col min="542" max="543" width="5.26953125" style="1" bestFit="1" customWidth="1"/>
    <col min="544" max="545" width="4.7265625" style="1" bestFit="1" customWidth="1"/>
    <col min="546" max="757" width="11.90625" style="1"/>
    <col min="758" max="759" width="3.90625" style="1" customWidth="1"/>
    <col min="760" max="760" width="9" style="1" bestFit="1" customWidth="1"/>
    <col min="761" max="763" width="6.7265625" style="1" bestFit="1" customWidth="1"/>
    <col min="764" max="764" width="7.453125" style="1" bestFit="1" customWidth="1"/>
    <col min="765" max="766" width="6.7265625" style="1" bestFit="1" customWidth="1"/>
    <col min="767" max="771" width="5.453125" style="1" bestFit="1" customWidth="1"/>
    <col min="772" max="773" width="4.08984375" style="1" bestFit="1" customWidth="1"/>
    <col min="774" max="778" width="6" style="1" bestFit="1" customWidth="1"/>
    <col min="779" max="780" width="4.26953125" style="1" bestFit="1" customWidth="1"/>
    <col min="781" max="781" width="7.453125" style="1" bestFit="1" customWidth="1"/>
    <col min="782" max="783" width="6.7265625" style="1" bestFit="1" customWidth="1"/>
    <col min="784" max="787" width="6.26953125" style="1" bestFit="1" customWidth="1"/>
    <col min="788" max="788" width="5.453125" style="1" bestFit="1" customWidth="1"/>
    <col min="789" max="790" width="5.26953125" style="1" bestFit="1" customWidth="1"/>
    <col min="791" max="792" width="4.7265625" style="1" bestFit="1" customWidth="1"/>
    <col min="793" max="796" width="6.26953125" style="1" bestFit="1" customWidth="1"/>
    <col min="797" max="797" width="5.453125" style="1" bestFit="1" customWidth="1"/>
    <col min="798" max="799" width="5.26953125" style="1" bestFit="1" customWidth="1"/>
    <col min="800" max="801" width="4.7265625" style="1" bestFit="1" customWidth="1"/>
    <col min="802" max="1013" width="11.90625" style="1"/>
    <col min="1014" max="1015" width="3.90625" style="1" customWidth="1"/>
    <col min="1016" max="1016" width="9" style="1" bestFit="1" customWidth="1"/>
    <col min="1017" max="1019" width="6.7265625" style="1" bestFit="1" customWidth="1"/>
    <col min="1020" max="1020" width="7.453125" style="1" bestFit="1" customWidth="1"/>
    <col min="1021" max="1022" width="6.7265625" style="1" bestFit="1" customWidth="1"/>
    <col min="1023" max="1027" width="5.453125" style="1" bestFit="1" customWidth="1"/>
    <col min="1028" max="1029" width="4.08984375" style="1" bestFit="1" customWidth="1"/>
    <col min="1030" max="1034" width="6" style="1" bestFit="1" customWidth="1"/>
    <col min="1035" max="1036" width="4.26953125" style="1" bestFit="1" customWidth="1"/>
    <col min="1037" max="1037" width="7.453125" style="1" bestFit="1" customWidth="1"/>
    <col min="1038" max="1039" width="6.7265625" style="1" bestFit="1" customWidth="1"/>
    <col min="1040" max="1043" width="6.26953125" style="1" bestFit="1" customWidth="1"/>
    <col min="1044" max="1044" width="5.453125" style="1" bestFit="1" customWidth="1"/>
    <col min="1045" max="1046" width="5.26953125" style="1" bestFit="1" customWidth="1"/>
    <col min="1047" max="1048" width="4.7265625" style="1" bestFit="1" customWidth="1"/>
    <col min="1049" max="1052" width="6.26953125" style="1" bestFit="1" customWidth="1"/>
    <col min="1053" max="1053" width="5.453125" style="1" bestFit="1" customWidth="1"/>
    <col min="1054" max="1055" width="5.26953125" style="1" bestFit="1" customWidth="1"/>
    <col min="1056" max="1057" width="4.7265625" style="1" bestFit="1" customWidth="1"/>
    <col min="1058" max="1269" width="11.90625" style="1"/>
    <col min="1270" max="1271" width="3.90625" style="1" customWidth="1"/>
    <col min="1272" max="1272" width="9" style="1" bestFit="1" customWidth="1"/>
    <col min="1273" max="1275" width="6.7265625" style="1" bestFit="1" customWidth="1"/>
    <col min="1276" max="1276" width="7.453125" style="1" bestFit="1" customWidth="1"/>
    <col min="1277" max="1278" width="6.7265625" style="1" bestFit="1" customWidth="1"/>
    <col min="1279" max="1283" width="5.453125" style="1" bestFit="1" customWidth="1"/>
    <col min="1284" max="1285" width="4.08984375" style="1" bestFit="1" customWidth="1"/>
    <col min="1286" max="1290" width="6" style="1" bestFit="1" customWidth="1"/>
    <col min="1291" max="1292" width="4.26953125" style="1" bestFit="1" customWidth="1"/>
    <col min="1293" max="1293" width="7.453125" style="1" bestFit="1" customWidth="1"/>
    <col min="1294" max="1295" width="6.7265625" style="1" bestFit="1" customWidth="1"/>
    <col min="1296" max="1299" width="6.26953125" style="1" bestFit="1" customWidth="1"/>
    <col min="1300" max="1300" width="5.453125" style="1" bestFit="1" customWidth="1"/>
    <col min="1301" max="1302" width="5.26953125" style="1" bestFit="1" customWidth="1"/>
    <col min="1303" max="1304" width="4.7265625" style="1" bestFit="1" customWidth="1"/>
    <col min="1305" max="1308" width="6.26953125" style="1" bestFit="1" customWidth="1"/>
    <col min="1309" max="1309" width="5.453125" style="1" bestFit="1" customWidth="1"/>
    <col min="1310" max="1311" width="5.26953125" style="1" bestFit="1" customWidth="1"/>
    <col min="1312" max="1313" width="4.7265625" style="1" bestFit="1" customWidth="1"/>
    <col min="1314" max="1525" width="11.90625" style="1"/>
    <col min="1526" max="1527" width="3.90625" style="1" customWidth="1"/>
    <col min="1528" max="1528" width="9" style="1" bestFit="1" customWidth="1"/>
    <col min="1529" max="1531" width="6.7265625" style="1" bestFit="1" customWidth="1"/>
    <col min="1532" max="1532" width="7.453125" style="1" bestFit="1" customWidth="1"/>
    <col min="1533" max="1534" width="6.7265625" style="1" bestFit="1" customWidth="1"/>
    <col min="1535" max="1539" width="5.453125" style="1" bestFit="1" customWidth="1"/>
    <col min="1540" max="1541" width="4.08984375" style="1" bestFit="1" customWidth="1"/>
    <col min="1542" max="1546" width="6" style="1" bestFit="1" customWidth="1"/>
    <col min="1547" max="1548" width="4.26953125" style="1" bestFit="1" customWidth="1"/>
    <col min="1549" max="1549" width="7.453125" style="1" bestFit="1" customWidth="1"/>
    <col min="1550" max="1551" width="6.7265625" style="1" bestFit="1" customWidth="1"/>
    <col min="1552" max="1555" width="6.26953125" style="1" bestFit="1" customWidth="1"/>
    <col min="1556" max="1556" width="5.453125" style="1" bestFit="1" customWidth="1"/>
    <col min="1557" max="1558" width="5.26953125" style="1" bestFit="1" customWidth="1"/>
    <col min="1559" max="1560" width="4.7265625" style="1" bestFit="1" customWidth="1"/>
    <col min="1561" max="1564" width="6.26953125" style="1" bestFit="1" customWidth="1"/>
    <col min="1565" max="1565" width="5.453125" style="1" bestFit="1" customWidth="1"/>
    <col min="1566" max="1567" width="5.26953125" style="1" bestFit="1" customWidth="1"/>
    <col min="1568" max="1569" width="4.7265625" style="1" bestFit="1" customWidth="1"/>
    <col min="1570" max="1781" width="11.90625" style="1"/>
    <col min="1782" max="1783" width="3.90625" style="1" customWidth="1"/>
    <col min="1784" max="1784" width="9" style="1" bestFit="1" customWidth="1"/>
    <col min="1785" max="1787" width="6.7265625" style="1" bestFit="1" customWidth="1"/>
    <col min="1788" max="1788" width="7.453125" style="1" bestFit="1" customWidth="1"/>
    <col min="1789" max="1790" width="6.7265625" style="1" bestFit="1" customWidth="1"/>
    <col min="1791" max="1795" width="5.453125" style="1" bestFit="1" customWidth="1"/>
    <col min="1796" max="1797" width="4.08984375" style="1" bestFit="1" customWidth="1"/>
    <col min="1798" max="1802" width="6" style="1" bestFit="1" customWidth="1"/>
    <col min="1803" max="1804" width="4.26953125" style="1" bestFit="1" customWidth="1"/>
    <col min="1805" max="1805" width="7.453125" style="1" bestFit="1" customWidth="1"/>
    <col min="1806" max="1807" width="6.7265625" style="1" bestFit="1" customWidth="1"/>
    <col min="1808" max="1811" width="6.26953125" style="1" bestFit="1" customWidth="1"/>
    <col min="1812" max="1812" width="5.453125" style="1" bestFit="1" customWidth="1"/>
    <col min="1813" max="1814" width="5.26953125" style="1" bestFit="1" customWidth="1"/>
    <col min="1815" max="1816" width="4.7265625" style="1" bestFit="1" customWidth="1"/>
    <col min="1817" max="1820" width="6.26953125" style="1" bestFit="1" customWidth="1"/>
    <col min="1821" max="1821" width="5.453125" style="1" bestFit="1" customWidth="1"/>
    <col min="1822" max="1823" width="5.26953125" style="1" bestFit="1" customWidth="1"/>
    <col min="1824" max="1825" width="4.7265625" style="1" bestFit="1" customWidth="1"/>
    <col min="1826" max="2037" width="11.90625" style="1"/>
    <col min="2038" max="2039" width="3.90625" style="1" customWidth="1"/>
    <col min="2040" max="2040" width="9" style="1" bestFit="1" customWidth="1"/>
    <col min="2041" max="2043" width="6.7265625" style="1" bestFit="1" customWidth="1"/>
    <col min="2044" max="2044" width="7.453125" style="1" bestFit="1" customWidth="1"/>
    <col min="2045" max="2046" width="6.7265625" style="1" bestFit="1" customWidth="1"/>
    <col min="2047" max="2051" width="5.453125" style="1" bestFit="1" customWidth="1"/>
    <col min="2052" max="2053" width="4.08984375" style="1" bestFit="1" customWidth="1"/>
    <col min="2054" max="2058" width="6" style="1" bestFit="1" customWidth="1"/>
    <col min="2059" max="2060" width="4.26953125" style="1" bestFit="1" customWidth="1"/>
    <col min="2061" max="2061" width="7.453125" style="1" bestFit="1" customWidth="1"/>
    <col min="2062" max="2063" width="6.7265625" style="1" bestFit="1" customWidth="1"/>
    <col min="2064" max="2067" width="6.26953125" style="1" bestFit="1" customWidth="1"/>
    <col min="2068" max="2068" width="5.453125" style="1" bestFit="1" customWidth="1"/>
    <col min="2069" max="2070" width="5.26953125" style="1" bestFit="1" customWidth="1"/>
    <col min="2071" max="2072" width="4.7265625" style="1" bestFit="1" customWidth="1"/>
    <col min="2073" max="2076" width="6.26953125" style="1" bestFit="1" customWidth="1"/>
    <col min="2077" max="2077" width="5.453125" style="1" bestFit="1" customWidth="1"/>
    <col min="2078" max="2079" width="5.26953125" style="1" bestFit="1" customWidth="1"/>
    <col min="2080" max="2081" width="4.7265625" style="1" bestFit="1" customWidth="1"/>
    <col min="2082" max="2293" width="11.90625" style="1"/>
    <col min="2294" max="2295" width="3.90625" style="1" customWidth="1"/>
    <col min="2296" max="2296" width="9" style="1" bestFit="1" customWidth="1"/>
    <col min="2297" max="2299" width="6.7265625" style="1" bestFit="1" customWidth="1"/>
    <col min="2300" max="2300" width="7.453125" style="1" bestFit="1" customWidth="1"/>
    <col min="2301" max="2302" width="6.7265625" style="1" bestFit="1" customWidth="1"/>
    <col min="2303" max="2307" width="5.453125" style="1" bestFit="1" customWidth="1"/>
    <col min="2308" max="2309" width="4.08984375" style="1" bestFit="1" customWidth="1"/>
    <col min="2310" max="2314" width="6" style="1" bestFit="1" customWidth="1"/>
    <col min="2315" max="2316" width="4.26953125" style="1" bestFit="1" customWidth="1"/>
    <col min="2317" max="2317" width="7.453125" style="1" bestFit="1" customWidth="1"/>
    <col min="2318" max="2319" width="6.7265625" style="1" bestFit="1" customWidth="1"/>
    <col min="2320" max="2323" width="6.26953125" style="1" bestFit="1" customWidth="1"/>
    <col min="2324" max="2324" width="5.453125" style="1" bestFit="1" customWidth="1"/>
    <col min="2325" max="2326" width="5.26953125" style="1" bestFit="1" customWidth="1"/>
    <col min="2327" max="2328" width="4.7265625" style="1" bestFit="1" customWidth="1"/>
    <col min="2329" max="2332" width="6.26953125" style="1" bestFit="1" customWidth="1"/>
    <col min="2333" max="2333" width="5.453125" style="1" bestFit="1" customWidth="1"/>
    <col min="2334" max="2335" width="5.26953125" style="1" bestFit="1" customWidth="1"/>
    <col min="2336" max="2337" width="4.7265625" style="1" bestFit="1" customWidth="1"/>
    <col min="2338" max="2549" width="11.90625" style="1"/>
    <col min="2550" max="2551" width="3.90625" style="1" customWidth="1"/>
    <col min="2552" max="2552" width="9" style="1" bestFit="1" customWidth="1"/>
    <col min="2553" max="2555" width="6.7265625" style="1" bestFit="1" customWidth="1"/>
    <col min="2556" max="2556" width="7.453125" style="1" bestFit="1" customWidth="1"/>
    <col min="2557" max="2558" width="6.7265625" style="1" bestFit="1" customWidth="1"/>
    <col min="2559" max="2563" width="5.453125" style="1" bestFit="1" customWidth="1"/>
    <col min="2564" max="2565" width="4.08984375" style="1" bestFit="1" customWidth="1"/>
    <col min="2566" max="2570" width="6" style="1" bestFit="1" customWidth="1"/>
    <col min="2571" max="2572" width="4.26953125" style="1" bestFit="1" customWidth="1"/>
    <col min="2573" max="2573" width="7.453125" style="1" bestFit="1" customWidth="1"/>
    <col min="2574" max="2575" width="6.7265625" style="1" bestFit="1" customWidth="1"/>
    <col min="2576" max="2579" width="6.26953125" style="1" bestFit="1" customWidth="1"/>
    <col min="2580" max="2580" width="5.453125" style="1" bestFit="1" customWidth="1"/>
    <col min="2581" max="2582" width="5.26953125" style="1" bestFit="1" customWidth="1"/>
    <col min="2583" max="2584" width="4.7265625" style="1" bestFit="1" customWidth="1"/>
    <col min="2585" max="2588" width="6.26953125" style="1" bestFit="1" customWidth="1"/>
    <col min="2589" max="2589" width="5.453125" style="1" bestFit="1" customWidth="1"/>
    <col min="2590" max="2591" width="5.26953125" style="1" bestFit="1" customWidth="1"/>
    <col min="2592" max="2593" width="4.7265625" style="1" bestFit="1" customWidth="1"/>
    <col min="2594" max="2805" width="11.90625" style="1"/>
    <col min="2806" max="2807" width="3.90625" style="1" customWidth="1"/>
    <col min="2808" max="2808" width="9" style="1" bestFit="1" customWidth="1"/>
    <col min="2809" max="2811" width="6.7265625" style="1" bestFit="1" customWidth="1"/>
    <col min="2812" max="2812" width="7.453125" style="1" bestFit="1" customWidth="1"/>
    <col min="2813" max="2814" width="6.7265625" style="1" bestFit="1" customWidth="1"/>
    <col min="2815" max="2819" width="5.453125" style="1" bestFit="1" customWidth="1"/>
    <col min="2820" max="2821" width="4.08984375" style="1" bestFit="1" customWidth="1"/>
    <col min="2822" max="2826" width="6" style="1" bestFit="1" customWidth="1"/>
    <col min="2827" max="2828" width="4.26953125" style="1" bestFit="1" customWidth="1"/>
    <col min="2829" max="2829" width="7.453125" style="1" bestFit="1" customWidth="1"/>
    <col min="2830" max="2831" width="6.7265625" style="1" bestFit="1" customWidth="1"/>
    <col min="2832" max="2835" width="6.26953125" style="1" bestFit="1" customWidth="1"/>
    <col min="2836" max="2836" width="5.453125" style="1" bestFit="1" customWidth="1"/>
    <col min="2837" max="2838" width="5.26953125" style="1" bestFit="1" customWidth="1"/>
    <col min="2839" max="2840" width="4.7265625" style="1" bestFit="1" customWidth="1"/>
    <col min="2841" max="2844" width="6.26953125" style="1" bestFit="1" customWidth="1"/>
    <col min="2845" max="2845" width="5.453125" style="1" bestFit="1" customWidth="1"/>
    <col min="2846" max="2847" width="5.26953125" style="1" bestFit="1" customWidth="1"/>
    <col min="2848" max="2849" width="4.7265625" style="1" bestFit="1" customWidth="1"/>
    <col min="2850" max="3061" width="11.90625" style="1"/>
    <col min="3062" max="3063" width="3.90625" style="1" customWidth="1"/>
    <col min="3064" max="3064" width="9" style="1" bestFit="1" customWidth="1"/>
    <col min="3065" max="3067" width="6.7265625" style="1" bestFit="1" customWidth="1"/>
    <col min="3068" max="3068" width="7.453125" style="1" bestFit="1" customWidth="1"/>
    <col min="3069" max="3070" width="6.7265625" style="1" bestFit="1" customWidth="1"/>
    <col min="3071" max="3075" width="5.453125" style="1" bestFit="1" customWidth="1"/>
    <col min="3076" max="3077" width="4.08984375" style="1" bestFit="1" customWidth="1"/>
    <col min="3078" max="3082" width="6" style="1" bestFit="1" customWidth="1"/>
    <col min="3083" max="3084" width="4.26953125" style="1" bestFit="1" customWidth="1"/>
    <col min="3085" max="3085" width="7.453125" style="1" bestFit="1" customWidth="1"/>
    <col min="3086" max="3087" width="6.7265625" style="1" bestFit="1" customWidth="1"/>
    <col min="3088" max="3091" width="6.26953125" style="1" bestFit="1" customWidth="1"/>
    <col min="3092" max="3092" width="5.453125" style="1" bestFit="1" customWidth="1"/>
    <col min="3093" max="3094" width="5.26953125" style="1" bestFit="1" customWidth="1"/>
    <col min="3095" max="3096" width="4.7265625" style="1" bestFit="1" customWidth="1"/>
    <col min="3097" max="3100" width="6.26953125" style="1" bestFit="1" customWidth="1"/>
    <col min="3101" max="3101" width="5.453125" style="1" bestFit="1" customWidth="1"/>
    <col min="3102" max="3103" width="5.26953125" style="1" bestFit="1" customWidth="1"/>
    <col min="3104" max="3105" width="4.7265625" style="1" bestFit="1" customWidth="1"/>
    <col min="3106" max="3317" width="11.90625" style="1"/>
    <col min="3318" max="3319" width="3.90625" style="1" customWidth="1"/>
    <col min="3320" max="3320" width="9" style="1" bestFit="1" customWidth="1"/>
    <col min="3321" max="3323" width="6.7265625" style="1" bestFit="1" customWidth="1"/>
    <col min="3324" max="3324" width="7.453125" style="1" bestFit="1" customWidth="1"/>
    <col min="3325" max="3326" width="6.7265625" style="1" bestFit="1" customWidth="1"/>
    <col min="3327" max="3331" width="5.453125" style="1" bestFit="1" customWidth="1"/>
    <col min="3332" max="3333" width="4.08984375" style="1" bestFit="1" customWidth="1"/>
    <col min="3334" max="3338" width="6" style="1" bestFit="1" customWidth="1"/>
    <col min="3339" max="3340" width="4.26953125" style="1" bestFit="1" customWidth="1"/>
    <col min="3341" max="3341" width="7.453125" style="1" bestFit="1" customWidth="1"/>
    <col min="3342" max="3343" width="6.7265625" style="1" bestFit="1" customWidth="1"/>
    <col min="3344" max="3347" width="6.26953125" style="1" bestFit="1" customWidth="1"/>
    <col min="3348" max="3348" width="5.453125" style="1" bestFit="1" customWidth="1"/>
    <col min="3349" max="3350" width="5.26953125" style="1" bestFit="1" customWidth="1"/>
    <col min="3351" max="3352" width="4.7265625" style="1" bestFit="1" customWidth="1"/>
    <col min="3353" max="3356" width="6.26953125" style="1" bestFit="1" customWidth="1"/>
    <col min="3357" max="3357" width="5.453125" style="1" bestFit="1" customWidth="1"/>
    <col min="3358" max="3359" width="5.26953125" style="1" bestFit="1" customWidth="1"/>
    <col min="3360" max="3361" width="4.7265625" style="1" bestFit="1" customWidth="1"/>
    <col min="3362" max="3573" width="11.90625" style="1"/>
    <col min="3574" max="3575" width="3.90625" style="1" customWidth="1"/>
    <col min="3576" max="3576" width="9" style="1" bestFit="1" customWidth="1"/>
    <col min="3577" max="3579" width="6.7265625" style="1" bestFit="1" customWidth="1"/>
    <col min="3580" max="3580" width="7.453125" style="1" bestFit="1" customWidth="1"/>
    <col min="3581" max="3582" width="6.7265625" style="1" bestFit="1" customWidth="1"/>
    <col min="3583" max="3587" width="5.453125" style="1" bestFit="1" customWidth="1"/>
    <col min="3588" max="3589" width="4.08984375" style="1" bestFit="1" customWidth="1"/>
    <col min="3590" max="3594" width="6" style="1" bestFit="1" customWidth="1"/>
    <col min="3595" max="3596" width="4.26953125" style="1" bestFit="1" customWidth="1"/>
    <col min="3597" max="3597" width="7.453125" style="1" bestFit="1" customWidth="1"/>
    <col min="3598" max="3599" width="6.7265625" style="1" bestFit="1" customWidth="1"/>
    <col min="3600" max="3603" width="6.26953125" style="1" bestFit="1" customWidth="1"/>
    <col min="3604" max="3604" width="5.453125" style="1" bestFit="1" customWidth="1"/>
    <col min="3605" max="3606" width="5.26953125" style="1" bestFit="1" customWidth="1"/>
    <col min="3607" max="3608" width="4.7265625" style="1" bestFit="1" customWidth="1"/>
    <col min="3609" max="3612" width="6.26953125" style="1" bestFit="1" customWidth="1"/>
    <col min="3613" max="3613" width="5.453125" style="1" bestFit="1" customWidth="1"/>
    <col min="3614" max="3615" width="5.26953125" style="1" bestFit="1" customWidth="1"/>
    <col min="3616" max="3617" width="4.7265625" style="1" bestFit="1" customWidth="1"/>
    <col min="3618" max="3829" width="11.90625" style="1"/>
    <col min="3830" max="3831" width="3.90625" style="1" customWidth="1"/>
    <col min="3832" max="3832" width="9" style="1" bestFit="1" customWidth="1"/>
    <col min="3833" max="3835" width="6.7265625" style="1" bestFit="1" customWidth="1"/>
    <col min="3836" max="3836" width="7.453125" style="1" bestFit="1" customWidth="1"/>
    <col min="3837" max="3838" width="6.7265625" style="1" bestFit="1" customWidth="1"/>
    <col min="3839" max="3843" width="5.453125" style="1" bestFit="1" customWidth="1"/>
    <col min="3844" max="3845" width="4.08984375" style="1" bestFit="1" customWidth="1"/>
    <col min="3846" max="3850" width="6" style="1" bestFit="1" customWidth="1"/>
    <col min="3851" max="3852" width="4.26953125" style="1" bestFit="1" customWidth="1"/>
    <col min="3853" max="3853" width="7.453125" style="1" bestFit="1" customWidth="1"/>
    <col min="3854" max="3855" width="6.7265625" style="1" bestFit="1" customWidth="1"/>
    <col min="3856" max="3859" width="6.26953125" style="1" bestFit="1" customWidth="1"/>
    <col min="3860" max="3860" width="5.453125" style="1" bestFit="1" customWidth="1"/>
    <col min="3861" max="3862" width="5.26953125" style="1" bestFit="1" customWidth="1"/>
    <col min="3863" max="3864" width="4.7265625" style="1" bestFit="1" customWidth="1"/>
    <col min="3865" max="3868" width="6.26953125" style="1" bestFit="1" customWidth="1"/>
    <col min="3869" max="3869" width="5.453125" style="1" bestFit="1" customWidth="1"/>
    <col min="3870" max="3871" width="5.26953125" style="1" bestFit="1" customWidth="1"/>
    <col min="3872" max="3873" width="4.7265625" style="1" bestFit="1" customWidth="1"/>
    <col min="3874" max="4085" width="11.90625" style="1"/>
    <col min="4086" max="4087" width="3.90625" style="1" customWidth="1"/>
    <col min="4088" max="4088" width="9" style="1" bestFit="1" customWidth="1"/>
    <col min="4089" max="4091" width="6.7265625" style="1" bestFit="1" customWidth="1"/>
    <col min="4092" max="4092" width="7.453125" style="1" bestFit="1" customWidth="1"/>
    <col min="4093" max="4094" width="6.7265625" style="1" bestFit="1" customWidth="1"/>
    <col min="4095" max="4099" width="5.453125" style="1" bestFit="1" customWidth="1"/>
    <col min="4100" max="4101" width="4.08984375" style="1" bestFit="1" customWidth="1"/>
    <col min="4102" max="4106" width="6" style="1" bestFit="1" customWidth="1"/>
    <col min="4107" max="4108" width="4.26953125" style="1" bestFit="1" customWidth="1"/>
    <col min="4109" max="4109" width="7.453125" style="1" bestFit="1" customWidth="1"/>
    <col min="4110" max="4111" width="6.7265625" style="1" bestFit="1" customWidth="1"/>
    <col min="4112" max="4115" width="6.26953125" style="1" bestFit="1" customWidth="1"/>
    <col min="4116" max="4116" width="5.453125" style="1" bestFit="1" customWidth="1"/>
    <col min="4117" max="4118" width="5.26953125" style="1" bestFit="1" customWidth="1"/>
    <col min="4119" max="4120" width="4.7265625" style="1" bestFit="1" customWidth="1"/>
    <col min="4121" max="4124" width="6.26953125" style="1" bestFit="1" customWidth="1"/>
    <col min="4125" max="4125" width="5.453125" style="1" bestFit="1" customWidth="1"/>
    <col min="4126" max="4127" width="5.26953125" style="1" bestFit="1" customWidth="1"/>
    <col min="4128" max="4129" width="4.7265625" style="1" bestFit="1" customWidth="1"/>
    <col min="4130" max="4341" width="11.90625" style="1"/>
    <col min="4342" max="4343" width="3.90625" style="1" customWidth="1"/>
    <col min="4344" max="4344" width="9" style="1" bestFit="1" customWidth="1"/>
    <col min="4345" max="4347" width="6.7265625" style="1" bestFit="1" customWidth="1"/>
    <col min="4348" max="4348" width="7.453125" style="1" bestFit="1" customWidth="1"/>
    <col min="4349" max="4350" width="6.7265625" style="1" bestFit="1" customWidth="1"/>
    <col min="4351" max="4355" width="5.453125" style="1" bestFit="1" customWidth="1"/>
    <col min="4356" max="4357" width="4.08984375" style="1" bestFit="1" customWidth="1"/>
    <col min="4358" max="4362" width="6" style="1" bestFit="1" customWidth="1"/>
    <col min="4363" max="4364" width="4.26953125" style="1" bestFit="1" customWidth="1"/>
    <col min="4365" max="4365" width="7.453125" style="1" bestFit="1" customWidth="1"/>
    <col min="4366" max="4367" width="6.7265625" style="1" bestFit="1" customWidth="1"/>
    <col min="4368" max="4371" width="6.26953125" style="1" bestFit="1" customWidth="1"/>
    <col min="4372" max="4372" width="5.453125" style="1" bestFit="1" customWidth="1"/>
    <col min="4373" max="4374" width="5.26953125" style="1" bestFit="1" customWidth="1"/>
    <col min="4375" max="4376" width="4.7265625" style="1" bestFit="1" customWidth="1"/>
    <col min="4377" max="4380" width="6.26953125" style="1" bestFit="1" customWidth="1"/>
    <col min="4381" max="4381" width="5.453125" style="1" bestFit="1" customWidth="1"/>
    <col min="4382" max="4383" width="5.26953125" style="1" bestFit="1" customWidth="1"/>
    <col min="4384" max="4385" width="4.7265625" style="1" bestFit="1" customWidth="1"/>
    <col min="4386" max="4597" width="11.90625" style="1"/>
    <col min="4598" max="4599" width="3.90625" style="1" customWidth="1"/>
    <col min="4600" max="4600" width="9" style="1" bestFit="1" customWidth="1"/>
    <col min="4601" max="4603" width="6.7265625" style="1" bestFit="1" customWidth="1"/>
    <col min="4604" max="4604" width="7.453125" style="1" bestFit="1" customWidth="1"/>
    <col min="4605" max="4606" width="6.7265625" style="1" bestFit="1" customWidth="1"/>
    <col min="4607" max="4611" width="5.453125" style="1" bestFit="1" customWidth="1"/>
    <col min="4612" max="4613" width="4.08984375" style="1" bestFit="1" customWidth="1"/>
    <col min="4614" max="4618" width="6" style="1" bestFit="1" customWidth="1"/>
    <col min="4619" max="4620" width="4.26953125" style="1" bestFit="1" customWidth="1"/>
    <col min="4621" max="4621" width="7.453125" style="1" bestFit="1" customWidth="1"/>
    <col min="4622" max="4623" width="6.7265625" style="1" bestFit="1" customWidth="1"/>
    <col min="4624" max="4627" width="6.26953125" style="1" bestFit="1" customWidth="1"/>
    <col min="4628" max="4628" width="5.453125" style="1" bestFit="1" customWidth="1"/>
    <col min="4629" max="4630" width="5.26953125" style="1" bestFit="1" customWidth="1"/>
    <col min="4631" max="4632" width="4.7265625" style="1" bestFit="1" customWidth="1"/>
    <col min="4633" max="4636" width="6.26953125" style="1" bestFit="1" customWidth="1"/>
    <col min="4637" max="4637" width="5.453125" style="1" bestFit="1" customWidth="1"/>
    <col min="4638" max="4639" width="5.26953125" style="1" bestFit="1" customWidth="1"/>
    <col min="4640" max="4641" width="4.7265625" style="1" bestFit="1" customWidth="1"/>
    <col min="4642" max="4853" width="11.90625" style="1"/>
    <col min="4854" max="4855" width="3.90625" style="1" customWidth="1"/>
    <col min="4856" max="4856" width="9" style="1" bestFit="1" customWidth="1"/>
    <col min="4857" max="4859" width="6.7265625" style="1" bestFit="1" customWidth="1"/>
    <col min="4860" max="4860" width="7.453125" style="1" bestFit="1" customWidth="1"/>
    <col min="4861" max="4862" width="6.7265625" style="1" bestFit="1" customWidth="1"/>
    <col min="4863" max="4867" width="5.453125" style="1" bestFit="1" customWidth="1"/>
    <col min="4868" max="4869" width="4.08984375" style="1" bestFit="1" customWidth="1"/>
    <col min="4870" max="4874" width="6" style="1" bestFit="1" customWidth="1"/>
    <col min="4875" max="4876" width="4.26953125" style="1" bestFit="1" customWidth="1"/>
    <col min="4877" max="4877" width="7.453125" style="1" bestFit="1" customWidth="1"/>
    <col min="4878" max="4879" width="6.7265625" style="1" bestFit="1" customWidth="1"/>
    <col min="4880" max="4883" width="6.26953125" style="1" bestFit="1" customWidth="1"/>
    <col min="4884" max="4884" width="5.453125" style="1" bestFit="1" customWidth="1"/>
    <col min="4885" max="4886" width="5.26953125" style="1" bestFit="1" customWidth="1"/>
    <col min="4887" max="4888" width="4.7265625" style="1" bestFit="1" customWidth="1"/>
    <col min="4889" max="4892" width="6.26953125" style="1" bestFit="1" customWidth="1"/>
    <col min="4893" max="4893" width="5.453125" style="1" bestFit="1" customWidth="1"/>
    <col min="4894" max="4895" width="5.26953125" style="1" bestFit="1" customWidth="1"/>
    <col min="4896" max="4897" width="4.7265625" style="1" bestFit="1" customWidth="1"/>
    <col min="4898" max="5109" width="11.90625" style="1"/>
    <col min="5110" max="5111" width="3.90625" style="1" customWidth="1"/>
    <col min="5112" max="5112" width="9" style="1" bestFit="1" customWidth="1"/>
    <col min="5113" max="5115" width="6.7265625" style="1" bestFit="1" customWidth="1"/>
    <col min="5116" max="5116" width="7.453125" style="1" bestFit="1" customWidth="1"/>
    <col min="5117" max="5118" width="6.7265625" style="1" bestFit="1" customWidth="1"/>
    <col min="5119" max="5123" width="5.453125" style="1" bestFit="1" customWidth="1"/>
    <col min="5124" max="5125" width="4.08984375" style="1" bestFit="1" customWidth="1"/>
    <col min="5126" max="5130" width="6" style="1" bestFit="1" customWidth="1"/>
    <col min="5131" max="5132" width="4.26953125" style="1" bestFit="1" customWidth="1"/>
    <col min="5133" max="5133" width="7.453125" style="1" bestFit="1" customWidth="1"/>
    <col min="5134" max="5135" width="6.7265625" style="1" bestFit="1" customWidth="1"/>
    <col min="5136" max="5139" width="6.26953125" style="1" bestFit="1" customWidth="1"/>
    <col min="5140" max="5140" width="5.453125" style="1" bestFit="1" customWidth="1"/>
    <col min="5141" max="5142" width="5.26953125" style="1" bestFit="1" customWidth="1"/>
    <col min="5143" max="5144" width="4.7265625" style="1" bestFit="1" customWidth="1"/>
    <col min="5145" max="5148" width="6.26953125" style="1" bestFit="1" customWidth="1"/>
    <col min="5149" max="5149" width="5.453125" style="1" bestFit="1" customWidth="1"/>
    <col min="5150" max="5151" width="5.26953125" style="1" bestFit="1" customWidth="1"/>
    <col min="5152" max="5153" width="4.7265625" style="1" bestFit="1" customWidth="1"/>
    <col min="5154" max="5365" width="11.90625" style="1"/>
    <col min="5366" max="5367" width="3.90625" style="1" customWidth="1"/>
    <col min="5368" max="5368" width="9" style="1" bestFit="1" customWidth="1"/>
    <col min="5369" max="5371" width="6.7265625" style="1" bestFit="1" customWidth="1"/>
    <col min="5372" max="5372" width="7.453125" style="1" bestFit="1" customWidth="1"/>
    <col min="5373" max="5374" width="6.7265625" style="1" bestFit="1" customWidth="1"/>
    <col min="5375" max="5379" width="5.453125" style="1" bestFit="1" customWidth="1"/>
    <col min="5380" max="5381" width="4.08984375" style="1" bestFit="1" customWidth="1"/>
    <col min="5382" max="5386" width="6" style="1" bestFit="1" customWidth="1"/>
    <col min="5387" max="5388" width="4.26953125" style="1" bestFit="1" customWidth="1"/>
    <col min="5389" max="5389" width="7.453125" style="1" bestFit="1" customWidth="1"/>
    <col min="5390" max="5391" width="6.7265625" style="1" bestFit="1" customWidth="1"/>
    <col min="5392" max="5395" width="6.26953125" style="1" bestFit="1" customWidth="1"/>
    <col min="5396" max="5396" width="5.453125" style="1" bestFit="1" customWidth="1"/>
    <col min="5397" max="5398" width="5.26953125" style="1" bestFit="1" customWidth="1"/>
    <col min="5399" max="5400" width="4.7265625" style="1" bestFit="1" customWidth="1"/>
    <col min="5401" max="5404" width="6.26953125" style="1" bestFit="1" customWidth="1"/>
    <col min="5405" max="5405" width="5.453125" style="1" bestFit="1" customWidth="1"/>
    <col min="5406" max="5407" width="5.26953125" style="1" bestFit="1" customWidth="1"/>
    <col min="5408" max="5409" width="4.7265625" style="1" bestFit="1" customWidth="1"/>
    <col min="5410" max="5621" width="11.90625" style="1"/>
    <col min="5622" max="5623" width="3.90625" style="1" customWidth="1"/>
    <col min="5624" max="5624" width="9" style="1" bestFit="1" customWidth="1"/>
    <col min="5625" max="5627" width="6.7265625" style="1" bestFit="1" customWidth="1"/>
    <col min="5628" max="5628" width="7.453125" style="1" bestFit="1" customWidth="1"/>
    <col min="5629" max="5630" width="6.7265625" style="1" bestFit="1" customWidth="1"/>
    <col min="5631" max="5635" width="5.453125" style="1" bestFit="1" customWidth="1"/>
    <col min="5636" max="5637" width="4.08984375" style="1" bestFit="1" customWidth="1"/>
    <col min="5638" max="5642" width="6" style="1" bestFit="1" customWidth="1"/>
    <col min="5643" max="5644" width="4.26953125" style="1" bestFit="1" customWidth="1"/>
    <col min="5645" max="5645" width="7.453125" style="1" bestFit="1" customWidth="1"/>
    <col min="5646" max="5647" width="6.7265625" style="1" bestFit="1" customWidth="1"/>
    <col min="5648" max="5651" width="6.26953125" style="1" bestFit="1" customWidth="1"/>
    <col min="5652" max="5652" width="5.453125" style="1" bestFit="1" customWidth="1"/>
    <col min="5653" max="5654" width="5.26953125" style="1" bestFit="1" customWidth="1"/>
    <col min="5655" max="5656" width="4.7265625" style="1" bestFit="1" customWidth="1"/>
    <col min="5657" max="5660" width="6.26953125" style="1" bestFit="1" customWidth="1"/>
    <col min="5661" max="5661" width="5.453125" style="1" bestFit="1" customWidth="1"/>
    <col min="5662" max="5663" width="5.26953125" style="1" bestFit="1" customWidth="1"/>
    <col min="5664" max="5665" width="4.7265625" style="1" bestFit="1" customWidth="1"/>
    <col min="5666" max="5877" width="11.90625" style="1"/>
    <col min="5878" max="5879" width="3.90625" style="1" customWidth="1"/>
    <col min="5880" max="5880" width="9" style="1" bestFit="1" customWidth="1"/>
    <col min="5881" max="5883" width="6.7265625" style="1" bestFit="1" customWidth="1"/>
    <col min="5884" max="5884" width="7.453125" style="1" bestFit="1" customWidth="1"/>
    <col min="5885" max="5886" width="6.7265625" style="1" bestFit="1" customWidth="1"/>
    <col min="5887" max="5891" width="5.453125" style="1" bestFit="1" customWidth="1"/>
    <col min="5892" max="5893" width="4.08984375" style="1" bestFit="1" customWidth="1"/>
    <col min="5894" max="5898" width="6" style="1" bestFit="1" customWidth="1"/>
    <col min="5899" max="5900" width="4.26953125" style="1" bestFit="1" customWidth="1"/>
    <col min="5901" max="5901" width="7.453125" style="1" bestFit="1" customWidth="1"/>
    <col min="5902" max="5903" width="6.7265625" style="1" bestFit="1" customWidth="1"/>
    <col min="5904" max="5907" width="6.26953125" style="1" bestFit="1" customWidth="1"/>
    <col min="5908" max="5908" width="5.453125" style="1" bestFit="1" customWidth="1"/>
    <col min="5909" max="5910" width="5.26953125" style="1" bestFit="1" customWidth="1"/>
    <col min="5911" max="5912" width="4.7265625" style="1" bestFit="1" customWidth="1"/>
    <col min="5913" max="5916" width="6.26953125" style="1" bestFit="1" customWidth="1"/>
    <col min="5917" max="5917" width="5.453125" style="1" bestFit="1" customWidth="1"/>
    <col min="5918" max="5919" width="5.26953125" style="1" bestFit="1" customWidth="1"/>
    <col min="5920" max="5921" width="4.7265625" style="1" bestFit="1" customWidth="1"/>
    <col min="5922" max="6133" width="11.90625" style="1"/>
    <col min="6134" max="6135" width="3.90625" style="1" customWidth="1"/>
    <col min="6136" max="6136" width="9" style="1" bestFit="1" customWidth="1"/>
    <col min="6137" max="6139" width="6.7265625" style="1" bestFit="1" customWidth="1"/>
    <col min="6140" max="6140" width="7.453125" style="1" bestFit="1" customWidth="1"/>
    <col min="6141" max="6142" width="6.7265625" style="1" bestFit="1" customWidth="1"/>
    <col min="6143" max="6147" width="5.453125" style="1" bestFit="1" customWidth="1"/>
    <col min="6148" max="6149" width="4.08984375" style="1" bestFit="1" customWidth="1"/>
    <col min="6150" max="6154" width="6" style="1" bestFit="1" customWidth="1"/>
    <col min="6155" max="6156" width="4.26953125" style="1" bestFit="1" customWidth="1"/>
    <col min="6157" max="6157" width="7.453125" style="1" bestFit="1" customWidth="1"/>
    <col min="6158" max="6159" width="6.7265625" style="1" bestFit="1" customWidth="1"/>
    <col min="6160" max="6163" width="6.26953125" style="1" bestFit="1" customWidth="1"/>
    <col min="6164" max="6164" width="5.453125" style="1" bestFit="1" customWidth="1"/>
    <col min="6165" max="6166" width="5.26953125" style="1" bestFit="1" customWidth="1"/>
    <col min="6167" max="6168" width="4.7265625" style="1" bestFit="1" customWidth="1"/>
    <col min="6169" max="6172" width="6.26953125" style="1" bestFit="1" customWidth="1"/>
    <col min="6173" max="6173" width="5.453125" style="1" bestFit="1" customWidth="1"/>
    <col min="6174" max="6175" width="5.26953125" style="1" bestFit="1" customWidth="1"/>
    <col min="6176" max="6177" width="4.7265625" style="1" bestFit="1" customWidth="1"/>
    <col min="6178" max="6389" width="11.90625" style="1"/>
    <col min="6390" max="6391" width="3.90625" style="1" customWidth="1"/>
    <col min="6392" max="6392" width="9" style="1" bestFit="1" customWidth="1"/>
    <col min="6393" max="6395" width="6.7265625" style="1" bestFit="1" customWidth="1"/>
    <col min="6396" max="6396" width="7.453125" style="1" bestFit="1" customWidth="1"/>
    <col min="6397" max="6398" width="6.7265625" style="1" bestFit="1" customWidth="1"/>
    <col min="6399" max="6403" width="5.453125" style="1" bestFit="1" customWidth="1"/>
    <col min="6404" max="6405" width="4.08984375" style="1" bestFit="1" customWidth="1"/>
    <col min="6406" max="6410" width="6" style="1" bestFit="1" customWidth="1"/>
    <col min="6411" max="6412" width="4.26953125" style="1" bestFit="1" customWidth="1"/>
    <col min="6413" max="6413" width="7.453125" style="1" bestFit="1" customWidth="1"/>
    <col min="6414" max="6415" width="6.7265625" style="1" bestFit="1" customWidth="1"/>
    <col min="6416" max="6419" width="6.26953125" style="1" bestFit="1" customWidth="1"/>
    <col min="6420" max="6420" width="5.453125" style="1" bestFit="1" customWidth="1"/>
    <col min="6421" max="6422" width="5.26953125" style="1" bestFit="1" customWidth="1"/>
    <col min="6423" max="6424" width="4.7265625" style="1" bestFit="1" customWidth="1"/>
    <col min="6425" max="6428" width="6.26953125" style="1" bestFit="1" customWidth="1"/>
    <col min="6429" max="6429" width="5.453125" style="1" bestFit="1" customWidth="1"/>
    <col min="6430" max="6431" width="5.26953125" style="1" bestFit="1" customWidth="1"/>
    <col min="6432" max="6433" width="4.7265625" style="1" bestFit="1" customWidth="1"/>
    <col min="6434" max="6645" width="11.90625" style="1"/>
    <col min="6646" max="6647" width="3.90625" style="1" customWidth="1"/>
    <col min="6648" max="6648" width="9" style="1" bestFit="1" customWidth="1"/>
    <col min="6649" max="6651" width="6.7265625" style="1" bestFit="1" customWidth="1"/>
    <col min="6652" max="6652" width="7.453125" style="1" bestFit="1" customWidth="1"/>
    <col min="6653" max="6654" width="6.7265625" style="1" bestFit="1" customWidth="1"/>
    <col min="6655" max="6659" width="5.453125" style="1" bestFit="1" customWidth="1"/>
    <col min="6660" max="6661" width="4.08984375" style="1" bestFit="1" customWidth="1"/>
    <col min="6662" max="6666" width="6" style="1" bestFit="1" customWidth="1"/>
    <col min="6667" max="6668" width="4.26953125" style="1" bestFit="1" customWidth="1"/>
    <col min="6669" max="6669" width="7.453125" style="1" bestFit="1" customWidth="1"/>
    <col min="6670" max="6671" width="6.7265625" style="1" bestFit="1" customWidth="1"/>
    <col min="6672" max="6675" width="6.26953125" style="1" bestFit="1" customWidth="1"/>
    <col min="6676" max="6676" width="5.453125" style="1" bestFit="1" customWidth="1"/>
    <col min="6677" max="6678" width="5.26953125" style="1" bestFit="1" customWidth="1"/>
    <col min="6679" max="6680" width="4.7265625" style="1" bestFit="1" customWidth="1"/>
    <col min="6681" max="6684" width="6.26953125" style="1" bestFit="1" customWidth="1"/>
    <col min="6685" max="6685" width="5.453125" style="1" bestFit="1" customWidth="1"/>
    <col min="6686" max="6687" width="5.26953125" style="1" bestFit="1" customWidth="1"/>
    <col min="6688" max="6689" width="4.7265625" style="1" bestFit="1" customWidth="1"/>
    <col min="6690" max="6901" width="11.90625" style="1"/>
    <col min="6902" max="6903" width="3.90625" style="1" customWidth="1"/>
    <col min="6904" max="6904" width="9" style="1" bestFit="1" customWidth="1"/>
    <col min="6905" max="6907" width="6.7265625" style="1" bestFit="1" customWidth="1"/>
    <col min="6908" max="6908" width="7.453125" style="1" bestFit="1" customWidth="1"/>
    <col min="6909" max="6910" width="6.7265625" style="1" bestFit="1" customWidth="1"/>
    <col min="6911" max="6915" width="5.453125" style="1" bestFit="1" customWidth="1"/>
    <col min="6916" max="6917" width="4.08984375" style="1" bestFit="1" customWidth="1"/>
    <col min="6918" max="6922" width="6" style="1" bestFit="1" customWidth="1"/>
    <col min="6923" max="6924" width="4.26953125" style="1" bestFit="1" customWidth="1"/>
    <col min="6925" max="6925" width="7.453125" style="1" bestFit="1" customWidth="1"/>
    <col min="6926" max="6927" width="6.7265625" style="1" bestFit="1" customWidth="1"/>
    <col min="6928" max="6931" width="6.26953125" style="1" bestFit="1" customWidth="1"/>
    <col min="6932" max="6932" width="5.453125" style="1" bestFit="1" customWidth="1"/>
    <col min="6933" max="6934" width="5.26953125" style="1" bestFit="1" customWidth="1"/>
    <col min="6935" max="6936" width="4.7265625" style="1" bestFit="1" customWidth="1"/>
    <col min="6937" max="6940" width="6.26953125" style="1" bestFit="1" customWidth="1"/>
    <col min="6941" max="6941" width="5.453125" style="1" bestFit="1" customWidth="1"/>
    <col min="6942" max="6943" width="5.26953125" style="1" bestFit="1" customWidth="1"/>
    <col min="6944" max="6945" width="4.7265625" style="1" bestFit="1" customWidth="1"/>
    <col min="6946" max="7157" width="11.90625" style="1"/>
    <col min="7158" max="7159" width="3.90625" style="1" customWidth="1"/>
    <col min="7160" max="7160" width="9" style="1" bestFit="1" customWidth="1"/>
    <col min="7161" max="7163" width="6.7265625" style="1" bestFit="1" customWidth="1"/>
    <col min="7164" max="7164" width="7.453125" style="1" bestFit="1" customWidth="1"/>
    <col min="7165" max="7166" width="6.7265625" style="1" bestFit="1" customWidth="1"/>
    <col min="7167" max="7171" width="5.453125" style="1" bestFit="1" customWidth="1"/>
    <col min="7172" max="7173" width="4.08984375" style="1" bestFit="1" customWidth="1"/>
    <col min="7174" max="7178" width="6" style="1" bestFit="1" customWidth="1"/>
    <col min="7179" max="7180" width="4.26953125" style="1" bestFit="1" customWidth="1"/>
    <col min="7181" max="7181" width="7.453125" style="1" bestFit="1" customWidth="1"/>
    <col min="7182" max="7183" width="6.7265625" style="1" bestFit="1" customWidth="1"/>
    <col min="7184" max="7187" width="6.26953125" style="1" bestFit="1" customWidth="1"/>
    <col min="7188" max="7188" width="5.453125" style="1" bestFit="1" customWidth="1"/>
    <col min="7189" max="7190" width="5.26953125" style="1" bestFit="1" customWidth="1"/>
    <col min="7191" max="7192" width="4.7265625" style="1" bestFit="1" customWidth="1"/>
    <col min="7193" max="7196" width="6.26953125" style="1" bestFit="1" customWidth="1"/>
    <col min="7197" max="7197" width="5.453125" style="1" bestFit="1" customWidth="1"/>
    <col min="7198" max="7199" width="5.26953125" style="1" bestFit="1" customWidth="1"/>
    <col min="7200" max="7201" width="4.7265625" style="1" bestFit="1" customWidth="1"/>
    <col min="7202" max="7413" width="11.90625" style="1"/>
    <col min="7414" max="7415" width="3.90625" style="1" customWidth="1"/>
    <col min="7416" max="7416" width="9" style="1" bestFit="1" customWidth="1"/>
    <col min="7417" max="7419" width="6.7265625" style="1" bestFit="1" customWidth="1"/>
    <col min="7420" max="7420" width="7.453125" style="1" bestFit="1" customWidth="1"/>
    <col min="7421" max="7422" width="6.7265625" style="1" bestFit="1" customWidth="1"/>
    <col min="7423" max="7427" width="5.453125" style="1" bestFit="1" customWidth="1"/>
    <col min="7428" max="7429" width="4.08984375" style="1" bestFit="1" customWidth="1"/>
    <col min="7430" max="7434" width="6" style="1" bestFit="1" customWidth="1"/>
    <col min="7435" max="7436" width="4.26953125" style="1" bestFit="1" customWidth="1"/>
    <col min="7437" max="7437" width="7.453125" style="1" bestFit="1" customWidth="1"/>
    <col min="7438" max="7439" width="6.7265625" style="1" bestFit="1" customWidth="1"/>
    <col min="7440" max="7443" width="6.26953125" style="1" bestFit="1" customWidth="1"/>
    <col min="7444" max="7444" width="5.453125" style="1" bestFit="1" customWidth="1"/>
    <col min="7445" max="7446" width="5.26953125" style="1" bestFit="1" customWidth="1"/>
    <col min="7447" max="7448" width="4.7265625" style="1" bestFit="1" customWidth="1"/>
    <col min="7449" max="7452" width="6.26953125" style="1" bestFit="1" customWidth="1"/>
    <col min="7453" max="7453" width="5.453125" style="1" bestFit="1" customWidth="1"/>
    <col min="7454" max="7455" width="5.26953125" style="1" bestFit="1" customWidth="1"/>
    <col min="7456" max="7457" width="4.7265625" style="1" bestFit="1" customWidth="1"/>
    <col min="7458" max="7669" width="11.90625" style="1"/>
    <col min="7670" max="7671" width="3.90625" style="1" customWidth="1"/>
    <col min="7672" max="7672" width="9" style="1" bestFit="1" customWidth="1"/>
    <col min="7673" max="7675" width="6.7265625" style="1" bestFit="1" customWidth="1"/>
    <col min="7676" max="7676" width="7.453125" style="1" bestFit="1" customWidth="1"/>
    <col min="7677" max="7678" width="6.7265625" style="1" bestFit="1" customWidth="1"/>
    <col min="7679" max="7683" width="5.453125" style="1" bestFit="1" customWidth="1"/>
    <col min="7684" max="7685" width="4.08984375" style="1" bestFit="1" customWidth="1"/>
    <col min="7686" max="7690" width="6" style="1" bestFit="1" customWidth="1"/>
    <col min="7691" max="7692" width="4.26953125" style="1" bestFit="1" customWidth="1"/>
    <col min="7693" max="7693" width="7.453125" style="1" bestFit="1" customWidth="1"/>
    <col min="7694" max="7695" width="6.7265625" style="1" bestFit="1" customWidth="1"/>
    <col min="7696" max="7699" width="6.26953125" style="1" bestFit="1" customWidth="1"/>
    <col min="7700" max="7700" width="5.453125" style="1" bestFit="1" customWidth="1"/>
    <col min="7701" max="7702" width="5.26953125" style="1" bestFit="1" customWidth="1"/>
    <col min="7703" max="7704" width="4.7265625" style="1" bestFit="1" customWidth="1"/>
    <col min="7705" max="7708" width="6.26953125" style="1" bestFit="1" customWidth="1"/>
    <col min="7709" max="7709" width="5.453125" style="1" bestFit="1" customWidth="1"/>
    <col min="7710" max="7711" width="5.26953125" style="1" bestFit="1" customWidth="1"/>
    <col min="7712" max="7713" width="4.7265625" style="1" bestFit="1" customWidth="1"/>
    <col min="7714" max="7925" width="11.90625" style="1"/>
    <col min="7926" max="7927" width="3.90625" style="1" customWidth="1"/>
    <col min="7928" max="7928" width="9" style="1" bestFit="1" customWidth="1"/>
    <col min="7929" max="7931" width="6.7265625" style="1" bestFit="1" customWidth="1"/>
    <col min="7932" max="7932" width="7.453125" style="1" bestFit="1" customWidth="1"/>
    <col min="7933" max="7934" width="6.7265625" style="1" bestFit="1" customWidth="1"/>
    <col min="7935" max="7939" width="5.453125" style="1" bestFit="1" customWidth="1"/>
    <col min="7940" max="7941" width="4.08984375" style="1" bestFit="1" customWidth="1"/>
    <col min="7942" max="7946" width="6" style="1" bestFit="1" customWidth="1"/>
    <col min="7947" max="7948" width="4.26953125" style="1" bestFit="1" customWidth="1"/>
    <col min="7949" max="7949" width="7.453125" style="1" bestFit="1" customWidth="1"/>
    <col min="7950" max="7951" width="6.7265625" style="1" bestFit="1" customWidth="1"/>
    <col min="7952" max="7955" width="6.26953125" style="1" bestFit="1" customWidth="1"/>
    <col min="7956" max="7956" width="5.453125" style="1" bestFit="1" customWidth="1"/>
    <col min="7957" max="7958" width="5.26953125" style="1" bestFit="1" customWidth="1"/>
    <col min="7959" max="7960" width="4.7265625" style="1" bestFit="1" customWidth="1"/>
    <col min="7961" max="7964" width="6.26953125" style="1" bestFit="1" customWidth="1"/>
    <col min="7965" max="7965" width="5.453125" style="1" bestFit="1" customWidth="1"/>
    <col min="7966" max="7967" width="5.26953125" style="1" bestFit="1" customWidth="1"/>
    <col min="7968" max="7969" width="4.7265625" style="1" bestFit="1" customWidth="1"/>
    <col min="7970" max="8181" width="11.90625" style="1"/>
    <col min="8182" max="8183" width="3.90625" style="1" customWidth="1"/>
    <col min="8184" max="8184" width="9" style="1" bestFit="1" customWidth="1"/>
    <col min="8185" max="8187" width="6.7265625" style="1" bestFit="1" customWidth="1"/>
    <col min="8188" max="8188" width="7.453125" style="1" bestFit="1" customWidth="1"/>
    <col min="8189" max="8190" width="6.7265625" style="1" bestFit="1" customWidth="1"/>
    <col min="8191" max="8195" width="5.453125" style="1" bestFit="1" customWidth="1"/>
    <col min="8196" max="8197" width="4.08984375" style="1" bestFit="1" customWidth="1"/>
    <col min="8198" max="8202" width="6" style="1" bestFit="1" customWidth="1"/>
    <col min="8203" max="8204" width="4.26953125" style="1" bestFit="1" customWidth="1"/>
    <col min="8205" max="8205" width="7.453125" style="1" bestFit="1" customWidth="1"/>
    <col min="8206" max="8207" width="6.7265625" style="1" bestFit="1" customWidth="1"/>
    <col min="8208" max="8211" width="6.26953125" style="1" bestFit="1" customWidth="1"/>
    <col min="8212" max="8212" width="5.453125" style="1" bestFit="1" customWidth="1"/>
    <col min="8213" max="8214" width="5.26953125" style="1" bestFit="1" customWidth="1"/>
    <col min="8215" max="8216" width="4.7265625" style="1" bestFit="1" customWidth="1"/>
    <col min="8217" max="8220" width="6.26953125" style="1" bestFit="1" customWidth="1"/>
    <col min="8221" max="8221" width="5.453125" style="1" bestFit="1" customWidth="1"/>
    <col min="8222" max="8223" width="5.26953125" style="1" bestFit="1" customWidth="1"/>
    <col min="8224" max="8225" width="4.7265625" style="1" bestFit="1" customWidth="1"/>
    <col min="8226" max="8437" width="11.90625" style="1"/>
    <col min="8438" max="8439" width="3.90625" style="1" customWidth="1"/>
    <col min="8440" max="8440" width="9" style="1" bestFit="1" customWidth="1"/>
    <col min="8441" max="8443" width="6.7265625" style="1" bestFit="1" customWidth="1"/>
    <col min="8444" max="8444" width="7.453125" style="1" bestFit="1" customWidth="1"/>
    <col min="8445" max="8446" width="6.7265625" style="1" bestFit="1" customWidth="1"/>
    <col min="8447" max="8451" width="5.453125" style="1" bestFit="1" customWidth="1"/>
    <col min="8452" max="8453" width="4.08984375" style="1" bestFit="1" customWidth="1"/>
    <col min="8454" max="8458" width="6" style="1" bestFit="1" customWidth="1"/>
    <col min="8459" max="8460" width="4.26953125" style="1" bestFit="1" customWidth="1"/>
    <col min="8461" max="8461" width="7.453125" style="1" bestFit="1" customWidth="1"/>
    <col min="8462" max="8463" width="6.7265625" style="1" bestFit="1" customWidth="1"/>
    <col min="8464" max="8467" width="6.26953125" style="1" bestFit="1" customWidth="1"/>
    <col min="8468" max="8468" width="5.453125" style="1" bestFit="1" customWidth="1"/>
    <col min="8469" max="8470" width="5.26953125" style="1" bestFit="1" customWidth="1"/>
    <col min="8471" max="8472" width="4.7265625" style="1" bestFit="1" customWidth="1"/>
    <col min="8473" max="8476" width="6.26953125" style="1" bestFit="1" customWidth="1"/>
    <col min="8477" max="8477" width="5.453125" style="1" bestFit="1" customWidth="1"/>
    <col min="8478" max="8479" width="5.26953125" style="1" bestFit="1" customWidth="1"/>
    <col min="8480" max="8481" width="4.7265625" style="1" bestFit="1" customWidth="1"/>
    <col min="8482" max="8693" width="11.90625" style="1"/>
    <col min="8694" max="8695" width="3.90625" style="1" customWidth="1"/>
    <col min="8696" max="8696" width="9" style="1" bestFit="1" customWidth="1"/>
    <col min="8697" max="8699" width="6.7265625" style="1" bestFit="1" customWidth="1"/>
    <col min="8700" max="8700" width="7.453125" style="1" bestFit="1" customWidth="1"/>
    <col min="8701" max="8702" width="6.7265625" style="1" bestFit="1" customWidth="1"/>
    <col min="8703" max="8707" width="5.453125" style="1" bestFit="1" customWidth="1"/>
    <col min="8708" max="8709" width="4.08984375" style="1" bestFit="1" customWidth="1"/>
    <col min="8710" max="8714" width="6" style="1" bestFit="1" customWidth="1"/>
    <col min="8715" max="8716" width="4.26953125" style="1" bestFit="1" customWidth="1"/>
    <col min="8717" max="8717" width="7.453125" style="1" bestFit="1" customWidth="1"/>
    <col min="8718" max="8719" width="6.7265625" style="1" bestFit="1" customWidth="1"/>
    <col min="8720" max="8723" width="6.26953125" style="1" bestFit="1" customWidth="1"/>
    <col min="8724" max="8724" width="5.453125" style="1" bestFit="1" customWidth="1"/>
    <col min="8725" max="8726" width="5.26953125" style="1" bestFit="1" customWidth="1"/>
    <col min="8727" max="8728" width="4.7265625" style="1" bestFit="1" customWidth="1"/>
    <col min="8729" max="8732" width="6.26953125" style="1" bestFit="1" customWidth="1"/>
    <col min="8733" max="8733" width="5.453125" style="1" bestFit="1" customWidth="1"/>
    <col min="8734" max="8735" width="5.26953125" style="1" bestFit="1" customWidth="1"/>
    <col min="8736" max="8737" width="4.7265625" style="1" bestFit="1" customWidth="1"/>
    <col min="8738" max="8949" width="11.90625" style="1"/>
    <col min="8950" max="8951" width="3.90625" style="1" customWidth="1"/>
    <col min="8952" max="8952" width="9" style="1" bestFit="1" customWidth="1"/>
    <col min="8953" max="8955" width="6.7265625" style="1" bestFit="1" customWidth="1"/>
    <col min="8956" max="8956" width="7.453125" style="1" bestFit="1" customWidth="1"/>
    <col min="8957" max="8958" width="6.7265625" style="1" bestFit="1" customWidth="1"/>
    <col min="8959" max="8963" width="5.453125" style="1" bestFit="1" customWidth="1"/>
    <col min="8964" max="8965" width="4.08984375" style="1" bestFit="1" customWidth="1"/>
    <col min="8966" max="8970" width="6" style="1" bestFit="1" customWidth="1"/>
    <col min="8971" max="8972" width="4.26953125" style="1" bestFit="1" customWidth="1"/>
    <col min="8973" max="8973" width="7.453125" style="1" bestFit="1" customWidth="1"/>
    <col min="8974" max="8975" width="6.7265625" style="1" bestFit="1" customWidth="1"/>
    <col min="8976" max="8979" width="6.26953125" style="1" bestFit="1" customWidth="1"/>
    <col min="8980" max="8980" width="5.453125" style="1" bestFit="1" customWidth="1"/>
    <col min="8981" max="8982" width="5.26953125" style="1" bestFit="1" customWidth="1"/>
    <col min="8983" max="8984" width="4.7265625" style="1" bestFit="1" customWidth="1"/>
    <col min="8985" max="8988" width="6.26953125" style="1" bestFit="1" customWidth="1"/>
    <col min="8989" max="8989" width="5.453125" style="1" bestFit="1" customWidth="1"/>
    <col min="8990" max="8991" width="5.26953125" style="1" bestFit="1" customWidth="1"/>
    <col min="8992" max="8993" width="4.7265625" style="1" bestFit="1" customWidth="1"/>
    <col min="8994" max="9205" width="11.90625" style="1"/>
    <col min="9206" max="9207" width="3.90625" style="1" customWidth="1"/>
    <col min="9208" max="9208" width="9" style="1" bestFit="1" customWidth="1"/>
    <col min="9209" max="9211" width="6.7265625" style="1" bestFit="1" customWidth="1"/>
    <col min="9212" max="9212" width="7.453125" style="1" bestFit="1" customWidth="1"/>
    <col min="9213" max="9214" width="6.7265625" style="1" bestFit="1" customWidth="1"/>
    <col min="9215" max="9219" width="5.453125" style="1" bestFit="1" customWidth="1"/>
    <col min="9220" max="9221" width="4.08984375" style="1" bestFit="1" customWidth="1"/>
    <col min="9222" max="9226" width="6" style="1" bestFit="1" customWidth="1"/>
    <col min="9227" max="9228" width="4.26953125" style="1" bestFit="1" customWidth="1"/>
    <col min="9229" max="9229" width="7.453125" style="1" bestFit="1" customWidth="1"/>
    <col min="9230" max="9231" width="6.7265625" style="1" bestFit="1" customWidth="1"/>
    <col min="9232" max="9235" width="6.26953125" style="1" bestFit="1" customWidth="1"/>
    <col min="9236" max="9236" width="5.453125" style="1" bestFit="1" customWidth="1"/>
    <col min="9237" max="9238" width="5.26953125" style="1" bestFit="1" customWidth="1"/>
    <col min="9239" max="9240" width="4.7265625" style="1" bestFit="1" customWidth="1"/>
    <col min="9241" max="9244" width="6.26953125" style="1" bestFit="1" customWidth="1"/>
    <col min="9245" max="9245" width="5.453125" style="1" bestFit="1" customWidth="1"/>
    <col min="9246" max="9247" width="5.26953125" style="1" bestFit="1" customWidth="1"/>
    <col min="9248" max="9249" width="4.7265625" style="1" bestFit="1" customWidth="1"/>
    <col min="9250" max="9461" width="11.90625" style="1"/>
    <col min="9462" max="9463" width="3.90625" style="1" customWidth="1"/>
    <col min="9464" max="9464" width="9" style="1" bestFit="1" customWidth="1"/>
    <col min="9465" max="9467" width="6.7265625" style="1" bestFit="1" customWidth="1"/>
    <col min="9468" max="9468" width="7.453125" style="1" bestFit="1" customWidth="1"/>
    <col min="9469" max="9470" width="6.7265625" style="1" bestFit="1" customWidth="1"/>
    <col min="9471" max="9475" width="5.453125" style="1" bestFit="1" customWidth="1"/>
    <col min="9476" max="9477" width="4.08984375" style="1" bestFit="1" customWidth="1"/>
    <col min="9478" max="9482" width="6" style="1" bestFit="1" customWidth="1"/>
    <col min="9483" max="9484" width="4.26953125" style="1" bestFit="1" customWidth="1"/>
    <col min="9485" max="9485" width="7.453125" style="1" bestFit="1" customWidth="1"/>
    <col min="9486" max="9487" width="6.7265625" style="1" bestFit="1" customWidth="1"/>
    <col min="9488" max="9491" width="6.26953125" style="1" bestFit="1" customWidth="1"/>
    <col min="9492" max="9492" width="5.453125" style="1" bestFit="1" customWidth="1"/>
    <col min="9493" max="9494" width="5.26953125" style="1" bestFit="1" customWidth="1"/>
    <col min="9495" max="9496" width="4.7265625" style="1" bestFit="1" customWidth="1"/>
    <col min="9497" max="9500" width="6.26953125" style="1" bestFit="1" customWidth="1"/>
    <col min="9501" max="9501" width="5.453125" style="1" bestFit="1" customWidth="1"/>
    <col min="9502" max="9503" width="5.26953125" style="1" bestFit="1" customWidth="1"/>
    <col min="9504" max="9505" width="4.7265625" style="1" bestFit="1" customWidth="1"/>
    <col min="9506" max="9717" width="11.90625" style="1"/>
    <col min="9718" max="9719" width="3.90625" style="1" customWidth="1"/>
    <col min="9720" max="9720" width="9" style="1" bestFit="1" customWidth="1"/>
    <col min="9721" max="9723" width="6.7265625" style="1" bestFit="1" customWidth="1"/>
    <col min="9724" max="9724" width="7.453125" style="1" bestFit="1" customWidth="1"/>
    <col min="9725" max="9726" width="6.7265625" style="1" bestFit="1" customWidth="1"/>
    <col min="9727" max="9731" width="5.453125" style="1" bestFit="1" customWidth="1"/>
    <col min="9732" max="9733" width="4.08984375" style="1" bestFit="1" customWidth="1"/>
    <col min="9734" max="9738" width="6" style="1" bestFit="1" customWidth="1"/>
    <col min="9739" max="9740" width="4.26953125" style="1" bestFit="1" customWidth="1"/>
    <col min="9741" max="9741" width="7.453125" style="1" bestFit="1" customWidth="1"/>
    <col min="9742" max="9743" width="6.7265625" style="1" bestFit="1" customWidth="1"/>
    <col min="9744" max="9747" width="6.26953125" style="1" bestFit="1" customWidth="1"/>
    <col min="9748" max="9748" width="5.453125" style="1" bestFit="1" customWidth="1"/>
    <col min="9749" max="9750" width="5.26953125" style="1" bestFit="1" customWidth="1"/>
    <col min="9751" max="9752" width="4.7265625" style="1" bestFit="1" customWidth="1"/>
    <col min="9753" max="9756" width="6.26953125" style="1" bestFit="1" customWidth="1"/>
    <col min="9757" max="9757" width="5.453125" style="1" bestFit="1" customWidth="1"/>
    <col min="9758" max="9759" width="5.26953125" style="1" bestFit="1" customWidth="1"/>
    <col min="9760" max="9761" width="4.7265625" style="1" bestFit="1" customWidth="1"/>
    <col min="9762" max="9973" width="11.90625" style="1"/>
    <col min="9974" max="9975" width="3.90625" style="1" customWidth="1"/>
    <col min="9976" max="9976" width="9" style="1" bestFit="1" customWidth="1"/>
    <col min="9977" max="9979" width="6.7265625" style="1" bestFit="1" customWidth="1"/>
    <col min="9980" max="9980" width="7.453125" style="1" bestFit="1" customWidth="1"/>
    <col min="9981" max="9982" width="6.7265625" style="1" bestFit="1" customWidth="1"/>
    <col min="9983" max="9987" width="5.453125" style="1" bestFit="1" customWidth="1"/>
    <col min="9988" max="9989" width="4.08984375" style="1" bestFit="1" customWidth="1"/>
    <col min="9990" max="9994" width="6" style="1" bestFit="1" customWidth="1"/>
    <col min="9995" max="9996" width="4.26953125" style="1" bestFit="1" customWidth="1"/>
    <col min="9997" max="9997" width="7.453125" style="1" bestFit="1" customWidth="1"/>
    <col min="9998" max="9999" width="6.7265625" style="1" bestFit="1" customWidth="1"/>
    <col min="10000" max="10003" width="6.26953125" style="1" bestFit="1" customWidth="1"/>
    <col min="10004" max="10004" width="5.453125" style="1" bestFit="1" customWidth="1"/>
    <col min="10005" max="10006" width="5.26953125" style="1" bestFit="1" customWidth="1"/>
    <col min="10007" max="10008" width="4.7265625" style="1" bestFit="1" customWidth="1"/>
    <col min="10009" max="10012" width="6.26953125" style="1" bestFit="1" customWidth="1"/>
    <col min="10013" max="10013" width="5.453125" style="1" bestFit="1" customWidth="1"/>
    <col min="10014" max="10015" width="5.26953125" style="1" bestFit="1" customWidth="1"/>
    <col min="10016" max="10017" width="4.7265625" style="1" bestFit="1" customWidth="1"/>
    <col min="10018" max="10229" width="11.90625" style="1"/>
    <col min="10230" max="10231" width="3.90625" style="1" customWidth="1"/>
    <col min="10232" max="10232" width="9" style="1" bestFit="1" customWidth="1"/>
    <col min="10233" max="10235" width="6.7265625" style="1" bestFit="1" customWidth="1"/>
    <col min="10236" max="10236" width="7.453125" style="1" bestFit="1" customWidth="1"/>
    <col min="10237" max="10238" width="6.7265625" style="1" bestFit="1" customWidth="1"/>
    <col min="10239" max="10243" width="5.453125" style="1" bestFit="1" customWidth="1"/>
    <col min="10244" max="10245" width="4.08984375" style="1" bestFit="1" customWidth="1"/>
    <col min="10246" max="10250" width="6" style="1" bestFit="1" customWidth="1"/>
    <col min="10251" max="10252" width="4.26953125" style="1" bestFit="1" customWidth="1"/>
    <col min="10253" max="10253" width="7.453125" style="1" bestFit="1" customWidth="1"/>
    <col min="10254" max="10255" width="6.7265625" style="1" bestFit="1" customWidth="1"/>
    <col min="10256" max="10259" width="6.26953125" style="1" bestFit="1" customWidth="1"/>
    <col min="10260" max="10260" width="5.453125" style="1" bestFit="1" customWidth="1"/>
    <col min="10261" max="10262" width="5.26953125" style="1" bestFit="1" customWidth="1"/>
    <col min="10263" max="10264" width="4.7265625" style="1" bestFit="1" customWidth="1"/>
    <col min="10265" max="10268" width="6.26953125" style="1" bestFit="1" customWidth="1"/>
    <col min="10269" max="10269" width="5.453125" style="1" bestFit="1" customWidth="1"/>
    <col min="10270" max="10271" width="5.26953125" style="1" bestFit="1" customWidth="1"/>
    <col min="10272" max="10273" width="4.7265625" style="1" bestFit="1" customWidth="1"/>
    <col min="10274" max="10485" width="11.90625" style="1"/>
    <col min="10486" max="10487" width="3.90625" style="1" customWidth="1"/>
    <col min="10488" max="10488" width="9" style="1" bestFit="1" customWidth="1"/>
    <col min="10489" max="10491" width="6.7265625" style="1" bestFit="1" customWidth="1"/>
    <col min="10492" max="10492" width="7.453125" style="1" bestFit="1" customWidth="1"/>
    <col min="10493" max="10494" width="6.7265625" style="1" bestFit="1" customWidth="1"/>
    <col min="10495" max="10499" width="5.453125" style="1" bestFit="1" customWidth="1"/>
    <col min="10500" max="10501" width="4.08984375" style="1" bestFit="1" customWidth="1"/>
    <col min="10502" max="10506" width="6" style="1" bestFit="1" customWidth="1"/>
    <col min="10507" max="10508" width="4.26953125" style="1" bestFit="1" customWidth="1"/>
    <col min="10509" max="10509" width="7.453125" style="1" bestFit="1" customWidth="1"/>
    <col min="10510" max="10511" width="6.7265625" style="1" bestFit="1" customWidth="1"/>
    <col min="10512" max="10515" width="6.26953125" style="1" bestFit="1" customWidth="1"/>
    <col min="10516" max="10516" width="5.453125" style="1" bestFit="1" customWidth="1"/>
    <col min="10517" max="10518" width="5.26953125" style="1" bestFit="1" customWidth="1"/>
    <col min="10519" max="10520" width="4.7265625" style="1" bestFit="1" customWidth="1"/>
    <col min="10521" max="10524" width="6.26953125" style="1" bestFit="1" customWidth="1"/>
    <col min="10525" max="10525" width="5.453125" style="1" bestFit="1" customWidth="1"/>
    <col min="10526" max="10527" width="5.26953125" style="1" bestFit="1" customWidth="1"/>
    <col min="10528" max="10529" width="4.7265625" style="1" bestFit="1" customWidth="1"/>
    <col min="10530" max="10741" width="11.90625" style="1"/>
    <col min="10742" max="10743" width="3.90625" style="1" customWidth="1"/>
    <col min="10744" max="10744" width="9" style="1" bestFit="1" customWidth="1"/>
    <col min="10745" max="10747" width="6.7265625" style="1" bestFit="1" customWidth="1"/>
    <col min="10748" max="10748" width="7.453125" style="1" bestFit="1" customWidth="1"/>
    <col min="10749" max="10750" width="6.7265625" style="1" bestFit="1" customWidth="1"/>
    <col min="10751" max="10755" width="5.453125" style="1" bestFit="1" customWidth="1"/>
    <col min="10756" max="10757" width="4.08984375" style="1" bestFit="1" customWidth="1"/>
    <col min="10758" max="10762" width="6" style="1" bestFit="1" customWidth="1"/>
    <col min="10763" max="10764" width="4.26953125" style="1" bestFit="1" customWidth="1"/>
    <col min="10765" max="10765" width="7.453125" style="1" bestFit="1" customWidth="1"/>
    <col min="10766" max="10767" width="6.7265625" style="1" bestFit="1" customWidth="1"/>
    <col min="10768" max="10771" width="6.26953125" style="1" bestFit="1" customWidth="1"/>
    <col min="10772" max="10772" width="5.453125" style="1" bestFit="1" customWidth="1"/>
    <col min="10773" max="10774" width="5.26953125" style="1" bestFit="1" customWidth="1"/>
    <col min="10775" max="10776" width="4.7265625" style="1" bestFit="1" customWidth="1"/>
    <col min="10777" max="10780" width="6.26953125" style="1" bestFit="1" customWidth="1"/>
    <col min="10781" max="10781" width="5.453125" style="1" bestFit="1" customWidth="1"/>
    <col min="10782" max="10783" width="5.26953125" style="1" bestFit="1" customWidth="1"/>
    <col min="10784" max="10785" width="4.7265625" style="1" bestFit="1" customWidth="1"/>
    <col min="10786" max="10997" width="11.90625" style="1"/>
    <col min="10998" max="10999" width="3.90625" style="1" customWidth="1"/>
    <col min="11000" max="11000" width="9" style="1" bestFit="1" customWidth="1"/>
    <col min="11001" max="11003" width="6.7265625" style="1" bestFit="1" customWidth="1"/>
    <col min="11004" max="11004" width="7.453125" style="1" bestFit="1" customWidth="1"/>
    <col min="11005" max="11006" width="6.7265625" style="1" bestFit="1" customWidth="1"/>
    <col min="11007" max="11011" width="5.453125" style="1" bestFit="1" customWidth="1"/>
    <col min="11012" max="11013" width="4.08984375" style="1" bestFit="1" customWidth="1"/>
    <col min="11014" max="11018" width="6" style="1" bestFit="1" customWidth="1"/>
    <col min="11019" max="11020" width="4.26953125" style="1" bestFit="1" customWidth="1"/>
    <col min="11021" max="11021" width="7.453125" style="1" bestFit="1" customWidth="1"/>
    <col min="11022" max="11023" width="6.7265625" style="1" bestFit="1" customWidth="1"/>
    <col min="11024" max="11027" width="6.26953125" style="1" bestFit="1" customWidth="1"/>
    <col min="11028" max="11028" width="5.453125" style="1" bestFit="1" customWidth="1"/>
    <col min="11029" max="11030" width="5.26953125" style="1" bestFit="1" customWidth="1"/>
    <col min="11031" max="11032" width="4.7265625" style="1" bestFit="1" customWidth="1"/>
    <col min="11033" max="11036" width="6.26953125" style="1" bestFit="1" customWidth="1"/>
    <col min="11037" max="11037" width="5.453125" style="1" bestFit="1" customWidth="1"/>
    <col min="11038" max="11039" width="5.26953125" style="1" bestFit="1" customWidth="1"/>
    <col min="11040" max="11041" width="4.7265625" style="1" bestFit="1" customWidth="1"/>
    <col min="11042" max="11253" width="11.90625" style="1"/>
    <col min="11254" max="11255" width="3.90625" style="1" customWidth="1"/>
    <col min="11256" max="11256" width="9" style="1" bestFit="1" customWidth="1"/>
    <col min="11257" max="11259" width="6.7265625" style="1" bestFit="1" customWidth="1"/>
    <col min="11260" max="11260" width="7.453125" style="1" bestFit="1" customWidth="1"/>
    <col min="11261" max="11262" width="6.7265625" style="1" bestFit="1" customWidth="1"/>
    <col min="11263" max="11267" width="5.453125" style="1" bestFit="1" customWidth="1"/>
    <col min="11268" max="11269" width="4.08984375" style="1" bestFit="1" customWidth="1"/>
    <col min="11270" max="11274" width="6" style="1" bestFit="1" customWidth="1"/>
    <col min="11275" max="11276" width="4.26953125" style="1" bestFit="1" customWidth="1"/>
    <col min="11277" max="11277" width="7.453125" style="1" bestFit="1" customWidth="1"/>
    <col min="11278" max="11279" width="6.7265625" style="1" bestFit="1" customWidth="1"/>
    <col min="11280" max="11283" width="6.26953125" style="1" bestFit="1" customWidth="1"/>
    <col min="11284" max="11284" width="5.453125" style="1" bestFit="1" customWidth="1"/>
    <col min="11285" max="11286" width="5.26953125" style="1" bestFit="1" customWidth="1"/>
    <col min="11287" max="11288" width="4.7265625" style="1" bestFit="1" customWidth="1"/>
    <col min="11289" max="11292" width="6.26953125" style="1" bestFit="1" customWidth="1"/>
    <col min="11293" max="11293" width="5.453125" style="1" bestFit="1" customWidth="1"/>
    <col min="11294" max="11295" width="5.26953125" style="1" bestFit="1" customWidth="1"/>
    <col min="11296" max="11297" width="4.7265625" style="1" bestFit="1" customWidth="1"/>
    <col min="11298" max="11509" width="11.90625" style="1"/>
    <col min="11510" max="11511" width="3.90625" style="1" customWidth="1"/>
    <col min="11512" max="11512" width="9" style="1" bestFit="1" customWidth="1"/>
    <col min="11513" max="11515" width="6.7265625" style="1" bestFit="1" customWidth="1"/>
    <col min="11516" max="11516" width="7.453125" style="1" bestFit="1" customWidth="1"/>
    <col min="11517" max="11518" width="6.7265625" style="1" bestFit="1" customWidth="1"/>
    <col min="11519" max="11523" width="5.453125" style="1" bestFit="1" customWidth="1"/>
    <col min="11524" max="11525" width="4.08984375" style="1" bestFit="1" customWidth="1"/>
    <col min="11526" max="11530" width="6" style="1" bestFit="1" customWidth="1"/>
    <col min="11531" max="11532" width="4.26953125" style="1" bestFit="1" customWidth="1"/>
    <col min="11533" max="11533" width="7.453125" style="1" bestFit="1" customWidth="1"/>
    <col min="11534" max="11535" width="6.7265625" style="1" bestFit="1" customWidth="1"/>
    <col min="11536" max="11539" width="6.26953125" style="1" bestFit="1" customWidth="1"/>
    <col min="11540" max="11540" width="5.453125" style="1" bestFit="1" customWidth="1"/>
    <col min="11541" max="11542" width="5.26953125" style="1" bestFit="1" customWidth="1"/>
    <col min="11543" max="11544" width="4.7265625" style="1" bestFit="1" customWidth="1"/>
    <col min="11545" max="11548" width="6.26953125" style="1" bestFit="1" customWidth="1"/>
    <col min="11549" max="11549" width="5.453125" style="1" bestFit="1" customWidth="1"/>
    <col min="11550" max="11551" width="5.26953125" style="1" bestFit="1" customWidth="1"/>
    <col min="11552" max="11553" width="4.7265625" style="1" bestFit="1" customWidth="1"/>
    <col min="11554" max="11765" width="11.90625" style="1"/>
    <col min="11766" max="11767" width="3.90625" style="1" customWidth="1"/>
    <col min="11768" max="11768" width="9" style="1" bestFit="1" customWidth="1"/>
    <col min="11769" max="11771" width="6.7265625" style="1" bestFit="1" customWidth="1"/>
    <col min="11772" max="11772" width="7.453125" style="1" bestFit="1" customWidth="1"/>
    <col min="11773" max="11774" width="6.7265625" style="1" bestFit="1" customWidth="1"/>
    <col min="11775" max="11779" width="5.453125" style="1" bestFit="1" customWidth="1"/>
    <col min="11780" max="11781" width="4.08984375" style="1" bestFit="1" customWidth="1"/>
    <col min="11782" max="11786" width="6" style="1" bestFit="1" customWidth="1"/>
    <col min="11787" max="11788" width="4.26953125" style="1" bestFit="1" customWidth="1"/>
    <col min="11789" max="11789" width="7.453125" style="1" bestFit="1" customWidth="1"/>
    <col min="11790" max="11791" width="6.7265625" style="1" bestFit="1" customWidth="1"/>
    <col min="11792" max="11795" width="6.26953125" style="1" bestFit="1" customWidth="1"/>
    <col min="11796" max="11796" width="5.453125" style="1" bestFit="1" customWidth="1"/>
    <col min="11797" max="11798" width="5.26953125" style="1" bestFit="1" customWidth="1"/>
    <col min="11799" max="11800" width="4.7265625" style="1" bestFit="1" customWidth="1"/>
    <col min="11801" max="11804" width="6.26953125" style="1" bestFit="1" customWidth="1"/>
    <col min="11805" max="11805" width="5.453125" style="1" bestFit="1" customWidth="1"/>
    <col min="11806" max="11807" width="5.26953125" style="1" bestFit="1" customWidth="1"/>
    <col min="11808" max="11809" width="4.7265625" style="1" bestFit="1" customWidth="1"/>
    <col min="11810" max="12021" width="11.90625" style="1"/>
    <col min="12022" max="12023" width="3.90625" style="1" customWidth="1"/>
    <col min="12024" max="12024" width="9" style="1" bestFit="1" customWidth="1"/>
    <col min="12025" max="12027" width="6.7265625" style="1" bestFit="1" customWidth="1"/>
    <col min="12028" max="12028" width="7.453125" style="1" bestFit="1" customWidth="1"/>
    <col min="12029" max="12030" width="6.7265625" style="1" bestFit="1" customWidth="1"/>
    <col min="12031" max="12035" width="5.453125" style="1" bestFit="1" customWidth="1"/>
    <col min="12036" max="12037" width="4.08984375" style="1" bestFit="1" customWidth="1"/>
    <col min="12038" max="12042" width="6" style="1" bestFit="1" customWidth="1"/>
    <col min="12043" max="12044" width="4.26953125" style="1" bestFit="1" customWidth="1"/>
    <col min="12045" max="12045" width="7.453125" style="1" bestFit="1" customWidth="1"/>
    <col min="12046" max="12047" width="6.7265625" style="1" bestFit="1" customWidth="1"/>
    <col min="12048" max="12051" width="6.26953125" style="1" bestFit="1" customWidth="1"/>
    <col min="12052" max="12052" width="5.453125" style="1" bestFit="1" customWidth="1"/>
    <col min="12053" max="12054" width="5.26953125" style="1" bestFit="1" customWidth="1"/>
    <col min="12055" max="12056" width="4.7265625" style="1" bestFit="1" customWidth="1"/>
    <col min="12057" max="12060" width="6.26953125" style="1" bestFit="1" customWidth="1"/>
    <col min="12061" max="12061" width="5.453125" style="1" bestFit="1" customWidth="1"/>
    <col min="12062" max="12063" width="5.26953125" style="1" bestFit="1" customWidth="1"/>
    <col min="12064" max="12065" width="4.7265625" style="1" bestFit="1" customWidth="1"/>
    <col min="12066" max="12277" width="11.90625" style="1"/>
    <col min="12278" max="12279" width="3.90625" style="1" customWidth="1"/>
    <col min="12280" max="12280" width="9" style="1" bestFit="1" customWidth="1"/>
    <col min="12281" max="12283" width="6.7265625" style="1" bestFit="1" customWidth="1"/>
    <col min="12284" max="12284" width="7.453125" style="1" bestFit="1" customWidth="1"/>
    <col min="12285" max="12286" width="6.7265625" style="1" bestFit="1" customWidth="1"/>
    <col min="12287" max="12291" width="5.453125" style="1" bestFit="1" customWidth="1"/>
    <col min="12292" max="12293" width="4.08984375" style="1" bestFit="1" customWidth="1"/>
    <col min="12294" max="12298" width="6" style="1" bestFit="1" customWidth="1"/>
    <col min="12299" max="12300" width="4.26953125" style="1" bestFit="1" customWidth="1"/>
    <col min="12301" max="12301" width="7.453125" style="1" bestFit="1" customWidth="1"/>
    <col min="12302" max="12303" width="6.7265625" style="1" bestFit="1" customWidth="1"/>
    <col min="12304" max="12307" width="6.26953125" style="1" bestFit="1" customWidth="1"/>
    <col min="12308" max="12308" width="5.453125" style="1" bestFit="1" customWidth="1"/>
    <col min="12309" max="12310" width="5.26953125" style="1" bestFit="1" customWidth="1"/>
    <col min="12311" max="12312" width="4.7265625" style="1" bestFit="1" customWidth="1"/>
    <col min="12313" max="12316" width="6.26953125" style="1" bestFit="1" customWidth="1"/>
    <col min="12317" max="12317" width="5.453125" style="1" bestFit="1" customWidth="1"/>
    <col min="12318" max="12319" width="5.26953125" style="1" bestFit="1" customWidth="1"/>
    <col min="12320" max="12321" width="4.7265625" style="1" bestFit="1" customWidth="1"/>
    <col min="12322" max="12533" width="11.90625" style="1"/>
    <col min="12534" max="12535" width="3.90625" style="1" customWidth="1"/>
    <col min="12536" max="12536" width="9" style="1" bestFit="1" customWidth="1"/>
    <col min="12537" max="12539" width="6.7265625" style="1" bestFit="1" customWidth="1"/>
    <col min="12540" max="12540" width="7.453125" style="1" bestFit="1" customWidth="1"/>
    <col min="12541" max="12542" width="6.7265625" style="1" bestFit="1" customWidth="1"/>
    <col min="12543" max="12547" width="5.453125" style="1" bestFit="1" customWidth="1"/>
    <col min="12548" max="12549" width="4.08984375" style="1" bestFit="1" customWidth="1"/>
    <col min="12550" max="12554" width="6" style="1" bestFit="1" customWidth="1"/>
    <col min="12555" max="12556" width="4.26953125" style="1" bestFit="1" customWidth="1"/>
    <col min="12557" max="12557" width="7.453125" style="1" bestFit="1" customWidth="1"/>
    <col min="12558" max="12559" width="6.7265625" style="1" bestFit="1" customWidth="1"/>
    <col min="12560" max="12563" width="6.26953125" style="1" bestFit="1" customWidth="1"/>
    <col min="12564" max="12564" width="5.453125" style="1" bestFit="1" customWidth="1"/>
    <col min="12565" max="12566" width="5.26953125" style="1" bestFit="1" customWidth="1"/>
    <col min="12567" max="12568" width="4.7265625" style="1" bestFit="1" customWidth="1"/>
    <col min="12569" max="12572" width="6.26953125" style="1" bestFit="1" customWidth="1"/>
    <col min="12573" max="12573" width="5.453125" style="1" bestFit="1" customWidth="1"/>
    <col min="12574" max="12575" width="5.26953125" style="1" bestFit="1" customWidth="1"/>
    <col min="12576" max="12577" width="4.7265625" style="1" bestFit="1" customWidth="1"/>
    <col min="12578" max="12789" width="11.90625" style="1"/>
    <col min="12790" max="12791" width="3.90625" style="1" customWidth="1"/>
    <col min="12792" max="12792" width="9" style="1" bestFit="1" customWidth="1"/>
    <col min="12793" max="12795" width="6.7265625" style="1" bestFit="1" customWidth="1"/>
    <col min="12796" max="12796" width="7.453125" style="1" bestFit="1" customWidth="1"/>
    <col min="12797" max="12798" width="6.7265625" style="1" bestFit="1" customWidth="1"/>
    <col min="12799" max="12803" width="5.453125" style="1" bestFit="1" customWidth="1"/>
    <col min="12804" max="12805" width="4.08984375" style="1" bestFit="1" customWidth="1"/>
    <col min="12806" max="12810" width="6" style="1" bestFit="1" customWidth="1"/>
    <col min="12811" max="12812" width="4.26953125" style="1" bestFit="1" customWidth="1"/>
    <col min="12813" max="12813" width="7.453125" style="1" bestFit="1" customWidth="1"/>
    <col min="12814" max="12815" width="6.7265625" style="1" bestFit="1" customWidth="1"/>
    <col min="12816" max="12819" width="6.26953125" style="1" bestFit="1" customWidth="1"/>
    <col min="12820" max="12820" width="5.453125" style="1" bestFit="1" customWidth="1"/>
    <col min="12821" max="12822" width="5.26953125" style="1" bestFit="1" customWidth="1"/>
    <col min="12823" max="12824" width="4.7265625" style="1" bestFit="1" customWidth="1"/>
    <col min="12825" max="12828" width="6.26953125" style="1" bestFit="1" customWidth="1"/>
    <col min="12829" max="12829" width="5.453125" style="1" bestFit="1" customWidth="1"/>
    <col min="12830" max="12831" width="5.26953125" style="1" bestFit="1" customWidth="1"/>
    <col min="12832" max="12833" width="4.7265625" style="1" bestFit="1" customWidth="1"/>
    <col min="12834" max="13045" width="11.90625" style="1"/>
    <col min="13046" max="13047" width="3.90625" style="1" customWidth="1"/>
    <col min="13048" max="13048" width="9" style="1" bestFit="1" customWidth="1"/>
    <col min="13049" max="13051" width="6.7265625" style="1" bestFit="1" customWidth="1"/>
    <col min="13052" max="13052" width="7.453125" style="1" bestFit="1" customWidth="1"/>
    <col min="13053" max="13054" width="6.7265625" style="1" bestFit="1" customWidth="1"/>
    <col min="13055" max="13059" width="5.453125" style="1" bestFit="1" customWidth="1"/>
    <col min="13060" max="13061" width="4.08984375" style="1" bestFit="1" customWidth="1"/>
    <col min="13062" max="13066" width="6" style="1" bestFit="1" customWidth="1"/>
    <col min="13067" max="13068" width="4.26953125" style="1" bestFit="1" customWidth="1"/>
    <col min="13069" max="13069" width="7.453125" style="1" bestFit="1" customWidth="1"/>
    <col min="13070" max="13071" width="6.7265625" style="1" bestFit="1" customWidth="1"/>
    <col min="13072" max="13075" width="6.26953125" style="1" bestFit="1" customWidth="1"/>
    <col min="13076" max="13076" width="5.453125" style="1" bestFit="1" customWidth="1"/>
    <col min="13077" max="13078" width="5.26953125" style="1" bestFit="1" customWidth="1"/>
    <col min="13079" max="13080" width="4.7265625" style="1" bestFit="1" customWidth="1"/>
    <col min="13081" max="13084" width="6.26953125" style="1" bestFit="1" customWidth="1"/>
    <col min="13085" max="13085" width="5.453125" style="1" bestFit="1" customWidth="1"/>
    <col min="13086" max="13087" width="5.26953125" style="1" bestFit="1" customWidth="1"/>
    <col min="13088" max="13089" width="4.7265625" style="1" bestFit="1" customWidth="1"/>
    <col min="13090" max="13301" width="11.90625" style="1"/>
    <col min="13302" max="13303" width="3.90625" style="1" customWidth="1"/>
    <col min="13304" max="13304" width="9" style="1" bestFit="1" customWidth="1"/>
    <col min="13305" max="13307" width="6.7265625" style="1" bestFit="1" customWidth="1"/>
    <col min="13308" max="13308" width="7.453125" style="1" bestFit="1" customWidth="1"/>
    <col min="13309" max="13310" width="6.7265625" style="1" bestFit="1" customWidth="1"/>
    <col min="13311" max="13315" width="5.453125" style="1" bestFit="1" customWidth="1"/>
    <col min="13316" max="13317" width="4.08984375" style="1" bestFit="1" customWidth="1"/>
    <col min="13318" max="13322" width="6" style="1" bestFit="1" customWidth="1"/>
    <col min="13323" max="13324" width="4.26953125" style="1" bestFit="1" customWidth="1"/>
    <col min="13325" max="13325" width="7.453125" style="1" bestFit="1" customWidth="1"/>
    <col min="13326" max="13327" width="6.7265625" style="1" bestFit="1" customWidth="1"/>
    <col min="13328" max="13331" width="6.26953125" style="1" bestFit="1" customWidth="1"/>
    <col min="13332" max="13332" width="5.453125" style="1" bestFit="1" customWidth="1"/>
    <col min="13333" max="13334" width="5.26953125" style="1" bestFit="1" customWidth="1"/>
    <col min="13335" max="13336" width="4.7265625" style="1" bestFit="1" customWidth="1"/>
    <col min="13337" max="13340" width="6.26953125" style="1" bestFit="1" customWidth="1"/>
    <col min="13341" max="13341" width="5.453125" style="1" bestFit="1" customWidth="1"/>
    <col min="13342" max="13343" width="5.26953125" style="1" bestFit="1" customWidth="1"/>
    <col min="13344" max="13345" width="4.7265625" style="1" bestFit="1" customWidth="1"/>
    <col min="13346" max="13557" width="11.90625" style="1"/>
    <col min="13558" max="13559" width="3.90625" style="1" customWidth="1"/>
    <col min="13560" max="13560" width="9" style="1" bestFit="1" customWidth="1"/>
    <col min="13561" max="13563" width="6.7265625" style="1" bestFit="1" customWidth="1"/>
    <col min="13564" max="13564" width="7.453125" style="1" bestFit="1" customWidth="1"/>
    <col min="13565" max="13566" width="6.7265625" style="1" bestFit="1" customWidth="1"/>
    <col min="13567" max="13571" width="5.453125" style="1" bestFit="1" customWidth="1"/>
    <col min="13572" max="13573" width="4.08984375" style="1" bestFit="1" customWidth="1"/>
    <col min="13574" max="13578" width="6" style="1" bestFit="1" customWidth="1"/>
    <col min="13579" max="13580" width="4.26953125" style="1" bestFit="1" customWidth="1"/>
    <col min="13581" max="13581" width="7.453125" style="1" bestFit="1" customWidth="1"/>
    <col min="13582" max="13583" width="6.7265625" style="1" bestFit="1" customWidth="1"/>
    <col min="13584" max="13587" width="6.26953125" style="1" bestFit="1" customWidth="1"/>
    <col min="13588" max="13588" width="5.453125" style="1" bestFit="1" customWidth="1"/>
    <col min="13589" max="13590" width="5.26953125" style="1" bestFit="1" customWidth="1"/>
    <col min="13591" max="13592" width="4.7265625" style="1" bestFit="1" customWidth="1"/>
    <col min="13593" max="13596" width="6.26953125" style="1" bestFit="1" customWidth="1"/>
    <col min="13597" max="13597" width="5.453125" style="1" bestFit="1" customWidth="1"/>
    <col min="13598" max="13599" width="5.26953125" style="1" bestFit="1" customWidth="1"/>
    <col min="13600" max="13601" width="4.7265625" style="1" bestFit="1" customWidth="1"/>
    <col min="13602" max="13813" width="11.90625" style="1"/>
    <col min="13814" max="13815" width="3.90625" style="1" customWidth="1"/>
    <col min="13816" max="13816" width="9" style="1" bestFit="1" customWidth="1"/>
    <col min="13817" max="13819" width="6.7265625" style="1" bestFit="1" customWidth="1"/>
    <col min="13820" max="13820" width="7.453125" style="1" bestFit="1" customWidth="1"/>
    <col min="13821" max="13822" width="6.7265625" style="1" bestFit="1" customWidth="1"/>
    <col min="13823" max="13827" width="5.453125" style="1" bestFit="1" customWidth="1"/>
    <col min="13828" max="13829" width="4.08984375" style="1" bestFit="1" customWidth="1"/>
    <col min="13830" max="13834" width="6" style="1" bestFit="1" customWidth="1"/>
    <col min="13835" max="13836" width="4.26953125" style="1" bestFit="1" customWidth="1"/>
    <col min="13837" max="13837" width="7.453125" style="1" bestFit="1" customWidth="1"/>
    <col min="13838" max="13839" width="6.7265625" style="1" bestFit="1" customWidth="1"/>
    <col min="13840" max="13843" width="6.26953125" style="1" bestFit="1" customWidth="1"/>
    <col min="13844" max="13844" width="5.453125" style="1" bestFit="1" customWidth="1"/>
    <col min="13845" max="13846" width="5.26953125" style="1" bestFit="1" customWidth="1"/>
    <col min="13847" max="13848" width="4.7265625" style="1" bestFit="1" customWidth="1"/>
    <col min="13849" max="13852" width="6.26953125" style="1" bestFit="1" customWidth="1"/>
    <col min="13853" max="13853" width="5.453125" style="1" bestFit="1" customWidth="1"/>
    <col min="13854" max="13855" width="5.26953125" style="1" bestFit="1" customWidth="1"/>
    <col min="13856" max="13857" width="4.7265625" style="1" bestFit="1" customWidth="1"/>
    <col min="13858" max="14069" width="11.90625" style="1"/>
    <col min="14070" max="14071" width="3.90625" style="1" customWidth="1"/>
    <col min="14072" max="14072" width="9" style="1" bestFit="1" customWidth="1"/>
    <col min="14073" max="14075" width="6.7265625" style="1" bestFit="1" customWidth="1"/>
    <col min="14076" max="14076" width="7.453125" style="1" bestFit="1" customWidth="1"/>
    <col min="14077" max="14078" width="6.7265625" style="1" bestFit="1" customWidth="1"/>
    <col min="14079" max="14083" width="5.453125" style="1" bestFit="1" customWidth="1"/>
    <col min="14084" max="14085" width="4.08984375" style="1" bestFit="1" customWidth="1"/>
    <col min="14086" max="14090" width="6" style="1" bestFit="1" customWidth="1"/>
    <col min="14091" max="14092" width="4.26953125" style="1" bestFit="1" customWidth="1"/>
    <col min="14093" max="14093" width="7.453125" style="1" bestFit="1" customWidth="1"/>
    <col min="14094" max="14095" width="6.7265625" style="1" bestFit="1" customWidth="1"/>
    <col min="14096" max="14099" width="6.26953125" style="1" bestFit="1" customWidth="1"/>
    <col min="14100" max="14100" width="5.453125" style="1" bestFit="1" customWidth="1"/>
    <col min="14101" max="14102" width="5.26953125" style="1" bestFit="1" customWidth="1"/>
    <col min="14103" max="14104" width="4.7265625" style="1" bestFit="1" customWidth="1"/>
    <col min="14105" max="14108" width="6.26953125" style="1" bestFit="1" customWidth="1"/>
    <col min="14109" max="14109" width="5.453125" style="1" bestFit="1" customWidth="1"/>
    <col min="14110" max="14111" width="5.26953125" style="1" bestFit="1" customWidth="1"/>
    <col min="14112" max="14113" width="4.7265625" style="1" bestFit="1" customWidth="1"/>
    <col min="14114" max="14325" width="11.90625" style="1"/>
    <col min="14326" max="14327" width="3.90625" style="1" customWidth="1"/>
    <col min="14328" max="14328" width="9" style="1" bestFit="1" customWidth="1"/>
    <col min="14329" max="14331" width="6.7265625" style="1" bestFit="1" customWidth="1"/>
    <col min="14332" max="14332" width="7.453125" style="1" bestFit="1" customWidth="1"/>
    <col min="14333" max="14334" width="6.7265625" style="1" bestFit="1" customWidth="1"/>
    <col min="14335" max="14339" width="5.453125" style="1" bestFit="1" customWidth="1"/>
    <col min="14340" max="14341" width="4.08984375" style="1" bestFit="1" customWidth="1"/>
    <col min="14342" max="14346" width="6" style="1" bestFit="1" customWidth="1"/>
    <col min="14347" max="14348" width="4.26953125" style="1" bestFit="1" customWidth="1"/>
    <col min="14349" max="14349" width="7.453125" style="1" bestFit="1" customWidth="1"/>
    <col min="14350" max="14351" width="6.7265625" style="1" bestFit="1" customWidth="1"/>
    <col min="14352" max="14355" width="6.26953125" style="1" bestFit="1" customWidth="1"/>
    <col min="14356" max="14356" width="5.453125" style="1" bestFit="1" customWidth="1"/>
    <col min="14357" max="14358" width="5.26953125" style="1" bestFit="1" customWidth="1"/>
    <col min="14359" max="14360" width="4.7265625" style="1" bestFit="1" customWidth="1"/>
    <col min="14361" max="14364" width="6.26953125" style="1" bestFit="1" customWidth="1"/>
    <col min="14365" max="14365" width="5.453125" style="1" bestFit="1" customWidth="1"/>
    <col min="14366" max="14367" width="5.26953125" style="1" bestFit="1" customWidth="1"/>
    <col min="14368" max="14369" width="4.7265625" style="1" bestFit="1" customWidth="1"/>
    <col min="14370" max="14581" width="11.90625" style="1"/>
    <col min="14582" max="14583" width="3.90625" style="1" customWidth="1"/>
    <col min="14584" max="14584" width="9" style="1" bestFit="1" customWidth="1"/>
    <col min="14585" max="14587" width="6.7265625" style="1" bestFit="1" customWidth="1"/>
    <col min="14588" max="14588" width="7.453125" style="1" bestFit="1" customWidth="1"/>
    <col min="14589" max="14590" width="6.7265625" style="1" bestFit="1" customWidth="1"/>
    <col min="14591" max="14595" width="5.453125" style="1" bestFit="1" customWidth="1"/>
    <col min="14596" max="14597" width="4.08984375" style="1" bestFit="1" customWidth="1"/>
    <col min="14598" max="14602" width="6" style="1" bestFit="1" customWidth="1"/>
    <col min="14603" max="14604" width="4.26953125" style="1" bestFit="1" customWidth="1"/>
    <col min="14605" max="14605" width="7.453125" style="1" bestFit="1" customWidth="1"/>
    <col min="14606" max="14607" width="6.7265625" style="1" bestFit="1" customWidth="1"/>
    <col min="14608" max="14611" width="6.26953125" style="1" bestFit="1" customWidth="1"/>
    <col min="14612" max="14612" width="5.453125" style="1" bestFit="1" customWidth="1"/>
    <col min="14613" max="14614" width="5.26953125" style="1" bestFit="1" customWidth="1"/>
    <col min="14615" max="14616" width="4.7265625" style="1" bestFit="1" customWidth="1"/>
    <col min="14617" max="14620" width="6.26953125" style="1" bestFit="1" customWidth="1"/>
    <col min="14621" max="14621" width="5.453125" style="1" bestFit="1" customWidth="1"/>
    <col min="14622" max="14623" width="5.26953125" style="1" bestFit="1" customWidth="1"/>
    <col min="14624" max="14625" width="4.7265625" style="1" bestFit="1" customWidth="1"/>
    <col min="14626" max="14837" width="11.90625" style="1"/>
    <col min="14838" max="14839" width="3.90625" style="1" customWidth="1"/>
    <col min="14840" max="14840" width="9" style="1" bestFit="1" customWidth="1"/>
    <col min="14841" max="14843" width="6.7265625" style="1" bestFit="1" customWidth="1"/>
    <col min="14844" max="14844" width="7.453125" style="1" bestFit="1" customWidth="1"/>
    <col min="14845" max="14846" width="6.7265625" style="1" bestFit="1" customWidth="1"/>
    <col min="14847" max="14851" width="5.453125" style="1" bestFit="1" customWidth="1"/>
    <col min="14852" max="14853" width="4.08984375" style="1" bestFit="1" customWidth="1"/>
    <col min="14854" max="14858" width="6" style="1" bestFit="1" customWidth="1"/>
    <col min="14859" max="14860" width="4.26953125" style="1" bestFit="1" customWidth="1"/>
    <col min="14861" max="14861" width="7.453125" style="1" bestFit="1" customWidth="1"/>
    <col min="14862" max="14863" width="6.7265625" style="1" bestFit="1" customWidth="1"/>
    <col min="14864" max="14867" width="6.26953125" style="1" bestFit="1" customWidth="1"/>
    <col min="14868" max="14868" width="5.453125" style="1" bestFit="1" customWidth="1"/>
    <col min="14869" max="14870" width="5.26953125" style="1" bestFit="1" customWidth="1"/>
    <col min="14871" max="14872" width="4.7265625" style="1" bestFit="1" customWidth="1"/>
    <col min="14873" max="14876" width="6.26953125" style="1" bestFit="1" customWidth="1"/>
    <col min="14877" max="14877" width="5.453125" style="1" bestFit="1" customWidth="1"/>
    <col min="14878" max="14879" width="5.26953125" style="1" bestFit="1" customWidth="1"/>
    <col min="14880" max="14881" width="4.7265625" style="1" bestFit="1" customWidth="1"/>
    <col min="14882" max="15093" width="11.90625" style="1"/>
    <col min="15094" max="15095" width="3.90625" style="1" customWidth="1"/>
    <col min="15096" max="15096" width="9" style="1" bestFit="1" customWidth="1"/>
    <col min="15097" max="15099" width="6.7265625" style="1" bestFit="1" customWidth="1"/>
    <col min="15100" max="15100" width="7.453125" style="1" bestFit="1" customWidth="1"/>
    <col min="15101" max="15102" width="6.7265625" style="1" bestFit="1" customWidth="1"/>
    <col min="15103" max="15107" width="5.453125" style="1" bestFit="1" customWidth="1"/>
    <col min="15108" max="15109" width="4.08984375" style="1" bestFit="1" customWidth="1"/>
    <col min="15110" max="15114" width="6" style="1" bestFit="1" customWidth="1"/>
    <col min="15115" max="15116" width="4.26953125" style="1" bestFit="1" customWidth="1"/>
    <col min="15117" max="15117" width="7.453125" style="1" bestFit="1" customWidth="1"/>
    <col min="15118" max="15119" width="6.7265625" style="1" bestFit="1" customWidth="1"/>
    <col min="15120" max="15123" width="6.26953125" style="1" bestFit="1" customWidth="1"/>
    <col min="15124" max="15124" width="5.453125" style="1" bestFit="1" customWidth="1"/>
    <col min="15125" max="15126" width="5.26953125" style="1" bestFit="1" customWidth="1"/>
    <col min="15127" max="15128" width="4.7265625" style="1" bestFit="1" customWidth="1"/>
    <col min="15129" max="15132" width="6.26953125" style="1" bestFit="1" customWidth="1"/>
    <col min="15133" max="15133" width="5.453125" style="1" bestFit="1" customWidth="1"/>
    <col min="15134" max="15135" width="5.26953125" style="1" bestFit="1" customWidth="1"/>
    <col min="15136" max="15137" width="4.7265625" style="1" bestFit="1" customWidth="1"/>
    <col min="15138" max="15349" width="11.90625" style="1"/>
    <col min="15350" max="15351" width="3.90625" style="1" customWidth="1"/>
    <col min="15352" max="15352" width="9" style="1" bestFit="1" customWidth="1"/>
    <col min="15353" max="15355" width="6.7265625" style="1" bestFit="1" customWidth="1"/>
    <col min="15356" max="15356" width="7.453125" style="1" bestFit="1" customWidth="1"/>
    <col min="15357" max="15358" width="6.7265625" style="1" bestFit="1" customWidth="1"/>
    <col min="15359" max="15363" width="5.453125" style="1" bestFit="1" customWidth="1"/>
    <col min="15364" max="15365" width="4.08984375" style="1" bestFit="1" customWidth="1"/>
    <col min="15366" max="15370" width="6" style="1" bestFit="1" customWidth="1"/>
    <col min="15371" max="15372" width="4.26953125" style="1" bestFit="1" customWidth="1"/>
    <col min="15373" max="15373" width="7.453125" style="1" bestFit="1" customWidth="1"/>
    <col min="15374" max="15375" width="6.7265625" style="1" bestFit="1" customWidth="1"/>
    <col min="15376" max="15379" width="6.26953125" style="1" bestFit="1" customWidth="1"/>
    <col min="15380" max="15380" width="5.453125" style="1" bestFit="1" customWidth="1"/>
    <col min="15381" max="15382" width="5.26953125" style="1" bestFit="1" customWidth="1"/>
    <col min="15383" max="15384" width="4.7265625" style="1" bestFit="1" customWidth="1"/>
    <col min="15385" max="15388" width="6.26953125" style="1" bestFit="1" customWidth="1"/>
    <col min="15389" max="15389" width="5.453125" style="1" bestFit="1" customWidth="1"/>
    <col min="15390" max="15391" width="5.26953125" style="1" bestFit="1" customWidth="1"/>
    <col min="15392" max="15393" width="4.7265625" style="1" bestFit="1" customWidth="1"/>
    <col min="15394" max="15605" width="11.90625" style="1"/>
    <col min="15606" max="15607" width="3.90625" style="1" customWidth="1"/>
    <col min="15608" max="15608" width="9" style="1" bestFit="1" customWidth="1"/>
    <col min="15609" max="15611" width="6.7265625" style="1" bestFit="1" customWidth="1"/>
    <col min="15612" max="15612" width="7.453125" style="1" bestFit="1" customWidth="1"/>
    <col min="15613" max="15614" width="6.7265625" style="1" bestFit="1" customWidth="1"/>
    <col min="15615" max="15619" width="5.453125" style="1" bestFit="1" customWidth="1"/>
    <col min="15620" max="15621" width="4.08984375" style="1" bestFit="1" customWidth="1"/>
    <col min="15622" max="15626" width="6" style="1" bestFit="1" customWidth="1"/>
    <col min="15627" max="15628" width="4.26953125" style="1" bestFit="1" customWidth="1"/>
    <col min="15629" max="15629" width="7.453125" style="1" bestFit="1" customWidth="1"/>
    <col min="15630" max="15631" width="6.7265625" style="1" bestFit="1" customWidth="1"/>
    <col min="15632" max="15635" width="6.26953125" style="1" bestFit="1" customWidth="1"/>
    <col min="15636" max="15636" width="5.453125" style="1" bestFit="1" customWidth="1"/>
    <col min="15637" max="15638" width="5.26953125" style="1" bestFit="1" customWidth="1"/>
    <col min="15639" max="15640" width="4.7265625" style="1" bestFit="1" customWidth="1"/>
    <col min="15641" max="15644" width="6.26953125" style="1" bestFit="1" customWidth="1"/>
    <col min="15645" max="15645" width="5.453125" style="1" bestFit="1" customWidth="1"/>
    <col min="15646" max="15647" width="5.26953125" style="1" bestFit="1" customWidth="1"/>
    <col min="15648" max="15649" width="4.7265625" style="1" bestFit="1" customWidth="1"/>
    <col min="15650" max="15861" width="11.90625" style="1"/>
    <col min="15862" max="15863" width="3.90625" style="1" customWidth="1"/>
    <col min="15864" max="15864" width="9" style="1" bestFit="1" customWidth="1"/>
    <col min="15865" max="15867" width="6.7265625" style="1" bestFit="1" customWidth="1"/>
    <col min="15868" max="15868" width="7.453125" style="1" bestFit="1" customWidth="1"/>
    <col min="15869" max="15870" width="6.7265625" style="1" bestFit="1" customWidth="1"/>
    <col min="15871" max="15875" width="5.453125" style="1" bestFit="1" customWidth="1"/>
    <col min="15876" max="15877" width="4.08984375" style="1" bestFit="1" customWidth="1"/>
    <col min="15878" max="15882" width="6" style="1" bestFit="1" customWidth="1"/>
    <col min="15883" max="15884" width="4.26953125" style="1" bestFit="1" customWidth="1"/>
    <col min="15885" max="15885" width="7.453125" style="1" bestFit="1" customWidth="1"/>
    <col min="15886" max="15887" width="6.7265625" style="1" bestFit="1" customWidth="1"/>
    <col min="15888" max="15891" width="6.26953125" style="1" bestFit="1" customWidth="1"/>
    <col min="15892" max="15892" width="5.453125" style="1" bestFit="1" customWidth="1"/>
    <col min="15893" max="15894" width="5.26953125" style="1" bestFit="1" customWidth="1"/>
    <col min="15895" max="15896" width="4.7265625" style="1" bestFit="1" customWidth="1"/>
    <col min="15897" max="15900" width="6.26953125" style="1" bestFit="1" customWidth="1"/>
    <col min="15901" max="15901" width="5.453125" style="1" bestFit="1" customWidth="1"/>
    <col min="15902" max="15903" width="5.26953125" style="1" bestFit="1" customWidth="1"/>
    <col min="15904" max="15905" width="4.7265625" style="1" bestFit="1" customWidth="1"/>
    <col min="15906" max="16117" width="11.90625" style="1"/>
    <col min="16118" max="16119" width="3.90625" style="1" customWidth="1"/>
    <col min="16120" max="16120" width="9" style="1" bestFit="1" customWidth="1"/>
    <col min="16121" max="16123" width="6.7265625" style="1" bestFit="1" customWidth="1"/>
    <col min="16124" max="16124" width="7.453125" style="1" bestFit="1" customWidth="1"/>
    <col min="16125" max="16126" width="6.7265625" style="1" bestFit="1" customWidth="1"/>
    <col min="16127" max="16131" width="5.453125" style="1" bestFit="1" customWidth="1"/>
    <col min="16132" max="16133" width="4.08984375" style="1" bestFit="1" customWidth="1"/>
    <col min="16134" max="16138" width="6" style="1" bestFit="1" customWidth="1"/>
    <col min="16139" max="16140" width="4.26953125" style="1" bestFit="1" customWidth="1"/>
    <col min="16141" max="16141" width="7.453125" style="1" bestFit="1" customWidth="1"/>
    <col min="16142" max="16143" width="6.7265625" style="1" bestFit="1" customWidth="1"/>
    <col min="16144" max="16147" width="6.26953125" style="1" bestFit="1" customWidth="1"/>
    <col min="16148" max="16148" width="5.453125" style="1" bestFit="1" customWidth="1"/>
    <col min="16149" max="16150" width="5.26953125" style="1" bestFit="1" customWidth="1"/>
    <col min="16151" max="16152" width="4.7265625" style="1" bestFit="1" customWidth="1"/>
    <col min="16153" max="16156" width="6.26953125" style="1" bestFit="1" customWidth="1"/>
    <col min="16157" max="16157" width="5.453125" style="1" bestFit="1" customWidth="1"/>
    <col min="16158" max="16159" width="5.26953125" style="1" bestFit="1" customWidth="1"/>
    <col min="16160" max="16161" width="4.7265625" style="1" bestFit="1" customWidth="1"/>
    <col min="16162" max="16384" width="11.90625" style="1"/>
  </cols>
  <sheetData>
    <row r="1" spans="1:38" ht="13" thickBot="1" x14ac:dyDescent="0.25">
      <c r="A1" s="2" t="s">
        <v>325</v>
      </c>
      <c r="B1" s="1"/>
      <c r="C1" s="3"/>
      <c r="D1" s="3"/>
      <c r="E1" s="3"/>
      <c r="F1" s="3"/>
      <c r="G1" s="3"/>
      <c r="H1" s="3"/>
      <c r="I1" s="3"/>
      <c r="J1" s="3"/>
      <c r="K1" s="3"/>
      <c r="L1" s="3"/>
      <c r="M1" s="3"/>
      <c r="N1" s="4"/>
      <c r="O1" s="4" t="s">
        <v>260</v>
      </c>
      <c r="P1" s="3"/>
      <c r="Q1" s="3"/>
      <c r="R1" s="3"/>
      <c r="S1" s="3"/>
      <c r="T1" s="3"/>
      <c r="U1" s="3"/>
      <c r="V1" s="3"/>
      <c r="W1" s="3"/>
      <c r="X1" s="3"/>
      <c r="Y1" s="4"/>
      <c r="Z1" s="3"/>
      <c r="AA1" s="3"/>
      <c r="AB1" s="4" t="s">
        <v>260</v>
      </c>
      <c r="AC1" s="3"/>
      <c r="AD1" s="259" t="s">
        <v>335</v>
      </c>
      <c r="AE1" s="3"/>
      <c r="AF1" s="3"/>
      <c r="AG1" s="5"/>
      <c r="AH1" s="4"/>
      <c r="AJ1" s="7" t="s">
        <v>344</v>
      </c>
      <c r="AK1" s="7"/>
      <c r="AL1" s="7"/>
    </row>
    <row r="2" spans="1:38" s="7" customFormat="1" x14ac:dyDescent="0.2">
      <c r="A2" s="1425" t="s">
        <v>0</v>
      </c>
      <c r="B2" s="1408" t="s">
        <v>1</v>
      </c>
      <c r="C2" s="1409"/>
      <c r="D2" s="1410"/>
      <c r="E2" s="1409" t="s">
        <v>2</v>
      </c>
      <c r="F2" s="1409"/>
      <c r="G2" s="1409"/>
      <c r="H2" s="1409"/>
      <c r="I2" s="1409"/>
      <c r="J2" s="1409"/>
      <c r="K2" s="1409"/>
      <c r="L2" s="1409"/>
      <c r="M2" s="1409"/>
      <c r="N2" s="1408" t="s">
        <v>114</v>
      </c>
      <c r="O2" s="1409"/>
      <c r="P2" s="1410"/>
      <c r="Q2" s="1409" t="s">
        <v>115</v>
      </c>
      <c r="R2" s="1409"/>
      <c r="S2" s="1409"/>
      <c r="T2" s="1409"/>
      <c r="U2" s="1409"/>
      <c r="V2" s="1409"/>
      <c r="W2" s="1409"/>
      <c r="X2" s="1409"/>
      <c r="Y2" s="1409"/>
      <c r="Z2" s="1408" t="s">
        <v>122</v>
      </c>
      <c r="AA2" s="1409"/>
      <c r="AB2" s="1409"/>
      <c r="AC2" s="1409"/>
      <c r="AD2" s="1409"/>
      <c r="AE2" s="1409"/>
      <c r="AF2" s="1409"/>
      <c r="AG2" s="1409"/>
      <c r="AH2" s="1410"/>
      <c r="AJ2" s="26" t="s">
        <v>343</v>
      </c>
      <c r="AK2" s="26"/>
      <c r="AL2" s="26"/>
    </row>
    <row r="3" spans="1:38" s="7" customFormat="1" ht="14.25" customHeight="1" x14ac:dyDescent="0.2">
      <c r="A3" s="1426"/>
      <c r="B3" s="1411"/>
      <c r="C3" s="1412"/>
      <c r="D3" s="1413"/>
      <c r="E3" s="259"/>
      <c r="F3" s="259"/>
      <c r="G3" s="259"/>
      <c r="H3" s="1419" t="s">
        <v>3</v>
      </c>
      <c r="I3" s="1420"/>
      <c r="J3" s="1418"/>
      <c r="K3" s="1419" t="s">
        <v>4</v>
      </c>
      <c r="L3" s="1420"/>
      <c r="M3" s="1420"/>
      <c r="N3" s="1411"/>
      <c r="O3" s="1412"/>
      <c r="P3" s="1413"/>
      <c r="Q3" s="259"/>
      <c r="R3" s="259"/>
      <c r="S3" s="259"/>
      <c r="T3" s="1419" t="s">
        <v>116</v>
      </c>
      <c r="U3" s="1420"/>
      <c r="V3" s="1420"/>
      <c r="W3" s="1418"/>
      <c r="X3" s="1419" t="s">
        <v>117</v>
      </c>
      <c r="Y3" s="1420"/>
      <c r="Z3" s="541"/>
      <c r="AA3" s="259"/>
      <c r="AB3" s="259"/>
      <c r="AC3" s="1419" t="s">
        <v>123</v>
      </c>
      <c r="AD3" s="1420"/>
      <c r="AE3" s="1420"/>
      <c r="AF3" s="1418"/>
      <c r="AG3" s="1419" t="s">
        <v>124</v>
      </c>
      <c r="AH3" s="1421"/>
    </row>
    <row r="4" spans="1:38" s="7" customFormat="1" ht="27" customHeight="1" thickBot="1" x14ac:dyDescent="0.25">
      <c r="A4" s="1426"/>
      <c r="B4" s="326" t="s">
        <v>5</v>
      </c>
      <c r="C4" s="290" t="s">
        <v>6</v>
      </c>
      <c r="D4" s="291" t="s">
        <v>7</v>
      </c>
      <c r="E4" s="327" t="s">
        <v>5</v>
      </c>
      <c r="F4" s="290" t="s">
        <v>6</v>
      </c>
      <c r="G4" s="290" t="s">
        <v>7</v>
      </c>
      <c r="H4" s="328" t="s">
        <v>5</v>
      </c>
      <c r="I4" s="290" t="s">
        <v>6</v>
      </c>
      <c r="J4" s="290" t="s">
        <v>7</v>
      </c>
      <c r="K4" s="328" t="s">
        <v>5</v>
      </c>
      <c r="L4" s="290" t="s">
        <v>6</v>
      </c>
      <c r="M4" s="290" t="s">
        <v>7</v>
      </c>
      <c r="N4" s="326" t="s">
        <v>5</v>
      </c>
      <c r="O4" s="290" t="s">
        <v>6</v>
      </c>
      <c r="P4" s="291" t="s">
        <v>7</v>
      </c>
      <c r="Q4" s="327" t="s">
        <v>5</v>
      </c>
      <c r="R4" s="290" t="s">
        <v>6</v>
      </c>
      <c r="S4" s="290" t="s">
        <v>7</v>
      </c>
      <c r="T4" s="292" t="s">
        <v>118</v>
      </c>
      <c r="U4" s="290" t="s">
        <v>119</v>
      </c>
      <c r="V4" s="290" t="s">
        <v>120</v>
      </c>
      <c r="W4" s="290" t="s">
        <v>121</v>
      </c>
      <c r="X4" s="292" t="s">
        <v>6</v>
      </c>
      <c r="Y4" s="290" t="s">
        <v>7</v>
      </c>
      <c r="Z4" s="326" t="s">
        <v>5</v>
      </c>
      <c r="AA4" s="290" t="s">
        <v>6</v>
      </c>
      <c r="AB4" s="290" t="s">
        <v>7</v>
      </c>
      <c r="AC4" s="292" t="s">
        <v>118</v>
      </c>
      <c r="AD4" s="290" t="s">
        <v>119</v>
      </c>
      <c r="AE4" s="290" t="s">
        <v>120</v>
      </c>
      <c r="AF4" s="290" t="s">
        <v>121</v>
      </c>
      <c r="AG4" s="292" t="s">
        <v>6</v>
      </c>
      <c r="AH4" s="291" t="s">
        <v>7</v>
      </c>
      <c r="AJ4" s="375" t="s">
        <v>340</v>
      </c>
      <c r="AK4" s="375" t="s">
        <v>341</v>
      </c>
      <c r="AL4" s="375" t="s">
        <v>342</v>
      </c>
    </row>
    <row r="5" spans="1:38" ht="15.75" customHeight="1" x14ac:dyDescent="0.2">
      <c r="A5" s="547" t="s">
        <v>184</v>
      </c>
      <c r="B5" s="345">
        <f t="shared" ref="B5:AH5" si="0">SUM(B6:B15)</f>
        <v>3346</v>
      </c>
      <c r="C5" s="58">
        <f t="shared" si="0"/>
        <v>-611</v>
      </c>
      <c r="D5" s="371">
        <f t="shared" si="0"/>
        <v>3957</v>
      </c>
      <c r="E5" s="538">
        <f t="shared" si="0"/>
        <v>689</v>
      </c>
      <c r="F5" s="58">
        <f t="shared" si="0"/>
        <v>-754</v>
      </c>
      <c r="G5" s="58">
        <f t="shared" si="0"/>
        <v>1443</v>
      </c>
      <c r="H5" s="58">
        <f t="shared" si="0"/>
        <v>47951</v>
      </c>
      <c r="I5" s="58">
        <f t="shared" si="0"/>
        <v>24540</v>
      </c>
      <c r="J5" s="58">
        <f t="shared" si="0"/>
        <v>23411</v>
      </c>
      <c r="K5" s="58">
        <f t="shared" si="0"/>
        <v>47262</v>
      </c>
      <c r="L5" s="58">
        <f t="shared" si="0"/>
        <v>25294</v>
      </c>
      <c r="M5" s="68">
        <f t="shared" si="0"/>
        <v>21968</v>
      </c>
      <c r="N5" s="345">
        <f t="shared" si="0"/>
        <v>2657</v>
      </c>
      <c r="O5" s="58">
        <f t="shared" si="0"/>
        <v>143</v>
      </c>
      <c r="P5" s="371">
        <f t="shared" si="0"/>
        <v>2514</v>
      </c>
      <c r="Q5" s="538">
        <f t="shared" si="0"/>
        <v>250161</v>
      </c>
      <c r="R5" s="58">
        <f t="shared" si="0"/>
        <v>128832</v>
      </c>
      <c r="S5" s="58">
        <f t="shared" si="0"/>
        <v>121329</v>
      </c>
      <c r="T5" s="58">
        <f t="shared" si="0"/>
        <v>118012</v>
      </c>
      <c r="U5" s="58">
        <f t="shared" si="0"/>
        <v>109055</v>
      </c>
      <c r="V5" s="58">
        <f t="shared" si="0"/>
        <v>8232</v>
      </c>
      <c r="W5" s="58">
        <f t="shared" si="0"/>
        <v>10305</v>
      </c>
      <c r="X5" s="58">
        <f t="shared" si="0"/>
        <v>2588</v>
      </c>
      <c r="Y5" s="68">
        <f t="shared" si="0"/>
        <v>1969</v>
      </c>
      <c r="Z5" s="345">
        <f t="shared" si="0"/>
        <v>247504</v>
      </c>
      <c r="AA5" s="58">
        <f t="shared" si="0"/>
        <v>128689</v>
      </c>
      <c r="AB5" s="58">
        <f t="shared" si="0"/>
        <v>118815</v>
      </c>
      <c r="AC5" s="58">
        <f t="shared" si="0"/>
        <v>119522</v>
      </c>
      <c r="AD5" s="58">
        <f t="shared" si="0"/>
        <v>108747</v>
      </c>
      <c r="AE5" s="58">
        <f t="shared" si="0"/>
        <v>7230</v>
      </c>
      <c r="AF5" s="58">
        <f t="shared" si="0"/>
        <v>8698</v>
      </c>
      <c r="AG5" s="58">
        <f t="shared" si="0"/>
        <v>1937</v>
      </c>
      <c r="AH5" s="371">
        <f t="shared" si="0"/>
        <v>1370</v>
      </c>
      <c r="AJ5" s="376">
        <f>(T5+U5)-(AC5+AD5)</f>
        <v>-1202</v>
      </c>
      <c r="AK5" s="376">
        <f>(V5+W5)-(AE5+AF5)</f>
        <v>2609</v>
      </c>
      <c r="AL5" s="376">
        <f>(X5+Y5)-(AG5+AH5)</f>
        <v>1250</v>
      </c>
    </row>
    <row r="6" spans="1:38" ht="15.75" customHeight="1" x14ac:dyDescent="0.2">
      <c r="A6" s="548" t="s">
        <v>291</v>
      </c>
      <c r="B6" s="346">
        <f t="shared" ref="B6:AH6" si="1">B16</f>
        <v>4945</v>
      </c>
      <c r="C6" s="335">
        <f t="shared" si="1"/>
        <v>1613</v>
      </c>
      <c r="D6" s="385">
        <f t="shared" si="1"/>
        <v>3332</v>
      </c>
      <c r="E6" s="539">
        <f t="shared" si="1"/>
        <v>-5</v>
      </c>
      <c r="F6" s="335">
        <f t="shared" si="1"/>
        <v>-442</v>
      </c>
      <c r="G6" s="335">
        <f t="shared" si="1"/>
        <v>437</v>
      </c>
      <c r="H6" s="335">
        <f t="shared" si="1"/>
        <v>12540</v>
      </c>
      <c r="I6" s="335">
        <f t="shared" si="1"/>
        <v>6405</v>
      </c>
      <c r="J6" s="335">
        <f t="shared" si="1"/>
        <v>6135</v>
      </c>
      <c r="K6" s="335">
        <f t="shared" si="1"/>
        <v>12545</v>
      </c>
      <c r="L6" s="335">
        <f t="shared" si="1"/>
        <v>6847</v>
      </c>
      <c r="M6" s="348">
        <f t="shared" si="1"/>
        <v>5698</v>
      </c>
      <c r="N6" s="346">
        <f t="shared" si="1"/>
        <v>4950</v>
      </c>
      <c r="O6" s="335">
        <f t="shared" si="1"/>
        <v>2055</v>
      </c>
      <c r="P6" s="385">
        <f t="shared" si="1"/>
        <v>2895</v>
      </c>
      <c r="Q6" s="539">
        <f t="shared" si="1"/>
        <v>85774</v>
      </c>
      <c r="R6" s="335">
        <f t="shared" si="1"/>
        <v>43881</v>
      </c>
      <c r="S6" s="335">
        <f t="shared" si="1"/>
        <v>41893</v>
      </c>
      <c r="T6" s="335">
        <f t="shared" si="1"/>
        <v>39361</v>
      </c>
      <c r="U6" s="335">
        <f t="shared" si="1"/>
        <v>37503</v>
      </c>
      <c r="V6" s="335">
        <f t="shared" si="1"/>
        <v>3882</v>
      </c>
      <c r="W6" s="335">
        <f t="shared" si="1"/>
        <v>3913</v>
      </c>
      <c r="X6" s="335">
        <f t="shared" si="1"/>
        <v>638</v>
      </c>
      <c r="Y6" s="348">
        <f t="shared" si="1"/>
        <v>477</v>
      </c>
      <c r="Z6" s="346">
        <f t="shared" si="1"/>
        <v>80824</v>
      </c>
      <c r="AA6" s="335">
        <f t="shared" si="1"/>
        <v>41826</v>
      </c>
      <c r="AB6" s="335">
        <f t="shared" si="1"/>
        <v>38998</v>
      </c>
      <c r="AC6" s="335">
        <f t="shared" si="1"/>
        <v>37737</v>
      </c>
      <c r="AD6" s="335">
        <f t="shared" si="1"/>
        <v>35262</v>
      </c>
      <c r="AE6" s="335">
        <f t="shared" si="1"/>
        <v>3486</v>
      </c>
      <c r="AF6" s="335">
        <f t="shared" si="1"/>
        <v>3241</v>
      </c>
      <c r="AG6" s="335">
        <f t="shared" si="1"/>
        <v>603</v>
      </c>
      <c r="AH6" s="385">
        <f t="shared" si="1"/>
        <v>495</v>
      </c>
      <c r="AJ6" s="376">
        <f t="shared" ref="AJ6:AJ65" si="2">(T6+U6)-(AC6+AD6)</f>
        <v>3865</v>
      </c>
      <c r="AK6" s="376">
        <f t="shared" ref="AK6:AK65" si="3">(V6+W6)-(AE6+AF6)</f>
        <v>1068</v>
      </c>
      <c r="AL6" s="376">
        <f t="shared" ref="AL6:AL65" si="4">(X6+Y6)-(AG6+AH6)</f>
        <v>17</v>
      </c>
    </row>
    <row r="7" spans="1:38" ht="15.75" customHeight="1" x14ac:dyDescent="0.2">
      <c r="A7" s="547" t="s">
        <v>9</v>
      </c>
      <c r="B7" s="345">
        <f t="shared" ref="B7:AH7" si="5">B27+B29+B31</f>
        <v>4822</v>
      </c>
      <c r="C7" s="58">
        <f t="shared" si="5"/>
        <v>1876</v>
      </c>
      <c r="D7" s="371">
        <f t="shared" si="5"/>
        <v>2946</v>
      </c>
      <c r="E7" s="538">
        <f t="shared" si="5"/>
        <v>1429</v>
      </c>
      <c r="F7" s="58">
        <f t="shared" si="5"/>
        <v>636</v>
      </c>
      <c r="G7" s="58">
        <f t="shared" si="5"/>
        <v>793</v>
      </c>
      <c r="H7" s="58">
        <f t="shared" si="5"/>
        <v>9568</v>
      </c>
      <c r="I7" s="58">
        <f t="shared" si="5"/>
        <v>4966</v>
      </c>
      <c r="J7" s="58">
        <f t="shared" si="5"/>
        <v>4602</v>
      </c>
      <c r="K7" s="58">
        <f t="shared" si="5"/>
        <v>8139</v>
      </c>
      <c r="L7" s="58">
        <f t="shared" si="5"/>
        <v>4330</v>
      </c>
      <c r="M7" s="68">
        <f t="shared" si="5"/>
        <v>3809</v>
      </c>
      <c r="N7" s="345">
        <f t="shared" si="5"/>
        <v>3393</v>
      </c>
      <c r="O7" s="58">
        <f t="shared" si="5"/>
        <v>1240</v>
      </c>
      <c r="P7" s="371">
        <f t="shared" si="5"/>
        <v>2153</v>
      </c>
      <c r="Q7" s="538">
        <f t="shared" si="5"/>
        <v>55396</v>
      </c>
      <c r="R7" s="58">
        <f t="shared" si="5"/>
        <v>28901</v>
      </c>
      <c r="S7" s="58">
        <f t="shared" si="5"/>
        <v>26495</v>
      </c>
      <c r="T7" s="58">
        <f t="shared" si="5"/>
        <v>26800</v>
      </c>
      <c r="U7" s="58">
        <f t="shared" si="5"/>
        <v>24621</v>
      </c>
      <c r="V7" s="58">
        <f t="shared" si="5"/>
        <v>1395</v>
      </c>
      <c r="W7" s="58">
        <f t="shared" si="5"/>
        <v>1382</v>
      </c>
      <c r="X7" s="58">
        <f t="shared" si="5"/>
        <v>706</v>
      </c>
      <c r="Y7" s="68">
        <f t="shared" si="5"/>
        <v>492</v>
      </c>
      <c r="Z7" s="345">
        <f t="shared" si="5"/>
        <v>52003</v>
      </c>
      <c r="AA7" s="58">
        <f t="shared" si="5"/>
        <v>27661</v>
      </c>
      <c r="AB7" s="58">
        <f t="shared" si="5"/>
        <v>24342</v>
      </c>
      <c r="AC7" s="58">
        <f t="shared" si="5"/>
        <v>25919</v>
      </c>
      <c r="AD7" s="58">
        <f t="shared" si="5"/>
        <v>22837</v>
      </c>
      <c r="AE7" s="58">
        <f t="shared" si="5"/>
        <v>1218</v>
      </c>
      <c r="AF7" s="58">
        <f t="shared" si="5"/>
        <v>1170</v>
      </c>
      <c r="AG7" s="58">
        <f t="shared" si="5"/>
        <v>524</v>
      </c>
      <c r="AH7" s="371">
        <f t="shared" si="5"/>
        <v>335</v>
      </c>
      <c r="AJ7" s="262">
        <f t="shared" si="2"/>
        <v>2665</v>
      </c>
      <c r="AK7" s="262">
        <f t="shared" si="3"/>
        <v>389</v>
      </c>
      <c r="AL7" s="262">
        <f t="shared" si="4"/>
        <v>339</v>
      </c>
    </row>
    <row r="8" spans="1:38" ht="15.75" customHeight="1" x14ac:dyDescent="0.2">
      <c r="A8" s="547" t="s">
        <v>10</v>
      </c>
      <c r="B8" s="345">
        <f t="shared" ref="B8:AH8" si="6">B32+B38+B41+B43+B54</f>
        <v>2383</v>
      </c>
      <c r="C8" s="58">
        <f t="shared" si="6"/>
        <v>728</v>
      </c>
      <c r="D8" s="371">
        <f t="shared" si="6"/>
        <v>1655</v>
      </c>
      <c r="E8" s="538">
        <f t="shared" si="6"/>
        <v>1273</v>
      </c>
      <c r="F8" s="58">
        <f t="shared" si="6"/>
        <v>519</v>
      </c>
      <c r="G8" s="58">
        <f t="shared" si="6"/>
        <v>754</v>
      </c>
      <c r="H8" s="58">
        <f t="shared" si="6"/>
        <v>6176</v>
      </c>
      <c r="I8" s="58">
        <f t="shared" si="6"/>
        <v>3122</v>
      </c>
      <c r="J8" s="58">
        <f t="shared" si="6"/>
        <v>3054</v>
      </c>
      <c r="K8" s="58">
        <f t="shared" si="6"/>
        <v>4903</v>
      </c>
      <c r="L8" s="58">
        <f t="shared" si="6"/>
        <v>2603</v>
      </c>
      <c r="M8" s="68">
        <f t="shared" si="6"/>
        <v>2300</v>
      </c>
      <c r="N8" s="345">
        <f t="shared" si="6"/>
        <v>1110</v>
      </c>
      <c r="O8" s="58">
        <f t="shared" si="6"/>
        <v>209</v>
      </c>
      <c r="P8" s="371">
        <f t="shared" si="6"/>
        <v>901</v>
      </c>
      <c r="Q8" s="538">
        <f t="shared" si="6"/>
        <v>33917</v>
      </c>
      <c r="R8" s="58">
        <f t="shared" si="6"/>
        <v>17624</v>
      </c>
      <c r="S8" s="58">
        <f t="shared" si="6"/>
        <v>16293</v>
      </c>
      <c r="T8" s="58">
        <f t="shared" si="6"/>
        <v>16687</v>
      </c>
      <c r="U8" s="58">
        <f t="shared" si="6"/>
        <v>15441</v>
      </c>
      <c r="V8" s="58">
        <f t="shared" si="6"/>
        <v>644</v>
      </c>
      <c r="W8" s="58">
        <f t="shared" si="6"/>
        <v>606</v>
      </c>
      <c r="X8" s="58">
        <f t="shared" si="6"/>
        <v>293</v>
      </c>
      <c r="Y8" s="68">
        <f t="shared" si="6"/>
        <v>246</v>
      </c>
      <c r="Z8" s="345">
        <f t="shared" si="6"/>
        <v>32807</v>
      </c>
      <c r="AA8" s="58">
        <f t="shared" si="6"/>
        <v>17415</v>
      </c>
      <c r="AB8" s="58">
        <f t="shared" si="6"/>
        <v>15392</v>
      </c>
      <c r="AC8" s="58">
        <f t="shared" si="6"/>
        <v>16674</v>
      </c>
      <c r="AD8" s="58">
        <f t="shared" si="6"/>
        <v>14700</v>
      </c>
      <c r="AE8" s="58">
        <f t="shared" si="6"/>
        <v>560</v>
      </c>
      <c r="AF8" s="58">
        <f t="shared" si="6"/>
        <v>562</v>
      </c>
      <c r="AG8" s="58">
        <f t="shared" si="6"/>
        <v>181</v>
      </c>
      <c r="AH8" s="371">
        <f t="shared" si="6"/>
        <v>130</v>
      </c>
      <c r="AJ8" s="262">
        <f t="shared" si="2"/>
        <v>754</v>
      </c>
      <c r="AK8" s="262">
        <f t="shared" si="3"/>
        <v>128</v>
      </c>
      <c r="AL8" s="262">
        <f t="shared" si="4"/>
        <v>228</v>
      </c>
    </row>
    <row r="9" spans="1:38" ht="15.75" customHeight="1" x14ac:dyDescent="0.2">
      <c r="A9" s="547" t="s">
        <v>11</v>
      </c>
      <c r="B9" s="345">
        <f t="shared" ref="B9:AH9" si="7">B28+B35+B40+B56+B57</f>
        <v>-1192</v>
      </c>
      <c r="C9" s="58">
        <f t="shared" si="7"/>
        <v>-886</v>
      </c>
      <c r="D9" s="371">
        <f t="shared" si="7"/>
        <v>-306</v>
      </c>
      <c r="E9" s="538">
        <f t="shared" si="7"/>
        <v>796</v>
      </c>
      <c r="F9" s="58">
        <f t="shared" si="7"/>
        <v>227</v>
      </c>
      <c r="G9" s="58">
        <f t="shared" si="7"/>
        <v>569</v>
      </c>
      <c r="H9" s="58">
        <f t="shared" si="7"/>
        <v>6291</v>
      </c>
      <c r="I9" s="58">
        <f t="shared" si="7"/>
        <v>3237</v>
      </c>
      <c r="J9" s="58">
        <f t="shared" si="7"/>
        <v>3054</v>
      </c>
      <c r="K9" s="58">
        <f t="shared" si="7"/>
        <v>5495</v>
      </c>
      <c r="L9" s="58">
        <f t="shared" si="7"/>
        <v>3010</v>
      </c>
      <c r="M9" s="68">
        <f t="shared" si="7"/>
        <v>2485</v>
      </c>
      <c r="N9" s="345">
        <f t="shared" si="7"/>
        <v>-1988</v>
      </c>
      <c r="O9" s="58">
        <f t="shared" si="7"/>
        <v>-1113</v>
      </c>
      <c r="P9" s="371">
        <f t="shared" si="7"/>
        <v>-875</v>
      </c>
      <c r="Q9" s="538">
        <f t="shared" si="7"/>
        <v>25507</v>
      </c>
      <c r="R9" s="58">
        <f t="shared" si="7"/>
        <v>13399</v>
      </c>
      <c r="S9" s="58">
        <f t="shared" si="7"/>
        <v>12108</v>
      </c>
      <c r="T9" s="58">
        <f t="shared" si="7"/>
        <v>12506</v>
      </c>
      <c r="U9" s="58">
        <f t="shared" si="7"/>
        <v>11172</v>
      </c>
      <c r="V9" s="58">
        <f t="shared" si="7"/>
        <v>629</v>
      </c>
      <c r="W9" s="58">
        <f t="shared" si="7"/>
        <v>766</v>
      </c>
      <c r="X9" s="58">
        <f t="shared" si="7"/>
        <v>264</v>
      </c>
      <c r="Y9" s="68">
        <f t="shared" si="7"/>
        <v>170</v>
      </c>
      <c r="Z9" s="345">
        <f t="shared" si="7"/>
        <v>27495</v>
      </c>
      <c r="AA9" s="58">
        <f t="shared" si="7"/>
        <v>14512</v>
      </c>
      <c r="AB9" s="58">
        <f t="shared" si="7"/>
        <v>12983</v>
      </c>
      <c r="AC9" s="58">
        <f t="shared" si="7"/>
        <v>13768</v>
      </c>
      <c r="AD9" s="58">
        <f t="shared" si="7"/>
        <v>12207</v>
      </c>
      <c r="AE9" s="58">
        <f t="shared" si="7"/>
        <v>573</v>
      </c>
      <c r="AF9" s="58">
        <f t="shared" si="7"/>
        <v>697</v>
      </c>
      <c r="AG9" s="58">
        <f t="shared" si="7"/>
        <v>171</v>
      </c>
      <c r="AH9" s="371">
        <f t="shared" si="7"/>
        <v>79</v>
      </c>
      <c r="AJ9" s="262">
        <f t="shared" si="2"/>
        <v>-2297</v>
      </c>
      <c r="AK9" s="262">
        <f t="shared" si="3"/>
        <v>125</v>
      </c>
      <c r="AL9" s="262">
        <f t="shared" si="4"/>
        <v>184</v>
      </c>
    </row>
    <row r="10" spans="1:38" ht="15.75" customHeight="1" x14ac:dyDescent="0.2">
      <c r="A10" s="547" t="s">
        <v>12</v>
      </c>
      <c r="B10" s="345">
        <f t="shared" ref="B10:AH10" si="8">B37+B39+B42+B44+B52+B55</f>
        <v>-1333</v>
      </c>
      <c r="C10" s="58">
        <f t="shared" si="8"/>
        <v>-617</v>
      </c>
      <c r="D10" s="371">
        <f t="shared" si="8"/>
        <v>-716</v>
      </c>
      <c r="E10" s="538">
        <f t="shared" si="8"/>
        <v>-388</v>
      </c>
      <c r="F10" s="58">
        <f t="shared" si="8"/>
        <v>-205</v>
      </c>
      <c r="G10" s="58">
        <f t="shared" si="8"/>
        <v>-183</v>
      </c>
      <c r="H10" s="58">
        <f t="shared" si="8"/>
        <v>2320</v>
      </c>
      <c r="I10" s="58">
        <f t="shared" si="8"/>
        <v>1203</v>
      </c>
      <c r="J10" s="58">
        <f t="shared" si="8"/>
        <v>1117</v>
      </c>
      <c r="K10" s="58">
        <f t="shared" si="8"/>
        <v>2708</v>
      </c>
      <c r="L10" s="58">
        <f t="shared" si="8"/>
        <v>1408</v>
      </c>
      <c r="M10" s="68">
        <f t="shared" si="8"/>
        <v>1300</v>
      </c>
      <c r="N10" s="345">
        <f t="shared" si="8"/>
        <v>-945</v>
      </c>
      <c r="O10" s="58">
        <f t="shared" si="8"/>
        <v>-412</v>
      </c>
      <c r="P10" s="371">
        <f t="shared" si="8"/>
        <v>-533</v>
      </c>
      <c r="Q10" s="538">
        <f t="shared" si="8"/>
        <v>9959</v>
      </c>
      <c r="R10" s="58">
        <f t="shared" si="8"/>
        <v>5099</v>
      </c>
      <c r="S10" s="58">
        <f t="shared" si="8"/>
        <v>4860</v>
      </c>
      <c r="T10" s="58">
        <f t="shared" si="8"/>
        <v>4437</v>
      </c>
      <c r="U10" s="58">
        <f t="shared" si="8"/>
        <v>4089</v>
      </c>
      <c r="V10" s="58">
        <f t="shared" si="8"/>
        <v>561</v>
      </c>
      <c r="W10" s="58">
        <f t="shared" si="8"/>
        <v>696</v>
      </c>
      <c r="X10" s="58">
        <f t="shared" si="8"/>
        <v>101</v>
      </c>
      <c r="Y10" s="68">
        <f t="shared" si="8"/>
        <v>75</v>
      </c>
      <c r="Z10" s="345">
        <f t="shared" si="8"/>
        <v>10904</v>
      </c>
      <c r="AA10" s="58">
        <f t="shared" si="8"/>
        <v>5511</v>
      </c>
      <c r="AB10" s="58">
        <f t="shared" si="8"/>
        <v>5393</v>
      </c>
      <c r="AC10" s="58">
        <f t="shared" si="8"/>
        <v>5025</v>
      </c>
      <c r="AD10" s="58">
        <f t="shared" si="8"/>
        <v>4821</v>
      </c>
      <c r="AE10" s="58">
        <f t="shared" si="8"/>
        <v>442</v>
      </c>
      <c r="AF10" s="58">
        <f t="shared" si="8"/>
        <v>554</v>
      </c>
      <c r="AG10" s="58">
        <f t="shared" si="8"/>
        <v>44</v>
      </c>
      <c r="AH10" s="371">
        <f t="shared" si="8"/>
        <v>18</v>
      </c>
      <c r="AJ10" s="262">
        <f t="shared" si="2"/>
        <v>-1320</v>
      </c>
      <c r="AK10" s="262">
        <f t="shared" si="3"/>
        <v>261</v>
      </c>
      <c r="AL10" s="262">
        <f t="shared" si="4"/>
        <v>114</v>
      </c>
    </row>
    <row r="11" spans="1:38" ht="15.75" customHeight="1" x14ac:dyDescent="0.2">
      <c r="A11" s="547" t="s">
        <v>13</v>
      </c>
      <c r="B11" s="345">
        <f t="shared" ref="B11:AH11" si="9">B26+B58+B59+B60</f>
        <v>-288</v>
      </c>
      <c r="C11" s="58">
        <f t="shared" si="9"/>
        <v>-283</v>
      </c>
      <c r="D11" s="371">
        <f t="shared" si="9"/>
        <v>-5</v>
      </c>
      <c r="E11" s="538">
        <f t="shared" si="9"/>
        <v>312</v>
      </c>
      <c r="F11" s="58">
        <f t="shared" si="9"/>
        <v>4</v>
      </c>
      <c r="G11" s="58">
        <f t="shared" si="9"/>
        <v>308</v>
      </c>
      <c r="H11" s="58">
        <f t="shared" si="9"/>
        <v>5343</v>
      </c>
      <c r="I11" s="58">
        <f t="shared" si="9"/>
        <v>2666</v>
      </c>
      <c r="J11" s="58">
        <f t="shared" si="9"/>
        <v>2677</v>
      </c>
      <c r="K11" s="58">
        <f t="shared" si="9"/>
        <v>5031</v>
      </c>
      <c r="L11" s="58">
        <f t="shared" si="9"/>
        <v>2662</v>
      </c>
      <c r="M11" s="68">
        <f t="shared" si="9"/>
        <v>2369</v>
      </c>
      <c r="N11" s="345">
        <f t="shared" si="9"/>
        <v>-600</v>
      </c>
      <c r="O11" s="58">
        <f t="shared" si="9"/>
        <v>-287</v>
      </c>
      <c r="P11" s="371">
        <f t="shared" si="9"/>
        <v>-313</v>
      </c>
      <c r="Q11" s="538">
        <f t="shared" si="9"/>
        <v>19032</v>
      </c>
      <c r="R11" s="58">
        <f t="shared" si="9"/>
        <v>9713</v>
      </c>
      <c r="S11" s="58">
        <f t="shared" si="9"/>
        <v>9319</v>
      </c>
      <c r="T11" s="58">
        <f t="shared" si="9"/>
        <v>8764</v>
      </c>
      <c r="U11" s="58">
        <f t="shared" si="9"/>
        <v>7373</v>
      </c>
      <c r="V11" s="58">
        <f t="shared" si="9"/>
        <v>549</v>
      </c>
      <c r="W11" s="58">
        <f t="shared" si="9"/>
        <v>1602</v>
      </c>
      <c r="X11" s="58">
        <f t="shared" si="9"/>
        <v>400</v>
      </c>
      <c r="Y11" s="68">
        <f t="shared" si="9"/>
        <v>344</v>
      </c>
      <c r="Z11" s="345">
        <f t="shared" si="9"/>
        <v>19632</v>
      </c>
      <c r="AA11" s="58">
        <f t="shared" si="9"/>
        <v>10000</v>
      </c>
      <c r="AB11" s="58">
        <f t="shared" si="9"/>
        <v>9632</v>
      </c>
      <c r="AC11" s="58">
        <f t="shared" si="9"/>
        <v>9204</v>
      </c>
      <c r="AD11" s="58">
        <f t="shared" si="9"/>
        <v>7999</v>
      </c>
      <c r="AE11" s="58">
        <f t="shared" si="9"/>
        <v>474</v>
      </c>
      <c r="AF11" s="58">
        <f t="shared" si="9"/>
        <v>1382</v>
      </c>
      <c r="AG11" s="58">
        <f t="shared" si="9"/>
        <v>322</v>
      </c>
      <c r="AH11" s="371">
        <f t="shared" si="9"/>
        <v>251</v>
      </c>
      <c r="AJ11" s="262">
        <f t="shared" si="2"/>
        <v>-1066</v>
      </c>
      <c r="AK11" s="262">
        <f t="shared" si="3"/>
        <v>295</v>
      </c>
      <c r="AL11" s="262">
        <f t="shared" si="4"/>
        <v>171</v>
      </c>
    </row>
    <row r="12" spans="1:38" ht="15.75" customHeight="1" x14ac:dyDescent="0.2">
      <c r="A12" s="547" t="s">
        <v>14</v>
      </c>
      <c r="B12" s="345">
        <f t="shared" ref="B12:AH12" si="10">B33+B36+B51+B53+B61+B62+B63</f>
        <v>-1542</v>
      </c>
      <c r="C12" s="58">
        <f t="shared" si="10"/>
        <v>-758</v>
      </c>
      <c r="D12" s="371">
        <f t="shared" si="10"/>
        <v>-784</v>
      </c>
      <c r="E12" s="538">
        <f t="shared" si="10"/>
        <v>-654</v>
      </c>
      <c r="F12" s="58">
        <f t="shared" si="10"/>
        <v>-365</v>
      </c>
      <c r="G12" s="58">
        <f t="shared" si="10"/>
        <v>-289</v>
      </c>
      <c r="H12" s="58">
        <f t="shared" si="10"/>
        <v>2239</v>
      </c>
      <c r="I12" s="58">
        <f t="shared" si="10"/>
        <v>1149</v>
      </c>
      <c r="J12" s="58">
        <f t="shared" si="10"/>
        <v>1090</v>
      </c>
      <c r="K12" s="58">
        <f t="shared" si="10"/>
        <v>2893</v>
      </c>
      <c r="L12" s="58">
        <f t="shared" si="10"/>
        <v>1514</v>
      </c>
      <c r="M12" s="68">
        <f t="shared" si="10"/>
        <v>1379</v>
      </c>
      <c r="N12" s="345">
        <f t="shared" si="10"/>
        <v>-888</v>
      </c>
      <c r="O12" s="58">
        <f t="shared" si="10"/>
        <v>-393</v>
      </c>
      <c r="P12" s="371">
        <f t="shared" si="10"/>
        <v>-495</v>
      </c>
      <c r="Q12" s="538">
        <f t="shared" si="10"/>
        <v>8365</v>
      </c>
      <c r="R12" s="58">
        <f t="shared" si="10"/>
        <v>4277</v>
      </c>
      <c r="S12" s="58">
        <f t="shared" si="10"/>
        <v>4088</v>
      </c>
      <c r="T12" s="58">
        <f t="shared" si="10"/>
        <v>3982</v>
      </c>
      <c r="U12" s="58">
        <f t="shared" si="10"/>
        <v>3818</v>
      </c>
      <c r="V12" s="58">
        <f t="shared" si="10"/>
        <v>201</v>
      </c>
      <c r="W12" s="58">
        <f t="shared" si="10"/>
        <v>203</v>
      </c>
      <c r="X12" s="58">
        <f t="shared" si="10"/>
        <v>94</v>
      </c>
      <c r="Y12" s="68">
        <f t="shared" si="10"/>
        <v>67</v>
      </c>
      <c r="Z12" s="345">
        <f t="shared" si="10"/>
        <v>9253</v>
      </c>
      <c r="AA12" s="58">
        <f t="shared" si="10"/>
        <v>4670</v>
      </c>
      <c r="AB12" s="58">
        <f t="shared" si="10"/>
        <v>4583</v>
      </c>
      <c r="AC12" s="58">
        <f t="shared" si="10"/>
        <v>4495</v>
      </c>
      <c r="AD12" s="58">
        <f t="shared" si="10"/>
        <v>4401</v>
      </c>
      <c r="AE12" s="58">
        <f t="shared" si="10"/>
        <v>145</v>
      </c>
      <c r="AF12" s="58">
        <f t="shared" si="10"/>
        <v>166</v>
      </c>
      <c r="AG12" s="58">
        <f t="shared" si="10"/>
        <v>30</v>
      </c>
      <c r="AH12" s="371">
        <f t="shared" si="10"/>
        <v>16</v>
      </c>
      <c r="AJ12" s="262">
        <f t="shared" si="2"/>
        <v>-1096</v>
      </c>
      <c r="AK12" s="262">
        <f t="shared" si="3"/>
        <v>93</v>
      </c>
      <c r="AL12" s="262">
        <f t="shared" si="4"/>
        <v>115</v>
      </c>
    </row>
    <row r="13" spans="1:38" ht="15.75" customHeight="1" x14ac:dyDescent="0.2">
      <c r="A13" s="547" t="s">
        <v>15</v>
      </c>
      <c r="B13" s="345">
        <f t="shared" ref="B13:AH13" si="11">B34+B46+B49+B64+B65</f>
        <v>-1881</v>
      </c>
      <c r="C13" s="58">
        <f t="shared" si="11"/>
        <v>-1002</v>
      </c>
      <c r="D13" s="371">
        <f t="shared" si="11"/>
        <v>-879</v>
      </c>
      <c r="E13" s="538">
        <f t="shared" si="11"/>
        <v>-798</v>
      </c>
      <c r="F13" s="58">
        <f t="shared" si="11"/>
        <v>-413</v>
      </c>
      <c r="G13" s="58">
        <f t="shared" si="11"/>
        <v>-385</v>
      </c>
      <c r="H13" s="58">
        <f t="shared" si="11"/>
        <v>1511</v>
      </c>
      <c r="I13" s="58">
        <f t="shared" si="11"/>
        <v>788</v>
      </c>
      <c r="J13" s="58">
        <f t="shared" si="11"/>
        <v>723</v>
      </c>
      <c r="K13" s="58">
        <f t="shared" si="11"/>
        <v>2309</v>
      </c>
      <c r="L13" s="58">
        <f t="shared" si="11"/>
        <v>1201</v>
      </c>
      <c r="M13" s="68">
        <f t="shared" si="11"/>
        <v>1108</v>
      </c>
      <c r="N13" s="345">
        <f t="shared" si="11"/>
        <v>-1083</v>
      </c>
      <c r="O13" s="58">
        <f t="shared" si="11"/>
        <v>-589</v>
      </c>
      <c r="P13" s="371">
        <f t="shared" si="11"/>
        <v>-494</v>
      </c>
      <c r="Q13" s="538">
        <f t="shared" si="11"/>
        <v>5017</v>
      </c>
      <c r="R13" s="58">
        <f t="shared" si="11"/>
        <v>2355</v>
      </c>
      <c r="S13" s="58">
        <f t="shared" si="11"/>
        <v>2662</v>
      </c>
      <c r="T13" s="58">
        <f t="shared" si="11"/>
        <v>2222</v>
      </c>
      <c r="U13" s="58">
        <f t="shared" si="11"/>
        <v>2133</v>
      </c>
      <c r="V13" s="58">
        <f t="shared" si="11"/>
        <v>88</v>
      </c>
      <c r="W13" s="58">
        <f t="shared" si="11"/>
        <v>481</v>
      </c>
      <c r="X13" s="58">
        <f t="shared" si="11"/>
        <v>45</v>
      </c>
      <c r="Y13" s="68">
        <f t="shared" si="11"/>
        <v>48</v>
      </c>
      <c r="Z13" s="345">
        <f t="shared" si="11"/>
        <v>6100</v>
      </c>
      <c r="AA13" s="58">
        <f t="shared" si="11"/>
        <v>2944</v>
      </c>
      <c r="AB13" s="58">
        <f t="shared" si="11"/>
        <v>3156</v>
      </c>
      <c r="AC13" s="58">
        <f t="shared" si="11"/>
        <v>2797</v>
      </c>
      <c r="AD13" s="58">
        <f t="shared" si="11"/>
        <v>2718</v>
      </c>
      <c r="AE13" s="58">
        <f t="shared" si="11"/>
        <v>101</v>
      </c>
      <c r="AF13" s="58">
        <f t="shared" si="11"/>
        <v>411</v>
      </c>
      <c r="AG13" s="58">
        <f t="shared" si="11"/>
        <v>46</v>
      </c>
      <c r="AH13" s="371">
        <f t="shared" si="11"/>
        <v>27</v>
      </c>
      <c r="AJ13" s="262">
        <f t="shared" si="2"/>
        <v>-1160</v>
      </c>
      <c r="AK13" s="262">
        <f t="shared" si="3"/>
        <v>57</v>
      </c>
      <c r="AL13" s="262">
        <f t="shared" si="4"/>
        <v>20</v>
      </c>
    </row>
    <row r="14" spans="1:38" ht="15.75" customHeight="1" x14ac:dyDescent="0.2">
      <c r="A14" s="547" t="s">
        <v>16</v>
      </c>
      <c r="B14" s="345">
        <f t="shared" ref="B14:AH14" si="12">B45+B47</f>
        <v>-858</v>
      </c>
      <c r="C14" s="58">
        <f t="shared" si="12"/>
        <v>-396</v>
      </c>
      <c r="D14" s="371">
        <f t="shared" si="12"/>
        <v>-462</v>
      </c>
      <c r="E14" s="538">
        <f t="shared" si="12"/>
        <v>-520</v>
      </c>
      <c r="F14" s="58">
        <f t="shared" si="12"/>
        <v>-274</v>
      </c>
      <c r="G14" s="58">
        <f t="shared" si="12"/>
        <v>-246</v>
      </c>
      <c r="H14" s="58">
        <f t="shared" si="12"/>
        <v>834</v>
      </c>
      <c r="I14" s="58">
        <f t="shared" si="12"/>
        <v>430</v>
      </c>
      <c r="J14" s="58">
        <f t="shared" si="12"/>
        <v>404</v>
      </c>
      <c r="K14" s="58">
        <f t="shared" si="12"/>
        <v>1354</v>
      </c>
      <c r="L14" s="58">
        <f t="shared" si="12"/>
        <v>704</v>
      </c>
      <c r="M14" s="68">
        <f t="shared" si="12"/>
        <v>650</v>
      </c>
      <c r="N14" s="345">
        <f t="shared" si="12"/>
        <v>-338</v>
      </c>
      <c r="O14" s="58">
        <f t="shared" si="12"/>
        <v>-122</v>
      </c>
      <c r="P14" s="371">
        <f t="shared" si="12"/>
        <v>-216</v>
      </c>
      <c r="Q14" s="538">
        <f t="shared" si="12"/>
        <v>3398</v>
      </c>
      <c r="R14" s="58">
        <f t="shared" si="12"/>
        <v>1624</v>
      </c>
      <c r="S14" s="58">
        <f t="shared" si="12"/>
        <v>1774</v>
      </c>
      <c r="T14" s="58">
        <f t="shared" si="12"/>
        <v>1382</v>
      </c>
      <c r="U14" s="58">
        <f t="shared" si="12"/>
        <v>1228</v>
      </c>
      <c r="V14" s="58">
        <f t="shared" si="12"/>
        <v>216</v>
      </c>
      <c r="W14" s="58">
        <f t="shared" si="12"/>
        <v>517</v>
      </c>
      <c r="X14" s="58">
        <f t="shared" si="12"/>
        <v>26</v>
      </c>
      <c r="Y14" s="68">
        <f t="shared" si="12"/>
        <v>29</v>
      </c>
      <c r="Z14" s="345">
        <f t="shared" si="12"/>
        <v>3736</v>
      </c>
      <c r="AA14" s="58">
        <f t="shared" si="12"/>
        <v>1746</v>
      </c>
      <c r="AB14" s="58">
        <f t="shared" si="12"/>
        <v>1990</v>
      </c>
      <c r="AC14" s="58">
        <f t="shared" si="12"/>
        <v>1567</v>
      </c>
      <c r="AD14" s="58">
        <f t="shared" si="12"/>
        <v>1606</v>
      </c>
      <c r="AE14" s="58">
        <f t="shared" si="12"/>
        <v>171</v>
      </c>
      <c r="AF14" s="58">
        <f t="shared" si="12"/>
        <v>372</v>
      </c>
      <c r="AG14" s="58">
        <f t="shared" si="12"/>
        <v>8</v>
      </c>
      <c r="AH14" s="371">
        <f t="shared" si="12"/>
        <v>12</v>
      </c>
      <c r="AJ14" s="262">
        <f t="shared" si="2"/>
        <v>-563</v>
      </c>
      <c r="AK14" s="262">
        <f t="shared" si="3"/>
        <v>190</v>
      </c>
      <c r="AL14" s="262">
        <f t="shared" si="4"/>
        <v>35</v>
      </c>
    </row>
    <row r="15" spans="1:38" ht="15.75" customHeight="1" x14ac:dyDescent="0.2">
      <c r="A15" s="549" t="s">
        <v>17</v>
      </c>
      <c r="B15" s="347">
        <f t="shared" ref="B15:AH15" si="13">B30+B48+B50</f>
        <v>-1710</v>
      </c>
      <c r="C15" s="330">
        <f t="shared" si="13"/>
        <v>-886</v>
      </c>
      <c r="D15" s="386">
        <f t="shared" si="13"/>
        <v>-824</v>
      </c>
      <c r="E15" s="540">
        <f t="shared" si="13"/>
        <v>-756</v>
      </c>
      <c r="F15" s="330">
        <f t="shared" si="13"/>
        <v>-441</v>
      </c>
      <c r="G15" s="330">
        <f t="shared" si="13"/>
        <v>-315</v>
      </c>
      <c r="H15" s="330">
        <f t="shared" si="13"/>
        <v>1129</v>
      </c>
      <c r="I15" s="330">
        <f t="shared" si="13"/>
        <v>574</v>
      </c>
      <c r="J15" s="330">
        <f t="shared" si="13"/>
        <v>555</v>
      </c>
      <c r="K15" s="330">
        <f t="shared" si="13"/>
        <v>1885</v>
      </c>
      <c r="L15" s="330">
        <f t="shared" si="13"/>
        <v>1015</v>
      </c>
      <c r="M15" s="349">
        <f t="shared" si="13"/>
        <v>870</v>
      </c>
      <c r="N15" s="347">
        <f t="shared" si="13"/>
        <v>-954</v>
      </c>
      <c r="O15" s="330">
        <f t="shared" si="13"/>
        <v>-445</v>
      </c>
      <c r="P15" s="386">
        <f t="shared" si="13"/>
        <v>-509</v>
      </c>
      <c r="Q15" s="540">
        <f t="shared" si="13"/>
        <v>3796</v>
      </c>
      <c r="R15" s="330">
        <f t="shared" si="13"/>
        <v>1959</v>
      </c>
      <c r="S15" s="330">
        <f t="shared" si="13"/>
        <v>1837</v>
      </c>
      <c r="T15" s="330">
        <f t="shared" si="13"/>
        <v>1871</v>
      </c>
      <c r="U15" s="330">
        <f t="shared" si="13"/>
        <v>1677</v>
      </c>
      <c r="V15" s="330">
        <f t="shared" si="13"/>
        <v>67</v>
      </c>
      <c r="W15" s="330">
        <f t="shared" si="13"/>
        <v>139</v>
      </c>
      <c r="X15" s="330">
        <f t="shared" si="13"/>
        <v>21</v>
      </c>
      <c r="Y15" s="349">
        <f t="shared" si="13"/>
        <v>21</v>
      </c>
      <c r="Z15" s="347">
        <f t="shared" si="13"/>
        <v>4750</v>
      </c>
      <c r="AA15" s="330">
        <f t="shared" si="13"/>
        <v>2404</v>
      </c>
      <c r="AB15" s="330">
        <f t="shared" si="13"/>
        <v>2346</v>
      </c>
      <c r="AC15" s="330">
        <f t="shared" si="13"/>
        <v>2336</v>
      </c>
      <c r="AD15" s="330">
        <f t="shared" si="13"/>
        <v>2196</v>
      </c>
      <c r="AE15" s="330">
        <f t="shared" si="13"/>
        <v>60</v>
      </c>
      <c r="AF15" s="330">
        <f t="shared" si="13"/>
        <v>143</v>
      </c>
      <c r="AG15" s="330">
        <f t="shared" si="13"/>
        <v>8</v>
      </c>
      <c r="AH15" s="386">
        <f t="shared" si="13"/>
        <v>7</v>
      </c>
      <c r="AJ15" s="377">
        <f t="shared" si="2"/>
        <v>-984</v>
      </c>
      <c r="AK15" s="377">
        <f t="shared" si="3"/>
        <v>3</v>
      </c>
      <c r="AL15" s="377">
        <f t="shared" si="4"/>
        <v>27</v>
      </c>
    </row>
    <row r="16" spans="1:38" ht="15.75" customHeight="1" x14ac:dyDescent="0.2">
      <c r="A16" s="550" t="s">
        <v>185</v>
      </c>
      <c r="B16" s="542">
        <f t="shared" ref="B16:AH16" si="14">SUM(B17:B25)</f>
        <v>4945</v>
      </c>
      <c r="C16" s="417">
        <f t="shared" si="14"/>
        <v>1613</v>
      </c>
      <c r="D16" s="418">
        <f t="shared" si="14"/>
        <v>3332</v>
      </c>
      <c r="E16" s="500">
        <f t="shared" si="14"/>
        <v>-5</v>
      </c>
      <c r="F16" s="417">
        <f t="shared" si="14"/>
        <v>-442</v>
      </c>
      <c r="G16" s="417">
        <f t="shared" si="14"/>
        <v>437</v>
      </c>
      <c r="H16" s="417">
        <f t="shared" si="14"/>
        <v>12540</v>
      </c>
      <c r="I16" s="417">
        <f t="shared" si="14"/>
        <v>6405</v>
      </c>
      <c r="J16" s="417">
        <f t="shared" si="14"/>
        <v>6135</v>
      </c>
      <c r="K16" s="417">
        <f t="shared" si="14"/>
        <v>12545</v>
      </c>
      <c r="L16" s="417">
        <f t="shared" si="14"/>
        <v>6847</v>
      </c>
      <c r="M16" s="523">
        <f t="shared" si="14"/>
        <v>5698</v>
      </c>
      <c r="N16" s="542">
        <f t="shared" si="14"/>
        <v>4950</v>
      </c>
      <c r="O16" s="417">
        <f t="shared" si="14"/>
        <v>2055</v>
      </c>
      <c r="P16" s="418">
        <f t="shared" si="14"/>
        <v>2895</v>
      </c>
      <c r="Q16" s="500">
        <f t="shared" si="14"/>
        <v>85774</v>
      </c>
      <c r="R16" s="417">
        <f t="shared" si="14"/>
        <v>43881</v>
      </c>
      <c r="S16" s="417">
        <f t="shared" si="14"/>
        <v>41893</v>
      </c>
      <c r="T16" s="417">
        <f t="shared" si="14"/>
        <v>39361</v>
      </c>
      <c r="U16" s="417">
        <f t="shared" si="14"/>
        <v>37503</v>
      </c>
      <c r="V16" s="417">
        <f t="shared" si="14"/>
        <v>3882</v>
      </c>
      <c r="W16" s="417">
        <f t="shared" si="14"/>
        <v>3913</v>
      </c>
      <c r="X16" s="417">
        <f t="shared" si="14"/>
        <v>638</v>
      </c>
      <c r="Y16" s="523">
        <f t="shared" si="14"/>
        <v>477</v>
      </c>
      <c r="Z16" s="542">
        <f t="shared" si="14"/>
        <v>80824</v>
      </c>
      <c r="AA16" s="417">
        <f t="shared" si="14"/>
        <v>41826</v>
      </c>
      <c r="AB16" s="417">
        <f t="shared" si="14"/>
        <v>38998</v>
      </c>
      <c r="AC16" s="417">
        <f t="shared" si="14"/>
        <v>37737</v>
      </c>
      <c r="AD16" s="417">
        <f t="shared" si="14"/>
        <v>35262</v>
      </c>
      <c r="AE16" s="417">
        <f t="shared" si="14"/>
        <v>3486</v>
      </c>
      <c r="AF16" s="417">
        <f t="shared" si="14"/>
        <v>3241</v>
      </c>
      <c r="AG16" s="417">
        <f t="shared" si="14"/>
        <v>603</v>
      </c>
      <c r="AH16" s="418">
        <f t="shared" si="14"/>
        <v>495</v>
      </c>
      <c r="AJ16" s="376">
        <f t="shared" si="2"/>
        <v>3865</v>
      </c>
      <c r="AK16" s="376">
        <f t="shared" si="3"/>
        <v>1068</v>
      </c>
      <c r="AL16" s="376">
        <f t="shared" si="4"/>
        <v>17</v>
      </c>
    </row>
    <row r="17" spans="1:38" s="70" customFormat="1" ht="15.75" customHeight="1" x14ac:dyDescent="0.2">
      <c r="A17" s="551" t="s">
        <v>19</v>
      </c>
      <c r="B17" s="543">
        <f>'h17'!B17</f>
        <v>1982</v>
      </c>
      <c r="C17" s="71">
        <f>'h17'!C17</f>
        <v>817</v>
      </c>
      <c r="D17" s="373">
        <f>'h17'!D17</f>
        <v>1165</v>
      </c>
      <c r="E17" s="74">
        <f>'h17'!E17</f>
        <v>648</v>
      </c>
      <c r="F17" s="71">
        <f>'h17'!F17</f>
        <v>287</v>
      </c>
      <c r="G17" s="71">
        <f>'h17'!G17</f>
        <v>361</v>
      </c>
      <c r="H17" s="71">
        <f>'h17'!H17</f>
        <v>1972</v>
      </c>
      <c r="I17" s="71">
        <f>'h17'!I17</f>
        <v>995</v>
      </c>
      <c r="J17" s="71">
        <f>'h17'!J17</f>
        <v>977</v>
      </c>
      <c r="K17" s="71">
        <f>'h17'!K17</f>
        <v>1324</v>
      </c>
      <c r="L17" s="71">
        <f>'h17'!L17</f>
        <v>708</v>
      </c>
      <c r="M17" s="535">
        <f>'h17'!M17</f>
        <v>616</v>
      </c>
      <c r="N17" s="543">
        <f>'h17'!N17</f>
        <v>1334</v>
      </c>
      <c r="O17" s="71">
        <f>'h17'!O17</f>
        <v>530</v>
      </c>
      <c r="P17" s="373">
        <f>'h17'!P17</f>
        <v>804</v>
      </c>
      <c r="Q17" s="74">
        <f>'h17'!Q17</f>
        <v>14031</v>
      </c>
      <c r="R17" s="71">
        <f>'h17'!R17</f>
        <v>7185</v>
      </c>
      <c r="S17" s="71">
        <f>'h17'!S17</f>
        <v>6846</v>
      </c>
      <c r="T17" s="71">
        <f>'h17'!T17</f>
        <v>6403</v>
      </c>
      <c r="U17" s="71">
        <f>'h17'!U17</f>
        <v>6105</v>
      </c>
      <c r="V17" s="71">
        <f>'h17'!V17</f>
        <v>721</v>
      </c>
      <c r="W17" s="71">
        <f>'h17'!W17</f>
        <v>693</v>
      </c>
      <c r="X17" s="71">
        <f>'h17'!X17</f>
        <v>61</v>
      </c>
      <c r="Y17" s="535">
        <f>'h17'!Y17</f>
        <v>48</v>
      </c>
      <c r="Z17" s="543">
        <f>'h17'!Z17</f>
        <v>12697</v>
      </c>
      <c r="AA17" s="71">
        <f>'h17'!AA17</f>
        <v>6655</v>
      </c>
      <c r="AB17" s="71">
        <f>'h17'!AB17</f>
        <v>6042</v>
      </c>
      <c r="AC17" s="71">
        <f>'h17'!AC17</f>
        <v>5966</v>
      </c>
      <c r="AD17" s="71">
        <f>'h17'!AD17</f>
        <v>5460</v>
      </c>
      <c r="AE17" s="71">
        <f>'h17'!AE17</f>
        <v>558</v>
      </c>
      <c r="AF17" s="71">
        <f>'h17'!AF17</f>
        <v>497</v>
      </c>
      <c r="AG17" s="71">
        <f>'h17'!AG17</f>
        <v>131</v>
      </c>
      <c r="AH17" s="373">
        <f>'h17'!AH17</f>
        <v>85</v>
      </c>
      <c r="AJ17" s="262">
        <f t="shared" si="2"/>
        <v>1082</v>
      </c>
      <c r="AK17" s="262">
        <f t="shared" si="3"/>
        <v>359</v>
      </c>
      <c r="AL17" s="262">
        <f t="shared" si="4"/>
        <v>-107</v>
      </c>
    </row>
    <row r="18" spans="1:38" s="70" customFormat="1" ht="15.75" customHeight="1" x14ac:dyDescent="0.2">
      <c r="A18" s="551" t="s">
        <v>126</v>
      </c>
      <c r="B18" s="543">
        <f>'h17'!B18</f>
        <v>575</v>
      </c>
      <c r="C18" s="71">
        <f>'h17'!C18</f>
        <v>107</v>
      </c>
      <c r="D18" s="373">
        <f>'h17'!D18</f>
        <v>468</v>
      </c>
      <c r="E18" s="74">
        <f>'h17'!E18</f>
        <v>40</v>
      </c>
      <c r="F18" s="71">
        <f>'h17'!F18</f>
        <v>-6</v>
      </c>
      <c r="G18" s="71">
        <f>'h17'!G18</f>
        <v>46</v>
      </c>
      <c r="H18" s="71">
        <f>'h17'!H18</f>
        <v>1100</v>
      </c>
      <c r="I18" s="71">
        <f>'h17'!I18</f>
        <v>569</v>
      </c>
      <c r="J18" s="71">
        <f>'h17'!J18</f>
        <v>531</v>
      </c>
      <c r="K18" s="71">
        <f>'h17'!K18</f>
        <v>1060</v>
      </c>
      <c r="L18" s="71">
        <f>'h17'!L18</f>
        <v>575</v>
      </c>
      <c r="M18" s="535">
        <f>'h17'!M18</f>
        <v>485</v>
      </c>
      <c r="N18" s="543">
        <f>'h17'!N18</f>
        <v>535</v>
      </c>
      <c r="O18" s="71">
        <f>'h17'!O18</f>
        <v>113</v>
      </c>
      <c r="P18" s="373">
        <f>'h17'!P18</f>
        <v>422</v>
      </c>
      <c r="Q18" s="74">
        <f>'h17'!Q18</f>
        <v>8403</v>
      </c>
      <c r="R18" s="71">
        <f>'h17'!R18</f>
        <v>4263</v>
      </c>
      <c r="S18" s="71">
        <f>'h17'!S18</f>
        <v>4140</v>
      </c>
      <c r="T18" s="71">
        <f>'h17'!T18</f>
        <v>3707</v>
      </c>
      <c r="U18" s="71">
        <f>'h17'!U18</f>
        <v>3730</v>
      </c>
      <c r="V18" s="71">
        <f>'h17'!V18</f>
        <v>520</v>
      </c>
      <c r="W18" s="71">
        <f>'h17'!W18</f>
        <v>370</v>
      </c>
      <c r="X18" s="71">
        <f>'h17'!X18</f>
        <v>36</v>
      </c>
      <c r="Y18" s="535">
        <f>'h17'!Y18</f>
        <v>40</v>
      </c>
      <c r="Z18" s="543">
        <f>'h17'!Z18</f>
        <v>7868</v>
      </c>
      <c r="AA18" s="71">
        <f>'h17'!AA18</f>
        <v>4150</v>
      </c>
      <c r="AB18" s="71">
        <f>'h17'!AB18</f>
        <v>3718</v>
      </c>
      <c r="AC18" s="71">
        <f>'h17'!AC18</f>
        <v>3588</v>
      </c>
      <c r="AD18" s="71">
        <f>'h17'!AD18</f>
        <v>3351</v>
      </c>
      <c r="AE18" s="71">
        <f>'h17'!AE18</f>
        <v>507</v>
      </c>
      <c r="AF18" s="71">
        <f>'h17'!AF18</f>
        <v>328</v>
      </c>
      <c r="AG18" s="71">
        <f>'h17'!AG18</f>
        <v>55</v>
      </c>
      <c r="AH18" s="373">
        <f>'h17'!AH18</f>
        <v>39</v>
      </c>
      <c r="AJ18" s="262">
        <f t="shared" si="2"/>
        <v>498</v>
      </c>
      <c r="AK18" s="262">
        <f t="shared" si="3"/>
        <v>55</v>
      </c>
      <c r="AL18" s="262">
        <f t="shared" si="4"/>
        <v>-18</v>
      </c>
    </row>
    <row r="19" spans="1:38" s="70" customFormat="1" ht="15.75" customHeight="1" x14ac:dyDescent="0.2">
      <c r="A19" s="551" t="s">
        <v>186</v>
      </c>
      <c r="B19" s="543">
        <f>'h17'!B20</f>
        <v>-281</v>
      </c>
      <c r="C19" s="71">
        <f>'h17'!C20</f>
        <v>-19</v>
      </c>
      <c r="D19" s="373">
        <f>'h17'!D20</f>
        <v>-262</v>
      </c>
      <c r="E19" s="74">
        <f>'h17'!E20</f>
        <v>-455</v>
      </c>
      <c r="F19" s="71">
        <f>'h17'!F20</f>
        <v>-254</v>
      </c>
      <c r="G19" s="71">
        <f>'h17'!G20</f>
        <v>-201</v>
      </c>
      <c r="H19" s="71">
        <f>'h17'!H20</f>
        <v>834</v>
      </c>
      <c r="I19" s="71">
        <f>'h17'!I20</f>
        <v>467</v>
      </c>
      <c r="J19" s="71">
        <f>'h17'!J20</f>
        <v>367</v>
      </c>
      <c r="K19" s="71">
        <f>'h17'!K20</f>
        <v>1289</v>
      </c>
      <c r="L19" s="71">
        <f>'h17'!L20</f>
        <v>721</v>
      </c>
      <c r="M19" s="535">
        <f>'h17'!M20</f>
        <v>568</v>
      </c>
      <c r="N19" s="543">
        <f>'h17'!N20</f>
        <v>174</v>
      </c>
      <c r="O19" s="71">
        <f>'h17'!O20</f>
        <v>235</v>
      </c>
      <c r="P19" s="373">
        <f>'h17'!P20</f>
        <v>-61</v>
      </c>
      <c r="Q19" s="74">
        <f>'h17'!Q20</f>
        <v>6967</v>
      </c>
      <c r="R19" s="71">
        <f>'h17'!R20</f>
        <v>3770</v>
      </c>
      <c r="S19" s="71">
        <f>'h17'!S20</f>
        <v>3197</v>
      </c>
      <c r="T19" s="71">
        <f>'h17'!T20</f>
        <v>3239</v>
      </c>
      <c r="U19" s="71">
        <f>'h17'!U20</f>
        <v>2719</v>
      </c>
      <c r="V19" s="71">
        <f>'h17'!V20</f>
        <v>431</v>
      </c>
      <c r="W19" s="71">
        <f>'h17'!W20</f>
        <v>439</v>
      </c>
      <c r="X19" s="71">
        <f>'h17'!X20</f>
        <v>100</v>
      </c>
      <c r="Y19" s="535">
        <f>'h17'!Y20</f>
        <v>39</v>
      </c>
      <c r="Z19" s="543">
        <f>'h17'!Z20</f>
        <v>6793</v>
      </c>
      <c r="AA19" s="71">
        <f>'h17'!AA20</f>
        <v>3535</v>
      </c>
      <c r="AB19" s="71">
        <f>'h17'!AB20</f>
        <v>3258</v>
      </c>
      <c r="AC19" s="71">
        <f>'h17'!AC20</f>
        <v>3067</v>
      </c>
      <c r="AD19" s="71">
        <f>'h17'!AD20</f>
        <v>2836</v>
      </c>
      <c r="AE19" s="71">
        <f>'h17'!AE20</f>
        <v>403</v>
      </c>
      <c r="AF19" s="71">
        <f>'h17'!AF20</f>
        <v>374</v>
      </c>
      <c r="AG19" s="71">
        <f>'h17'!AG20</f>
        <v>65</v>
      </c>
      <c r="AH19" s="373">
        <f>'h17'!AH20</f>
        <v>48</v>
      </c>
      <c r="AJ19" s="262">
        <f t="shared" si="2"/>
        <v>55</v>
      </c>
      <c r="AK19" s="262">
        <f t="shared" si="3"/>
        <v>93</v>
      </c>
      <c r="AL19" s="262">
        <f t="shared" si="4"/>
        <v>26</v>
      </c>
    </row>
    <row r="20" spans="1:38" s="70" customFormat="1" ht="15.75" customHeight="1" x14ac:dyDescent="0.2">
      <c r="A20" s="551" t="s">
        <v>187</v>
      </c>
      <c r="B20" s="543">
        <f>'h17'!B22</f>
        <v>-280</v>
      </c>
      <c r="C20" s="71">
        <f>'h17'!C22</f>
        <v>-260</v>
      </c>
      <c r="D20" s="373">
        <f>'h17'!D22</f>
        <v>-20</v>
      </c>
      <c r="E20" s="74">
        <f>'h17'!E22</f>
        <v>-485</v>
      </c>
      <c r="F20" s="71">
        <f>'h17'!F22</f>
        <v>-338</v>
      </c>
      <c r="G20" s="71">
        <f>'h17'!G22</f>
        <v>-147</v>
      </c>
      <c r="H20" s="71">
        <f>'h17'!H22</f>
        <v>793</v>
      </c>
      <c r="I20" s="71">
        <f>'h17'!I22</f>
        <v>384</v>
      </c>
      <c r="J20" s="71">
        <f>'h17'!J22</f>
        <v>409</v>
      </c>
      <c r="K20" s="71">
        <f>'h17'!K22</f>
        <v>1278</v>
      </c>
      <c r="L20" s="71">
        <f>'h17'!L22</f>
        <v>722</v>
      </c>
      <c r="M20" s="535">
        <f>'h17'!M22</f>
        <v>556</v>
      </c>
      <c r="N20" s="543">
        <f>'h17'!N22</f>
        <v>205</v>
      </c>
      <c r="O20" s="71">
        <f>'h17'!O22</f>
        <v>78</v>
      </c>
      <c r="P20" s="373">
        <f>'h17'!P22</f>
        <v>127</v>
      </c>
      <c r="Q20" s="74">
        <f>'h17'!Q22</f>
        <v>5341</v>
      </c>
      <c r="R20" s="71">
        <f>'h17'!R22</f>
        <v>2703</v>
      </c>
      <c r="S20" s="71">
        <f>'h17'!S22</f>
        <v>2638</v>
      </c>
      <c r="T20" s="71">
        <f>'h17'!T22</f>
        <v>2352</v>
      </c>
      <c r="U20" s="71">
        <f>'h17'!U22</f>
        <v>2262</v>
      </c>
      <c r="V20" s="71">
        <f>'h17'!V22</f>
        <v>263</v>
      </c>
      <c r="W20" s="71">
        <f>'h17'!W22</f>
        <v>303</v>
      </c>
      <c r="X20" s="71">
        <f>'h17'!X22</f>
        <v>88</v>
      </c>
      <c r="Y20" s="535">
        <f>'h17'!Y22</f>
        <v>73</v>
      </c>
      <c r="Z20" s="543">
        <f>'h17'!Z22</f>
        <v>5136</v>
      </c>
      <c r="AA20" s="71">
        <f>'h17'!AA22</f>
        <v>2625</v>
      </c>
      <c r="AB20" s="71">
        <f>'h17'!AB22</f>
        <v>2511</v>
      </c>
      <c r="AC20" s="71">
        <f>'h17'!AC22</f>
        <v>2274</v>
      </c>
      <c r="AD20" s="71">
        <f>'h17'!AD22</f>
        <v>2137</v>
      </c>
      <c r="AE20" s="71">
        <f>'h17'!AE22</f>
        <v>275</v>
      </c>
      <c r="AF20" s="71">
        <f>'h17'!AF22</f>
        <v>304</v>
      </c>
      <c r="AG20" s="71">
        <f>'h17'!AG22</f>
        <v>76</v>
      </c>
      <c r="AH20" s="373">
        <f>'h17'!AH22</f>
        <v>70</v>
      </c>
      <c r="AJ20" s="262">
        <f t="shared" si="2"/>
        <v>203</v>
      </c>
      <c r="AK20" s="262">
        <f t="shared" si="3"/>
        <v>-13</v>
      </c>
      <c r="AL20" s="262">
        <f t="shared" si="4"/>
        <v>15</v>
      </c>
    </row>
    <row r="21" spans="1:38" s="70" customFormat="1" ht="15.75" customHeight="1" x14ac:dyDescent="0.2">
      <c r="A21" s="551" t="s">
        <v>188</v>
      </c>
      <c r="B21" s="543">
        <f>'h17'!B23</f>
        <v>-741</v>
      </c>
      <c r="C21" s="71">
        <f>'h17'!C23</f>
        <v>-413</v>
      </c>
      <c r="D21" s="373">
        <f>'h17'!D23</f>
        <v>-328</v>
      </c>
      <c r="E21" s="74">
        <f>'h17'!E23</f>
        <v>-101</v>
      </c>
      <c r="F21" s="71">
        <f>'h17'!F23</f>
        <v>-76</v>
      </c>
      <c r="G21" s="71">
        <f>'h17'!G23</f>
        <v>-25</v>
      </c>
      <c r="H21" s="71">
        <f>'h17'!H23</f>
        <v>1258</v>
      </c>
      <c r="I21" s="71">
        <f>'h17'!I23</f>
        <v>665</v>
      </c>
      <c r="J21" s="71">
        <f>'h17'!J23</f>
        <v>593</v>
      </c>
      <c r="K21" s="71">
        <f>'h17'!K23</f>
        <v>1359</v>
      </c>
      <c r="L21" s="71">
        <f>'h17'!L23</f>
        <v>741</v>
      </c>
      <c r="M21" s="535">
        <f>'h17'!M23</f>
        <v>618</v>
      </c>
      <c r="N21" s="543">
        <f>'h17'!N23</f>
        <v>-640</v>
      </c>
      <c r="O21" s="71">
        <f>'h17'!O23</f>
        <v>-337</v>
      </c>
      <c r="P21" s="373">
        <f>'h17'!P23</f>
        <v>-303</v>
      </c>
      <c r="Q21" s="74">
        <f>'h17'!Q23</f>
        <v>7850</v>
      </c>
      <c r="R21" s="71">
        <f>'h17'!R23</f>
        <v>3845</v>
      </c>
      <c r="S21" s="71">
        <f>'h17'!S23</f>
        <v>4005</v>
      </c>
      <c r="T21" s="71">
        <f>'h17'!T23</f>
        <v>3598</v>
      </c>
      <c r="U21" s="71">
        <f>'h17'!U23</f>
        <v>3747</v>
      </c>
      <c r="V21" s="71">
        <f>'h17'!V23</f>
        <v>185</v>
      </c>
      <c r="W21" s="71">
        <f>'h17'!W23</f>
        <v>196</v>
      </c>
      <c r="X21" s="71">
        <f>'h17'!X23</f>
        <v>62</v>
      </c>
      <c r="Y21" s="535">
        <f>'h17'!Y23</f>
        <v>62</v>
      </c>
      <c r="Z21" s="543">
        <f>'h17'!Z23</f>
        <v>8490</v>
      </c>
      <c r="AA21" s="71">
        <f>'h17'!AA23</f>
        <v>4182</v>
      </c>
      <c r="AB21" s="71">
        <f>'h17'!AB23</f>
        <v>4308</v>
      </c>
      <c r="AC21" s="71">
        <f>'h17'!AC23</f>
        <v>3947</v>
      </c>
      <c r="AD21" s="71">
        <f>'h17'!AD23</f>
        <v>4085</v>
      </c>
      <c r="AE21" s="71">
        <f>'h17'!AE23</f>
        <v>184</v>
      </c>
      <c r="AF21" s="71">
        <f>'h17'!AF23</f>
        <v>164</v>
      </c>
      <c r="AG21" s="71">
        <f>'h17'!AG23</f>
        <v>51</v>
      </c>
      <c r="AH21" s="373">
        <f>'h17'!AH23</f>
        <v>59</v>
      </c>
      <c r="AJ21" s="262">
        <f t="shared" si="2"/>
        <v>-687</v>
      </c>
      <c r="AK21" s="262">
        <f t="shared" si="3"/>
        <v>33</v>
      </c>
      <c r="AL21" s="262">
        <f t="shared" si="4"/>
        <v>14</v>
      </c>
    </row>
    <row r="22" spans="1:38" s="70" customFormat="1" ht="15.75" customHeight="1" x14ac:dyDescent="0.2">
      <c r="A22" s="551" t="s">
        <v>189</v>
      </c>
      <c r="B22" s="543">
        <f>'h17'!B24</f>
        <v>-1142</v>
      </c>
      <c r="C22" s="71">
        <f>'h17'!C24</f>
        <v>-706</v>
      </c>
      <c r="D22" s="373">
        <f>'h17'!D24</f>
        <v>-436</v>
      </c>
      <c r="E22" s="74">
        <f>'h17'!E24</f>
        <v>-52</v>
      </c>
      <c r="F22" s="71">
        <f>'h17'!F24</f>
        <v>-104</v>
      </c>
      <c r="G22" s="71">
        <f>'h17'!G24</f>
        <v>52</v>
      </c>
      <c r="H22" s="71">
        <f>'h17'!H24</f>
        <v>1921</v>
      </c>
      <c r="I22" s="71">
        <f>'h17'!I24</f>
        <v>969</v>
      </c>
      <c r="J22" s="71">
        <f>'h17'!J24</f>
        <v>952</v>
      </c>
      <c r="K22" s="71">
        <f>'h17'!K24</f>
        <v>1973</v>
      </c>
      <c r="L22" s="71">
        <f>'h17'!L24</f>
        <v>1073</v>
      </c>
      <c r="M22" s="535">
        <f>'h17'!M24</f>
        <v>900</v>
      </c>
      <c r="N22" s="543">
        <f>'h17'!N24</f>
        <v>-1090</v>
      </c>
      <c r="O22" s="71">
        <f>'h17'!O24</f>
        <v>-602</v>
      </c>
      <c r="P22" s="373">
        <f>'h17'!P24</f>
        <v>-488</v>
      </c>
      <c r="Q22" s="74">
        <f>'h17'!Q24</f>
        <v>9620</v>
      </c>
      <c r="R22" s="71">
        <f>'h17'!R24</f>
        <v>4975</v>
      </c>
      <c r="S22" s="71">
        <f>'h17'!S24</f>
        <v>4645</v>
      </c>
      <c r="T22" s="71">
        <f>'h17'!T24</f>
        <v>4698</v>
      </c>
      <c r="U22" s="71">
        <f>'h17'!U24</f>
        <v>4386</v>
      </c>
      <c r="V22" s="71">
        <f>'h17'!V24</f>
        <v>205</v>
      </c>
      <c r="W22" s="71">
        <f>'h17'!W24</f>
        <v>217</v>
      </c>
      <c r="X22" s="71">
        <f>'h17'!X24</f>
        <v>72</v>
      </c>
      <c r="Y22" s="535">
        <f>'h17'!Y24</f>
        <v>42</v>
      </c>
      <c r="Z22" s="543">
        <f>'h17'!Z24</f>
        <v>10710</v>
      </c>
      <c r="AA22" s="71">
        <f>'h17'!AA24</f>
        <v>5577</v>
      </c>
      <c r="AB22" s="71">
        <f>'h17'!AB24</f>
        <v>5133</v>
      </c>
      <c r="AC22" s="71">
        <f>'h17'!AC24</f>
        <v>5316</v>
      </c>
      <c r="AD22" s="71">
        <f>'h17'!AD24</f>
        <v>4927</v>
      </c>
      <c r="AE22" s="71">
        <f>'h17'!AE24</f>
        <v>201</v>
      </c>
      <c r="AF22" s="71">
        <f>'h17'!AF24</f>
        <v>156</v>
      </c>
      <c r="AG22" s="71">
        <f>'h17'!AG24</f>
        <v>60</v>
      </c>
      <c r="AH22" s="373">
        <f>'h17'!AH24</f>
        <v>50</v>
      </c>
      <c r="AJ22" s="262">
        <f t="shared" si="2"/>
        <v>-1159</v>
      </c>
      <c r="AK22" s="262">
        <f t="shared" si="3"/>
        <v>65</v>
      </c>
      <c r="AL22" s="262">
        <f t="shared" si="4"/>
        <v>4</v>
      </c>
    </row>
    <row r="23" spans="1:38" s="70" customFormat="1" ht="15.75" customHeight="1" x14ac:dyDescent="0.2">
      <c r="A23" s="551" t="s">
        <v>190</v>
      </c>
      <c r="B23" s="543">
        <f>'h17'!B21</f>
        <v>671</v>
      </c>
      <c r="C23" s="71">
        <f>'h17'!C21</f>
        <v>210</v>
      </c>
      <c r="D23" s="373">
        <f>'h17'!D21</f>
        <v>461</v>
      </c>
      <c r="E23" s="74">
        <f>'h17'!E21</f>
        <v>0</v>
      </c>
      <c r="F23" s="71">
        <f>'h17'!F21</f>
        <v>-61</v>
      </c>
      <c r="G23" s="71">
        <f>'h17'!G21</f>
        <v>61</v>
      </c>
      <c r="H23" s="71">
        <f>'h17'!H21</f>
        <v>1692</v>
      </c>
      <c r="I23" s="71">
        <f>'h17'!I21</f>
        <v>844</v>
      </c>
      <c r="J23" s="71">
        <f>'h17'!J21</f>
        <v>848</v>
      </c>
      <c r="K23" s="71">
        <f>'h17'!K21</f>
        <v>1692</v>
      </c>
      <c r="L23" s="71">
        <f>'h17'!L21</f>
        <v>905</v>
      </c>
      <c r="M23" s="535">
        <f>'h17'!M21</f>
        <v>787</v>
      </c>
      <c r="N23" s="543">
        <f>'h17'!N21</f>
        <v>671</v>
      </c>
      <c r="O23" s="71">
        <f>'h17'!O21</f>
        <v>271</v>
      </c>
      <c r="P23" s="373">
        <f>'h17'!P21</f>
        <v>400</v>
      </c>
      <c r="Q23" s="74">
        <f>'h17'!Q21</f>
        <v>9260</v>
      </c>
      <c r="R23" s="71">
        <f>'h17'!R21</f>
        <v>4596</v>
      </c>
      <c r="S23" s="71">
        <f>'h17'!S21</f>
        <v>4664</v>
      </c>
      <c r="T23" s="71">
        <f>'h17'!T21</f>
        <v>4441</v>
      </c>
      <c r="U23" s="71">
        <f>'h17'!U21</f>
        <v>4429</v>
      </c>
      <c r="V23" s="71">
        <f>'h17'!V21</f>
        <v>115</v>
      </c>
      <c r="W23" s="71">
        <f>'h17'!W21</f>
        <v>202</v>
      </c>
      <c r="X23" s="71">
        <f>'h17'!X21</f>
        <v>40</v>
      </c>
      <c r="Y23" s="535">
        <f>'h17'!Y21</f>
        <v>33</v>
      </c>
      <c r="Z23" s="543">
        <f>'h17'!Z21</f>
        <v>8589</v>
      </c>
      <c r="AA23" s="71">
        <f>'h17'!AA21</f>
        <v>4325</v>
      </c>
      <c r="AB23" s="71">
        <f>'h17'!AB21</f>
        <v>4264</v>
      </c>
      <c r="AC23" s="71">
        <f>'h17'!AC21</f>
        <v>4179</v>
      </c>
      <c r="AD23" s="71">
        <f>'h17'!AD21</f>
        <v>4106</v>
      </c>
      <c r="AE23" s="71">
        <f>'h17'!AE21</f>
        <v>121</v>
      </c>
      <c r="AF23" s="71">
        <f>'h17'!AF21</f>
        <v>136</v>
      </c>
      <c r="AG23" s="71">
        <f>'h17'!AG21</f>
        <v>25</v>
      </c>
      <c r="AH23" s="373">
        <f>'h17'!AH21</f>
        <v>22</v>
      </c>
      <c r="AJ23" s="262">
        <f t="shared" si="2"/>
        <v>585</v>
      </c>
      <c r="AK23" s="262">
        <f t="shared" si="3"/>
        <v>60</v>
      </c>
      <c r="AL23" s="262">
        <f t="shared" si="4"/>
        <v>26</v>
      </c>
    </row>
    <row r="24" spans="1:38" s="70" customFormat="1" ht="15.75" customHeight="1" x14ac:dyDescent="0.2">
      <c r="A24" s="551" t="s">
        <v>191</v>
      </c>
      <c r="B24" s="543">
        <f>'h17'!B19</f>
        <v>2615</v>
      </c>
      <c r="C24" s="71">
        <f>'h17'!C19</f>
        <v>1235</v>
      </c>
      <c r="D24" s="373">
        <f>'h17'!D19</f>
        <v>1380</v>
      </c>
      <c r="E24" s="74">
        <f>'h17'!E19</f>
        <v>-183</v>
      </c>
      <c r="F24" s="71">
        <f>'h17'!F19</f>
        <v>-130</v>
      </c>
      <c r="G24" s="71">
        <f>'h17'!G19</f>
        <v>-53</v>
      </c>
      <c r="H24" s="71">
        <f>'h17'!H19</f>
        <v>919</v>
      </c>
      <c r="I24" s="71">
        <f>'h17'!I19</f>
        <v>474</v>
      </c>
      <c r="J24" s="71">
        <f>'h17'!J19</f>
        <v>445</v>
      </c>
      <c r="K24" s="71">
        <f>'h17'!K19</f>
        <v>1102</v>
      </c>
      <c r="L24" s="71">
        <f>'h17'!L19</f>
        <v>604</v>
      </c>
      <c r="M24" s="535">
        <f>'h17'!M19</f>
        <v>498</v>
      </c>
      <c r="N24" s="543">
        <f>'h17'!N19</f>
        <v>2798</v>
      </c>
      <c r="O24" s="71">
        <f>'h17'!O19</f>
        <v>1365</v>
      </c>
      <c r="P24" s="373">
        <f>'h17'!P19</f>
        <v>1433</v>
      </c>
      <c r="Q24" s="74">
        <f>'h17'!Q19</f>
        <v>12733</v>
      </c>
      <c r="R24" s="71">
        <f>'h17'!R19</f>
        <v>6492</v>
      </c>
      <c r="S24" s="71">
        <f>'h17'!S19</f>
        <v>6241</v>
      </c>
      <c r="T24" s="71">
        <f>'h17'!T19</f>
        <v>5147</v>
      </c>
      <c r="U24" s="71">
        <f>'h17'!U19</f>
        <v>4818</v>
      </c>
      <c r="V24" s="71">
        <f>'h17'!V19</f>
        <v>1222</v>
      </c>
      <c r="W24" s="71">
        <f>'h17'!W19</f>
        <v>1318</v>
      </c>
      <c r="X24" s="71">
        <f>'h17'!X19</f>
        <v>123</v>
      </c>
      <c r="Y24" s="535">
        <f>'h17'!Y19</f>
        <v>105</v>
      </c>
      <c r="Z24" s="543">
        <f>'h17'!Z19</f>
        <v>9935</v>
      </c>
      <c r="AA24" s="71">
        <f>'h17'!AA19</f>
        <v>5127</v>
      </c>
      <c r="AB24" s="71">
        <f>'h17'!AB19</f>
        <v>4808</v>
      </c>
      <c r="AC24" s="71">
        <f>'h17'!AC19</f>
        <v>3989</v>
      </c>
      <c r="AD24" s="71">
        <f>'h17'!AD19</f>
        <v>3613</v>
      </c>
      <c r="AE24" s="71">
        <f>'h17'!AE19</f>
        <v>1040</v>
      </c>
      <c r="AF24" s="71">
        <f>'h17'!AF19</f>
        <v>1112</v>
      </c>
      <c r="AG24" s="71">
        <f>'h17'!AG19</f>
        <v>98</v>
      </c>
      <c r="AH24" s="373">
        <f>'h17'!AH19</f>
        <v>83</v>
      </c>
      <c r="AJ24" s="262">
        <f t="shared" si="2"/>
        <v>2363</v>
      </c>
      <c r="AK24" s="262">
        <f t="shared" si="3"/>
        <v>388</v>
      </c>
      <c r="AL24" s="262">
        <f t="shared" si="4"/>
        <v>47</v>
      </c>
    </row>
    <row r="25" spans="1:38" s="70" customFormat="1" ht="15.75" customHeight="1" x14ac:dyDescent="0.2">
      <c r="A25" s="552" t="s">
        <v>128</v>
      </c>
      <c r="B25" s="544">
        <f>'h17'!B25</f>
        <v>1546</v>
      </c>
      <c r="C25" s="420">
        <f>'h17'!C25</f>
        <v>642</v>
      </c>
      <c r="D25" s="421">
        <f>'h17'!D25</f>
        <v>904</v>
      </c>
      <c r="E25" s="528">
        <f>'h17'!E25</f>
        <v>583</v>
      </c>
      <c r="F25" s="420">
        <f>'h17'!F25</f>
        <v>240</v>
      </c>
      <c r="G25" s="420">
        <f>'h17'!G25</f>
        <v>343</v>
      </c>
      <c r="H25" s="420">
        <f>'h17'!H25</f>
        <v>2051</v>
      </c>
      <c r="I25" s="420">
        <f>'h17'!I25</f>
        <v>1038</v>
      </c>
      <c r="J25" s="420">
        <f>'h17'!J25</f>
        <v>1013</v>
      </c>
      <c r="K25" s="420">
        <f>'h17'!K25</f>
        <v>1468</v>
      </c>
      <c r="L25" s="420">
        <f>'h17'!L25</f>
        <v>798</v>
      </c>
      <c r="M25" s="536">
        <f>'h17'!M25</f>
        <v>670</v>
      </c>
      <c r="N25" s="544">
        <f>'h17'!N25</f>
        <v>963</v>
      </c>
      <c r="O25" s="420">
        <f>'h17'!O25</f>
        <v>402</v>
      </c>
      <c r="P25" s="421">
        <f>'h17'!P25</f>
        <v>561</v>
      </c>
      <c r="Q25" s="528">
        <f>'h17'!Q25</f>
        <v>11569</v>
      </c>
      <c r="R25" s="420">
        <f>'h17'!R25</f>
        <v>6052</v>
      </c>
      <c r="S25" s="420">
        <f>'h17'!S25</f>
        <v>5517</v>
      </c>
      <c r="T25" s="420">
        <f>'h17'!T25</f>
        <v>5776</v>
      </c>
      <c r="U25" s="420">
        <f>'h17'!U25</f>
        <v>5307</v>
      </c>
      <c r="V25" s="420">
        <f>'h17'!V25</f>
        <v>220</v>
      </c>
      <c r="W25" s="420">
        <f>'h17'!W25</f>
        <v>175</v>
      </c>
      <c r="X25" s="420">
        <f>'h17'!X25</f>
        <v>56</v>
      </c>
      <c r="Y25" s="536">
        <f>'h17'!Y25</f>
        <v>35</v>
      </c>
      <c r="Z25" s="544">
        <f>'h17'!Z25</f>
        <v>10606</v>
      </c>
      <c r="AA25" s="420">
        <f>'h17'!AA25</f>
        <v>5650</v>
      </c>
      <c r="AB25" s="420">
        <f>'h17'!AB25</f>
        <v>4956</v>
      </c>
      <c r="AC25" s="420">
        <f>'h17'!AC25</f>
        <v>5411</v>
      </c>
      <c r="AD25" s="420">
        <f>'h17'!AD25</f>
        <v>4747</v>
      </c>
      <c r="AE25" s="420">
        <f>'h17'!AE25</f>
        <v>197</v>
      </c>
      <c r="AF25" s="420">
        <f>'h17'!AF25</f>
        <v>170</v>
      </c>
      <c r="AG25" s="420">
        <f>'h17'!AG25</f>
        <v>42</v>
      </c>
      <c r="AH25" s="421">
        <f>'h17'!AH25</f>
        <v>39</v>
      </c>
      <c r="AJ25" s="377">
        <f t="shared" si="2"/>
        <v>925</v>
      </c>
      <c r="AK25" s="377">
        <f t="shared" si="3"/>
        <v>28</v>
      </c>
      <c r="AL25" s="377">
        <f t="shared" si="4"/>
        <v>10</v>
      </c>
    </row>
    <row r="26" spans="1:38" ht="15.75" customHeight="1" x14ac:dyDescent="0.2">
      <c r="A26" s="547" t="s">
        <v>192</v>
      </c>
      <c r="B26" s="545">
        <f>'h17'!B26+'h17'!B60+'h17'!B61+'h17'!B64+'h17'!B69</f>
        <v>19</v>
      </c>
      <c r="C26" s="49">
        <f>'h17'!C26+'h17'!C60+'h17'!C61+'h17'!C64+'h17'!C69</f>
        <v>-134</v>
      </c>
      <c r="D26" s="372">
        <f>'h17'!D26+'h17'!D60+'h17'!D61+'h17'!D64+'h17'!D69</f>
        <v>153</v>
      </c>
      <c r="E26" s="80">
        <f>'h17'!E26+'h17'!E60+'h17'!E61+'h17'!E64+'h17'!E69</f>
        <v>484</v>
      </c>
      <c r="F26" s="49">
        <f>'h17'!F26+'h17'!F60+'h17'!F61+'h17'!F64+'h17'!F69</f>
        <v>91</v>
      </c>
      <c r="G26" s="49">
        <f>'h17'!G26+'h17'!G60+'h17'!G61+'h17'!G64+'h17'!G69</f>
        <v>393</v>
      </c>
      <c r="H26" s="49">
        <f>'h17'!H26+'h17'!H60+'h17'!H61+'h17'!H64+'h17'!H69</f>
        <v>5004</v>
      </c>
      <c r="I26" s="49">
        <f>'h17'!I26+'h17'!I60+'h17'!I61+'h17'!I64+'h17'!I69</f>
        <v>2491</v>
      </c>
      <c r="J26" s="49">
        <f>'h17'!J26+'h17'!J60+'h17'!J61+'h17'!J64+'h17'!J69</f>
        <v>2513</v>
      </c>
      <c r="K26" s="49">
        <f>'h17'!K26+'h17'!K60+'h17'!K61+'h17'!K64+'h17'!K69</f>
        <v>4520</v>
      </c>
      <c r="L26" s="49">
        <f>'h17'!L26+'h17'!L60+'h17'!L61+'h17'!L64+'h17'!L69</f>
        <v>2400</v>
      </c>
      <c r="M26" s="57">
        <f>'h17'!M26+'h17'!M60+'h17'!M61+'h17'!M64+'h17'!M69</f>
        <v>2120</v>
      </c>
      <c r="N26" s="545">
        <f>'h17'!N26+'h17'!N60+'h17'!N61+'h17'!N64+'h17'!N69</f>
        <v>-465</v>
      </c>
      <c r="O26" s="49">
        <f>'h17'!O26+'h17'!O60+'h17'!O61+'h17'!O64+'h17'!O69</f>
        <v>-225</v>
      </c>
      <c r="P26" s="372">
        <f>'h17'!P26+'h17'!P60+'h17'!P61+'h17'!P64+'h17'!P69</f>
        <v>-240</v>
      </c>
      <c r="Q26" s="80">
        <f>'h17'!Q26+'h17'!Q60+'h17'!Q61+'h17'!Q64+'h17'!Q69</f>
        <v>17541</v>
      </c>
      <c r="R26" s="49">
        <f>'h17'!R26+'h17'!R60+'h17'!R61+'h17'!R64+'h17'!R69</f>
        <v>9003</v>
      </c>
      <c r="S26" s="49">
        <f>'h17'!S26+'h17'!S60+'h17'!S61+'h17'!S64+'h17'!S69</f>
        <v>8538</v>
      </c>
      <c r="T26" s="49">
        <f>'h17'!T26+'h17'!T60+'h17'!T61+'h17'!T64+'h17'!T69</f>
        <v>8099</v>
      </c>
      <c r="U26" s="49">
        <f>'h17'!U26+'h17'!U60+'h17'!U61+'h17'!U64+'h17'!U69</f>
        <v>6743</v>
      </c>
      <c r="V26" s="49">
        <f>'h17'!V26+'h17'!V60+'h17'!V61+'h17'!V64+'h17'!V69</f>
        <v>520</v>
      </c>
      <c r="W26" s="49">
        <f>'h17'!W26+'h17'!W60+'h17'!W61+'h17'!W64+'h17'!W69</f>
        <v>1455</v>
      </c>
      <c r="X26" s="49">
        <f>'h17'!X26+'h17'!X60+'h17'!X61+'h17'!X64+'h17'!X69</f>
        <v>384</v>
      </c>
      <c r="Y26" s="57">
        <f>'h17'!Y26+'h17'!Y60+'h17'!Y61+'h17'!Y64+'h17'!Y69</f>
        <v>340</v>
      </c>
      <c r="Z26" s="545">
        <f>'h17'!Z26+'h17'!Z60+'h17'!Z61+'h17'!Z64+'h17'!Z69</f>
        <v>18006</v>
      </c>
      <c r="AA26" s="49">
        <f>'h17'!AA26+'h17'!AA60+'h17'!AA61+'h17'!AA64+'h17'!AA69</f>
        <v>9228</v>
      </c>
      <c r="AB26" s="49">
        <f>'h17'!AB26+'h17'!AB60+'h17'!AB61+'h17'!AB64+'h17'!AB69</f>
        <v>8778</v>
      </c>
      <c r="AC26" s="49">
        <f>'h17'!AC26+'h17'!AC60+'h17'!AC61+'h17'!AC64+'h17'!AC69</f>
        <v>8458</v>
      </c>
      <c r="AD26" s="49">
        <f>'h17'!AD26+'h17'!AD60+'h17'!AD61+'h17'!AD64+'h17'!AD69</f>
        <v>7255</v>
      </c>
      <c r="AE26" s="49">
        <f>'h17'!AE26+'h17'!AE60+'h17'!AE61+'h17'!AE64+'h17'!AE69</f>
        <v>455</v>
      </c>
      <c r="AF26" s="49">
        <f>'h17'!AF26+'h17'!AF60+'h17'!AF61+'h17'!AF64+'h17'!AF69</f>
        <v>1274</v>
      </c>
      <c r="AG26" s="49">
        <f>'h17'!AG26+'h17'!AG60+'h17'!AG61+'h17'!AG64+'h17'!AG69</f>
        <v>315</v>
      </c>
      <c r="AH26" s="372">
        <f>'h17'!AH26+'h17'!AH60+'h17'!AH61+'h17'!AH64+'h17'!AH69</f>
        <v>249</v>
      </c>
      <c r="AJ26" s="262">
        <f t="shared" si="2"/>
        <v>-871</v>
      </c>
      <c r="AK26" s="262">
        <f t="shared" si="3"/>
        <v>246</v>
      </c>
      <c r="AL26" s="262">
        <f t="shared" si="4"/>
        <v>160</v>
      </c>
    </row>
    <row r="27" spans="1:38" ht="15.75" customHeight="1" x14ac:dyDescent="0.2">
      <c r="A27" s="547" t="s">
        <v>193</v>
      </c>
      <c r="B27" s="545">
        <f>'h17'!B27</f>
        <v>-1565</v>
      </c>
      <c r="C27" s="49">
        <f>'h17'!C27</f>
        <v>-1027</v>
      </c>
      <c r="D27" s="372">
        <f>'h17'!D27</f>
        <v>-538</v>
      </c>
      <c r="E27" s="80">
        <f>'h17'!E27</f>
        <v>-62</v>
      </c>
      <c r="F27" s="49">
        <f>'h17'!F27</f>
        <v>-123</v>
      </c>
      <c r="G27" s="49">
        <f>'h17'!G27</f>
        <v>61</v>
      </c>
      <c r="H27" s="49">
        <f>'h17'!H27</f>
        <v>4136</v>
      </c>
      <c r="I27" s="49">
        <f>'h17'!I27</f>
        <v>2134</v>
      </c>
      <c r="J27" s="49">
        <f>'h17'!J27</f>
        <v>2002</v>
      </c>
      <c r="K27" s="49">
        <f>'h17'!K27</f>
        <v>4198</v>
      </c>
      <c r="L27" s="49">
        <f>'h17'!L27</f>
        <v>2257</v>
      </c>
      <c r="M27" s="57">
        <f>'h17'!M27</f>
        <v>1941</v>
      </c>
      <c r="N27" s="545">
        <f>'h17'!N27</f>
        <v>-1503</v>
      </c>
      <c r="O27" s="49">
        <f>'h17'!O27</f>
        <v>-904</v>
      </c>
      <c r="P27" s="372">
        <f>'h17'!P27</f>
        <v>-599</v>
      </c>
      <c r="Q27" s="80">
        <f>'h17'!Q27</f>
        <v>19626</v>
      </c>
      <c r="R27" s="49">
        <f>'h17'!R27</f>
        <v>10447</v>
      </c>
      <c r="S27" s="49">
        <f>'h17'!S27</f>
        <v>9179</v>
      </c>
      <c r="T27" s="49">
        <f>'h17'!T27</f>
        <v>9345</v>
      </c>
      <c r="U27" s="49">
        <f>'h17'!U27</f>
        <v>8170</v>
      </c>
      <c r="V27" s="49">
        <f>'h17'!V27</f>
        <v>661</v>
      </c>
      <c r="W27" s="49">
        <f>'h17'!W27</f>
        <v>717</v>
      </c>
      <c r="X27" s="49">
        <f>'h17'!X27</f>
        <v>441</v>
      </c>
      <c r="Y27" s="57">
        <f>'h17'!Y27</f>
        <v>292</v>
      </c>
      <c r="Z27" s="545">
        <f>'h17'!Z27</f>
        <v>21129</v>
      </c>
      <c r="AA27" s="49">
        <f>'h17'!AA27</f>
        <v>11351</v>
      </c>
      <c r="AB27" s="49">
        <f>'h17'!AB27</f>
        <v>9778</v>
      </c>
      <c r="AC27" s="49">
        <f>'h17'!AC27</f>
        <v>10413</v>
      </c>
      <c r="AD27" s="49">
        <f>'h17'!AD27</f>
        <v>8941</v>
      </c>
      <c r="AE27" s="49">
        <f>'h17'!AE27</f>
        <v>631</v>
      </c>
      <c r="AF27" s="49">
        <f>'h17'!AF27</f>
        <v>620</v>
      </c>
      <c r="AG27" s="49">
        <f>'h17'!AG27</f>
        <v>307</v>
      </c>
      <c r="AH27" s="372">
        <f>'h17'!AH27</f>
        <v>217</v>
      </c>
      <c r="AJ27" s="262">
        <f t="shared" si="2"/>
        <v>-1839</v>
      </c>
      <c r="AK27" s="262">
        <f t="shared" si="3"/>
        <v>127</v>
      </c>
      <c r="AL27" s="262">
        <f t="shared" si="4"/>
        <v>209</v>
      </c>
    </row>
    <row r="28" spans="1:38" ht="15.75" customHeight="1" x14ac:dyDescent="0.2">
      <c r="A28" s="547" t="s">
        <v>194</v>
      </c>
      <c r="B28" s="545">
        <f>'h17'!B28</f>
        <v>-218</v>
      </c>
      <c r="C28" s="49">
        <f>'h17'!C28</f>
        <v>-245</v>
      </c>
      <c r="D28" s="372">
        <f>'h17'!D28</f>
        <v>27</v>
      </c>
      <c r="E28" s="80">
        <f>'h17'!E28</f>
        <v>400</v>
      </c>
      <c r="F28" s="49">
        <f>'h17'!F28</f>
        <v>137</v>
      </c>
      <c r="G28" s="49">
        <f>'h17'!G28</f>
        <v>263</v>
      </c>
      <c r="H28" s="49">
        <f>'h17'!H28</f>
        <v>2645</v>
      </c>
      <c r="I28" s="49">
        <f>'h17'!I28</f>
        <v>1347</v>
      </c>
      <c r="J28" s="49">
        <f>'h17'!J28</f>
        <v>1298</v>
      </c>
      <c r="K28" s="49">
        <f>'h17'!K28</f>
        <v>2245</v>
      </c>
      <c r="L28" s="49">
        <f>'h17'!L28</f>
        <v>1210</v>
      </c>
      <c r="M28" s="57">
        <f>'h17'!M28</f>
        <v>1035</v>
      </c>
      <c r="N28" s="545">
        <f>'h17'!N28</f>
        <v>-618</v>
      </c>
      <c r="O28" s="49">
        <f>'h17'!O28</f>
        <v>-382</v>
      </c>
      <c r="P28" s="372">
        <f>'h17'!P28</f>
        <v>-236</v>
      </c>
      <c r="Q28" s="80">
        <f>'h17'!Q28</f>
        <v>11399</v>
      </c>
      <c r="R28" s="49">
        <f>'h17'!R28</f>
        <v>6033</v>
      </c>
      <c r="S28" s="49">
        <f>'h17'!S28</f>
        <v>5366</v>
      </c>
      <c r="T28" s="49">
        <f>'h17'!T28</f>
        <v>5623</v>
      </c>
      <c r="U28" s="49">
        <f>'h17'!U28</f>
        <v>5093</v>
      </c>
      <c r="V28" s="49">
        <f>'h17'!V28</f>
        <v>295</v>
      </c>
      <c r="W28" s="49">
        <f>'h17'!W28</f>
        <v>206</v>
      </c>
      <c r="X28" s="49">
        <f>'h17'!X28</f>
        <v>115</v>
      </c>
      <c r="Y28" s="57">
        <f>'h17'!Y28</f>
        <v>67</v>
      </c>
      <c r="Z28" s="545">
        <f>'h17'!Z28</f>
        <v>12017</v>
      </c>
      <c r="AA28" s="49">
        <f>'h17'!AA28</f>
        <v>6415</v>
      </c>
      <c r="AB28" s="49">
        <f>'h17'!AB28</f>
        <v>5602</v>
      </c>
      <c r="AC28" s="49">
        <f>'h17'!AC28</f>
        <v>6063</v>
      </c>
      <c r="AD28" s="49">
        <f>'h17'!AD28</f>
        <v>5405</v>
      </c>
      <c r="AE28" s="49">
        <f>'h17'!AE28</f>
        <v>279</v>
      </c>
      <c r="AF28" s="49">
        <f>'h17'!AF28</f>
        <v>164</v>
      </c>
      <c r="AG28" s="49">
        <f>'h17'!AG28</f>
        <v>73</v>
      </c>
      <c r="AH28" s="372">
        <f>'h17'!AH28</f>
        <v>33</v>
      </c>
      <c r="AJ28" s="262">
        <f t="shared" si="2"/>
        <v>-752</v>
      </c>
      <c r="AK28" s="262">
        <f t="shared" si="3"/>
        <v>58</v>
      </c>
      <c r="AL28" s="262">
        <f t="shared" si="4"/>
        <v>76</v>
      </c>
    </row>
    <row r="29" spans="1:38" ht="15.75" customHeight="1" x14ac:dyDescent="0.2">
      <c r="A29" s="547" t="s">
        <v>195</v>
      </c>
      <c r="B29" s="545">
        <f>'h17'!B29</f>
        <v>5627</v>
      </c>
      <c r="C29" s="49">
        <f>'h17'!C29</f>
        <v>2543</v>
      </c>
      <c r="D29" s="372">
        <f>'h17'!D29</f>
        <v>3084</v>
      </c>
      <c r="E29" s="80">
        <f>'h17'!E29</f>
        <v>1415</v>
      </c>
      <c r="F29" s="49">
        <f>'h17'!F29</f>
        <v>700</v>
      </c>
      <c r="G29" s="49">
        <f>'h17'!G29</f>
        <v>715</v>
      </c>
      <c r="H29" s="49">
        <f>'h17'!H29</f>
        <v>4630</v>
      </c>
      <c r="I29" s="49">
        <f>'h17'!I29</f>
        <v>2408</v>
      </c>
      <c r="J29" s="49">
        <f>'h17'!J29</f>
        <v>2222</v>
      </c>
      <c r="K29" s="49">
        <f>'h17'!K29</f>
        <v>3215</v>
      </c>
      <c r="L29" s="49">
        <f>'h17'!L29</f>
        <v>1708</v>
      </c>
      <c r="M29" s="57">
        <f>'h17'!M29</f>
        <v>1507</v>
      </c>
      <c r="N29" s="545">
        <f>'h17'!N29</f>
        <v>4212</v>
      </c>
      <c r="O29" s="49">
        <f>'h17'!O29</f>
        <v>1843</v>
      </c>
      <c r="P29" s="372">
        <f>'h17'!P29</f>
        <v>2369</v>
      </c>
      <c r="Q29" s="80">
        <f>'h17'!Q29</f>
        <v>28683</v>
      </c>
      <c r="R29" s="49">
        <f>'h17'!R29</f>
        <v>14621</v>
      </c>
      <c r="S29" s="49">
        <f>'h17'!S29</f>
        <v>14062</v>
      </c>
      <c r="T29" s="49">
        <f>'h17'!T29</f>
        <v>13911</v>
      </c>
      <c r="U29" s="49">
        <f>'h17'!U29</f>
        <v>13411</v>
      </c>
      <c r="V29" s="49">
        <f>'h17'!V29</f>
        <v>498</v>
      </c>
      <c r="W29" s="49">
        <f>'h17'!W29</f>
        <v>500</v>
      </c>
      <c r="X29" s="49">
        <f>'h17'!X29</f>
        <v>212</v>
      </c>
      <c r="Y29" s="57">
        <f>'h17'!Y29</f>
        <v>151</v>
      </c>
      <c r="Z29" s="545">
        <f>'h17'!Z29</f>
        <v>24471</v>
      </c>
      <c r="AA29" s="49">
        <f>'h17'!AA29</f>
        <v>12778</v>
      </c>
      <c r="AB29" s="49">
        <f>'h17'!AB29</f>
        <v>11693</v>
      </c>
      <c r="AC29" s="49">
        <f>'h17'!AC29</f>
        <v>12202</v>
      </c>
      <c r="AD29" s="49">
        <f>'h17'!AD29</f>
        <v>11189</v>
      </c>
      <c r="AE29" s="49">
        <f>'h17'!AE29</f>
        <v>400</v>
      </c>
      <c r="AF29" s="49">
        <f>'h17'!AF29</f>
        <v>411</v>
      </c>
      <c r="AG29" s="49">
        <f>'h17'!AG29</f>
        <v>176</v>
      </c>
      <c r="AH29" s="372">
        <f>'h17'!AH29</f>
        <v>93</v>
      </c>
      <c r="AJ29" s="262">
        <f t="shared" si="2"/>
        <v>3931</v>
      </c>
      <c r="AK29" s="262">
        <f t="shared" si="3"/>
        <v>187</v>
      </c>
      <c r="AL29" s="262">
        <f t="shared" si="4"/>
        <v>94</v>
      </c>
    </row>
    <row r="30" spans="1:38" ht="15.75" customHeight="1" x14ac:dyDescent="0.2">
      <c r="A30" s="547" t="s">
        <v>196</v>
      </c>
      <c r="B30" s="545">
        <f>'h17'!B30+'h17'!B72</f>
        <v>-564</v>
      </c>
      <c r="C30" s="49">
        <f>'h17'!C30+'h17'!C72</f>
        <v>-281</v>
      </c>
      <c r="D30" s="372">
        <f>'h17'!D30+'h17'!D72</f>
        <v>-283</v>
      </c>
      <c r="E30" s="80">
        <f>'h17'!E30+'h17'!E72</f>
        <v>-198</v>
      </c>
      <c r="F30" s="49">
        <f>'h17'!F30+'h17'!F72</f>
        <v>-121</v>
      </c>
      <c r="G30" s="49">
        <f>'h17'!G30+'h17'!G72</f>
        <v>-77</v>
      </c>
      <c r="H30" s="49">
        <f>'h17'!H30+'h17'!H72</f>
        <v>404</v>
      </c>
      <c r="I30" s="49">
        <f>'h17'!I30+'h17'!I72</f>
        <v>202</v>
      </c>
      <c r="J30" s="49">
        <f>'h17'!J30+'h17'!J72</f>
        <v>202</v>
      </c>
      <c r="K30" s="49">
        <f>'h17'!K30+'h17'!K72</f>
        <v>602</v>
      </c>
      <c r="L30" s="49">
        <f>'h17'!L30+'h17'!L72</f>
        <v>323</v>
      </c>
      <c r="M30" s="57">
        <f>'h17'!M30+'h17'!M72</f>
        <v>279</v>
      </c>
      <c r="N30" s="545">
        <f>'h17'!N30+'h17'!N72</f>
        <v>-366</v>
      </c>
      <c r="O30" s="49">
        <f>'h17'!O30+'h17'!O72</f>
        <v>-160</v>
      </c>
      <c r="P30" s="372">
        <f>'h17'!P30+'h17'!P72</f>
        <v>-206</v>
      </c>
      <c r="Q30" s="80">
        <f>'h17'!Q30+'h17'!Q72</f>
        <v>1603</v>
      </c>
      <c r="R30" s="49">
        <f>'h17'!R30+'h17'!R72</f>
        <v>825</v>
      </c>
      <c r="S30" s="49">
        <f>'h17'!S30+'h17'!S72</f>
        <v>778</v>
      </c>
      <c r="T30" s="49">
        <f>'h17'!T30+'h17'!T72</f>
        <v>795</v>
      </c>
      <c r="U30" s="49">
        <f>'h17'!U30+'h17'!U72</f>
        <v>690</v>
      </c>
      <c r="V30" s="49">
        <f>'h17'!V30+'h17'!V72</f>
        <v>26</v>
      </c>
      <c r="W30" s="49">
        <f>'h17'!W30+'h17'!W72</f>
        <v>83</v>
      </c>
      <c r="X30" s="49">
        <f>'h17'!X30+'h17'!X72</f>
        <v>4</v>
      </c>
      <c r="Y30" s="57">
        <f>'h17'!Y30+'h17'!Y72</f>
        <v>5</v>
      </c>
      <c r="Z30" s="545">
        <f>'h17'!Z30+'h17'!Z72</f>
        <v>1969</v>
      </c>
      <c r="AA30" s="49">
        <f>'h17'!AA30+'h17'!AA72</f>
        <v>985</v>
      </c>
      <c r="AB30" s="49">
        <f>'h17'!AB30+'h17'!AB72</f>
        <v>984</v>
      </c>
      <c r="AC30" s="49">
        <f>'h17'!AC30+'h17'!AC72</f>
        <v>952</v>
      </c>
      <c r="AD30" s="49">
        <f>'h17'!AD30+'h17'!AD72</f>
        <v>880</v>
      </c>
      <c r="AE30" s="49">
        <f>'h17'!AE30+'h17'!AE72</f>
        <v>28</v>
      </c>
      <c r="AF30" s="49">
        <f>'h17'!AF30+'h17'!AF72</f>
        <v>104</v>
      </c>
      <c r="AG30" s="49">
        <f>'h17'!AG30+'h17'!AG72</f>
        <v>5</v>
      </c>
      <c r="AH30" s="372">
        <f>'h17'!AH30+'h17'!AH72</f>
        <v>0</v>
      </c>
      <c r="AJ30" s="262">
        <f t="shared" si="2"/>
        <v>-347</v>
      </c>
      <c r="AK30" s="262">
        <f t="shared" si="3"/>
        <v>-23</v>
      </c>
      <c r="AL30" s="262">
        <f t="shared" si="4"/>
        <v>4</v>
      </c>
    </row>
    <row r="31" spans="1:38" ht="15.75" customHeight="1" x14ac:dyDescent="0.2">
      <c r="A31" s="547" t="s">
        <v>197</v>
      </c>
      <c r="B31" s="545">
        <f>'h17'!B31</f>
        <v>760</v>
      </c>
      <c r="C31" s="49">
        <f>'h17'!C31</f>
        <v>360</v>
      </c>
      <c r="D31" s="372">
        <f>'h17'!D31</f>
        <v>400</v>
      </c>
      <c r="E31" s="80">
        <f>'h17'!E31</f>
        <v>76</v>
      </c>
      <c r="F31" s="49">
        <f>'h17'!F31</f>
        <v>59</v>
      </c>
      <c r="G31" s="49">
        <f>'h17'!G31</f>
        <v>17</v>
      </c>
      <c r="H31" s="49">
        <f>'h17'!H31</f>
        <v>802</v>
      </c>
      <c r="I31" s="49">
        <f>'h17'!I31</f>
        <v>424</v>
      </c>
      <c r="J31" s="49">
        <f>'h17'!J31</f>
        <v>378</v>
      </c>
      <c r="K31" s="49">
        <f>'h17'!K31</f>
        <v>726</v>
      </c>
      <c r="L31" s="49">
        <f>'h17'!L31</f>
        <v>365</v>
      </c>
      <c r="M31" s="57">
        <f>'h17'!M31</f>
        <v>361</v>
      </c>
      <c r="N31" s="545">
        <f>'h17'!N31</f>
        <v>684</v>
      </c>
      <c r="O31" s="49">
        <f>'h17'!O31</f>
        <v>301</v>
      </c>
      <c r="P31" s="372">
        <f>'h17'!P31</f>
        <v>383</v>
      </c>
      <c r="Q31" s="80">
        <f>'h17'!Q31</f>
        <v>7087</v>
      </c>
      <c r="R31" s="49">
        <f>'h17'!R31</f>
        <v>3833</v>
      </c>
      <c r="S31" s="49">
        <f>'h17'!S31</f>
        <v>3254</v>
      </c>
      <c r="T31" s="49">
        <f>'h17'!T31</f>
        <v>3544</v>
      </c>
      <c r="U31" s="49">
        <f>'h17'!U31</f>
        <v>3040</v>
      </c>
      <c r="V31" s="49">
        <f>'h17'!V31</f>
        <v>236</v>
      </c>
      <c r="W31" s="49">
        <f>'h17'!W31</f>
        <v>165</v>
      </c>
      <c r="X31" s="49">
        <f>'h17'!X31</f>
        <v>53</v>
      </c>
      <c r="Y31" s="57">
        <f>'h17'!Y31</f>
        <v>49</v>
      </c>
      <c r="Z31" s="545">
        <f>'h17'!Z31</f>
        <v>6403</v>
      </c>
      <c r="AA31" s="49">
        <f>'h17'!AA31</f>
        <v>3532</v>
      </c>
      <c r="AB31" s="49">
        <f>'h17'!AB31</f>
        <v>2871</v>
      </c>
      <c r="AC31" s="49">
        <f>'h17'!AC31</f>
        <v>3304</v>
      </c>
      <c r="AD31" s="49">
        <f>'h17'!AD31</f>
        <v>2707</v>
      </c>
      <c r="AE31" s="49">
        <f>'h17'!AE31</f>
        <v>187</v>
      </c>
      <c r="AF31" s="49">
        <f>'h17'!AF31</f>
        <v>139</v>
      </c>
      <c r="AG31" s="49">
        <f>'h17'!AG31</f>
        <v>41</v>
      </c>
      <c r="AH31" s="372">
        <f>'h17'!AH31</f>
        <v>25</v>
      </c>
      <c r="AJ31" s="262">
        <f t="shared" si="2"/>
        <v>573</v>
      </c>
      <c r="AK31" s="262">
        <f t="shared" si="3"/>
        <v>75</v>
      </c>
      <c r="AL31" s="262">
        <f t="shared" si="4"/>
        <v>36</v>
      </c>
    </row>
    <row r="32" spans="1:38" ht="15.75" customHeight="1" x14ac:dyDescent="0.2">
      <c r="A32" s="547" t="s">
        <v>198</v>
      </c>
      <c r="B32" s="545">
        <f>'h17'!B32</f>
        <v>222</v>
      </c>
      <c r="C32" s="49">
        <f>'h17'!C32</f>
        <v>17</v>
      </c>
      <c r="D32" s="372">
        <f>'h17'!D32</f>
        <v>205</v>
      </c>
      <c r="E32" s="80">
        <f>'h17'!E32</f>
        <v>717</v>
      </c>
      <c r="F32" s="49">
        <f>'h17'!F32</f>
        <v>289</v>
      </c>
      <c r="G32" s="49">
        <f>'h17'!G32</f>
        <v>428</v>
      </c>
      <c r="H32" s="49">
        <f>'h17'!H32</f>
        <v>2012</v>
      </c>
      <c r="I32" s="49">
        <f>'h17'!I32</f>
        <v>975</v>
      </c>
      <c r="J32" s="49">
        <f>'h17'!J32</f>
        <v>1037</v>
      </c>
      <c r="K32" s="49">
        <f>'h17'!K32</f>
        <v>1295</v>
      </c>
      <c r="L32" s="49">
        <f>'h17'!L32</f>
        <v>686</v>
      </c>
      <c r="M32" s="57">
        <f>'h17'!M32</f>
        <v>609</v>
      </c>
      <c r="N32" s="545">
        <f>'h17'!N32</f>
        <v>-495</v>
      </c>
      <c r="O32" s="49">
        <f>'h17'!O32</f>
        <v>-272</v>
      </c>
      <c r="P32" s="372">
        <f>'h17'!P32</f>
        <v>-223</v>
      </c>
      <c r="Q32" s="80">
        <f>'h17'!Q32</f>
        <v>8981</v>
      </c>
      <c r="R32" s="49">
        <f>'h17'!R32</f>
        <v>4991</v>
      </c>
      <c r="S32" s="49">
        <f>'h17'!S32</f>
        <v>3990</v>
      </c>
      <c r="T32" s="49">
        <f>'h17'!T32</f>
        <v>4716</v>
      </c>
      <c r="U32" s="49">
        <f>'h17'!U32</f>
        <v>3710</v>
      </c>
      <c r="V32" s="49">
        <f>'h17'!V32</f>
        <v>202</v>
      </c>
      <c r="W32" s="49">
        <f>'h17'!W32</f>
        <v>217</v>
      </c>
      <c r="X32" s="49">
        <f>'h17'!X32</f>
        <v>73</v>
      </c>
      <c r="Y32" s="57">
        <f>'h17'!Y32</f>
        <v>63</v>
      </c>
      <c r="Z32" s="545">
        <f>'h17'!Z32</f>
        <v>9476</v>
      </c>
      <c r="AA32" s="49">
        <f>'h17'!AA32</f>
        <v>5263</v>
      </c>
      <c r="AB32" s="49">
        <f>'h17'!AB32</f>
        <v>4213</v>
      </c>
      <c r="AC32" s="49">
        <f>'h17'!AC32</f>
        <v>5056</v>
      </c>
      <c r="AD32" s="49">
        <f>'h17'!AD32</f>
        <v>3997</v>
      </c>
      <c r="AE32" s="49">
        <f>'h17'!AE32</f>
        <v>176</v>
      </c>
      <c r="AF32" s="49">
        <f>'h17'!AF32</f>
        <v>184</v>
      </c>
      <c r="AG32" s="49">
        <f>'h17'!AG32</f>
        <v>31</v>
      </c>
      <c r="AH32" s="372">
        <f>'h17'!AH32</f>
        <v>32</v>
      </c>
      <c r="AJ32" s="262">
        <f t="shared" si="2"/>
        <v>-627</v>
      </c>
      <c r="AK32" s="262">
        <f t="shared" si="3"/>
        <v>59</v>
      </c>
      <c r="AL32" s="262">
        <f t="shared" si="4"/>
        <v>73</v>
      </c>
    </row>
    <row r="33" spans="1:38" ht="15.75" customHeight="1" x14ac:dyDescent="0.2">
      <c r="A33" s="547" t="s">
        <v>199</v>
      </c>
      <c r="B33" s="545">
        <f>'h17'!B33</f>
        <v>-168</v>
      </c>
      <c r="C33" s="49">
        <f>'h17'!C33</f>
        <v>-90</v>
      </c>
      <c r="D33" s="372">
        <f>'h17'!D33</f>
        <v>-78</v>
      </c>
      <c r="E33" s="80">
        <f>'h17'!E33</f>
        <v>-114</v>
      </c>
      <c r="F33" s="49">
        <f>'h17'!F33</f>
        <v>-59</v>
      </c>
      <c r="G33" s="49">
        <f>'h17'!G33</f>
        <v>-55</v>
      </c>
      <c r="H33" s="49">
        <f>'h17'!H33</f>
        <v>241</v>
      </c>
      <c r="I33" s="49">
        <f>'h17'!I33</f>
        <v>134</v>
      </c>
      <c r="J33" s="49">
        <f>'h17'!J33</f>
        <v>107</v>
      </c>
      <c r="K33" s="49">
        <f>'h17'!K33</f>
        <v>355</v>
      </c>
      <c r="L33" s="49">
        <f>'h17'!L33</f>
        <v>193</v>
      </c>
      <c r="M33" s="57">
        <f>'h17'!M33</f>
        <v>162</v>
      </c>
      <c r="N33" s="545">
        <f>'h17'!N33</f>
        <v>-54</v>
      </c>
      <c r="O33" s="49">
        <f>'h17'!O33</f>
        <v>-31</v>
      </c>
      <c r="P33" s="372">
        <f>'h17'!P33</f>
        <v>-23</v>
      </c>
      <c r="Q33" s="80">
        <f>'h17'!Q33</f>
        <v>1051</v>
      </c>
      <c r="R33" s="49">
        <f>'h17'!R33</f>
        <v>553</v>
      </c>
      <c r="S33" s="49">
        <f>'h17'!S33</f>
        <v>498</v>
      </c>
      <c r="T33" s="49">
        <f>'h17'!T33</f>
        <v>476</v>
      </c>
      <c r="U33" s="49">
        <f>'h17'!U33</f>
        <v>473</v>
      </c>
      <c r="V33" s="49">
        <f>'h17'!V33</f>
        <v>60</v>
      </c>
      <c r="W33" s="49">
        <f>'h17'!W33</f>
        <v>10</v>
      </c>
      <c r="X33" s="49">
        <f>'h17'!X33</f>
        <v>17</v>
      </c>
      <c r="Y33" s="57">
        <f>'h17'!Y33</f>
        <v>15</v>
      </c>
      <c r="Z33" s="545">
        <f>'h17'!Z33</f>
        <v>1105</v>
      </c>
      <c r="AA33" s="49">
        <f>'h17'!AA33</f>
        <v>584</v>
      </c>
      <c r="AB33" s="49">
        <f>'h17'!AB33</f>
        <v>521</v>
      </c>
      <c r="AC33" s="49">
        <f>'h17'!AC33</f>
        <v>545</v>
      </c>
      <c r="AD33" s="49">
        <f>'h17'!AD33</f>
        <v>506</v>
      </c>
      <c r="AE33" s="49">
        <f>'h17'!AE33</f>
        <v>34</v>
      </c>
      <c r="AF33" s="49">
        <f>'h17'!AF33</f>
        <v>10</v>
      </c>
      <c r="AG33" s="49">
        <f>'h17'!AG33</f>
        <v>5</v>
      </c>
      <c r="AH33" s="372">
        <f>'h17'!AH33</f>
        <v>5</v>
      </c>
      <c r="AJ33" s="262">
        <f t="shared" si="2"/>
        <v>-102</v>
      </c>
      <c r="AK33" s="262">
        <f t="shared" si="3"/>
        <v>26</v>
      </c>
      <c r="AL33" s="262">
        <f t="shared" si="4"/>
        <v>22</v>
      </c>
    </row>
    <row r="34" spans="1:38" ht="15.75" customHeight="1" x14ac:dyDescent="0.2">
      <c r="A34" s="547" t="s">
        <v>200</v>
      </c>
      <c r="B34" s="545">
        <f>'h17'!B34</f>
        <v>-674</v>
      </c>
      <c r="C34" s="49">
        <f>'h17'!C34</f>
        <v>-377</v>
      </c>
      <c r="D34" s="372">
        <f>'h17'!D34</f>
        <v>-297</v>
      </c>
      <c r="E34" s="80">
        <f>'h17'!E34</f>
        <v>-268</v>
      </c>
      <c r="F34" s="49">
        <f>'h17'!F34</f>
        <v>-131</v>
      </c>
      <c r="G34" s="49">
        <f>'h17'!G34</f>
        <v>-137</v>
      </c>
      <c r="H34" s="49">
        <f>'h17'!H34</f>
        <v>732</v>
      </c>
      <c r="I34" s="49">
        <f>'h17'!I34</f>
        <v>393</v>
      </c>
      <c r="J34" s="49">
        <f>'h17'!J34</f>
        <v>339</v>
      </c>
      <c r="K34" s="49">
        <f>'h17'!K34</f>
        <v>1000</v>
      </c>
      <c r="L34" s="49">
        <f>'h17'!L34</f>
        <v>524</v>
      </c>
      <c r="M34" s="57">
        <f>'h17'!M34</f>
        <v>476</v>
      </c>
      <c r="N34" s="545">
        <f>'h17'!N34</f>
        <v>-406</v>
      </c>
      <c r="O34" s="49">
        <f>'h17'!O34</f>
        <v>-246</v>
      </c>
      <c r="P34" s="372">
        <f>'h17'!P34</f>
        <v>-160</v>
      </c>
      <c r="Q34" s="80">
        <f>'h17'!Q34</f>
        <v>2424</v>
      </c>
      <c r="R34" s="49">
        <f>'h17'!R34</f>
        <v>1137</v>
      </c>
      <c r="S34" s="49">
        <f>'h17'!S34</f>
        <v>1287</v>
      </c>
      <c r="T34" s="49">
        <f>'h17'!T34</f>
        <v>1070</v>
      </c>
      <c r="U34" s="49">
        <f>'h17'!U34</f>
        <v>1013</v>
      </c>
      <c r="V34" s="49">
        <f>'h17'!V34</f>
        <v>45</v>
      </c>
      <c r="W34" s="49">
        <f>'h17'!W34</f>
        <v>249</v>
      </c>
      <c r="X34" s="49">
        <f>'h17'!X34</f>
        <v>22</v>
      </c>
      <c r="Y34" s="57">
        <f>'h17'!Y34</f>
        <v>25</v>
      </c>
      <c r="Z34" s="545">
        <f>'h17'!Z34</f>
        <v>2830</v>
      </c>
      <c r="AA34" s="49">
        <f>'h17'!AA34</f>
        <v>1383</v>
      </c>
      <c r="AB34" s="49">
        <f>'h17'!AB34</f>
        <v>1447</v>
      </c>
      <c r="AC34" s="49">
        <f>'h17'!AC34</f>
        <v>1281</v>
      </c>
      <c r="AD34" s="49">
        <f>'h17'!AD34</f>
        <v>1209</v>
      </c>
      <c r="AE34" s="49">
        <f>'h17'!AE34</f>
        <v>64</v>
      </c>
      <c r="AF34" s="49">
        <f>'h17'!AF34</f>
        <v>223</v>
      </c>
      <c r="AG34" s="49">
        <f>'h17'!AG34</f>
        <v>38</v>
      </c>
      <c r="AH34" s="372">
        <f>'h17'!AH34</f>
        <v>15</v>
      </c>
      <c r="AJ34" s="262">
        <f t="shared" si="2"/>
        <v>-407</v>
      </c>
      <c r="AK34" s="262">
        <f t="shared" si="3"/>
        <v>7</v>
      </c>
      <c r="AL34" s="262">
        <f t="shared" si="4"/>
        <v>-6</v>
      </c>
    </row>
    <row r="35" spans="1:38" ht="15.75" customHeight="1" x14ac:dyDescent="0.2">
      <c r="A35" s="547" t="s">
        <v>37</v>
      </c>
      <c r="B35" s="545">
        <f>'h17'!B35</f>
        <v>-157</v>
      </c>
      <c r="C35" s="49">
        <f>'h17'!C35</f>
        <v>-218</v>
      </c>
      <c r="D35" s="372">
        <f>'h17'!D35</f>
        <v>61</v>
      </c>
      <c r="E35" s="80">
        <f>'h17'!E35</f>
        <v>335</v>
      </c>
      <c r="F35" s="49">
        <f>'h17'!F35</f>
        <v>84</v>
      </c>
      <c r="G35" s="49">
        <f>'h17'!G35</f>
        <v>251</v>
      </c>
      <c r="H35" s="49">
        <f>'h17'!H35</f>
        <v>2288</v>
      </c>
      <c r="I35" s="49">
        <f>'h17'!I35</f>
        <v>1151</v>
      </c>
      <c r="J35" s="49">
        <f>'h17'!J35</f>
        <v>1137</v>
      </c>
      <c r="K35" s="49">
        <f>'h17'!K35</f>
        <v>1953</v>
      </c>
      <c r="L35" s="49">
        <f>'h17'!L35</f>
        <v>1067</v>
      </c>
      <c r="M35" s="57">
        <f>'h17'!M35</f>
        <v>886</v>
      </c>
      <c r="N35" s="545">
        <f>'h17'!N35</f>
        <v>-492</v>
      </c>
      <c r="O35" s="49">
        <f>'h17'!O35</f>
        <v>-302</v>
      </c>
      <c r="P35" s="372">
        <f>'h17'!P35</f>
        <v>-190</v>
      </c>
      <c r="Q35" s="80">
        <f>'h17'!Q35</f>
        <v>8623</v>
      </c>
      <c r="R35" s="49">
        <f>'h17'!R35</f>
        <v>4430</v>
      </c>
      <c r="S35" s="49">
        <f>'h17'!S35</f>
        <v>4193</v>
      </c>
      <c r="T35" s="49">
        <f>'h17'!T35</f>
        <v>4173</v>
      </c>
      <c r="U35" s="49">
        <f>'h17'!U35</f>
        <v>3745</v>
      </c>
      <c r="V35" s="49">
        <f>'h17'!V35</f>
        <v>171</v>
      </c>
      <c r="W35" s="49">
        <f>'h17'!W35</f>
        <v>385</v>
      </c>
      <c r="X35" s="49">
        <f>'h17'!X35</f>
        <v>86</v>
      </c>
      <c r="Y35" s="57">
        <f>'h17'!Y35</f>
        <v>63</v>
      </c>
      <c r="Z35" s="545">
        <f>'h17'!Z35</f>
        <v>9115</v>
      </c>
      <c r="AA35" s="49">
        <f>'h17'!AA35</f>
        <v>4732</v>
      </c>
      <c r="AB35" s="49">
        <f>'h17'!AB35</f>
        <v>4383</v>
      </c>
      <c r="AC35" s="49">
        <f>'h17'!AC35</f>
        <v>4516</v>
      </c>
      <c r="AD35" s="49">
        <f>'h17'!AD35</f>
        <v>3981</v>
      </c>
      <c r="AE35" s="49">
        <f>'h17'!AE35</f>
        <v>149</v>
      </c>
      <c r="AF35" s="49">
        <f>'h17'!AF35</f>
        <v>374</v>
      </c>
      <c r="AG35" s="49">
        <f>'h17'!AG35</f>
        <v>67</v>
      </c>
      <c r="AH35" s="372">
        <f>'h17'!AH35</f>
        <v>28</v>
      </c>
      <c r="AJ35" s="262">
        <f t="shared" si="2"/>
        <v>-579</v>
      </c>
      <c r="AK35" s="262">
        <f t="shared" si="3"/>
        <v>33</v>
      </c>
      <c r="AL35" s="262">
        <f t="shared" si="4"/>
        <v>54</v>
      </c>
    </row>
    <row r="36" spans="1:38" ht="15.75" customHeight="1" x14ac:dyDescent="0.2">
      <c r="A36" s="547" t="s">
        <v>201</v>
      </c>
      <c r="B36" s="545">
        <f>'h17'!B36</f>
        <v>-214</v>
      </c>
      <c r="C36" s="49">
        <f>'h17'!C36</f>
        <v>-58</v>
      </c>
      <c r="D36" s="372">
        <f>'h17'!D36</f>
        <v>-156</v>
      </c>
      <c r="E36" s="80">
        <f>'h17'!E36</f>
        <v>-98</v>
      </c>
      <c r="F36" s="49">
        <f>'h17'!F36</f>
        <v>-32</v>
      </c>
      <c r="G36" s="49">
        <f>'h17'!G36</f>
        <v>-66</v>
      </c>
      <c r="H36" s="49">
        <f>'h17'!H36</f>
        <v>377</v>
      </c>
      <c r="I36" s="49">
        <f>'h17'!I36</f>
        <v>207</v>
      </c>
      <c r="J36" s="49">
        <f>'h17'!J36</f>
        <v>170</v>
      </c>
      <c r="K36" s="49">
        <f>'h17'!K36</f>
        <v>475</v>
      </c>
      <c r="L36" s="49">
        <f>'h17'!L36</f>
        <v>239</v>
      </c>
      <c r="M36" s="57">
        <f>'h17'!M36</f>
        <v>236</v>
      </c>
      <c r="N36" s="545">
        <f>'h17'!N36</f>
        <v>-116</v>
      </c>
      <c r="O36" s="49">
        <f>'h17'!O36</f>
        <v>-26</v>
      </c>
      <c r="P36" s="372">
        <f>'h17'!P36</f>
        <v>-90</v>
      </c>
      <c r="Q36" s="80">
        <f>'h17'!Q36</f>
        <v>1303</v>
      </c>
      <c r="R36" s="49">
        <f>'h17'!R36</f>
        <v>681</v>
      </c>
      <c r="S36" s="49">
        <f>'h17'!S36</f>
        <v>622</v>
      </c>
      <c r="T36" s="49">
        <f>'h17'!T36</f>
        <v>631</v>
      </c>
      <c r="U36" s="49">
        <f>'h17'!U36</f>
        <v>594</v>
      </c>
      <c r="V36" s="49">
        <f>'h17'!V36</f>
        <v>38</v>
      </c>
      <c r="W36" s="49">
        <f>'h17'!W36</f>
        <v>19</v>
      </c>
      <c r="X36" s="49">
        <f>'h17'!X36</f>
        <v>12</v>
      </c>
      <c r="Y36" s="57">
        <f>'h17'!Y36</f>
        <v>9</v>
      </c>
      <c r="Z36" s="545">
        <f>'h17'!Z36</f>
        <v>1419</v>
      </c>
      <c r="AA36" s="49">
        <f>'h17'!AA36</f>
        <v>707</v>
      </c>
      <c r="AB36" s="49">
        <f>'h17'!AB36</f>
        <v>712</v>
      </c>
      <c r="AC36" s="49">
        <f>'h17'!AC36</f>
        <v>673</v>
      </c>
      <c r="AD36" s="49">
        <f>'h17'!AD36</f>
        <v>688</v>
      </c>
      <c r="AE36" s="49">
        <f>'h17'!AE36</f>
        <v>29</v>
      </c>
      <c r="AF36" s="49">
        <f>'h17'!AF36</f>
        <v>21</v>
      </c>
      <c r="AG36" s="49">
        <f>'h17'!AG36</f>
        <v>5</v>
      </c>
      <c r="AH36" s="372">
        <f>'h17'!AH36</f>
        <v>3</v>
      </c>
      <c r="AJ36" s="262">
        <f t="shared" si="2"/>
        <v>-136</v>
      </c>
      <c r="AK36" s="262">
        <f t="shared" si="3"/>
        <v>7</v>
      </c>
      <c r="AL36" s="262">
        <f t="shared" si="4"/>
        <v>13</v>
      </c>
    </row>
    <row r="37" spans="1:38" ht="15.75" customHeight="1" x14ac:dyDescent="0.2">
      <c r="A37" s="547" t="s">
        <v>202</v>
      </c>
      <c r="B37" s="545">
        <f>'h17'!B37</f>
        <v>-169</v>
      </c>
      <c r="C37" s="49">
        <f>'h17'!C37</f>
        <v>-106</v>
      </c>
      <c r="D37" s="372">
        <f>'h17'!D37</f>
        <v>-63</v>
      </c>
      <c r="E37" s="80">
        <f>'h17'!E37</f>
        <v>-73</v>
      </c>
      <c r="F37" s="49">
        <f>'h17'!F37</f>
        <v>-48</v>
      </c>
      <c r="G37" s="49">
        <f>'h17'!G37</f>
        <v>-25</v>
      </c>
      <c r="H37" s="49">
        <f>'h17'!H37</f>
        <v>353</v>
      </c>
      <c r="I37" s="49">
        <f>'h17'!I37</f>
        <v>180</v>
      </c>
      <c r="J37" s="49">
        <f>'h17'!J37</f>
        <v>173</v>
      </c>
      <c r="K37" s="49">
        <f>'h17'!K37</f>
        <v>426</v>
      </c>
      <c r="L37" s="49">
        <f>'h17'!L37</f>
        <v>228</v>
      </c>
      <c r="M37" s="57">
        <f>'h17'!M37</f>
        <v>198</v>
      </c>
      <c r="N37" s="545">
        <f>'h17'!N37</f>
        <v>-96</v>
      </c>
      <c r="O37" s="49">
        <f>'h17'!O37</f>
        <v>-58</v>
      </c>
      <c r="P37" s="372">
        <f>'h17'!P37</f>
        <v>-38</v>
      </c>
      <c r="Q37" s="80">
        <f>'h17'!Q37</f>
        <v>1476</v>
      </c>
      <c r="R37" s="49">
        <f>'h17'!R37</f>
        <v>760</v>
      </c>
      <c r="S37" s="49">
        <f>'h17'!S37</f>
        <v>716</v>
      </c>
      <c r="T37" s="49">
        <f>'h17'!T37</f>
        <v>659</v>
      </c>
      <c r="U37" s="49">
        <f>'h17'!U37</f>
        <v>615</v>
      </c>
      <c r="V37" s="49">
        <f>'h17'!V37</f>
        <v>81</v>
      </c>
      <c r="W37" s="49">
        <f>'h17'!W37</f>
        <v>90</v>
      </c>
      <c r="X37" s="49">
        <f>'h17'!X37</f>
        <v>20</v>
      </c>
      <c r="Y37" s="57">
        <f>'h17'!Y37</f>
        <v>11</v>
      </c>
      <c r="Z37" s="545">
        <f>'h17'!Z37</f>
        <v>1572</v>
      </c>
      <c r="AA37" s="49">
        <f>'h17'!AA37</f>
        <v>818</v>
      </c>
      <c r="AB37" s="49">
        <f>'h17'!AB37</f>
        <v>754</v>
      </c>
      <c r="AC37" s="49">
        <f>'h17'!AC37</f>
        <v>751</v>
      </c>
      <c r="AD37" s="49">
        <f>'h17'!AD37</f>
        <v>680</v>
      </c>
      <c r="AE37" s="49">
        <f>'h17'!AE37</f>
        <v>57</v>
      </c>
      <c r="AF37" s="49">
        <f>'h17'!AF37</f>
        <v>72</v>
      </c>
      <c r="AG37" s="49">
        <f>'h17'!AG37</f>
        <v>10</v>
      </c>
      <c r="AH37" s="372">
        <f>'h17'!AH37</f>
        <v>2</v>
      </c>
      <c r="AJ37" s="262">
        <f t="shared" si="2"/>
        <v>-157</v>
      </c>
      <c r="AK37" s="262">
        <f t="shared" si="3"/>
        <v>42</v>
      </c>
      <c r="AL37" s="262">
        <f t="shared" si="4"/>
        <v>19</v>
      </c>
    </row>
    <row r="38" spans="1:38" ht="15.75" customHeight="1" x14ac:dyDescent="0.2">
      <c r="A38" s="547" t="s">
        <v>203</v>
      </c>
      <c r="B38" s="545">
        <f>'h17'!B38</f>
        <v>1601</v>
      </c>
      <c r="C38" s="49">
        <f>'h17'!C38</f>
        <v>582</v>
      </c>
      <c r="D38" s="372">
        <f>'h17'!D38</f>
        <v>1019</v>
      </c>
      <c r="E38" s="80">
        <f>'h17'!E38</f>
        <v>350</v>
      </c>
      <c r="F38" s="49">
        <f>'h17'!F38</f>
        <v>152</v>
      </c>
      <c r="G38" s="49">
        <f>'h17'!G38</f>
        <v>198</v>
      </c>
      <c r="H38" s="49">
        <f>'h17'!H38</f>
        <v>1952</v>
      </c>
      <c r="I38" s="49">
        <f>'h17'!I38</f>
        <v>1008</v>
      </c>
      <c r="J38" s="49">
        <f>'h17'!J38</f>
        <v>944</v>
      </c>
      <c r="K38" s="49">
        <f>'h17'!K38</f>
        <v>1602</v>
      </c>
      <c r="L38" s="49">
        <f>'h17'!L38</f>
        <v>856</v>
      </c>
      <c r="M38" s="57">
        <f>'h17'!M38</f>
        <v>746</v>
      </c>
      <c r="N38" s="545">
        <f>'h17'!N38</f>
        <v>1251</v>
      </c>
      <c r="O38" s="49">
        <f>'h17'!O38</f>
        <v>430</v>
      </c>
      <c r="P38" s="372">
        <f>'h17'!P38</f>
        <v>821</v>
      </c>
      <c r="Q38" s="80">
        <f>'h17'!Q38</f>
        <v>11845</v>
      </c>
      <c r="R38" s="49">
        <f>'h17'!R38</f>
        <v>5855</v>
      </c>
      <c r="S38" s="49">
        <f>'h17'!S38</f>
        <v>5990</v>
      </c>
      <c r="T38" s="49">
        <f>'h17'!T38</f>
        <v>5534</v>
      </c>
      <c r="U38" s="49">
        <f>'h17'!U38</f>
        <v>5669</v>
      </c>
      <c r="V38" s="49">
        <f>'h17'!V38</f>
        <v>251</v>
      </c>
      <c r="W38" s="49">
        <f>'h17'!W38</f>
        <v>261</v>
      </c>
      <c r="X38" s="49">
        <f>'h17'!X38</f>
        <v>70</v>
      </c>
      <c r="Y38" s="57">
        <f>'h17'!Y38</f>
        <v>60</v>
      </c>
      <c r="Z38" s="545">
        <f>'h17'!Z38</f>
        <v>10594</v>
      </c>
      <c r="AA38" s="49">
        <f>'h17'!AA38</f>
        <v>5425</v>
      </c>
      <c r="AB38" s="49">
        <f>'h17'!AB38</f>
        <v>5169</v>
      </c>
      <c r="AC38" s="49">
        <f>'h17'!AC38</f>
        <v>5194</v>
      </c>
      <c r="AD38" s="49">
        <f>'h17'!AD38</f>
        <v>4932</v>
      </c>
      <c r="AE38" s="49">
        <f>'h17'!AE38</f>
        <v>188</v>
      </c>
      <c r="AF38" s="49">
        <f>'h17'!AF38</f>
        <v>200</v>
      </c>
      <c r="AG38" s="49">
        <f>'h17'!AG38</f>
        <v>43</v>
      </c>
      <c r="AH38" s="372">
        <f>'h17'!AH38</f>
        <v>37</v>
      </c>
      <c r="AJ38" s="262">
        <f t="shared" si="2"/>
        <v>1077</v>
      </c>
      <c r="AK38" s="262">
        <f t="shared" si="3"/>
        <v>124</v>
      </c>
      <c r="AL38" s="262">
        <f t="shared" si="4"/>
        <v>50</v>
      </c>
    </row>
    <row r="39" spans="1:38" ht="15.75" customHeight="1" x14ac:dyDescent="0.2">
      <c r="A39" s="547" t="s">
        <v>204</v>
      </c>
      <c r="B39" s="545">
        <f>'h17'!B39</f>
        <v>-522</v>
      </c>
      <c r="C39" s="49">
        <f>'h17'!C39</f>
        <v>-267</v>
      </c>
      <c r="D39" s="372">
        <f>'h17'!D39</f>
        <v>-255</v>
      </c>
      <c r="E39" s="80">
        <f>'h17'!E39</f>
        <v>-167</v>
      </c>
      <c r="F39" s="49">
        <f>'h17'!F39</f>
        <v>-100</v>
      </c>
      <c r="G39" s="49">
        <f>'h17'!G39</f>
        <v>-67</v>
      </c>
      <c r="H39" s="49">
        <f>'h17'!H39</f>
        <v>545</v>
      </c>
      <c r="I39" s="49">
        <f>'h17'!I39</f>
        <v>283</v>
      </c>
      <c r="J39" s="49">
        <f>'h17'!J39</f>
        <v>262</v>
      </c>
      <c r="K39" s="49">
        <f>'h17'!K39</f>
        <v>712</v>
      </c>
      <c r="L39" s="49">
        <f>'h17'!L39</f>
        <v>383</v>
      </c>
      <c r="M39" s="57">
        <f>'h17'!M39</f>
        <v>329</v>
      </c>
      <c r="N39" s="545">
        <f>'h17'!N39</f>
        <v>-355</v>
      </c>
      <c r="O39" s="49">
        <f>'h17'!O39</f>
        <v>-167</v>
      </c>
      <c r="P39" s="372">
        <f>'h17'!P39</f>
        <v>-188</v>
      </c>
      <c r="Q39" s="80">
        <f>'h17'!Q39</f>
        <v>2496</v>
      </c>
      <c r="R39" s="49">
        <f>'h17'!R39</f>
        <v>1267</v>
      </c>
      <c r="S39" s="49">
        <f>'h17'!S39</f>
        <v>1229</v>
      </c>
      <c r="T39" s="49">
        <f>'h17'!T39</f>
        <v>1083</v>
      </c>
      <c r="U39" s="49">
        <f>'h17'!U39</f>
        <v>1085</v>
      </c>
      <c r="V39" s="49">
        <f>'h17'!V39</f>
        <v>147</v>
      </c>
      <c r="W39" s="49">
        <f>'h17'!W39</f>
        <v>116</v>
      </c>
      <c r="X39" s="49">
        <f>'h17'!X39</f>
        <v>37</v>
      </c>
      <c r="Y39" s="57">
        <f>'h17'!Y39</f>
        <v>28</v>
      </c>
      <c r="Z39" s="545">
        <f>'h17'!Z39</f>
        <v>2851</v>
      </c>
      <c r="AA39" s="49">
        <f>'h17'!AA39</f>
        <v>1434</v>
      </c>
      <c r="AB39" s="49">
        <f>'h17'!AB39</f>
        <v>1417</v>
      </c>
      <c r="AC39" s="49">
        <f>'h17'!AC39</f>
        <v>1299</v>
      </c>
      <c r="AD39" s="49">
        <f>'h17'!AD39</f>
        <v>1311</v>
      </c>
      <c r="AE39" s="49">
        <f>'h17'!AE39</f>
        <v>121</v>
      </c>
      <c r="AF39" s="49">
        <f>'h17'!AF39</f>
        <v>97</v>
      </c>
      <c r="AG39" s="49">
        <f>'h17'!AG39</f>
        <v>14</v>
      </c>
      <c r="AH39" s="372">
        <f>'h17'!AH39</f>
        <v>9</v>
      </c>
      <c r="AJ39" s="262">
        <f t="shared" si="2"/>
        <v>-442</v>
      </c>
      <c r="AK39" s="262">
        <f t="shared" si="3"/>
        <v>45</v>
      </c>
      <c r="AL39" s="262">
        <f t="shared" si="4"/>
        <v>42</v>
      </c>
    </row>
    <row r="40" spans="1:38" ht="15.75" customHeight="1" x14ac:dyDescent="0.2">
      <c r="A40" s="547" t="s">
        <v>205</v>
      </c>
      <c r="B40" s="545">
        <f>'h17'!B40</f>
        <v>-627</v>
      </c>
      <c r="C40" s="49">
        <f>'h17'!C40</f>
        <v>-337</v>
      </c>
      <c r="D40" s="372">
        <f>'h17'!D40</f>
        <v>-290</v>
      </c>
      <c r="E40" s="80">
        <f>'h17'!E40</f>
        <v>68</v>
      </c>
      <c r="F40" s="49">
        <f>'h17'!F40</f>
        <v>23</v>
      </c>
      <c r="G40" s="49">
        <f>'h17'!G40</f>
        <v>45</v>
      </c>
      <c r="H40" s="49">
        <f>'h17'!H40</f>
        <v>873</v>
      </c>
      <c r="I40" s="49">
        <f>'h17'!I40</f>
        <v>480</v>
      </c>
      <c r="J40" s="49">
        <f>'h17'!J40</f>
        <v>393</v>
      </c>
      <c r="K40" s="49">
        <f>'h17'!K40</f>
        <v>805</v>
      </c>
      <c r="L40" s="49">
        <f>'h17'!L40</f>
        <v>457</v>
      </c>
      <c r="M40" s="57">
        <f>'h17'!M40</f>
        <v>348</v>
      </c>
      <c r="N40" s="545">
        <f>'h17'!N40</f>
        <v>-695</v>
      </c>
      <c r="O40" s="49">
        <f>'h17'!O40</f>
        <v>-360</v>
      </c>
      <c r="P40" s="372">
        <f>'h17'!P40</f>
        <v>-335</v>
      </c>
      <c r="Q40" s="80">
        <f>'h17'!Q40</f>
        <v>3105</v>
      </c>
      <c r="R40" s="49">
        <f>'h17'!R40</f>
        <v>1689</v>
      </c>
      <c r="S40" s="49">
        <f>'h17'!S40</f>
        <v>1416</v>
      </c>
      <c r="T40" s="49">
        <f>'h17'!T40</f>
        <v>1566</v>
      </c>
      <c r="U40" s="49">
        <f>'h17'!U40</f>
        <v>1311</v>
      </c>
      <c r="V40" s="49">
        <f>'h17'!V40</f>
        <v>79</v>
      </c>
      <c r="W40" s="49">
        <f>'h17'!W40</f>
        <v>85</v>
      </c>
      <c r="X40" s="49">
        <f>'h17'!X40</f>
        <v>44</v>
      </c>
      <c r="Y40" s="57">
        <f>'h17'!Y40</f>
        <v>20</v>
      </c>
      <c r="Z40" s="545">
        <f>'h17'!Z40</f>
        <v>3800</v>
      </c>
      <c r="AA40" s="49">
        <f>'h17'!AA40</f>
        <v>2049</v>
      </c>
      <c r="AB40" s="49">
        <f>'h17'!AB40</f>
        <v>1751</v>
      </c>
      <c r="AC40" s="49">
        <f>'h17'!AC40</f>
        <v>1936</v>
      </c>
      <c r="AD40" s="49">
        <f>'h17'!AD40</f>
        <v>1667</v>
      </c>
      <c r="AE40" s="49">
        <f>'h17'!AE40</f>
        <v>98</v>
      </c>
      <c r="AF40" s="49">
        <f>'h17'!AF40</f>
        <v>76</v>
      </c>
      <c r="AG40" s="49">
        <f>'h17'!AG40</f>
        <v>15</v>
      </c>
      <c r="AH40" s="372">
        <f>'h17'!AH40</f>
        <v>8</v>
      </c>
      <c r="AJ40" s="262">
        <f t="shared" si="2"/>
        <v>-726</v>
      </c>
      <c r="AK40" s="262">
        <f t="shared" si="3"/>
        <v>-10</v>
      </c>
      <c r="AL40" s="262">
        <f t="shared" si="4"/>
        <v>41</v>
      </c>
    </row>
    <row r="41" spans="1:38" ht="15.75" customHeight="1" x14ac:dyDescent="0.2">
      <c r="A41" s="547" t="s">
        <v>206</v>
      </c>
      <c r="B41" s="545">
        <f>'h17'!B41</f>
        <v>249</v>
      </c>
      <c r="C41" s="49">
        <f>'h17'!C41</f>
        <v>77</v>
      </c>
      <c r="D41" s="372">
        <f>'h17'!D41</f>
        <v>172</v>
      </c>
      <c r="E41" s="80">
        <f>'h17'!E41</f>
        <v>89</v>
      </c>
      <c r="F41" s="49">
        <f>'h17'!F41</f>
        <v>10</v>
      </c>
      <c r="G41" s="49">
        <f>'h17'!G41</f>
        <v>79</v>
      </c>
      <c r="H41" s="49">
        <f>'h17'!H41</f>
        <v>1253</v>
      </c>
      <c r="I41" s="49">
        <f>'h17'!I41</f>
        <v>638</v>
      </c>
      <c r="J41" s="49">
        <f>'h17'!J41</f>
        <v>615</v>
      </c>
      <c r="K41" s="49">
        <f>'h17'!K41</f>
        <v>1164</v>
      </c>
      <c r="L41" s="49">
        <f>'h17'!L41</f>
        <v>628</v>
      </c>
      <c r="M41" s="57">
        <f>'h17'!M41</f>
        <v>536</v>
      </c>
      <c r="N41" s="545">
        <f>'h17'!N41</f>
        <v>160</v>
      </c>
      <c r="O41" s="49">
        <f>'h17'!O41</f>
        <v>67</v>
      </c>
      <c r="P41" s="372">
        <f>'h17'!P41</f>
        <v>93</v>
      </c>
      <c r="Q41" s="80">
        <f>'h17'!Q41</f>
        <v>7024</v>
      </c>
      <c r="R41" s="49">
        <f>'h17'!R41</f>
        <v>3612</v>
      </c>
      <c r="S41" s="49">
        <f>'h17'!S41</f>
        <v>3412</v>
      </c>
      <c r="T41" s="49">
        <f>'h17'!T41</f>
        <v>3423</v>
      </c>
      <c r="U41" s="49">
        <f>'h17'!U41</f>
        <v>3276</v>
      </c>
      <c r="V41" s="49">
        <f>'h17'!V41</f>
        <v>91</v>
      </c>
      <c r="W41" s="49">
        <f>'h17'!W41</f>
        <v>59</v>
      </c>
      <c r="X41" s="49">
        <f>'h17'!X41</f>
        <v>98</v>
      </c>
      <c r="Y41" s="57">
        <f>'h17'!Y41</f>
        <v>77</v>
      </c>
      <c r="Z41" s="545">
        <f>'h17'!Z41</f>
        <v>6864</v>
      </c>
      <c r="AA41" s="49">
        <f>'h17'!AA41</f>
        <v>3545</v>
      </c>
      <c r="AB41" s="49">
        <f>'h17'!AB41</f>
        <v>3319</v>
      </c>
      <c r="AC41" s="49">
        <f>'h17'!AC41</f>
        <v>3410</v>
      </c>
      <c r="AD41" s="49">
        <f>'h17'!AD41</f>
        <v>3182</v>
      </c>
      <c r="AE41" s="49">
        <f>'h17'!AE41</f>
        <v>86</v>
      </c>
      <c r="AF41" s="49">
        <f>'h17'!AF41</f>
        <v>88</v>
      </c>
      <c r="AG41" s="49">
        <f>'h17'!AG41</f>
        <v>49</v>
      </c>
      <c r="AH41" s="372">
        <f>'h17'!AH41</f>
        <v>49</v>
      </c>
      <c r="AJ41" s="262">
        <f t="shared" si="2"/>
        <v>107</v>
      </c>
      <c r="AK41" s="262">
        <f t="shared" si="3"/>
        <v>-24</v>
      </c>
      <c r="AL41" s="262">
        <f t="shared" si="4"/>
        <v>77</v>
      </c>
    </row>
    <row r="42" spans="1:38" ht="15.75" customHeight="1" x14ac:dyDescent="0.2">
      <c r="A42" s="547" t="s">
        <v>207</v>
      </c>
      <c r="B42" s="545">
        <f>'h17'!B42</f>
        <v>-45</v>
      </c>
      <c r="C42" s="49">
        <f>'h17'!C42</f>
        <v>-21</v>
      </c>
      <c r="D42" s="372">
        <f>'h17'!D42</f>
        <v>-24</v>
      </c>
      <c r="E42" s="80">
        <f>'h17'!E42</f>
        <v>65</v>
      </c>
      <c r="F42" s="49">
        <f>'h17'!F42</f>
        <v>25</v>
      </c>
      <c r="G42" s="49">
        <f>'h17'!G42</f>
        <v>40</v>
      </c>
      <c r="H42" s="49">
        <f>'h17'!H42</f>
        <v>467</v>
      </c>
      <c r="I42" s="49">
        <f>'h17'!I42</f>
        <v>238</v>
      </c>
      <c r="J42" s="49">
        <f>'h17'!J42</f>
        <v>229</v>
      </c>
      <c r="K42" s="49">
        <f>'h17'!K42</f>
        <v>402</v>
      </c>
      <c r="L42" s="49">
        <f>'h17'!L42</f>
        <v>213</v>
      </c>
      <c r="M42" s="57">
        <f>'h17'!M42</f>
        <v>189</v>
      </c>
      <c r="N42" s="545">
        <f>'h17'!N42</f>
        <v>-110</v>
      </c>
      <c r="O42" s="49">
        <f>'h17'!O42</f>
        <v>-46</v>
      </c>
      <c r="P42" s="372">
        <f>'h17'!P42</f>
        <v>-64</v>
      </c>
      <c r="Q42" s="80">
        <f>'h17'!Q42</f>
        <v>1804</v>
      </c>
      <c r="R42" s="49">
        <f>'h17'!R42</f>
        <v>956</v>
      </c>
      <c r="S42" s="49">
        <f>'h17'!S42</f>
        <v>848</v>
      </c>
      <c r="T42" s="49">
        <f>'h17'!T42</f>
        <v>803</v>
      </c>
      <c r="U42" s="49">
        <f>'h17'!U42</f>
        <v>687</v>
      </c>
      <c r="V42" s="49">
        <f>'h17'!V42</f>
        <v>144</v>
      </c>
      <c r="W42" s="49">
        <f>'h17'!W42</f>
        <v>154</v>
      </c>
      <c r="X42" s="49">
        <f>'h17'!X42</f>
        <v>9</v>
      </c>
      <c r="Y42" s="57">
        <f>'h17'!Y42</f>
        <v>7</v>
      </c>
      <c r="Z42" s="545">
        <f>'h17'!Z42</f>
        <v>1914</v>
      </c>
      <c r="AA42" s="49">
        <f>'h17'!AA42</f>
        <v>1002</v>
      </c>
      <c r="AB42" s="49">
        <f>'h17'!AB42</f>
        <v>912</v>
      </c>
      <c r="AC42" s="49">
        <f>'h17'!AC42</f>
        <v>890</v>
      </c>
      <c r="AD42" s="49">
        <f>'h17'!AD42</f>
        <v>804</v>
      </c>
      <c r="AE42" s="49">
        <f>'h17'!AE42</f>
        <v>103</v>
      </c>
      <c r="AF42" s="49">
        <f>'h17'!AF42</f>
        <v>105</v>
      </c>
      <c r="AG42" s="49">
        <f>'h17'!AG42</f>
        <v>9</v>
      </c>
      <c r="AH42" s="372">
        <f>'h17'!AH42</f>
        <v>3</v>
      </c>
      <c r="AJ42" s="262">
        <f t="shared" si="2"/>
        <v>-204</v>
      </c>
      <c r="AK42" s="262">
        <f t="shared" si="3"/>
        <v>90</v>
      </c>
      <c r="AL42" s="262">
        <f t="shared" si="4"/>
        <v>4</v>
      </c>
    </row>
    <row r="43" spans="1:38" ht="15.75" customHeight="1" x14ac:dyDescent="0.2">
      <c r="A43" s="547" t="s">
        <v>208</v>
      </c>
      <c r="B43" s="545">
        <f>'h17'!B43</f>
        <v>-376</v>
      </c>
      <c r="C43" s="49">
        <f>'h17'!C43</f>
        <v>-296</v>
      </c>
      <c r="D43" s="372">
        <f>'h17'!D43</f>
        <v>-80</v>
      </c>
      <c r="E43" s="80">
        <f>'h17'!E43</f>
        <v>94</v>
      </c>
      <c r="F43" s="49">
        <f>'h17'!F43</f>
        <v>53</v>
      </c>
      <c r="G43" s="49">
        <f>'h17'!G43</f>
        <v>41</v>
      </c>
      <c r="H43" s="49">
        <f>'h17'!H43</f>
        <v>751</v>
      </c>
      <c r="I43" s="49">
        <f>'h17'!I43</f>
        <v>387</v>
      </c>
      <c r="J43" s="49">
        <f>'h17'!J43</f>
        <v>364</v>
      </c>
      <c r="K43" s="49">
        <f>'h17'!K43</f>
        <v>657</v>
      </c>
      <c r="L43" s="49">
        <f>'h17'!L43</f>
        <v>334</v>
      </c>
      <c r="M43" s="57">
        <f>'h17'!M43</f>
        <v>323</v>
      </c>
      <c r="N43" s="545">
        <f>'h17'!N43</f>
        <v>-470</v>
      </c>
      <c r="O43" s="49">
        <f>'h17'!O43</f>
        <v>-349</v>
      </c>
      <c r="P43" s="372">
        <f>'h17'!P43</f>
        <v>-121</v>
      </c>
      <c r="Q43" s="80">
        <f>'h17'!Q43</f>
        <v>4231</v>
      </c>
      <c r="R43" s="49">
        <f>'h17'!R43</f>
        <v>2237</v>
      </c>
      <c r="S43" s="49">
        <f>'h17'!S43</f>
        <v>1994</v>
      </c>
      <c r="T43" s="49">
        <f>'h17'!T43</f>
        <v>2111</v>
      </c>
      <c r="U43" s="49">
        <f>'h17'!U43</f>
        <v>1899</v>
      </c>
      <c r="V43" s="49">
        <f>'h17'!V43</f>
        <v>82</v>
      </c>
      <c r="W43" s="49">
        <f>'h17'!W43</f>
        <v>56</v>
      </c>
      <c r="X43" s="49">
        <f>'h17'!X43</f>
        <v>44</v>
      </c>
      <c r="Y43" s="57">
        <f>'h17'!Y43</f>
        <v>39</v>
      </c>
      <c r="Z43" s="545">
        <f>'h17'!Z43</f>
        <v>4701</v>
      </c>
      <c r="AA43" s="49">
        <f>'h17'!AA43</f>
        <v>2586</v>
      </c>
      <c r="AB43" s="49">
        <f>'h17'!AB43</f>
        <v>2115</v>
      </c>
      <c r="AC43" s="49">
        <f>'h17'!AC43</f>
        <v>2446</v>
      </c>
      <c r="AD43" s="49">
        <f>'h17'!AD43</f>
        <v>2024</v>
      </c>
      <c r="AE43" s="49">
        <f>'h17'!AE43</f>
        <v>98</v>
      </c>
      <c r="AF43" s="49">
        <f>'h17'!AF43</f>
        <v>82</v>
      </c>
      <c r="AG43" s="49">
        <f>'h17'!AG43</f>
        <v>42</v>
      </c>
      <c r="AH43" s="372">
        <f>'h17'!AH43</f>
        <v>9</v>
      </c>
      <c r="AJ43" s="262">
        <f t="shared" si="2"/>
        <v>-460</v>
      </c>
      <c r="AK43" s="262">
        <f t="shared" si="3"/>
        <v>-42</v>
      </c>
      <c r="AL43" s="262">
        <f t="shared" si="4"/>
        <v>32</v>
      </c>
    </row>
    <row r="44" spans="1:38" ht="15.75" customHeight="1" x14ac:dyDescent="0.2">
      <c r="A44" s="547" t="s">
        <v>209</v>
      </c>
      <c r="B44" s="545">
        <f>'h17'!B44</f>
        <v>-332</v>
      </c>
      <c r="C44" s="49">
        <f>'h17'!C44</f>
        <v>-168</v>
      </c>
      <c r="D44" s="372">
        <f>'h17'!D44</f>
        <v>-164</v>
      </c>
      <c r="E44" s="80">
        <f>'h17'!E44</f>
        <v>-113</v>
      </c>
      <c r="F44" s="49">
        <f>'h17'!F44</f>
        <v>-53</v>
      </c>
      <c r="G44" s="49">
        <f>'h17'!G44</f>
        <v>-60</v>
      </c>
      <c r="H44" s="49">
        <f>'h17'!H44</f>
        <v>385</v>
      </c>
      <c r="I44" s="49">
        <f>'h17'!I44</f>
        <v>204</v>
      </c>
      <c r="J44" s="49">
        <f>'h17'!J44</f>
        <v>181</v>
      </c>
      <c r="K44" s="49">
        <f>'h17'!K44</f>
        <v>498</v>
      </c>
      <c r="L44" s="49">
        <f>'h17'!L44</f>
        <v>257</v>
      </c>
      <c r="M44" s="57">
        <f>'h17'!M44</f>
        <v>241</v>
      </c>
      <c r="N44" s="545">
        <f>'h17'!N44</f>
        <v>-219</v>
      </c>
      <c r="O44" s="49">
        <f>'h17'!O44</f>
        <v>-115</v>
      </c>
      <c r="P44" s="372">
        <f>'h17'!P44</f>
        <v>-104</v>
      </c>
      <c r="Q44" s="80">
        <f>'h17'!Q44</f>
        <v>1494</v>
      </c>
      <c r="R44" s="49">
        <f>'h17'!R44</f>
        <v>714</v>
      </c>
      <c r="S44" s="49">
        <f>'h17'!S44</f>
        <v>780</v>
      </c>
      <c r="T44" s="49">
        <f>'h17'!T44</f>
        <v>606</v>
      </c>
      <c r="U44" s="49">
        <f>'h17'!U44</f>
        <v>519</v>
      </c>
      <c r="V44" s="49">
        <f>'h17'!V44</f>
        <v>93</v>
      </c>
      <c r="W44" s="49">
        <f>'h17'!W44</f>
        <v>245</v>
      </c>
      <c r="X44" s="49">
        <f>'h17'!X44</f>
        <v>15</v>
      </c>
      <c r="Y44" s="57">
        <f>'h17'!Y44</f>
        <v>16</v>
      </c>
      <c r="Z44" s="545">
        <f>'h17'!Z44</f>
        <v>1713</v>
      </c>
      <c r="AA44" s="49">
        <f>'h17'!AA44</f>
        <v>829</v>
      </c>
      <c r="AB44" s="49">
        <f>'h17'!AB44</f>
        <v>884</v>
      </c>
      <c r="AC44" s="49">
        <f>'h17'!AC44</f>
        <v>746</v>
      </c>
      <c r="AD44" s="49">
        <f>'h17'!AD44</f>
        <v>675</v>
      </c>
      <c r="AE44" s="49">
        <f>'h17'!AE44</f>
        <v>80</v>
      </c>
      <c r="AF44" s="49">
        <f>'h17'!AF44</f>
        <v>207</v>
      </c>
      <c r="AG44" s="49">
        <f>'h17'!AG44</f>
        <v>3</v>
      </c>
      <c r="AH44" s="372">
        <f>'h17'!AH44</f>
        <v>2</v>
      </c>
      <c r="AJ44" s="262">
        <f t="shared" si="2"/>
        <v>-296</v>
      </c>
      <c r="AK44" s="262">
        <f t="shared" si="3"/>
        <v>51</v>
      </c>
      <c r="AL44" s="262">
        <f t="shared" si="4"/>
        <v>26</v>
      </c>
    </row>
    <row r="45" spans="1:38" ht="15.75" customHeight="1" x14ac:dyDescent="0.2">
      <c r="A45" s="547" t="s">
        <v>210</v>
      </c>
      <c r="B45" s="545">
        <f>'h17'!B45</f>
        <v>-334</v>
      </c>
      <c r="C45" s="49">
        <f>'h17'!C45</f>
        <v>-132</v>
      </c>
      <c r="D45" s="372">
        <f>'h17'!D45</f>
        <v>-202</v>
      </c>
      <c r="E45" s="80">
        <f>'h17'!E45</f>
        <v>-221</v>
      </c>
      <c r="F45" s="49">
        <f>'h17'!F45</f>
        <v>-115</v>
      </c>
      <c r="G45" s="49">
        <f>'h17'!G45</f>
        <v>-106</v>
      </c>
      <c r="H45" s="49">
        <f>'h17'!H45</f>
        <v>303</v>
      </c>
      <c r="I45" s="49">
        <f>'h17'!I45</f>
        <v>161</v>
      </c>
      <c r="J45" s="49">
        <f>'h17'!J45</f>
        <v>142</v>
      </c>
      <c r="K45" s="49">
        <f>'h17'!K45</f>
        <v>524</v>
      </c>
      <c r="L45" s="49">
        <f>'h17'!L45</f>
        <v>276</v>
      </c>
      <c r="M45" s="57">
        <f>'h17'!M45</f>
        <v>248</v>
      </c>
      <c r="N45" s="545">
        <f>'h17'!N45</f>
        <v>-113</v>
      </c>
      <c r="O45" s="49">
        <f>'h17'!O45</f>
        <v>-17</v>
      </c>
      <c r="P45" s="372">
        <f>'h17'!P45</f>
        <v>-96</v>
      </c>
      <c r="Q45" s="80">
        <f>'h17'!Q45</f>
        <v>1507</v>
      </c>
      <c r="R45" s="49">
        <f>'h17'!R45</f>
        <v>736</v>
      </c>
      <c r="S45" s="49">
        <f>'h17'!S45</f>
        <v>771</v>
      </c>
      <c r="T45" s="49">
        <f>'h17'!T45</f>
        <v>628</v>
      </c>
      <c r="U45" s="49">
        <f>'h17'!U45</f>
        <v>557</v>
      </c>
      <c r="V45" s="49">
        <f>'h17'!V45</f>
        <v>89</v>
      </c>
      <c r="W45" s="49">
        <f>'h17'!W45</f>
        <v>189</v>
      </c>
      <c r="X45" s="49">
        <f>'h17'!X45</f>
        <v>19</v>
      </c>
      <c r="Y45" s="57">
        <f>'h17'!Y45</f>
        <v>25</v>
      </c>
      <c r="Z45" s="545">
        <f>'h17'!Z45</f>
        <v>1620</v>
      </c>
      <c r="AA45" s="49">
        <f>'h17'!AA45</f>
        <v>753</v>
      </c>
      <c r="AB45" s="49">
        <f>'h17'!AB45</f>
        <v>867</v>
      </c>
      <c r="AC45" s="49">
        <f>'h17'!AC45</f>
        <v>673</v>
      </c>
      <c r="AD45" s="49">
        <f>'h17'!AD45</f>
        <v>694</v>
      </c>
      <c r="AE45" s="49">
        <f>'h17'!AE45</f>
        <v>74</v>
      </c>
      <c r="AF45" s="49">
        <f>'h17'!AF45</f>
        <v>162</v>
      </c>
      <c r="AG45" s="49">
        <f>'h17'!AG45</f>
        <v>6</v>
      </c>
      <c r="AH45" s="372">
        <f>'h17'!AH45</f>
        <v>11</v>
      </c>
      <c r="AJ45" s="262">
        <f t="shared" si="2"/>
        <v>-182</v>
      </c>
      <c r="AK45" s="262">
        <f t="shared" si="3"/>
        <v>42</v>
      </c>
      <c r="AL45" s="262">
        <f t="shared" si="4"/>
        <v>27</v>
      </c>
    </row>
    <row r="46" spans="1:38" ht="15.75" customHeight="1" x14ac:dyDescent="0.2">
      <c r="A46" s="547" t="s">
        <v>211</v>
      </c>
      <c r="B46" s="545">
        <f>'h17'!B46</f>
        <v>-330</v>
      </c>
      <c r="C46" s="49">
        <f>'h17'!C46</f>
        <v>-189</v>
      </c>
      <c r="D46" s="372">
        <f>'h17'!D46</f>
        <v>-141</v>
      </c>
      <c r="E46" s="80">
        <f>'h17'!E46</f>
        <v>-155</v>
      </c>
      <c r="F46" s="49">
        <f>'h17'!F46</f>
        <v>-87</v>
      </c>
      <c r="G46" s="49">
        <f>'h17'!G46</f>
        <v>-68</v>
      </c>
      <c r="H46" s="49">
        <f>'h17'!H46</f>
        <v>223</v>
      </c>
      <c r="I46" s="49">
        <f>'h17'!I46</f>
        <v>102</v>
      </c>
      <c r="J46" s="49">
        <f>'h17'!J46</f>
        <v>121</v>
      </c>
      <c r="K46" s="49">
        <f>'h17'!K46</f>
        <v>378</v>
      </c>
      <c r="L46" s="49">
        <f>'h17'!L46</f>
        <v>189</v>
      </c>
      <c r="M46" s="57">
        <f>'h17'!M46</f>
        <v>189</v>
      </c>
      <c r="N46" s="545">
        <f>'h17'!N46</f>
        <v>-175</v>
      </c>
      <c r="O46" s="49">
        <f>'h17'!O46</f>
        <v>-102</v>
      </c>
      <c r="P46" s="372">
        <f>'h17'!P46</f>
        <v>-73</v>
      </c>
      <c r="Q46" s="80">
        <f>'h17'!Q46</f>
        <v>656</v>
      </c>
      <c r="R46" s="49">
        <f>'h17'!R46</f>
        <v>315</v>
      </c>
      <c r="S46" s="49">
        <f>'h17'!S46</f>
        <v>341</v>
      </c>
      <c r="T46" s="49">
        <f>'h17'!T46</f>
        <v>303</v>
      </c>
      <c r="U46" s="49">
        <f>'h17'!U46</f>
        <v>322</v>
      </c>
      <c r="V46" s="49">
        <f>'h17'!V46</f>
        <v>4</v>
      </c>
      <c r="W46" s="49">
        <f>'h17'!W46</f>
        <v>13</v>
      </c>
      <c r="X46" s="49">
        <f>'h17'!X46</f>
        <v>8</v>
      </c>
      <c r="Y46" s="57">
        <f>'h17'!Y46</f>
        <v>6</v>
      </c>
      <c r="Z46" s="545">
        <f>'h17'!Z46</f>
        <v>831</v>
      </c>
      <c r="AA46" s="49">
        <f>'h17'!AA46</f>
        <v>417</v>
      </c>
      <c r="AB46" s="49">
        <f>'h17'!AB46</f>
        <v>414</v>
      </c>
      <c r="AC46" s="49">
        <f>'h17'!AC46</f>
        <v>407</v>
      </c>
      <c r="AD46" s="49">
        <f>'h17'!AD46</f>
        <v>406</v>
      </c>
      <c r="AE46" s="49">
        <f>'h17'!AE46</f>
        <v>10</v>
      </c>
      <c r="AF46" s="49">
        <f>'h17'!AF46</f>
        <v>7</v>
      </c>
      <c r="AG46" s="49">
        <f>'h17'!AG46</f>
        <v>0</v>
      </c>
      <c r="AH46" s="372">
        <f>'h17'!AH46</f>
        <v>1</v>
      </c>
      <c r="AJ46" s="262">
        <f t="shared" si="2"/>
        <v>-188</v>
      </c>
      <c r="AK46" s="262">
        <f t="shared" si="3"/>
        <v>0</v>
      </c>
      <c r="AL46" s="262">
        <f t="shared" si="4"/>
        <v>13</v>
      </c>
    </row>
    <row r="47" spans="1:38" ht="15.75" customHeight="1" x14ac:dyDescent="0.2">
      <c r="A47" s="547" t="s">
        <v>212</v>
      </c>
      <c r="B47" s="545">
        <f>'h17'!B47</f>
        <v>-524</v>
      </c>
      <c r="C47" s="49">
        <f>'h17'!C47</f>
        <v>-264</v>
      </c>
      <c r="D47" s="372">
        <f>'h17'!D47</f>
        <v>-260</v>
      </c>
      <c r="E47" s="80">
        <f>'h17'!E47</f>
        <v>-299</v>
      </c>
      <c r="F47" s="49">
        <f>'h17'!F47</f>
        <v>-159</v>
      </c>
      <c r="G47" s="49">
        <f>'h17'!G47</f>
        <v>-140</v>
      </c>
      <c r="H47" s="49">
        <f>'h17'!H47</f>
        <v>531</v>
      </c>
      <c r="I47" s="49">
        <f>'h17'!I47</f>
        <v>269</v>
      </c>
      <c r="J47" s="49">
        <f>'h17'!J47</f>
        <v>262</v>
      </c>
      <c r="K47" s="49">
        <f>'h17'!K47</f>
        <v>830</v>
      </c>
      <c r="L47" s="49">
        <f>'h17'!L47</f>
        <v>428</v>
      </c>
      <c r="M47" s="57">
        <f>'h17'!M47</f>
        <v>402</v>
      </c>
      <c r="N47" s="545">
        <f>'h17'!N47</f>
        <v>-225</v>
      </c>
      <c r="O47" s="49">
        <f>'h17'!O47</f>
        <v>-105</v>
      </c>
      <c r="P47" s="372">
        <f>'h17'!P47</f>
        <v>-120</v>
      </c>
      <c r="Q47" s="80">
        <f>'h17'!Q47</f>
        <v>1891</v>
      </c>
      <c r="R47" s="49">
        <f>'h17'!R47</f>
        <v>888</v>
      </c>
      <c r="S47" s="49">
        <f>'h17'!S47</f>
        <v>1003</v>
      </c>
      <c r="T47" s="49">
        <f>'h17'!T47</f>
        <v>754</v>
      </c>
      <c r="U47" s="49">
        <f>'h17'!U47</f>
        <v>671</v>
      </c>
      <c r="V47" s="49">
        <f>'h17'!V47</f>
        <v>127</v>
      </c>
      <c r="W47" s="49">
        <f>'h17'!W47</f>
        <v>328</v>
      </c>
      <c r="X47" s="49">
        <f>'h17'!X47</f>
        <v>7</v>
      </c>
      <c r="Y47" s="57">
        <f>'h17'!Y47</f>
        <v>4</v>
      </c>
      <c r="Z47" s="545">
        <f>'h17'!Z47</f>
        <v>2116</v>
      </c>
      <c r="AA47" s="49">
        <f>'h17'!AA47</f>
        <v>993</v>
      </c>
      <c r="AB47" s="49">
        <f>'h17'!AB47</f>
        <v>1123</v>
      </c>
      <c r="AC47" s="49">
        <f>'h17'!AC47</f>
        <v>894</v>
      </c>
      <c r="AD47" s="49">
        <f>'h17'!AD47</f>
        <v>912</v>
      </c>
      <c r="AE47" s="49">
        <f>'h17'!AE47</f>
        <v>97</v>
      </c>
      <c r="AF47" s="49">
        <f>'h17'!AF47</f>
        <v>210</v>
      </c>
      <c r="AG47" s="49">
        <f>'h17'!AG47</f>
        <v>2</v>
      </c>
      <c r="AH47" s="372">
        <f>'h17'!AH47</f>
        <v>1</v>
      </c>
      <c r="AJ47" s="262">
        <f t="shared" si="2"/>
        <v>-381</v>
      </c>
      <c r="AK47" s="262">
        <f t="shared" si="3"/>
        <v>148</v>
      </c>
      <c r="AL47" s="262">
        <f t="shared" si="4"/>
        <v>8</v>
      </c>
    </row>
    <row r="48" spans="1:38" ht="15.75" customHeight="1" x14ac:dyDescent="0.2">
      <c r="A48" s="547" t="s">
        <v>213</v>
      </c>
      <c r="B48" s="545">
        <f>'h17'!B48</f>
        <v>-533</v>
      </c>
      <c r="C48" s="49">
        <f>'h17'!C48</f>
        <v>-271</v>
      </c>
      <c r="D48" s="372">
        <f>'h17'!D48</f>
        <v>-262</v>
      </c>
      <c r="E48" s="80">
        <f>'h17'!E48</f>
        <v>-214</v>
      </c>
      <c r="F48" s="49">
        <f>'h17'!F48</f>
        <v>-129</v>
      </c>
      <c r="G48" s="49">
        <f>'h17'!G48</f>
        <v>-85</v>
      </c>
      <c r="H48" s="49">
        <f>'h17'!H48</f>
        <v>402</v>
      </c>
      <c r="I48" s="49">
        <f>'h17'!I48</f>
        <v>197</v>
      </c>
      <c r="J48" s="49">
        <f>'h17'!J48</f>
        <v>205</v>
      </c>
      <c r="K48" s="49">
        <f>'h17'!K48</f>
        <v>616</v>
      </c>
      <c r="L48" s="49">
        <f>'h17'!L48</f>
        <v>326</v>
      </c>
      <c r="M48" s="57">
        <f>'h17'!M48</f>
        <v>290</v>
      </c>
      <c r="N48" s="545">
        <f>'h17'!N48</f>
        <v>-319</v>
      </c>
      <c r="O48" s="49">
        <f>'h17'!O48</f>
        <v>-142</v>
      </c>
      <c r="P48" s="372">
        <f>'h17'!P48</f>
        <v>-177</v>
      </c>
      <c r="Q48" s="80">
        <f>'h17'!Q48</f>
        <v>1007</v>
      </c>
      <c r="R48" s="49">
        <f>'h17'!R48</f>
        <v>514</v>
      </c>
      <c r="S48" s="49">
        <f>'h17'!S48</f>
        <v>493</v>
      </c>
      <c r="T48" s="49">
        <f>'h17'!T48</f>
        <v>492</v>
      </c>
      <c r="U48" s="49">
        <f>'h17'!U48</f>
        <v>454</v>
      </c>
      <c r="V48" s="49">
        <f>'h17'!V48</f>
        <v>10</v>
      </c>
      <c r="W48" s="49">
        <f>'h17'!W48</f>
        <v>31</v>
      </c>
      <c r="X48" s="49">
        <f>'h17'!X48</f>
        <v>12</v>
      </c>
      <c r="Y48" s="57">
        <f>'h17'!Y48</f>
        <v>8</v>
      </c>
      <c r="Z48" s="545">
        <f>'h17'!Z48</f>
        <v>1326</v>
      </c>
      <c r="AA48" s="49">
        <f>'h17'!AA48</f>
        <v>656</v>
      </c>
      <c r="AB48" s="49">
        <f>'h17'!AB48</f>
        <v>670</v>
      </c>
      <c r="AC48" s="49">
        <f>'h17'!AC48</f>
        <v>642</v>
      </c>
      <c r="AD48" s="49">
        <f>'h17'!AD48</f>
        <v>653</v>
      </c>
      <c r="AE48" s="49">
        <f>'h17'!AE48</f>
        <v>13</v>
      </c>
      <c r="AF48" s="49">
        <f>'h17'!AF48</f>
        <v>16</v>
      </c>
      <c r="AG48" s="49">
        <f>'h17'!AG48</f>
        <v>1</v>
      </c>
      <c r="AH48" s="372">
        <f>'h17'!AH48</f>
        <v>1</v>
      </c>
      <c r="AJ48" s="262">
        <f t="shared" si="2"/>
        <v>-349</v>
      </c>
      <c r="AK48" s="262">
        <f t="shared" si="3"/>
        <v>12</v>
      </c>
      <c r="AL48" s="262">
        <f t="shared" si="4"/>
        <v>18</v>
      </c>
    </row>
    <row r="49" spans="1:38" ht="15.75" customHeight="1" x14ac:dyDescent="0.2">
      <c r="A49" s="547" t="s">
        <v>214</v>
      </c>
      <c r="B49" s="545">
        <f>'h17'!B49</f>
        <v>-342</v>
      </c>
      <c r="C49" s="49">
        <f>'h17'!C49</f>
        <v>-162</v>
      </c>
      <c r="D49" s="372">
        <f>'h17'!D49</f>
        <v>-180</v>
      </c>
      <c r="E49" s="80">
        <f>'h17'!E49</f>
        <v>-154</v>
      </c>
      <c r="F49" s="49">
        <f>'h17'!F49</f>
        <v>-76</v>
      </c>
      <c r="G49" s="49">
        <f>'h17'!G49</f>
        <v>-78</v>
      </c>
      <c r="H49" s="49">
        <f>'h17'!H49</f>
        <v>279</v>
      </c>
      <c r="I49" s="49">
        <f>'h17'!I49</f>
        <v>148</v>
      </c>
      <c r="J49" s="49">
        <f>'h17'!J49</f>
        <v>131</v>
      </c>
      <c r="K49" s="49">
        <f>'h17'!K49</f>
        <v>433</v>
      </c>
      <c r="L49" s="49">
        <f>'h17'!L49</f>
        <v>224</v>
      </c>
      <c r="M49" s="57">
        <f>'h17'!M49</f>
        <v>209</v>
      </c>
      <c r="N49" s="545">
        <f>'h17'!N49</f>
        <v>-188</v>
      </c>
      <c r="O49" s="49">
        <f>'h17'!O49</f>
        <v>-86</v>
      </c>
      <c r="P49" s="372">
        <f>'h17'!P49</f>
        <v>-102</v>
      </c>
      <c r="Q49" s="80">
        <f>'h17'!Q49</f>
        <v>1052</v>
      </c>
      <c r="R49" s="49">
        <f>'h17'!R49</f>
        <v>486</v>
      </c>
      <c r="S49" s="49">
        <f>'h17'!S49</f>
        <v>566</v>
      </c>
      <c r="T49" s="49">
        <f>'h17'!T49</f>
        <v>451</v>
      </c>
      <c r="U49" s="49">
        <f>'h17'!U49</f>
        <v>417</v>
      </c>
      <c r="V49" s="49">
        <f>'h17'!V49</f>
        <v>25</v>
      </c>
      <c r="W49" s="49">
        <f>'h17'!W49</f>
        <v>142</v>
      </c>
      <c r="X49" s="49">
        <f>'h17'!X49</f>
        <v>10</v>
      </c>
      <c r="Y49" s="57">
        <f>'h17'!Y49</f>
        <v>7</v>
      </c>
      <c r="Z49" s="545">
        <f>'h17'!Z49</f>
        <v>1240</v>
      </c>
      <c r="AA49" s="49">
        <f>'h17'!AA49</f>
        <v>572</v>
      </c>
      <c r="AB49" s="49">
        <f>'h17'!AB49</f>
        <v>668</v>
      </c>
      <c r="AC49" s="49">
        <f>'h17'!AC49</f>
        <v>545</v>
      </c>
      <c r="AD49" s="49">
        <f>'h17'!AD49</f>
        <v>530</v>
      </c>
      <c r="AE49" s="49">
        <f>'h17'!AE49</f>
        <v>20</v>
      </c>
      <c r="AF49" s="49">
        <f>'h17'!AF49</f>
        <v>127</v>
      </c>
      <c r="AG49" s="49">
        <f>'h17'!AG49</f>
        <v>7</v>
      </c>
      <c r="AH49" s="372">
        <f>'h17'!AH49</f>
        <v>11</v>
      </c>
      <c r="AJ49" s="262">
        <f t="shared" si="2"/>
        <v>-207</v>
      </c>
      <c r="AK49" s="262">
        <f t="shared" si="3"/>
        <v>20</v>
      </c>
      <c r="AL49" s="262">
        <f t="shared" si="4"/>
        <v>-1</v>
      </c>
    </row>
    <row r="50" spans="1:38" ht="15.75" customHeight="1" x14ac:dyDescent="0.2">
      <c r="A50" s="547" t="s">
        <v>215</v>
      </c>
      <c r="B50" s="545">
        <f>'h17'!B50</f>
        <v>-613</v>
      </c>
      <c r="C50" s="49">
        <f>'h17'!C50</f>
        <v>-334</v>
      </c>
      <c r="D50" s="372">
        <f>'h17'!D50</f>
        <v>-279</v>
      </c>
      <c r="E50" s="80">
        <f>'h17'!E50</f>
        <v>-344</v>
      </c>
      <c r="F50" s="49">
        <f>'h17'!F50</f>
        <v>-191</v>
      </c>
      <c r="G50" s="49">
        <f>'h17'!G50</f>
        <v>-153</v>
      </c>
      <c r="H50" s="49">
        <f>'h17'!H50</f>
        <v>323</v>
      </c>
      <c r="I50" s="49">
        <f>'h17'!I50</f>
        <v>175</v>
      </c>
      <c r="J50" s="49">
        <f>'h17'!J50</f>
        <v>148</v>
      </c>
      <c r="K50" s="49">
        <f>'h17'!K50</f>
        <v>667</v>
      </c>
      <c r="L50" s="49">
        <f>'h17'!L50</f>
        <v>366</v>
      </c>
      <c r="M50" s="57">
        <f>'h17'!M50</f>
        <v>301</v>
      </c>
      <c r="N50" s="545">
        <f>'h17'!N50</f>
        <v>-269</v>
      </c>
      <c r="O50" s="49">
        <f>'h17'!O50</f>
        <v>-143</v>
      </c>
      <c r="P50" s="372">
        <f>'h17'!P50</f>
        <v>-126</v>
      </c>
      <c r="Q50" s="80">
        <f>'h17'!Q50</f>
        <v>1186</v>
      </c>
      <c r="R50" s="49">
        <f>'h17'!R50</f>
        <v>620</v>
      </c>
      <c r="S50" s="49">
        <f>'h17'!S50</f>
        <v>566</v>
      </c>
      <c r="T50" s="49">
        <f>'h17'!T50</f>
        <v>584</v>
      </c>
      <c r="U50" s="49">
        <f>'h17'!U50</f>
        <v>533</v>
      </c>
      <c r="V50" s="49">
        <f>'h17'!V50</f>
        <v>31</v>
      </c>
      <c r="W50" s="49">
        <f>'h17'!W50</f>
        <v>25</v>
      </c>
      <c r="X50" s="49">
        <f>'h17'!X50</f>
        <v>5</v>
      </c>
      <c r="Y50" s="57">
        <f>'h17'!Y50</f>
        <v>8</v>
      </c>
      <c r="Z50" s="545">
        <f>'h17'!Z50</f>
        <v>1455</v>
      </c>
      <c r="AA50" s="49">
        <f>'h17'!AA50</f>
        <v>763</v>
      </c>
      <c r="AB50" s="49">
        <f>'h17'!AB50</f>
        <v>692</v>
      </c>
      <c r="AC50" s="49">
        <f>'h17'!AC50</f>
        <v>742</v>
      </c>
      <c r="AD50" s="49">
        <f>'h17'!AD50</f>
        <v>663</v>
      </c>
      <c r="AE50" s="49">
        <f>'h17'!AE50</f>
        <v>19</v>
      </c>
      <c r="AF50" s="49">
        <f>'h17'!AF50</f>
        <v>23</v>
      </c>
      <c r="AG50" s="49">
        <f>'h17'!AG50</f>
        <v>2</v>
      </c>
      <c r="AH50" s="372">
        <f>'h17'!AH50</f>
        <v>6</v>
      </c>
      <c r="AJ50" s="262">
        <f t="shared" si="2"/>
        <v>-288</v>
      </c>
      <c r="AK50" s="262">
        <f t="shared" si="3"/>
        <v>14</v>
      </c>
      <c r="AL50" s="262">
        <f t="shared" si="4"/>
        <v>5</v>
      </c>
    </row>
    <row r="51" spans="1:38" s="81" customFormat="1" ht="15.75" customHeight="1" x14ac:dyDescent="0.2">
      <c r="A51" s="547" t="s">
        <v>216</v>
      </c>
      <c r="B51" s="545">
        <f>'h17'!B51</f>
        <v>-447</v>
      </c>
      <c r="C51" s="49">
        <f>'h17'!C51</f>
        <v>-245</v>
      </c>
      <c r="D51" s="372">
        <f>'h17'!D51</f>
        <v>-202</v>
      </c>
      <c r="E51" s="80">
        <f>'h17'!E51</f>
        <v>-151</v>
      </c>
      <c r="F51" s="49">
        <f>'h17'!F51</f>
        <v>-102</v>
      </c>
      <c r="G51" s="49">
        <f>'h17'!G51</f>
        <v>-49</v>
      </c>
      <c r="H51" s="49">
        <f>'h17'!H51</f>
        <v>354</v>
      </c>
      <c r="I51" s="49">
        <f>'h17'!I51</f>
        <v>179</v>
      </c>
      <c r="J51" s="49">
        <f>'h17'!J51</f>
        <v>175</v>
      </c>
      <c r="K51" s="49">
        <f>'h17'!K51</f>
        <v>505</v>
      </c>
      <c r="L51" s="49">
        <f>'h17'!L51</f>
        <v>281</v>
      </c>
      <c r="M51" s="57">
        <f>'h17'!M51</f>
        <v>224</v>
      </c>
      <c r="N51" s="545">
        <f>'h17'!N51</f>
        <v>-296</v>
      </c>
      <c r="O51" s="49">
        <f>'h17'!O51</f>
        <v>-143</v>
      </c>
      <c r="P51" s="372">
        <f>'h17'!P51</f>
        <v>-153</v>
      </c>
      <c r="Q51" s="80">
        <f>'h17'!Q51</f>
        <v>1014</v>
      </c>
      <c r="R51" s="49">
        <f>'h17'!R51</f>
        <v>490</v>
      </c>
      <c r="S51" s="49">
        <f>'h17'!S51</f>
        <v>524</v>
      </c>
      <c r="T51" s="49">
        <f>'h17'!T51</f>
        <v>452</v>
      </c>
      <c r="U51" s="49">
        <f>'h17'!U51</f>
        <v>450</v>
      </c>
      <c r="V51" s="49">
        <f>'h17'!V51</f>
        <v>19</v>
      </c>
      <c r="W51" s="49">
        <f>'h17'!W51</f>
        <v>64</v>
      </c>
      <c r="X51" s="49">
        <f>'h17'!X51</f>
        <v>19</v>
      </c>
      <c r="Y51" s="57">
        <f>'h17'!Y51</f>
        <v>10</v>
      </c>
      <c r="Z51" s="545">
        <f>'h17'!Z51</f>
        <v>1310</v>
      </c>
      <c r="AA51" s="49">
        <f>'h17'!AA51</f>
        <v>633</v>
      </c>
      <c r="AB51" s="49">
        <f>'h17'!AB51</f>
        <v>677</v>
      </c>
      <c r="AC51" s="49">
        <f>'h17'!AC51</f>
        <v>622</v>
      </c>
      <c r="AD51" s="49">
        <f>'h17'!AD51</f>
        <v>625</v>
      </c>
      <c r="AE51" s="49">
        <f>'h17'!AE51</f>
        <v>10</v>
      </c>
      <c r="AF51" s="49">
        <f>'h17'!AF51</f>
        <v>51</v>
      </c>
      <c r="AG51" s="49">
        <f>'h17'!AG51</f>
        <v>1</v>
      </c>
      <c r="AH51" s="372">
        <f>'h17'!AH51</f>
        <v>1</v>
      </c>
      <c r="AJ51" s="262">
        <f t="shared" si="2"/>
        <v>-345</v>
      </c>
      <c r="AK51" s="262">
        <f t="shared" si="3"/>
        <v>22</v>
      </c>
      <c r="AL51" s="262">
        <f t="shared" si="4"/>
        <v>27</v>
      </c>
    </row>
    <row r="52" spans="1:38" ht="15.75" customHeight="1" x14ac:dyDescent="0.2">
      <c r="A52" s="547" t="s">
        <v>217</v>
      </c>
      <c r="B52" s="545">
        <f>'h17'!B54+'h17'!B55+'h17'!B56</f>
        <v>-33</v>
      </c>
      <c r="C52" s="49">
        <f>'h17'!C54+'h17'!C55+'h17'!C56</f>
        <v>32</v>
      </c>
      <c r="D52" s="372">
        <f>'h17'!D54+'h17'!D55+'h17'!D56</f>
        <v>-65</v>
      </c>
      <c r="E52" s="80">
        <f>'h17'!E54+'h17'!E55+'h17'!E56</f>
        <v>29</v>
      </c>
      <c r="F52" s="49">
        <f>'h17'!F54+'h17'!F55+'h17'!F56</f>
        <v>6</v>
      </c>
      <c r="G52" s="49">
        <f>'h17'!G54+'h17'!G55+'h17'!G56</f>
        <v>23</v>
      </c>
      <c r="H52" s="49">
        <f>'h17'!H54+'h17'!H55+'h17'!H56</f>
        <v>398</v>
      </c>
      <c r="I52" s="49">
        <f>'h17'!I54+'h17'!I55+'h17'!I56</f>
        <v>212</v>
      </c>
      <c r="J52" s="49">
        <f>'h17'!J54+'h17'!J55+'h17'!J56</f>
        <v>186</v>
      </c>
      <c r="K52" s="49">
        <f>'h17'!K54+'h17'!K55+'h17'!K56</f>
        <v>369</v>
      </c>
      <c r="L52" s="49">
        <f>'h17'!L54+'h17'!L55+'h17'!L56</f>
        <v>206</v>
      </c>
      <c r="M52" s="57">
        <f>'h17'!M54+'h17'!M55+'h17'!M56</f>
        <v>163</v>
      </c>
      <c r="N52" s="545">
        <f>'h17'!N54+'h17'!N55+'h17'!N56</f>
        <v>-62</v>
      </c>
      <c r="O52" s="49">
        <f>'h17'!O54+'h17'!O55+'h17'!O56</f>
        <v>26</v>
      </c>
      <c r="P52" s="372">
        <f>'h17'!P54+'h17'!P55+'h17'!P56</f>
        <v>-88</v>
      </c>
      <c r="Q52" s="80">
        <f>'h17'!Q54+'h17'!Q55+'h17'!Q56</f>
        <v>2071</v>
      </c>
      <c r="R52" s="49">
        <f>'h17'!R54+'h17'!R55+'h17'!R56</f>
        <v>1084</v>
      </c>
      <c r="S52" s="49">
        <f>'h17'!S54+'h17'!S55+'h17'!S56</f>
        <v>987</v>
      </c>
      <c r="T52" s="49">
        <f>'h17'!T54+'h17'!T55+'h17'!T56</f>
        <v>1019</v>
      </c>
      <c r="U52" s="49">
        <f>'h17'!U54+'h17'!U55+'h17'!U56</f>
        <v>904</v>
      </c>
      <c r="V52" s="49">
        <f>'h17'!V54+'h17'!V55+'h17'!V56</f>
        <v>53</v>
      </c>
      <c r="W52" s="49">
        <f>'h17'!W54+'h17'!W55+'h17'!W56</f>
        <v>74</v>
      </c>
      <c r="X52" s="49">
        <f>'h17'!X54+'h17'!X55+'h17'!X56</f>
        <v>12</v>
      </c>
      <c r="Y52" s="57">
        <f>'h17'!Y54+'h17'!Y55+'h17'!Y56</f>
        <v>9</v>
      </c>
      <c r="Z52" s="545">
        <f>'h17'!Z54+'h17'!Z55+'h17'!Z56</f>
        <v>2133</v>
      </c>
      <c r="AA52" s="49">
        <f>'h17'!AA54+'h17'!AA55+'h17'!AA56</f>
        <v>1058</v>
      </c>
      <c r="AB52" s="49">
        <f>'h17'!AB54+'h17'!AB55+'h17'!AB56</f>
        <v>1075</v>
      </c>
      <c r="AC52" s="49">
        <f>'h17'!AC54+'h17'!AC55+'h17'!AC56</f>
        <v>1015</v>
      </c>
      <c r="AD52" s="49">
        <f>'h17'!AD54+'h17'!AD55+'h17'!AD56</f>
        <v>1015</v>
      </c>
      <c r="AE52" s="49">
        <f>'h17'!AE54+'h17'!AE55+'h17'!AE56</f>
        <v>41</v>
      </c>
      <c r="AF52" s="49">
        <f>'h17'!AF54+'h17'!AF55+'h17'!AF56</f>
        <v>59</v>
      </c>
      <c r="AG52" s="49">
        <f>'h17'!AG54+'h17'!AG55+'h17'!AG56</f>
        <v>2</v>
      </c>
      <c r="AH52" s="372">
        <f>'h17'!AH54+'h17'!AH55+'h17'!AH56</f>
        <v>1</v>
      </c>
      <c r="AJ52" s="262">
        <f t="shared" si="2"/>
        <v>-107</v>
      </c>
      <c r="AK52" s="262">
        <f t="shared" si="3"/>
        <v>27</v>
      </c>
      <c r="AL52" s="262">
        <f t="shared" si="4"/>
        <v>18</v>
      </c>
    </row>
    <row r="53" spans="1:38" ht="15.75" customHeight="1" x14ac:dyDescent="0.2">
      <c r="A53" s="547" t="s">
        <v>218</v>
      </c>
      <c r="B53" s="545">
        <f>'h17'!B52</f>
        <v>-345</v>
      </c>
      <c r="C53" s="49">
        <f>'h17'!C52</f>
        <v>-131</v>
      </c>
      <c r="D53" s="372">
        <f>'h17'!D52</f>
        <v>-214</v>
      </c>
      <c r="E53" s="80">
        <f>'h17'!E52</f>
        <v>-176</v>
      </c>
      <c r="F53" s="49">
        <f>'h17'!F52</f>
        <v>-93</v>
      </c>
      <c r="G53" s="49">
        <f>'h17'!G52</f>
        <v>-83</v>
      </c>
      <c r="H53" s="49">
        <f>'h17'!H52</f>
        <v>653</v>
      </c>
      <c r="I53" s="49">
        <f>'h17'!I52</f>
        <v>333</v>
      </c>
      <c r="J53" s="49">
        <f>'h17'!J52</f>
        <v>320</v>
      </c>
      <c r="K53" s="49">
        <f>'h17'!K52</f>
        <v>829</v>
      </c>
      <c r="L53" s="49">
        <f>'h17'!L52</f>
        <v>426</v>
      </c>
      <c r="M53" s="57">
        <f>'h17'!M52</f>
        <v>403</v>
      </c>
      <c r="N53" s="545">
        <f>'h17'!N52</f>
        <v>-169</v>
      </c>
      <c r="O53" s="49">
        <f>'h17'!O52</f>
        <v>-38</v>
      </c>
      <c r="P53" s="372">
        <f>'h17'!P52</f>
        <v>-131</v>
      </c>
      <c r="Q53" s="80">
        <f>'h17'!Q52</f>
        <v>2581</v>
      </c>
      <c r="R53" s="49">
        <f>'h17'!R52</f>
        <v>1339</v>
      </c>
      <c r="S53" s="49">
        <f>'h17'!S52</f>
        <v>1242</v>
      </c>
      <c r="T53" s="49">
        <f>'h17'!T52</f>
        <v>1277</v>
      </c>
      <c r="U53" s="49">
        <f>'h17'!U52</f>
        <v>1160</v>
      </c>
      <c r="V53" s="49">
        <f>'h17'!V52</f>
        <v>37</v>
      </c>
      <c r="W53" s="49">
        <f>'h17'!W52</f>
        <v>65</v>
      </c>
      <c r="X53" s="49">
        <f>'h17'!X52</f>
        <v>25</v>
      </c>
      <c r="Y53" s="57">
        <f>'h17'!Y52</f>
        <v>17</v>
      </c>
      <c r="Z53" s="545">
        <f>'h17'!Z52</f>
        <v>2750</v>
      </c>
      <c r="AA53" s="49">
        <f>'h17'!AA52</f>
        <v>1377</v>
      </c>
      <c r="AB53" s="49">
        <f>'h17'!AB52</f>
        <v>1373</v>
      </c>
      <c r="AC53" s="49">
        <f>'h17'!AC52</f>
        <v>1333</v>
      </c>
      <c r="AD53" s="49">
        <f>'h17'!AD52</f>
        <v>1317</v>
      </c>
      <c r="AE53" s="49">
        <f>'h17'!AE52</f>
        <v>32</v>
      </c>
      <c r="AF53" s="49">
        <f>'h17'!AF52</f>
        <v>55</v>
      </c>
      <c r="AG53" s="49">
        <f>'h17'!AG52</f>
        <v>12</v>
      </c>
      <c r="AH53" s="372">
        <f>'h17'!AH52</f>
        <v>1</v>
      </c>
      <c r="AJ53" s="262">
        <f t="shared" si="2"/>
        <v>-213</v>
      </c>
      <c r="AK53" s="262">
        <f t="shared" si="3"/>
        <v>15</v>
      </c>
      <c r="AL53" s="262">
        <f t="shared" si="4"/>
        <v>29</v>
      </c>
    </row>
    <row r="54" spans="1:38" ht="15.75" customHeight="1" x14ac:dyDescent="0.2">
      <c r="A54" s="547" t="s">
        <v>49</v>
      </c>
      <c r="B54" s="545">
        <f>'h17'!B53</f>
        <v>687</v>
      </c>
      <c r="C54" s="49">
        <f>'h17'!C53</f>
        <v>348</v>
      </c>
      <c r="D54" s="372">
        <f>'h17'!D53</f>
        <v>339</v>
      </c>
      <c r="E54" s="80">
        <f>'h17'!E53</f>
        <v>23</v>
      </c>
      <c r="F54" s="49">
        <f>'h17'!F53</f>
        <v>15</v>
      </c>
      <c r="G54" s="49">
        <f>'h17'!G53</f>
        <v>8</v>
      </c>
      <c r="H54" s="49">
        <f>'h17'!H53</f>
        <v>208</v>
      </c>
      <c r="I54" s="49">
        <f>'h17'!I53</f>
        <v>114</v>
      </c>
      <c r="J54" s="49">
        <f>'h17'!J53</f>
        <v>94</v>
      </c>
      <c r="K54" s="49">
        <f>'h17'!K53</f>
        <v>185</v>
      </c>
      <c r="L54" s="49">
        <f>'h17'!L53</f>
        <v>99</v>
      </c>
      <c r="M54" s="57">
        <f>'h17'!M53</f>
        <v>86</v>
      </c>
      <c r="N54" s="545">
        <f>'h17'!N53</f>
        <v>664</v>
      </c>
      <c r="O54" s="49">
        <f>'h17'!O53</f>
        <v>333</v>
      </c>
      <c r="P54" s="372">
        <f>'h17'!P53</f>
        <v>331</v>
      </c>
      <c r="Q54" s="80">
        <f>'h17'!Q53</f>
        <v>1836</v>
      </c>
      <c r="R54" s="49">
        <f>'h17'!R53</f>
        <v>929</v>
      </c>
      <c r="S54" s="49">
        <f>'h17'!S53</f>
        <v>907</v>
      </c>
      <c r="T54" s="49">
        <f>'h17'!T53</f>
        <v>903</v>
      </c>
      <c r="U54" s="49">
        <f>'h17'!U53</f>
        <v>887</v>
      </c>
      <c r="V54" s="49">
        <f>'h17'!V53</f>
        <v>18</v>
      </c>
      <c r="W54" s="49">
        <f>'h17'!W53</f>
        <v>13</v>
      </c>
      <c r="X54" s="49">
        <f>'h17'!X53</f>
        <v>8</v>
      </c>
      <c r="Y54" s="57">
        <f>'h17'!Y53</f>
        <v>7</v>
      </c>
      <c r="Z54" s="545">
        <f>'h17'!Z53</f>
        <v>1172</v>
      </c>
      <c r="AA54" s="49">
        <f>'h17'!AA53</f>
        <v>596</v>
      </c>
      <c r="AB54" s="49">
        <f>'h17'!AB53</f>
        <v>576</v>
      </c>
      <c r="AC54" s="49">
        <f>'h17'!AC53</f>
        <v>568</v>
      </c>
      <c r="AD54" s="49">
        <f>'h17'!AD53</f>
        <v>565</v>
      </c>
      <c r="AE54" s="49">
        <f>'h17'!AE53</f>
        <v>12</v>
      </c>
      <c r="AF54" s="49">
        <f>'h17'!AF53</f>
        <v>8</v>
      </c>
      <c r="AG54" s="49">
        <f>'h17'!AG53</f>
        <v>16</v>
      </c>
      <c r="AH54" s="372">
        <f>'h17'!AH53</f>
        <v>3</v>
      </c>
      <c r="AJ54" s="262">
        <f t="shared" si="2"/>
        <v>657</v>
      </c>
      <c r="AK54" s="262">
        <f t="shared" si="3"/>
        <v>11</v>
      </c>
      <c r="AL54" s="262">
        <f t="shared" si="4"/>
        <v>-4</v>
      </c>
    </row>
    <row r="55" spans="1:38" ht="15.75" customHeight="1" x14ac:dyDescent="0.2">
      <c r="A55" s="547" t="s">
        <v>219</v>
      </c>
      <c r="B55" s="545">
        <f>'h17'!B57</f>
        <v>-232</v>
      </c>
      <c r="C55" s="49">
        <f>'h17'!C57</f>
        <v>-87</v>
      </c>
      <c r="D55" s="372">
        <f>'h17'!D57</f>
        <v>-145</v>
      </c>
      <c r="E55" s="80">
        <f>'h17'!E57</f>
        <v>-129</v>
      </c>
      <c r="F55" s="49">
        <f>'h17'!F57</f>
        <v>-35</v>
      </c>
      <c r="G55" s="49">
        <f>'h17'!G57</f>
        <v>-94</v>
      </c>
      <c r="H55" s="49">
        <f>'h17'!H57</f>
        <v>172</v>
      </c>
      <c r="I55" s="49">
        <f>'h17'!I57</f>
        <v>86</v>
      </c>
      <c r="J55" s="49">
        <f>'h17'!J57</f>
        <v>86</v>
      </c>
      <c r="K55" s="49">
        <f>'h17'!K57</f>
        <v>301</v>
      </c>
      <c r="L55" s="49">
        <f>'h17'!L57</f>
        <v>121</v>
      </c>
      <c r="M55" s="57">
        <f>'h17'!M57</f>
        <v>180</v>
      </c>
      <c r="N55" s="545">
        <f>'h17'!N57</f>
        <v>-103</v>
      </c>
      <c r="O55" s="49">
        <f>'h17'!O57</f>
        <v>-52</v>
      </c>
      <c r="P55" s="372">
        <f>'h17'!P57</f>
        <v>-51</v>
      </c>
      <c r="Q55" s="80">
        <f>'h17'!Q57</f>
        <v>618</v>
      </c>
      <c r="R55" s="49">
        <f>'h17'!R57</f>
        <v>318</v>
      </c>
      <c r="S55" s="49">
        <f>'h17'!S57</f>
        <v>300</v>
      </c>
      <c r="T55" s="49">
        <f>'h17'!T57</f>
        <v>267</v>
      </c>
      <c r="U55" s="49">
        <f>'h17'!U57</f>
        <v>279</v>
      </c>
      <c r="V55" s="49">
        <f>'h17'!V57</f>
        <v>43</v>
      </c>
      <c r="W55" s="49">
        <f>'h17'!W57</f>
        <v>17</v>
      </c>
      <c r="X55" s="49">
        <f>'h17'!X57</f>
        <v>8</v>
      </c>
      <c r="Y55" s="57">
        <f>'h17'!Y57</f>
        <v>4</v>
      </c>
      <c r="Z55" s="545">
        <f>'h17'!Z57</f>
        <v>721</v>
      </c>
      <c r="AA55" s="49">
        <f>'h17'!AA57</f>
        <v>370</v>
      </c>
      <c r="AB55" s="49">
        <f>'h17'!AB57</f>
        <v>351</v>
      </c>
      <c r="AC55" s="49">
        <f>'h17'!AC57</f>
        <v>324</v>
      </c>
      <c r="AD55" s="49">
        <f>'h17'!AD57</f>
        <v>336</v>
      </c>
      <c r="AE55" s="49">
        <f>'h17'!AE57</f>
        <v>40</v>
      </c>
      <c r="AF55" s="49">
        <f>'h17'!AF57</f>
        <v>14</v>
      </c>
      <c r="AG55" s="49">
        <f>'h17'!AG57</f>
        <v>6</v>
      </c>
      <c r="AH55" s="372">
        <f>'h17'!AH57</f>
        <v>1</v>
      </c>
      <c r="AJ55" s="262">
        <f t="shared" si="2"/>
        <v>-114</v>
      </c>
      <c r="AK55" s="262">
        <f t="shared" si="3"/>
        <v>6</v>
      </c>
      <c r="AL55" s="262">
        <f t="shared" si="4"/>
        <v>5</v>
      </c>
    </row>
    <row r="56" spans="1:38" ht="15.75" customHeight="1" x14ac:dyDescent="0.2">
      <c r="A56" s="547" t="s">
        <v>58</v>
      </c>
      <c r="B56" s="545">
        <f>'h17'!B58</f>
        <v>-132</v>
      </c>
      <c r="C56" s="49">
        <f>'h17'!C58</f>
        <v>-73</v>
      </c>
      <c r="D56" s="372">
        <f>'h17'!D58</f>
        <v>-59</v>
      </c>
      <c r="E56" s="80">
        <f>'h17'!E58</f>
        <v>-25</v>
      </c>
      <c r="F56" s="49">
        <f>'h17'!F58</f>
        <v>-14</v>
      </c>
      <c r="G56" s="49">
        <f>'h17'!G58</f>
        <v>-11</v>
      </c>
      <c r="H56" s="49">
        <f>'h17'!H58</f>
        <v>233</v>
      </c>
      <c r="I56" s="49">
        <f>'h17'!I58</f>
        <v>126</v>
      </c>
      <c r="J56" s="49">
        <f>'h17'!J58</f>
        <v>107</v>
      </c>
      <c r="K56" s="49">
        <f>'h17'!K58</f>
        <v>258</v>
      </c>
      <c r="L56" s="49">
        <f>'h17'!L58</f>
        <v>140</v>
      </c>
      <c r="M56" s="57">
        <f>'h17'!M58</f>
        <v>118</v>
      </c>
      <c r="N56" s="545">
        <f>'h17'!N58</f>
        <v>-107</v>
      </c>
      <c r="O56" s="49">
        <f>'h17'!O58</f>
        <v>-59</v>
      </c>
      <c r="P56" s="372">
        <f>'h17'!P58</f>
        <v>-48</v>
      </c>
      <c r="Q56" s="80">
        <f>'h17'!Q58</f>
        <v>1046</v>
      </c>
      <c r="R56" s="49">
        <f>'h17'!R58</f>
        <v>531</v>
      </c>
      <c r="S56" s="49">
        <f>'h17'!S58</f>
        <v>515</v>
      </c>
      <c r="T56" s="49">
        <f>'h17'!T58</f>
        <v>489</v>
      </c>
      <c r="U56" s="49">
        <f>'h17'!U58</f>
        <v>444</v>
      </c>
      <c r="V56" s="49">
        <f>'h17'!V58</f>
        <v>33</v>
      </c>
      <c r="W56" s="49">
        <f>'h17'!W58</f>
        <v>60</v>
      </c>
      <c r="X56" s="49">
        <f>'h17'!X58</f>
        <v>9</v>
      </c>
      <c r="Y56" s="57">
        <f>'h17'!Y58</f>
        <v>11</v>
      </c>
      <c r="Z56" s="545">
        <f>'h17'!Z58</f>
        <v>1153</v>
      </c>
      <c r="AA56" s="49">
        <f>'h17'!AA58</f>
        <v>590</v>
      </c>
      <c r="AB56" s="49">
        <f>'h17'!AB58</f>
        <v>563</v>
      </c>
      <c r="AC56" s="49">
        <f>'h17'!AC58</f>
        <v>562</v>
      </c>
      <c r="AD56" s="49">
        <f>'h17'!AD58</f>
        <v>497</v>
      </c>
      <c r="AE56" s="49">
        <f>'h17'!AE58</f>
        <v>25</v>
      </c>
      <c r="AF56" s="49">
        <f>'h17'!AF58</f>
        <v>61</v>
      </c>
      <c r="AG56" s="49">
        <f>'h17'!AG58</f>
        <v>3</v>
      </c>
      <c r="AH56" s="372">
        <f>'h17'!AH58</f>
        <v>5</v>
      </c>
      <c r="AJ56" s="262">
        <f t="shared" si="2"/>
        <v>-126</v>
      </c>
      <c r="AK56" s="262">
        <f t="shared" si="3"/>
        <v>7</v>
      </c>
      <c r="AL56" s="262">
        <f t="shared" si="4"/>
        <v>12</v>
      </c>
    </row>
    <row r="57" spans="1:38" ht="15.75" customHeight="1" x14ac:dyDescent="0.2">
      <c r="A57" s="547" t="s">
        <v>59</v>
      </c>
      <c r="B57" s="545">
        <f>'h17'!B59</f>
        <v>-58</v>
      </c>
      <c r="C57" s="49">
        <f>'h17'!C59</f>
        <v>-13</v>
      </c>
      <c r="D57" s="372">
        <f>'h17'!D59</f>
        <v>-45</v>
      </c>
      <c r="E57" s="80">
        <f>'h17'!E59</f>
        <v>18</v>
      </c>
      <c r="F57" s="49">
        <f>'h17'!F59</f>
        <v>-3</v>
      </c>
      <c r="G57" s="49">
        <f>'h17'!G59</f>
        <v>21</v>
      </c>
      <c r="H57" s="49">
        <f>'h17'!H59</f>
        <v>252</v>
      </c>
      <c r="I57" s="49">
        <f>'h17'!I59</f>
        <v>133</v>
      </c>
      <c r="J57" s="49">
        <f>'h17'!J59</f>
        <v>119</v>
      </c>
      <c r="K57" s="49">
        <f>'h17'!K59</f>
        <v>234</v>
      </c>
      <c r="L57" s="49">
        <f>'h17'!L59</f>
        <v>136</v>
      </c>
      <c r="M57" s="57">
        <f>'h17'!M59</f>
        <v>98</v>
      </c>
      <c r="N57" s="545">
        <f>'h17'!N59</f>
        <v>-76</v>
      </c>
      <c r="O57" s="49">
        <f>'h17'!O59</f>
        <v>-10</v>
      </c>
      <c r="P57" s="372">
        <f>'h17'!P59</f>
        <v>-66</v>
      </c>
      <c r="Q57" s="80">
        <f>'h17'!Q59</f>
        <v>1334</v>
      </c>
      <c r="R57" s="49">
        <f>'h17'!R59</f>
        <v>716</v>
      </c>
      <c r="S57" s="49">
        <f>'h17'!S59</f>
        <v>618</v>
      </c>
      <c r="T57" s="49">
        <f>'h17'!T59</f>
        <v>655</v>
      </c>
      <c r="U57" s="49">
        <f>'h17'!U59</f>
        <v>579</v>
      </c>
      <c r="V57" s="49">
        <f>'h17'!V59</f>
        <v>51</v>
      </c>
      <c r="W57" s="49">
        <f>'h17'!W59</f>
        <v>30</v>
      </c>
      <c r="X57" s="49">
        <f>'h17'!X59</f>
        <v>10</v>
      </c>
      <c r="Y57" s="57">
        <f>'h17'!Y59</f>
        <v>9</v>
      </c>
      <c r="Z57" s="545">
        <f>'h17'!Z59</f>
        <v>1410</v>
      </c>
      <c r="AA57" s="49">
        <f>'h17'!AA59</f>
        <v>726</v>
      </c>
      <c r="AB57" s="49">
        <f>'h17'!AB59</f>
        <v>684</v>
      </c>
      <c r="AC57" s="49">
        <f>'h17'!AC59</f>
        <v>691</v>
      </c>
      <c r="AD57" s="49">
        <f>'h17'!AD59</f>
        <v>657</v>
      </c>
      <c r="AE57" s="49">
        <f>'h17'!AE59</f>
        <v>22</v>
      </c>
      <c r="AF57" s="49">
        <f>'h17'!AF59</f>
        <v>22</v>
      </c>
      <c r="AG57" s="49">
        <f>'h17'!AG59</f>
        <v>13</v>
      </c>
      <c r="AH57" s="372">
        <f>'h17'!AH59</f>
        <v>5</v>
      </c>
      <c r="AJ57" s="262">
        <f t="shared" si="2"/>
        <v>-114</v>
      </c>
      <c r="AK57" s="262">
        <f t="shared" si="3"/>
        <v>37</v>
      </c>
      <c r="AL57" s="262">
        <f t="shared" si="4"/>
        <v>1</v>
      </c>
    </row>
    <row r="58" spans="1:38" ht="15.75" customHeight="1" x14ac:dyDescent="0.2">
      <c r="A58" s="547" t="s">
        <v>63</v>
      </c>
      <c r="B58" s="545">
        <f>'h17'!B62</f>
        <v>-113</v>
      </c>
      <c r="C58" s="49">
        <f>'h17'!C62</f>
        <v>-43</v>
      </c>
      <c r="D58" s="372">
        <f>'h17'!D62</f>
        <v>-70</v>
      </c>
      <c r="E58" s="80">
        <f>'h17'!E62</f>
        <v>-51</v>
      </c>
      <c r="F58" s="49">
        <f>'h17'!F62</f>
        <v>-27</v>
      </c>
      <c r="G58" s="49">
        <f>'h17'!G62</f>
        <v>-24</v>
      </c>
      <c r="H58" s="49">
        <f>'h17'!H62</f>
        <v>102</v>
      </c>
      <c r="I58" s="49">
        <f>'h17'!I62</f>
        <v>48</v>
      </c>
      <c r="J58" s="49">
        <f>'h17'!J62</f>
        <v>54</v>
      </c>
      <c r="K58" s="49">
        <f>'h17'!K62</f>
        <v>153</v>
      </c>
      <c r="L58" s="49">
        <f>'h17'!L62</f>
        <v>75</v>
      </c>
      <c r="M58" s="57">
        <f>'h17'!M62</f>
        <v>78</v>
      </c>
      <c r="N58" s="545">
        <f>'h17'!N62</f>
        <v>-62</v>
      </c>
      <c r="O58" s="49">
        <f>'h17'!O62</f>
        <v>-16</v>
      </c>
      <c r="P58" s="372">
        <f>'h17'!P62</f>
        <v>-46</v>
      </c>
      <c r="Q58" s="80">
        <f>'h17'!Q62</f>
        <v>367</v>
      </c>
      <c r="R58" s="49">
        <f>'h17'!R62</f>
        <v>192</v>
      </c>
      <c r="S58" s="49">
        <f>'h17'!S62</f>
        <v>175</v>
      </c>
      <c r="T58" s="49">
        <f>'h17'!T62</f>
        <v>167</v>
      </c>
      <c r="U58" s="49">
        <f>'h17'!U62</f>
        <v>169</v>
      </c>
      <c r="V58" s="49">
        <f>'h17'!V62</f>
        <v>18</v>
      </c>
      <c r="W58" s="49">
        <f>'h17'!W62</f>
        <v>4</v>
      </c>
      <c r="X58" s="49">
        <f>'h17'!X62</f>
        <v>7</v>
      </c>
      <c r="Y58" s="57">
        <f>'h17'!Y62</f>
        <v>2</v>
      </c>
      <c r="Z58" s="545">
        <f>'h17'!Z62</f>
        <v>429</v>
      </c>
      <c r="AA58" s="49">
        <f>'h17'!AA62</f>
        <v>208</v>
      </c>
      <c r="AB58" s="49">
        <f>'h17'!AB62</f>
        <v>221</v>
      </c>
      <c r="AC58" s="49">
        <f>'h17'!AC62</f>
        <v>206</v>
      </c>
      <c r="AD58" s="49">
        <f>'h17'!AD62</f>
        <v>215</v>
      </c>
      <c r="AE58" s="49">
        <f>'h17'!AE62</f>
        <v>2</v>
      </c>
      <c r="AF58" s="49">
        <f>'h17'!AF62</f>
        <v>6</v>
      </c>
      <c r="AG58" s="49">
        <f>'h17'!AG62</f>
        <v>0</v>
      </c>
      <c r="AH58" s="372">
        <f>'h17'!AH62</f>
        <v>0</v>
      </c>
      <c r="AJ58" s="262">
        <f t="shared" si="2"/>
        <v>-85</v>
      </c>
      <c r="AK58" s="262">
        <f t="shared" si="3"/>
        <v>14</v>
      </c>
      <c r="AL58" s="262">
        <f t="shared" si="4"/>
        <v>9</v>
      </c>
    </row>
    <row r="59" spans="1:38" ht="15.75" customHeight="1" x14ac:dyDescent="0.2">
      <c r="A59" s="547" t="s">
        <v>64</v>
      </c>
      <c r="B59" s="545">
        <f>'h17'!B63</f>
        <v>-60</v>
      </c>
      <c r="C59" s="49">
        <f>'h17'!C63</f>
        <v>-50</v>
      </c>
      <c r="D59" s="372">
        <f>'h17'!D63</f>
        <v>-10</v>
      </c>
      <c r="E59" s="80">
        <f>'h17'!E63</f>
        <v>-45</v>
      </c>
      <c r="F59" s="49">
        <f>'h17'!F63</f>
        <v>-13</v>
      </c>
      <c r="G59" s="49">
        <f>'h17'!G63</f>
        <v>-32</v>
      </c>
      <c r="H59" s="49">
        <f>'h17'!H63</f>
        <v>152</v>
      </c>
      <c r="I59" s="49">
        <f>'h17'!I63</f>
        <v>85</v>
      </c>
      <c r="J59" s="49">
        <f>'h17'!J63</f>
        <v>67</v>
      </c>
      <c r="K59" s="49">
        <f>'h17'!K63</f>
        <v>197</v>
      </c>
      <c r="L59" s="49">
        <f>'h17'!L63</f>
        <v>98</v>
      </c>
      <c r="M59" s="57">
        <f>'h17'!M63</f>
        <v>99</v>
      </c>
      <c r="N59" s="545">
        <f>'h17'!N63</f>
        <v>-15</v>
      </c>
      <c r="O59" s="49">
        <f>'h17'!O63</f>
        <v>-37</v>
      </c>
      <c r="P59" s="372">
        <f>'h17'!P63</f>
        <v>22</v>
      </c>
      <c r="Q59" s="80">
        <f>'h17'!Q63</f>
        <v>765</v>
      </c>
      <c r="R59" s="49">
        <f>'h17'!R63</f>
        <v>339</v>
      </c>
      <c r="S59" s="49">
        <f>'h17'!S63</f>
        <v>426</v>
      </c>
      <c r="T59" s="49">
        <f>'h17'!T63</f>
        <v>325</v>
      </c>
      <c r="U59" s="49">
        <f>'h17'!U63</f>
        <v>290</v>
      </c>
      <c r="V59" s="49">
        <f>'h17'!V63</f>
        <v>11</v>
      </c>
      <c r="W59" s="49">
        <f>'h17'!W63</f>
        <v>134</v>
      </c>
      <c r="X59" s="49">
        <f>'h17'!X63</f>
        <v>3</v>
      </c>
      <c r="Y59" s="57">
        <f>'h17'!Y63</f>
        <v>2</v>
      </c>
      <c r="Z59" s="545">
        <f>'h17'!Z63</f>
        <v>780</v>
      </c>
      <c r="AA59" s="49">
        <f>'h17'!AA63</f>
        <v>376</v>
      </c>
      <c r="AB59" s="49">
        <f>'h17'!AB63</f>
        <v>404</v>
      </c>
      <c r="AC59" s="49">
        <f>'h17'!AC63</f>
        <v>355</v>
      </c>
      <c r="AD59" s="49">
        <f>'h17'!AD63</f>
        <v>310</v>
      </c>
      <c r="AE59" s="49">
        <f>'h17'!AE63</f>
        <v>16</v>
      </c>
      <c r="AF59" s="49">
        <f>'h17'!AF63</f>
        <v>94</v>
      </c>
      <c r="AG59" s="49">
        <f>'h17'!AG63</f>
        <v>5</v>
      </c>
      <c r="AH59" s="372">
        <f>'h17'!AH63</f>
        <v>0</v>
      </c>
      <c r="AJ59" s="262">
        <f t="shared" si="2"/>
        <v>-50</v>
      </c>
      <c r="AK59" s="262">
        <f t="shared" si="3"/>
        <v>35</v>
      </c>
      <c r="AL59" s="262">
        <f t="shared" si="4"/>
        <v>0</v>
      </c>
    </row>
    <row r="60" spans="1:38" ht="15.75" customHeight="1" x14ac:dyDescent="0.2">
      <c r="A60" s="547" t="s">
        <v>220</v>
      </c>
      <c r="B60" s="545">
        <f>'h17'!B65</f>
        <v>-134</v>
      </c>
      <c r="C60" s="49">
        <f>'h17'!C65</f>
        <v>-56</v>
      </c>
      <c r="D60" s="372">
        <f>'h17'!D65</f>
        <v>-78</v>
      </c>
      <c r="E60" s="80">
        <f>'h17'!E65</f>
        <v>-76</v>
      </c>
      <c r="F60" s="49">
        <f>'h17'!F65</f>
        <v>-47</v>
      </c>
      <c r="G60" s="49">
        <f>'h17'!G65</f>
        <v>-29</v>
      </c>
      <c r="H60" s="49">
        <f>'h17'!H65</f>
        <v>85</v>
      </c>
      <c r="I60" s="49">
        <f>'h17'!I65</f>
        <v>42</v>
      </c>
      <c r="J60" s="49">
        <f>'h17'!J65</f>
        <v>43</v>
      </c>
      <c r="K60" s="49">
        <f>'h17'!K65</f>
        <v>161</v>
      </c>
      <c r="L60" s="49">
        <f>'h17'!L65</f>
        <v>89</v>
      </c>
      <c r="M60" s="57">
        <f>'h17'!M65</f>
        <v>72</v>
      </c>
      <c r="N60" s="545">
        <f>'h17'!N65</f>
        <v>-58</v>
      </c>
      <c r="O60" s="49">
        <f>'h17'!O65</f>
        <v>-9</v>
      </c>
      <c r="P60" s="372">
        <f>'h17'!P65</f>
        <v>-49</v>
      </c>
      <c r="Q60" s="80">
        <f>'h17'!Q65</f>
        <v>359</v>
      </c>
      <c r="R60" s="49">
        <f>'h17'!R65</f>
        <v>179</v>
      </c>
      <c r="S60" s="49">
        <f>'h17'!S65</f>
        <v>180</v>
      </c>
      <c r="T60" s="49">
        <f>'h17'!T65</f>
        <v>173</v>
      </c>
      <c r="U60" s="49">
        <f>'h17'!U65</f>
        <v>171</v>
      </c>
      <c r="V60" s="49">
        <f>'h17'!V65</f>
        <v>0</v>
      </c>
      <c r="W60" s="49">
        <f>'h17'!W65</f>
        <v>9</v>
      </c>
      <c r="X60" s="49">
        <f>'h17'!X65</f>
        <v>6</v>
      </c>
      <c r="Y60" s="57">
        <f>'h17'!Y65</f>
        <v>0</v>
      </c>
      <c r="Z60" s="545">
        <f>'h17'!Z65</f>
        <v>417</v>
      </c>
      <c r="AA60" s="49">
        <f>'h17'!AA65</f>
        <v>188</v>
      </c>
      <c r="AB60" s="49">
        <f>'h17'!AB65</f>
        <v>229</v>
      </c>
      <c r="AC60" s="49">
        <f>'h17'!AC65</f>
        <v>185</v>
      </c>
      <c r="AD60" s="49">
        <f>'h17'!AD65</f>
        <v>219</v>
      </c>
      <c r="AE60" s="49">
        <f>'h17'!AE65</f>
        <v>1</v>
      </c>
      <c r="AF60" s="49">
        <f>'h17'!AF65</f>
        <v>8</v>
      </c>
      <c r="AG60" s="49">
        <f>'h17'!AG65</f>
        <v>2</v>
      </c>
      <c r="AH60" s="372">
        <f>'h17'!AH65</f>
        <v>2</v>
      </c>
      <c r="AJ60" s="262">
        <f t="shared" si="2"/>
        <v>-60</v>
      </c>
      <c r="AK60" s="262">
        <f t="shared" si="3"/>
        <v>0</v>
      </c>
      <c r="AL60" s="262">
        <f t="shared" si="4"/>
        <v>2</v>
      </c>
    </row>
    <row r="61" spans="1:38" ht="15.75" customHeight="1" x14ac:dyDescent="0.2">
      <c r="A61" s="547" t="s">
        <v>70</v>
      </c>
      <c r="B61" s="545">
        <f>'h17'!B66</f>
        <v>58</v>
      </c>
      <c r="C61" s="49">
        <f>'h17'!C66</f>
        <v>-8</v>
      </c>
      <c r="D61" s="372">
        <f>'h17'!D66</f>
        <v>66</v>
      </c>
      <c r="E61" s="80">
        <f>'h17'!E66</f>
        <v>117</v>
      </c>
      <c r="F61" s="49">
        <f>'h17'!F66</f>
        <v>47</v>
      </c>
      <c r="G61" s="49">
        <f>'h17'!G66</f>
        <v>70</v>
      </c>
      <c r="H61" s="49">
        <f>'h17'!H66</f>
        <v>359</v>
      </c>
      <c r="I61" s="49">
        <f>'h17'!I66</f>
        <v>170</v>
      </c>
      <c r="J61" s="49">
        <f>'h17'!J66</f>
        <v>189</v>
      </c>
      <c r="K61" s="49">
        <f>'h17'!K66</f>
        <v>242</v>
      </c>
      <c r="L61" s="49">
        <f>'h17'!L66</f>
        <v>123</v>
      </c>
      <c r="M61" s="57">
        <f>'h17'!M66</f>
        <v>119</v>
      </c>
      <c r="N61" s="545">
        <f>'h17'!N66</f>
        <v>-59</v>
      </c>
      <c r="O61" s="49">
        <f>'h17'!O66</f>
        <v>-55</v>
      </c>
      <c r="P61" s="372">
        <f>'h17'!P66</f>
        <v>-4</v>
      </c>
      <c r="Q61" s="80">
        <f>'h17'!Q66</f>
        <v>1384</v>
      </c>
      <c r="R61" s="49">
        <f>'h17'!R66</f>
        <v>692</v>
      </c>
      <c r="S61" s="49">
        <f>'h17'!S66</f>
        <v>692</v>
      </c>
      <c r="T61" s="49">
        <f>'h17'!T66</f>
        <v>669</v>
      </c>
      <c r="U61" s="49">
        <f>'h17'!U66</f>
        <v>665</v>
      </c>
      <c r="V61" s="49">
        <f>'h17'!V66</f>
        <v>12</v>
      </c>
      <c r="W61" s="49">
        <f>'h17'!W66</f>
        <v>17</v>
      </c>
      <c r="X61" s="49">
        <f>'h17'!X66</f>
        <v>11</v>
      </c>
      <c r="Y61" s="57">
        <f>'h17'!Y66</f>
        <v>10</v>
      </c>
      <c r="Z61" s="545">
        <f>'h17'!Z66</f>
        <v>1443</v>
      </c>
      <c r="AA61" s="49">
        <f>'h17'!AA66</f>
        <v>747</v>
      </c>
      <c r="AB61" s="49">
        <f>'h17'!AB66</f>
        <v>696</v>
      </c>
      <c r="AC61" s="49">
        <f>'h17'!AC66</f>
        <v>734</v>
      </c>
      <c r="AD61" s="49">
        <f>'h17'!AD66</f>
        <v>673</v>
      </c>
      <c r="AE61" s="49">
        <f>'h17'!AE66</f>
        <v>7</v>
      </c>
      <c r="AF61" s="49">
        <f>'h17'!AF66</f>
        <v>17</v>
      </c>
      <c r="AG61" s="49">
        <f>'h17'!AG66</f>
        <v>6</v>
      </c>
      <c r="AH61" s="372">
        <f>'h17'!AH66</f>
        <v>6</v>
      </c>
      <c r="AJ61" s="262">
        <f t="shared" si="2"/>
        <v>-73</v>
      </c>
      <c r="AK61" s="262">
        <f t="shared" si="3"/>
        <v>5</v>
      </c>
      <c r="AL61" s="262">
        <f t="shared" si="4"/>
        <v>9</v>
      </c>
    </row>
    <row r="62" spans="1:38" ht="15.75" customHeight="1" x14ac:dyDescent="0.2">
      <c r="A62" s="547" t="s">
        <v>71</v>
      </c>
      <c r="B62" s="545">
        <f>'h17'!B67</f>
        <v>-149</v>
      </c>
      <c r="C62" s="49">
        <f>'h17'!C67</f>
        <v>-80</v>
      </c>
      <c r="D62" s="372">
        <f>'h17'!D67</f>
        <v>-69</v>
      </c>
      <c r="E62" s="80">
        <f>'h17'!E67</f>
        <v>-32</v>
      </c>
      <c r="F62" s="49">
        <f>'h17'!F67</f>
        <v>-31</v>
      </c>
      <c r="G62" s="49">
        <f>'h17'!G67</f>
        <v>-1</v>
      </c>
      <c r="H62" s="49">
        <f>'h17'!H67</f>
        <v>141</v>
      </c>
      <c r="I62" s="49">
        <f>'h17'!I67</f>
        <v>62</v>
      </c>
      <c r="J62" s="49">
        <f>'h17'!J67</f>
        <v>79</v>
      </c>
      <c r="K62" s="49">
        <f>'h17'!K67</f>
        <v>173</v>
      </c>
      <c r="L62" s="49">
        <f>'h17'!L67</f>
        <v>93</v>
      </c>
      <c r="M62" s="57">
        <f>'h17'!M67</f>
        <v>80</v>
      </c>
      <c r="N62" s="545">
        <f>'h17'!N67</f>
        <v>-117</v>
      </c>
      <c r="O62" s="49">
        <f>'h17'!O67</f>
        <v>-49</v>
      </c>
      <c r="P62" s="372">
        <f>'h17'!P67</f>
        <v>-68</v>
      </c>
      <c r="Q62" s="80">
        <f>'h17'!Q67</f>
        <v>484</v>
      </c>
      <c r="R62" s="49">
        <f>'h17'!R67</f>
        <v>254</v>
      </c>
      <c r="S62" s="49">
        <f>'h17'!S67</f>
        <v>230</v>
      </c>
      <c r="T62" s="49">
        <f>'h17'!T67</f>
        <v>235</v>
      </c>
      <c r="U62" s="49">
        <f>'h17'!U67</f>
        <v>213</v>
      </c>
      <c r="V62" s="49">
        <f>'h17'!V67</f>
        <v>17</v>
      </c>
      <c r="W62" s="49">
        <f>'h17'!W67</f>
        <v>13</v>
      </c>
      <c r="X62" s="49">
        <f>'h17'!X67</f>
        <v>2</v>
      </c>
      <c r="Y62" s="57">
        <f>'h17'!Y67</f>
        <v>4</v>
      </c>
      <c r="Z62" s="545">
        <f>'h17'!Z67</f>
        <v>601</v>
      </c>
      <c r="AA62" s="49">
        <f>'h17'!AA67</f>
        <v>303</v>
      </c>
      <c r="AB62" s="49">
        <f>'h17'!AB67</f>
        <v>298</v>
      </c>
      <c r="AC62" s="49">
        <f>'h17'!AC67</f>
        <v>282</v>
      </c>
      <c r="AD62" s="49">
        <f>'h17'!AD67</f>
        <v>287</v>
      </c>
      <c r="AE62" s="49">
        <f>'h17'!AE67</f>
        <v>20</v>
      </c>
      <c r="AF62" s="49">
        <f>'h17'!AF67</f>
        <v>11</v>
      </c>
      <c r="AG62" s="49">
        <f>'h17'!AG67</f>
        <v>1</v>
      </c>
      <c r="AH62" s="372">
        <f>'h17'!AH67</f>
        <v>0</v>
      </c>
      <c r="AJ62" s="262">
        <f t="shared" si="2"/>
        <v>-121</v>
      </c>
      <c r="AK62" s="262">
        <f t="shared" si="3"/>
        <v>-1</v>
      </c>
      <c r="AL62" s="262">
        <f t="shared" si="4"/>
        <v>5</v>
      </c>
    </row>
    <row r="63" spans="1:38" ht="15.75" customHeight="1" x14ac:dyDescent="0.2">
      <c r="A63" s="547" t="s">
        <v>72</v>
      </c>
      <c r="B63" s="545">
        <f>'h17'!B68</f>
        <v>-277</v>
      </c>
      <c r="C63" s="49">
        <f>'h17'!C68</f>
        <v>-146</v>
      </c>
      <c r="D63" s="372">
        <f>'h17'!D68</f>
        <v>-131</v>
      </c>
      <c r="E63" s="80">
        <f>'h17'!E68</f>
        <v>-200</v>
      </c>
      <c r="F63" s="49">
        <f>'h17'!F68</f>
        <v>-95</v>
      </c>
      <c r="G63" s="49">
        <f>'h17'!G68</f>
        <v>-105</v>
      </c>
      <c r="H63" s="49">
        <f>'h17'!H68</f>
        <v>114</v>
      </c>
      <c r="I63" s="49">
        <f>'h17'!I68</f>
        <v>64</v>
      </c>
      <c r="J63" s="49">
        <f>'h17'!J68</f>
        <v>50</v>
      </c>
      <c r="K63" s="49">
        <f>'h17'!K68</f>
        <v>314</v>
      </c>
      <c r="L63" s="49">
        <f>'h17'!L68</f>
        <v>159</v>
      </c>
      <c r="M63" s="57">
        <f>'h17'!M68</f>
        <v>155</v>
      </c>
      <c r="N63" s="545">
        <f>'h17'!N68</f>
        <v>-77</v>
      </c>
      <c r="O63" s="49">
        <f>'h17'!O68</f>
        <v>-51</v>
      </c>
      <c r="P63" s="372">
        <f>'h17'!P68</f>
        <v>-26</v>
      </c>
      <c r="Q63" s="80">
        <f>'h17'!Q68</f>
        <v>548</v>
      </c>
      <c r="R63" s="49">
        <f>'h17'!R68</f>
        <v>268</v>
      </c>
      <c r="S63" s="49">
        <f>'h17'!S68</f>
        <v>280</v>
      </c>
      <c r="T63" s="49">
        <f>'h17'!T68</f>
        <v>242</v>
      </c>
      <c r="U63" s="49">
        <f>'h17'!U68</f>
        <v>263</v>
      </c>
      <c r="V63" s="49">
        <f>'h17'!V68</f>
        <v>18</v>
      </c>
      <c r="W63" s="49">
        <f>'h17'!W68</f>
        <v>15</v>
      </c>
      <c r="X63" s="49">
        <f>'h17'!X68</f>
        <v>8</v>
      </c>
      <c r="Y63" s="57">
        <f>'h17'!Y68</f>
        <v>2</v>
      </c>
      <c r="Z63" s="545">
        <f>'h17'!Z68</f>
        <v>625</v>
      </c>
      <c r="AA63" s="49">
        <f>'h17'!AA68</f>
        <v>319</v>
      </c>
      <c r="AB63" s="49">
        <f>'h17'!AB68</f>
        <v>306</v>
      </c>
      <c r="AC63" s="49">
        <f>'h17'!AC68</f>
        <v>306</v>
      </c>
      <c r="AD63" s="49">
        <f>'h17'!AD68</f>
        <v>305</v>
      </c>
      <c r="AE63" s="49">
        <f>'h17'!AE68</f>
        <v>13</v>
      </c>
      <c r="AF63" s="49">
        <f>'h17'!AF68</f>
        <v>1</v>
      </c>
      <c r="AG63" s="49">
        <f>'h17'!AG68</f>
        <v>0</v>
      </c>
      <c r="AH63" s="372">
        <f>'h17'!AH68</f>
        <v>0</v>
      </c>
      <c r="AJ63" s="262">
        <f t="shared" si="2"/>
        <v>-106</v>
      </c>
      <c r="AK63" s="262">
        <f t="shared" si="3"/>
        <v>19</v>
      </c>
      <c r="AL63" s="262">
        <f t="shared" si="4"/>
        <v>10</v>
      </c>
    </row>
    <row r="64" spans="1:38" ht="15.75" customHeight="1" x14ac:dyDescent="0.2">
      <c r="A64" s="547" t="s">
        <v>221</v>
      </c>
      <c r="B64" s="545">
        <f>'h17'!B70</f>
        <v>-333</v>
      </c>
      <c r="C64" s="49">
        <f>'h17'!C70</f>
        <v>-182</v>
      </c>
      <c r="D64" s="372">
        <f>'h17'!D70</f>
        <v>-151</v>
      </c>
      <c r="E64" s="80">
        <f>'h17'!E70</f>
        <v>-134</v>
      </c>
      <c r="F64" s="49">
        <f>'h17'!F70</f>
        <v>-76</v>
      </c>
      <c r="G64" s="49">
        <f>'h17'!G70</f>
        <v>-58</v>
      </c>
      <c r="H64" s="49">
        <f>'h17'!H70</f>
        <v>151</v>
      </c>
      <c r="I64" s="49">
        <f>'h17'!I70</f>
        <v>79</v>
      </c>
      <c r="J64" s="49">
        <f>'h17'!J70</f>
        <v>72</v>
      </c>
      <c r="K64" s="49">
        <f>'h17'!K70</f>
        <v>285</v>
      </c>
      <c r="L64" s="49">
        <f>'h17'!L70</f>
        <v>155</v>
      </c>
      <c r="M64" s="57">
        <f>'h17'!M70</f>
        <v>130</v>
      </c>
      <c r="N64" s="545">
        <f>'h17'!N70</f>
        <v>-199</v>
      </c>
      <c r="O64" s="49">
        <f>'h17'!O70</f>
        <v>-106</v>
      </c>
      <c r="P64" s="372">
        <f>'h17'!P70</f>
        <v>-93</v>
      </c>
      <c r="Q64" s="80">
        <f>'h17'!Q70</f>
        <v>441</v>
      </c>
      <c r="R64" s="49">
        <f>'h17'!R70</f>
        <v>199</v>
      </c>
      <c r="S64" s="49">
        <f>'h17'!S70</f>
        <v>242</v>
      </c>
      <c r="T64" s="49">
        <f>'h17'!T70</f>
        <v>194</v>
      </c>
      <c r="U64" s="49">
        <f>'h17'!U70</f>
        <v>189</v>
      </c>
      <c r="V64" s="49">
        <f>'h17'!V70</f>
        <v>4</v>
      </c>
      <c r="W64" s="49">
        <f>'h17'!W70</f>
        <v>50</v>
      </c>
      <c r="X64" s="49">
        <f>'h17'!X70</f>
        <v>1</v>
      </c>
      <c r="Y64" s="57">
        <f>'h17'!Y70</f>
        <v>3</v>
      </c>
      <c r="Z64" s="545">
        <f>'h17'!Z70</f>
        <v>640</v>
      </c>
      <c r="AA64" s="49">
        <f>'h17'!AA70</f>
        <v>305</v>
      </c>
      <c r="AB64" s="49">
        <f>'h17'!AB70</f>
        <v>335</v>
      </c>
      <c r="AC64" s="49">
        <f>'h17'!AC70</f>
        <v>304</v>
      </c>
      <c r="AD64" s="49">
        <f>'h17'!AD70</f>
        <v>288</v>
      </c>
      <c r="AE64" s="49">
        <f>'h17'!AE70</f>
        <v>0</v>
      </c>
      <c r="AF64" s="49">
        <f>'h17'!AF70</f>
        <v>47</v>
      </c>
      <c r="AG64" s="49">
        <f>'h17'!AG70</f>
        <v>1</v>
      </c>
      <c r="AH64" s="372">
        <f>'h17'!AH70</f>
        <v>0</v>
      </c>
      <c r="AJ64" s="262">
        <f t="shared" si="2"/>
        <v>-209</v>
      </c>
      <c r="AK64" s="262">
        <f t="shared" si="3"/>
        <v>7</v>
      </c>
      <c r="AL64" s="262">
        <f t="shared" si="4"/>
        <v>3</v>
      </c>
    </row>
    <row r="65" spans="1:38" ht="15.75" customHeight="1" thickBot="1" x14ac:dyDescent="0.25">
      <c r="A65" s="553" t="s">
        <v>222</v>
      </c>
      <c r="B65" s="546">
        <f>'h17'!B71</f>
        <v>-202</v>
      </c>
      <c r="C65" s="360">
        <f>'h17'!C71</f>
        <v>-92</v>
      </c>
      <c r="D65" s="374">
        <f>'h17'!D71</f>
        <v>-110</v>
      </c>
      <c r="E65" s="363">
        <f>'h17'!E71</f>
        <v>-87</v>
      </c>
      <c r="F65" s="360">
        <f>'h17'!F71</f>
        <v>-43</v>
      </c>
      <c r="G65" s="360">
        <f>'h17'!G71</f>
        <v>-44</v>
      </c>
      <c r="H65" s="360">
        <f>'h17'!H71</f>
        <v>126</v>
      </c>
      <c r="I65" s="360">
        <f>'h17'!I71</f>
        <v>66</v>
      </c>
      <c r="J65" s="360">
        <f>'h17'!J71</f>
        <v>60</v>
      </c>
      <c r="K65" s="360">
        <f>'h17'!K71</f>
        <v>213</v>
      </c>
      <c r="L65" s="360">
        <f>'h17'!L71</f>
        <v>109</v>
      </c>
      <c r="M65" s="537">
        <f>'h17'!M71</f>
        <v>104</v>
      </c>
      <c r="N65" s="546">
        <f>'h17'!N71</f>
        <v>-115</v>
      </c>
      <c r="O65" s="360">
        <f>'h17'!O71</f>
        <v>-49</v>
      </c>
      <c r="P65" s="374">
        <f>'h17'!P71</f>
        <v>-66</v>
      </c>
      <c r="Q65" s="363">
        <f>'h17'!Q71</f>
        <v>444</v>
      </c>
      <c r="R65" s="360">
        <f>'h17'!R71</f>
        <v>218</v>
      </c>
      <c r="S65" s="360">
        <f>'h17'!S71</f>
        <v>226</v>
      </c>
      <c r="T65" s="360">
        <f>'h17'!T71</f>
        <v>204</v>
      </c>
      <c r="U65" s="360">
        <f>'h17'!U71</f>
        <v>192</v>
      </c>
      <c r="V65" s="360">
        <f>'h17'!V71</f>
        <v>10</v>
      </c>
      <c r="W65" s="360">
        <f>'h17'!W71</f>
        <v>27</v>
      </c>
      <c r="X65" s="360">
        <f>'h17'!X71</f>
        <v>4</v>
      </c>
      <c r="Y65" s="537">
        <f>'h17'!Y71</f>
        <v>7</v>
      </c>
      <c r="Z65" s="546">
        <f>'h17'!Z71</f>
        <v>559</v>
      </c>
      <c r="AA65" s="360">
        <f>'h17'!AA71</f>
        <v>267</v>
      </c>
      <c r="AB65" s="360">
        <f>'h17'!AB71</f>
        <v>292</v>
      </c>
      <c r="AC65" s="360">
        <f>'h17'!AC71</f>
        <v>260</v>
      </c>
      <c r="AD65" s="360">
        <f>'h17'!AD71</f>
        <v>285</v>
      </c>
      <c r="AE65" s="360">
        <f>'h17'!AE71</f>
        <v>7</v>
      </c>
      <c r="AF65" s="360">
        <f>'h17'!AF71</f>
        <v>7</v>
      </c>
      <c r="AG65" s="360">
        <f>'h17'!AG71</f>
        <v>0</v>
      </c>
      <c r="AH65" s="374">
        <f>'h17'!AH71</f>
        <v>0</v>
      </c>
      <c r="AJ65" s="377">
        <f t="shared" si="2"/>
        <v>-149</v>
      </c>
      <c r="AK65" s="377">
        <f t="shared" si="3"/>
        <v>23</v>
      </c>
      <c r="AL65" s="377">
        <f t="shared" si="4"/>
        <v>11</v>
      </c>
    </row>
    <row r="66" spans="1:38" x14ac:dyDescent="0.2">
      <c r="A66" s="1" t="s">
        <v>339</v>
      </c>
    </row>
    <row r="67" spans="1:38" x14ac:dyDescent="0.2">
      <c r="F67" s="86" t="s">
        <v>295</v>
      </c>
    </row>
    <row r="72" spans="1:38" x14ac:dyDescent="0.2">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row>
    <row r="73" spans="1:38" x14ac:dyDescent="0.2">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row>
    <row r="74" spans="1:38" x14ac:dyDescent="0.2">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row>
    <row r="75" spans="1:38" x14ac:dyDescent="0.2">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row>
    <row r="76" spans="1:38" x14ac:dyDescent="0.2">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row>
    <row r="77" spans="1:38" x14ac:dyDescent="0.2">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row>
    <row r="78" spans="1:38" x14ac:dyDescent="0.2">
      <c r="E78" s="83"/>
      <c r="F78" s="83"/>
      <c r="G78" s="83"/>
      <c r="H78" s="83"/>
      <c r="I78" s="83"/>
      <c r="J78" s="83"/>
      <c r="K78" s="83"/>
      <c r="L78" s="83"/>
      <c r="M78" s="83"/>
      <c r="N78" s="83"/>
      <c r="O78" s="83"/>
      <c r="P78" s="83"/>
      <c r="Q78" s="83"/>
      <c r="R78" s="83"/>
      <c r="S78" s="83"/>
      <c r="T78" s="83"/>
      <c r="U78" s="83"/>
    </row>
  </sheetData>
  <mergeCells count="12">
    <mergeCell ref="T3:W3"/>
    <mergeCell ref="X3:Y3"/>
    <mergeCell ref="AC3:AF3"/>
    <mergeCell ref="AG3:AH3"/>
    <mergeCell ref="A2:A4"/>
    <mergeCell ref="B2:D3"/>
    <mergeCell ref="E2:M2"/>
    <mergeCell ref="N2:P3"/>
    <mergeCell ref="Q2:Y2"/>
    <mergeCell ref="Z2:AH2"/>
    <mergeCell ref="H3:J3"/>
    <mergeCell ref="K3:M3"/>
  </mergeCells>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M89"/>
  <sheetViews>
    <sheetView workbookViewId="0">
      <pane xSplit="2" ySplit="6" topLeftCell="C13" activePane="bottomRight" state="frozen"/>
      <selection pane="topRight" activeCell="C1" sqref="C1"/>
      <selection pane="bottomLeft" activeCell="A5" sqref="A5"/>
      <selection pane="bottomRight" activeCell="H17" sqref="H17"/>
    </sheetView>
  </sheetViews>
  <sheetFormatPr defaultRowHeight="12.5" x14ac:dyDescent="0.2"/>
  <cols>
    <col min="1" max="1" width="2.453125" style="7" customWidth="1"/>
    <col min="2" max="2" width="13.6328125" style="7" customWidth="1"/>
    <col min="3" max="35" width="9.08984375" style="7" customWidth="1"/>
    <col min="36" max="36" width="3" style="7" customWidth="1"/>
    <col min="37" max="39" width="9.6328125" style="7" customWidth="1"/>
    <col min="40" max="256" width="9" style="7"/>
    <col min="257" max="257" width="2.453125" style="7" customWidth="1"/>
    <col min="258" max="258" width="19.453125" style="7" customWidth="1"/>
    <col min="259" max="291" width="13.7265625" style="7" customWidth="1"/>
    <col min="292" max="292" width="3" style="7" customWidth="1"/>
    <col min="293" max="512" width="9" style="7"/>
    <col min="513" max="513" width="2.453125" style="7" customWidth="1"/>
    <col min="514" max="514" width="19.453125" style="7" customWidth="1"/>
    <col min="515" max="547" width="13.7265625" style="7" customWidth="1"/>
    <col min="548" max="548" width="3" style="7" customWidth="1"/>
    <col min="549" max="768" width="9" style="7"/>
    <col min="769" max="769" width="2.453125" style="7" customWidth="1"/>
    <col min="770" max="770" width="19.453125" style="7" customWidth="1"/>
    <col min="771" max="803" width="13.7265625" style="7" customWidth="1"/>
    <col min="804" max="804" width="3" style="7" customWidth="1"/>
    <col min="805" max="1024" width="9" style="7"/>
    <col min="1025" max="1025" width="2.453125" style="7" customWidth="1"/>
    <col min="1026" max="1026" width="19.453125" style="7" customWidth="1"/>
    <col min="1027" max="1059" width="13.7265625" style="7" customWidth="1"/>
    <col min="1060" max="1060" width="3" style="7" customWidth="1"/>
    <col min="1061" max="1280" width="9" style="7"/>
    <col min="1281" max="1281" width="2.453125" style="7" customWidth="1"/>
    <col min="1282" max="1282" width="19.453125" style="7" customWidth="1"/>
    <col min="1283" max="1315" width="13.7265625" style="7" customWidth="1"/>
    <col min="1316" max="1316" width="3" style="7" customWidth="1"/>
    <col min="1317" max="1536" width="9" style="7"/>
    <col min="1537" max="1537" width="2.453125" style="7" customWidth="1"/>
    <col min="1538" max="1538" width="19.453125" style="7" customWidth="1"/>
    <col min="1539" max="1571" width="13.7265625" style="7" customWidth="1"/>
    <col min="1572" max="1572" width="3" style="7" customWidth="1"/>
    <col min="1573" max="1792" width="9" style="7"/>
    <col min="1793" max="1793" width="2.453125" style="7" customWidth="1"/>
    <col min="1794" max="1794" width="19.453125" style="7" customWidth="1"/>
    <col min="1795" max="1827" width="13.7265625" style="7" customWidth="1"/>
    <col min="1828" max="1828" width="3" style="7" customWidth="1"/>
    <col min="1829" max="2048" width="9" style="7"/>
    <col min="2049" max="2049" width="2.453125" style="7" customWidth="1"/>
    <col min="2050" max="2050" width="19.453125" style="7" customWidth="1"/>
    <col min="2051" max="2083" width="13.7265625" style="7" customWidth="1"/>
    <col min="2084" max="2084" width="3" style="7" customWidth="1"/>
    <col min="2085" max="2304" width="9" style="7"/>
    <col min="2305" max="2305" width="2.453125" style="7" customWidth="1"/>
    <col min="2306" max="2306" width="19.453125" style="7" customWidth="1"/>
    <col min="2307" max="2339" width="13.7265625" style="7" customWidth="1"/>
    <col min="2340" max="2340" width="3" style="7" customWidth="1"/>
    <col min="2341" max="2560" width="9" style="7"/>
    <col min="2561" max="2561" width="2.453125" style="7" customWidth="1"/>
    <col min="2562" max="2562" width="19.453125" style="7" customWidth="1"/>
    <col min="2563" max="2595" width="13.7265625" style="7" customWidth="1"/>
    <col min="2596" max="2596" width="3" style="7" customWidth="1"/>
    <col min="2597" max="2816" width="9" style="7"/>
    <col min="2817" max="2817" width="2.453125" style="7" customWidth="1"/>
    <col min="2818" max="2818" width="19.453125" style="7" customWidth="1"/>
    <col min="2819" max="2851" width="13.7265625" style="7" customWidth="1"/>
    <col min="2852" max="2852" width="3" style="7" customWidth="1"/>
    <col min="2853" max="3072" width="9" style="7"/>
    <col min="3073" max="3073" width="2.453125" style="7" customWidth="1"/>
    <col min="3074" max="3074" width="19.453125" style="7" customWidth="1"/>
    <col min="3075" max="3107" width="13.7265625" style="7" customWidth="1"/>
    <col min="3108" max="3108" width="3" style="7" customWidth="1"/>
    <col min="3109" max="3328" width="9" style="7"/>
    <col min="3329" max="3329" width="2.453125" style="7" customWidth="1"/>
    <col min="3330" max="3330" width="19.453125" style="7" customWidth="1"/>
    <col min="3331" max="3363" width="13.7265625" style="7" customWidth="1"/>
    <col min="3364" max="3364" width="3" style="7" customWidth="1"/>
    <col min="3365" max="3584" width="9" style="7"/>
    <col min="3585" max="3585" width="2.453125" style="7" customWidth="1"/>
    <col min="3586" max="3586" width="19.453125" style="7" customWidth="1"/>
    <col min="3587" max="3619" width="13.7265625" style="7" customWidth="1"/>
    <col min="3620" max="3620" width="3" style="7" customWidth="1"/>
    <col min="3621" max="3840" width="9" style="7"/>
    <col min="3841" max="3841" width="2.453125" style="7" customWidth="1"/>
    <col min="3842" max="3842" width="19.453125" style="7" customWidth="1"/>
    <col min="3843" max="3875" width="13.7265625" style="7" customWidth="1"/>
    <col min="3876" max="3876" width="3" style="7" customWidth="1"/>
    <col min="3877" max="4096" width="9" style="7"/>
    <col min="4097" max="4097" width="2.453125" style="7" customWidth="1"/>
    <col min="4098" max="4098" width="19.453125" style="7" customWidth="1"/>
    <col min="4099" max="4131" width="13.7265625" style="7" customWidth="1"/>
    <col min="4132" max="4132" width="3" style="7" customWidth="1"/>
    <col min="4133" max="4352" width="9" style="7"/>
    <col min="4353" max="4353" width="2.453125" style="7" customWidth="1"/>
    <col min="4354" max="4354" width="19.453125" style="7" customWidth="1"/>
    <col min="4355" max="4387" width="13.7265625" style="7" customWidth="1"/>
    <col min="4388" max="4388" width="3" style="7" customWidth="1"/>
    <col min="4389" max="4608" width="9" style="7"/>
    <col min="4609" max="4609" width="2.453125" style="7" customWidth="1"/>
    <col min="4610" max="4610" width="19.453125" style="7" customWidth="1"/>
    <col min="4611" max="4643" width="13.7265625" style="7" customWidth="1"/>
    <col min="4644" max="4644" width="3" style="7" customWidth="1"/>
    <col min="4645" max="4864" width="9" style="7"/>
    <col min="4865" max="4865" width="2.453125" style="7" customWidth="1"/>
    <col min="4866" max="4866" width="19.453125" style="7" customWidth="1"/>
    <col min="4867" max="4899" width="13.7265625" style="7" customWidth="1"/>
    <col min="4900" max="4900" width="3" style="7" customWidth="1"/>
    <col min="4901" max="5120" width="9" style="7"/>
    <col min="5121" max="5121" width="2.453125" style="7" customWidth="1"/>
    <col min="5122" max="5122" width="19.453125" style="7" customWidth="1"/>
    <col min="5123" max="5155" width="13.7265625" style="7" customWidth="1"/>
    <col min="5156" max="5156" width="3" style="7" customWidth="1"/>
    <col min="5157" max="5376" width="9" style="7"/>
    <col min="5377" max="5377" width="2.453125" style="7" customWidth="1"/>
    <col min="5378" max="5378" width="19.453125" style="7" customWidth="1"/>
    <col min="5379" max="5411" width="13.7265625" style="7" customWidth="1"/>
    <col min="5412" max="5412" width="3" style="7" customWidth="1"/>
    <col min="5413" max="5632" width="9" style="7"/>
    <col min="5633" max="5633" width="2.453125" style="7" customWidth="1"/>
    <col min="5634" max="5634" width="19.453125" style="7" customWidth="1"/>
    <col min="5635" max="5667" width="13.7265625" style="7" customWidth="1"/>
    <col min="5668" max="5668" width="3" style="7" customWidth="1"/>
    <col min="5669" max="5888" width="9" style="7"/>
    <col min="5889" max="5889" width="2.453125" style="7" customWidth="1"/>
    <col min="5890" max="5890" width="19.453125" style="7" customWidth="1"/>
    <col min="5891" max="5923" width="13.7265625" style="7" customWidth="1"/>
    <col min="5924" max="5924" width="3" style="7" customWidth="1"/>
    <col min="5925" max="6144" width="9" style="7"/>
    <col min="6145" max="6145" width="2.453125" style="7" customWidth="1"/>
    <col min="6146" max="6146" width="19.453125" style="7" customWidth="1"/>
    <col min="6147" max="6179" width="13.7265625" style="7" customWidth="1"/>
    <col min="6180" max="6180" width="3" style="7" customWidth="1"/>
    <col min="6181" max="6400" width="9" style="7"/>
    <col min="6401" max="6401" width="2.453125" style="7" customWidth="1"/>
    <col min="6402" max="6402" width="19.453125" style="7" customWidth="1"/>
    <col min="6403" max="6435" width="13.7265625" style="7" customWidth="1"/>
    <col min="6436" max="6436" width="3" style="7" customWidth="1"/>
    <col min="6437" max="6656" width="9" style="7"/>
    <col min="6657" max="6657" width="2.453125" style="7" customWidth="1"/>
    <col min="6658" max="6658" width="19.453125" style="7" customWidth="1"/>
    <col min="6659" max="6691" width="13.7265625" style="7" customWidth="1"/>
    <col min="6692" max="6692" width="3" style="7" customWidth="1"/>
    <col min="6693" max="6912" width="9" style="7"/>
    <col min="6913" max="6913" width="2.453125" style="7" customWidth="1"/>
    <col min="6914" max="6914" width="19.453125" style="7" customWidth="1"/>
    <col min="6915" max="6947" width="13.7265625" style="7" customWidth="1"/>
    <col min="6948" max="6948" width="3" style="7" customWidth="1"/>
    <col min="6949" max="7168" width="9" style="7"/>
    <col min="7169" max="7169" width="2.453125" style="7" customWidth="1"/>
    <col min="7170" max="7170" width="19.453125" style="7" customWidth="1"/>
    <col min="7171" max="7203" width="13.7265625" style="7" customWidth="1"/>
    <col min="7204" max="7204" width="3" style="7" customWidth="1"/>
    <col min="7205" max="7424" width="9" style="7"/>
    <col min="7425" max="7425" width="2.453125" style="7" customWidth="1"/>
    <col min="7426" max="7426" width="19.453125" style="7" customWidth="1"/>
    <col min="7427" max="7459" width="13.7265625" style="7" customWidth="1"/>
    <col min="7460" max="7460" width="3" style="7" customWidth="1"/>
    <col min="7461" max="7680" width="9" style="7"/>
    <col min="7681" max="7681" width="2.453125" style="7" customWidth="1"/>
    <col min="7682" max="7682" width="19.453125" style="7" customWidth="1"/>
    <col min="7683" max="7715" width="13.7265625" style="7" customWidth="1"/>
    <col min="7716" max="7716" width="3" style="7" customWidth="1"/>
    <col min="7717" max="7936" width="9" style="7"/>
    <col min="7937" max="7937" width="2.453125" style="7" customWidth="1"/>
    <col min="7938" max="7938" width="19.453125" style="7" customWidth="1"/>
    <col min="7939" max="7971" width="13.7265625" style="7" customWidth="1"/>
    <col min="7972" max="7972" width="3" style="7" customWidth="1"/>
    <col min="7973" max="8192" width="9" style="7"/>
    <col min="8193" max="8193" width="2.453125" style="7" customWidth="1"/>
    <col min="8194" max="8194" width="19.453125" style="7" customWidth="1"/>
    <col min="8195" max="8227" width="13.7265625" style="7" customWidth="1"/>
    <col min="8228" max="8228" width="3" style="7" customWidth="1"/>
    <col min="8229" max="8448" width="9" style="7"/>
    <col min="8449" max="8449" width="2.453125" style="7" customWidth="1"/>
    <col min="8450" max="8450" width="19.453125" style="7" customWidth="1"/>
    <col min="8451" max="8483" width="13.7265625" style="7" customWidth="1"/>
    <col min="8484" max="8484" width="3" style="7" customWidth="1"/>
    <col min="8485" max="8704" width="9" style="7"/>
    <col min="8705" max="8705" width="2.453125" style="7" customWidth="1"/>
    <col min="8706" max="8706" width="19.453125" style="7" customWidth="1"/>
    <col min="8707" max="8739" width="13.7265625" style="7" customWidth="1"/>
    <col min="8740" max="8740" width="3" style="7" customWidth="1"/>
    <col min="8741" max="8960" width="9" style="7"/>
    <col min="8961" max="8961" width="2.453125" style="7" customWidth="1"/>
    <col min="8962" max="8962" width="19.453125" style="7" customWidth="1"/>
    <col min="8963" max="8995" width="13.7265625" style="7" customWidth="1"/>
    <col min="8996" max="8996" width="3" style="7" customWidth="1"/>
    <col min="8997" max="9216" width="9" style="7"/>
    <col min="9217" max="9217" width="2.453125" style="7" customWidth="1"/>
    <col min="9218" max="9218" width="19.453125" style="7" customWidth="1"/>
    <col min="9219" max="9251" width="13.7265625" style="7" customWidth="1"/>
    <col min="9252" max="9252" width="3" style="7" customWidth="1"/>
    <col min="9253" max="9472" width="9" style="7"/>
    <col min="9473" max="9473" width="2.453125" style="7" customWidth="1"/>
    <col min="9474" max="9474" width="19.453125" style="7" customWidth="1"/>
    <col min="9475" max="9507" width="13.7265625" style="7" customWidth="1"/>
    <col min="9508" max="9508" width="3" style="7" customWidth="1"/>
    <col min="9509" max="9728" width="9" style="7"/>
    <col min="9729" max="9729" width="2.453125" style="7" customWidth="1"/>
    <col min="9730" max="9730" width="19.453125" style="7" customWidth="1"/>
    <col min="9731" max="9763" width="13.7265625" style="7" customWidth="1"/>
    <col min="9764" max="9764" width="3" style="7" customWidth="1"/>
    <col min="9765" max="9984" width="9" style="7"/>
    <col min="9985" max="9985" width="2.453125" style="7" customWidth="1"/>
    <col min="9986" max="9986" width="19.453125" style="7" customWidth="1"/>
    <col min="9987" max="10019" width="13.7265625" style="7" customWidth="1"/>
    <col min="10020" max="10020" width="3" style="7" customWidth="1"/>
    <col min="10021" max="10240" width="9" style="7"/>
    <col min="10241" max="10241" width="2.453125" style="7" customWidth="1"/>
    <col min="10242" max="10242" width="19.453125" style="7" customWidth="1"/>
    <col min="10243" max="10275" width="13.7265625" style="7" customWidth="1"/>
    <col min="10276" max="10276" width="3" style="7" customWidth="1"/>
    <col min="10277" max="10496" width="9" style="7"/>
    <col min="10497" max="10497" width="2.453125" style="7" customWidth="1"/>
    <col min="10498" max="10498" width="19.453125" style="7" customWidth="1"/>
    <col min="10499" max="10531" width="13.7265625" style="7" customWidth="1"/>
    <col min="10532" max="10532" width="3" style="7" customWidth="1"/>
    <col min="10533" max="10752" width="9" style="7"/>
    <col min="10753" max="10753" width="2.453125" style="7" customWidth="1"/>
    <col min="10754" max="10754" width="19.453125" style="7" customWidth="1"/>
    <col min="10755" max="10787" width="13.7265625" style="7" customWidth="1"/>
    <col min="10788" max="10788" width="3" style="7" customWidth="1"/>
    <col min="10789" max="11008" width="9" style="7"/>
    <col min="11009" max="11009" width="2.453125" style="7" customWidth="1"/>
    <col min="11010" max="11010" width="19.453125" style="7" customWidth="1"/>
    <col min="11011" max="11043" width="13.7265625" style="7" customWidth="1"/>
    <col min="11044" max="11044" width="3" style="7" customWidth="1"/>
    <col min="11045" max="11264" width="9" style="7"/>
    <col min="11265" max="11265" width="2.453125" style="7" customWidth="1"/>
    <col min="11266" max="11266" width="19.453125" style="7" customWidth="1"/>
    <col min="11267" max="11299" width="13.7265625" style="7" customWidth="1"/>
    <col min="11300" max="11300" width="3" style="7" customWidth="1"/>
    <col min="11301" max="11520" width="9" style="7"/>
    <col min="11521" max="11521" width="2.453125" style="7" customWidth="1"/>
    <col min="11522" max="11522" width="19.453125" style="7" customWidth="1"/>
    <col min="11523" max="11555" width="13.7265625" style="7" customWidth="1"/>
    <col min="11556" max="11556" width="3" style="7" customWidth="1"/>
    <col min="11557" max="11776" width="9" style="7"/>
    <col min="11777" max="11777" width="2.453125" style="7" customWidth="1"/>
    <col min="11778" max="11778" width="19.453125" style="7" customWidth="1"/>
    <col min="11779" max="11811" width="13.7265625" style="7" customWidth="1"/>
    <col min="11812" max="11812" width="3" style="7" customWidth="1"/>
    <col min="11813" max="12032" width="9" style="7"/>
    <col min="12033" max="12033" width="2.453125" style="7" customWidth="1"/>
    <col min="12034" max="12034" width="19.453125" style="7" customWidth="1"/>
    <col min="12035" max="12067" width="13.7265625" style="7" customWidth="1"/>
    <col min="12068" max="12068" width="3" style="7" customWidth="1"/>
    <col min="12069" max="12288" width="9" style="7"/>
    <col min="12289" max="12289" width="2.453125" style="7" customWidth="1"/>
    <col min="12290" max="12290" width="19.453125" style="7" customWidth="1"/>
    <col min="12291" max="12323" width="13.7265625" style="7" customWidth="1"/>
    <col min="12324" max="12324" width="3" style="7" customWidth="1"/>
    <col min="12325" max="12544" width="9" style="7"/>
    <col min="12545" max="12545" width="2.453125" style="7" customWidth="1"/>
    <col min="12546" max="12546" width="19.453125" style="7" customWidth="1"/>
    <col min="12547" max="12579" width="13.7265625" style="7" customWidth="1"/>
    <col min="12580" max="12580" width="3" style="7" customWidth="1"/>
    <col min="12581" max="12800" width="9" style="7"/>
    <col min="12801" max="12801" width="2.453125" style="7" customWidth="1"/>
    <col min="12802" max="12802" width="19.453125" style="7" customWidth="1"/>
    <col min="12803" max="12835" width="13.7265625" style="7" customWidth="1"/>
    <col min="12836" max="12836" width="3" style="7" customWidth="1"/>
    <col min="12837" max="13056" width="9" style="7"/>
    <col min="13057" max="13057" width="2.453125" style="7" customWidth="1"/>
    <col min="13058" max="13058" width="19.453125" style="7" customWidth="1"/>
    <col min="13059" max="13091" width="13.7265625" style="7" customWidth="1"/>
    <col min="13092" max="13092" width="3" style="7" customWidth="1"/>
    <col min="13093" max="13312" width="9" style="7"/>
    <col min="13313" max="13313" width="2.453125" style="7" customWidth="1"/>
    <col min="13314" max="13314" width="19.453125" style="7" customWidth="1"/>
    <col min="13315" max="13347" width="13.7265625" style="7" customWidth="1"/>
    <col min="13348" max="13348" width="3" style="7" customWidth="1"/>
    <col min="13349" max="13568" width="9" style="7"/>
    <col min="13569" max="13569" width="2.453125" style="7" customWidth="1"/>
    <col min="13570" max="13570" width="19.453125" style="7" customWidth="1"/>
    <col min="13571" max="13603" width="13.7265625" style="7" customWidth="1"/>
    <col min="13604" max="13604" width="3" style="7" customWidth="1"/>
    <col min="13605" max="13824" width="9" style="7"/>
    <col min="13825" max="13825" width="2.453125" style="7" customWidth="1"/>
    <col min="13826" max="13826" width="19.453125" style="7" customWidth="1"/>
    <col min="13827" max="13859" width="13.7265625" style="7" customWidth="1"/>
    <col min="13860" max="13860" width="3" style="7" customWidth="1"/>
    <col min="13861" max="14080" width="9" style="7"/>
    <col min="14081" max="14081" width="2.453125" style="7" customWidth="1"/>
    <col min="14082" max="14082" width="19.453125" style="7" customWidth="1"/>
    <col min="14083" max="14115" width="13.7265625" style="7" customWidth="1"/>
    <col min="14116" max="14116" width="3" style="7" customWidth="1"/>
    <col min="14117" max="14336" width="9" style="7"/>
    <col min="14337" max="14337" width="2.453125" style="7" customWidth="1"/>
    <col min="14338" max="14338" width="19.453125" style="7" customWidth="1"/>
    <col min="14339" max="14371" width="13.7265625" style="7" customWidth="1"/>
    <col min="14372" max="14372" width="3" style="7" customWidth="1"/>
    <col min="14373" max="14592" width="9" style="7"/>
    <col min="14593" max="14593" width="2.453125" style="7" customWidth="1"/>
    <col min="14594" max="14594" width="19.453125" style="7" customWidth="1"/>
    <col min="14595" max="14627" width="13.7265625" style="7" customWidth="1"/>
    <col min="14628" max="14628" width="3" style="7" customWidth="1"/>
    <col min="14629" max="14848" width="9" style="7"/>
    <col min="14849" max="14849" width="2.453125" style="7" customWidth="1"/>
    <col min="14850" max="14850" width="19.453125" style="7" customWidth="1"/>
    <col min="14851" max="14883" width="13.7265625" style="7" customWidth="1"/>
    <col min="14884" max="14884" width="3" style="7" customWidth="1"/>
    <col min="14885" max="15104" width="9" style="7"/>
    <col min="15105" max="15105" width="2.453125" style="7" customWidth="1"/>
    <col min="15106" max="15106" width="19.453125" style="7" customWidth="1"/>
    <col min="15107" max="15139" width="13.7265625" style="7" customWidth="1"/>
    <col min="15140" max="15140" width="3" style="7" customWidth="1"/>
    <col min="15141" max="15360" width="9" style="7"/>
    <col min="15361" max="15361" width="2.453125" style="7" customWidth="1"/>
    <col min="15362" max="15362" width="19.453125" style="7" customWidth="1"/>
    <col min="15363" max="15395" width="13.7265625" style="7" customWidth="1"/>
    <col min="15396" max="15396" width="3" style="7" customWidth="1"/>
    <col min="15397" max="15616" width="9" style="7"/>
    <col min="15617" max="15617" width="2.453125" style="7" customWidth="1"/>
    <col min="15618" max="15618" width="19.453125" style="7" customWidth="1"/>
    <col min="15619" max="15651" width="13.7265625" style="7" customWidth="1"/>
    <col min="15652" max="15652" width="3" style="7" customWidth="1"/>
    <col min="15653" max="15872" width="9" style="7"/>
    <col min="15873" max="15873" width="2.453125" style="7" customWidth="1"/>
    <col min="15874" max="15874" width="19.453125" style="7" customWidth="1"/>
    <col min="15875" max="15907" width="13.7265625" style="7" customWidth="1"/>
    <col min="15908" max="15908" width="3" style="7" customWidth="1"/>
    <col min="15909" max="16128" width="9" style="7"/>
    <col min="16129" max="16129" width="2.453125" style="7" customWidth="1"/>
    <col min="16130" max="16130" width="19.453125" style="7" customWidth="1"/>
    <col min="16131" max="16163" width="13.7265625" style="7" customWidth="1"/>
    <col min="16164" max="16164" width="3" style="7" customWidth="1"/>
    <col min="16165" max="16384" width="9" style="7"/>
  </cols>
  <sheetData>
    <row r="1" spans="2:39" ht="20.25" customHeight="1" x14ac:dyDescent="0.2">
      <c r="B1" s="234" t="s">
        <v>324</v>
      </c>
      <c r="R1" s="7" t="s">
        <v>296</v>
      </c>
    </row>
    <row r="2" spans="2:39" ht="20.25" customHeight="1" x14ac:dyDescent="0.2">
      <c r="B2" s="234"/>
    </row>
    <row r="3" spans="2:39" ht="20.25" customHeight="1" thickBot="1" x14ac:dyDescent="0.25">
      <c r="B3" s="234"/>
      <c r="AF3" s="259" t="s">
        <v>335</v>
      </c>
      <c r="AK3" s="7" t="s">
        <v>344</v>
      </c>
    </row>
    <row r="4" spans="2:39" ht="15" customHeight="1" thickBot="1" x14ac:dyDescent="0.25">
      <c r="B4" s="1405" t="s">
        <v>155</v>
      </c>
      <c r="C4" s="1425" t="s">
        <v>1</v>
      </c>
      <c r="D4" s="1427"/>
      <c r="E4" s="1428"/>
      <c r="F4" s="1425" t="s">
        <v>143</v>
      </c>
      <c r="G4" s="1427"/>
      <c r="H4" s="1427"/>
      <c r="I4" s="1427"/>
      <c r="J4" s="1427"/>
      <c r="K4" s="1427"/>
      <c r="L4" s="1427"/>
      <c r="M4" s="1427"/>
      <c r="N4" s="1428"/>
      <c r="O4" s="1425" t="s">
        <v>114</v>
      </c>
      <c r="P4" s="1427"/>
      <c r="Q4" s="1428"/>
      <c r="R4" s="1425" t="s">
        <v>115</v>
      </c>
      <c r="S4" s="1427"/>
      <c r="T4" s="1427"/>
      <c r="U4" s="1427"/>
      <c r="V4" s="1427"/>
      <c r="W4" s="1427"/>
      <c r="X4" s="1427"/>
      <c r="Y4" s="1427"/>
      <c r="Z4" s="1428"/>
      <c r="AA4" s="1425" t="s">
        <v>122</v>
      </c>
      <c r="AB4" s="1427"/>
      <c r="AC4" s="1427"/>
      <c r="AD4" s="1427"/>
      <c r="AE4" s="1427"/>
      <c r="AF4" s="1427"/>
      <c r="AG4" s="1427"/>
      <c r="AH4" s="1427"/>
      <c r="AI4" s="1428"/>
      <c r="AK4" s="26" t="s">
        <v>343</v>
      </c>
      <c r="AL4" s="26"/>
      <c r="AM4" s="26"/>
    </row>
    <row r="5" spans="2:39" ht="15" customHeight="1" x14ac:dyDescent="0.2">
      <c r="B5" s="1432"/>
      <c r="C5" s="1429"/>
      <c r="D5" s="1430"/>
      <c r="E5" s="1431"/>
      <c r="I5" s="1434" t="s">
        <v>3</v>
      </c>
      <c r="J5" s="1435"/>
      <c r="K5" s="1436"/>
      <c r="L5" s="1434" t="s">
        <v>4</v>
      </c>
      <c r="M5" s="1435"/>
      <c r="N5" s="1437"/>
      <c r="O5" s="1429"/>
      <c r="P5" s="1430"/>
      <c r="Q5" s="1431"/>
      <c r="U5" s="1434" t="s">
        <v>116</v>
      </c>
      <c r="V5" s="1435"/>
      <c r="W5" s="1435"/>
      <c r="X5" s="1436"/>
      <c r="Y5" s="1434" t="s">
        <v>117</v>
      </c>
      <c r="Z5" s="1437"/>
      <c r="AD5" s="1456" t="s">
        <v>123</v>
      </c>
      <c r="AE5" s="1457"/>
      <c r="AF5" s="1457"/>
      <c r="AG5" s="1458"/>
      <c r="AH5" s="1459" t="s">
        <v>124</v>
      </c>
      <c r="AI5" s="1460"/>
    </row>
    <row r="6" spans="2:39" ht="24.75" customHeight="1" thickBot="1" x14ac:dyDescent="0.25">
      <c r="B6" s="1433"/>
      <c r="C6" s="318" t="s">
        <v>5</v>
      </c>
      <c r="D6" s="230" t="s">
        <v>6</v>
      </c>
      <c r="E6" s="231" t="s">
        <v>7</v>
      </c>
      <c r="F6" s="319" t="s">
        <v>5</v>
      </c>
      <c r="G6" s="230" t="s">
        <v>6</v>
      </c>
      <c r="H6" s="230" t="s">
        <v>7</v>
      </c>
      <c r="I6" s="320" t="s">
        <v>5</v>
      </c>
      <c r="J6" s="230" t="s">
        <v>6</v>
      </c>
      <c r="K6" s="230" t="s">
        <v>7</v>
      </c>
      <c r="L6" s="320" t="s">
        <v>5</v>
      </c>
      <c r="M6" s="230" t="s">
        <v>6</v>
      </c>
      <c r="N6" s="231" t="s">
        <v>7</v>
      </c>
      <c r="O6" s="318" t="s">
        <v>5</v>
      </c>
      <c r="P6" s="230" t="s">
        <v>6</v>
      </c>
      <c r="Q6" s="231" t="s">
        <v>7</v>
      </c>
      <c r="R6" s="319" t="s">
        <v>5</v>
      </c>
      <c r="S6" s="230" t="s">
        <v>6</v>
      </c>
      <c r="T6" s="230" t="s">
        <v>7</v>
      </c>
      <c r="U6" s="232" t="s">
        <v>118</v>
      </c>
      <c r="V6" s="230" t="s">
        <v>119</v>
      </c>
      <c r="W6" s="230" t="s">
        <v>120</v>
      </c>
      <c r="X6" s="230" t="s">
        <v>121</v>
      </c>
      <c r="Y6" s="232" t="s">
        <v>6</v>
      </c>
      <c r="Z6" s="231" t="s">
        <v>7</v>
      </c>
      <c r="AA6" s="318" t="s">
        <v>5</v>
      </c>
      <c r="AB6" s="230" t="s">
        <v>6</v>
      </c>
      <c r="AC6" s="230" t="s">
        <v>7</v>
      </c>
      <c r="AD6" s="229" t="s">
        <v>118</v>
      </c>
      <c r="AE6" s="230" t="s">
        <v>119</v>
      </c>
      <c r="AF6" s="230" t="s">
        <v>120</v>
      </c>
      <c r="AG6" s="233" t="s">
        <v>121</v>
      </c>
      <c r="AH6" s="232" t="s">
        <v>6</v>
      </c>
      <c r="AI6" s="231" t="s">
        <v>7</v>
      </c>
      <c r="AK6" s="375" t="s">
        <v>340</v>
      </c>
      <c r="AL6" s="375" t="s">
        <v>341</v>
      </c>
      <c r="AM6" s="375" t="s">
        <v>342</v>
      </c>
    </row>
    <row r="7" spans="2:39" ht="15" customHeight="1" x14ac:dyDescent="0.2">
      <c r="B7" s="235" t="s">
        <v>125</v>
      </c>
      <c r="C7" s="238">
        <v>2341</v>
      </c>
      <c r="D7" s="184">
        <v>-705</v>
      </c>
      <c r="E7" s="239">
        <v>3046</v>
      </c>
      <c r="F7" s="184">
        <v>2287</v>
      </c>
      <c r="G7" s="184">
        <v>354</v>
      </c>
      <c r="H7" s="184">
        <v>1933</v>
      </c>
      <c r="I7" s="240">
        <v>49573</v>
      </c>
      <c r="J7" s="184">
        <v>25496</v>
      </c>
      <c r="K7" s="184">
        <v>24077</v>
      </c>
      <c r="L7" s="240">
        <v>47286</v>
      </c>
      <c r="M7" s="184">
        <v>25142</v>
      </c>
      <c r="N7" s="239">
        <v>22144</v>
      </c>
      <c r="O7" s="238">
        <v>54</v>
      </c>
      <c r="P7" s="184">
        <v>-1059</v>
      </c>
      <c r="Q7" s="239">
        <v>1113</v>
      </c>
      <c r="R7" s="184">
        <v>248780</v>
      </c>
      <c r="S7" s="184">
        <v>128796</v>
      </c>
      <c r="T7" s="184">
        <v>119984</v>
      </c>
      <c r="U7" s="240">
        <v>117649</v>
      </c>
      <c r="V7" s="184">
        <v>108614</v>
      </c>
      <c r="W7" s="184">
        <v>8541</v>
      </c>
      <c r="X7" s="241">
        <v>9406</v>
      </c>
      <c r="Y7" s="240">
        <v>2606</v>
      </c>
      <c r="Z7" s="239">
        <v>1964</v>
      </c>
      <c r="AA7" s="238">
        <v>248726</v>
      </c>
      <c r="AB7" s="184">
        <v>129855</v>
      </c>
      <c r="AC7" s="239">
        <v>118871</v>
      </c>
      <c r="AD7" s="184">
        <v>119396</v>
      </c>
      <c r="AE7" s="184">
        <v>108273</v>
      </c>
      <c r="AF7" s="184">
        <v>8258</v>
      </c>
      <c r="AG7" s="241">
        <v>9183</v>
      </c>
      <c r="AH7" s="240">
        <v>2201</v>
      </c>
      <c r="AI7" s="239">
        <v>1415</v>
      </c>
      <c r="AK7" s="381">
        <f>(U7+V7)-(AD7+AE7)</f>
        <v>-1406</v>
      </c>
      <c r="AL7" s="381">
        <f>(W7+X7)-(AF7+AG7)</f>
        <v>506</v>
      </c>
      <c r="AM7" s="381">
        <f>(Y7+Z7)-(AH7+AI7)</f>
        <v>954</v>
      </c>
    </row>
    <row r="8" spans="2:39" ht="15" customHeight="1" x14ac:dyDescent="0.2">
      <c r="B8" s="400" t="s">
        <v>294</v>
      </c>
      <c r="C8" s="422">
        <v>3075</v>
      </c>
      <c r="D8" s="381">
        <v>785</v>
      </c>
      <c r="E8" s="401">
        <v>2290</v>
      </c>
      <c r="F8" s="381">
        <v>236</v>
      </c>
      <c r="G8" s="381">
        <v>-94</v>
      </c>
      <c r="H8" s="381">
        <v>330</v>
      </c>
      <c r="I8" s="402">
        <v>12984</v>
      </c>
      <c r="J8" s="381">
        <v>6722</v>
      </c>
      <c r="K8" s="381">
        <v>6262</v>
      </c>
      <c r="L8" s="402">
        <v>12748</v>
      </c>
      <c r="M8" s="381">
        <v>6816</v>
      </c>
      <c r="N8" s="401">
        <v>5932</v>
      </c>
      <c r="O8" s="422">
        <v>2839</v>
      </c>
      <c r="P8" s="381">
        <v>879</v>
      </c>
      <c r="Q8" s="401">
        <v>1960</v>
      </c>
      <c r="R8" s="381">
        <v>86088</v>
      </c>
      <c r="S8" s="381">
        <v>44208</v>
      </c>
      <c r="T8" s="381">
        <v>41880</v>
      </c>
      <c r="U8" s="402">
        <v>39572</v>
      </c>
      <c r="V8" s="381">
        <v>37606</v>
      </c>
      <c r="W8" s="381">
        <v>3987</v>
      </c>
      <c r="X8" s="449">
        <v>3774</v>
      </c>
      <c r="Y8" s="402">
        <v>649</v>
      </c>
      <c r="Z8" s="401">
        <v>500</v>
      </c>
      <c r="AA8" s="422">
        <v>83249</v>
      </c>
      <c r="AB8" s="381">
        <v>43329</v>
      </c>
      <c r="AC8" s="401">
        <v>39920</v>
      </c>
      <c r="AD8" s="381">
        <v>38840</v>
      </c>
      <c r="AE8" s="381">
        <v>35772</v>
      </c>
      <c r="AF8" s="381">
        <v>3883</v>
      </c>
      <c r="AG8" s="449">
        <v>3664</v>
      </c>
      <c r="AH8" s="402">
        <v>606</v>
      </c>
      <c r="AI8" s="401">
        <v>484</v>
      </c>
      <c r="AK8" s="381">
        <f t="shared" ref="AK8:AK67" si="0">(U8+V8)-(AD8+AE8)</f>
        <v>2566</v>
      </c>
      <c r="AL8" s="381">
        <f t="shared" ref="AL8:AL67" si="1">(W8+X8)-(AF8+AG8)</f>
        <v>214</v>
      </c>
      <c r="AM8" s="381">
        <f t="shared" ref="AM8:AM67" si="2">(Y8+Z8)-(AH8+AI8)</f>
        <v>59</v>
      </c>
    </row>
    <row r="9" spans="2:39" ht="15" customHeight="1" x14ac:dyDescent="0.2">
      <c r="B9" s="235" t="s">
        <v>9</v>
      </c>
      <c r="C9" s="238">
        <v>6419</v>
      </c>
      <c r="D9" s="184">
        <v>2540</v>
      </c>
      <c r="E9" s="239">
        <v>3879</v>
      </c>
      <c r="F9" s="184">
        <v>2094</v>
      </c>
      <c r="G9" s="184">
        <v>868</v>
      </c>
      <c r="H9" s="184">
        <v>1226</v>
      </c>
      <c r="I9" s="240">
        <v>10070</v>
      </c>
      <c r="J9" s="184">
        <v>5175</v>
      </c>
      <c r="K9" s="184">
        <v>4895</v>
      </c>
      <c r="L9" s="240">
        <v>7976</v>
      </c>
      <c r="M9" s="184">
        <v>4307</v>
      </c>
      <c r="N9" s="239">
        <v>3669</v>
      </c>
      <c r="O9" s="238">
        <v>4325</v>
      </c>
      <c r="P9" s="184">
        <v>1672</v>
      </c>
      <c r="Q9" s="239">
        <v>2653</v>
      </c>
      <c r="R9" s="184">
        <v>55811</v>
      </c>
      <c r="S9" s="184">
        <v>29032</v>
      </c>
      <c r="T9" s="184">
        <v>26779</v>
      </c>
      <c r="U9" s="240">
        <v>26968</v>
      </c>
      <c r="V9" s="184">
        <v>24837</v>
      </c>
      <c r="W9" s="184">
        <v>1357</v>
      </c>
      <c r="X9" s="241">
        <v>1393</v>
      </c>
      <c r="Y9" s="240">
        <v>707</v>
      </c>
      <c r="Z9" s="239">
        <v>549</v>
      </c>
      <c r="AA9" s="238">
        <v>51486</v>
      </c>
      <c r="AB9" s="184">
        <v>27360</v>
      </c>
      <c r="AC9" s="239">
        <v>24126</v>
      </c>
      <c r="AD9" s="184">
        <v>25288</v>
      </c>
      <c r="AE9" s="184">
        <v>22401</v>
      </c>
      <c r="AF9" s="184">
        <v>1493</v>
      </c>
      <c r="AG9" s="241">
        <v>1323</v>
      </c>
      <c r="AH9" s="240">
        <v>579</v>
      </c>
      <c r="AI9" s="239">
        <v>402</v>
      </c>
      <c r="AK9" s="184">
        <f t="shared" si="0"/>
        <v>4116</v>
      </c>
      <c r="AL9" s="184">
        <f t="shared" si="1"/>
        <v>-66</v>
      </c>
      <c r="AM9" s="184">
        <f t="shared" si="2"/>
        <v>275</v>
      </c>
    </row>
    <row r="10" spans="2:39" ht="15" customHeight="1" x14ac:dyDescent="0.2">
      <c r="B10" s="235" t="s">
        <v>10</v>
      </c>
      <c r="C10" s="238">
        <v>1468</v>
      </c>
      <c r="D10" s="184">
        <v>151</v>
      </c>
      <c r="E10" s="239">
        <v>1317</v>
      </c>
      <c r="F10" s="184">
        <v>1276</v>
      </c>
      <c r="G10" s="184">
        <v>484</v>
      </c>
      <c r="H10" s="184">
        <v>792</v>
      </c>
      <c r="I10" s="240">
        <v>6252</v>
      </c>
      <c r="J10" s="184">
        <v>3219</v>
      </c>
      <c r="K10" s="184">
        <v>3033</v>
      </c>
      <c r="L10" s="240">
        <v>4976</v>
      </c>
      <c r="M10" s="184">
        <v>2735</v>
      </c>
      <c r="N10" s="239">
        <v>2241</v>
      </c>
      <c r="O10" s="238">
        <v>192</v>
      </c>
      <c r="P10" s="184">
        <v>-333</v>
      </c>
      <c r="Q10" s="239">
        <v>525</v>
      </c>
      <c r="R10" s="184">
        <v>33296</v>
      </c>
      <c r="S10" s="184">
        <v>17211</v>
      </c>
      <c r="T10" s="184">
        <v>16085</v>
      </c>
      <c r="U10" s="240">
        <v>16265</v>
      </c>
      <c r="V10" s="184">
        <v>15233</v>
      </c>
      <c r="W10" s="184">
        <v>632</v>
      </c>
      <c r="X10" s="241">
        <v>615</v>
      </c>
      <c r="Y10" s="240">
        <v>314</v>
      </c>
      <c r="Z10" s="239">
        <v>237</v>
      </c>
      <c r="AA10" s="238">
        <v>33104</v>
      </c>
      <c r="AB10" s="184">
        <v>17544</v>
      </c>
      <c r="AC10" s="239">
        <v>15560</v>
      </c>
      <c r="AD10" s="184">
        <v>16656</v>
      </c>
      <c r="AE10" s="184">
        <v>14812</v>
      </c>
      <c r="AF10" s="184">
        <v>624</v>
      </c>
      <c r="AG10" s="241">
        <v>617</v>
      </c>
      <c r="AH10" s="240">
        <v>264</v>
      </c>
      <c r="AI10" s="239">
        <v>131</v>
      </c>
      <c r="AK10" s="184">
        <f t="shared" si="0"/>
        <v>30</v>
      </c>
      <c r="AL10" s="184">
        <f t="shared" si="1"/>
        <v>6</v>
      </c>
      <c r="AM10" s="184">
        <f t="shared" si="2"/>
        <v>156</v>
      </c>
    </row>
    <row r="11" spans="2:39" ht="15" customHeight="1" x14ac:dyDescent="0.2">
      <c r="B11" s="235" t="s">
        <v>11</v>
      </c>
      <c r="C11" s="238">
        <v>-272</v>
      </c>
      <c r="D11" s="184">
        <v>-365</v>
      </c>
      <c r="E11" s="239">
        <v>93</v>
      </c>
      <c r="F11" s="184">
        <v>1114</v>
      </c>
      <c r="G11" s="184">
        <v>417</v>
      </c>
      <c r="H11" s="184">
        <v>697</v>
      </c>
      <c r="I11" s="240">
        <v>6524</v>
      </c>
      <c r="J11" s="184">
        <v>3385</v>
      </c>
      <c r="K11" s="184">
        <v>3139</v>
      </c>
      <c r="L11" s="240">
        <v>5410</v>
      </c>
      <c r="M11" s="184">
        <v>2968</v>
      </c>
      <c r="N11" s="239">
        <v>2442</v>
      </c>
      <c r="O11" s="238">
        <v>-1386</v>
      </c>
      <c r="P11" s="184">
        <v>-782</v>
      </c>
      <c r="Q11" s="239">
        <v>-604</v>
      </c>
      <c r="R11" s="184">
        <v>26467</v>
      </c>
      <c r="S11" s="184">
        <v>13965</v>
      </c>
      <c r="T11" s="184">
        <v>12502</v>
      </c>
      <c r="U11" s="240">
        <v>12892</v>
      </c>
      <c r="V11" s="184">
        <v>11572</v>
      </c>
      <c r="W11" s="184">
        <v>810</v>
      </c>
      <c r="X11" s="241">
        <v>737</v>
      </c>
      <c r="Y11" s="240">
        <v>263</v>
      </c>
      <c r="Z11" s="239">
        <v>193</v>
      </c>
      <c r="AA11" s="238">
        <v>27853</v>
      </c>
      <c r="AB11" s="184">
        <v>14747</v>
      </c>
      <c r="AC11" s="239">
        <v>13106</v>
      </c>
      <c r="AD11" s="184">
        <v>13880</v>
      </c>
      <c r="AE11" s="184">
        <v>12349</v>
      </c>
      <c r="AF11" s="184">
        <v>621</v>
      </c>
      <c r="AG11" s="241">
        <v>649</v>
      </c>
      <c r="AH11" s="240">
        <v>246</v>
      </c>
      <c r="AI11" s="239">
        <v>108</v>
      </c>
      <c r="AK11" s="184">
        <f t="shared" si="0"/>
        <v>-1765</v>
      </c>
      <c r="AL11" s="184">
        <f t="shared" si="1"/>
        <v>277</v>
      </c>
      <c r="AM11" s="184">
        <f t="shared" si="2"/>
        <v>102</v>
      </c>
    </row>
    <row r="12" spans="2:39" ht="15" customHeight="1" x14ac:dyDescent="0.2">
      <c r="B12" s="235" t="s">
        <v>12</v>
      </c>
      <c r="C12" s="238">
        <v>-1877</v>
      </c>
      <c r="D12" s="184">
        <v>-882</v>
      </c>
      <c r="E12" s="239">
        <v>-995</v>
      </c>
      <c r="F12" s="184">
        <v>-433</v>
      </c>
      <c r="G12" s="184">
        <v>-228</v>
      </c>
      <c r="H12" s="184">
        <v>-205</v>
      </c>
      <c r="I12" s="240">
        <v>2350</v>
      </c>
      <c r="J12" s="184">
        <v>1186</v>
      </c>
      <c r="K12" s="184">
        <v>1164</v>
      </c>
      <c r="L12" s="240">
        <v>2783</v>
      </c>
      <c r="M12" s="184">
        <v>1414</v>
      </c>
      <c r="N12" s="239">
        <v>1369</v>
      </c>
      <c r="O12" s="238">
        <v>-1444</v>
      </c>
      <c r="P12" s="184">
        <v>-654</v>
      </c>
      <c r="Q12" s="239">
        <v>-790</v>
      </c>
      <c r="R12" s="184">
        <v>9579</v>
      </c>
      <c r="S12" s="184">
        <v>5008</v>
      </c>
      <c r="T12" s="184">
        <v>4571</v>
      </c>
      <c r="U12" s="240">
        <v>4325</v>
      </c>
      <c r="V12" s="184">
        <v>3895</v>
      </c>
      <c r="W12" s="184">
        <v>585</v>
      </c>
      <c r="X12" s="241">
        <v>607</v>
      </c>
      <c r="Y12" s="240">
        <v>98</v>
      </c>
      <c r="Z12" s="239">
        <v>69</v>
      </c>
      <c r="AA12" s="238">
        <v>11023</v>
      </c>
      <c r="AB12" s="184">
        <v>5662</v>
      </c>
      <c r="AC12" s="239">
        <v>5361</v>
      </c>
      <c r="AD12" s="184">
        <v>5085</v>
      </c>
      <c r="AE12" s="184">
        <v>4769</v>
      </c>
      <c r="AF12" s="184">
        <v>550</v>
      </c>
      <c r="AG12" s="241">
        <v>577</v>
      </c>
      <c r="AH12" s="240">
        <v>27</v>
      </c>
      <c r="AI12" s="239">
        <v>15</v>
      </c>
      <c r="AK12" s="184">
        <f t="shared" si="0"/>
        <v>-1634</v>
      </c>
      <c r="AL12" s="184">
        <f t="shared" si="1"/>
        <v>65</v>
      </c>
      <c r="AM12" s="184">
        <f t="shared" si="2"/>
        <v>125</v>
      </c>
    </row>
    <row r="13" spans="2:39" ht="15" customHeight="1" x14ac:dyDescent="0.2">
      <c r="B13" s="235" t="s">
        <v>13</v>
      </c>
      <c r="C13" s="238">
        <v>-391</v>
      </c>
      <c r="D13" s="184">
        <v>-46</v>
      </c>
      <c r="E13" s="239">
        <v>-345</v>
      </c>
      <c r="F13" s="184">
        <v>640</v>
      </c>
      <c r="G13" s="184">
        <v>291</v>
      </c>
      <c r="H13" s="184">
        <v>349</v>
      </c>
      <c r="I13" s="240">
        <v>5644</v>
      </c>
      <c r="J13" s="184">
        <v>2915</v>
      </c>
      <c r="K13" s="184">
        <v>2729</v>
      </c>
      <c r="L13" s="240">
        <v>5004</v>
      </c>
      <c r="M13" s="184">
        <v>2624</v>
      </c>
      <c r="N13" s="239">
        <v>2380</v>
      </c>
      <c r="O13" s="238">
        <v>-1031</v>
      </c>
      <c r="P13" s="184">
        <v>-337</v>
      </c>
      <c r="Q13" s="239">
        <v>-694</v>
      </c>
      <c r="R13" s="184">
        <v>17655</v>
      </c>
      <c r="S13" s="184">
        <v>9367</v>
      </c>
      <c r="T13" s="184">
        <v>8288</v>
      </c>
      <c r="U13" s="240">
        <v>8419</v>
      </c>
      <c r="V13" s="184">
        <v>6805</v>
      </c>
      <c r="W13" s="184">
        <v>569</v>
      </c>
      <c r="X13" s="241">
        <v>1186</v>
      </c>
      <c r="Y13" s="240">
        <v>379</v>
      </c>
      <c r="Z13" s="239">
        <v>297</v>
      </c>
      <c r="AA13" s="238">
        <v>18686</v>
      </c>
      <c r="AB13" s="184">
        <v>9704</v>
      </c>
      <c r="AC13" s="239">
        <v>8982</v>
      </c>
      <c r="AD13" s="184">
        <v>8824</v>
      </c>
      <c r="AE13" s="184">
        <v>7473</v>
      </c>
      <c r="AF13" s="184">
        <v>509</v>
      </c>
      <c r="AG13" s="241">
        <v>1277</v>
      </c>
      <c r="AH13" s="240">
        <v>371</v>
      </c>
      <c r="AI13" s="239">
        <v>232</v>
      </c>
      <c r="AK13" s="184">
        <f t="shared" si="0"/>
        <v>-1073</v>
      </c>
      <c r="AL13" s="184">
        <f t="shared" si="1"/>
        <v>-31</v>
      </c>
      <c r="AM13" s="184">
        <f t="shared" si="2"/>
        <v>73</v>
      </c>
    </row>
    <row r="14" spans="2:39" ht="15" customHeight="1" x14ac:dyDescent="0.2">
      <c r="B14" s="235" t="s">
        <v>14</v>
      </c>
      <c r="C14" s="238">
        <v>-1183</v>
      </c>
      <c r="D14" s="184">
        <v>-555</v>
      </c>
      <c r="E14" s="239">
        <v>-628</v>
      </c>
      <c r="F14" s="184">
        <v>-581</v>
      </c>
      <c r="G14" s="184">
        <v>-290</v>
      </c>
      <c r="H14" s="184">
        <v>-291</v>
      </c>
      <c r="I14" s="240">
        <v>2245</v>
      </c>
      <c r="J14" s="184">
        <v>1150</v>
      </c>
      <c r="K14" s="184">
        <v>1095</v>
      </c>
      <c r="L14" s="240">
        <v>2826</v>
      </c>
      <c r="M14" s="184">
        <v>1440</v>
      </c>
      <c r="N14" s="239">
        <v>1386</v>
      </c>
      <c r="O14" s="238">
        <v>-602</v>
      </c>
      <c r="P14" s="184">
        <v>-265</v>
      </c>
      <c r="Q14" s="239">
        <v>-337</v>
      </c>
      <c r="R14" s="184">
        <v>8222</v>
      </c>
      <c r="S14" s="184">
        <v>4235</v>
      </c>
      <c r="T14" s="184">
        <v>3987</v>
      </c>
      <c r="U14" s="240">
        <v>3964</v>
      </c>
      <c r="V14" s="184">
        <v>3688</v>
      </c>
      <c r="W14" s="184">
        <v>207</v>
      </c>
      <c r="X14" s="241">
        <v>251</v>
      </c>
      <c r="Y14" s="240">
        <v>64</v>
      </c>
      <c r="Z14" s="239">
        <v>48</v>
      </c>
      <c r="AA14" s="238">
        <v>8824</v>
      </c>
      <c r="AB14" s="184">
        <v>4500</v>
      </c>
      <c r="AC14" s="239">
        <v>4324</v>
      </c>
      <c r="AD14" s="184">
        <v>4262</v>
      </c>
      <c r="AE14" s="184">
        <v>4137</v>
      </c>
      <c r="AF14" s="184">
        <v>205</v>
      </c>
      <c r="AG14" s="241">
        <v>166</v>
      </c>
      <c r="AH14" s="240">
        <v>33</v>
      </c>
      <c r="AI14" s="239">
        <v>21</v>
      </c>
      <c r="AK14" s="184">
        <f t="shared" si="0"/>
        <v>-747</v>
      </c>
      <c r="AL14" s="184">
        <f t="shared" si="1"/>
        <v>87</v>
      </c>
      <c r="AM14" s="184">
        <f t="shared" si="2"/>
        <v>58</v>
      </c>
    </row>
    <row r="15" spans="2:39" ht="15" customHeight="1" x14ac:dyDescent="0.2">
      <c r="B15" s="235" t="s">
        <v>15</v>
      </c>
      <c r="C15" s="238">
        <v>-1915</v>
      </c>
      <c r="D15" s="184">
        <v>-823</v>
      </c>
      <c r="E15" s="239">
        <v>-1092</v>
      </c>
      <c r="F15" s="184">
        <v>-689</v>
      </c>
      <c r="G15" s="184">
        <v>-360</v>
      </c>
      <c r="H15" s="184">
        <v>-329</v>
      </c>
      <c r="I15" s="240">
        <v>1537</v>
      </c>
      <c r="J15" s="184">
        <v>761</v>
      </c>
      <c r="K15" s="184">
        <v>776</v>
      </c>
      <c r="L15" s="240">
        <v>2226</v>
      </c>
      <c r="M15" s="184">
        <v>1121</v>
      </c>
      <c r="N15" s="239">
        <v>1105</v>
      </c>
      <c r="O15" s="238">
        <v>-1226</v>
      </c>
      <c r="P15" s="184">
        <v>-463</v>
      </c>
      <c r="Q15" s="239">
        <v>-763</v>
      </c>
      <c r="R15" s="184">
        <v>4706</v>
      </c>
      <c r="S15" s="184">
        <v>2326</v>
      </c>
      <c r="T15" s="184">
        <v>2380</v>
      </c>
      <c r="U15" s="240">
        <v>2145</v>
      </c>
      <c r="V15" s="184">
        <v>1964</v>
      </c>
      <c r="W15" s="184">
        <v>115</v>
      </c>
      <c r="X15" s="241">
        <v>382</v>
      </c>
      <c r="Y15" s="240">
        <v>66</v>
      </c>
      <c r="Z15" s="239">
        <v>34</v>
      </c>
      <c r="AA15" s="238">
        <v>5932</v>
      </c>
      <c r="AB15" s="184">
        <v>2789</v>
      </c>
      <c r="AC15" s="239">
        <v>3143</v>
      </c>
      <c r="AD15" s="184">
        <v>2689</v>
      </c>
      <c r="AE15" s="184">
        <v>2732</v>
      </c>
      <c r="AF15" s="184">
        <v>95</v>
      </c>
      <c r="AG15" s="241">
        <v>410</v>
      </c>
      <c r="AH15" s="240">
        <v>5</v>
      </c>
      <c r="AI15" s="239">
        <v>1</v>
      </c>
      <c r="AK15" s="184">
        <f t="shared" si="0"/>
        <v>-1312</v>
      </c>
      <c r="AL15" s="184">
        <f t="shared" si="1"/>
        <v>-8</v>
      </c>
      <c r="AM15" s="184">
        <f t="shared" si="2"/>
        <v>94</v>
      </c>
    </row>
    <row r="16" spans="2:39" ht="15" customHeight="1" x14ac:dyDescent="0.2">
      <c r="B16" s="235" t="s">
        <v>16</v>
      </c>
      <c r="C16" s="238">
        <v>-1181</v>
      </c>
      <c r="D16" s="184">
        <v>-574</v>
      </c>
      <c r="E16" s="239">
        <v>-607</v>
      </c>
      <c r="F16" s="184">
        <v>-579</v>
      </c>
      <c r="G16" s="184">
        <v>-287</v>
      </c>
      <c r="H16" s="184">
        <v>-292</v>
      </c>
      <c r="I16" s="240">
        <v>833</v>
      </c>
      <c r="J16" s="184">
        <v>424</v>
      </c>
      <c r="K16" s="184">
        <v>409</v>
      </c>
      <c r="L16" s="240">
        <v>1412</v>
      </c>
      <c r="M16" s="184">
        <v>711</v>
      </c>
      <c r="N16" s="239">
        <v>701</v>
      </c>
      <c r="O16" s="238">
        <v>-602</v>
      </c>
      <c r="P16" s="184">
        <v>-287</v>
      </c>
      <c r="Q16" s="239">
        <v>-315</v>
      </c>
      <c r="R16" s="184">
        <v>3325</v>
      </c>
      <c r="S16" s="184">
        <v>1648</v>
      </c>
      <c r="T16" s="184">
        <v>1677</v>
      </c>
      <c r="U16" s="240">
        <v>1395</v>
      </c>
      <c r="V16" s="184">
        <v>1301</v>
      </c>
      <c r="W16" s="184">
        <v>212</v>
      </c>
      <c r="X16" s="241">
        <v>359</v>
      </c>
      <c r="Y16" s="240">
        <v>41</v>
      </c>
      <c r="Z16" s="239">
        <v>17</v>
      </c>
      <c r="AA16" s="238">
        <v>3927</v>
      </c>
      <c r="AB16" s="184">
        <v>1935</v>
      </c>
      <c r="AC16" s="239">
        <v>1992</v>
      </c>
      <c r="AD16" s="184">
        <v>1662</v>
      </c>
      <c r="AE16" s="184">
        <v>1569</v>
      </c>
      <c r="AF16" s="184">
        <v>216</v>
      </c>
      <c r="AG16" s="241">
        <v>408</v>
      </c>
      <c r="AH16" s="240">
        <v>57</v>
      </c>
      <c r="AI16" s="239">
        <v>15</v>
      </c>
      <c r="AK16" s="184">
        <f t="shared" si="0"/>
        <v>-535</v>
      </c>
      <c r="AL16" s="184">
        <f t="shared" si="1"/>
        <v>-53</v>
      </c>
      <c r="AM16" s="184">
        <f t="shared" si="2"/>
        <v>-14</v>
      </c>
    </row>
    <row r="17" spans="2:39" ht="15" customHeight="1" x14ac:dyDescent="0.2">
      <c r="B17" s="403" t="s">
        <v>17</v>
      </c>
      <c r="C17" s="423">
        <v>-1802</v>
      </c>
      <c r="D17" s="382">
        <v>-936</v>
      </c>
      <c r="E17" s="404">
        <v>-866</v>
      </c>
      <c r="F17" s="382">
        <v>-791</v>
      </c>
      <c r="G17" s="382">
        <v>-447</v>
      </c>
      <c r="H17" s="382">
        <v>-344</v>
      </c>
      <c r="I17" s="405">
        <v>1134</v>
      </c>
      <c r="J17" s="382">
        <v>559</v>
      </c>
      <c r="K17" s="382">
        <v>575</v>
      </c>
      <c r="L17" s="405">
        <v>1925</v>
      </c>
      <c r="M17" s="382">
        <v>1006</v>
      </c>
      <c r="N17" s="404">
        <v>919</v>
      </c>
      <c r="O17" s="423">
        <v>-1011</v>
      </c>
      <c r="P17" s="382">
        <v>-489</v>
      </c>
      <c r="Q17" s="404">
        <v>-522</v>
      </c>
      <c r="R17" s="382">
        <v>3631</v>
      </c>
      <c r="S17" s="382">
        <v>1796</v>
      </c>
      <c r="T17" s="382">
        <v>1835</v>
      </c>
      <c r="U17" s="405">
        <v>1704</v>
      </c>
      <c r="V17" s="382">
        <v>1713</v>
      </c>
      <c r="W17" s="382">
        <v>67</v>
      </c>
      <c r="X17" s="450">
        <v>102</v>
      </c>
      <c r="Y17" s="405">
        <v>25</v>
      </c>
      <c r="Z17" s="404">
        <v>20</v>
      </c>
      <c r="AA17" s="423">
        <v>4642</v>
      </c>
      <c r="AB17" s="382">
        <v>2285</v>
      </c>
      <c r="AC17" s="404">
        <v>2357</v>
      </c>
      <c r="AD17" s="382">
        <v>2210</v>
      </c>
      <c r="AE17" s="382">
        <v>2259</v>
      </c>
      <c r="AF17" s="382">
        <v>62</v>
      </c>
      <c r="AG17" s="450">
        <v>92</v>
      </c>
      <c r="AH17" s="405">
        <v>13</v>
      </c>
      <c r="AI17" s="404">
        <v>6</v>
      </c>
      <c r="AK17" s="382">
        <f t="shared" si="0"/>
        <v>-1052</v>
      </c>
      <c r="AL17" s="382">
        <f t="shared" si="1"/>
        <v>15</v>
      </c>
      <c r="AM17" s="382">
        <f t="shared" si="2"/>
        <v>26</v>
      </c>
    </row>
    <row r="18" spans="2:39" ht="15" customHeight="1" x14ac:dyDescent="0.2">
      <c r="B18" s="400" t="s">
        <v>18</v>
      </c>
      <c r="C18" s="381">
        <v>3075</v>
      </c>
      <c r="D18" s="381">
        <v>785</v>
      </c>
      <c r="E18" s="401">
        <v>2290</v>
      </c>
      <c r="F18" s="381">
        <v>236</v>
      </c>
      <c r="G18" s="381">
        <v>-94</v>
      </c>
      <c r="H18" s="381">
        <v>330</v>
      </c>
      <c r="I18" s="402">
        <v>12984</v>
      </c>
      <c r="J18" s="381">
        <v>6722</v>
      </c>
      <c r="K18" s="381">
        <v>6262</v>
      </c>
      <c r="L18" s="402">
        <v>12748</v>
      </c>
      <c r="M18" s="381">
        <v>6816</v>
      </c>
      <c r="N18" s="401">
        <v>5932</v>
      </c>
      <c r="O18" s="381">
        <v>2839</v>
      </c>
      <c r="P18" s="381">
        <v>879</v>
      </c>
      <c r="Q18" s="401">
        <v>1960</v>
      </c>
      <c r="R18" s="381">
        <v>86088</v>
      </c>
      <c r="S18" s="381">
        <v>44208</v>
      </c>
      <c r="T18" s="381">
        <v>41880</v>
      </c>
      <c r="U18" s="402">
        <v>39572</v>
      </c>
      <c r="V18" s="381">
        <v>37606</v>
      </c>
      <c r="W18" s="381">
        <v>3987</v>
      </c>
      <c r="X18" s="449">
        <v>3774</v>
      </c>
      <c r="Y18" s="402">
        <v>649</v>
      </c>
      <c r="Z18" s="401">
        <v>500</v>
      </c>
      <c r="AA18" s="381">
        <v>83249</v>
      </c>
      <c r="AB18" s="381">
        <v>43329</v>
      </c>
      <c r="AC18" s="401">
        <v>39920</v>
      </c>
      <c r="AD18" s="381">
        <v>38840</v>
      </c>
      <c r="AE18" s="381">
        <v>35772</v>
      </c>
      <c r="AF18" s="381">
        <v>3883</v>
      </c>
      <c r="AG18" s="449">
        <v>3664</v>
      </c>
      <c r="AH18" s="402">
        <v>606</v>
      </c>
      <c r="AI18" s="401">
        <v>484</v>
      </c>
      <c r="AK18" s="381">
        <f t="shared" si="0"/>
        <v>2566</v>
      </c>
      <c r="AL18" s="381">
        <f t="shared" si="1"/>
        <v>214</v>
      </c>
      <c r="AM18" s="381">
        <f t="shared" si="2"/>
        <v>59</v>
      </c>
    </row>
    <row r="19" spans="2:39" ht="15" customHeight="1" x14ac:dyDescent="0.2">
      <c r="B19" s="236" t="s">
        <v>19</v>
      </c>
      <c r="C19" s="184">
        <v>1114</v>
      </c>
      <c r="D19" s="184">
        <v>350</v>
      </c>
      <c r="E19" s="239">
        <v>764</v>
      </c>
      <c r="F19" s="184">
        <v>655</v>
      </c>
      <c r="G19" s="184">
        <v>312</v>
      </c>
      <c r="H19" s="184">
        <v>343</v>
      </c>
      <c r="I19" s="240">
        <v>2015</v>
      </c>
      <c r="J19" s="184">
        <v>1053</v>
      </c>
      <c r="K19" s="184">
        <v>962</v>
      </c>
      <c r="L19" s="240">
        <v>1360</v>
      </c>
      <c r="M19" s="184">
        <v>741</v>
      </c>
      <c r="N19" s="239">
        <v>619</v>
      </c>
      <c r="O19" s="184">
        <v>459</v>
      </c>
      <c r="P19" s="184">
        <v>38</v>
      </c>
      <c r="Q19" s="239">
        <v>421</v>
      </c>
      <c r="R19" s="184">
        <v>13299</v>
      </c>
      <c r="S19" s="184">
        <v>6781</v>
      </c>
      <c r="T19" s="184">
        <v>6518</v>
      </c>
      <c r="U19" s="240">
        <v>6095</v>
      </c>
      <c r="V19" s="184">
        <v>5889</v>
      </c>
      <c r="W19" s="184">
        <v>627</v>
      </c>
      <c r="X19" s="241">
        <v>577</v>
      </c>
      <c r="Y19" s="240">
        <v>59</v>
      </c>
      <c r="Z19" s="239">
        <v>52</v>
      </c>
      <c r="AA19" s="184">
        <v>12840</v>
      </c>
      <c r="AB19" s="184">
        <v>6743</v>
      </c>
      <c r="AC19" s="239">
        <v>6097</v>
      </c>
      <c r="AD19" s="184">
        <v>5972</v>
      </c>
      <c r="AE19" s="184">
        <v>5424</v>
      </c>
      <c r="AF19" s="184">
        <v>701</v>
      </c>
      <c r="AG19" s="241">
        <v>623</v>
      </c>
      <c r="AH19" s="240">
        <v>70</v>
      </c>
      <c r="AI19" s="239">
        <v>50</v>
      </c>
      <c r="AK19" s="184">
        <f t="shared" si="0"/>
        <v>588</v>
      </c>
      <c r="AL19" s="184">
        <f t="shared" si="1"/>
        <v>-120</v>
      </c>
      <c r="AM19" s="184">
        <f t="shared" si="2"/>
        <v>-9</v>
      </c>
    </row>
    <row r="20" spans="2:39" ht="15" customHeight="1" x14ac:dyDescent="0.2">
      <c r="B20" s="236" t="s">
        <v>20</v>
      </c>
      <c r="C20" s="184">
        <v>635</v>
      </c>
      <c r="D20" s="184">
        <v>199</v>
      </c>
      <c r="E20" s="239">
        <v>436</v>
      </c>
      <c r="F20" s="184">
        <v>46</v>
      </c>
      <c r="G20" s="184">
        <v>0</v>
      </c>
      <c r="H20" s="184">
        <v>46</v>
      </c>
      <c r="I20" s="240">
        <v>1118</v>
      </c>
      <c r="J20" s="184">
        <v>563</v>
      </c>
      <c r="K20" s="184">
        <v>555</v>
      </c>
      <c r="L20" s="240">
        <v>1072</v>
      </c>
      <c r="M20" s="184">
        <v>563</v>
      </c>
      <c r="N20" s="239">
        <v>509</v>
      </c>
      <c r="O20" s="184">
        <v>589</v>
      </c>
      <c r="P20" s="184">
        <v>199</v>
      </c>
      <c r="Q20" s="239">
        <v>390</v>
      </c>
      <c r="R20" s="184">
        <v>9083</v>
      </c>
      <c r="S20" s="184">
        <v>4673</v>
      </c>
      <c r="T20" s="184">
        <v>4410</v>
      </c>
      <c r="U20" s="240">
        <v>3979</v>
      </c>
      <c r="V20" s="184">
        <v>3950</v>
      </c>
      <c r="W20" s="184">
        <v>629</v>
      </c>
      <c r="X20" s="241">
        <v>415</v>
      </c>
      <c r="Y20" s="240">
        <v>65</v>
      </c>
      <c r="Z20" s="239">
        <v>45</v>
      </c>
      <c r="AA20" s="184">
        <v>8494</v>
      </c>
      <c r="AB20" s="184">
        <v>4474</v>
      </c>
      <c r="AC20" s="239">
        <v>4020</v>
      </c>
      <c r="AD20" s="184">
        <v>3818</v>
      </c>
      <c r="AE20" s="184">
        <v>3584</v>
      </c>
      <c r="AF20" s="184">
        <v>605</v>
      </c>
      <c r="AG20" s="241">
        <v>396</v>
      </c>
      <c r="AH20" s="240">
        <v>51</v>
      </c>
      <c r="AI20" s="239">
        <v>40</v>
      </c>
      <c r="AK20" s="184">
        <f t="shared" si="0"/>
        <v>527</v>
      </c>
      <c r="AL20" s="184">
        <f t="shared" si="1"/>
        <v>43</v>
      </c>
      <c r="AM20" s="184">
        <f t="shared" si="2"/>
        <v>19</v>
      </c>
    </row>
    <row r="21" spans="2:39" ht="15" customHeight="1" x14ac:dyDescent="0.2">
      <c r="B21" s="236" t="s">
        <v>21</v>
      </c>
      <c r="C21" s="184">
        <v>1840</v>
      </c>
      <c r="D21" s="184">
        <v>756</v>
      </c>
      <c r="E21" s="239">
        <v>1084</v>
      </c>
      <c r="F21" s="184">
        <v>-179</v>
      </c>
      <c r="G21" s="184">
        <v>-131</v>
      </c>
      <c r="H21" s="184">
        <v>-48</v>
      </c>
      <c r="I21" s="240">
        <v>1015</v>
      </c>
      <c r="J21" s="184">
        <v>522</v>
      </c>
      <c r="K21" s="184">
        <v>493</v>
      </c>
      <c r="L21" s="240">
        <v>1194</v>
      </c>
      <c r="M21" s="184">
        <v>653</v>
      </c>
      <c r="N21" s="239">
        <v>541</v>
      </c>
      <c r="O21" s="184">
        <v>2019</v>
      </c>
      <c r="P21" s="184">
        <v>887</v>
      </c>
      <c r="Q21" s="239">
        <v>1132</v>
      </c>
      <c r="R21" s="184">
        <v>12754</v>
      </c>
      <c r="S21" s="184">
        <v>6429</v>
      </c>
      <c r="T21" s="184">
        <v>6325</v>
      </c>
      <c r="U21" s="240">
        <v>5125</v>
      </c>
      <c r="V21" s="184">
        <v>4950</v>
      </c>
      <c r="W21" s="184">
        <v>1203</v>
      </c>
      <c r="X21" s="241">
        <v>1279</v>
      </c>
      <c r="Y21" s="240">
        <v>101</v>
      </c>
      <c r="Z21" s="239">
        <v>96</v>
      </c>
      <c r="AA21" s="184">
        <v>10735</v>
      </c>
      <c r="AB21" s="184">
        <v>5542</v>
      </c>
      <c r="AC21" s="239">
        <v>5193</v>
      </c>
      <c r="AD21" s="184">
        <v>4363</v>
      </c>
      <c r="AE21" s="184">
        <v>3915</v>
      </c>
      <c r="AF21" s="184">
        <v>1110</v>
      </c>
      <c r="AG21" s="241">
        <v>1193</v>
      </c>
      <c r="AH21" s="240">
        <v>69</v>
      </c>
      <c r="AI21" s="239">
        <v>85</v>
      </c>
      <c r="AK21" s="184">
        <f t="shared" si="0"/>
        <v>1797</v>
      </c>
      <c r="AL21" s="184">
        <f t="shared" si="1"/>
        <v>179</v>
      </c>
      <c r="AM21" s="184">
        <f t="shared" si="2"/>
        <v>43</v>
      </c>
    </row>
    <row r="22" spans="2:39" ht="15" customHeight="1" x14ac:dyDescent="0.2">
      <c r="B22" s="236" t="s">
        <v>22</v>
      </c>
      <c r="C22" s="184">
        <v>227</v>
      </c>
      <c r="D22" s="184">
        <v>178</v>
      </c>
      <c r="E22" s="239">
        <v>49</v>
      </c>
      <c r="F22" s="184">
        <v>-344</v>
      </c>
      <c r="G22" s="184">
        <v>-200</v>
      </c>
      <c r="H22" s="184">
        <v>-144</v>
      </c>
      <c r="I22" s="240">
        <v>908</v>
      </c>
      <c r="J22" s="184">
        <v>452</v>
      </c>
      <c r="K22" s="184">
        <v>456</v>
      </c>
      <c r="L22" s="240">
        <v>1252</v>
      </c>
      <c r="M22" s="184">
        <v>652</v>
      </c>
      <c r="N22" s="239">
        <v>600</v>
      </c>
      <c r="O22" s="184">
        <v>571</v>
      </c>
      <c r="P22" s="184">
        <v>378</v>
      </c>
      <c r="Q22" s="239">
        <v>193</v>
      </c>
      <c r="R22" s="184">
        <v>7282</v>
      </c>
      <c r="S22" s="184">
        <v>3848</v>
      </c>
      <c r="T22" s="184">
        <v>3434</v>
      </c>
      <c r="U22" s="240">
        <v>3255</v>
      </c>
      <c r="V22" s="184">
        <v>2916</v>
      </c>
      <c r="W22" s="184">
        <v>498</v>
      </c>
      <c r="X22" s="241">
        <v>474</v>
      </c>
      <c r="Y22" s="240">
        <v>95</v>
      </c>
      <c r="Z22" s="239">
        <v>44</v>
      </c>
      <c r="AA22" s="184">
        <v>6711</v>
      </c>
      <c r="AB22" s="184">
        <v>3470</v>
      </c>
      <c r="AC22" s="239">
        <v>3241</v>
      </c>
      <c r="AD22" s="184">
        <v>2962</v>
      </c>
      <c r="AE22" s="184">
        <v>2762</v>
      </c>
      <c r="AF22" s="184">
        <v>443</v>
      </c>
      <c r="AG22" s="241">
        <v>444</v>
      </c>
      <c r="AH22" s="240">
        <v>65</v>
      </c>
      <c r="AI22" s="239">
        <v>35</v>
      </c>
      <c r="AK22" s="184">
        <f t="shared" si="0"/>
        <v>447</v>
      </c>
      <c r="AL22" s="184">
        <f t="shared" si="1"/>
        <v>85</v>
      </c>
      <c r="AM22" s="184">
        <f t="shared" si="2"/>
        <v>39</v>
      </c>
    </row>
    <row r="23" spans="2:39" ht="15" customHeight="1" x14ac:dyDescent="0.2">
      <c r="B23" s="236" t="s">
        <v>23</v>
      </c>
      <c r="C23" s="184">
        <v>138</v>
      </c>
      <c r="D23" s="184">
        <v>33</v>
      </c>
      <c r="E23" s="239">
        <v>105</v>
      </c>
      <c r="F23" s="184">
        <v>-15</v>
      </c>
      <c r="G23" s="184">
        <v>-15</v>
      </c>
      <c r="H23" s="184">
        <v>0</v>
      </c>
      <c r="I23" s="240">
        <v>1773</v>
      </c>
      <c r="J23" s="184">
        <v>934</v>
      </c>
      <c r="K23" s="184">
        <v>839</v>
      </c>
      <c r="L23" s="240">
        <v>1788</v>
      </c>
      <c r="M23" s="184">
        <v>949</v>
      </c>
      <c r="N23" s="239">
        <v>839</v>
      </c>
      <c r="O23" s="184">
        <v>153</v>
      </c>
      <c r="P23" s="184">
        <v>48</v>
      </c>
      <c r="Q23" s="239">
        <v>105</v>
      </c>
      <c r="R23" s="184">
        <v>9048</v>
      </c>
      <c r="S23" s="184">
        <v>4596</v>
      </c>
      <c r="T23" s="184">
        <v>4452</v>
      </c>
      <c r="U23" s="240">
        <v>4429</v>
      </c>
      <c r="V23" s="184">
        <v>4254</v>
      </c>
      <c r="W23" s="184">
        <v>128</v>
      </c>
      <c r="X23" s="241">
        <v>158</v>
      </c>
      <c r="Y23" s="240">
        <v>39</v>
      </c>
      <c r="Z23" s="239">
        <v>40</v>
      </c>
      <c r="AA23" s="184">
        <v>8895</v>
      </c>
      <c r="AB23" s="184">
        <v>4548</v>
      </c>
      <c r="AC23" s="239">
        <v>4347</v>
      </c>
      <c r="AD23" s="184">
        <v>4357</v>
      </c>
      <c r="AE23" s="184">
        <v>4158</v>
      </c>
      <c r="AF23" s="184">
        <v>129</v>
      </c>
      <c r="AG23" s="241">
        <v>149</v>
      </c>
      <c r="AH23" s="240">
        <v>62</v>
      </c>
      <c r="AI23" s="239">
        <v>40</v>
      </c>
      <c r="AK23" s="184">
        <f t="shared" si="0"/>
        <v>168</v>
      </c>
      <c r="AL23" s="184">
        <f t="shared" si="1"/>
        <v>8</v>
      </c>
      <c r="AM23" s="184">
        <f t="shared" si="2"/>
        <v>-23</v>
      </c>
    </row>
    <row r="24" spans="2:39" ht="15" customHeight="1" x14ac:dyDescent="0.2">
      <c r="B24" s="236" t="s">
        <v>24</v>
      </c>
      <c r="C24" s="184">
        <v>-486</v>
      </c>
      <c r="D24" s="184">
        <v>-276</v>
      </c>
      <c r="E24" s="239">
        <v>-210</v>
      </c>
      <c r="F24" s="184">
        <v>-450</v>
      </c>
      <c r="G24" s="184">
        <v>-256</v>
      </c>
      <c r="H24" s="184">
        <v>-194</v>
      </c>
      <c r="I24" s="240">
        <v>792</v>
      </c>
      <c r="J24" s="184">
        <v>416</v>
      </c>
      <c r="K24" s="184">
        <v>376</v>
      </c>
      <c r="L24" s="240">
        <v>1242</v>
      </c>
      <c r="M24" s="184">
        <v>672</v>
      </c>
      <c r="N24" s="239">
        <v>570</v>
      </c>
      <c r="O24" s="184">
        <v>-36</v>
      </c>
      <c r="P24" s="184">
        <v>-20</v>
      </c>
      <c r="Q24" s="239">
        <v>-16</v>
      </c>
      <c r="R24" s="184">
        <v>5239</v>
      </c>
      <c r="S24" s="184">
        <v>2729</v>
      </c>
      <c r="T24" s="184">
        <v>2510</v>
      </c>
      <c r="U24" s="240">
        <v>2359</v>
      </c>
      <c r="V24" s="184">
        <v>2140</v>
      </c>
      <c r="W24" s="184">
        <v>273</v>
      </c>
      <c r="X24" s="241">
        <v>285</v>
      </c>
      <c r="Y24" s="240">
        <v>97</v>
      </c>
      <c r="Z24" s="239">
        <v>85</v>
      </c>
      <c r="AA24" s="184">
        <v>5275</v>
      </c>
      <c r="AB24" s="184">
        <v>2749</v>
      </c>
      <c r="AC24" s="239">
        <v>2526</v>
      </c>
      <c r="AD24" s="184">
        <v>2360</v>
      </c>
      <c r="AE24" s="184">
        <v>2174</v>
      </c>
      <c r="AF24" s="184">
        <v>266</v>
      </c>
      <c r="AG24" s="241">
        <v>260</v>
      </c>
      <c r="AH24" s="240">
        <v>123</v>
      </c>
      <c r="AI24" s="239">
        <v>92</v>
      </c>
      <c r="AK24" s="184">
        <f t="shared" si="0"/>
        <v>-35</v>
      </c>
      <c r="AL24" s="184">
        <f t="shared" si="1"/>
        <v>32</v>
      </c>
      <c r="AM24" s="184">
        <f t="shared" si="2"/>
        <v>-33</v>
      </c>
    </row>
    <row r="25" spans="2:39" ht="15" customHeight="1" x14ac:dyDescent="0.2">
      <c r="B25" s="236" t="s">
        <v>25</v>
      </c>
      <c r="C25" s="184">
        <v>-1561</v>
      </c>
      <c r="D25" s="184">
        <v>-846</v>
      </c>
      <c r="E25" s="239">
        <v>-715</v>
      </c>
      <c r="F25" s="184">
        <v>-163</v>
      </c>
      <c r="G25" s="184">
        <v>-166</v>
      </c>
      <c r="H25" s="184">
        <v>3</v>
      </c>
      <c r="I25" s="240">
        <v>1291</v>
      </c>
      <c r="J25" s="184">
        <v>644</v>
      </c>
      <c r="K25" s="184">
        <v>647</v>
      </c>
      <c r="L25" s="240">
        <v>1454</v>
      </c>
      <c r="M25" s="184">
        <v>810</v>
      </c>
      <c r="N25" s="239">
        <v>644</v>
      </c>
      <c r="O25" s="184">
        <v>-1398</v>
      </c>
      <c r="P25" s="184">
        <v>-680</v>
      </c>
      <c r="Q25" s="239">
        <v>-718</v>
      </c>
      <c r="R25" s="184">
        <v>7388</v>
      </c>
      <c r="S25" s="184">
        <v>3699</v>
      </c>
      <c r="T25" s="184">
        <v>3689</v>
      </c>
      <c r="U25" s="240">
        <v>3426</v>
      </c>
      <c r="V25" s="184">
        <v>3455</v>
      </c>
      <c r="W25" s="184">
        <v>189</v>
      </c>
      <c r="X25" s="241">
        <v>164</v>
      </c>
      <c r="Y25" s="240">
        <v>84</v>
      </c>
      <c r="Z25" s="239">
        <v>70</v>
      </c>
      <c r="AA25" s="184">
        <v>8786</v>
      </c>
      <c r="AB25" s="184">
        <v>4379</v>
      </c>
      <c r="AC25" s="239">
        <v>4407</v>
      </c>
      <c r="AD25" s="184">
        <v>4074</v>
      </c>
      <c r="AE25" s="184">
        <v>4131</v>
      </c>
      <c r="AF25" s="184">
        <v>227</v>
      </c>
      <c r="AG25" s="241">
        <v>204</v>
      </c>
      <c r="AH25" s="240">
        <v>78</v>
      </c>
      <c r="AI25" s="239">
        <v>72</v>
      </c>
      <c r="AK25" s="184">
        <f t="shared" si="0"/>
        <v>-1324</v>
      </c>
      <c r="AL25" s="184">
        <f t="shared" si="1"/>
        <v>-78</v>
      </c>
      <c r="AM25" s="184">
        <f t="shared" si="2"/>
        <v>4</v>
      </c>
    </row>
    <row r="26" spans="2:39" ht="15" customHeight="1" x14ac:dyDescent="0.2">
      <c r="B26" s="236" t="s">
        <v>26</v>
      </c>
      <c r="C26" s="184">
        <v>-1142</v>
      </c>
      <c r="D26" s="184">
        <v>-761</v>
      </c>
      <c r="E26" s="239">
        <v>-381</v>
      </c>
      <c r="F26" s="184">
        <v>96</v>
      </c>
      <c r="G26" s="184">
        <v>1</v>
      </c>
      <c r="H26" s="184">
        <v>95</v>
      </c>
      <c r="I26" s="240">
        <v>1903</v>
      </c>
      <c r="J26" s="184">
        <v>977</v>
      </c>
      <c r="K26" s="184">
        <v>926</v>
      </c>
      <c r="L26" s="240">
        <v>1807</v>
      </c>
      <c r="M26" s="184">
        <v>976</v>
      </c>
      <c r="N26" s="239">
        <v>831</v>
      </c>
      <c r="O26" s="184">
        <v>-1238</v>
      </c>
      <c r="P26" s="184">
        <v>-762</v>
      </c>
      <c r="Q26" s="239">
        <v>-476</v>
      </c>
      <c r="R26" s="184">
        <v>9342</v>
      </c>
      <c r="S26" s="184">
        <v>4738</v>
      </c>
      <c r="T26" s="184">
        <v>4604</v>
      </c>
      <c r="U26" s="240">
        <v>4487</v>
      </c>
      <c r="V26" s="184">
        <v>4346</v>
      </c>
      <c r="W26" s="184">
        <v>196</v>
      </c>
      <c r="X26" s="241">
        <v>219</v>
      </c>
      <c r="Y26" s="240">
        <v>55</v>
      </c>
      <c r="Z26" s="239">
        <v>39</v>
      </c>
      <c r="AA26" s="184">
        <v>10580</v>
      </c>
      <c r="AB26" s="184">
        <v>5500</v>
      </c>
      <c r="AC26" s="239">
        <v>5080</v>
      </c>
      <c r="AD26" s="184">
        <v>5278</v>
      </c>
      <c r="AE26" s="184">
        <v>4822</v>
      </c>
      <c r="AF26" s="184">
        <v>174</v>
      </c>
      <c r="AG26" s="241">
        <v>218</v>
      </c>
      <c r="AH26" s="240">
        <v>48</v>
      </c>
      <c r="AI26" s="239">
        <v>40</v>
      </c>
      <c r="AK26" s="184">
        <f t="shared" si="0"/>
        <v>-1267</v>
      </c>
      <c r="AL26" s="184">
        <f t="shared" si="1"/>
        <v>23</v>
      </c>
      <c r="AM26" s="184">
        <f t="shared" si="2"/>
        <v>6</v>
      </c>
    </row>
    <row r="27" spans="2:39" ht="15" customHeight="1" x14ac:dyDescent="0.2">
      <c r="B27" s="451" t="s">
        <v>27</v>
      </c>
      <c r="C27" s="382">
        <v>2310</v>
      </c>
      <c r="D27" s="382">
        <v>1152</v>
      </c>
      <c r="E27" s="404">
        <v>1158</v>
      </c>
      <c r="F27" s="382">
        <v>590</v>
      </c>
      <c r="G27" s="382">
        <v>361</v>
      </c>
      <c r="H27" s="382">
        <v>229</v>
      </c>
      <c r="I27" s="405">
        <v>2169</v>
      </c>
      <c r="J27" s="382">
        <v>1161</v>
      </c>
      <c r="K27" s="382">
        <v>1008</v>
      </c>
      <c r="L27" s="405">
        <v>1579</v>
      </c>
      <c r="M27" s="382">
        <v>800</v>
      </c>
      <c r="N27" s="404">
        <v>779</v>
      </c>
      <c r="O27" s="382">
        <v>1720</v>
      </c>
      <c r="P27" s="382">
        <v>791</v>
      </c>
      <c r="Q27" s="404">
        <v>929</v>
      </c>
      <c r="R27" s="382">
        <v>12653</v>
      </c>
      <c r="S27" s="382">
        <v>6715</v>
      </c>
      <c r="T27" s="382">
        <v>5938</v>
      </c>
      <c r="U27" s="405">
        <v>6417</v>
      </c>
      <c r="V27" s="382">
        <v>5706</v>
      </c>
      <c r="W27" s="382">
        <v>244</v>
      </c>
      <c r="X27" s="450">
        <v>203</v>
      </c>
      <c r="Y27" s="405">
        <v>54</v>
      </c>
      <c r="Z27" s="404">
        <v>29</v>
      </c>
      <c r="AA27" s="382">
        <v>10933</v>
      </c>
      <c r="AB27" s="382">
        <v>5924</v>
      </c>
      <c r="AC27" s="404">
        <v>5009</v>
      </c>
      <c r="AD27" s="382">
        <v>5656</v>
      </c>
      <c r="AE27" s="382">
        <v>4802</v>
      </c>
      <c r="AF27" s="382">
        <v>228</v>
      </c>
      <c r="AG27" s="450">
        <v>177</v>
      </c>
      <c r="AH27" s="405">
        <v>40</v>
      </c>
      <c r="AI27" s="404">
        <v>30</v>
      </c>
      <c r="AK27" s="382">
        <f t="shared" si="0"/>
        <v>1665</v>
      </c>
      <c r="AL27" s="382">
        <f t="shared" si="1"/>
        <v>42</v>
      </c>
      <c r="AM27" s="382">
        <f t="shared" si="2"/>
        <v>13</v>
      </c>
    </row>
    <row r="28" spans="2:39" ht="15" customHeight="1" x14ac:dyDescent="0.2">
      <c r="B28" s="235" t="s">
        <v>28</v>
      </c>
      <c r="C28" s="184">
        <v>-144</v>
      </c>
      <c r="D28" s="184">
        <v>113</v>
      </c>
      <c r="E28" s="239">
        <v>-257</v>
      </c>
      <c r="F28" s="184">
        <v>750</v>
      </c>
      <c r="G28" s="184">
        <v>357</v>
      </c>
      <c r="H28" s="184">
        <v>393</v>
      </c>
      <c r="I28" s="240">
        <v>5281</v>
      </c>
      <c r="J28" s="184">
        <v>2743</v>
      </c>
      <c r="K28" s="184">
        <v>2538</v>
      </c>
      <c r="L28" s="240">
        <v>4531</v>
      </c>
      <c r="M28" s="184">
        <v>2386</v>
      </c>
      <c r="N28" s="239">
        <v>2145</v>
      </c>
      <c r="O28" s="184">
        <v>-894</v>
      </c>
      <c r="P28" s="184">
        <v>-244</v>
      </c>
      <c r="Q28" s="239">
        <v>-650</v>
      </c>
      <c r="R28" s="184">
        <v>16130</v>
      </c>
      <c r="S28" s="184">
        <v>8653</v>
      </c>
      <c r="T28" s="184">
        <v>7477</v>
      </c>
      <c r="U28" s="240">
        <v>7760</v>
      </c>
      <c r="V28" s="184">
        <v>6169</v>
      </c>
      <c r="W28" s="184">
        <v>522</v>
      </c>
      <c r="X28" s="241">
        <v>1015</v>
      </c>
      <c r="Y28" s="240">
        <v>371</v>
      </c>
      <c r="Z28" s="239">
        <v>293</v>
      </c>
      <c r="AA28" s="184">
        <v>17024</v>
      </c>
      <c r="AB28" s="184">
        <v>8897</v>
      </c>
      <c r="AC28" s="239">
        <v>8127</v>
      </c>
      <c r="AD28" s="184">
        <v>8057</v>
      </c>
      <c r="AE28" s="184">
        <v>6780</v>
      </c>
      <c r="AF28" s="184">
        <v>473</v>
      </c>
      <c r="AG28" s="241">
        <v>1118</v>
      </c>
      <c r="AH28" s="240">
        <v>367</v>
      </c>
      <c r="AI28" s="239">
        <v>229</v>
      </c>
      <c r="AK28" s="184">
        <f t="shared" si="0"/>
        <v>-908</v>
      </c>
      <c r="AL28" s="184">
        <f t="shared" si="1"/>
        <v>-54</v>
      </c>
      <c r="AM28" s="184">
        <f t="shared" si="2"/>
        <v>68</v>
      </c>
    </row>
    <row r="29" spans="2:39" ht="15" customHeight="1" x14ac:dyDescent="0.2">
      <c r="B29" s="235" t="s">
        <v>29</v>
      </c>
      <c r="C29" s="184">
        <v>-553</v>
      </c>
      <c r="D29" s="184">
        <v>-393</v>
      </c>
      <c r="E29" s="239">
        <v>-160</v>
      </c>
      <c r="F29" s="184">
        <v>263</v>
      </c>
      <c r="G29" s="184">
        <v>10</v>
      </c>
      <c r="H29" s="184">
        <v>253</v>
      </c>
      <c r="I29" s="240">
        <v>4406</v>
      </c>
      <c r="J29" s="184">
        <v>2290</v>
      </c>
      <c r="K29" s="184">
        <v>2116</v>
      </c>
      <c r="L29" s="240">
        <v>4143</v>
      </c>
      <c r="M29" s="184">
        <v>2280</v>
      </c>
      <c r="N29" s="239">
        <v>1863</v>
      </c>
      <c r="O29" s="184">
        <v>-816</v>
      </c>
      <c r="P29" s="184">
        <v>-403</v>
      </c>
      <c r="Q29" s="239">
        <v>-413</v>
      </c>
      <c r="R29" s="184">
        <v>20017</v>
      </c>
      <c r="S29" s="184">
        <v>10661</v>
      </c>
      <c r="T29" s="184">
        <v>9356</v>
      </c>
      <c r="U29" s="240">
        <v>9623</v>
      </c>
      <c r="V29" s="184">
        <v>8367</v>
      </c>
      <c r="W29" s="184">
        <v>622</v>
      </c>
      <c r="X29" s="241">
        <v>685</v>
      </c>
      <c r="Y29" s="240">
        <v>416</v>
      </c>
      <c r="Z29" s="239">
        <v>304</v>
      </c>
      <c r="AA29" s="184">
        <v>20833</v>
      </c>
      <c r="AB29" s="184">
        <v>11064</v>
      </c>
      <c r="AC29" s="239">
        <v>9769</v>
      </c>
      <c r="AD29" s="184">
        <v>10062</v>
      </c>
      <c r="AE29" s="184">
        <v>8833</v>
      </c>
      <c r="AF29" s="184">
        <v>726</v>
      </c>
      <c r="AG29" s="241">
        <v>713</v>
      </c>
      <c r="AH29" s="240">
        <v>276</v>
      </c>
      <c r="AI29" s="239">
        <v>223</v>
      </c>
      <c r="AK29" s="184">
        <f t="shared" si="0"/>
        <v>-905</v>
      </c>
      <c r="AL29" s="184">
        <f t="shared" si="1"/>
        <v>-132</v>
      </c>
      <c r="AM29" s="184">
        <f t="shared" si="2"/>
        <v>221</v>
      </c>
    </row>
    <row r="30" spans="2:39" ht="15" customHeight="1" x14ac:dyDescent="0.2">
      <c r="B30" s="235" t="s">
        <v>30</v>
      </c>
      <c r="C30" s="184">
        <v>124</v>
      </c>
      <c r="D30" s="184">
        <v>-56</v>
      </c>
      <c r="E30" s="239">
        <v>180</v>
      </c>
      <c r="F30" s="184">
        <v>501</v>
      </c>
      <c r="G30" s="184">
        <v>221</v>
      </c>
      <c r="H30" s="184">
        <v>280</v>
      </c>
      <c r="I30" s="240">
        <v>2779</v>
      </c>
      <c r="J30" s="184">
        <v>1469</v>
      </c>
      <c r="K30" s="184">
        <v>1310</v>
      </c>
      <c r="L30" s="240">
        <v>2278</v>
      </c>
      <c r="M30" s="184">
        <v>1248</v>
      </c>
      <c r="N30" s="239">
        <v>1030</v>
      </c>
      <c r="O30" s="184">
        <v>-377</v>
      </c>
      <c r="P30" s="184">
        <v>-277</v>
      </c>
      <c r="Q30" s="239">
        <v>-100</v>
      </c>
      <c r="R30" s="184">
        <v>11864</v>
      </c>
      <c r="S30" s="184">
        <v>6272</v>
      </c>
      <c r="T30" s="184">
        <v>5592</v>
      </c>
      <c r="U30" s="240">
        <v>5745</v>
      </c>
      <c r="V30" s="184">
        <v>5198</v>
      </c>
      <c r="W30" s="184">
        <v>396</v>
      </c>
      <c r="X30" s="241">
        <v>301</v>
      </c>
      <c r="Y30" s="240">
        <v>131</v>
      </c>
      <c r="Z30" s="239">
        <v>93</v>
      </c>
      <c r="AA30" s="184">
        <v>12241</v>
      </c>
      <c r="AB30" s="184">
        <v>6549</v>
      </c>
      <c r="AC30" s="239">
        <v>5692</v>
      </c>
      <c r="AD30" s="184">
        <v>6087</v>
      </c>
      <c r="AE30" s="184">
        <v>5422</v>
      </c>
      <c r="AF30" s="184">
        <v>303</v>
      </c>
      <c r="AG30" s="241">
        <v>212</v>
      </c>
      <c r="AH30" s="240">
        <v>159</v>
      </c>
      <c r="AI30" s="239">
        <v>58</v>
      </c>
      <c r="AK30" s="184">
        <f t="shared" si="0"/>
        <v>-566</v>
      </c>
      <c r="AL30" s="184">
        <f t="shared" si="1"/>
        <v>182</v>
      </c>
      <c r="AM30" s="184">
        <f t="shared" si="2"/>
        <v>7</v>
      </c>
    </row>
    <row r="31" spans="2:39" ht="15" customHeight="1" x14ac:dyDescent="0.2">
      <c r="B31" s="235" t="s">
        <v>31</v>
      </c>
      <c r="C31" s="184">
        <v>5963</v>
      </c>
      <c r="D31" s="184">
        <v>2523</v>
      </c>
      <c r="E31" s="239">
        <v>3440</v>
      </c>
      <c r="F31" s="184">
        <v>1644</v>
      </c>
      <c r="G31" s="184">
        <v>786</v>
      </c>
      <c r="H31" s="184">
        <v>858</v>
      </c>
      <c r="I31" s="240">
        <v>4781</v>
      </c>
      <c r="J31" s="184">
        <v>2440</v>
      </c>
      <c r="K31" s="184">
        <v>2341</v>
      </c>
      <c r="L31" s="240">
        <v>3137</v>
      </c>
      <c r="M31" s="184">
        <v>1654</v>
      </c>
      <c r="N31" s="239">
        <v>1483</v>
      </c>
      <c r="O31" s="184">
        <v>4319</v>
      </c>
      <c r="P31" s="184">
        <v>1737</v>
      </c>
      <c r="Q31" s="239">
        <v>2582</v>
      </c>
      <c r="R31" s="184">
        <v>28673</v>
      </c>
      <c r="S31" s="184">
        <v>14603</v>
      </c>
      <c r="T31" s="184">
        <v>14070</v>
      </c>
      <c r="U31" s="240">
        <v>13878</v>
      </c>
      <c r="V31" s="184">
        <v>13360</v>
      </c>
      <c r="W31" s="184">
        <v>493</v>
      </c>
      <c r="X31" s="241">
        <v>517</v>
      </c>
      <c r="Y31" s="240">
        <v>232</v>
      </c>
      <c r="Z31" s="239">
        <v>193</v>
      </c>
      <c r="AA31" s="184">
        <v>24354</v>
      </c>
      <c r="AB31" s="184">
        <v>12866</v>
      </c>
      <c r="AC31" s="239">
        <v>11488</v>
      </c>
      <c r="AD31" s="184">
        <v>12074</v>
      </c>
      <c r="AE31" s="184">
        <v>10883</v>
      </c>
      <c r="AF31" s="184">
        <v>516</v>
      </c>
      <c r="AG31" s="241">
        <v>446</v>
      </c>
      <c r="AH31" s="240">
        <v>276</v>
      </c>
      <c r="AI31" s="239">
        <v>159</v>
      </c>
      <c r="AK31" s="184">
        <f t="shared" si="0"/>
        <v>4281</v>
      </c>
      <c r="AL31" s="184">
        <f t="shared" si="1"/>
        <v>48</v>
      </c>
      <c r="AM31" s="184">
        <f t="shared" si="2"/>
        <v>-10</v>
      </c>
    </row>
    <row r="32" spans="2:39" ht="15" customHeight="1" x14ac:dyDescent="0.2">
      <c r="B32" s="235" t="s">
        <v>32</v>
      </c>
      <c r="C32" s="184">
        <v>-648</v>
      </c>
      <c r="D32" s="184">
        <v>-319</v>
      </c>
      <c r="E32" s="239">
        <v>-329</v>
      </c>
      <c r="F32" s="184">
        <v>-220</v>
      </c>
      <c r="G32" s="184">
        <v>-120</v>
      </c>
      <c r="H32" s="184">
        <v>-100</v>
      </c>
      <c r="I32" s="240">
        <v>401</v>
      </c>
      <c r="J32" s="184">
        <v>201</v>
      </c>
      <c r="K32" s="184">
        <v>200</v>
      </c>
      <c r="L32" s="240">
        <v>621</v>
      </c>
      <c r="M32" s="184">
        <v>321</v>
      </c>
      <c r="N32" s="239">
        <v>300</v>
      </c>
      <c r="O32" s="184">
        <v>-428</v>
      </c>
      <c r="P32" s="184">
        <v>-199</v>
      </c>
      <c r="Q32" s="239">
        <v>-229</v>
      </c>
      <c r="R32" s="184">
        <v>1472</v>
      </c>
      <c r="S32" s="184">
        <v>727</v>
      </c>
      <c r="T32" s="184">
        <v>745</v>
      </c>
      <c r="U32" s="240">
        <v>699</v>
      </c>
      <c r="V32" s="184">
        <v>686</v>
      </c>
      <c r="W32" s="184">
        <v>21</v>
      </c>
      <c r="X32" s="241">
        <v>53</v>
      </c>
      <c r="Y32" s="240">
        <v>7</v>
      </c>
      <c r="Z32" s="239">
        <v>6</v>
      </c>
      <c r="AA32" s="184">
        <v>1900</v>
      </c>
      <c r="AB32" s="184">
        <v>926</v>
      </c>
      <c r="AC32" s="239">
        <v>974</v>
      </c>
      <c r="AD32" s="184">
        <v>899</v>
      </c>
      <c r="AE32" s="184">
        <v>916</v>
      </c>
      <c r="AF32" s="184">
        <v>27</v>
      </c>
      <c r="AG32" s="241">
        <v>54</v>
      </c>
      <c r="AH32" s="240">
        <v>0</v>
      </c>
      <c r="AI32" s="239">
        <v>4</v>
      </c>
      <c r="AK32" s="184">
        <f t="shared" si="0"/>
        <v>-430</v>
      </c>
      <c r="AL32" s="184">
        <f t="shared" si="1"/>
        <v>-7</v>
      </c>
      <c r="AM32" s="184">
        <f t="shared" si="2"/>
        <v>9</v>
      </c>
    </row>
    <row r="33" spans="2:39" ht="15" customHeight="1" x14ac:dyDescent="0.2">
      <c r="B33" s="235" t="s">
        <v>33</v>
      </c>
      <c r="C33" s="184">
        <v>1009</v>
      </c>
      <c r="D33" s="184">
        <v>410</v>
      </c>
      <c r="E33" s="239">
        <v>599</v>
      </c>
      <c r="F33" s="184">
        <v>187</v>
      </c>
      <c r="G33" s="184">
        <v>72</v>
      </c>
      <c r="H33" s="184">
        <v>115</v>
      </c>
      <c r="I33" s="240">
        <v>883</v>
      </c>
      <c r="J33" s="184">
        <v>445</v>
      </c>
      <c r="K33" s="184">
        <v>438</v>
      </c>
      <c r="L33" s="240">
        <v>696</v>
      </c>
      <c r="M33" s="184">
        <v>373</v>
      </c>
      <c r="N33" s="239">
        <v>323</v>
      </c>
      <c r="O33" s="184">
        <v>822</v>
      </c>
      <c r="P33" s="184">
        <v>338</v>
      </c>
      <c r="Q33" s="239">
        <v>484</v>
      </c>
      <c r="R33" s="184">
        <v>7121</v>
      </c>
      <c r="S33" s="184">
        <v>3768</v>
      </c>
      <c r="T33" s="184">
        <v>3353</v>
      </c>
      <c r="U33" s="240">
        <v>3467</v>
      </c>
      <c r="V33" s="184">
        <v>3110</v>
      </c>
      <c r="W33" s="184">
        <v>242</v>
      </c>
      <c r="X33" s="241">
        <v>191</v>
      </c>
      <c r="Y33" s="240">
        <v>59</v>
      </c>
      <c r="Z33" s="239">
        <v>52</v>
      </c>
      <c r="AA33" s="184">
        <v>6299</v>
      </c>
      <c r="AB33" s="184">
        <v>3430</v>
      </c>
      <c r="AC33" s="239">
        <v>2869</v>
      </c>
      <c r="AD33" s="184">
        <v>3152</v>
      </c>
      <c r="AE33" s="184">
        <v>2685</v>
      </c>
      <c r="AF33" s="184">
        <v>251</v>
      </c>
      <c r="AG33" s="241">
        <v>164</v>
      </c>
      <c r="AH33" s="240">
        <v>27</v>
      </c>
      <c r="AI33" s="239">
        <v>20</v>
      </c>
      <c r="AK33" s="184">
        <f t="shared" si="0"/>
        <v>740</v>
      </c>
      <c r="AL33" s="184">
        <f t="shared" si="1"/>
        <v>18</v>
      </c>
      <c r="AM33" s="184">
        <f t="shared" si="2"/>
        <v>64</v>
      </c>
    </row>
    <row r="34" spans="2:39" ht="15" customHeight="1" x14ac:dyDescent="0.2">
      <c r="B34" s="235" t="s">
        <v>34</v>
      </c>
      <c r="C34" s="184">
        <v>437</v>
      </c>
      <c r="D34" s="184">
        <v>12</v>
      </c>
      <c r="E34" s="239">
        <v>425</v>
      </c>
      <c r="F34" s="184">
        <v>637</v>
      </c>
      <c r="G34" s="184">
        <v>263</v>
      </c>
      <c r="H34" s="184">
        <v>374</v>
      </c>
      <c r="I34" s="240">
        <v>1951</v>
      </c>
      <c r="J34" s="184">
        <v>986</v>
      </c>
      <c r="K34" s="184">
        <v>965</v>
      </c>
      <c r="L34" s="240">
        <v>1314</v>
      </c>
      <c r="M34" s="184">
        <v>723</v>
      </c>
      <c r="N34" s="239">
        <v>591</v>
      </c>
      <c r="O34" s="184">
        <v>-200</v>
      </c>
      <c r="P34" s="184">
        <v>-251</v>
      </c>
      <c r="Q34" s="239">
        <v>51</v>
      </c>
      <c r="R34" s="184">
        <v>9272</v>
      </c>
      <c r="S34" s="184">
        <v>5039</v>
      </c>
      <c r="T34" s="184">
        <v>4233</v>
      </c>
      <c r="U34" s="240">
        <v>4730</v>
      </c>
      <c r="V34" s="184">
        <v>3958</v>
      </c>
      <c r="W34" s="184">
        <v>217</v>
      </c>
      <c r="X34" s="241">
        <v>212</v>
      </c>
      <c r="Y34" s="240">
        <v>92</v>
      </c>
      <c r="Z34" s="239">
        <v>63</v>
      </c>
      <c r="AA34" s="184">
        <v>9472</v>
      </c>
      <c r="AB34" s="184">
        <v>5290</v>
      </c>
      <c r="AC34" s="239">
        <v>4182</v>
      </c>
      <c r="AD34" s="184">
        <v>4933</v>
      </c>
      <c r="AE34" s="184">
        <v>3923</v>
      </c>
      <c r="AF34" s="184">
        <v>210</v>
      </c>
      <c r="AG34" s="241">
        <v>203</v>
      </c>
      <c r="AH34" s="240">
        <v>147</v>
      </c>
      <c r="AI34" s="239">
        <v>56</v>
      </c>
      <c r="AK34" s="184">
        <f t="shared" si="0"/>
        <v>-168</v>
      </c>
      <c r="AL34" s="184">
        <f t="shared" si="1"/>
        <v>16</v>
      </c>
      <c r="AM34" s="184">
        <f t="shared" si="2"/>
        <v>-48</v>
      </c>
    </row>
    <row r="35" spans="2:39" ht="15" customHeight="1" x14ac:dyDescent="0.2">
      <c r="B35" s="235" t="s">
        <v>35</v>
      </c>
      <c r="C35" s="184">
        <v>-218</v>
      </c>
      <c r="D35" s="184">
        <v>-62</v>
      </c>
      <c r="E35" s="239">
        <v>-156</v>
      </c>
      <c r="F35" s="184">
        <v>-120</v>
      </c>
      <c r="G35" s="184">
        <v>-55</v>
      </c>
      <c r="H35" s="184">
        <v>-65</v>
      </c>
      <c r="I35" s="240">
        <v>252</v>
      </c>
      <c r="J35" s="184">
        <v>132</v>
      </c>
      <c r="K35" s="184">
        <v>120</v>
      </c>
      <c r="L35" s="240">
        <v>372</v>
      </c>
      <c r="M35" s="184">
        <v>187</v>
      </c>
      <c r="N35" s="239">
        <v>185</v>
      </c>
      <c r="O35" s="184">
        <v>-98</v>
      </c>
      <c r="P35" s="184">
        <v>-7</v>
      </c>
      <c r="Q35" s="239">
        <v>-91</v>
      </c>
      <c r="R35" s="184">
        <v>997</v>
      </c>
      <c r="S35" s="184">
        <v>544</v>
      </c>
      <c r="T35" s="184">
        <v>453</v>
      </c>
      <c r="U35" s="240">
        <v>475</v>
      </c>
      <c r="V35" s="184">
        <v>416</v>
      </c>
      <c r="W35" s="184">
        <v>60</v>
      </c>
      <c r="X35" s="241">
        <v>30</v>
      </c>
      <c r="Y35" s="240">
        <v>9</v>
      </c>
      <c r="Z35" s="239">
        <v>7</v>
      </c>
      <c r="AA35" s="184">
        <v>1095</v>
      </c>
      <c r="AB35" s="184">
        <v>551</v>
      </c>
      <c r="AC35" s="239">
        <v>544</v>
      </c>
      <c r="AD35" s="184">
        <v>500</v>
      </c>
      <c r="AE35" s="184">
        <v>524</v>
      </c>
      <c r="AF35" s="184">
        <v>49</v>
      </c>
      <c r="AG35" s="241">
        <v>19</v>
      </c>
      <c r="AH35" s="240">
        <v>2</v>
      </c>
      <c r="AI35" s="239">
        <v>1</v>
      </c>
      <c r="AK35" s="184">
        <f t="shared" si="0"/>
        <v>-133</v>
      </c>
      <c r="AL35" s="184">
        <f t="shared" si="1"/>
        <v>22</v>
      </c>
      <c r="AM35" s="184">
        <f t="shared" si="2"/>
        <v>13</v>
      </c>
    </row>
    <row r="36" spans="2:39" ht="15" customHeight="1" x14ac:dyDescent="0.2">
      <c r="B36" s="235" t="s">
        <v>36</v>
      </c>
      <c r="C36" s="184">
        <v>-675</v>
      </c>
      <c r="D36" s="184">
        <v>-273</v>
      </c>
      <c r="E36" s="239">
        <v>-402</v>
      </c>
      <c r="F36" s="184">
        <v>-176</v>
      </c>
      <c r="G36" s="184">
        <v>-112</v>
      </c>
      <c r="H36" s="184">
        <v>-64</v>
      </c>
      <c r="I36" s="240">
        <v>803</v>
      </c>
      <c r="J36" s="184">
        <v>388</v>
      </c>
      <c r="K36" s="184">
        <v>415</v>
      </c>
      <c r="L36" s="240">
        <v>979</v>
      </c>
      <c r="M36" s="184">
        <v>500</v>
      </c>
      <c r="N36" s="239">
        <v>479</v>
      </c>
      <c r="O36" s="184">
        <v>-499</v>
      </c>
      <c r="P36" s="184">
        <v>-161</v>
      </c>
      <c r="Q36" s="239">
        <v>-338</v>
      </c>
      <c r="R36" s="184">
        <v>2152</v>
      </c>
      <c r="S36" s="184">
        <v>1107</v>
      </c>
      <c r="T36" s="184">
        <v>1045</v>
      </c>
      <c r="U36" s="240">
        <v>1026</v>
      </c>
      <c r="V36" s="184">
        <v>863</v>
      </c>
      <c r="W36" s="184">
        <v>62</v>
      </c>
      <c r="X36" s="241">
        <v>169</v>
      </c>
      <c r="Y36" s="240">
        <v>19</v>
      </c>
      <c r="Z36" s="239">
        <v>13</v>
      </c>
      <c r="AA36" s="184">
        <v>2651</v>
      </c>
      <c r="AB36" s="184">
        <v>1268</v>
      </c>
      <c r="AC36" s="239">
        <v>1383</v>
      </c>
      <c r="AD36" s="184">
        <v>1215</v>
      </c>
      <c r="AE36" s="184">
        <v>1185</v>
      </c>
      <c r="AF36" s="184">
        <v>51</v>
      </c>
      <c r="AG36" s="241">
        <v>197</v>
      </c>
      <c r="AH36" s="240">
        <v>2</v>
      </c>
      <c r="AI36" s="239">
        <v>1</v>
      </c>
      <c r="AK36" s="184">
        <f t="shared" si="0"/>
        <v>-511</v>
      </c>
      <c r="AL36" s="184">
        <f t="shared" si="1"/>
        <v>-17</v>
      </c>
      <c r="AM36" s="184">
        <f t="shared" si="2"/>
        <v>29</v>
      </c>
    </row>
    <row r="37" spans="2:39" ht="15" customHeight="1" x14ac:dyDescent="0.2">
      <c r="B37" s="235" t="s">
        <v>37</v>
      </c>
      <c r="C37" s="184">
        <v>-120</v>
      </c>
      <c r="D37" s="184">
        <v>-148</v>
      </c>
      <c r="E37" s="239">
        <v>28</v>
      </c>
      <c r="F37" s="184">
        <v>455</v>
      </c>
      <c r="G37" s="184">
        <v>176</v>
      </c>
      <c r="H37" s="184">
        <v>279</v>
      </c>
      <c r="I37" s="240">
        <v>2386</v>
      </c>
      <c r="J37" s="184">
        <v>1242</v>
      </c>
      <c r="K37" s="184">
        <v>1144</v>
      </c>
      <c r="L37" s="240">
        <v>1931</v>
      </c>
      <c r="M37" s="184">
        <v>1066</v>
      </c>
      <c r="N37" s="239">
        <v>865</v>
      </c>
      <c r="O37" s="184">
        <v>-575</v>
      </c>
      <c r="P37" s="184">
        <v>-324</v>
      </c>
      <c r="Q37" s="239">
        <v>-251</v>
      </c>
      <c r="R37" s="184">
        <v>8615</v>
      </c>
      <c r="S37" s="184">
        <v>4479</v>
      </c>
      <c r="T37" s="184">
        <v>4136</v>
      </c>
      <c r="U37" s="240">
        <v>4134</v>
      </c>
      <c r="V37" s="184">
        <v>3808</v>
      </c>
      <c r="W37" s="184">
        <v>249</v>
      </c>
      <c r="X37" s="241">
        <v>270</v>
      </c>
      <c r="Y37" s="240">
        <v>96</v>
      </c>
      <c r="Z37" s="239">
        <v>58</v>
      </c>
      <c r="AA37" s="184">
        <v>9190</v>
      </c>
      <c r="AB37" s="184">
        <v>4803</v>
      </c>
      <c r="AC37" s="239">
        <v>4387</v>
      </c>
      <c r="AD37" s="184">
        <v>4572</v>
      </c>
      <c r="AE37" s="184">
        <v>4081</v>
      </c>
      <c r="AF37" s="184">
        <v>177</v>
      </c>
      <c r="AG37" s="241">
        <v>275</v>
      </c>
      <c r="AH37" s="240">
        <v>54</v>
      </c>
      <c r="AI37" s="239">
        <v>31</v>
      </c>
      <c r="AK37" s="184">
        <f t="shared" si="0"/>
        <v>-711</v>
      </c>
      <c r="AL37" s="184">
        <f t="shared" si="1"/>
        <v>67</v>
      </c>
      <c r="AM37" s="184">
        <f t="shared" si="2"/>
        <v>69</v>
      </c>
    </row>
    <row r="38" spans="2:39" ht="15" customHeight="1" x14ac:dyDescent="0.2">
      <c r="B38" s="235" t="s">
        <v>39</v>
      </c>
      <c r="C38" s="184">
        <v>-225</v>
      </c>
      <c r="D38" s="184">
        <v>-163</v>
      </c>
      <c r="E38" s="239">
        <v>-62</v>
      </c>
      <c r="F38" s="184">
        <v>-99</v>
      </c>
      <c r="G38" s="184">
        <v>-54</v>
      </c>
      <c r="H38" s="184">
        <v>-45</v>
      </c>
      <c r="I38" s="240">
        <v>375</v>
      </c>
      <c r="J38" s="184">
        <v>192</v>
      </c>
      <c r="K38" s="184">
        <v>183</v>
      </c>
      <c r="L38" s="240">
        <v>474</v>
      </c>
      <c r="M38" s="184">
        <v>246</v>
      </c>
      <c r="N38" s="239">
        <v>228</v>
      </c>
      <c r="O38" s="184">
        <v>-126</v>
      </c>
      <c r="P38" s="184">
        <v>-109</v>
      </c>
      <c r="Q38" s="239">
        <v>-17</v>
      </c>
      <c r="R38" s="184">
        <v>1379</v>
      </c>
      <c r="S38" s="184">
        <v>707</v>
      </c>
      <c r="T38" s="184">
        <v>672</v>
      </c>
      <c r="U38" s="240">
        <v>669</v>
      </c>
      <c r="V38" s="184">
        <v>645</v>
      </c>
      <c r="W38" s="184">
        <v>27</v>
      </c>
      <c r="X38" s="241">
        <v>16</v>
      </c>
      <c r="Y38" s="240">
        <v>11</v>
      </c>
      <c r="Z38" s="239">
        <v>11</v>
      </c>
      <c r="AA38" s="184">
        <v>1505</v>
      </c>
      <c r="AB38" s="184">
        <v>816</v>
      </c>
      <c r="AC38" s="239">
        <v>689</v>
      </c>
      <c r="AD38" s="184">
        <v>773</v>
      </c>
      <c r="AE38" s="184">
        <v>673</v>
      </c>
      <c r="AF38" s="184">
        <v>42</v>
      </c>
      <c r="AG38" s="241">
        <v>15</v>
      </c>
      <c r="AH38" s="240">
        <v>1</v>
      </c>
      <c r="AI38" s="239">
        <v>1</v>
      </c>
      <c r="AK38" s="184">
        <f t="shared" si="0"/>
        <v>-132</v>
      </c>
      <c r="AL38" s="184">
        <f t="shared" si="1"/>
        <v>-14</v>
      </c>
      <c r="AM38" s="184">
        <f t="shared" si="2"/>
        <v>20</v>
      </c>
    </row>
    <row r="39" spans="2:39" ht="15" customHeight="1" x14ac:dyDescent="0.2">
      <c r="B39" s="235" t="s">
        <v>40</v>
      </c>
      <c r="C39" s="184">
        <v>-367</v>
      </c>
      <c r="D39" s="184">
        <v>-181</v>
      </c>
      <c r="E39" s="239">
        <v>-186</v>
      </c>
      <c r="F39" s="184">
        <v>-91</v>
      </c>
      <c r="G39" s="184">
        <v>-17</v>
      </c>
      <c r="H39" s="184">
        <v>-74</v>
      </c>
      <c r="I39" s="240">
        <v>359</v>
      </c>
      <c r="J39" s="184">
        <v>200</v>
      </c>
      <c r="K39" s="184">
        <v>159</v>
      </c>
      <c r="L39" s="240">
        <v>450</v>
      </c>
      <c r="M39" s="184">
        <v>217</v>
      </c>
      <c r="N39" s="239">
        <v>233</v>
      </c>
      <c r="O39" s="184">
        <v>-276</v>
      </c>
      <c r="P39" s="184">
        <v>-164</v>
      </c>
      <c r="Q39" s="239">
        <v>-112</v>
      </c>
      <c r="R39" s="184">
        <v>1359</v>
      </c>
      <c r="S39" s="184">
        <v>704</v>
      </c>
      <c r="T39" s="184">
        <v>655</v>
      </c>
      <c r="U39" s="240">
        <v>629</v>
      </c>
      <c r="V39" s="184">
        <v>575</v>
      </c>
      <c r="W39" s="184">
        <v>52</v>
      </c>
      <c r="X39" s="241">
        <v>64</v>
      </c>
      <c r="Y39" s="240">
        <v>23</v>
      </c>
      <c r="Z39" s="239">
        <v>16</v>
      </c>
      <c r="AA39" s="184">
        <v>1635</v>
      </c>
      <c r="AB39" s="184">
        <v>868</v>
      </c>
      <c r="AC39" s="239">
        <v>767</v>
      </c>
      <c r="AD39" s="184">
        <v>779</v>
      </c>
      <c r="AE39" s="184">
        <v>703</v>
      </c>
      <c r="AF39" s="184">
        <v>83</v>
      </c>
      <c r="AG39" s="241">
        <v>61</v>
      </c>
      <c r="AH39" s="240">
        <v>6</v>
      </c>
      <c r="AI39" s="239">
        <v>3</v>
      </c>
      <c r="AK39" s="184">
        <f t="shared" si="0"/>
        <v>-278</v>
      </c>
      <c r="AL39" s="184">
        <f t="shared" si="1"/>
        <v>-28</v>
      </c>
      <c r="AM39" s="184">
        <f t="shared" si="2"/>
        <v>30</v>
      </c>
    </row>
    <row r="40" spans="2:39" ht="15" customHeight="1" x14ac:dyDescent="0.2">
      <c r="B40" s="235" t="s">
        <v>41</v>
      </c>
      <c r="C40" s="184">
        <v>330</v>
      </c>
      <c r="D40" s="184">
        <v>-82</v>
      </c>
      <c r="E40" s="239">
        <v>412</v>
      </c>
      <c r="F40" s="184">
        <v>513</v>
      </c>
      <c r="G40" s="184">
        <v>205</v>
      </c>
      <c r="H40" s="184">
        <v>308</v>
      </c>
      <c r="I40" s="240">
        <v>2096</v>
      </c>
      <c r="J40" s="184">
        <v>1065</v>
      </c>
      <c r="K40" s="184">
        <v>1031</v>
      </c>
      <c r="L40" s="240">
        <v>1583</v>
      </c>
      <c r="M40" s="184">
        <v>860</v>
      </c>
      <c r="N40" s="239">
        <v>723</v>
      </c>
      <c r="O40" s="184">
        <v>-183</v>
      </c>
      <c r="P40" s="184">
        <v>-287</v>
      </c>
      <c r="Q40" s="239">
        <v>104</v>
      </c>
      <c r="R40" s="184">
        <v>10877</v>
      </c>
      <c r="S40" s="184">
        <v>5397</v>
      </c>
      <c r="T40" s="184">
        <v>5480</v>
      </c>
      <c r="U40" s="240">
        <v>5104</v>
      </c>
      <c r="V40" s="184">
        <v>5182</v>
      </c>
      <c r="W40" s="184">
        <v>202</v>
      </c>
      <c r="X40" s="241">
        <v>224</v>
      </c>
      <c r="Y40" s="240">
        <v>91</v>
      </c>
      <c r="Z40" s="239">
        <v>74</v>
      </c>
      <c r="AA40" s="184">
        <v>11060</v>
      </c>
      <c r="AB40" s="184">
        <v>5684</v>
      </c>
      <c r="AC40" s="239">
        <v>5376</v>
      </c>
      <c r="AD40" s="184">
        <v>5415</v>
      </c>
      <c r="AE40" s="184">
        <v>5083</v>
      </c>
      <c r="AF40" s="184">
        <v>218</v>
      </c>
      <c r="AG40" s="241">
        <v>259</v>
      </c>
      <c r="AH40" s="240">
        <v>51</v>
      </c>
      <c r="AI40" s="239">
        <v>34</v>
      </c>
      <c r="AK40" s="184">
        <f t="shared" si="0"/>
        <v>-212</v>
      </c>
      <c r="AL40" s="184">
        <f t="shared" si="1"/>
        <v>-51</v>
      </c>
      <c r="AM40" s="184">
        <f t="shared" si="2"/>
        <v>80</v>
      </c>
    </row>
    <row r="41" spans="2:39" ht="15" customHeight="1" x14ac:dyDescent="0.2">
      <c r="B41" s="235" t="s">
        <v>42</v>
      </c>
      <c r="C41" s="184">
        <v>-404</v>
      </c>
      <c r="D41" s="184">
        <v>-188</v>
      </c>
      <c r="E41" s="239">
        <v>-216</v>
      </c>
      <c r="F41" s="184">
        <v>-173</v>
      </c>
      <c r="G41" s="184">
        <v>-113</v>
      </c>
      <c r="H41" s="184">
        <v>-60</v>
      </c>
      <c r="I41" s="240">
        <v>592</v>
      </c>
      <c r="J41" s="184">
        <v>294</v>
      </c>
      <c r="K41" s="184">
        <v>298</v>
      </c>
      <c r="L41" s="240">
        <v>765</v>
      </c>
      <c r="M41" s="184">
        <v>407</v>
      </c>
      <c r="N41" s="239">
        <v>358</v>
      </c>
      <c r="O41" s="184">
        <v>-231</v>
      </c>
      <c r="P41" s="184">
        <v>-75</v>
      </c>
      <c r="Q41" s="239">
        <v>-156</v>
      </c>
      <c r="R41" s="184">
        <v>2638</v>
      </c>
      <c r="S41" s="184">
        <v>1358</v>
      </c>
      <c r="T41" s="184">
        <v>1280</v>
      </c>
      <c r="U41" s="240">
        <v>1144</v>
      </c>
      <c r="V41" s="184">
        <v>1107</v>
      </c>
      <c r="W41" s="184">
        <v>181</v>
      </c>
      <c r="X41" s="241">
        <v>146</v>
      </c>
      <c r="Y41" s="240">
        <v>33</v>
      </c>
      <c r="Z41" s="239">
        <v>27</v>
      </c>
      <c r="AA41" s="184">
        <v>2869</v>
      </c>
      <c r="AB41" s="184">
        <v>1433</v>
      </c>
      <c r="AC41" s="239">
        <v>1436</v>
      </c>
      <c r="AD41" s="184">
        <v>1288</v>
      </c>
      <c r="AE41" s="184">
        <v>1311</v>
      </c>
      <c r="AF41" s="184">
        <v>134</v>
      </c>
      <c r="AG41" s="241">
        <v>116</v>
      </c>
      <c r="AH41" s="240">
        <v>11</v>
      </c>
      <c r="AI41" s="239">
        <v>9</v>
      </c>
      <c r="AK41" s="184">
        <f t="shared" si="0"/>
        <v>-348</v>
      </c>
      <c r="AL41" s="184">
        <f t="shared" si="1"/>
        <v>77</v>
      </c>
      <c r="AM41" s="184">
        <f t="shared" si="2"/>
        <v>40</v>
      </c>
    </row>
    <row r="42" spans="2:39" ht="15" customHeight="1" x14ac:dyDescent="0.2">
      <c r="B42" s="235" t="s">
        <v>43</v>
      </c>
      <c r="C42" s="184">
        <v>-126</v>
      </c>
      <c r="D42" s="184">
        <v>-134</v>
      </c>
      <c r="E42" s="239">
        <v>8</v>
      </c>
      <c r="F42" s="184">
        <v>163</v>
      </c>
      <c r="G42" s="184">
        <v>37</v>
      </c>
      <c r="H42" s="184">
        <v>126</v>
      </c>
      <c r="I42" s="240">
        <v>843</v>
      </c>
      <c r="J42" s="184">
        <v>404</v>
      </c>
      <c r="K42" s="184">
        <v>439</v>
      </c>
      <c r="L42" s="240">
        <v>680</v>
      </c>
      <c r="M42" s="184">
        <v>367</v>
      </c>
      <c r="N42" s="239">
        <v>313</v>
      </c>
      <c r="O42" s="184">
        <v>-289</v>
      </c>
      <c r="P42" s="184">
        <v>-171</v>
      </c>
      <c r="Q42" s="239">
        <v>-118</v>
      </c>
      <c r="R42" s="184">
        <v>3409</v>
      </c>
      <c r="S42" s="184">
        <v>1848</v>
      </c>
      <c r="T42" s="184">
        <v>1561</v>
      </c>
      <c r="U42" s="240">
        <v>1753</v>
      </c>
      <c r="V42" s="184">
        <v>1473</v>
      </c>
      <c r="W42" s="184">
        <v>72</v>
      </c>
      <c r="X42" s="241">
        <v>59</v>
      </c>
      <c r="Y42" s="240">
        <v>23</v>
      </c>
      <c r="Z42" s="239">
        <v>29</v>
      </c>
      <c r="AA42" s="184">
        <v>3698</v>
      </c>
      <c r="AB42" s="184">
        <v>2019</v>
      </c>
      <c r="AC42" s="239">
        <v>1679</v>
      </c>
      <c r="AD42" s="184">
        <v>1911</v>
      </c>
      <c r="AE42" s="184">
        <v>1583</v>
      </c>
      <c r="AF42" s="184">
        <v>84</v>
      </c>
      <c r="AG42" s="241">
        <v>78</v>
      </c>
      <c r="AH42" s="240">
        <v>24</v>
      </c>
      <c r="AI42" s="239">
        <v>18</v>
      </c>
      <c r="AK42" s="184">
        <f t="shared" si="0"/>
        <v>-268</v>
      </c>
      <c r="AL42" s="184">
        <f t="shared" si="1"/>
        <v>-31</v>
      </c>
      <c r="AM42" s="184">
        <f t="shared" si="2"/>
        <v>10</v>
      </c>
    </row>
    <row r="43" spans="2:39" ht="15" customHeight="1" x14ac:dyDescent="0.2">
      <c r="B43" s="235" t="s">
        <v>44</v>
      </c>
      <c r="C43" s="184">
        <v>-182</v>
      </c>
      <c r="D43" s="184">
        <v>-190</v>
      </c>
      <c r="E43" s="239">
        <v>8</v>
      </c>
      <c r="F43" s="184">
        <v>88</v>
      </c>
      <c r="G43" s="184">
        <v>-7</v>
      </c>
      <c r="H43" s="184">
        <v>95</v>
      </c>
      <c r="I43" s="240">
        <v>1271</v>
      </c>
      <c r="J43" s="184">
        <v>670</v>
      </c>
      <c r="K43" s="184">
        <v>601</v>
      </c>
      <c r="L43" s="240">
        <v>1183</v>
      </c>
      <c r="M43" s="184">
        <v>677</v>
      </c>
      <c r="N43" s="239">
        <v>506</v>
      </c>
      <c r="O43" s="184">
        <v>-270</v>
      </c>
      <c r="P43" s="184">
        <v>-183</v>
      </c>
      <c r="Q43" s="239">
        <v>-87</v>
      </c>
      <c r="R43" s="184">
        <v>6661</v>
      </c>
      <c r="S43" s="184">
        <v>3352</v>
      </c>
      <c r="T43" s="184">
        <v>3309</v>
      </c>
      <c r="U43" s="240">
        <v>3187</v>
      </c>
      <c r="V43" s="184">
        <v>3185</v>
      </c>
      <c r="W43" s="184">
        <v>103</v>
      </c>
      <c r="X43" s="241">
        <v>81</v>
      </c>
      <c r="Y43" s="240">
        <v>62</v>
      </c>
      <c r="Z43" s="239">
        <v>43</v>
      </c>
      <c r="AA43" s="184">
        <v>6931</v>
      </c>
      <c r="AB43" s="184">
        <v>3535</v>
      </c>
      <c r="AC43" s="239">
        <v>3396</v>
      </c>
      <c r="AD43" s="184">
        <v>3413</v>
      </c>
      <c r="AE43" s="184">
        <v>3292</v>
      </c>
      <c r="AF43" s="184">
        <v>92</v>
      </c>
      <c r="AG43" s="241">
        <v>86</v>
      </c>
      <c r="AH43" s="240">
        <v>30</v>
      </c>
      <c r="AI43" s="239">
        <v>18</v>
      </c>
      <c r="AK43" s="184">
        <f t="shared" si="0"/>
        <v>-333</v>
      </c>
      <c r="AL43" s="184">
        <f t="shared" si="1"/>
        <v>6</v>
      </c>
      <c r="AM43" s="184">
        <f t="shared" si="2"/>
        <v>57</v>
      </c>
    </row>
    <row r="44" spans="2:39" ht="15" customHeight="1" x14ac:dyDescent="0.2">
      <c r="B44" s="235" t="s">
        <v>45</v>
      </c>
      <c r="C44" s="184">
        <v>-110</v>
      </c>
      <c r="D44" s="184">
        <v>-46</v>
      </c>
      <c r="E44" s="239">
        <v>-64</v>
      </c>
      <c r="F44" s="184">
        <v>43</v>
      </c>
      <c r="G44" s="184">
        <v>10</v>
      </c>
      <c r="H44" s="184">
        <v>33</v>
      </c>
      <c r="I44" s="240">
        <v>482</v>
      </c>
      <c r="J44" s="184">
        <v>237</v>
      </c>
      <c r="K44" s="184">
        <v>245</v>
      </c>
      <c r="L44" s="240">
        <v>439</v>
      </c>
      <c r="M44" s="184">
        <v>227</v>
      </c>
      <c r="N44" s="239">
        <v>212</v>
      </c>
      <c r="O44" s="184">
        <v>-153</v>
      </c>
      <c r="P44" s="184">
        <v>-56</v>
      </c>
      <c r="Q44" s="239">
        <v>-97</v>
      </c>
      <c r="R44" s="184">
        <v>1853</v>
      </c>
      <c r="S44" s="184">
        <v>1014</v>
      </c>
      <c r="T44" s="184">
        <v>839</v>
      </c>
      <c r="U44" s="240">
        <v>823</v>
      </c>
      <c r="V44" s="184">
        <v>693</v>
      </c>
      <c r="W44" s="184">
        <v>172</v>
      </c>
      <c r="X44" s="241">
        <v>133</v>
      </c>
      <c r="Y44" s="240">
        <v>19</v>
      </c>
      <c r="Z44" s="239">
        <v>13</v>
      </c>
      <c r="AA44" s="184">
        <v>2006</v>
      </c>
      <c r="AB44" s="184">
        <v>1070</v>
      </c>
      <c r="AC44" s="239">
        <v>936</v>
      </c>
      <c r="AD44" s="184">
        <v>896</v>
      </c>
      <c r="AE44" s="184">
        <v>789</v>
      </c>
      <c r="AF44" s="184">
        <v>169</v>
      </c>
      <c r="AG44" s="241">
        <v>144</v>
      </c>
      <c r="AH44" s="240">
        <v>5</v>
      </c>
      <c r="AI44" s="239">
        <v>3</v>
      </c>
      <c r="AK44" s="184">
        <f t="shared" si="0"/>
        <v>-169</v>
      </c>
      <c r="AL44" s="184">
        <f t="shared" si="1"/>
        <v>-8</v>
      </c>
      <c r="AM44" s="184">
        <f t="shared" si="2"/>
        <v>24</v>
      </c>
    </row>
    <row r="45" spans="2:39" ht="15" customHeight="1" x14ac:dyDescent="0.2">
      <c r="B45" s="235" t="s">
        <v>46</v>
      </c>
      <c r="C45" s="184">
        <v>204</v>
      </c>
      <c r="D45" s="184">
        <v>100</v>
      </c>
      <c r="E45" s="239">
        <v>104</v>
      </c>
      <c r="F45" s="184">
        <v>20</v>
      </c>
      <c r="G45" s="184">
        <v>1</v>
      </c>
      <c r="H45" s="184">
        <v>19</v>
      </c>
      <c r="I45" s="240">
        <v>717</v>
      </c>
      <c r="J45" s="184">
        <v>375</v>
      </c>
      <c r="K45" s="184">
        <v>342</v>
      </c>
      <c r="L45" s="240">
        <v>697</v>
      </c>
      <c r="M45" s="184">
        <v>374</v>
      </c>
      <c r="N45" s="239">
        <v>323</v>
      </c>
      <c r="O45" s="184">
        <v>184</v>
      </c>
      <c r="P45" s="184">
        <v>99</v>
      </c>
      <c r="Q45" s="239">
        <v>85</v>
      </c>
      <c r="R45" s="184">
        <v>4635</v>
      </c>
      <c r="S45" s="184">
        <v>2513</v>
      </c>
      <c r="T45" s="184">
        <v>2122</v>
      </c>
      <c r="U45" s="240">
        <v>2355</v>
      </c>
      <c r="V45" s="184">
        <v>1986</v>
      </c>
      <c r="W45" s="184">
        <v>99</v>
      </c>
      <c r="X45" s="241">
        <v>84</v>
      </c>
      <c r="Y45" s="240">
        <v>59</v>
      </c>
      <c r="Z45" s="239">
        <v>52</v>
      </c>
      <c r="AA45" s="184">
        <v>4451</v>
      </c>
      <c r="AB45" s="184">
        <v>2414</v>
      </c>
      <c r="AC45" s="239">
        <v>2037</v>
      </c>
      <c r="AD45" s="184">
        <v>2301</v>
      </c>
      <c r="AE45" s="184">
        <v>1957</v>
      </c>
      <c r="AF45" s="184">
        <v>89</v>
      </c>
      <c r="AG45" s="241">
        <v>60</v>
      </c>
      <c r="AH45" s="240">
        <v>24</v>
      </c>
      <c r="AI45" s="239">
        <v>20</v>
      </c>
      <c r="AK45" s="184">
        <f t="shared" si="0"/>
        <v>83</v>
      </c>
      <c r="AL45" s="184">
        <f t="shared" si="1"/>
        <v>34</v>
      </c>
      <c r="AM45" s="184">
        <f t="shared" si="2"/>
        <v>67</v>
      </c>
    </row>
    <row r="46" spans="2:39" ht="15" customHeight="1" x14ac:dyDescent="0.2">
      <c r="B46" s="235" t="s">
        <v>47</v>
      </c>
      <c r="C46" s="184">
        <v>-563</v>
      </c>
      <c r="D46" s="184">
        <v>-287</v>
      </c>
      <c r="E46" s="239">
        <v>-276</v>
      </c>
      <c r="F46" s="184">
        <v>-161</v>
      </c>
      <c r="G46" s="184">
        <v>-83</v>
      </c>
      <c r="H46" s="184">
        <v>-78</v>
      </c>
      <c r="I46" s="240">
        <v>344</v>
      </c>
      <c r="J46" s="184">
        <v>169</v>
      </c>
      <c r="K46" s="184">
        <v>175</v>
      </c>
      <c r="L46" s="240">
        <v>505</v>
      </c>
      <c r="M46" s="184">
        <v>252</v>
      </c>
      <c r="N46" s="239">
        <v>253</v>
      </c>
      <c r="O46" s="184">
        <v>-402</v>
      </c>
      <c r="P46" s="184">
        <v>-204</v>
      </c>
      <c r="Q46" s="239">
        <v>-198</v>
      </c>
      <c r="R46" s="184">
        <v>1361</v>
      </c>
      <c r="S46" s="184">
        <v>674</v>
      </c>
      <c r="T46" s="184">
        <v>687</v>
      </c>
      <c r="U46" s="240">
        <v>567</v>
      </c>
      <c r="V46" s="184">
        <v>499</v>
      </c>
      <c r="W46" s="184">
        <v>98</v>
      </c>
      <c r="X46" s="241">
        <v>178</v>
      </c>
      <c r="Y46" s="240">
        <v>9</v>
      </c>
      <c r="Z46" s="239">
        <v>10</v>
      </c>
      <c r="AA46" s="184">
        <v>1763</v>
      </c>
      <c r="AB46" s="184">
        <v>878</v>
      </c>
      <c r="AC46" s="239">
        <v>885</v>
      </c>
      <c r="AD46" s="184">
        <v>780</v>
      </c>
      <c r="AE46" s="184">
        <v>697</v>
      </c>
      <c r="AF46" s="184">
        <v>96</v>
      </c>
      <c r="AG46" s="241">
        <v>188</v>
      </c>
      <c r="AH46" s="240">
        <v>2</v>
      </c>
      <c r="AI46" s="239">
        <v>0</v>
      </c>
      <c r="AK46" s="184">
        <f t="shared" si="0"/>
        <v>-411</v>
      </c>
      <c r="AL46" s="184">
        <f t="shared" si="1"/>
        <v>-8</v>
      </c>
      <c r="AM46" s="184">
        <f t="shared" si="2"/>
        <v>17</v>
      </c>
    </row>
    <row r="47" spans="2:39" ht="15" customHeight="1" x14ac:dyDescent="0.2">
      <c r="B47" s="235" t="s">
        <v>48</v>
      </c>
      <c r="C47" s="184">
        <v>-387</v>
      </c>
      <c r="D47" s="184">
        <v>-184</v>
      </c>
      <c r="E47" s="239">
        <v>-203</v>
      </c>
      <c r="F47" s="184">
        <v>-249</v>
      </c>
      <c r="G47" s="184">
        <v>-116</v>
      </c>
      <c r="H47" s="184">
        <v>-133</v>
      </c>
      <c r="I47" s="240">
        <v>301</v>
      </c>
      <c r="J47" s="184">
        <v>155</v>
      </c>
      <c r="K47" s="184">
        <v>146</v>
      </c>
      <c r="L47" s="240">
        <v>550</v>
      </c>
      <c r="M47" s="184">
        <v>271</v>
      </c>
      <c r="N47" s="239">
        <v>279</v>
      </c>
      <c r="O47" s="184">
        <v>-138</v>
      </c>
      <c r="P47" s="184">
        <v>-68</v>
      </c>
      <c r="Q47" s="239">
        <v>-70</v>
      </c>
      <c r="R47" s="184">
        <v>1598</v>
      </c>
      <c r="S47" s="184">
        <v>793</v>
      </c>
      <c r="T47" s="184">
        <v>805</v>
      </c>
      <c r="U47" s="240">
        <v>657</v>
      </c>
      <c r="V47" s="184">
        <v>614</v>
      </c>
      <c r="W47" s="184">
        <v>112</v>
      </c>
      <c r="X47" s="241">
        <v>183</v>
      </c>
      <c r="Y47" s="240">
        <v>24</v>
      </c>
      <c r="Z47" s="239">
        <v>8</v>
      </c>
      <c r="AA47" s="184">
        <v>1736</v>
      </c>
      <c r="AB47" s="184">
        <v>861</v>
      </c>
      <c r="AC47" s="239">
        <v>875</v>
      </c>
      <c r="AD47" s="184">
        <v>715</v>
      </c>
      <c r="AE47" s="184">
        <v>659</v>
      </c>
      <c r="AF47" s="184">
        <v>120</v>
      </c>
      <c r="AG47" s="241">
        <v>212</v>
      </c>
      <c r="AH47" s="240">
        <v>26</v>
      </c>
      <c r="AI47" s="239">
        <v>4</v>
      </c>
      <c r="AK47" s="184">
        <f t="shared" si="0"/>
        <v>-103</v>
      </c>
      <c r="AL47" s="184">
        <f t="shared" si="1"/>
        <v>-37</v>
      </c>
      <c r="AM47" s="184">
        <f t="shared" si="2"/>
        <v>2</v>
      </c>
    </row>
    <row r="48" spans="2:39" ht="15" customHeight="1" x14ac:dyDescent="0.2">
      <c r="B48" s="235" t="s">
        <v>135</v>
      </c>
      <c r="C48" s="184">
        <v>-430</v>
      </c>
      <c r="D48" s="184">
        <v>-193</v>
      </c>
      <c r="E48" s="239">
        <v>-237</v>
      </c>
      <c r="F48" s="184">
        <v>-166</v>
      </c>
      <c r="G48" s="184">
        <v>-73</v>
      </c>
      <c r="H48" s="184">
        <v>-93</v>
      </c>
      <c r="I48" s="240">
        <v>209</v>
      </c>
      <c r="J48" s="184">
        <v>116</v>
      </c>
      <c r="K48" s="184">
        <v>93</v>
      </c>
      <c r="L48" s="240">
        <v>375</v>
      </c>
      <c r="M48" s="184">
        <v>189</v>
      </c>
      <c r="N48" s="239">
        <v>186</v>
      </c>
      <c r="O48" s="184">
        <v>-264</v>
      </c>
      <c r="P48" s="184">
        <v>-120</v>
      </c>
      <c r="Q48" s="239">
        <v>-144</v>
      </c>
      <c r="R48" s="184">
        <v>590</v>
      </c>
      <c r="S48" s="184">
        <v>288</v>
      </c>
      <c r="T48" s="184">
        <v>302</v>
      </c>
      <c r="U48" s="240">
        <v>271</v>
      </c>
      <c r="V48" s="184">
        <v>265</v>
      </c>
      <c r="W48" s="184">
        <v>11</v>
      </c>
      <c r="X48" s="241">
        <v>34</v>
      </c>
      <c r="Y48" s="240">
        <v>6</v>
      </c>
      <c r="Z48" s="239">
        <v>3</v>
      </c>
      <c r="AA48" s="184">
        <v>854</v>
      </c>
      <c r="AB48" s="184">
        <v>408</v>
      </c>
      <c r="AC48" s="239">
        <v>446</v>
      </c>
      <c r="AD48" s="184">
        <v>397</v>
      </c>
      <c r="AE48" s="184">
        <v>432</v>
      </c>
      <c r="AF48" s="184">
        <v>11</v>
      </c>
      <c r="AG48" s="241">
        <v>14</v>
      </c>
      <c r="AH48" s="240">
        <v>0</v>
      </c>
      <c r="AI48" s="239">
        <v>0</v>
      </c>
      <c r="AK48" s="184">
        <f t="shared" si="0"/>
        <v>-293</v>
      </c>
      <c r="AL48" s="184">
        <f t="shared" si="1"/>
        <v>20</v>
      </c>
      <c r="AM48" s="184">
        <f t="shared" si="2"/>
        <v>9</v>
      </c>
    </row>
    <row r="49" spans="2:39" ht="15" customHeight="1" x14ac:dyDescent="0.2">
      <c r="B49" s="235" t="s">
        <v>136</v>
      </c>
      <c r="C49" s="184">
        <v>-794</v>
      </c>
      <c r="D49" s="184">
        <v>-390</v>
      </c>
      <c r="E49" s="239">
        <v>-404</v>
      </c>
      <c r="F49" s="184">
        <v>-330</v>
      </c>
      <c r="G49" s="184">
        <v>-171</v>
      </c>
      <c r="H49" s="184">
        <v>-159</v>
      </c>
      <c r="I49" s="240">
        <v>532</v>
      </c>
      <c r="J49" s="184">
        <v>269</v>
      </c>
      <c r="K49" s="184">
        <v>263</v>
      </c>
      <c r="L49" s="240">
        <v>862</v>
      </c>
      <c r="M49" s="184">
        <v>440</v>
      </c>
      <c r="N49" s="239">
        <v>422</v>
      </c>
      <c r="O49" s="184">
        <v>-464</v>
      </c>
      <c r="P49" s="184">
        <v>-219</v>
      </c>
      <c r="Q49" s="239">
        <v>-245</v>
      </c>
      <c r="R49" s="184">
        <v>1727</v>
      </c>
      <c r="S49" s="184">
        <v>855</v>
      </c>
      <c r="T49" s="184">
        <v>872</v>
      </c>
      <c r="U49" s="240">
        <v>738</v>
      </c>
      <c r="V49" s="184">
        <v>687</v>
      </c>
      <c r="W49" s="184">
        <v>100</v>
      </c>
      <c r="X49" s="241">
        <v>176</v>
      </c>
      <c r="Y49" s="240">
        <v>17</v>
      </c>
      <c r="Z49" s="239">
        <v>9</v>
      </c>
      <c r="AA49" s="184">
        <v>2191</v>
      </c>
      <c r="AB49" s="184">
        <v>1074</v>
      </c>
      <c r="AC49" s="239">
        <v>1117</v>
      </c>
      <c r="AD49" s="184">
        <v>947</v>
      </c>
      <c r="AE49" s="184">
        <v>910</v>
      </c>
      <c r="AF49" s="184">
        <v>96</v>
      </c>
      <c r="AG49" s="241">
        <v>196</v>
      </c>
      <c r="AH49" s="240">
        <v>31</v>
      </c>
      <c r="AI49" s="239">
        <v>11</v>
      </c>
      <c r="AK49" s="184">
        <f t="shared" si="0"/>
        <v>-432</v>
      </c>
      <c r="AL49" s="184">
        <f t="shared" si="1"/>
        <v>-16</v>
      </c>
      <c r="AM49" s="184">
        <f t="shared" si="2"/>
        <v>-16</v>
      </c>
    </row>
    <row r="50" spans="2:39" ht="15" customHeight="1" x14ac:dyDescent="0.2">
      <c r="B50" s="235" t="s">
        <v>137</v>
      </c>
      <c r="C50" s="184">
        <v>-565</v>
      </c>
      <c r="D50" s="184">
        <v>-277</v>
      </c>
      <c r="E50" s="239">
        <v>-288</v>
      </c>
      <c r="F50" s="184">
        <v>-231</v>
      </c>
      <c r="G50" s="184">
        <v>-133</v>
      </c>
      <c r="H50" s="184">
        <v>-98</v>
      </c>
      <c r="I50" s="240">
        <v>396</v>
      </c>
      <c r="J50" s="184">
        <v>184</v>
      </c>
      <c r="K50" s="184">
        <v>212</v>
      </c>
      <c r="L50" s="240">
        <v>627</v>
      </c>
      <c r="M50" s="184">
        <v>317</v>
      </c>
      <c r="N50" s="239">
        <v>310</v>
      </c>
      <c r="O50" s="184">
        <v>-334</v>
      </c>
      <c r="P50" s="184">
        <v>-144</v>
      </c>
      <c r="Q50" s="239">
        <v>-190</v>
      </c>
      <c r="R50" s="184">
        <v>1029</v>
      </c>
      <c r="S50" s="184">
        <v>506</v>
      </c>
      <c r="T50" s="184">
        <v>523</v>
      </c>
      <c r="U50" s="240">
        <v>470</v>
      </c>
      <c r="V50" s="184">
        <v>485</v>
      </c>
      <c r="W50" s="184">
        <v>23</v>
      </c>
      <c r="X50" s="241">
        <v>26</v>
      </c>
      <c r="Y50" s="240">
        <v>13</v>
      </c>
      <c r="Z50" s="239">
        <v>12</v>
      </c>
      <c r="AA50" s="184">
        <v>1363</v>
      </c>
      <c r="AB50" s="184">
        <v>650</v>
      </c>
      <c r="AC50" s="239">
        <v>713</v>
      </c>
      <c r="AD50" s="184">
        <v>638</v>
      </c>
      <c r="AE50" s="184">
        <v>691</v>
      </c>
      <c r="AF50" s="184">
        <v>12</v>
      </c>
      <c r="AG50" s="241">
        <v>21</v>
      </c>
      <c r="AH50" s="240">
        <v>0</v>
      </c>
      <c r="AI50" s="239">
        <v>1</v>
      </c>
      <c r="AK50" s="184">
        <f t="shared" si="0"/>
        <v>-374</v>
      </c>
      <c r="AL50" s="184">
        <f t="shared" si="1"/>
        <v>16</v>
      </c>
      <c r="AM50" s="184">
        <f t="shared" si="2"/>
        <v>24</v>
      </c>
    </row>
    <row r="51" spans="2:39" ht="15" customHeight="1" x14ac:dyDescent="0.2">
      <c r="B51" s="235" t="s">
        <v>138</v>
      </c>
      <c r="C51" s="184">
        <v>-227</v>
      </c>
      <c r="D51" s="184">
        <v>-64</v>
      </c>
      <c r="E51" s="239">
        <v>-163</v>
      </c>
      <c r="F51" s="184">
        <v>-123</v>
      </c>
      <c r="G51" s="184">
        <v>-64</v>
      </c>
      <c r="H51" s="184">
        <v>-59</v>
      </c>
      <c r="I51" s="240">
        <v>256</v>
      </c>
      <c r="J51" s="184">
        <v>123</v>
      </c>
      <c r="K51" s="184">
        <v>133</v>
      </c>
      <c r="L51" s="240">
        <v>379</v>
      </c>
      <c r="M51" s="184">
        <v>187</v>
      </c>
      <c r="N51" s="239">
        <v>192</v>
      </c>
      <c r="O51" s="184">
        <v>-104</v>
      </c>
      <c r="P51" s="184">
        <v>0</v>
      </c>
      <c r="Q51" s="239">
        <v>-104</v>
      </c>
      <c r="R51" s="184">
        <v>1114</v>
      </c>
      <c r="S51" s="184">
        <v>542</v>
      </c>
      <c r="T51" s="184">
        <v>572</v>
      </c>
      <c r="U51" s="240">
        <v>494</v>
      </c>
      <c r="V51" s="184">
        <v>446</v>
      </c>
      <c r="W51" s="184">
        <v>28</v>
      </c>
      <c r="X51" s="241">
        <v>116</v>
      </c>
      <c r="Y51" s="240">
        <v>20</v>
      </c>
      <c r="Z51" s="239">
        <v>10</v>
      </c>
      <c r="AA51" s="184">
        <v>1218</v>
      </c>
      <c r="AB51" s="184">
        <v>542</v>
      </c>
      <c r="AC51" s="239">
        <v>676</v>
      </c>
      <c r="AD51" s="184">
        <v>517</v>
      </c>
      <c r="AE51" s="184">
        <v>529</v>
      </c>
      <c r="AF51" s="184">
        <v>22</v>
      </c>
      <c r="AG51" s="241">
        <v>147</v>
      </c>
      <c r="AH51" s="240">
        <v>3</v>
      </c>
      <c r="AI51" s="239">
        <v>0</v>
      </c>
      <c r="AK51" s="184">
        <f t="shared" si="0"/>
        <v>-106</v>
      </c>
      <c r="AL51" s="184">
        <f t="shared" si="1"/>
        <v>-25</v>
      </c>
      <c r="AM51" s="184">
        <f t="shared" si="2"/>
        <v>27</v>
      </c>
    </row>
    <row r="52" spans="2:39" ht="15" customHeight="1" x14ac:dyDescent="0.2">
      <c r="B52" s="235" t="s">
        <v>139</v>
      </c>
      <c r="C52" s="184">
        <v>-589</v>
      </c>
      <c r="D52" s="184">
        <v>-340</v>
      </c>
      <c r="E52" s="239">
        <v>-249</v>
      </c>
      <c r="F52" s="184">
        <v>-340</v>
      </c>
      <c r="G52" s="184">
        <v>-194</v>
      </c>
      <c r="H52" s="184">
        <v>-146</v>
      </c>
      <c r="I52" s="240">
        <v>337</v>
      </c>
      <c r="J52" s="184">
        <v>174</v>
      </c>
      <c r="K52" s="184">
        <v>163</v>
      </c>
      <c r="L52" s="240">
        <v>677</v>
      </c>
      <c r="M52" s="184">
        <v>368</v>
      </c>
      <c r="N52" s="239">
        <v>309</v>
      </c>
      <c r="O52" s="184">
        <v>-249</v>
      </c>
      <c r="P52" s="184">
        <v>-146</v>
      </c>
      <c r="Q52" s="239">
        <v>-103</v>
      </c>
      <c r="R52" s="184">
        <v>1130</v>
      </c>
      <c r="S52" s="184">
        <v>563</v>
      </c>
      <c r="T52" s="184">
        <v>567</v>
      </c>
      <c r="U52" s="240">
        <v>535</v>
      </c>
      <c r="V52" s="184">
        <v>542</v>
      </c>
      <c r="W52" s="184">
        <v>23</v>
      </c>
      <c r="X52" s="241">
        <v>23</v>
      </c>
      <c r="Y52" s="240">
        <v>5</v>
      </c>
      <c r="Z52" s="239">
        <v>2</v>
      </c>
      <c r="AA52" s="184">
        <v>1379</v>
      </c>
      <c r="AB52" s="184">
        <v>709</v>
      </c>
      <c r="AC52" s="239">
        <v>670</v>
      </c>
      <c r="AD52" s="184">
        <v>673</v>
      </c>
      <c r="AE52" s="184">
        <v>652</v>
      </c>
      <c r="AF52" s="184">
        <v>23</v>
      </c>
      <c r="AG52" s="241">
        <v>17</v>
      </c>
      <c r="AH52" s="240">
        <v>13</v>
      </c>
      <c r="AI52" s="239">
        <v>1</v>
      </c>
      <c r="AK52" s="184">
        <f t="shared" si="0"/>
        <v>-248</v>
      </c>
      <c r="AL52" s="184">
        <f t="shared" si="1"/>
        <v>6</v>
      </c>
      <c r="AM52" s="184">
        <f t="shared" si="2"/>
        <v>-7</v>
      </c>
    </row>
    <row r="53" spans="2:39" ht="15" customHeight="1" x14ac:dyDescent="0.2">
      <c r="B53" s="235" t="s">
        <v>140</v>
      </c>
      <c r="C53" s="184">
        <v>-465</v>
      </c>
      <c r="D53" s="184">
        <v>-267</v>
      </c>
      <c r="E53" s="184">
        <v>-198</v>
      </c>
      <c r="F53" s="238">
        <v>-163</v>
      </c>
      <c r="G53" s="184">
        <v>-83</v>
      </c>
      <c r="H53" s="184">
        <v>-80</v>
      </c>
      <c r="I53" s="240">
        <v>335</v>
      </c>
      <c r="J53" s="184">
        <v>165</v>
      </c>
      <c r="K53" s="184">
        <v>170</v>
      </c>
      <c r="L53" s="240">
        <v>498</v>
      </c>
      <c r="M53" s="184">
        <v>248</v>
      </c>
      <c r="N53" s="239">
        <v>250</v>
      </c>
      <c r="O53" s="184">
        <v>-302</v>
      </c>
      <c r="P53" s="184">
        <v>-184</v>
      </c>
      <c r="Q53" s="239">
        <v>-118</v>
      </c>
      <c r="R53" s="184">
        <v>930</v>
      </c>
      <c r="S53" s="184">
        <v>436</v>
      </c>
      <c r="T53" s="184">
        <v>494</v>
      </c>
      <c r="U53" s="240">
        <v>400</v>
      </c>
      <c r="V53" s="184">
        <v>416</v>
      </c>
      <c r="W53" s="184">
        <v>22</v>
      </c>
      <c r="X53" s="241">
        <v>71</v>
      </c>
      <c r="Y53" s="240">
        <v>14</v>
      </c>
      <c r="Z53" s="239">
        <v>7</v>
      </c>
      <c r="AA53" s="184">
        <v>1232</v>
      </c>
      <c r="AB53" s="184">
        <v>620</v>
      </c>
      <c r="AC53" s="239">
        <v>612</v>
      </c>
      <c r="AD53" s="184">
        <v>584</v>
      </c>
      <c r="AE53" s="184">
        <v>562</v>
      </c>
      <c r="AF53" s="184">
        <v>23</v>
      </c>
      <c r="AG53" s="241">
        <v>47</v>
      </c>
      <c r="AH53" s="240">
        <v>13</v>
      </c>
      <c r="AI53" s="239">
        <v>3</v>
      </c>
      <c r="AK53" s="184">
        <f t="shared" si="0"/>
        <v>-330</v>
      </c>
      <c r="AL53" s="184">
        <f t="shared" si="1"/>
        <v>23</v>
      </c>
      <c r="AM53" s="184">
        <f t="shared" si="2"/>
        <v>5</v>
      </c>
    </row>
    <row r="54" spans="2:39" ht="15" customHeight="1" x14ac:dyDescent="0.2">
      <c r="B54" s="235" t="s">
        <v>156</v>
      </c>
      <c r="C54" s="184">
        <v>-187</v>
      </c>
      <c r="D54" s="184">
        <v>-57</v>
      </c>
      <c r="E54" s="184">
        <v>-130</v>
      </c>
      <c r="F54" s="238">
        <v>31</v>
      </c>
      <c r="G54" s="184">
        <v>18</v>
      </c>
      <c r="H54" s="184">
        <v>13</v>
      </c>
      <c r="I54" s="240">
        <v>381</v>
      </c>
      <c r="J54" s="184">
        <v>191</v>
      </c>
      <c r="K54" s="184">
        <v>190</v>
      </c>
      <c r="L54" s="240">
        <v>350</v>
      </c>
      <c r="M54" s="184">
        <v>173</v>
      </c>
      <c r="N54" s="239">
        <v>177</v>
      </c>
      <c r="O54" s="184">
        <v>-218</v>
      </c>
      <c r="P54" s="184">
        <v>-75</v>
      </c>
      <c r="Q54" s="239">
        <v>-143</v>
      </c>
      <c r="R54" s="184">
        <v>1848</v>
      </c>
      <c r="S54" s="184">
        <v>1002</v>
      </c>
      <c r="T54" s="184">
        <v>846</v>
      </c>
      <c r="U54" s="240">
        <v>941</v>
      </c>
      <c r="V54" s="184">
        <v>775</v>
      </c>
      <c r="W54" s="184">
        <v>50</v>
      </c>
      <c r="X54" s="241">
        <v>71</v>
      </c>
      <c r="Y54" s="240">
        <v>11</v>
      </c>
      <c r="Z54" s="239">
        <v>0</v>
      </c>
      <c r="AA54" s="184">
        <v>2066</v>
      </c>
      <c r="AB54" s="184">
        <v>1077</v>
      </c>
      <c r="AC54" s="239">
        <v>989</v>
      </c>
      <c r="AD54" s="184">
        <v>1032</v>
      </c>
      <c r="AE54" s="184">
        <v>928</v>
      </c>
      <c r="AF54" s="184">
        <v>43</v>
      </c>
      <c r="AG54" s="241">
        <v>61</v>
      </c>
      <c r="AH54" s="240">
        <v>2</v>
      </c>
      <c r="AI54" s="239">
        <v>0</v>
      </c>
      <c r="AK54" s="184">
        <f t="shared" si="0"/>
        <v>-244</v>
      </c>
      <c r="AL54" s="184">
        <f t="shared" si="1"/>
        <v>17</v>
      </c>
      <c r="AM54" s="184">
        <f t="shared" si="2"/>
        <v>9</v>
      </c>
    </row>
    <row r="55" spans="2:39" ht="15" customHeight="1" x14ac:dyDescent="0.2">
      <c r="B55" s="235" t="s">
        <v>141</v>
      </c>
      <c r="C55" s="184">
        <v>-207</v>
      </c>
      <c r="D55" s="184">
        <v>-54</v>
      </c>
      <c r="E55" s="184">
        <v>-153</v>
      </c>
      <c r="F55" s="238">
        <v>-136</v>
      </c>
      <c r="G55" s="184">
        <v>-68</v>
      </c>
      <c r="H55" s="184">
        <v>-68</v>
      </c>
      <c r="I55" s="240">
        <v>648</v>
      </c>
      <c r="J55" s="184">
        <v>334</v>
      </c>
      <c r="K55" s="184">
        <v>314</v>
      </c>
      <c r="L55" s="240">
        <v>784</v>
      </c>
      <c r="M55" s="184">
        <v>402</v>
      </c>
      <c r="N55" s="239">
        <v>382</v>
      </c>
      <c r="O55" s="184">
        <v>-71</v>
      </c>
      <c r="P55" s="184">
        <v>14</v>
      </c>
      <c r="Q55" s="239">
        <v>-85</v>
      </c>
      <c r="R55" s="184">
        <v>2408</v>
      </c>
      <c r="S55" s="184">
        <v>1269</v>
      </c>
      <c r="T55" s="184">
        <v>1139</v>
      </c>
      <c r="U55" s="240">
        <v>1199</v>
      </c>
      <c r="V55" s="184">
        <v>1052</v>
      </c>
      <c r="W55" s="184">
        <v>56</v>
      </c>
      <c r="X55" s="241">
        <v>78</v>
      </c>
      <c r="Y55" s="240">
        <v>14</v>
      </c>
      <c r="Z55" s="239">
        <v>9</v>
      </c>
      <c r="AA55" s="184">
        <v>2479</v>
      </c>
      <c r="AB55" s="184">
        <v>1255</v>
      </c>
      <c r="AC55" s="239">
        <v>1224</v>
      </c>
      <c r="AD55" s="184">
        <v>1209</v>
      </c>
      <c r="AE55" s="184">
        <v>1160</v>
      </c>
      <c r="AF55" s="184">
        <v>37</v>
      </c>
      <c r="AG55" s="241">
        <v>58</v>
      </c>
      <c r="AH55" s="240">
        <v>9</v>
      </c>
      <c r="AI55" s="239">
        <v>6</v>
      </c>
      <c r="AK55" s="184">
        <f t="shared" si="0"/>
        <v>-118</v>
      </c>
      <c r="AL55" s="184">
        <f t="shared" si="1"/>
        <v>39</v>
      </c>
      <c r="AM55" s="184">
        <f t="shared" si="2"/>
        <v>8</v>
      </c>
    </row>
    <row r="56" spans="2:39" ht="15" customHeight="1" x14ac:dyDescent="0.2">
      <c r="B56" s="235" t="s">
        <v>49</v>
      </c>
      <c r="C56" s="184">
        <v>679</v>
      </c>
      <c r="D56" s="184">
        <v>311</v>
      </c>
      <c r="E56" s="184">
        <v>368</v>
      </c>
      <c r="F56" s="238">
        <v>18</v>
      </c>
      <c r="G56" s="184">
        <v>22</v>
      </c>
      <c r="H56" s="184">
        <v>-4</v>
      </c>
      <c r="I56" s="240">
        <v>217</v>
      </c>
      <c r="J56" s="184">
        <v>123</v>
      </c>
      <c r="K56" s="184">
        <v>94</v>
      </c>
      <c r="L56" s="240">
        <v>199</v>
      </c>
      <c r="M56" s="184">
        <v>101</v>
      </c>
      <c r="N56" s="239">
        <v>98</v>
      </c>
      <c r="O56" s="184">
        <v>661</v>
      </c>
      <c r="P56" s="184">
        <v>289</v>
      </c>
      <c r="Q56" s="239">
        <v>372</v>
      </c>
      <c r="R56" s="184">
        <v>1851</v>
      </c>
      <c r="S56" s="184">
        <v>910</v>
      </c>
      <c r="T56" s="184">
        <v>941</v>
      </c>
      <c r="U56" s="240">
        <v>889</v>
      </c>
      <c r="V56" s="184">
        <v>922</v>
      </c>
      <c r="W56" s="184">
        <v>11</v>
      </c>
      <c r="X56" s="241">
        <v>14</v>
      </c>
      <c r="Y56" s="240">
        <v>10</v>
      </c>
      <c r="Z56" s="239">
        <v>5</v>
      </c>
      <c r="AA56" s="184">
        <v>1190</v>
      </c>
      <c r="AB56" s="184">
        <v>621</v>
      </c>
      <c r="AC56" s="239">
        <v>569</v>
      </c>
      <c r="AD56" s="184">
        <v>594</v>
      </c>
      <c r="AE56" s="184">
        <v>557</v>
      </c>
      <c r="AF56" s="184">
        <v>15</v>
      </c>
      <c r="AG56" s="241">
        <v>9</v>
      </c>
      <c r="AH56" s="240">
        <v>12</v>
      </c>
      <c r="AI56" s="239">
        <v>3</v>
      </c>
      <c r="AK56" s="184">
        <f t="shared" si="0"/>
        <v>660</v>
      </c>
      <c r="AL56" s="184">
        <f t="shared" si="1"/>
        <v>1</v>
      </c>
      <c r="AM56" s="184">
        <f t="shared" si="2"/>
        <v>0</v>
      </c>
    </row>
    <row r="57" spans="2:39" ht="15" customHeight="1" x14ac:dyDescent="0.2">
      <c r="B57" s="235" t="s">
        <v>142</v>
      </c>
      <c r="C57" s="184">
        <v>-246</v>
      </c>
      <c r="D57" s="184">
        <v>-123</v>
      </c>
      <c r="E57" s="184">
        <v>-123</v>
      </c>
      <c r="F57" s="238">
        <v>-82</v>
      </c>
      <c r="G57" s="184">
        <v>-43</v>
      </c>
      <c r="H57" s="184">
        <v>-39</v>
      </c>
      <c r="I57" s="240">
        <v>192</v>
      </c>
      <c r="J57" s="184">
        <v>95</v>
      </c>
      <c r="K57" s="184">
        <v>97</v>
      </c>
      <c r="L57" s="240">
        <v>274</v>
      </c>
      <c r="M57" s="184">
        <v>138</v>
      </c>
      <c r="N57" s="239">
        <v>136</v>
      </c>
      <c r="O57" s="184">
        <v>-164</v>
      </c>
      <c r="P57" s="184">
        <v>-80</v>
      </c>
      <c r="Q57" s="239">
        <v>-84</v>
      </c>
      <c r="R57" s="184">
        <v>520</v>
      </c>
      <c r="S57" s="184">
        <v>256</v>
      </c>
      <c r="T57" s="184">
        <v>264</v>
      </c>
      <c r="U57" s="240">
        <v>221</v>
      </c>
      <c r="V57" s="184">
        <v>246</v>
      </c>
      <c r="W57" s="184">
        <v>32</v>
      </c>
      <c r="X57" s="241">
        <v>15</v>
      </c>
      <c r="Y57" s="240">
        <v>3</v>
      </c>
      <c r="Z57" s="239">
        <v>3</v>
      </c>
      <c r="AA57" s="184">
        <v>684</v>
      </c>
      <c r="AB57" s="184">
        <v>336</v>
      </c>
      <c r="AC57" s="239">
        <v>348</v>
      </c>
      <c r="AD57" s="184">
        <v>310</v>
      </c>
      <c r="AE57" s="184">
        <v>341</v>
      </c>
      <c r="AF57" s="184">
        <v>25</v>
      </c>
      <c r="AG57" s="241">
        <v>7</v>
      </c>
      <c r="AH57" s="240">
        <v>1</v>
      </c>
      <c r="AI57" s="239">
        <v>0</v>
      </c>
      <c r="AK57" s="184">
        <f t="shared" si="0"/>
        <v>-184</v>
      </c>
      <c r="AL57" s="184">
        <f t="shared" si="1"/>
        <v>15</v>
      </c>
      <c r="AM57" s="184">
        <f t="shared" si="2"/>
        <v>5</v>
      </c>
    </row>
    <row r="58" spans="2:39" ht="15" customHeight="1" x14ac:dyDescent="0.2">
      <c r="B58" s="235" t="s">
        <v>58</v>
      </c>
      <c r="C58" s="184">
        <v>-163</v>
      </c>
      <c r="D58" s="184">
        <v>-37</v>
      </c>
      <c r="E58" s="184">
        <v>-126</v>
      </c>
      <c r="F58" s="238">
        <v>-35</v>
      </c>
      <c r="G58" s="184">
        <v>-5</v>
      </c>
      <c r="H58" s="184">
        <v>-30</v>
      </c>
      <c r="I58" s="240">
        <v>225</v>
      </c>
      <c r="J58" s="184">
        <v>125</v>
      </c>
      <c r="K58" s="184">
        <v>100</v>
      </c>
      <c r="L58" s="240">
        <v>260</v>
      </c>
      <c r="M58" s="184">
        <v>130</v>
      </c>
      <c r="N58" s="239">
        <v>130</v>
      </c>
      <c r="O58" s="184">
        <v>-128</v>
      </c>
      <c r="P58" s="184">
        <v>-32</v>
      </c>
      <c r="Q58" s="239">
        <v>-96</v>
      </c>
      <c r="R58" s="184">
        <v>1062</v>
      </c>
      <c r="S58" s="184">
        <v>568</v>
      </c>
      <c r="T58" s="184">
        <v>494</v>
      </c>
      <c r="U58" s="240">
        <v>523</v>
      </c>
      <c r="V58" s="184">
        <v>441</v>
      </c>
      <c r="W58" s="184">
        <v>39</v>
      </c>
      <c r="X58" s="241">
        <v>44</v>
      </c>
      <c r="Y58" s="240">
        <v>6</v>
      </c>
      <c r="Z58" s="239">
        <v>9</v>
      </c>
      <c r="AA58" s="184">
        <v>1190</v>
      </c>
      <c r="AB58" s="184">
        <v>600</v>
      </c>
      <c r="AC58" s="239">
        <v>590</v>
      </c>
      <c r="AD58" s="184">
        <v>575</v>
      </c>
      <c r="AE58" s="184">
        <v>547</v>
      </c>
      <c r="AF58" s="184">
        <v>23</v>
      </c>
      <c r="AG58" s="241">
        <v>43</v>
      </c>
      <c r="AH58" s="240">
        <v>2</v>
      </c>
      <c r="AI58" s="239">
        <v>0</v>
      </c>
      <c r="AK58" s="184">
        <f t="shared" si="0"/>
        <v>-158</v>
      </c>
      <c r="AL58" s="184">
        <f t="shared" si="1"/>
        <v>17</v>
      </c>
      <c r="AM58" s="184">
        <f t="shared" si="2"/>
        <v>13</v>
      </c>
    </row>
    <row r="59" spans="2:39" ht="15" customHeight="1" x14ac:dyDescent="0.2">
      <c r="B59" s="235" t="s">
        <v>59</v>
      </c>
      <c r="C59" s="184">
        <v>13</v>
      </c>
      <c r="D59" s="184">
        <v>10</v>
      </c>
      <c r="E59" s="184">
        <v>3</v>
      </c>
      <c r="F59" s="238">
        <v>30</v>
      </c>
      <c r="G59" s="184">
        <v>-12</v>
      </c>
      <c r="H59" s="184">
        <v>42</v>
      </c>
      <c r="I59" s="240">
        <v>291</v>
      </c>
      <c r="J59" s="184">
        <v>145</v>
      </c>
      <c r="K59" s="184">
        <v>146</v>
      </c>
      <c r="L59" s="240">
        <v>261</v>
      </c>
      <c r="M59" s="184">
        <v>157</v>
      </c>
      <c r="N59" s="239">
        <v>104</v>
      </c>
      <c r="O59" s="184">
        <v>-17</v>
      </c>
      <c r="P59" s="184">
        <v>22</v>
      </c>
      <c r="Q59" s="239">
        <v>-39</v>
      </c>
      <c r="R59" s="184">
        <v>1517</v>
      </c>
      <c r="S59" s="184">
        <v>798</v>
      </c>
      <c r="T59" s="184">
        <v>719</v>
      </c>
      <c r="U59" s="240">
        <v>737</v>
      </c>
      <c r="V59" s="184">
        <v>652</v>
      </c>
      <c r="W59" s="184">
        <v>54</v>
      </c>
      <c r="X59" s="241">
        <v>63</v>
      </c>
      <c r="Y59" s="240">
        <v>7</v>
      </c>
      <c r="Z59" s="239">
        <v>4</v>
      </c>
      <c r="AA59" s="184">
        <v>1534</v>
      </c>
      <c r="AB59" s="184">
        <v>776</v>
      </c>
      <c r="AC59" s="239">
        <v>758</v>
      </c>
      <c r="AD59" s="184">
        <v>735</v>
      </c>
      <c r="AE59" s="184">
        <v>716</v>
      </c>
      <c r="AF59" s="184">
        <v>34</v>
      </c>
      <c r="AG59" s="241">
        <v>41</v>
      </c>
      <c r="AH59" s="240">
        <v>7</v>
      </c>
      <c r="AI59" s="239">
        <v>1</v>
      </c>
      <c r="AK59" s="184">
        <f t="shared" si="0"/>
        <v>-62</v>
      </c>
      <c r="AL59" s="184">
        <f t="shared" si="1"/>
        <v>42</v>
      </c>
      <c r="AM59" s="184">
        <f t="shared" si="2"/>
        <v>3</v>
      </c>
    </row>
    <row r="60" spans="2:39" ht="15" customHeight="1" x14ac:dyDescent="0.2">
      <c r="B60" s="235" t="s">
        <v>63</v>
      </c>
      <c r="C60" s="184">
        <v>-169</v>
      </c>
      <c r="D60" s="184">
        <v>-81</v>
      </c>
      <c r="E60" s="184">
        <v>-88</v>
      </c>
      <c r="F60" s="238">
        <v>-64</v>
      </c>
      <c r="G60" s="184">
        <v>-28</v>
      </c>
      <c r="H60" s="184">
        <v>-36</v>
      </c>
      <c r="I60" s="240">
        <v>83</v>
      </c>
      <c r="J60" s="184">
        <v>43</v>
      </c>
      <c r="K60" s="184">
        <v>40</v>
      </c>
      <c r="L60" s="240">
        <v>147</v>
      </c>
      <c r="M60" s="184">
        <v>71</v>
      </c>
      <c r="N60" s="239">
        <v>76</v>
      </c>
      <c r="O60" s="184">
        <v>-105</v>
      </c>
      <c r="P60" s="184">
        <v>-53</v>
      </c>
      <c r="Q60" s="239">
        <v>-52</v>
      </c>
      <c r="R60" s="184">
        <v>375</v>
      </c>
      <c r="S60" s="184">
        <v>188</v>
      </c>
      <c r="T60" s="184">
        <v>187</v>
      </c>
      <c r="U60" s="240">
        <v>161</v>
      </c>
      <c r="V60" s="184">
        <v>162</v>
      </c>
      <c r="W60" s="184">
        <v>22</v>
      </c>
      <c r="X60" s="241">
        <v>22</v>
      </c>
      <c r="Y60" s="240">
        <v>5</v>
      </c>
      <c r="Z60" s="239">
        <v>3</v>
      </c>
      <c r="AA60" s="184">
        <v>480</v>
      </c>
      <c r="AB60" s="184">
        <v>241</v>
      </c>
      <c r="AC60" s="239">
        <v>239</v>
      </c>
      <c r="AD60" s="184">
        <v>233</v>
      </c>
      <c r="AE60" s="184">
        <v>231</v>
      </c>
      <c r="AF60" s="184">
        <v>8</v>
      </c>
      <c r="AG60" s="241">
        <v>6</v>
      </c>
      <c r="AH60" s="240">
        <v>0</v>
      </c>
      <c r="AI60" s="239">
        <v>2</v>
      </c>
      <c r="AK60" s="184">
        <f t="shared" si="0"/>
        <v>-141</v>
      </c>
      <c r="AL60" s="184">
        <f t="shared" si="1"/>
        <v>30</v>
      </c>
      <c r="AM60" s="184">
        <f t="shared" si="2"/>
        <v>6</v>
      </c>
    </row>
    <row r="61" spans="2:39" ht="15" customHeight="1" x14ac:dyDescent="0.2">
      <c r="B61" s="235" t="s">
        <v>64</v>
      </c>
      <c r="C61" s="184">
        <v>85</v>
      </c>
      <c r="D61" s="184">
        <v>26</v>
      </c>
      <c r="E61" s="184">
        <v>59</v>
      </c>
      <c r="F61" s="238">
        <v>14</v>
      </c>
      <c r="G61" s="184">
        <v>7</v>
      </c>
      <c r="H61" s="184">
        <v>7</v>
      </c>
      <c r="I61" s="240">
        <v>183</v>
      </c>
      <c r="J61" s="184">
        <v>93</v>
      </c>
      <c r="K61" s="184">
        <v>90</v>
      </c>
      <c r="L61" s="240">
        <v>169</v>
      </c>
      <c r="M61" s="184">
        <v>86</v>
      </c>
      <c r="N61" s="239">
        <v>83</v>
      </c>
      <c r="O61" s="184">
        <v>71</v>
      </c>
      <c r="P61" s="184">
        <v>19</v>
      </c>
      <c r="Q61" s="239">
        <v>52</v>
      </c>
      <c r="R61" s="184">
        <v>860</v>
      </c>
      <c r="S61" s="184">
        <v>397</v>
      </c>
      <c r="T61" s="184">
        <v>463</v>
      </c>
      <c r="U61" s="240">
        <v>370</v>
      </c>
      <c r="V61" s="184">
        <v>318</v>
      </c>
      <c r="W61" s="184">
        <v>24</v>
      </c>
      <c r="X61" s="241">
        <v>144</v>
      </c>
      <c r="Y61" s="240">
        <v>3</v>
      </c>
      <c r="Z61" s="239">
        <v>1</v>
      </c>
      <c r="AA61" s="184">
        <v>789</v>
      </c>
      <c r="AB61" s="184">
        <v>378</v>
      </c>
      <c r="AC61" s="239">
        <v>411</v>
      </c>
      <c r="AD61" s="184">
        <v>348</v>
      </c>
      <c r="AE61" s="184">
        <v>270</v>
      </c>
      <c r="AF61" s="184">
        <v>26</v>
      </c>
      <c r="AG61" s="241">
        <v>140</v>
      </c>
      <c r="AH61" s="240">
        <v>4</v>
      </c>
      <c r="AI61" s="239">
        <v>1</v>
      </c>
      <c r="AK61" s="184">
        <f t="shared" si="0"/>
        <v>70</v>
      </c>
      <c r="AL61" s="184">
        <f t="shared" si="1"/>
        <v>2</v>
      </c>
      <c r="AM61" s="184">
        <f t="shared" si="2"/>
        <v>-1</v>
      </c>
    </row>
    <row r="62" spans="2:39" ht="15" customHeight="1" x14ac:dyDescent="0.2">
      <c r="B62" s="235" t="s">
        <v>144</v>
      </c>
      <c r="C62" s="184">
        <v>-163</v>
      </c>
      <c r="D62" s="184">
        <v>-104</v>
      </c>
      <c r="E62" s="184">
        <v>-59</v>
      </c>
      <c r="F62" s="238">
        <v>-60</v>
      </c>
      <c r="G62" s="184">
        <v>-45</v>
      </c>
      <c r="H62" s="184">
        <v>-15</v>
      </c>
      <c r="I62" s="240">
        <v>97</v>
      </c>
      <c r="J62" s="184">
        <v>36</v>
      </c>
      <c r="K62" s="184">
        <v>61</v>
      </c>
      <c r="L62" s="240">
        <v>157</v>
      </c>
      <c r="M62" s="184">
        <v>81</v>
      </c>
      <c r="N62" s="239">
        <v>76</v>
      </c>
      <c r="O62" s="184">
        <v>-103</v>
      </c>
      <c r="P62" s="184">
        <v>-59</v>
      </c>
      <c r="Q62" s="239">
        <v>-44</v>
      </c>
      <c r="R62" s="184">
        <v>290</v>
      </c>
      <c r="S62" s="184">
        <v>129</v>
      </c>
      <c r="T62" s="184">
        <v>161</v>
      </c>
      <c r="U62" s="240">
        <v>128</v>
      </c>
      <c r="V62" s="184">
        <v>156</v>
      </c>
      <c r="W62" s="184">
        <v>1</v>
      </c>
      <c r="X62" s="241">
        <v>5</v>
      </c>
      <c r="Y62" s="240">
        <v>0</v>
      </c>
      <c r="Z62" s="239">
        <v>0</v>
      </c>
      <c r="AA62" s="184">
        <v>393</v>
      </c>
      <c r="AB62" s="184">
        <v>188</v>
      </c>
      <c r="AC62" s="239">
        <v>205</v>
      </c>
      <c r="AD62" s="184">
        <v>186</v>
      </c>
      <c r="AE62" s="184">
        <v>192</v>
      </c>
      <c r="AF62" s="184">
        <v>2</v>
      </c>
      <c r="AG62" s="241">
        <v>13</v>
      </c>
      <c r="AH62" s="240">
        <v>0</v>
      </c>
      <c r="AI62" s="239">
        <v>0</v>
      </c>
      <c r="AK62" s="184">
        <f t="shared" si="0"/>
        <v>-94</v>
      </c>
      <c r="AL62" s="184">
        <f t="shared" si="1"/>
        <v>-9</v>
      </c>
      <c r="AM62" s="184">
        <f t="shared" si="2"/>
        <v>0</v>
      </c>
    </row>
    <row r="63" spans="2:39" ht="15" customHeight="1" x14ac:dyDescent="0.2">
      <c r="B63" s="235" t="s">
        <v>70</v>
      </c>
      <c r="C63" s="184">
        <v>294</v>
      </c>
      <c r="D63" s="184">
        <v>179</v>
      </c>
      <c r="E63" s="184">
        <v>115</v>
      </c>
      <c r="F63" s="238">
        <v>137</v>
      </c>
      <c r="G63" s="184">
        <v>82</v>
      </c>
      <c r="H63" s="184">
        <v>55</v>
      </c>
      <c r="I63" s="240">
        <v>380</v>
      </c>
      <c r="J63" s="184">
        <v>204</v>
      </c>
      <c r="K63" s="184">
        <v>176</v>
      </c>
      <c r="L63" s="240">
        <v>243</v>
      </c>
      <c r="M63" s="184">
        <v>122</v>
      </c>
      <c r="N63" s="239">
        <v>121</v>
      </c>
      <c r="O63" s="184">
        <v>157</v>
      </c>
      <c r="P63" s="184">
        <v>97</v>
      </c>
      <c r="Q63" s="239">
        <v>60</v>
      </c>
      <c r="R63" s="184">
        <v>1470</v>
      </c>
      <c r="S63" s="184">
        <v>762</v>
      </c>
      <c r="T63" s="184">
        <v>708</v>
      </c>
      <c r="U63" s="240">
        <v>737</v>
      </c>
      <c r="V63" s="184">
        <v>686</v>
      </c>
      <c r="W63" s="184">
        <v>17</v>
      </c>
      <c r="X63" s="241">
        <v>13</v>
      </c>
      <c r="Y63" s="240">
        <v>8</v>
      </c>
      <c r="Z63" s="239">
        <v>9</v>
      </c>
      <c r="AA63" s="184">
        <v>1313</v>
      </c>
      <c r="AB63" s="184">
        <v>665</v>
      </c>
      <c r="AC63" s="239">
        <v>648</v>
      </c>
      <c r="AD63" s="184">
        <v>647</v>
      </c>
      <c r="AE63" s="184">
        <v>632</v>
      </c>
      <c r="AF63" s="184">
        <v>14</v>
      </c>
      <c r="AG63" s="241">
        <v>12</v>
      </c>
      <c r="AH63" s="240">
        <v>4</v>
      </c>
      <c r="AI63" s="239">
        <v>4</v>
      </c>
      <c r="AK63" s="184">
        <f t="shared" si="0"/>
        <v>144</v>
      </c>
      <c r="AL63" s="184">
        <f t="shared" si="1"/>
        <v>4</v>
      </c>
      <c r="AM63" s="184">
        <f t="shared" si="2"/>
        <v>9</v>
      </c>
    </row>
    <row r="64" spans="2:39" ht="15" customHeight="1" x14ac:dyDescent="0.2">
      <c r="B64" s="235" t="s">
        <v>71</v>
      </c>
      <c r="C64" s="184">
        <v>-155</v>
      </c>
      <c r="D64" s="184">
        <v>-78</v>
      </c>
      <c r="E64" s="184">
        <v>-77</v>
      </c>
      <c r="F64" s="238">
        <v>-60</v>
      </c>
      <c r="G64" s="184">
        <v>-37</v>
      </c>
      <c r="H64" s="184">
        <v>-23</v>
      </c>
      <c r="I64" s="240">
        <v>107</v>
      </c>
      <c r="J64" s="184">
        <v>52</v>
      </c>
      <c r="K64" s="184">
        <v>55</v>
      </c>
      <c r="L64" s="240">
        <v>167</v>
      </c>
      <c r="M64" s="184">
        <v>89</v>
      </c>
      <c r="N64" s="239">
        <v>78</v>
      </c>
      <c r="O64" s="184">
        <v>-95</v>
      </c>
      <c r="P64" s="184">
        <v>-41</v>
      </c>
      <c r="Q64" s="239">
        <v>-54</v>
      </c>
      <c r="R64" s="184">
        <v>536</v>
      </c>
      <c r="S64" s="184">
        <v>271</v>
      </c>
      <c r="T64" s="184">
        <v>265</v>
      </c>
      <c r="U64" s="240">
        <v>250</v>
      </c>
      <c r="V64" s="184">
        <v>246</v>
      </c>
      <c r="W64" s="184">
        <v>15</v>
      </c>
      <c r="X64" s="241">
        <v>16</v>
      </c>
      <c r="Y64" s="240">
        <v>6</v>
      </c>
      <c r="Z64" s="239">
        <v>3</v>
      </c>
      <c r="AA64" s="184">
        <v>631</v>
      </c>
      <c r="AB64" s="184">
        <v>312</v>
      </c>
      <c r="AC64" s="239">
        <v>319</v>
      </c>
      <c r="AD64" s="184">
        <v>287</v>
      </c>
      <c r="AE64" s="184">
        <v>302</v>
      </c>
      <c r="AF64" s="184">
        <v>23</v>
      </c>
      <c r="AG64" s="241">
        <v>11</v>
      </c>
      <c r="AH64" s="240">
        <v>2</v>
      </c>
      <c r="AI64" s="239">
        <v>6</v>
      </c>
      <c r="AK64" s="184">
        <f t="shared" si="0"/>
        <v>-93</v>
      </c>
      <c r="AL64" s="184">
        <f t="shared" si="1"/>
        <v>-3</v>
      </c>
      <c r="AM64" s="184">
        <f t="shared" si="2"/>
        <v>1</v>
      </c>
    </row>
    <row r="65" spans="2:39" ht="15" customHeight="1" x14ac:dyDescent="0.2">
      <c r="B65" s="235" t="s">
        <v>72</v>
      </c>
      <c r="C65" s="184">
        <v>-207</v>
      </c>
      <c r="D65" s="184">
        <v>-110</v>
      </c>
      <c r="E65" s="184">
        <v>-97</v>
      </c>
      <c r="F65" s="238">
        <v>-140</v>
      </c>
      <c r="G65" s="184">
        <v>-75</v>
      </c>
      <c r="H65" s="184">
        <v>-65</v>
      </c>
      <c r="I65" s="240">
        <v>148</v>
      </c>
      <c r="J65" s="184">
        <v>71</v>
      </c>
      <c r="K65" s="184">
        <v>77</v>
      </c>
      <c r="L65" s="240">
        <v>288</v>
      </c>
      <c r="M65" s="184">
        <v>146</v>
      </c>
      <c r="N65" s="239">
        <v>142</v>
      </c>
      <c r="O65" s="184">
        <v>-67</v>
      </c>
      <c r="P65" s="184">
        <v>-35</v>
      </c>
      <c r="Q65" s="239">
        <v>-32</v>
      </c>
      <c r="R65" s="184">
        <v>502</v>
      </c>
      <c r="S65" s="184">
        <v>246</v>
      </c>
      <c r="T65" s="184">
        <v>256</v>
      </c>
      <c r="U65" s="240">
        <v>234</v>
      </c>
      <c r="V65" s="184">
        <v>227</v>
      </c>
      <c r="W65" s="184">
        <v>10</v>
      </c>
      <c r="X65" s="241">
        <v>27</v>
      </c>
      <c r="Y65" s="240">
        <v>2</v>
      </c>
      <c r="Z65" s="239">
        <v>2</v>
      </c>
      <c r="AA65" s="184">
        <v>569</v>
      </c>
      <c r="AB65" s="184">
        <v>281</v>
      </c>
      <c r="AC65" s="239">
        <v>288</v>
      </c>
      <c r="AD65" s="184">
        <v>262</v>
      </c>
      <c r="AE65" s="184">
        <v>284</v>
      </c>
      <c r="AF65" s="184">
        <v>17</v>
      </c>
      <c r="AG65" s="241">
        <v>4</v>
      </c>
      <c r="AH65" s="240">
        <v>2</v>
      </c>
      <c r="AI65" s="239">
        <v>0</v>
      </c>
      <c r="AK65" s="184">
        <f t="shared" si="0"/>
        <v>-85</v>
      </c>
      <c r="AL65" s="184">
        <f t="shared" si="1"/>
        <v>16</v>
      </c>
      <c r="AM65" s="184">
        <f t="shared" si="2"/>
        <v>2</v>
      </c>
    </row>
    <row r="66" spans="2:39" ht="15" customHeight="1" x14ac:dyDescent="0.2">
      <c r="B66" s="235" t="s">
        <v>145</v>
      </c>
      <c r="C66" s="184">
        <v>-326</v>
      </c>
      <c r="D66" s="184">
        <v>-149</v>
      </c>
      <c r="E66" s="184">
        <v>-177</v>
      </c>
      <c r="F66" s="238">
        <v>-146</v>
      </c>
      <c r="G66" s="184">
        <v>-66</v>
      </c>
      <c r="H66" s="184">
        <v>-80</v>
      </c>
      <c r="I66" s="240">
        <v>134</v>
      </c>
      <c r="J66" s="184">
        <v>70</v>
      </c>
      <c r="K66" s="184">
        <v>64</v>
      </c>
      <c r="L66" s="240">
        <v>280</v>
      </c>
      <c r="M66" s="184">
        <v>136</v>
      </c>
      <c r="N66" s="239">
        <v>144</v>
      </c>
      <c r="O66" s="184">
        <v>-180</v>
      </c>
      <c r="P66" s="184">
        <v>-83</v>
      </c>
      <c r="Q66" s="239">
        <v>-97</v>
      </c>
      <c r="R66" s="184">
        <v>454</v>
      </c>
      <c r="S66" s="184">
        <v>203</v>
      </c>
      <c r="T66" s="184">
        <v>251</v>
      </c>
      <c r="U66" s="240">
        <v>194</v>
      </c>
      <c r="V66" s="184">
        <v>210</v>
      </c>
      <c r="W66" s="184">
        <v>1</v>
      </c>
      <c r="X66" s="241">
        <v>39</v>
      </c>
      <c r="Y66" s="240">
        <v>8</v>
      </c>
      <c r="Z66" s="239">
        <v>2</v>
      </c>
      <c r="AA66" s="184">
        <v>634</v>
      </c>
      <c r="AB66" s="184">
        <v>286</v>
      </c>
      <c r="AC66" s="239">
        <v>348</v>
      </c>
      <c r="AD66" s="184">
        <v>285</v>
      </c>
      <c r="AE66" s="184">
        <v>312</v>
      </c>
      <c r="AF66" s="184">
        <v>1</v>
      </c>
      <c r="AG66" s="241">
        <v>36</v>
      </c>
      <c r="AH66" s="240">
        <v>0</v>
      </c>
      <c r="AI66" s="239">
        <v>0</v>
      </c>
      <c r="AK66" s="184">
        <f t="shared" si="0"/>
        <v>-193</v>
      </c>
      <c r="AL66" s="184">
        <f t="shared" si="1"/>
        <v>3</v>
      </c>
      <c r="AM66" s="184">
        <f t="shared" si="2"/>
        <v>10</v>
      </c>
    </row>
    <row r="67" spans="2:39" ht="15" customHeight="1" thickBot="1" x14ac:dyDescent="0.25">
      <c r="B67" s="237" t="s">
        <v>146</v>
      </c>
      <c r="C67" s="242">
        <v>-257</v>
      </c>
      <c r="D67" s="242">
        <v>-144</v>
      </c>
      <c r="E67" s="242">
        <v>-113</v>
      </c>
      <c r="F67" s="243">
        <v>-78</v>
      </c>
      <c r="G67" s="242">
        <v>-45</v>
      </c>
      <c r="H67" s="242">
        <v>-33</v>
      </c>
      <c r="I67" s="244">
        <v>135</v>
      </c>
      <c r="J67" s="242">
        <v>64</v>
      </c>
      <c r="K67" s="242">
        <v>71</v>
      </c>
      <c r="L67" s="244">
        <v>213</v>
      </c>
      <c r="M67" s="242">
        <v>109</v>
      </c>
      <c r="N67" s="245">
        <v>104</v>
      </c>
      <c r="O67" s="242">
        <v>-179</v>
      </c>
      <c r="P67" s="242">
        <v>-99</v>
      </c>
      <c r="Q67" s="245">
        <v>-80</v>
      </c>
      <c r="R67" s="242">
        <v>396</v>
      </c>
      <c r="S67" s="242">
        <v>186</v>
      </c>
      <c r="T67" s="242">
        <v>210</v>
      </c>
      <c r="U67" s="244">
        <v>160</v>
      </c>
      <c r="V67" s="242">
        <v>180</v>
      </c>
      <c r="W67" s="242">
        <v>13</v>
      </c>
      <c r="X67" s="246">
        <v>24</v>
      </c>
      <c r="Y67" s="244">
        <v>13</v>
      </c>
      <c r="Z67" s="245">
        <v>6</v>
      </c>
      <c r="AA67" s="242">
        <v>575</v>
      </c>
      <c r="AB67" s="242">
        <v>285</v>
      </c>
      <c r="AC67" s="245">
        <v>290</v>
      </c>
      <c r="AD67" s="242">
        <v>275</v>
      </c>
      <c r="AE67" s="242">
        <v>274</v>
      </c>
      <c r="AF67" s="242">
        <v>10</v>
      </c>
      <c r="AG67" s="246">
        <v>16</v>
      </c>
      <c r="AH67" s="244">
        <v>0</v>
      </c>
      <c r="AI67" s="245">
        <v>0</v>
      </c>
      <c r="AK67" s="382">
        <f t="shared" si="0"/>
        <v>-209</v>
      </c>
      <c r="AL67" s="382">
        <f t="shared" si="1"/>
        <v>11</v>
      </c>
      <c r="AM67" s="382">
        <f t="shared" si="2"/>
        <v>19</v>
      </c>
    </row>
    <row r="68" spans="2:39" ht="15" customHeight="1" x14ac:dyDescent="0.2">
      <c r="B68" s="210" t="s">
        <v>157</v>
      </c>
    </row>
    <row r="69" spans="2:39" ht="15" customHeight="1" x14ac:dyDescent="0.2">
      <c r="B69" s="135" t="s">
        <v>158</v>
      </c>
    </row>
    <row r="70" spans="2:39" ht="15" customHeight="1" x14ac:dyDescent="0.2">
      <c r="B70" s="135" t="s">
        <v>159</v>
      </c>
    </row>
    <row r="71" spans="2:39" ht="23.25" customHeight="1" x14ac:dyDescent="0.2">
      <c r="B71" s="1" t="s">
        <v>339</v>
      </c>
    </row>
    <row r="72" spans="2:39" ht="23.25" customHeight="1" x14ac:dyDescent="0.2"/>
    <row r="73" spans="2:39" ht="23.25" customHeight="1" x14ac:dyDescent="0.2"/>
    <row r="74" spans="2:39" ht="23.25" customHeight="1" x14ac:dyDescent="0.2"/>
    <row r="75" spans="2:39" ht="23.25" customHeight="1" x14ac:dyDescent="0.2"/>
    <row r="76" spans="2:39" ht="23.25" customHeight="1" x14ac:dyDescent="0.2"/>
    <row r="77" spans="2:39" ht="23.25" customHeight="1" x14ac:dyDescent="0.2"/>
    <row r="78" spans="2:39" ht="23.25" customHeight="1" x14ac:dyDescent="0.2"/>
    <row r="79" spans="2:39" ht="19.5" customHeight="1" x14ac:dyDescent="0.2"/>
    <row r="80" spans="2:39" ht="19.5"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sheetData>
  <mergeCells count="12">
    <mergeCell ref="O4:Q5"/>
    <mergeCell ref="R4:Z4"/>
    <mergeCell ref="B4:B6"/>
    <mergeCell ref="C4:E5"/>
    <mergeCell ref="F4:N4"/>
    <mergeCell ref="I5:K5"/>
    <mergeCell ref="L5:N5"/>
    <mergeCell ref="AA4:AI4"/>
    <mergeCell ref="U5:X5"/>
    <mergeCell ref="Y5:Z5"/>
    <mergeCell ref="AD5:AG5"/>
    <mergeCell ref="AH5:AI5"/>
  </mergeCells>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M89"/>
  <sheetViews>
    <sheetView workbookViewId="0">
      <pane xSplit="2" ySplit="6" topLeftCell="AA62" activePane="bottomRight" state="frozen"/>
      <selection pane="topRight" activeCell="C1" sqref="C1"/>
      <selection pane="bottomLeft" activeCell="A5" sqref="A5"/>
      <selection pane="bottomRight" activeCell="AK4" sqref="AK4:AM67"/>
    </sheetView>
  </sheetViews>
  <sheetFormatPr defaultRowHeight="12.5" x14ac:dyDescent="0.2"/>
  <cols>
    <col min="1" max="1" width="2.453125" style="7" customWidth="1"/>
    <col min="2" max="2" width="15.08984375" style="7" customWidth="1"/>
    <col min="3" max="35" width="8.6328125" style="7" customWidth="1"/>
    <col min="36" max="36" width="3" style="7" customWidth="1"/>
    <col min="37" max="39" width="9.6328125" style="7" customWidth="1"/>
    <col min="40" max="256" width="9" style="7"/>
    <col min="257" max="257" width="2.453125" style="7" customWidth="1"/>
    <col min="258" max="258" width="19.453125" style="7" customWidth="1"/>
    <col min="259" max="282" width="13.7265625" style="7" customWidth="1"/>
    <col min="283" max="285" width="15.6328125" style="7" customWidth="1"/>
    <col min="286" max="287" width="14.6328125" style="7" customWidth="1"/>
    <col min="288" max="291" width="13.7265625" style="7" customWidth="1"/>
    <col min="292" max="292" width="3" style="7" customWidth="1"/>
    <col min="293" max="512" width="9" style="7"/>
    <col min="513" max="513" width="2.453125" style="7" customWidth="1"/>
    <col min="514" max="514" width="19.453125" style="7" customWidth="1"/>
    <col min="515" max="538" width="13.7265625" style="7" customWidth="1"/>
    <col min="539" max="541" width="15.6328125" style="7" customWidth="1"/>
    <col min="542" max="543" width="14.6328125" style="7" customWidth="1"/>
    <col min="544" max="547" width="13.7265625" style="7" customWidth="1"/>
    <col min="548" max="548" width="3" style="7" customWidth="1"/>
    <col min="549" max="768" width="9" style="7"/>
    <col min="769" max="769" width="2.453125" style="7" customWidth="1"/>
    <col min="770" max="770" width="19.453125" style="7" customWidth="1"/>
    <col min="771" max="794" width="13.7265625" style="7" customWidth="1"/>
    <col min="795" max="797" width="15.6328125" style="7" customWidth="1"/>
    <col min="798" max="799" width="14.6328125" style="7" customWidth="1"/>
    <col min="800" max="803" width="13.7265625" style="7" customWidth="1"/>
    <col min="804" max="804" width="3" style="7" customWidth="1"/>
    <col min="805" max="1024" width="9" style="7"/>
    <col min="1025" max="1025" width="2.453125" style="7" customWidth="1"/>
    <col min="1026" max="1026" width="19.453125" style="7" customWidth="1"/>
    <col min="1027" max="1050" width="13.7265625" style="7" customWidth="1"/>
    <col min="1051" max="1053" width="15.6328125" style="7" customWidth="1"/>
    <col min="1054" max="1055" width="14.6328125" style="7" customWidth="1"/>
    <col min="1056" max="1059" width="13.7265625" style="7" customWidth="1"/>
    <col min="1060" max="1060" width="3" style="7" customWidth="1"/>
    <col min="1061" max="1280" width="9" style="7"/>
    <col min="1281" max="1281" width="2.453125" style="7" customWidth="1"/>
    <col min="1282" max="1282" width="19.453125" style="7" customWidth="1"/>
    <col min="1283" max="1306" width="13.7265625" style="7" customWidth="1"/>
    <col min="1307" max="1309" width="15.6328125" style="7" customWidth="1"/>
    <col min="1310" max="1311" width="14.6328125" style="7" customWidth="1"/>
    <col min="1312" max="1315" width="13.7265625" style="7" customWidth="1"/>
    <col min="1316" max="1316" width="3" style="7" customWidth="1"/>
    <col min="1317" max="1536" width="9" style="7"/>
    <col min="1537" max="1537" width="2.453125" style="7" customWidth="1"/>
    <col min="1538" max="1538" width="19.453125" style="7" customWidth="1"/>
    <col min="1539" max="1562" width="13.7265625" style="7" customWidth="1"/>
    <col min="1563" max="1565" width="15.6328125" style="7" customWidth="1"/>
    <col min="1566" max="1567" width="14.6328125" style="7" customWidth="1"/>
    <col min="1568" max="1571" width="13.7265625" style="7" customWidth="1"/>
    <col min="1572" max="1572" width="3" style="7" customWidth="1"/>
    <col min="1573" max="1792" width="9" style="7"/>
    <col min="1793" max="1793" width="2.453125" style="7" customWidth="1"/>
    <col min="1794" max="1794" width="19.453125" style="7" customWidth="1"/>
    <col min="1795" max="1818" width="13.7265625" style="7" customWidth="1"/>
    <col min="1819" max="1821" width="15.6328125" style="7" customWidth="1"/>
    <col min="1822" max="1823" width="14.6328125" style="7" customWidth="1"/>
    <col min="1824" max="1827" width="13.7265625" style="7" customWidth="1"/>
    <col min="1828" max="1828" width="3" style="7" customWidth="1"/>
    <col min="1829" max="2048" width="9" style="7"/>
    <col min="2049" max="2049" width="2.453125" style="7" customWidth="1"/>
    <col min="2050" max="2050" width="19.453125" style="7" customWidth="1"/>
    <col min="2051" max="2074" width="13.7265625" style="7" customWidth="1"/>
    <col min="2075" max="2077" width="15.6328125" style="7" customWidth="1"/>
    <col min="2078" max="2079" width="14.6328125" style="7" customWidth="1"/>
    <col min="2080" max="2083" width="13.7265625" style="7" customWidth="1"/>
    <col min="2084" max="2084" width="3" style="7" customWidth="1"/>
    <col min="2085" max="2304" width="9" style="7"/>
    <col min="2305" max="2305" width="2.453125" style="7" customWidth="1"/>
    <col min="2306" max="2306" width="19.453125" style="7" customWidth="1"/>
    <col min="2307" max="2330" width="13.7265625" style="7" customWidth="1"/>
    <col min="2331" max="2333" width="15.6328125" style="7" customWidth="1"/>
    <col min="2334" max="2335" width="14.6328125" style="7" customWidth="1"/>
    <col min="2336" max="2339" width="13.7265625" style="7" customWidth="1"/>
    <col min="2340" max="2340" width="3" style="7" customWidth="1"/>
    <col min="2341" max="2560" width="9" style="7"/>
    <col min="2561" max="2561" width="2.453125" style="7" customWidth="1"/>
    <col min="2562" max="2562" width="19.453125" style="7" customWidth="1"/>
    <col min="2563" max="2586" width="13.7265625" style="7" customWidth="1"/>
    <col min="2587" max="2589" width="15.6328125" style="7" customWidth="1"/>
    <col min="2590" max="2591" width="14.6328125" style="7" customWidth="1"/>
    <col min="2592" max="2595" width="13.7265625" style="7" customWidth="1"/>
    <col min="2596" max="2596" width="3" style="7" customWidth="1"/>
    <col min="2597" max="2816" width="9" style="7"/>
    <col min="2817" max="2817" width="2.453125" style="7" customWidth="1"/>
    <col min="2818" max="2818" width="19.453125" style="7" customWidth="1"/>
    <col min="2819" max="2842" width="13.7265625" style="7" customWidth="1"/>
    <col min="2843" max="2845" width="15.6328125" style="7" customWidth="1"/>
    <col min="2846" max="2847" width="14.6328125" style="7" customWidth="1"/>
    <col min="2848" max="2851" width="13.7265625" style="7" customWidth="1"/>
    <col min="2852" max="2852" width="3" style="7" customWidth="1"/>
    <col min="2853" max="3072" width="9" style="7"/>
    <col min="3073" max="3073" width="2.453125" style="7" customWidth="1"/>
    <col min="3074" max="3074" width="19.453125" style="7" customWidth="1"/>
    <col min="3075" max="3098" width="13.7265625" style="7" customWidth="1"/>
    <col min="3099" max="3101" width="15.6328125" style="7" customWidth="1"/>
    <col min="3102" max="3103" width="14.6328125" style="7" customWidth="1"/>
    <col min="3104" max="3107" width="13.7265625" style="7" customWidth="1"/>
    <col min="3108" max="3108" width="3" style="7" customWidth="1"/>
    <col min="3109" max="3328" width="9" style="7"/>
    <col min="3329" max="3329" width="2.453125" style="7" customWidth="1"/>
    <col min="3330" max="3330" width="19.453125" style="7" customWidth="1"/>
    <col min="3331" max="3354" width="13.7265625" style="7" customWidth="1"/>
    <col min="3355" max="3357" width="15.6328125" style="7" customWidth="1"/>
    <col min="3358" max="3359" width="14.6328125" style="7" customWidth="1"/>
    <col min="3360" max="3363" width="13.7265625" style="7" customWidth="1"/>
    <col min="3364" max="3364" width="3" style="7" customWidth="1"/>
    <col min="3365" max="3584" width="9" style="7"/>
    <col min="3585" max="3585" width="2.453125" style="7" customWidth="1"/>
    <col min="3586" max="3586" width="19.453125" style="7" customWidth="1"/>
    <col min="3587" max="3610" width="13.7265625" style="7" customWidth="1"/>
    <col min="3611" max="3613" width="15.6328125" style="7" customWidth="1"/>
    <col min="3614" max="3615" width="14.6328125" style="7" customWidth="1"/>
    <col min="3616" max="3619" width="13.7265625" style="7" customWidth="1"/>
    <col min="3620" max="3620" width="3" style="7" customWidth="1"/>
    <col min="3621" max="3840" width="9" style="7"/>
    <col min="3841" max="3841" width="2.453125" style="7" customWidth="1"/>
    <col min="3842" max="3842" width="19.453125" style="7" customWidth="1"/>
    <col min="3843" max="3866" width="13.7265625" style="7" customWidth="1"/>
    <col min="3867" max="3869" width="15.6328125" style="7" customWidth="1"/>
    <col min="3870" max="3871" width="14.6328125" style="7" customWidth="1"/>
    <col min="3872" max="3875" width="13.7265625" style="7" customWidth="1"/>
    <col min="3876" max="3876" width="3" style="7" customWidth="1"/>
    <col min="3877" max="4096" width="9" style="7"/>
    <col min="4097" max="4097" width="2.453125" style="7" customWidth="1"/>
    <col min="4098" max="4098" width="19.453125" style="7" customWidth="1"/>
    <col min="4099" max="4122" width="13.7265625" style="7" customWidth="1"/>
    <col min="4123" max="4125" width="15.6328125" style="7" customWidth="1"/>
    <col min="4126" max="4127" width="14.6328125" style="7" customWidth="1"/>
    <col min="4128" max="4131" width="13.7265625" style="7" customWidth="1"/>
    <col min="4132" max="4132" width="3" style="7" customWidth="1"/>
    <col min="4133" max="4352" width="9" style="7"/>
    <col min="4353" max="4353" width="2.453125" style="7" customWidth="1"/>
    <col min="4354" max="4354" width="19.453125" style="7" customWidth="1"/>
    <col min="4355" max="4378" width="13.7265625" style="7" customWidth="1"/>
    <col min="4379" max="4381" width="15.6328125" style="7" customWidth="1"/>
    <col min="4382" max="4383" width="14.6328125" style="7" customWidth="1"/>
    <col min="4384" max="4387" width="13.7265625" style="7" customWidth="1"/>
    <col min="4388" max="4388" width="3" style="7" customWidth="1"/>
    <col min="4389" max="4608" width="9" style="7"/>
    <col min="4609" max="4609" width="2.453125" style="7" customWidth="1"/>
    <col min="4610" max="4610" width="19.453125" style="7" customWidth="1"/>
    <col min="4611" max="4634" width="13.7265625" style="7" customWidth="1"/>
    <col min="4635" max="4637" width="15.6328125" style="7" customWidth="1"/>
    <col min="4638" max="4639" width="14.6328125" style="7" customWidth="1"/>
    <col min="4640" max="4643" width="13.7265625" style="7" customWidth="1"/>
    <col min="4644" max="4644" width="3" style="7" customWidth="1"/>
    <col min="4645" max="4864" width="9" style="7"/>
    <col min="4865" max="4865" width="2.453125" style="7" customWidth="1"/>
    <col min="4866" max="4866" width="19.453125" style="7" customWidth="1"/>
    <col min="4867" max="4890" width="13.7265625" style="7" customWidth="1"/>
    <col min="4891" max="4893" width="15.6328125" style="7" customWidth="1"/>
    <col min="4894" max="4895" width="14.6328125" style="7" customWidth="1"/>
    <col min="4896" max="4899" width="13.7265625" style="7" customWidth="1"/>
    <col min="4900" max="4900" width="3" style="7" customWidth="1"/>
    <col min="4901" max="5120" width="9" style="7"/>
    <col min="5121" max="5121" width="2.453125" style="7" customWidth="1"/>
    <col min="5122" max="5122" width="19.453125" style="7" customWidth="1"/>
    <col min="5123" max="5146" width="13.7265625" style="7" customWidth="1"/>
    <col min="5147" max="5149" width="15.6328125" style="7" customWidth="1"/>
    <col min="5150" max="5151" width="14.6328125" style="7" customWidth="1"/>
    <col min="5152" max="5155" width="13.7265625" style="7" customWidth="1"/>
    <col min="5156" max="5156" width="3" style="7" customWidth="1"/>
    <col min="5157" max="5376" width="9" style="7"/>
    <col min="5377" max="5377" width="2.453125" style="7" customWidth="1"/>
    <col min="5378" max="5378" width="19.453125" style="7" customWidth="1"/>
    <col min="5379" max="5402" width="13.7265625" style="7" customWidth="1"/>
    <col min="5403" max="5405" width="15.6328125" style="7" customWidth="1"/>
    <col min="5406" max="5407" width="14.6328125" style="7" customWidth="1"/>
    <col min="5408" max="5411" width="13.7265625" style="7" customWidth="1"/>
    <col min="5412" max="5412" width="3" style="7" customWidth="1"/>
    <col min="5413" max="5632" width="9" style="7"/>
    <col min="5633" max="5633" width="2.453125" style="7" customWidth="1"/>
    <col min="5634" max="5634" width="19.453125" style="7" customWidth="1"/>
    <col min="5635" max="5658" width="13.7265625" style="7" customWidth="1"/>
    <col min="5659" max="5661" width="15.6328125" style="7" customWidth="1"/>
    <col min="5662" max="5663" width="14.6328125" style="7" customWidth="1"/>
    <col min="5664" max="5667" width="13.7265625" style="7" customWidth="1"/>
    <col min="5668" max="5668" width="3" style="7" customWidth="1"/>
    <col min="5669" max="5888" width="9" style="7"/>
    <col min="5889" max="5889" width="2.453125" style="7" customWidth="1"/>
    <col min="5890" max="5890" width="19.453125" style="7" customWidth="1"/>
    <col min="5891" max="5914" width="13.7265625" style="7" customWidth="1"/>
    <col min="5915" max="5917" width="15.6328125" style="7" customWidth="1"/>
    <col min="5918" max="5919" width="14.6328125" style="7" customWidth="1"/>
    <col min="5920" max="5923" width="13.7265625" style="7" customWidth="1"/>
    <col min="5924" max="5924" width="3" style="7" customWidth="1"/>
    <col min="5925" max="6144" width="9" style="7"/>
    <col min="6145" max="6145" width="2.453125" style="7" customWidth="1"/>
    <col min="6146" max="6146" width="19.453125" style="7" customWidth="1"/>
    <col min="6147" max="6170" width="13.7265625" style="7" customWidth="1"/>
    <col min="6171" max="6173" width="15.6328125" style="7" customWidth="1"/>
    <col min="6174" max="6175" width="14.6328125" style="7" customWidth="1"/>
    <col min="6176" max="6179" width="13.7265625" style="7" customWidth="1"/>
    <col min="6180" max="6180" width="3" style="7" customWidth="1"/>
    <col min="6181" max="6400" width="9" style="7"/>
    <col min="6401" max="6401" width="2.453125" style="7" customWidth="1"/>
    <col min="6402" max="6402" width="19.453125" style="7" customWidth="1"/>
    <col min="6403" max="6426" width="13.7265625" style="7" customWidth="1"/>
    <col min="6427" max="6429" width="15.6328125" style="7" customWidth="1"/>
    <col min="6430" max="6431" width="14.6328125" style="7" customWidth="1"/>
    <col min="6432" max="6435" width="13.7265625" style="7" customWidth="1"/>
    <col min="6436" max="6436" width="3" style="7" customWidth="1"/>
    <col min="6437" max="6656" width="9" style="7"/>
    <col min="6657" max="6657" width="2.453125" style="7" customWidth="1"/>
    <col min="6658" max="6658" width="19.453125" style="7" customWidth="1"/>
    <col min="6659" max="6682" width="13.7265625" style="7" customWidth="1"/>
    <col min="6683" max="6685" width="15.6328125" style="7" customWidth="1"/>
    <col min="6686" max="6687" width="14.6328125" style="7" customWidth="1"/>
    <col min="6688" max="6691" width="13.7265625" style="7" customWidth="1"/>
    <col min="6692" max="6692" width="3" style="7" customWidth="1"/>
    <col min="6693" max="6912" width="9" style="7"/>
    <col min="6913" max="6913" width="2.453125" style="7" customWidth="1"/>
    <col min="6914" max="6914" width="19.453125" style="7" customWidth="1"/>
    <col min="6915" max="6938" width="13.7265625" style="7" customWidth="1"/>
    <col min="6939" max="6941" width="15.6328125" style="7" customWidth="1"/>
    <col min="6942" max="6943" width="14.6328125" style="7" customWidth="1"/>
    <col min="6944" max="6947" width="13.7265625" style="7" customWidth="1"/>
    <col min="6948" max="6948" width="3" style="7" customWidth="1"/>
    <col min="6949" max="7168" width="9" style="7"/>
    <col min="7169" max="7169" width="2.453125" style="7" customWidth="1"/>
    <col min="7170" max="7170" width="19.453125" style="7" customWidth="1"/>
    <col min="7171" max="7194" width="13.7265625" style="7" customWidth="1"/>
    <col min="7195" max="7197" width="15.6328125" style="7" customWidth="1"/>
    <col min="7198" max="7199" width="14.6328125" style="7" customWidth="1"/>
    <col min="7200" max="7203" width="13.7265625" style="7" customWidth="1"/>
    <col min="7204" max="7204" width="3" style="7" customWidth="1"/>
    <col min="7205" max="7424" width="9" style="7"/>
    <col min="7425" max="7425" width="2.453125" style="7" customWidth="1"/>
    <col min="7426" max="7426" width="19.453125" style="7" customWidth="1"/>
    <col min="7427" max="7450" width="13.7265625" style="7" customWidth="1"/>
    <col min="7451" max="7453" width="15.6328125" style="7" customWidth="1"/>
    <col min="7454" max="7455" width="14.6328125" style="7" customWidth="1"/>
    <col min="7456" max="7459" width="13.7265625" style="7" customWidth="1"/>
    <col min="7460" max="7460" width="3" style="7" customWidth="1"/>
    <col min="7461" max="7680" width="9" style="7"/>
    <col min="7681" max="7681" width="2.453125" style="7" customWidth="1"/>
    <col min="7682" max="7682" width="19.453125" style="7" customWidth="1"/>
    <col min="7683" max="7706" width="13.7265625" style="7" customWidth="1"/>
    <col min="7707" max="7709" width="15.6328125" style="7" customWidth="1"/>
    <col min="7710" max="7711" width="14.6328125" style="7" customWidth="1"/>
    <col min="7712" max="7715" width="13.7265625" style="7" customWidth="1"/>
    <col min="7716" max="7716" width="3" style="7" customWidth="1"/>
    <col min="7717" max="7936" width="9" style="7"/>
    <col min="7937" max="7937" width="2.453125" style="7" customWidth="1"/>
    <col min="7938" max="7938" width="19.453125" style="7" customWidth="1"/>
    <col min="7939" max="7962" width="13.7265625" style="7" customWidth="1"/>
    <col min="7963" max="7965" width="15.6328125" style="7" customWidth="1"/>
    <col min="7966" max="7967" width="14.6328125" style="7" customWidth="1"/>
    <col min="7968" max="7971" width="13.7265625" style="7" customWidth="1"/>
    <col min="7972" max="7972" width="3" style="7" customWidth="1"/>
    <col min="7973" max="8192" width="9" style="7"/>
    <col min="8193" max="8193" width="2.453125" style="7" customWidth="1"/>
    <col min="8194" max="8194" width="19.453125" style="7" customWidth="1"/>
    <col min="8195" max="8218" width="13.7265625" style="7" customWidth="1"/>
    <col min="8219" max="8221" width="15.6328125" style="7" customWidth="1"/>
    <col min="8222" max="8223" width="14.6328125" style="7" customWidth="1"/>
    <col min="8224" max="8227" width="13.7265625" style="7" customWidth="1"/>
    <col min="8228" max="8228" width="3" style="7" customWidth="1"/>
    <col min="8229" max="8448" width="9" style="7"/>
    <col min="8449" max="8449" width="2.453125" style="7" customWidth="1"/>
    <col min="8450" max="8450" width="19.453125" style="7" customWidth="1"/>
    <col min="8451" max="8474" width="13.7265625" style="7" customWidth="1"/>
    <col min="8475" max="8477" width="15.6328125" style="7" customWidth="1"/>
    <col min="8478" max="8479" width="14.6328125" style="7" customWidth="1"/>
    <col min="8480" max="8483" width="13.7265625" style="7" customWidth="1"/>
    <col min="8484" max="8484" width="3" style="7" customWidth="1"/>
    <col min="8485" max="8704" width="9" style="7"/>
    <col min="8705" max="8705" width="2.453125" style="7" customWidth="1"/>
    <col min="8706" max="8706" width="19.453125" style="7" customWidth="1"/>
    <col min="8707" max="8730" width="13.7265625" style="7" customWidth="1"/>
    <col min="8731" max="8733" width="15.6328125" style="7" customWidth="1"/>
    <col min="8734" max="8735" width="14.6328125" style="7" customWidth="1"/>
    <col min="8736" max="8739" width="13.7265625" style="7" customWidth="1"/>
    <col min="8740" max="8740" width="3" style="7" customWidth="1"/>
    <col min="8741" max="8960" width="9" style="7"/>
    <col min="8961" max="8961" width="2.453125" style="7" customWidth="1"/>
    <col min="8962" max="8962" width="19.453125" style="7" customWidth="1"/>
    <col min="8963" max="8986" width="13.7265625" style="7" customWidth="1"/>
    <col min="8987" max="8989" width="15.6328125" style="7" customWidth="1"/>
    <col min="8990" max="8991" width="14.6328125" style="7" customWidth="1"/>
    <col min="8992" max="8995" width="13.7265625" style="7" customWidth="1"/>
    <col min="8996" max="8996" width="3" style="7" customWidth="1"/>
    <col min="8997" max="9216" width="9" style="7"/>
    <col min="9217" max="9217" width="2.453125" style="7" customWidth="1"/>
    <col min="9218" max="9218" width="19.453125" style="7" customWidth="1"/>
    <col min="9219" max="9242" width="13.7265625" style="7" customWidth="1"/>
    <col min="9243" max="9245" width="15.6328125" style="7" customWidth="1"/>
    <col min="9246" max="9247" width="14.6328125" style="7" customWidth="1"/>
    <col min="9248" max="9251" width="13.7265625" style="7" customWidth="1"/>
    <col min="9252" max="9252" width="3" style="7" customWidth="1"/>
    <col min="9253" max="9472" width="9" style="7"/>
    <col min="9473" max="9473" width="2.453125" style="7" customWidth="1"/>
    <col min="9474" max="9474" width="19.453125" style="7" customWidth="1"/>
    <col min="9475" max="9498" width="13.7265625" style="7" customWidth="1"/>
    <col min="9499" max="9501" width="15.6328125" style="7" customWidth="1"/>
    <col min="9502" max="9503" width="14.6328125" style="7" customWidth="1"/>
    <col min="9504" max="9507" width="13.7265625" style="7" customWidth="1"/>
    <col min="9508" max="9508" width="3" style="7" customWidth="1"/>
    <col min="9509" max="9728" width="9" style="7"/>
    <col min="9729" max="9729" width="2.453125" style="7" customWidth="1"/>
    <col min="9730" max="9730" width="19.453125" style="7" customWidth="1"/>
    <col min="9731" max="9754" width="13.7265625" style="7" customWidth="1"/>
    <col min="9755" max="9757" width="15.6328125" style="7" customWidth="1"/>
    <col min="9758" max="9759" width="14.6328125" style="7" customWidth="1"/>
    <col min="9760" max="9763" width="13.7265625" style="7" customWidth="1"/>
    <col min="9764" max="9764" width="3" style="7" customWidth="1"/>
    <col min="9765" max="9984" width="9" style="7"/>
    <col min="9985" max="9985" width="2.453125" style="7" customWidth="1"/>
    <col min="9986" max="9986" width="19.453125" style="7" customWidth="1"/>
    <col min="9987" max="10010" width="13.7265625" style="7" customWidth="1"/>
    <col min="10011" max="10013" width="15.6328125" style="7" customWidth="1"/>
    <col min="10014" max="10015" width="14.6328125" style="7" customWidth="1"/>
    <col min="10016" max="10019" width="13.7265625" style="7" customWidth="1"/>
    <col min="10020" max="10020" width="3" style="7" customWidth="1"/>
    <col min="10021" max="10240" width="9" style="7"/>
    <col min="10241" max="10241" width="2.453125" style="7" customWidth="1"/>
    <col min="10242" max="10242" width="19.453125" style="7" customWidth="1"/>
    <col min="10243" max="10266" width="13.7265625" style="7" customWidth="1"/>
    <col min="10267" max="10269" width="15.6328125" style="7" customWidth="1"/>
    <col min="10270" max="10271" width="14.6328125" style="7" customWidth="1"/>
    <col min="10272" max="10275" width="13.7265625" style="7" customWidth="1"/>
    <col min="10276" max="10276" width="3" style="7" customWidth="1"/>
    <col min="10277" max="10496" width="9" style="7"/>
    <col min="10497" max="10497" width="2.453125" style="7" customWidth="1"/>
    <col min="10498" max="10498" width="19.453125" style="7" customWidth="1"/>
    <col min="10499" max="10522" width="13.7265625" style="7" customWidth="1"/>
    <col min="10523" max="10525" width="15.6328125" style="7" customWidth="1"/>
    <col min="10526" max="10527" width="14.6328125" style="7" customWidth="1"/>
    <col min="10528" max="10531" width="13.7265625" style="7" customWidth="1"/>
    <col min="10532" max="10532" width="3" style="7" customWidth="1"/>
    <col min="10533" max="10752" width="9" style="7"/>
    <col min="10753" max="10753" width="2.453125" style="7" customWidth="1"/>
    <col min="10754" max="10754" width="19.453125" style="7" customWidth="1"/>
    <col min="10755" max="10778" width="13.7265625" style="7" customWidth="1"/>
    <col min="10779" max="10781" width="15.6328125" style="7" customWidth="1"/>
    <col min="10782" max="10783" width="14.6328125" style="7" customWidth="1"/>
    <col min="10784" max="10787" width="13.7265625" style="7" customWidth="1"/>
    <col min="10788" max="10788" width="3" style="7" customWidth="1"/>
    <col min="10789" max="11008" width="9" style="7"/>
    <col min="11009" max="11009" width="2.453125" style="7" customWidth="1"/>
    <col min="11010" max="11010" width="19.453125" style="7" customWidth="1"/>
    <col min="11011" max="11034" width="13.7265625" style="7" customWidth="1"/>
    <col min="11035" max="11037" width="15.6328125" style="7" customWidth="1"/>
    <col min="11038" max="11039" width="14.6328125" style="7" customWidth="1"/>
    <col min="11040" max="11043" width="13.7265625" style="7" customWidth="1"/>
    <col min="11044" max="11044" width="3" style="7" customWidth="1"/>
    <col min="11045" max="11264" width="9" style="7"/>
    <col min="11265" max="11265" width="2.453125" style="7" customWidth="1"/>
    <col min="11266" max="11266" width="19.453125" style="7" customWidth="1"/>
    <col min="11267" max="11290" width="13.7265625" style="7" customWidth="1"/>
    <col min="11291" max="11293" width="15.6328125" style="7" customWidth="1"/>
    <col min="11294" max="11295" width="14.6328125" style="7" customWidth="1"/>
    <col min="11296" max="11299" width="13.7265625" style="7" customWidth="1"/>
    <col min="11300" max="11300" width="3" style="7" customWidth="1"/>
    <col min="11301" max="11520" width="9" style="7"/>
    <col min="11521" max="11521" width="2.453125" style="7" customWidth="1"/>
    <col min="11522" max="11522" width="19.453125" style="7" customWidth="1"/>
    <col min="11523" max="11546" width="13.7265625" style="7" customWidth="1"/>
    <col min="11547" max="11549" width="15.6328125" style="7" customWidth="1"/>
    <col min="11550" max="11551" width="14.6328125" style="7" customWidth="1"/>
    <col min="11552" max="11555" width="13.7265625" style="7" customWidth="1"/>
    <col min="11556" max="11556" width="3" style="7" customWidth="1"/>
    <col min="11557" max="11776" width="9" style="7"/>
    <col min="11777" max="11777" width="2.453125" style="7" customWidth="1"/>
    <col min="11778" max="11778" width="19.453125" style="7" customWidth="1"/>
    <col min="11779" max="11802" width="13.7265625" style="7" customWidth="1"/>
    <col min="11803" max="11805" width="15.6328125" style="7" customWidth="1"/>
    <col min="11806" max="11807" width="14.6328125" style="7" customWidth="1"/>
    <col min="11808" max="11811" width="13.7265625" style="7" customWidth="1"/>
    <col min="11812" max="11812" width="3" style="7" customWidth="1"/>
    <col min="11813" max="12032" width="9" style="7"/>
    <col min="12033" max="12033" width="2.453125" style="7" customWidth="1"/>
    <col min="12034" max="12034" width="19.453125" style="7" customWidth="1"/>
    <col min="12035" max="12058" width="13.7265625" style="7" customWidth="1"/>
    <col min="12059" max="12061" width="15.6328125" style="7" customWidth="1"/>
    <col min="12062" max="12063" width="14.6328125" style="7" customWidth="1"/>
    <col min="12064" max="12067" width="13.7265625" style="7" customWidth="1"/>
    <col min="12068" max="12068" width="3" style="7" customWidth="1"/>
    <col min="12069" max="12288" width="9" style="7"/>
    <col min="12289" max="12289" width="2.453125" style="7" customWidth="1"/>
    <col min="12290" max="12290" width="19.453125" style="7" customWidth="1"/>
    <col min="12291" max="12314" width="13.7265625" style="7" customWidth="1"/>
    <col min="12315" max="12317" width="15.6328125" style="7" customWidth="1"/>
    <col min="12318" max="12319" width="14.6328125" style="7" customWidth="1"/>
    <col min="12320" max="12323" width="13.7265625" style="7" customWidth="1"/>
    <col min="12324" max="12324" width="3" style="7" customWidth="1"/>
    <col min="12325" max="12544" width="9" style="7"/>
    <col min="12545" max="12545" width="2.453125" style="7" customWidth="1"/>
    <col min="12546" max="12546" width="19.453125" style="7" customWidth="1"/>
    <col min="12547" max="12570" width="13.7265625" style="7" customWidth="1"/>
    <col min="12571" max="12573" width="15.6328125" style="7" customWidth="1"/>
    <col min="12574" max="12575" width="14.6328125" style="7" customWidth="1"/>
    <col min="12576" max="12579" width="13.7265625" style="7" customWidth="1"/>
    <col min="12580" max="12580" width="3" style="7" customWidth="1"/>
    <col min="12581" max="12800" width="9" style="7"/>
    <col min="12801" max="12801" width="2.453125" style="7" customWidth="1"/>
    <col min="12802" max="12802" width="19.453125" style="7" customWidth="1"/>
    <col min="12803" max="12826" width="13.7265625" style="7" customWidth="1"/>
    <col min="12827" max="12829" width="15.6328125" style="7" customWidth="1"/>
    <col min="12830" max="12831" width="14.6328125" style="7" customWidth="1"/>
    <col min="12832" max="12835" width="13.7265625" style="7" customWidth="1"/>
    <col min="12836" max="12836" width="3" style="7" customWidth="1"/>
    <col min="12837" max="13056" width="9" style="7"/>
    <col min="13057" max="13057" width="2.453125" style="7" customWidth="1"/>
    <col min="13058" max="13058" width="19.453125" style="7" customWidth="1"/>
    <col min="13059" max="13082" width="13.7265625" style="7" customWidth="1"/>
    <col min="13083" max="13085" width="15.6328125" style="7" customWidth="1"/>
    <col min="13086" max="13087" width="14.6328125" style="7" customWidth="1"/>
    <col min="13088" max="13091" width="13.7265625" style="7" customWidth="1"/>
    <col min="13092" max="13092" width="3" style="7" customWidth="1"/>
    <col min="13093" max="13312" width="9" style="7"/>
    <col min="13313" max="13313" width="2.453125" style="7" customWidth="1"/>
    <col min="13314" max="13314" width="19.453125" style="7" customWidth="1"/>
    <col min="13315" max="13338" width="13.7265625" style="7" customWidth="1"/>
    <col min="13339" max="13341" width="15.6328125" style="7" customWidth="1"/>
    <col min="13342" max="13343" width="14.6328125" style="7" customWidth="1"/>
    <col min="13344" max="13347" width="13.7265625" style="7" customWidth="1"/>
    <col min="13348" max="13348" width="3" style="7" customWidth="1"/>
    <col min="13349" max="13568" width="9" style="7"/>
    <col min="13569" max="13569" width="2.453125" style="7" customWidth="1"/>
    <col min="13570" max="13570" width="19.453125" style="7" customWidth="1"/>
    <col min="13571" max="13594" width="13.7265625" style="7" customWidth="1"/>
    <col min="13595" max="13597" width="15.6328125" style="7" customWidth="1"/>
    <col min="13598" max="13599" width="14.6328125" style="7" customWidth="1"/>
    <col min="13600" max="13603" width="13.7265625" style="7" customWidth="1"/>
    <col min="13604" max="13604" width="3" style="7" customWidth="1"/>
    <col min="13605" max="13824" width="9" style="7"/>
    <col min="13825" max="13825" width="2.453125" style="7" customWidth="1"/>
    <col min="13826" max="13826" width="19.453125" style="7" customWidth="1"/>
    <col min="13827" max="13850" width="13.7265625" style="7" customWidth="1"/>
    <col min="13851" max="13853" width="15.6328125" style="7" customWidth="1"/>
    <col min="13854" max="13855" width="14.6328125" style="7" customWidth="1"/>
    <col min="13856" max="13859" width="13.7265625" style="7" customWidth="1"/>
    <col min="13860" max="13860" width="3" style="7" customWidth="1"/>
    <col min="13861" max="14080" width="9" style="7"/>
    <col min="14081" max="14081" width="2.453125" style="7" customWidth="1"/>
    <col min="14082" max="14082" width="19.453125" style="7" customWidth="1"/>
    <col min="14083" max="14106" width="13.7265625" style="7" customWidth="1"/>
    <col min="14107" max="14109" width="15.6328125" style="7" customWidth="1"/>
    <col min="14110" max="14111" width="14.6328125" style="7" customWidth="1"/>
    <col min="14112" max="14115" width="13.7265625" style="7" customWidth="1"/>
    <col min="14116" max="14116" width="3" style="7" customWidth="1"/>
    <col min="14117" max="14336" width="9" style="7"/>
    <col min="14337" max="14337" width="2.453125" style="7" customWidth="1"/>
    <col min="14338" max="14338" width="19.453125" style="7" customWidth="1"/>
    <col min="14339" max="14362" width="13.7265625" style="7" customWidth="1"/>
    <col min="14363" max="14365" width="15.6328125" style="7" customWidth="1"/>
    <col min="14366" max="14367" width="14.6328125" style="7" customWidth="1"/>
    <col min="14368" max="14371" width="13.7265625" style="7" customWidth="1"/>
    <col min="14372" max="14372" width="3" style="7" customWidth="1"/>
    <col min="14373" max="14592" width="9" style="7"/>
    <col min="14593" max="14593" width="2.453125" style="7" customWidth="1"/>
    <col min="14594" max="14594" width="19.453125" style="7" customWidth="1"/>
    <col min="14595" max="14618" width="13.7265625" style="7" customWidth="1"/>
    <col min="14619" max="14621" width="15.6328125" style="7" customWidth="1"/>
    <col min="14622" max="14623" width="14.6328125" style="7" customWidth="1"/>
    <col min="14624" max="14627" width="13.7265625" style="7" customWidth="1"/>
    <col min="14628" max="14628" width="3" style="7" customWidth="1"/>
    <col min="14629" max="14848" width="9" style="7"/>
    <col min="14849" max="14849" width="2.453125" style="7" customWidth="1"/>
    <col min="14850" max="14850" width="19.453125" style="7" customWidth="1"/>
    <col min="14851" max="14874" width="13.7265625" style="7" customWidth="1"/>
    <col min="14875" max="14877" width="15.6328125" style="7" customWidth="1"/>
    <col min="14878" max="14879" width="14.6328125" style="7" customWidth="1"/>
    <col min="14880" max="14883" width="13.7265625" style="7" customWidth="1"/>
    <col min="14884" max="14884" width="3" style="7" customWidth="1"/>
    <col min="14885" max="15104" width="9" style="7"/>
    <col min="15105" max="15105" width="2.453125" style="7" customWidth="1"/>
    <col min="15106" max="15106" width="19.453125" style="7" customWidth="1"/>
    <col min="15107" max="15130" width="13.7265625" style="7" customWidth="1"/>
    <col min="15131" max="15133" width="15.6328125" style="7" customWidth="1"/>
    <col min="15134" max="15135" width="14.6328125" style="7" customWidth="1"/>
    <col min="15136" max="15139" width="13.7265625" style="7" customWidth="1"/>
    <col min="15140" max="15140" width="3" style="7" customWidth="1"/>
    <col min="15141" max="15360" width="9" style="7"/>
    <col min="15361" max="15361" width="2.453125" style="7" customWidth="1"/>
    <col min="15362" max="15362" width="19.453125" style="7" customWidth="1"/>
    <col min="15363" max="15386" width="13.7265625" style="7" customWidth="1"/>
    <col min="15387" max="15389" width="15.6328125" style="7" customWidth="1"/>
    <col min="15390" max="15391" width="14.6328125" style="7" customWidth="1"/>
    <col min="15392" max="15395" width="13.7265625" style="7" customWidth="1"/>
    <col min="15396" max="15396" width="3" style="7" customWidth="1"/>
    <col min="15397" max="15616" width="9" style="7"/>
    <col min="15617" max="15617" width="2.453125" style="7" customWidth="1"/>
    <col min="15618" max="15618" width="19.453125" style="7" customWidth="1"/>
    <col min="15619" max="15642" width="13.7265625" style="7" customWidth="1"/>
    <col min="15643" max="15645" width="15.6328125" style="7" customWidth="1"/>
    <col min="15646" max="15647" width="14.6328125" style="7" customWidth="1"/>
    <col min="15648" max="15651" width="13.7265625" style="7" customWidth="1"/>
    <col min="15652" max="15652" width="3" style="7" customWidth="1"/>
    <col min="15653" max="15872" width="9" style="7"/>
    <col min="15873" max="15873" width="2.453125" style="7" customWidth="1"/>
    <col min="15874" max="15874" width="19.453125" style="7" customWidth="1"/>
    <col min="15875" max="15898" width="13.7265625" style="7" customWidth="1"/>
    <col min="15899" max="15901" width="15.6328125" style="7" customWidth="1"/>
    <col min="15902" max="15903" width="14.6328125" style="7" customWidth="1"/>
    <col min="15904" max="15907" width="13.7265625" style="7" customWidth="1"/>
    <col min="15908" max="15908" width="3" style="7" customWidth="1"/>
    <col min="15909" max="16128" width="9" style="7"/>
    <col min="16129" max="16129" width="2.453125" style="7" customWidth="1"/>
    <col min="16130" max="16130" width="19.453125" style="7" customWidth="1"/>
    <col min="16131" max="16154" width="13.7265625" style="7" customWidth="1"/>
    <col min="16155" max="16157" width="15.6328125" style="7" customWidth="1"/>
    <col min="16158" max="16159" width="14.6328125" style="7" customWidth="1"/>
    <col min="16160" max="16163" width="13.7265625" style="7" customWidth="1"/>
    <col min="16164" max="16164" width="3" style="7" customWidth="1"/>
    <col min="16165" max="16384" width="9" style="7"/>
  </cols>
  <sheetData>
    <row r="1" spans="2:39" x14ac:dyDescent="0.2">
      <c r="B1" s="140" t="s">
        <v>323</v>
      </c>
    </row>
    <row r="2" spans="2:39" x14ac:dyDescent="0.2">
      <c r="B2" s="140"/>
    </row>
    <row r="3" spans="2:39" ht="13" thickBot="1" x14ac:dyDescent="0.25">
      <c r="B3" s="140"/>
      <c r="AF3" s="259" t="s">
        <v>335</v>
      </c>
      <c r="AK3" s="7" t="s">
        <v>344</v>
      </c>
    </row>
    <row r="4" spans="2:39" ht="21.75" customHeight="1" thickBot="1" x14ac:dyDescent="0.25">
      <c r="B4" s="1405" t="s">
        <v>155</v>
      </c>
      <c r="C4" s="1425" t="s">
        <v>1</v>
      </c>
      <c r="D4" s="1427"/>
      <c r="E4" s="1428"/>
      <c r="F4" s="1425" t="s">
        <v>257</v>
      </c>
      <c r="G4" s="1427"/>
      <c r="H4" s="1427"/>
      <c r="I4" s="1427"/>
      <c r="J4" s="1427"/>
      <c r="K4" s="1427"/>
      <c r="L4" s="1427"/>
      <c r="M4" s="1427"/>
      <c r="N4" s="1428"/>
      <c r="O4" s="1425" t="s">
        <v>114</v>
      </c>
      <c r="P4" s="1427"/>
      <c r="Q4" s="1428"/>
      <c r="R4" s="1425" t="s">
        <v>258</v>
      </c>
      <c r="S4" s="1427"/>
      <c r="T4" s="1427"/>
      <c r="U4" s="1427"/>
      <c r="V4" s="1427"/>
      <c r="W4" s="1427"/>
      <c r="X4" s="1427"/>
      <c r="Y4" s="1427"/>
      <c r="Z4" s="1428"/>
      <c r="AA4" s="1425" t="s">
        <v>259</v>
      </c>
      <c r="AB4" s="1427"/>
      <c r="AC4" s="1427"/>
      <c r="AD4" s="1427"/>
      <c r="AE4" s="1427"/>
      <c r="AF4" s="1427"/>
      <c r="AG4" s="1427"/>
      <c r="AH4" s="1427"/>
      <c r="AI4" s="1428"/>
      <c r="AK4" s="301" t="s">
        <v>343</v>
      </c>
      <c r="AL4" s="26"/>
      <c r="AM4" s="682"/>
    </row>
    <row r="5" spans="2:39" ht="21.75" customHeight="1" x14ac:dyDescent="0.2">
      <c r="B5" s="1432"/>
      <c r="C5" s="1429"/>
      <c r="D5" s="1430"/>
      <c r="E5" s="1431"/>
      <c r="I5" s="1434" t="s">
        <v>3</v>
      </c>
      <c r="J5" s="1435"/>
      <c r="K5" s="1436"/>
      <c r="L5" s="1434" t="s">
        <v>4</v>
      </c>
      <c r="M5" s="1435"/>
      <c r="N5" s="1437"/>
      <c r="O5" s="1429"/>
      <c r="P5" s="1430"/>
      <c r="Q5" s="1431"/>
      <c r="U5" s="1434" t="s">
        <v>116</v>
      </c>
      <c r="V5" s="1435"/>
      <c r="W5" s="1435"/>
      <c r="X5" s="1436"/>
      <c r="Y5" s="1434" t="s">
        <v>117</v>
      </c>
      <c r="Z5" s="1437"/>
      <c r="AD5" s="1456" t="s">
        <v>123</v>
      </c>
      <c r="AE5" s="1457"/>
      <c r="AF5" s="1457"/>
      <c r="AG5" s="1458"/>
      <c r="AH5" s="1459" t="s">
        <v>124</v>
      </c>
      <c r="AI5" s="1460"/>
      <c r="AK5" s="302"/>
      <c r="AM5" s="683"/>
    </row>
    <row r="6" spans="2:39" ht="25.5" customHeight="1" thickBot="1" x14ac:dyDescent="0.25">
      <c r="B6" s="1433"/>
      <c r="C6" s="318" t="s">
        <v>5</v>
      </c>
      <c r="D6" s="230" t="s">
        <v>6</v>
      </c>
      <c r="E6" s="231" t="s">
        <v>7</v>
      </c>
      <c r="F6" s="319" t="s">
        <v>5</v>
      </c>
      <c r="G6" s="230" t="s">
        <v>6</v>
      </c>
      <c r="H6" s="230" t="s">
        <v>7</v>
      </c>
      <c r="I6" s="320" t="s">
        <v>5</v>
      </c>
      <c r="J6" s="230" t="s">
        <v>6</v>
      </c>
      <c r="K6" s="230" t="s">
        <v>7</v>
      </c>
      <c r="L6" s="320" t="s">
        <v>5</v>
      </c>
      <c r="M6" s="230" t="s">
        <v>6</v>
      </c>
      <c r="N6" s="231" t="s">
        <v>7</v>
      </c>
      <c r="O6" s="318" t="s">
        <v>5</v>
      </c>
      <c r="P6" s="230" t="s">
        <v>6</v>
      </c>
      <c r="Q6" s="231" t="s">
        <v>7</v>
      </c>
      <c r="R6" s="319" t="s">
        <v>5</v>
      </c>
      <c r="S6" s="230" t="s">
        <v>6</v>
      </c>
      <c r="T6" s="230" t="s">
        <v>7</v>
      </c>
      <c r="U6" s="232" t="s">
        <v>118</v>
      </c>
      <c r="V6" s="230" t="s">
        <v>119</v>
      </c>
      <c r="W6" s="230" t="s">
        <v>120</v>
      </c>
      <c r="X6" s="230" t="s">
        <v>121</v>
      </c>
      <c r="Y6" s="232" t="s">
        <v>6</v>
      </c>
      <c r="Z6" s="231" t="s">
        <v>7</v>
      </c>
      <c r="AA6" s="318" t="s">
        <v>5</v>
      </c>
      <c r="AB6" s="230" t="s">
        <v>6</v>
      </c>
      <c r="AC6" s="230" t="s">
        <v>7</v>
      </c>
      <c r="AD6" s="229" t="s">
        <v>118</v>
      </c>
      <c r="AE6" s="230" t="s">
        <v>119</v>
      </c>
      <c r="AF6" s="230" t="s">
        <v>120</v>
      </c>
      <c r="AG6" s="233" t="s">
        <v>121</v>
      </c>
      <c r="AH6" s="232" t="s">
        <v>6</v>
      </c>
      <c r="AI6" s="231" t="s">
        <v>7</v>
      </c>
      <c r="AK6" s="654" t="s">
        <v>340</v>
      </c>
      <c r="AL6" s="375" t="s">
        <v>341</v>
      </c>
      <c r="AM6" s="656" t="s">
        <v>342</v>
      </c>
    </row>
    <row r="7" spans="2:39" ht="15" customHeight="1" x14ac:dyDescent="0.2">
      <c r="B7" s="235" t="s">
        <v>125</v>
      </c>
      <c r="C7" s="238">
        <v>286</v>
      </c>
      <c r="D7" s="184">
        <v>-1175</v>
      </c>
      <c r="E7" s="239">
        <v>1461</v>
      </c>
      <c r="F7" s="184">
        <v>815</v>
      </c>
      <c r="G7" s="184">
        <v>-267</v>
      </c>
      <c r="H7" s="184">
        <v>1082</v>
      </c>
      <c r="I7" s="240">
        <v>49289</v>
      </c>
      <c r="J7" s="184">
        <v>25493</v>
      </c>
      <c r="K7" s="184">
        <v>23796</v>
      </c>
      <c r="L7" s="240">
        <v>48474</v>
      </c>
      <c r="M7" s="184">
        <v>25760</v>
      </c>
      <c r="N7" s="239">
        <v>22714</v>
      </c>
      <c r="O7" s="238">
        <v>-529</v>
      </c>
      <c r="P7" s="184">
        <v>-908</v>
      </c>
      <c r="Q7" s="239">
        <v>379</v>
      </c>
      <c r="R7" s="184">
        <v>238210</v>
      </c>
      <c r="S7" s="184">
        <v>123520</v>
      </c>
      <c r="T7" s="184">
        <v>114690</v>
      </c>
      <c r="U7" s="240">
        <v>112846</v>
      </c>
      <c r="V7" s="184">
        <v>104300</v>
      </c>
      <c r="W7" s="184">
        <v>8207</v>
      </c>
      <c r="X7" s="241">
        <v>8509</v>
      </c>
      <c r="Y7" s="240">
        <v>2467</v>
      </c>
      <c r="Z7" s="239">
        <v>1881</v>
      </c>
      <c r="AA7" s="238">
        <v>238739</v>
      </c>
      <c r="AB7" s="184">
        <v>124428</v>
      </c>
      <c r="AC7" s="239">
        <v>114311</v>
      </c>
      <c r="AD7" s="184">
        <v>114818</v>
      </c>
      <c r="AE7" s="184">
        <v>104899</v>
      </c>
      <c r="AF7" s="184">
        <v>7555</v>
      </c>
      <c r="AG7" s="241">
        <v>8059</v>
      </c>
      <c r="AH7" s="240">
        <v>2055</v>
      </c>
      <c r="AI7" s="239">
        <v>1353</v>
      </c>
      <c r="AK7" s="402">
        <f>(U7+V7)-(AD7+AE7)</f>
        <v>-2571</v>
      </c>
      <c r="AL7" s="381">
        <f>(W7+X7)-(AF7+AG7)</f>
        <v>1102</v>
      </c>
      <c r="AM7" s="449">
        <f>(Y7+Z7)-(AH7+AI7)</f>
        <v>940</v>
      </c>
    </row>
    <row r="8" spans="2:39" ht="15" customHeight="1" x14ac:dyDescent="0.2">
      <c r="B8" s="400" t="s">
        <v>294</v>
      </c>
      <c r="C8" s="422">
        <v>980</v>
      </c>
      <c r="D8" s="381">
        <v>2</v>
      </c>
      <c r="E8" s="401">
        <v>978</v>
      </c>
      <c r="F8" s="381">
        <v>-181</v>
      </c>
      <c r="G8" s="381">
        <v>-315</v>
      </c>
      <c r="H8" s="381">
        <v>134</v>
      </c>
      <c r="I8" s="402">
        <v>12792</v>
      </c>
      <c r="J8" s="381">
        <v>6614</v>
      </c>
      <c r="K8" s="381">
        <v>6178</v>
      </c>
      <c r="L8" s="402">
        <v>12973</v>
      </c>
      <c r="M8" s="381">
        <v>6929</v>
      </c>
      <c r="N8" s="401">
        <v>6044</v>
      </c>
      <c r="O8" s="422">
        <v>1161</v>
      </c>
      <c r="P8" s="381">
        <v>317</v>
      </c>
      <c r="Q8" s="401">
        <v>844</v>
      </c>
      <c r="R8" s="381">
        <v>80789</v>
      </c>
      <c r="S8" s="381">
        <v>41546</v>
      </c>
      <c r="T8" s="381">
        <v>39243</v>
      </c>
      <c r="U8" s="402">
        <v>37309</v>
      </c>
      <c r="V8" s="381">
        <v>35427</v>
      </c>
      <c r="W8" s="381">
        <v>3670</v>
      </c>
      <c r="X8" s="449">
        <v>3390</v>
      </c>
      <c r="Y8" s="402">
        <v>567</v>
      </c>
      <c r="Z8" s="401">
        <v>426</v>
      </c>
      <c r="AA8" s="422">
        <v>79628</v>
      </c>
      <c r="AB8" s="381">
        <v>41229</v>
      </c>
      <c r="AC8" s="401">
        <v>38399</v>
      </c>
      <c r="AD8" s="381">
        <v>37126</v>
      </c>
      <c r="AE8" s="381">
        <v>34678</v>
      </c>
      <c r="AF8" s="381">
        <v>3549</v>
      </c>
      <c r="AG8" s="449">
        <v>3258</v>
      </c>
      <c r="AH8" s="402">
        <v>554</v>
      </c>
      <c r="AI8" s="401">
        <v>463</v>
      </c>
      <c r="AK8" s="402">
        <f t="shared" ref="AK8:AK67" si="0">(U8+V8)-(AD8+AE8)</f>
        <v>932</v>
      </c>
      <c r="AL8" s="381">
        <f t="shared" ref="AL8:AL67" si="1">(W8+X8)-(AF8+AG8)</f>
        <v>253</v>
      </c>
      <c r="AM8" s="449">
        <f t="shared" ref="AM8:AM67" si="2">(Y8+Z8)-(AH8+AI8)</f>
        <v>-24</v>
      </c>
    </row>
    <row r="9" spans="2:39" ht="15" customHeight="1" x14ac:dyDescent="0.2">
      <c r="B9" s="235" t="s">
        <v>9</v>
      </c>
      <c r="C9" s="238">
        <v>3978</v>
      </c>
      <c r="D9" s="184">
        <v>1396</v>
      </c>
      <c r="E9" s="239">
        <v>2582</v>
      </c>
      <c r="F9" s="184">
        <v>1912</v>
      </c>
      <c r="G9" s="184">
        <v>785</v>
      </c>
      <c r="H9" s="184">
        <v>1127</v>
      </c>
      <c r="I9" s="240">
        <v>10337</v>
      </c>
      <c r="J9" s="184">
        <v>5363</v>
      </c>
      <c r="K9" s="184">
        <v>4974</v>
      </c>
      <c r="L9" s="240">
        <v>8425</v>
      </c>
      <c r="M9" s="184">
        <v>4578</v>
      </c>
      <c r="N9" s="239">
        <v>3847</v>
      </c>
      <c r="O9" s="238">
        <v>2066</v>
      </c>
      <c r="P9" s="184">
        <v>611</v>
      </c>
      <c r="Q9" s="239">
        <v>1455</v>
      </c>
      <c r="R9" s="184">
        <v>53022</v>
      </c>
      <c r="S9" s="184">
        <v>27717</v>
      </c>
      <c r="T9" s="184">
        <v>25305</v>
      </c>
      <c r="U9" s="240">
        <v>25628</v>
      </c>
      <c r="V9" s="184">
        <v>23447</v>
      </c>
      <c r="W9" s="184">
        <v>1423</v>
      </c>
      <c r="X9" s="241">
        <v>1332</v>
      </c>
      <c r="Y9" s="240">
        <v>666</v>
      </c>
      <c r="Z9" s="239">
        <v>526</v>
      </c>
      <c r="AA9" s="238">
        <v>50956</v>
      </c>
      <c r="AB9" s="184">
        <v>27106</v>
      </c>
      <c r="AC9" s="239">
        <v>23850</v>
      </c>
      <c r="AD9" s="184">
        <v>25074</v>
      </c>
      <c r="AE9" s="184">
        <v>22281</v>
      </c>
      <c r="AF9" s="184">
        <v>1267</v>
      </c>
      <c r="AG9" s="241">
        <v>1180</v>
      </c>
      <c r="AH9" s="240">
        <v>765</v>
      </c>
      <c r="AI9" s="239">
        <v>389</v>
      </c>
      <c r="AK9" s="240">
        <f t="shared" si="0"/>
        <v>1720</v>
      </c>
      <c r="AL9" s="184">
        <f t="shared" si="1"/>
        <v>308</v>
      </c>
      <c r="AM9" s="241">
        <f t="shared" si="2"/>
        <v>38</v>
      </c>
    </row>
    <row r="10" spans="2:39" ht="15" customHeight="1" x14ac:dyDescent="0.2">
      <c r="B10" s="235" t="s">
        <v>10</v>
      </c>
      <c r="C10" s="238">
        <v>3337</v>
      </c>
      <c r="D10" s="184">
        <v>1494</v>
      </c>
      <c r="E10" s="239">
        <v>1843</v>
      </c>
      <c r="F10" s="184">
        <v>1128</v>
      </c>
      <c r="G10" s="184">
        <v>519</v>
      </c>
      <c r="H10" s="184">
        <v>609</v>
      </c>
      <c r="I10" s="240">
        <v>6285</v>
      </c>
      <c r="J10" s="184">
        <v>3274</v>
      </c>
      <c r="K10" s="184">
        <v>3011</v>
      </c>
      <c r="L10" s="240">
        <v>5157</v>
      </c>
      <c r="M10" s="184">
        <v>2755</v>
      </c>
      <c r="N10" s="239">
        <v>2402</v>
      </c>
      <c r="O10" s="238">
        <v>2209</v>
      </c>
      <c r="P10" s="184">
        <v>975</v>
      </c>
      <c r="Q10" s="239">
        <v>1234</v>
      </c>
      <c r="R10" s="184">
        <v>33883</v>
      </c>
      <c r="S10" s="184">
        <v>17542</v>
      </c>
      <c r="T10" s="184">
        <v>16341</v>
      </c>
      <c r="U10" s="240">
        <v>16552</v>
      </c>
      <c r="V10" s="184">
        <v>15461</v>
      </c>
      <c r="W10" s="184">
        <v>675</v>
      </c>
      <c r="X10" s="241">
        <v>627</v>
      </c>
      <c r="Y10" s="240">
        <v>315</v>
      </c>
      <c r="Z10" s="239">
        <v>253</v>
      </c>
      <c r="AA10" s="238">
        <v>31674</v>
      </c>
      <c r="AB10" s="184">
        <v>16567</v>
      </c>
      <c r="AC10" s="239">
        <v>15107</v>
      </c>
      <c r="AD10" s="184">
        <v>15748</v>
      </c>
      <c r="AE10" s="184">
        <v>14390</v>
      </c>
      <c r="AF10" s="184">
        <v>606</v>
      </c>
      <c r="AG10" s="241">
        <v>564</v>
      </c>
      <c r="AH10" s="240">
        <v>213</v>
      </c>
      <c r="AI10" s="239">
        <v>153</v>
      </c>
      <c r="AK10" s="240">
        <f t="shared" si="0"/>
        <v>1875</v>
      </c>
      <c r="AL10" s="184">
        <f t="shared" si="1"/>
        <v>132</v>
      </c>
      <c r="AM10" s="241">
        <f t="shared" si="2"/>
        <v>202</v>
      </c>
    </row>
    <row r="11" spans="2:39" ht="15" customHeight="1" x14ac:dyDescent="0.2">
      <c r="B11" s="235" t="s">
        <v>11</v>
      </c>
      <c r="C11" s="238">
        <v>1026</v>
      </c>
      <c r="D11" s="184">
        <v>447</v>
      </c>
      <c r="E11" s="239">
        <v>579</v>
      </c>
      <c r="F11" s="184">
        <v>940</v>
      </c>
      <c r="G11" s="184">
        <v>419</v>
      </c>
      <c r="H11" s="184">
        <v>521</v>
      </c>
      <c r="I11" s="240">
        <v>6389</v>
      </c>
      <c r="J11" s="184">
        <v>3286</v>
      </c>
      <c r="K11" s="184">
        <v>3103</v>
      </c>
      <c r="L11" s="240">
        <v>5449</v>
      </c>
      <c r="M11" s="184">
        <v>2867</v>
      </c>
      <c r="N11" s="239">
        <v>2582</v>
      </c>
      <c r="O11" s="238">
        <v>86</v>
      </c>
      <c r="P11" s="184">
        <v>28</v>
      </c>
      <c r="Q11" s="239">
        <v>58</v>
      </c>
      <c r="R11" s="184">
        <v>26145</v>
      </c>
      <c r="S11" s="184">
        <v>13905</v>
      </c>
      <c r="T11" s="184">
        <v>12240</v>
      </c>
      <c r="U11" s="240">
        <v>12819</v>
      </c>
      <c r="V11" s="184">
        <v>11412</v>
      </c>
      <c r="W11" s="184">
        <v>825</v>
      </c>
      <c r="X11" s="241">
        <v>672</v>
      </c>
      <c r="Y11" s="240">
        <v>261</v>
      </c>
      <c r="Z11" s="239">
        <v>156</v>
      </c>
      <c r="AA11" s="238">
        <v>26059</v>
      </c>
      <c r="AB11" s="184">
        <v>13877</v>
      </c>
      <c r="AC11" s="239">
        <v>12182</v>
      </c>
      <c r="AD11" s="184">
        <v>13081</v>
      </c>
      <c r="AE11" s="184">
        <v>11578</v>
      </c>
      <c r="AF11" s="184">
        <v>657</v>
      </c>
      <c r="AG11" s="241">
        <v>532</v>
      </c>
      <c r="AH11" s="240">
        <v>139</v>
      </c>
      <c r="AI11" s="239">
        <v>72</v>
      </c>
      <c r="AK11" s="240">
        <f t="shared" si="0"/>
        <v>-428</v>
      </c>
      <c r="AL11" s="184">
        <f t="shared" si="1"/>
        <v>308</v>
      </c>
      <c r="AM11" s="241">
        <f t="shared" si="2"/>
        <v>206</v>
      </c>
    </row>
    <row r="12" spans="2:39" ht="15" customHeight="1" x14ac:dyDescent="0.2">
      <c r="B12" s="235" t="s">
        <v>12</v>
      </c>
      <c r="C12" s="238">
        <v>-1536</v>
      </c>
      <c r="D12" s="184">
        <v>-785</v>
      </c>
      <c r="E12" s="239">
        <v>-751</v>
      </c>
      <c r="F12" s="184">
        <v>-471</v>
      </c>
      <c r="G12" s="184">
        <v>-308</v>
      </c>
      <c r="H12" s="184">
        <v>-163</v>
      </c>
      <c r="I12" s="240">
        <v>2244</v>
      </c>
      <c r="J12" s="184">
        <v>1144</v>
      </c>
      <c r="K12" s="184">
        <v>1100</v>
      </c>
      <c r="L12" s="240">
        <v>2715</v>
      </c>
      <c r="M12" s="184">
        <v>1452</v>
      </c>
      <c r="N12" s="239">
        <v>1263</v>
      </c>
      <c r="O12" s="238">
        <v>-1065</v>
      </c>
      <c r="P12" s="184">
        <v>-477</v>
      </c>
      <c r="Q12" s="239">
        <v>-588</v>
      </c>
      <c r="R12" s="184">
        <v>9380</v>
      </c>
      <c r="S12" s="184">
        <v>4855</v>
      </c>
      <c r="T12" s="184">
        <v>4525</v>
      </c>
      <c r="U12" s="240">
        <v>4178</v>
      </c>
      <c r="V12" s="184">
        <v>3893</v>
      </c>
      <c r="W12" s="184">
        <v>589</v>
      </c>
      <c r="X12" s="241">
        <v>564</v>
      </c>
      <c r="Y12" s="240">
        <v>88</v>
      </c>
      <c r="Z12" s="239">
        <v>68</v>
      </c>
      <c r="AA12" s="238">
        <v>10445</v>
      </c>
      <c r="AB12" s="184">
        <v>5332</v>
      </c>
      <c r="AC12" s="239">
        <v>5113</v>
      </c>
      <c r="AD12" s="184">
        <v>4786</v>
      </c>
      <c r="AE12" s="184">
        <v>4487</v>
      </c>
      <c r="AF12" s="184">
        <v>525</v>
      </c>
      <c r="AG12" s="241">
        <v>608</v>
      </c>
      <c r="AH12" s="240">
        <v>21</v>
      </c>
      <c r="AI12" s="239">
        <v>18</v>
      </c>
      <c r="AK12" s="240">
        <f t="shared" si="0"/>
        <v>-1202</v>
      </c>
      <c r="AL12" s="184">
        <f t="shared" si="1"/>
        <v>20</v>
      </c>
      <c r="AM12" s="241">
        <f t="shared" si="2"/>
        <v>117</v>
      </c>
    </row>
    <row r="13" spans="2:39" ht="15" customHeight="1" x14ac:dyDescent="0.2">
      <c r="B13" s="235" t="s">
        <v>13</v>
      </c>
      <c r="C13" s="238">
        <v>-527</v>
      </c>
      <c r="D13" s="184">
        <v>-285</v>
      </c>
      <c r="E13" s="239">
        <v>-242</v>
      </c>
      <c r="F13" s="184">
        <v>471</v>
      </c>
      <c r="G13" s="184">
        <v>183</v>
      </c>
      <c r="H13" s="184">
        <v>288</v>
      </c>
      <c r="I13" s="240">
        <v>5601</v>
      </c>
      <c r="J13" s="184">
        <v>2903</v>
      </c>
      <c r="K13" s="184">
        <v>2698</v>
      </c>
      <c r="L13" s="240">
        <v>5130</v>
      </c>
      <c r="M13" s="184">
        <v>2720</v>
      </c>
      <c r="N13" s="239">
        <v>2410</v>
      </c>
      <c r="O13" s="238">
        <v>-998</v>
      </c>
      <c r="P13" s="184">
        <v>-468</v>
      </c>
      <c r="Q13" s="239">
        <v>-530</v>
      </c>
      <c r="R13" s="184">
        <v>16807</v>
      </c>
      <c r="S13" s="184">
        <v>8904</v>
      </c>
      <c r="T13" s="184">
        <v>7903</v>
      </c>
      <c r="U13" s="240">
        <v>7915</v>
      </c>
      <c r="V13" s="184">
        <v>6574</v>
      </c>
      <c r="W13" s="184">
        <v>561</v>
      </c>
      <c r="X13" s="241">
        <v>989</v>
      </c>
      <c r="Y13" s="240">
        <v>428</v>
      </c>
      <c r="Z13" s="239">
        <v>340</v>
      </c>
      <c r="AA13" s="238">
        <v>17805</v>
      </c>
      <c r="AB13" s="184">
        <v>9372</v>
      </c>
      <c r="AC13" s="239">
        <v>8433</v>
      </c>
      <c r="AD13" s="184">
        <v>8591</v>
      </c>
      <c r="AE13" s="184">
        <v>7216</v>
      </c>
      <c r="AF13" s="184">
        <v>500</v>
      </c>
      <c r="AG13" s="241">
        <v>1003</v>
      </c>
      <c r="AH13" s="240">
        <v>281</v>
      </c>
      <c r="AI13" s="239">
        <v>214</v>
      </c>
      <c r="AK13" s="240">
        <f t="shared" si="0"/>
        <v>-1318</v>
      </c>
      <c r="AL13" s="184">
        <f t="shared" si="1"/>
        <v>47</v>
      </c>
      <c r="AM13" s="241">
        <f t="shared" si="2"/>
        <v>273</v>
      </c>
    </row>
    <row r="14" spans="2:39" ht="15" customHeight="1" x14ac:dyDescent="0.2">
      <c r="B14" s="235" t="s">
        <v>14</v>
      </c>
      <c r="C14" s="238">
        <v>-1773</v>
      </c>
      <c r="D14" s="184">
        <v>-799</v>
      </c>
      <c r="E14" s="239">
        <v>-974</v>
      </c>
      <c r="F14" s="184">
        <v>-846</v>
      </c>
      <c r="G14" s="184">
        <v>-423</v>
      </c>
      <c r="H14" s="184">
        <v>-423</v>
      </c>
      <c r="I14" s="240">
        <v>2191</v>
      </c>
      <c r="J14" s="184">
        <v>1150</v>
      </c>
      <c r="K14" s="184">
        <v>1041</v>
      </c>
      <c r="L14" s="240">
        <v>3037</v>
      </c>
      <c r="M14" s="184">
        <v>1573</v>
      </c>
      <c r="N14" s="239">
        <v>1464</v>
      </c>
      <c r="O14" s="238">
        <v>-927</v>
      </c>
      <c r="P14" s="184">
        <v>-376</v>
      </c>
      <c r="Q14" s="239">
        <v>-551</v>
      </c>
      <c r="R14" s="184">
        <v>7500</v>
      </c>
      <c r="S14" s="184">
        <v>3828</v>
      </c>
      <c r="T14" s="184">
        <v>3672</v>
      </c>
      <c r="U14" s="240">
        <v>3577</v>
      </c>
      <c r="V14" s="184">
        <v>3397</v>
      </c>
      <c r="W14" s="184">
        <v>191</v>
      </c>
      <c r="X14" s="241">
        <v>231</v>
      </c>
      <c r="Y14" s="240">
        <v>60</v>
      </c>
      <c r="Z14" s="239">
        <v>44</v>
      </c>
      <c r="AA14" s="238">
        <v>8427</v>
      </c>
      <c r="AB14" s="184">
        <v>4204</v>
      </c>
      <c r="AC14" s="239">
        <v>4223</v>
      </c>
      <c r="AD14" s="184">
        <v>4025</v>
      </c>
      <c r="AE14" s="184">
        <v>3973</v>
      </c>
      <c r="AF14" s="184">
        <v>161</v>
      </c>
      <c r="AG14" s="241">
        <v>237</v>
      </c>
      <c r="AH14" s="240">
        <v>18</v>
      </c>
      <c r="AI14" s="239">
        <v>13</v>
      </c>
      <c r="AK14" s="240">
        <f t="shared" si="0"/>
        <v>-1024</v>
      </c>
      <c r="AL14" s="184">
        <f t="shared" si="1"/>
        <v>24</v>
      </c>
      <c r="AM14" s="241">
        <f t="shared" si="2"/>
        <v>73</v>
      </c>
    </row>
    <row r="15" spans="2:39" ht="15" customHeight="1" x14ac:dyDescent="0.2">
      <c r="B15" s="235" t="s">
        <v>15</v>
      </c>
      <c r="C15" s="238">
        <v>-2373</v>
      </c>
      <c r="D15" s="184">
        <v>-1234</v>
      </c>
      <c r="E15" s="239">
        <v>-1139</v>
      </c>
      <c r="F15" s="184">
        <v>-837</v>
      </c>
      <c r="G15" s="184">
        <v>-451</v>
      </c>
      <c r="H15" s="184">
        <v>-386</v>
      </c>
      <c r="I15" s="240">
        <v>1457</v>
      </c>
      <c r="J15" s="184">
        <v>739</v>
      </c>
      <c r="K15" s="184">
        <v>718</v>
      </c>
      <c r="L15" s="240">
        <v>2294</v>
      </c>
      <c r="M15" s="184">
        <v>1190</v>
      </c>
      <c r="N15" s="239">
        <v>1104</v>
      </c>
      <c r="O15" s="238">
        <v>-1536</v>
      </c>
      <c r="P15" s="184">
        <v>-783</v>
      </c>
      <c r="Q15" s="239">
        <v>-753</v>
      </c>
      <c r="R15" s="184">
        <v>4306</v>
      </c>
      <c r="S15" s="184">
        <v>2077</v>
      </c>
      <c r="T15" s="184">
        <v>2229</v>
      </c>
      <c r="U15" s="240">
        <v>1941</v>
      </c>
      <c r="V15" s="184">
        <v>1853</v>
      </c>
      <c r="W15" s="184">
        <v>100</v>
      </c>
      <c r="X15" s="241">
        <v>337</v>
      </c>
      <c r="Y15" s="240">
        <v>36</v>
      </c>
      <c r="Z15" s="239">
        <v>39</v>
      </c>
      <c r="AA15" s="238">
        <v>5842</v>
      </c>
      <c r="AB15" s="184">
        <v>2860</v>
      </c>
      <c r="AC15" s="239">
        <v>2982</v>
      </c>
      <c r="AD15" s="184">
        <v>2765</v>
      </c>
      <c r="AE15" s="184">
        <v>2651</v>
      </c>
      <c r="AF15" s="184">
        <v>79</v>
      </c>
      <c r="AG15" s="241">
        <v>321</v>
      </c>
      <c r="AH15" s="240">
        <v>16</v>
      </c>
      <c r="AI15" s="239">
        <v>10</v>
      </c>
      <c r="AK15" s="240">
        <f t="shared" si="0"/>
        <v>-1622</v>
      </c>
      <c r="AL15" s="184">
        <f t="shared" si="1"/>
        <v>37</v>
      </c>
      <c r="AM15" s="241">
        <f t="shared" si="2"/>
        <v>49</v>
      </c>
    </row>
    <row r="16" spans="2:39" ht="15" customHeight="1" x14ac:dyDescent="0.2">
      <c r="B16" s="235" t="s">
        <v>16</v>
      </c>
      <c r="C16" s="238">
        <v>-1121</v>
      </c>
      <c r="D16" s="184">
        <v>-549</v>
      </c>
      <c r="E16" s="239">
        <v>-572</v>
      </c>
      <c r="F16" s="184">
        <v>-504</v>
      </c>
      <c r="G16" s="184">
        <v>-279</v>
      </c>
      <c r="H16" s="184">
        <v>-225</v>
      </c>
      <c r="I16" s="240">
        <v>862</v>
      </c>
      <c r="J16" s="184">
        <v>441</v>
      </c>
      <c r="K16" s="184">
        <v>421</v>
      </c>
      <c r="L16" s="240">
        <v>1366</v>
      </c>
      <c r="M16" s="184">
        <v>720</v>
      </c>
      <c r="N16" s="239">
        <v>646</v>
      </c>
      <c r="O16" s="238">
        <v>-617</v>
      </c>
      <c r="P16" s="184">
        <v>-270</v>
      </c>
      <c r="Q16" s="239">
        <v>-347</v>
      </c>
      <c r="R16" s="184">
        <v>2973</v>
      </c>
      <c r="S16" s="184">
        <v>1459</v>
      </c>
      <c r="T16" s="184">
        <v>1514</v>
      </c>
      <c r="U16" s="240">
        <v>1309</v>
      </c>
      <c r="V16" s="184">
        <v>1242</v>
      </c>
      <c r="W16" s="184">
        <v>132</v>
      </c>
      <c r="X16" s="241">
        <v>265</v>
      </c>
      <c r="Y16" s="240">
        <v>18</v>
      </c>
      <c r="Z16" s="239">
        <v>7</v>
      </c>
      <c r="AA16" s="238">
        <v>3590</v>
      </c>
      <c r="AB16" s="184">
        <v>1729</v>
      </c>
      <c r="AC16" s="239">
        <v>1861</v>
      </c>
      <c r="AD16" s="184">
        <v>1538</v>
      </c>
      <c r="AE16" s="184">
        <v>1578</v>
      </c>
      <c r="AF16" s="184">
        <v>157</v>
      </c>
      <c r="AG16" s="241">
        <v>279</v>
      </c>
      <c r="AH16" s="240">
        <v>34</v>
      </c>
      <c r="AI16" s="239">
        <v>4</v>
      </c>
      <c r="AK16" s="240">
        <f t="shared" si="0"/>
        <v>-565</v>
      </c>
      <c r="AL16" s="184">
        <f t="shared" si="1"/>
        <v>-39</v>
      </c>
      <c r="AM16" s="241">
        <f t="shared" si="2"/>
        <v>-13</v>
      </c>
    </row>
    <row r="17" spans="2:39" ht="15" customHeight="1" x14ac:dyDescent="0.2">
      <c r="B17" s="403" t="s">
        <v>17</v>
      </c>
      <c r="C17" s="423">
        <v>-1705</v>
      </c>
      <c r="D17" s="382">
        <v>-862</v>
      </c>
      <c r="E17" s="404">
        <v>-843</v>
      </c>
      <c r="F17" s="382">
        <v>-797</v>
      </c>
      <c r="G17" s="382">
        <v>-397</v>
      </c>
      <c r="H17" s="382">
        <v>-400</v>
      </c>
      <c r="I17" s="405">
        <v>1131</v>
      </c>
      <c r="J17" s="382">
        <v>579</v>
      </c>
      <c r="K17" s="382">
        <v>552</v>
      </c>
      <c r="L17" s="405">
        <v>1928</v>
      </c>
      <c r="M17" s="382">
        <v>976</v>
      </c>
      <c r="N17" s="404">
        <v>952</v>
      </c>
      <c r="O17" s="423">
        <v>-908</v>
      </c>
      <c r="P17" s="382">
        <v>-465</v>
      </c>
      <c r="Q17" s="404">
        <v>-443</v>
      </c>
      <c r="R17" s="382">
        <v>3405</v>
      </c>
      <c r="S17" s="382">
        <v>1687</v>
      </c>
      <c r="T17" s="382">
        <v>1718</v>
      </c>
      <c r="U17" s="405">
        <v>1618</v>
      </c>
      <c r="V17" s="382">
        <v>1594</v>
      </c>
      <c r="W17" s="382">
        <v>41</v>
      </c>
      <c r="X17" s="450">
        <v>102</v>
      </c>
      <c r="Y17" s="405">
        <v>28</v>
      </c>
      <c r="Z17" s="404">
        <v>22</v>
      </c>
      <c r="AA17" s="423">
        <v>4313</v>
      </c>
      <c r="AB17" s="382">
        <v>2152</v>
      </c>
      <c r="AC17" s="404">
        <v>2161</v>
      </c>
      <c r="AD17" s="382">
        <v>2084</v>
      </c>
      <c r="AE17" s="382">
        <v>2067</v>
      </c>
      <c r="AF17" s="382">
        <v>54</v>
      </c>
      <c r="AG17" s="450">
        <v>77</v>
      </c>
      <c r="AH17" s="405">
        <v>14</v>
      </c>
      <c r="AI17" s="404">
        <v>17</v>
      </c>
      <c r="AK17" s="405">
        <f t="shared" si="0"/>
        <v>-939</v>
      </c>
      <c r="AL17" s="382">
        <f t="shared" si="1"/>
        <v>12</v>
      </c>
      <c r="AM17" s="450">
        <f t="shared" si="2"/>
        <v>19</v>
      </c>
    </row>
    <row r="18" spans="2:39" ht="15" customHeight="1" x14ac:dyDescent="0.2">
      <c r="B18" s="400" t="s">
        <v>18</v>
      </c>
      <c r="C18" s="381">
        <v>980</v>
      </c>
      <c r="D18" s="381">
        <v>2</v>
      </c>
      <c r="E18" s="401">
        <v>978</v>
      </c>
      <c r="F18" s="381">
        <v>-181</v>
      </c>
      <c r="G18" s="381">
        <v>-315</v>
      </c>
      <c r="H18" s="381">
        <v>134</v>
      </c>
      <c r="I18" s="402">
        <v>12792</v>
      </c>
      <c r="J18" s="381">
        <v>6614</v>
      </c>
      <c r="K18" s="381">
        <v>6178</v>
      </c>
      <c r="L18" s="402">
        <v>12973</v>
      </c>
      <c r="M18" s="381">
        <v>6929</v>
      </c>
      <c r="N18" s="401">
        <v>6044</v>
      </c>
      <c r="O18" s="381">
        <v>1161</v>
      </c>
      <c r="P18" s="381">
        <v>317</v>
      </c>
      <c r="Q18" s="401">
        <v>844</v>
      </c>
      <c r="R18" s="381">
        <v>80789</v>
      </c>
      <c r="S18" s="381">
        <v>41546</v>
      </c>
      <c r="T18" s="381">
        <v>39243</v>
      </c>
      <c r="U18" s="402">
        <v>37309</v>
      </c>
      <c r="V18" s="381">
        <v>35427</v>
      </c>
      <c r="W18" s="381">
        <v>3670</v>
      </c>
      <c r="X18" s="449">
        <v>3390</v>
      </c>
      <c r="Y18" s="402">
        <v>567</v>
      </c>
      <c r="Z18" s="401">
        <v>426</v>
      </c>
      <c r="AA18" s="381">
        <v>79628</v>
      </c>
      <c r="AB18" s="381">
        <v>41229</v>
      </c>
      <c r="AC18" s="401">
        <v>38399</v>
      </c>
      <c r="AD18" s="381">
        <v>37126</v>
      </c>
      <c r="AE18" s="381">
        <v>34678</v>
      </c>
      <c r="AF18" s="381">
        <v>3549</v>
      </c>
      <c r="AG18" s="449">
        <v>3258</v>
      </c>
      <c r="AH18" s="402">
        <v>554</v>
      </c>
      <c r="AI18" s="401">
        <v>463</v>
      </c>
      <c r="AK18" s="402">
        <f t="shared" si="0"/>
        <v>932</v>
      </c>
      <c r="AL18" s="381">
        <f t="shared" si="1"/>
        <v>253</v>
      </c>
      <c r="AM18" s="449">
        <f t="shared" si="2"/>
        <v>-24</v>
      </c>
    </row>
    <row r="19" spans="2:39" ht="15" customHeight="1" x14ac:dyDescent="0.2">
      <c r="B19" s="236" t="s">
        <v>19</v>
      </c>
      <c r="C19" s="184">
        <v>-204</v>
      </c>
      <c r="D19" s="184">
        <v>-284</v>
      </c>
      <c r="E19" s="239">
        <v>80</v>
      </c>
      <c r="F19" s="184">
        <v>564</v>
      </c>
      <c r="G19" s="184">
        <v>304</v>
      </c>
      <c r="H19" s="184">
        <v>260</v>
      </c>
      <c r="I19" s="240">
        <v>1961</v>
      </c>
      <c r="J19" s="184">
        <v>1041</v>
      </c>
      <c r="K19" s="184">
        <v>920</v>
      </c>
      <c r="L19" s="240">
        <v>1397</v>
      </c>
      <c r="M19" s="184">
        <v>737</v>
      </c>
      <c r="N19" s="239">
        <v>660</v>
      </c>
      <c r="O19" s="184">
        <v>-768</v>
      </c>
      <c r="P19" s="184">
        <v>-588</v>
      </c>
      <c r="Q19" s="239">
        <v>-180</v>
      </c>
      <c r="R19" s="184">
        <v>12184</v>
      </c>
      <c r="S19" s="184">
        <v>6242</v>
      </c>
      <c r="T19" s="184">
        <v>5942</v>
      </c>
      <c r="U19" s="240">
        <v>5633</v>
      </c>
      <c r="V19" s="184">
        <v>5325</v>
      </c>
      <c r="W19" s="184">
        <v>560</v>
      </c>
      <c r="X19" s="241">
        <v>564</v>
      </c>
      <c r="Y19" s="240">
        <v>49</v>
      </c>
      <c r="Z19" s="239">
        <v>53</v>
      </c>
      <c r="AA19" s="184">
        <v>12952</v>
      </c>
      <c r="AB19" s="184">
        <v>6830</v>
      </c>
      <c r="AC19" s="239">
        <v>6122</v>
      </c>
      <c r="AD19" s="184">
        <v>6136</v>
      </c>
      <c r="AE19" s="184">
        <v>5472</v>
      </c>
      <c r="AF19" s="184">
        <v>583</v>
      </c>
      <c r="AG19" s="241">
        <v>562</v>
      </c>
      <c r="AH19" s="240">
        <v>111</v>
      </c>
      <c r="AI19" s="239">
        <v>88</v>
      </c>
      <c r="AK19" s="240">
        <f t="shared" si="0"/>
        <v>-650</v>
      </c>
      <c r="AL19" s="184">
        <f t="shared" si="1"/>
        <v>-21</v>
      </c>
      <c r="AM19" s="241">
        <f t="shared" si="2"/>
        <v>-97</v>
      </c>
    </row>
    <row r="20" spans="2:39" ht="15" customHeight="1" x14ac:dyDescent="0.2">
      <c r="B20" s="236" t="s">
        <v>20</v>
      </c>
      <c r="C20" s="184">
        <v>555</v>
      </c>
      <c r="D20" s="184">
        <v>135</v>
      </c>
      <c r="E20" s="239">
        <v>420</v>
      </c>
      <c r="F20" s="184">
        <v>-28</v>
      </c>
      <c r="G20" s="184">
        <v>22</v>
      </c>
      <c r="H20" s="184">
        <v>-50</v>
      </c>
      <c r="I20" s="240">
        <v>1091</v>
      </c>
      <c r="J20" s="184">
        <v>582</v>
      </c>
      <c r="K20" s="184">
        <v>509</v>
      </c>
      <c r="L20" s="240">
        <v>1119</v>
      </c>
      <c r="M20" s="184">
        <v>560</v>
      </c>
      <c r="N20" s="239">
        <v>559</v>
      </c>
      <c r="O20" s="184">
        <v>583</v>
      </c>
      <c r="P20" s="184">
        <v>113</v>
      </c>
      <c r="Q20" s="239">
        <v>470</v>
      </c>
      <c r="R20" s="184">
        <v>8421</v>
      </c>
      <c r="S20" s="184">
        <v>4277</v>
      </c>
      <c r="T20" s="184">
        <v>4144</v>
      </c>
      <c r="U20" s="240">
        <v>3628</v>
      </c>
      <c r="V20" s="184">
        <v>3724</v>
      </c>
      <c r="W20" s="184">
        <v>600</v>
      </c>
      <c r="X20" s="241">
        <v>371</v>
      </c>
      <c r="Y20" s="240">
        <v>49</v>
      </c>
      <c r="Z20" s="239">
        <v>49</v>
      </c>
      <c r="AA20" s="184">
        <v>7838</v>
      </c>
      <c r="AB20" s="184">
        <v>4164</v>
      </c>
      <c r="AC20" s="239">
        <v>3674</v>
      </c>
      <c r="AD20" s="184">
        <v>3478</v>
      </c>
      <c r="AE20" s="184">
        <v>3314</v>
      </c>
      <c r="AF20" s="184">
        <v>600</v>
      </c>
      <c r="AG20" s="241">
        <v>313</v>
      </c>
      <c r="AH20" s="240">
        <v>86</v>
      </c>
      <c r="AI20" s="239">
        <v>47</v>
      </c>
      <c r="AK20" s="240">
        <f t="shared" si="0"/>
        <v>560</v>
      </c>
      <c r="AL20" s="184">
        <f t="shared" si="1"/>
        <v>58</v>
      </c>
      <c r="AM20" s="241">
        <f t="shared" si="2"/>
        <v>-35</v>
      </c>
    </row>
    <row r="21" spans="2:39" ht="15" customHeight="1" x14ac:dyDescent="0.2">
      <c r="B21" s="236" t="s">
        <v>21</v>
      </c>
      <c r="C21" s="184">
        <v>663</v>
      </c>
      <c r="D21" s="184">
        <v>302</v>
      </c>
      <c r="E21" s="239">
        <v>361</v>
      </c>
      <c r="F21" s="184">
        <v>-218</v>
      </c>
      <c r="G21" s="184">
        <v>-125</v>
      </c>
      <c r="H21" s="184">
        <v>-93</v>
      </c>
      <c r="I21" s="240">
        <v>964</v>
      </c>
      <c r="J21" s="184">
        <v>511</v>
      </c>
      <c r="K21" s="184">
        <v>453</v>
      </c>
      <c r="L21" s="240">
        <v>1182</v>
      </c>
      <c r="M21" s="184">
        <v>636</v>
      </c>
      <c r="N21" s="239">
        <v>546</v>
      </c>
      <c r="O21" s="184">
        <v>881</v>
      </c>
      <c r="P21" s="184">
        <v>427</v>
      </c>
      <c r="Q21" s="239">
        <v>454</v>
      </c>
      <c r="R21" s="184">
        <v>11191</v>
      </c>
      <c r="S21" s="184">
        <v>5700</v>
      </c>
      <c r="T21" s="184">
        <v>5491</v>
      </c>
      <c r="U21" s="240">
        <v>4544</v>
      </c>
      <c r="V21" s="184">
        <v>4354</v>
      </c>
      <c r="W21" s="184">
        <v>1061</v>
      </c>
      <c r="X21" s="241">
        <v>1064</v>
      </c>
      <c r="Y21" s="240">
        <v>95</v>
      </c>
      <c r="Z21" s="239">
        <v>73</v>
      </c>
      <c r="AA21" s="184">
        <v>10310</v>
      </c>
      <c r="AB21" s="184">
        <v>5273</v>
      </c>
      <c r="AC21" s="239">
        <v>5037</v>
      </c>
      <c r="AD21" s="184">
        <v>4211</v>
      </c>
      <c r="AE21" s="184">
        <v>3925</v>
      </c>
      <c r="AF21" s="184">
        <v>1002</v>
      </c>
      <c r="AG21" s="241">
        <v>1043</v>
      </c>
      <c r="AH21" s="240">
        <v>60</v>
      </c>
      <c r="AI21" s="239">
        <v>69</v>
      </c>
      <c r="AK21" s="240">
        <f t="shared" si="0"/>
        <v>762</v>
      </c>
      <c r="AL21" s="184">
        <f t="shared" si="1"/>
        <v>80</v>
      </c>
      <c r="AM21" s="241">
        <f t="shared" si="2"/>
        <v>39</v>
      </c>
    </row>
    <row r="22" spans="2:39" ht="15" customHeight="1" x14ac:dyDescent="0.2">
      <c r="B22" s="236" t="s">
        <v>22</v>
      </c>
      <c r="C22" s="184">
        <v>-44</v>
      </c>
      <c r="D22" s="184">
        <v>123</v>
      </c>
      <c r="E22" s="239">
        <v>-167</v>
      </c>
      <c r="F22" s="184">
        <v>-426</v>
      </c>
      <c r="G22" s="184">
        <v>-242</v>
      </c>
      <c r="H22" s="184">
        <v>-184</v>
      </c>
      <c r="I22" s="240">
        <v>834</v>
      </c>
      <c r="J22" s="184">
        <v>417</v>
      </c>
      <c r="K22" s="184">
        <v>417</v>
      </c>
      <c r="L22" s="240">
        <v>1260</v>
      </c>
      <c r="M22" s="184">
        <v>659</v>
      </c>
      <c r="N22" s="239">
        <v>601</v>
      </c>
      <c r="O22" s="184">
        <v>382</v>
      </c>
      <c r="P22" s="184">
        <v>365</v>
      </c>
      <c r="Q22" s="239">
        <v>17</v>
      </c>
      <c r="R22" s="184">
        <v>7010</v>
      </c>
      <c r="S22" s="184">
        <v>3799</v>
      </c>
      <c r="T22" s="184">
        <v>3211</v>
      </c>
      <c r="U22" s="240">
        <v>3221</v>
      </c>
      <c r="V22" s="184">
        <v>2740</v>
      </c>
      <c r="W22" s="184">
        <v>469</v>
      </c>
      <c r="X22" s="241">
        <v>427</v>
      </c>
      <c r="Y22" s="240">
        <v>109</v>
      </c>
      <c r="Z22" s="239">
        <v>44</v>
      </c>
      <c r="AA22" s="184">
        <v>6628</v>
      </c>
      <c r="AB22" s="184">
        <v>3434</v>
      </c>
      <c r="AC22" s="239">
        <v>3194</v>
      </c>
      <c r="AD22" s="184">
        <v>2948</v>
      </c>
      <c r="AE22" s="184">
        <v>2739</v>
      </c>
      <c r="AF22" s="184">
        <v>426</v>
      </c>
      <c r="AG22" s="241">
        <v>415</v>
      </c>
      <c r="AH22" s="240">
        <v>60</v>
      </c>
      <c r="AI22" s="239">
        <v>40</v>
      </c>
      <c r="AK22" s="240">
        <f t="shared" si="0"/>
        <v>274</v>
      </c>
      <c r="AL22" s="184">
        <f t="shared" si="1"/>
        <v>55</v>
      </c>
      <c r="AM22" s="241">
        <f t="shared" si="2"/>
        <v>53</v>
      </c>
    </row>
    <row r="23" spans="2:39" ht="15" customHeight="1" x14ac:dyDescent="0.2">
      <c r="B23" s="236" t="s">
        <v>23</v>
      </c>
      <c r="C23" s="184">
        <v>137</v>
      </c>
      <c r="D23" s="184">
        <v>19</v>
      </c>
      <c r="E23" s="239">
        <v>118</v>
      </c>
      <c r="F23" s="184">
        <v>74</v>
      </c>
      <c r="G23" s="184">
        <v>-27</v>
      </c>
      <c r="H23" s="184">
        <v>101</v>
      </c>
      <c r="I23" s="240">
        <v>1821</v>
      </c>
      <c r="J23" s="184">
        <v>919</v>
      </c>
      <c r="K23" s="184">
        <v>902</v>
      </c>
      <c r="L23" s="240">
        <v>1747</v>
      </c>
      <c r="M23" s="184">
        <v>946</v>
      </c>
      <c r="N23" s="239">
        <v>801</v>
      </c>
      <c r="O23" s="184">
        <v>63</v>
      </c>
      <c r="P23" s="184">
        <v>46</v>
      </c>
      <c r="Q23" s="239">
        <v>17</v>
      </c>
      <c r="R23" s="184">
        <v>8538</v>
      </c>
      <c r="S23" s="184">
        <v>4319</v>
      </c>
      <c r="T23" s="184">
        <v>4219</v>
      </c>
      <c r="U23" s="240">
        <v>4143</v>
      </c>
      <c r="V23" s="184">
        <v>4048</v>
      </c>
      <c r="W23" s="184">
        <v>132</v>
      </c>
      <c r="X23" s="241">
        <v>148</v>
      </c>
      <c r="Y23" s="240">
        <v>44</v>
      </c>
      <c r="Z23" s="239">
        <v>23</v>
      </c>
      <c r="AA23" s="184">
        <v>8475</v>
      </c>
      <c r="AB23" s="184">
        <v>4273</v>
      </c>
      <c r="AC23" s="239">
        <v>4202</v>
      </c>
      <c r="AD23" s="184">
        <v>4116</v>
      </c>
      <c r="AE23" s="184">
        <v>4033</v>
      </c>
      <c r="AF23" s="184">
        <v>91</v>
      </c>
      <c r="AG23" s="241">
        <v>141</v>
      </c>
      <c r="AH23" s="240">
        <v>66</v>
      </c>
      <c r="AI23" s="239">
        <v>28</v>
      </c>
      <c r="AK23" s="240">
        <f t="shared" si="0"/>
        <v>42</v>
      </c>
      <c r="AL23" s="184">
        <f t="shared" si="1"/>
        <v>48</v>
      </c>
      <c r="AM23" s="241">
        <f t="shared" si="2"/>
        <v>-27</v>
      </c>
    </row>
    <row r="24" spans="2:39" ht="15" customHeight="1" x14ac:dyDescent="0.2">
      <c r="B24" s="236" t="s">
        <v>24</v>
      </c>
      <c r="C24" s="184">
        <v>-558</v>
      </c>
      <c r="D24" s="184">
        <v>-290</v>
      </c>
      <c r="E24" s="239">
        <v>-268</v>
      </c>
      <c r="F24" s="184">
        <v>-546</v>
      </c>
      <c r="G24" s="184">
        <v>-318</v>
      </c>
      <c r="H24" s="184">
        <v>-228</v>
      </c>
      <c r="I24" s="240">
        <v>758</v>
      </c>
      <c r="J24" s="184">
        <v>382</v>
      </c>
      <c r="K24" s="184">
        <v>376</v>
      </c>
      <c r="L24" s="240">
        <v>1304</v>
      </c>
      <c r="M24" s="184">
        <v>700</v>
      </c>
      <c r="N24" s="239">
        <v>604</v>
      </c>
      <c r="O24" s="184">
        <v>-12</v>
      </c>
      <c r="P24" s="184">
        <v>28</v>
      </c>
      <c r="Q24" s="239">
        <v>-40</v>
      </c>
      <c r="R24" s="184">
        <v>5024</v>
      </c>
      <c r="S24" s="184">
        <v>2637</v>
      </c>
      <c r="T24" s="184">
        <v>2387</v>
      </c>
      <c r="U24" s="240">
        <v>2278</v>
      </c>
      <c r="V24" s="184">
        <v>2043</v>
      </c>
      <c r="W24" s="184">
        <v>266</v>
      </c>
      <c r="X24" s="241">
        <v>266</v>
      </c>
      <c r="Y24" s="240">
        <v>93</v>
      </c>
      <c r="Z24" s="239">
        <v>78</v>
      </c>
      <c r="AA24" s="184">
        <v>5036</v>
      </c>
      <c r="AB24" s="184">
        <v>2609</v>
      </c>
      <c r="AC24" s="239">
        <v>2427</v>
      </c>
      <c r="AD24" s="184">
        <v>2266</v>
      </c>
      <c r="AE24" s="184">
        <v>2088</v>
      </c>
      <c r="AF24" s="184">
        <v>252</v>
      </c>
      <c r="AG24" s="241">
        <v>250</v>
      </c>
      <c r="AH24" s="240">
        <v>91</v>
      </c>
      <c r="AI24" s="239">
        <v>89</v>
      </c>
      <c r="AK24" s="240">
        <f t="shared" si="0"/>
        <v>-33</v>
      </c>
      <c r="AL24" s="184">
        <f t="shared" si="1"/>
        <v>30</v>
      </c>
      <c r="AM24" s="241">
        <f t="shared" si="2"/>
        <v>-9</v>
      </c>
    </row>
    <row r="25" spans="2:39" ht="15" customHeight="1" x14ac:dyDescent="0.2">
      <c r="B25" s="236" t="s">
        <v>25</v>
      </c>
      <c r="C25" s="184">
        <v>-1037</v>
      </c>
      <c r="D25" s="184">
        <v>-630</v>
      </c>
      <c r="E25" s="239">
        <v>-407</v>
      </c>
      <c r="F25" s="184">
        <v>-104</v>
      </c>
      <c r="G25" s="184">
        <v>-126</v>
      </c>
      <c r="H25" s="184">
        <v>22</v>
      </c>
      <c r="I25" s="240">
        <v>1338</v>
      </c>
      <c r="J25" s="184">
        <v>668</v>
      </c>
      <c r="K25" s="184">
        <v>670</v>
      </c>
      <c r="L25" s="240">
        <v>1442</v>
      </c>
      <c r="M25" s="184">
        <v>794</v>
      </c>
      <c r="N25" s="239">
        <v>648</v>
      </c>
      <c r="O25" s="184">
        <v>-933</v>
      </c>
      <c r="P25" s="184">
        <v>-504</v>
      </c>
      <c r="Q25" s="239">
        <v>-429</v>
      </c>
      <c r="R25" s="184">
        <v>7084</v>
      </c>
      <c r="S25" s="184">
        <v>3465</v>
      </c>
      <c r="T25" s="184">
        <v>3619</v>
      </c>
      <c r="U25" s="240">
        <v>3250</v>
      </c>
      <c r="V25" s="184">
        <v>3401</v>
      </c>
      <c r="W25" s="184">
        <v>174</v>
      </c>
      <c r="X25" s="241">
        <v>173</v>
      </c>
      <c r="Y25" s="240">
        <v>41</v>
      </c>
      <c r="Z25" s="239">
        <v>45</v>
      </c>
      <c r="AA25" s="184">
        <v>8017</v>
      </c>
      <c r="AB25" s="184">
        <v>3969</v>
      </c>
      <c r="AC25" s="239">
        <v>4048</v>
      </c>
      <c r="AD25" s="184">
        <v>3746</v>
      </c>
      <c r="AE25" s="184">
        <v>3832</v>
      </c>
      <c r="AF25" s="184">
        <v>195</v>
      </c>
      <c r="AG25" s="241">
        <v>174</v>
      </c>
      <c r="AH25" s="240">
        <v>28</v>
      </c>
      <c r="AI25" s="239">
        <v>42</v>
      </c>
      <c r="AK25" s="240">
        <f t="shared" si="0"/>
        <v>-927</v>
      </c>
      <c r="AL25" s="184">
        <f t="shared" si="1"/>
        <v>-22</v>
      </c>
      <c r="AM25" s="241">
        <f t="shared" si="2"/>
        <v>16</v>
      </c>
    </row>
    <row r="26" spans="2:39" ht="15" customHeight="1" x14ac:dyDescent="0.2">
      <c r="B26" s="236" t="s">
        <v>26</v>
      </c>
      <c r="C26" s="184">
        <v>-638</v>
      </c>
      <c r="D26" s="184">
        <v>-380</v>
      </c>
      <c r="E26" s="239">
        <v>-258</v>
      </c>
      <c r="F26" s="184">
        <v>-88</v>
      </c>
      <c r="G26" s="184">
        <v>-108</v>
      </c>
      <c r="H26" s="184">
        <v>20</v>
      </c>
      <c r="I26" s="240">
        <v>1829</v>
      </c>
      <c r="J26" s="184">
        <v>950</v>
      </c>
      <c r="K26" s="184">
        <v>879</v>
      </c>
      <c r="L26" s="240">
        <v>1917</v>
      </c>
      <c r="M26" s="184">
        <v>1058</v>
      </c>
      <c r="N26" s="239">
        <v>859</v>
      </c>
      <c r="O26" s="184">
        <v>-550</v>
      </c>
      <c r="P26" s="184">
        <v>-272</v>
      </c>
      <c r="Q26" s="239">
        <v>-278</v>
      </c>
      <c r="R26" s="184">
        <v>9403</v>
      </c>
      <c r="S26" s="184">
        <v>4814</v>
      </c>
      <c r="T26" s="184">
        <v>4589</v>
      </c>
      <c r="U26" s="240">
        <v>4608</v>
      </c>
      <c r="V26" s="184">
        <v>4372</v>
      </c>
      <c r="W26" s="184">
        <v>163</v>
      </c>
      <c r="X26" s="241">
        <v>185</v>
      </c>
      <c r="Y26" s="240">
        <v>43</v>
      </c>
      <c r="Z26" s="239">
        <v>32</v>
      </c>
      <c r="AA26" s="184">
        <v>9953</v>
      </c>
      <c r="AB26" s="184">
        <v>5086</v>
      </c>
      <c r="AC26" s="239">
        <v>4867</v>
      </c>
      <c r="AD26" s="184">
        <v>4866</v>
      </c>
      <c r="AE26" s="184">
        <v>4645</v>
      </c>
      <c r="AF26" s="184">
        <v>191</v>
      </c>
      <c r="AG26" s="241">
        <v>188</v>
      </c>
      <c r="AH26" s="240">
        <v>29</v>
      </c>
      <c r="AI26" s="239">
        <v>34</v>
      </c>
      <c r="AK26" s="240">
        <f t="shared" si="0"/>
        <v>-531</v>
      </c>
      <c r="AL26" s="184">
        <f t="shared" si="1"/>
        <v>-31</v>
      </c>
      <c r="AM26" s="241">
        <f t="shared" si="2"/>
        <v>12</v>
      </c>
    </row>
    <row r="27" spans="2:39" ht="15" customHeight="1" x14ac:dyDescent="0.2">
      <c r="B27" s="451" t="s">
        <v>27</v>
      </c>
      <c r="C27" s="382">
        <v>2106</v>
      </c>
      <c r="D27" s="382">
        <v>1007</v>
      </c>
      <c r="E27" s="404">
        <v>1099</v>
      </c>
      <c r="F27" s="382">
        <v>591</v>
      </c>
      <c r="G27" s="382">
        <v>305</v>
      </c>
      <c r="H27" s="382">
        <v>286</v>
      </c>
      <c r="I27" s="405">
        <v>2196</v>
      </c>
      <c r="J27" s="382">
        <v>1144</v>
      </c>
      <c r="K27" s="382">
        <v>1052</v>
      </c>
      <c r="L27" s="405">
        <v>1605</v>
      </c>
      <c r="M27" s="382">
        <v>839</v>
      </c>
      <c r="N27" s="404">
        <v>766</v>
      </c>
      <c r="O27" s="382">
        <v>1515</v>
      </c>
      <c r="P27" s="382">
        <v>702</v>
      </c>
      <c r="Q27" s="404">
        <v>813</v>
      </c>
      <c r="R27" s="382">
        <v>11934</v>
      </c>
      <c r="S27" s="382">
        <v>6293</v>
      </c>
      <c r="T27" s="382">
        <v>5641</v>
      </c>
      <c r="U27" s="405">
        <v>6004</v>
      </c>
      <c r="V27" s="382">
        <v>5420</v>
      </c>
      <c r="W27" s="382">
        <v>245</v>
      </c>
      <c r="X27" s="450">
        <v>192</v>
      </c>
      <c r="Y27" s="405">
        <v>44</v>
      </c>
      <c r="Z27" s="404">
        <v>29</v>
      </c>
      <c r="AA27" s="382">
        <v>10419</v>
      </c>
      <c r="AB27" s="382">
        <v>5591</v>
      </c>
      <c r="AC27" s="404">
        <v>4828</v>
      </c>
      <c r="AD27" s="382">
        <v>5359</v>
      </c>
      <c r="AE27" s="382">
        <v>4630</v>
      </c>
      <c r="AF27" s="382">
        <v>209</v>
      </c>
      <c r="AG27" s="450">
        <v>172</v>
      </c>
      <c r="AH27" s="405">
        <v>23</v>
      </c>
      <c r="AI27" s="404">
        <v>26</v>
      </c>
      <c r="AK27" s="405">
        <f t="shared" si="0"/>
        <v>1435</v>
      </c>
      <c r="AL27" s="382">
        <f t="shared" si="1"/>
        <v>56</v>
      </c>
      <c r="AM27" s="450">
        <f t="shared" si="2"/>
        <v>24</v>
      </c>
    </row>
    <row r="28" spans="2:39" ht="15" customHeight="1" x14ac:dyDescent="0.2">
      <c r="B28" s="235" t="s">
        <v>28</v>
      </c>
      <c r="C28" s="184">
        <v>-85</v>
      </c>
      <c r="D28" s="184">
        <v>-63</v>
      </c>
      <c r="E28" s="239">
        <v>-22</v>
      </c>
      <c r="F28" s="184">
        <v>642</v>
      </c>
      <c r="G28" s="184">
        <v>275</v>
      </c>
      <c r="H28" s="184">
        <v>367</v>
      </c>
      <c r="I28" s="240">
        <v>5255</v>
      </c>
      <c r="J28" s="184">
        <v>2718</v>
      </c>
      <c r="K28" s="184">
        <v>2537</v>
      </c>
      <c r="L28" s="240">
        <v>4613</v>
      </c>
      <c r="M28" s="184">
        <v>2443</v>
      </c>
      <c r="N28" s="239">
        <v>2170</v>
      </c>
      <c r="O28" s="184">
        <v>-727</v>
      </c>
      <c r="P28" s="184">
        <v>-338</v>
      </c>
      <c r="Q28" s="239">
        <v>-389</v>
      </c>
      <c r="R28" s="184">
        <v>15402</v>
      </c>
      <c r="S28" s="184">
        <v>8263</v>
      </c>
      <c r="T28" s="184">
        <v>7139</v>
      </c>
      <c r="U28" s="240">
        <v>7326</v>
      </c>
      <c r="V28" s="184">
        <v>5982</v>
      </c>
      <c r="W28" s="184">
        <v>521</v>
      </c>
      <c r="X28" s="241">
        <v>825</v>
      </c>
      <c r="Y28" s="240">
        <v>416</v>
      </c>
      <c r="Z28" s="239">
        <v>332</v>
      </c>
      <c r="AA28" s="184">
        <v>16129</v>
      </c>
      <c r="AB28" s="184">
        <v>8601</v>
      </c>
      <c r="AC28" s="239">
        <v>7528</v>
      </c>
      <c r="AD28" s="184">
        <v>7870</v>
      </c>
      <c r="AE28" s="184">
        <v>6473</v>
      </c>
      <c r="AF28" s="184">
        <v>462</v>
      </c>
      <c r="AG28" s="241">
        <v>845</v>
      </c>
      <c r="AH28" s="240">
        <v>269</v>
      </c>
      <c r="AI28" s="239">
        <v>210</v>
      </c>
      <c r="AK28" s="240">
        <f t="shared" si="0"/>
        <v>-1035</v>
      </c>
      <c r="AL28" s="184">
        <f t="shared" si="1"/>
        <v>39</v>
      </c>
      <c r="AM28" s="241">
        <f t="shared" si="2"/>
        <v>269</v>
      </c>
    </row>
    <row r="29" spans="2:39" ht="15" customHeight="1" x14ac:dyDescent="0.2">
      <c r="B29" s="235" t="s">
        <v>29</v>
      </c>
      <c r="C29" s="184">
        <v>-998</v>
      </c>
      <c r="D29" s="184">
        <v>-705</v>
      </c>
      <c r="E29" s="239">
        <v>-293</v>
      </c>
      <c r="F29" s="184">
        <v>51</v>
      </c>
      <c r="G29" s="184">
        <v>-136</v>
      </c>
      <c r="H29" s="184">
        <v>187</v>
      </c>
      <c r="I29" s="240">
        <v>4370</v>
      </c>
      <c r="J29" s="184">
        <v>2246</v>
      </c>
      <c r="K29" s="184">
        <v>2124</v>
      </c>
      <c r="L29" s="240">
        <v>4319</v>
      </c>
      <c r="M29" s="184">
        <v>2382</v>
      </c>
      <c r="N29" s="239">
        <v>1937</v>
      </c>
      <c r="O29" s="184">
        <v>-1049</v>
      </c>
      <c r="P29" s="184">
        <v>-569</v>
      </c>
      <c r="Q29" s="239">
        <v>-480</v>
      </c>
      <c r="R29" s="184">
        <v>19516</v>
      </c>
      <c r="S29" s="184">
        <v>10534</v>
      </c>
      <c r="T29" s="184">
        <v>8982</v>
      </c>
      <c r="U29" s="240">
        <v>9438</v>
      </c>
      <c r="V29" s="184">
        <v>8029</v>
      </c>
      <c r="W29" s="184">
        <v>675</v>
      </c>
      <c r="X29" s="241">
        <v>648</v>
      </c>
      <c r="Y29" s="240">
        <v>421</v>
      </c>
      <c r="Z29" s="239">
        <v>305</v>
      </c>
      <c r="AA29" s="184">
        <v>20565</v>
      </c>
      <c r="AB29" s="184">
        <v>11103</v>
      </c>
      <c r="AC29" s="239">
        <v>9462</v>
      </c>
      <c r="AD29" s="184">
        <v>9986</v>
      </c>
      <c r="AE29" s="184">
        <v>8632</v>
      </c>
      <c r="AF29" s="184">
        <v>619</v>
      </c>
      <c r="AG29" s="241">
        <v>599</v>
      </c>
      <c r="AH29" s="240">
        <v>498</v>
      </c>
      <c r="AI29" s="239">
        <v>231</v>
      </c>
      <c r="AK29" s="240">
        <f t="shared" si="0"/>
        <v>-1151</v>
      </c>
      <c r="AL29" s="184">
        <f t="shared" si="1"/>
        <v>105</v>
      </c>
      <c r="AM29" s="241">
        <f t="shared" si="2"/>
        <v>-3</v>
      </c>
    </row>
    <row r="30" spans="2:39" ht="15" customHeight="1" x14ac:dyDescent="0.2">
      <c r="B30" s="235" t="s">
        <v>30</v>
      </c>
      <c r="C30" s="184">
        <v>955</v>
      </c>
      <c r="D30" s="184">
        <v>338</v>
      </c>
      <c r="E30" s="239">
        <v>617</v>
      </c>
      <c r="F30" s="184">
        <v>460</v>
      </c>
      <c r="G30" s="184">
        <v>165</v>
      </c>
      <c r="H30" s="184">
        <v>295</v>
      </c>
      <c r="I30" s="240">
        <v>2664</v>
      </c>
      <c r="J30" s="184">
        <v>1354</v>
      </c>
      <c r="K30" s="184">
        <v>1310</v>
      </c>
      <c r="L30" s="240">
        <v>2204</v>
      </c>
      <c r="M30" s="184">
        <v>1189</v>
      </c>
      <c r="N30" s="239">
        <v>1015</v>
      </c>
      <c r="O30" s="184">
        <v>495</v>
      </c>
      <c r="P30" s="184">
        <v>173</v>
      </c>
      <c r="Q30" s="239">
        <v>322</v>
      </c>
      <c r="R30" s="184">
        <v>11869</v>
      </c>
      <c r="S30" s="184">
        <v>6325</v>
      </c>
      <c r="T30" s="184">
        <v>5544</v>
      </c>
      <c r="U30" s="240">
        <v>5819</v>
      </c>
      <c r="V30" s="184">
        <v>5202</v>
      </c>
      <c r="W30" s="184">
        <v>392</v>
      </c>
      <c r="X30" s="241">
        <v>279</v>
      </c>
      <c r="Y30" s="240">
        <v>114</v>
      </c>
      <c r="Z30" s="239">
        <v>63</v>
      </c>
      <c r="AA30" s="184">
        <v>11374</v>
      </c>
      <c r="AB30" s="184">
        <v>6152</v>
      </c>
      <c r="AC30" s="239">
        <v>5222</v>
      </c>
      <c r="AD30" s="184">
        <v>5764</v>
      </c>
      <c r="AE30" s="184">
        <v>4981</v>
      </c>
      <c r="AF30" s="184">
        <v>326</v>
      </c>
      <c r="AG30" s="241">
        <v>217</v>
      </c>
      <c r="AH30" s="240">
        <v>62</v>
      </c>
      <c r="AI30" s="239">
        <v>24</v>
      </c>
      <c r="AK30" s="240">
        <f t="shared" si="0"/>
        <v>276</v>
      </c>
      <c r="AL30" s="184">
        <f t="shared" si="1"/>
        <v>128</v>
      </c>
      <c r="AM30" s="241">
        <f t="shared" si="2"/>
        <v>91</v>
      </c>
    </row>
    <row r="31" spans="2:39" ht="15" customHeight="1" x14ac:dyDescent="0.2">
      <c r="B31" s="235" t="s">
        <v>31</v>
      </c>
      <c r="C31" s="184">
        <v>4192</v>
      </c>
      <c r="D31" s="184">
        <v>1837</v>
      </c>
      <c r="E31" s="239">
        <v>2355</v>
      </c>
      <c r="F31" s="184">
        <v>1725</v>
      </c>
      <c r="G31" s="184">
        <v>859</v>
      </c>
      <c r="H31" s="184">
        <v>866</v>
      </c>
      <c r="I31" s="240">
        <v>5084</v>
      </c>
      <c r="J31" s="184">
        <v>2663</v>
      </c>
      <c r="K31" s="184">
        <v>2421</v>
      </c>
      <c r="L31" s="240">
        <v>3359</v>
      </c>
      <c r="M31" s="184">
        <v>1804</v>
      </c>
      <c r="N31" s="239">
        <v>1555</v>
      </c>
      <c r="O31" s="184">
        <v>2467</v>
      </c>
      <c r="P31" s="184">
        <v>978</v>
      </c>
      <c r="Q31" s="239">
        <v>1489</v>
      </c>
      <c r="R31" s="184">
        <v>26615</v>
      </c>
      <c r="S31" s="184">
        <v>13568</v>
      </c>
      <c r="T31" s="184">
        <v>13047</v>
      </c>
      <c r="U31" s="240">
        <v>12839</v>
      </c>
      <c r="V31" s="184">
        <v>12361</v>
      </c>
      <c r="W31" s="184">
        <v>495</v>
      </c>
      <c r="X31" s="241">
        <v>486</v>
      </c>
      <c r="Y31" s="240">
        <v>234</v>
      </c>
      <c r="Z31" s="239">
        <v>200</v>
      </c>
      <c r="AA31" s="184">
        <v>24148</v>
      </c>
      <c r="AB31" s="184">
        <v>12590</v>
      </c>
      <c r="AC31" s="239">
        <v>11558</v>
      </c>
      <c r="AD31" s="184">
        <v>11894</v>
      </c>
      <c r="AE31" s="184">
        <v>10994</v>
      </c>
      <c r="AF31" s="184">
        <v>443</v>
      </c>
      <c r="AG31" s="241">
        <v>428</v>
      </c>
      <c r="AH31" s="240">
        <v>253</v>
      </c>
      <c r="AI31" s="239">
        <v>136</v>
      </c>
      <c r="AK31" s="240">
        <f t="shared" si="0"/>
        <v>2312</v>
      </c>
      <c r="AL31" s="184">
        <f t="shared" si="1"/>
        <v>110</v>
      </c>
      <c r="AM31" s="241">
        <f t="shared" si="2"/>
        <v>45</v>
      </c>
    </row>
    <row r="32" spans="2:39" ht="15" customHeight="1" x14ac:dyDescent="0.2">
      <c r="B32" s="235" t="s">
        <v>32</v>
      </c>
      <c r="C32" s="184">
        <v>-694</v>
      </c>
      <c r="D32" s="184">
        <v>-364</v>
      </c>
      <c r="E32" s="239">
        <v>-330</v>
      </c>
      <c r="F32" s="184">
        <v>-261</v>
      </c>
      <c r="G32" s="184">
        <v>-124</v>
      </c>
      <c r="H32" s="184">
        <v>-137</v>
      </c>
      <c r="I32" s="240">
        <v>384</v>
      </c>
      <c r="J32" s="184">
        <v>193</v>
      </c>
      <c r="K32" s="184">
        <v>191</v>
      </c>
      <c r="L32" s="240">
        <v>645</v>
      </c>
      <c r="M32" s="184">
        <v>317</v>
      </c>
      <c r="N32" s="239">
        <v>328</v>
      </c>
      <c r="O32" s="184">
        <v>-433</v>
      </c>
      <c r="P32" s="184">
        <v>-240</v>
      </c>
      <c r="Q32" s="239">
        <v>-193</v>
      </c>
      <c r="R32" s="184">
        <v>1331</v>
      </c>
      <c r="S32" s="184">
        <v>653</v>
      </c>
      <c r="T32" s="184">
        <v>678</v>
      </c>
      <c r="U32" s="240">
        <v>639</v>
      </c>
      <c r="V32" s="184">
        <v>638</v>
      </c>
      <c r="W32" s="184">
        <v>12</v>
      </c>
      <c r="X32" s="241">
        <v>35</v>
      </c>
      <c r="Y32" s="240">
        <v>2</v>
      </c>
      <c r="Z32" s="239">
        <v>5</v>
      </c>
      <c r="AA32" s="184">
        <v>1764</v>
      </c>
      <c r="AB32" s="184">
        <v>893</v>
      </c>
      <c r="AC32" s="239">
        <v>871</v>
      </c>
      <c r="AD32" s="184">
        <v>877</v>
      </c>
      <c r="AE32" s="184">
        <v>827</v>
      </c>
      <c r="AF32" s="184">
        <v>12</v>
      </c>
      <c r="AG32" s="241">
        <v>38</v>
      </c>
      <c r="AH32" s="240">
        <v>4</v>
      </c>
      <c r="AI32" s="239">
        <v>6</v>
      </c>
      <c r="AK32" s="240">
        <f t="shared" si="0"/>
        <v>-427</v>
      </c>
      <c r="AL32" s="184">
        <f t="shared" si="1"/>
        <v>-3</v>
      </c>
      <c r="AM32" s="241">
        <f t="shared" si="2"/>
        <v>-3</v>
      </c>
    </row>
    <row r="33" spans="2:39" ht="15" customHeight="1" x14ac:dyDescent="0.2">
      <c r="B33" s="235" t="s">
        <v>33</v>
      </c>
      <c r="C33" s="184">
        <v>784</v>
      </c>
      <c r="D33" s="184">
        <v>264</v>
      </c>
      <c r="E33" s="239">
        <v>520</v>
      </c>
      <c r="F33" s="184">
        <v>136</v>
      </c>
      <c r="G33" s="184">
        <v>62</v>
      </c>
      <c r="H33" s="184">
        <v>74</v>
      </c>
      <c r="I33" s="240">
        <v>883</v>
      </c>
      <c r="J33" s="184">
        <v>454</v>
      </c>
      <c r="K33" s="184">
        <v>429</v>
      </c>
      <c r="L33" s="240">
        <v>747</v>
      </c>
      <c r="M33" s="184">
        <v>392</v>
      </c>
      <c r="N33" s="239">
        <v>355</v>
      </c>
      <c r="O33" s="184">
        <v>648</v>
      </c>
      <c r="P33" s="184">
        <v>202</v>
      </c>
      <c r="Q33" s="239">
        <v>446</v>
      </c>
      <c r="R33" s="184">
        <v>6891</v>
      </c>
      <c r="S33" s="184">
        <v>3615</v>
      </c>
      <c r="T33" s="184">
        <v>3276</v>
      </c>
      <c r="U33" s="240">
        <v>3351</v>
      </c>
      <c r="V33" s="184">
        <v>3057</v>
      </c>
      <c r="W33" s="184">
        <v>253</v>
      </c>
      <c r="X33" s="241">
        <v>198</v>
      </c>
      <c r="Y33" s="240">
        <v>11</v>
      </c>
      <c r="Z33" s="239">
        <v>21</v>
      </c>
      <c r="AA33" s="184">
        <v>6243</v>
      </c>
      <c r="AB33" s="184">
        <v>3413</v>
      </c>
      <c r="AC33" s="239">
        <v>2830</v>
      </c>
      <c r="AD33" s="184">
        <v>3194</v>
      </c>
      <c r="AE33" s="184">
        <v>2655</v>
      </c>
      <c r="AF33" s="184">
        <v>205</v>
      </c>
      <c r="AG33" s="241">
        <v>153</v>
      </c>
      <c r="AH33" s="240">
        <v>14</v>
      </c>
      <c r="AI33" s="239">
        <v>22</v>
      </c>
      <c r="AK33" s="240">
        <f t="shared" si="0"/>
        <v>559</v>
      </c>
      <c r="AL33" s="184">
        <f t="shared" si="1"/>
        <v>93</v>
      </c>
      <c r="AM33" s="241">
        <f t="shared" si="2"/>
        <v>-4</v>
      </c>
    </row>
    <row r="34" spans="2:39" ht="15" customHeight="1" x14ac:dyDescent="0.2">
      <c r="B34" s="235" t="s">
        <v>34</v>
      </c>
      <c r="C34" s="184">
        <v>1514</v>
      </c>
      <c r="D34" s="184">
        <v>727</v>
      </c>
      <c r="E34" s="239">
        <v>787</v>
      </c>
      <c r="F34" s="184">
        <v>656</v>
      </c>
      <c r="G34" s="184">
        <v>317</v>
      </c>
      <c r="H34" s="184">
        <v>339</v>
      </c>
      <c r="I34" s="240">
        <v>2065</v>
      </c>
      <c r="J34" s="184">
        <v>1090</v>
      </c>
      <c r="K34" s="184">
        <v>975</v>
      </c>
      <c r="L34" s="240">
        <v>1409</v>
      </c>
      <c r="M34" s="184">
        <v>773</v>
      </c>
      <c r="N34" s="239">
        <v>636</v>
      </c>
      <c r="O34" s="184">
        <v>858</v>
      </c>
      <c r="P34" s="184">
        <v>410</v>
      </c>
      <c r="Q34" s="239">
        <v>448</v>
      </c>
      <c r="R34" s="184">
        <v>9634</v>
      </c>
      <c r="S34" s="184">
        <v>5298</v>
      </c>
      <c r="T34" s="184">
        <v>4336</v>
      </c>
      <c r="U34" s="240">
        <v>4972</v>
      </c>
      <c r="V34" s="184">
        <v>4063</v>
      </c>
      <c r="W34" s="184">
        <v>234</v>
      </c>
      <c r="X34" s="241">
        <v>215</v>
      </c>
      <c r="Y34" s="240">
        <v>92</v>
      </c>
      <c r="Z34" s="239">
        <v>58</v>
      </c>
      <c r="AA34" s="184">
        <v>8776</v>
      </c>
      <c r="AB34" s="184">
        <v>4888</v>
      </c>
      <c r="AC34" s="239">
        <v>3888</v>
      </c>
      <c r="AD34" s="184">
        <v>4655</v>
      </c>
      <c r="AE34" s="184">
        <v>3680</v>
      </c>
      <c r="AF34" s="184">
        <v>180</v>
      </c>
      <c r="AG34" s="241">
        <v>161</v>
      </c>
      <c r="AH34" s="240">
        <v>53</v>
      </c>
      <c r="AI34" s="239">
        <v>47</v>
      </c>
      <c r="AK34" s="240">
        <f t="shared" si="0"/>
        <v>700</v>
      </c>
      <c r="AL34" s="184">
        <f t="shared" si="1"/>
        <v>108</v>
      </c>
      <c r="AM34" s="241">
        <f t="shared" si="2"/>
        <v>50</v>
      </c>
    </row>
    <row r="35" spans="2:39" ht="15" customHeight="1" x14ac:dyDescent="0.2">
      <c r="B35" s="235" t="s">
        <v>35</v>
      </c>
      <c r="C35" s="184">
        <v>-309</v>
      </c>
      <c r="D35" s="184">
        <v>-102</v>
      </c>
      <c r="E35" s="239">
        <v>-207</v>
      </c>
      <c r="F35" s="184">
        <v>-118</v>
      </c>
      <c r="G35" s="184">
        <v>-66</v>
      </c>
      <c r="H35" s="184">
        <v>-52</v>
      </c>
      <c r="I35" s="240">
        <v>258</v>
      </c>
      <c r="J35" s="184">
        <v>126</v>
      </c>
      <c r="K35" s="184">
        <v>132</v>
      </c>
      <c r="L35" s="240">
        <v>376</v>
      </c>
      <c r="M35" s="184">
        <v>192</v>
      </c>
      <c r="N35" s="239">
        <v>184</v>
      </c>
      <c r="O35" s="184">
        <v>-191</v>
      </c>
      <c r="P35" s="184">
        <v>-36</v>
      </c>
      <c r="Q35" s="239">
        <v>-155</v>
      </c>
      <c r="R35" s="184">
        <v>889</v>
      </c>
      <c r="S35" s="184">
        <v>499</v>
      </c>
      <c r="T35" s="184">
        <v>390</v>
      </c>
      <c r="U35" s="240">
        <v>439</v>
      </c>
      <c r="V35" s="184">
        <v>366</v>
      </c>
      <c r="W35" s="184">
        <v>56</v>
      </c>
      <c r="X35" s="241">
        <v>22</v>
      </c>
      <c r="Y35" s="240">
        <v>4</v>
      </c>
      <c r="Z35" s="239">
        <v>2</v>
      </c>
      <c r="AA35" s="184">
        <v>1080</v>
      </c>
      <c r="AB35" s="184">
        <v>535</v>
      </c>
      <c r="AC35" s="239">
        <v>545</v>
      </c>
      <c r="AD35" s="184">
        <v>487</v>
      </c>
      <c r="AE35" s="184">
        <v>518</v>
      </c>
      <c r="AF35" s="184">
        <v>47</v>
      </c>
      <c r="AG35" s="241">
        <v>27</v>
      </c>
      <c r="AH35" s="240">
        <v>1</v>
      </c>
      <c r="AI35" s="239">
        <v>0</v>
      </c>
      <c r="AK35" s="240">
        <f t="shared" si="0"/>
        <v>-200</v>
      </c>
      <c r="AL35" s="184">
        <f t="shared" si="1"/>
        <v>4</v>
      </c>
      <c r="AM35" s="241">
        <f t="shared" si="2"/>
        <v>5</v>
      </c>
    </row>
    <row r="36" spans="2:39" ht="15" customHeight="1" x14ac:dyDescent="0.2">
      <c r="B36" s="235" t="s">
        <v>36</v>
      </c>
      <c r="C36" s="184">
        <v>-938</v>
      </c>
      <c r="D36" s="184">
        <v>-517</v>
      </c>
      <c r="E36" s="239">
        <v>-421</v>
      </c>
      <c r="F36" s="184">
        <v>-299</v>
      </c>
      <c r="G36" s="184">
        <v>-167</v>
      </c>
      <c r="H36" s="184">
        <v>-132</v>
      </c>
      <c r="I36" s="240">
        <v>710</v>
      </c>
      <c r="J36" s="184">
        <v>349</v>
      </c>
      <c r="K36" s="184">
        <v>361</v>
      </c>
      <c r="L36" s="240">
        <v>1009</v>
      </c>
      <c r="M36" s="184">
        <v>516</v>
      </c>
      <c r="N36" s="239">
        <v>493</v>
      </c>
      <c r="O36" s="184">
        <v>-639</v>
      </c>
      <c r="P36" s="184">
        <v>-350</v>
      </c>
      <c r="Q36" s="239">
        <v>-289</v>
      </c>
      <c r="R36" s="184">
        <v>2010</v>
      </c>
      <c r="S36" s="184">
        <v>982</v>
      </c>
      <c r="T36" s="184">
        <v>1028</v>
      </c>
      <c r="U36" s="240">
        <v>905</v>
      </c>
      <c r="V36" s="184">
        <v>864</v>
      </c>
      <c r="W36" s="184">
        <v>62</v>
      </c>
      <c r="X36" s="241">
        <v>145</v>
      </c>
      <c r="Y36" s="240">
        <v>15</v>
      </c>
      <c r="Z36" s="239">
        <v>19</v>
      </c>
      <c r="AA36" s="184">
        <v>2649</v>
      </c>
      <c r="AB36" s="184">
        <v>1332</v>
      </c>
      <c r="AC36" s="239">
        <v>1317</v>
      </c>
      <c r="AD36" s="184">
        <v>1277</v>
      </c>
      <c r="AE36" s="184">
        <v>1180</v>
      </c>
      <c r="AF36" s="184">
        <v>41</v>
      </c>
      <c r="AG36" s="241">
        <v>129</v>
      </c>
      <c r="AH36" s="240">
        <v>14</v>
      </c>
      <c r="AI36" s="239">
        <v>8</v>
      </c>
      <c r="AK36" s="240">
        <f t="shared" si="0"/>
        <v>-688</v>
      </c>
      <c r="AL36" s="184">
        <f t="shared" si="1"/>
        <v>37</v>
      </c>
      <c r="AM36" s="241">
        <f t="shared" si="2"/>
        <v>12</v>
      </c>
    </row>
    <row r="37" spans="2:39" ht="15" customHeight="1" x14ac:dyDescent="0.2">
      <c r="B37" s="235" t="s">
        <v>37</v>
      </c>
      <c r="C37" s="184">
        <v>558</v>
      </c>
      <c r="D37" s="184">
        <v>357</v>
      </c>
      <c r="E37" s="239">
        <v>201</v>
      </c>
      <c r="F37" s="184">
        <v>361</v>
      </c>
      <c r="G37" s="184">
        <v>192</v>
      </c>
      <c r="H37" s="184">
        <v>169</v>
      </c>
      <c r="I37" s="240">
        <v>2386</v>
      </c>
      <c r="J37" s="184">
        <v>1238</v>
      </c>
      <c r="K37" s="184">
        <v>1148</v>
      </c>
      <c r="L37" s="240">
        <v>2025</v>
      </c>
      <c r="M37" s="184">
        <v>1046</v>
      </c>
      <c r="N37" s="239">
        <v>979</v>
      </c>
      <c r="O37" s="184">
        <v>197</v>
      </c>
      <c r="P37" s="184">
        <v>165</v>
      </c>
      <c r="Q37" s="239">
        <v>32</v>
      </c>
      <c r="R37" s="184">
        <v>8871</v>
      </c>
      <c r="S37" s="184">
        <v>4709</v>
      </c>
      <c r="T37" s="184">
        <v>4162</v>
      </c>
      <c r="U37" s="240">
        <v>4374</v>
      </c>
      <c r="V37" s="184">
        <v>3867</v>
      </c>
      <c r="W37" s="184">
        <v>236</v>
      </c>
      <c r="X37" s="241">
        <v>238</v>
      </c>
      <c r="Y37" s="240">
        <v>99</v>
      </c>
      <c r="Z37" s="239">
        <v>57</v>
      </c>
      <c r="AA37" s="184">
        <v>8674</v>
      </c>
      <c r="AB37" s="184">
        <v>4544</v>
      </c>
      <c r="AC37" s="239">
        <v>4130</v>
      </c>
      <c r="AD37" s="184">
        <v>4294</v>
      </c>
      <c r="AE37" s="184">
        <v>3906</v>
      </c>
      <c r="AF37" s="184">
        <v>195</v>
      </c>
      <c r="AG37" s="241">
        <v>196</v>
      </c>
      <c r="AH37" s="240">
        <v>55</v>
      </c>
      <c r="AI37" s="239">
        <v>28</v>
      </c>
      <c r="AK37" s="240">
        <f t="shared" si="0"/>
        <v>41</v>
      </c>
      <c r="AL37" s="184">
        <f t="shared" si="1"/>
        <v>83</v>
      </c>
      <c r="AM37" s="241">
        <f t="shared" si="2"/>
        <v>73</v>
      </c>
    </row>
    <row r="38" spans="2:39" ht="15" customHeight="1" x14ac:dyDescent="0.2">
      <c r="B38" s="235" t="s">
        <v>39</v>
      </c>
      <c r="C38" s="184">
        <v>-237</v>
      </c>
      <c r="D38" s="184">
        <v>-141</v>
      </c>
      <c r="E38" s="239">
        <v>-96</v>
      </c>
      <c r="F38" s="184">
        <v>-100</v>
      </c>
      <c r="G38" s="184">
        <v>-76</v>
      </c>
      <c r="H38" s="184">
        <v>-24</v>
      </c>
      <c r="I38" s="240">
        <v>412</v>
      </c>
      <c r="J38" s="184">
        <v>199</v>
      </c>
      <c r="K38" s="184">
        <v>213</v>
      </c>
      <c r="L38" s="240">
        <v>512</v>
      </c>
      <c r="M38" s="184">
        <v>275</v>
      </c>
      <c r="N38" s="239">
        <v>237</v>
      </c>
      <c r="O38" s="184">
        <v>-137</v>
      </c>
      <c r="P38" s="184">
        <v>-65</v>
      </c>
      <c r="Q38" s="239">
        <v>-72</v>
      </c>
      <c r="R38" s="184">
        <v>1220</v>
      </c>
      <c r="S38" s="184">
        <v>644</v>
      </c>
      <c r="T38" s="184">
        <v>576</v>
      </c>
      <c r="U38" s="240">
        <v>612</v>
      </c>
      <c r="V38" s="184">
        <v>551</v>
      </c>
      <c r="W38" s="184">
        <v>22</v>
      </c>
      <c r="X38" s="241">
        <v>11</v>
      </c>
      <c r="Y38" s="240">
        <v>10</v>
      </c>
      <c r="Z38" s="239">
        <v>14</v>
      </c>
      <c r="AA38" s="184">
        <v>1357</v>
      </c>
      <c r="AB38" s="184">
        <v>709</v>
      </c>
      <c r="AC38" s="239">
        <v>648</v>
      </c>
      <c r="AD38" s="184">
        <v>691</v>
      </c>
      <c r="AE38" s="184">
        <v>631</v>
      </c>
      <c r="AF38" s="184">
        <v>15</v>
      </c>
      <c r="AG38" s="241">
        <v>16</v>
      </c>
      <c r="AH38" s="240">
        <v>3</v>
      </c>
      <c r="AI38" s="239">
        <v>1</v>
      </c>
      <c r="AK38" s="240">
        <f t="shared" si="0"/>
        <v>-159</v>
      </c>
      <c r="AL38" s="184">
        <f t="shared" si="1"/>
        <v>2</v>
      </c>
      <c r="AM38" s="241">
        <f t="shared" si="2"/>
        <v>20</v>
      </c>
    </row>
    <row r="39" spans="2:39" ht="15" customHeight="1" x14ac:dyDescent="0.2">
      <c r="B39" s="235" t="s">
        <v>40</v>
      </c>
      <c r="C39" s="184">
        <v>-425</v>
      </c>
      <c r="D39" s="184">
        <v>-226</v>
      </c>
      <c r="E39" s="239">
        <v>-199</v>
      </c>
      <c r="F39" s="184">
        <v>-91</v>
      </c>
      <c r="G39" s="184">
        <v>-56</v>
      </c>
      <c r="H39" s="184">
        <v>-35</v>
      </c>
      <c r="I39" s="240">
        <v>351</v>
      </c>
      <c r="J39" s="184">
        <v>173</v>
      </c>
      <c r="K39" s="184">
        <v>178</v>
      </c>
      <c r="L39" s="240">
        <v>442</v>
      </c>
      <c r="M39" s="184">
        <v>229</v>
      </c>
      <c r="N39" s="239">
        <v>213</v>
      </c>
      <c r="O39" s="184">
        <v>-334</v>
      </c>
      <c r="P39" s="184">
        <v>-170</v>
      </c>
      <c r="Q39" s="239">
        <v>-164</v>
      </c>
      <c r="R39" s="184">
        <v>1234</v>
      </c>
      <c r="S39" s="184">
        <v>658</v>
      </c>
      <c r="T39" s="184">
        <v>576</v>
      </c>
      <c r="U39" s="240">
        <v>598</v>
      </c>
      <c r="V39" s="184">
        <v>528</v>
      </c>
      <c r="W39" s="184">
        <v>42</v>
      </c>
      <c r="X39" s="241">
        <v>36</v>
      </c>
      <c r="Y39" s="240">
        <v>18</v>
      </c>
      <c r="Z39" s="239">
        <v>12</v>
      </c>
      <c r="AA39" s="184">
        <v>1568</v>
      </c>
      <c r="AB39" s="184">
        <v>828</v>
      </c>
      <c r="AC39" s="239">
        <v>740</v>
      </c>
      <c r="AD39" s="184">
        <v>775</v>
      </c>
      <c r="AE39" s="184">
        <v>699</v>
      </c>
      <c r="AF39" s="184">
        <v>50</v>
      </c>
      <c r="AG39" s="241">
        <v>40</v>
      </c>
      <c r="AH39" s="240">
        <v>3</v>
      </c>
      <c r="AI39" s="239">
        <v>1</v>
      </c>
      <c r="AK39" s="240">
        <f t="shared" si="0"/>
        <v>-348</v>
      </c>
      <c r="AL39" s="184">
        <f t="shared" si="1"/>
        <v>-12</v>
      </c>
      <c r="AM39" s="241">
        <f t="shared" si="2"/>
        <v>26</v>
      </c>
    </row>
    <row r="40" spans="2:39" ht="15" customHeight="1" x14ac:dyDescent="0.2">
      <c r="B40" s="235" t="s">
        <v>41</v>
      </c>
      <c r="C40" s="184">
        <v>1335</v>
      </c>
      <c r="D40" s="184">
        <v>509</v>
      </c>
      <c r="E40" s="239">
        <v>826</v>
      </c>
      <c r="F40" s="184">
        <v>361</v>
      </c>
      <c r="G40" s="184">
        <v>152</v>
      </c>
      <c r="H40" s="184">
        <v>209</v>
      </c>
      <c r="I40" s="240">
        <v>1971</v>
      </c>
      <c r="J40" s="184">
        <v>1017</v>
      </c>
      <c r="K40" s="184">
        <v>954</v>
      </c>
      <c r="L40" s="240">
        <v>1610</v>
      </c>
      <c r="M40" s="184">
        <v>865</v>
      </c>
      <c r="N40" s="239">
        <v>745</v>
      </c>
      <c r="O40" s="184">
        <v>974</v>
      </c>
      <c r="P40" s="184">
        <v>357</v>
      </c>
      <c r="Q40" s="239">
        <v>617</v>
      </c>
      <c r="R40" s="184">
        <v>11557</v>
      </c>
      <c r="S40" s="184">
        <v>5633</v>
      </c>
      <c r="T40" s="184">
        <v>5924</v>
      </c>
      <c r="U40" s="240">
        <v>5328</v>
      </c>
      <c r="V40" s="184">
        <v>5590</v>
      </c>
      <c r="W40" s="184">
        <v>227</v>
      </c>
      <c r="X40" s="241">
        <v>244</v>
      </c>
      <c r="Y40" s="240">
        <v>78</v>
      </c>
      <c r="Z40" s="239">
        <v>90</v>
      </c>
      <c r="AA40" s="184">
        <v>10583</v>
      </c>
      <c r="AB40" s="184">
        <v>5276</v>
      </c>
      <c r="AC40" s="239">
        <v>5307</v>
      </c>
      <c r="AD40" s="184">
        <v>5016</v>
      </c>
      <c r="AE40" s="184">
        <v>5041</v>
      </c>
      <c r="AF40" s="184">
        <v>206</v>
      </c>
      <c r="AG40" s="241">
        <v>226</v>
      </c>
      <c r="AH40" s="240">
        <v>54</v>
      </c>
      <c r="AI40" s="239">
        <v>40</v>
      </c>
      <c r="AK40" s="240">
        <f t="shared" si="0"/>
        <v>861</v>
      </c>
      <c r="AL40" s="184">
        <f t="shared" si="1"/>
        <v>39</v>
      </c>
      <c r="AM40" s="241">
        <f t="shared" si="2"/>
        <v>74</v>
      </c>
    </row>
    <row r="41" spans="2:39" ht="15" customHeight="1" x14ac:dyDescent="0.2">
      <c r="B41" s="235" t="s">
        <v>42</v>
      </c>
      <c r="C41" s="184">
        <v>-653</v>
      </c>
      <c r="D41" s="184">
        <v>-321</v>
      </c>
      <c r="E41" s="239">
        <v>-332</v>
      </c>
      <c r="F41" s="184">
        <v>-252</v>
      </c>
      <c r="G41" s="184">
        <v>-149</v>
      </c>
      <c r="H41" s="184">
        <v>-103</v>
      </c>
      <c r="I41" s="240">
        <v>540</v>
      </c>
      <c r="J41" s="184">
        <v>283</v>
      </c>
      <c r="K41" s="184">
        <v>257</v>
      </c>
      <c r="L41" s="240">
        <v>792</v>
      </c>
      <c r="M41" s="184">
        <v>432</v>
      </c>
      <c r="N41" s="239">
        <v>360</v>
      </c>
      <c r="O41" s="184">
        <v>-401</v>
      </c>
      <c r="P41" s="184">
        <v>-172</v>
      </c>
      <c r="Q41" s="239">
        <v>-229</v>
      </c>
      <c r="R41" s="184">
        <v>2444</v>
      </c>
      <c r="S41" s="184">
        <v>1266</v>
      </c>
      <c r="T41" s="184">
        <v>1178</v>
      </c>
      <c r="U41" s="240">
        <v>1065</v>
      </c>
      <c r="V41" s="184">
        <v>1051</v>
      </c>
      <c r="W41" s="184">
        <v>173</v>
      </c>
      <c r="X41" s="241">
        <v>105</v>
      </c>
      <c r="Y41" s="240">
        <v>28</v>
      </c>
      <c r="Z41" s="239">
        <v>22</v>
      </c>
      <c r="AA41" s="184">
        <v>2845</v>
      </c>
      <c r="AB41" s="184">
        <v>1438</v>
      </c>
      <c r="AC41" s="239">
        <v>1407</v>
      </c>
      <c r="AD41" s="184">
        <v>1288</v>
      </c>
      <c r="AE41" s="184">
        <v>1269</v>
      </c>
      <c r="AF41" s="184">
        <v>147</v>
      </c>
      <c r="AG41" s="241">
        <v>132</v>
      </c>
      <c r="AH41" s="240">
        <v>3</v>
      </c>
      <c r="AI41" s="239">
        <v>6</v>
      </c>
      <c r="AK41" s="240">
        <f t="shared" si="0"/>
        <v>-441</v>
      </c>
      <c r="AL41" s="184">
        <f t="shared" si="1"/>
        <v>-1</v>
      </c>
      <c r="AM41" s="241">
        <f t="shared" si="2"/>
        <v>41</v>
      </c>
    </row>
    <row r="42" spans="2:39" ht="15" customHeight="1" x14ac:dyDescent="0.2">
      <c r="B42" s="235" t="s">
        <v>43</v>
      </c>
      <c r="C42" s="184">
        <v>-367</v>
      </c>
      <c r="D42" s="184">
        <v>-223</v>
      </c>
      <c r="E42" s="239">
        <v>-144</v>
      </c>
      <c r="F42" s="184">
        <v>48</v>
      </c>
      <c r="G42" s="184">
        <v>26</v>
      </c>
      <c r="H42" s="184">
        <v>22</v>
      </c>
      <c r="I42" s="240">
        <v>817</v>
      </c>
      <c r="J42" s="184">
        <v>423</v>
      </c>
      <c r="K42" s="184">
        <v>394</v>
      </c>
      <c r="L42" s="240">
        <v>769</v>
      </c>
      <c r="M42" s="184">
        <v>397</v>
      </c>
      <c r="N42" s="239">
        <v>372</v>
      </c>
      <c r="O42" s="184">
        <v>-415</v>
      </c>
      <c r="P42" s="184">
        <v>-249</v>
      </c>
      <c r="Q42" s="239">
        <v>-166</v>
      </c>
      <c r="R42" s="184">
        <v>3026</v>
      </c>
      <c r="S42" s="184">
        <v>1604</v>
      </c>
      <c r="T42" s="184">
        <v>1422</v>
      </c>
      <c r="U42" s="240">
        <v>1508</v>
      </c>
      <c r="V42" s="184">
        <v>1321</v>
      </c>
      <c r="W42" s="184">
        <v>75</v>
      </c>
      <c r="X42" s="241">
        <v>79</v>
      </c>
      <c r="Y42" s="240">
        <v>21</v>
      </c>
      <c r="Z42" s="239">
        <v>22</v>
      </c>
      <c r="AA42" s="184">
        <v>3441</v>
      </c>
      <c r="AB42" s="184">
        <v>1853</v>
      </c>
      <c r="AC42" s="239">
        <v>1588</v>
      </c>
      <c r="AD42" s="184">
        <v>1796</v>
      </c>
      <c r="AE42" s="184">
        <v>1531</v>
      </c>
      <c r="AF42" s="184">
        <v>49</v>
      </c>
      <c r="AG42" s="241">
        <v>42</v>
      </c>
      <c r="AH42" s="240">
        <v>8</v>
      </c>
      <c r="AI42" s="239">
        <v>15</v>
      </c>
      <c r="AK42" s="240">
        <f t="shared" si="0"/>
        <v>-498</v>
      </c>
      <c r="AL42" s="184">
        <f t="shared" si="1"/>
        <v>63</v>
      </c>
      <c r="AM42" s="241">
        <f t="shared" si="2"/>
        <v>20</v>
      </c>
    </row>
    <row r="43" spans="2:39" ht="15" customHeight="1" x14ac:dyDescent="0.2">
      <c r="B43" s="235" t="s">
        <v>44</v>
      </c>
      <c r="C43" s="184">
        <v>-89</v>
      </c>
      <c r="D43" s="184">
        <v>-53</v>
      </c>
      <c r="E43" s="239">
        <v>-36</v>
      </c>
      <c r="F43" s="184">
        <v>-27</v>
      </c>
      <c r="G43" s="184">
        <v>-10</v>
      </c>
      <c r="H43" s="184">
        <v>-17</v>
      </c>
      <c r="I43" s="240">
        <v>1235</v>
      </c>
      <c r="J43" s="184">
        <v>642</v>
      </c>
      <c r="K43" s="184">
        <v>593</v>
      </c>
      <c r="L43" s="240">
        <v>1262</v>
      </c>
      <c r="M43" s="184">
        <v>652</v>
      </c>
      <c r="N43" s="239">
        <v>610</v>
      </c>
      <c r="O43" s="184">
        <v>-62</v>
      </c>
      <c r="P43" s="184">
        <v>-43</v>
      </c>
      <c r="Q43" s="239">
        <v>-19</v>
      </c>
      <c r="R43" s="184">
        <v>6621</v>
      </c>
      <c r="S43" s="184">
        <v>3401</v>
      </c>
      <c r="T43" s="184">
        <v>3220</v>
      </c>
      <c r="U43" s="240">
        <v>3226</v>
      </c>
      <c r="V43" s="184">
        <v>3079</v>
      </c>
      <c r="W43" s="184">
        <v>90</v>
      </c>
      <c r="X43" s="241">
        <v>69</v>
      </c>
      <c r="Y43" s="240">
        <v>85</v>
      </c>
      <c r="Z43" s="239">
        <v>72</v>
      </c>
      <c r="AA43" s="184">
        <v>6683</v>
      </c>
      <c r="AB43" s="184">
        <v>3444</v>
      </c>
      <c r="AC43" s="239">
        <v>3239</v>
      </c>
      <c r="AD43" s="184">
        <v>3270</v>
      </c>
      <c r="AE43" s="184">
        <v>3085</v>
      </c>
      <c r="AF43" s="184">
        <v>119</v>
      </c>
      <c r="AG43" s="241">
        <v>103</v>
      </c>
      <c r="AH43" s="240">
        <v>55</v>
      </c>
      <c r="AI43" s="239">
        <v>51</v>
      </c>
      <c r="AK43" s="240">
        <f t="shared" si="0"/>
        <v>-50</v>
      </c>
      <c r="AL43" s="184">
        <f t="shared" si="1"/>
        <v>-63</v>
      </c>
      <c r="AM43" s="241">
        <f t="shared" si="2"/>
        <v>51</v>
      </c>
    </row>
    <row r="44" spans="2:39" ht="15" customHeight="1" x14ac:dyDescent="0.2">
      <c r="B44" s="235" t="s">
        <v>45</v>
      </c>
      <c r="C44" s="184">
        <v>0</v>
      </c>
      <c r="D44" s="184">
        <v>13</v>
      </c>
      <c r="E44" s="239">
        <v>-13</v>
      </c>
      <c r="F44" s="184">
        <v>31</v>
      </c>
      <c r="G44" s="184">
        <v>-7</v>
      </c>
      <c r="H44" s="184">
        <v>38</v>
      </c>
      <c r="I44" s="240">
        <v>451</v>
      </c>
      <c r="J44" s="184">
        <v>223</v>
      </c>
      <c r="K44" s="184">
        <v>228</v>
      </c>
      <c r="L44" s="240">
        <v>420</v>
      </c>
      <c r="M44" s="184">
        <v>230</v>
      </c>
      <c r="N44" s="239">
        <v>190</v>
      </c>
      <c r="O44" s="184">
        <v>-31</v>
      </c>
      <c r="P44" s="184">
        <v>20</v>
      </c>
      <c r="Q44" s="239">
        <v>-51</v>
      </c>
      <c r="R44" s="184">
        <v>1919</v>
      </c>
      <c r="S44" s="184">
        <v>1020</v>
      </c>
      <c r="T44" s="184">
        <v>899</v>
      </c>
      <c r="U44" s="240">
        <v>851</v>
      </c>
      <c r="V44" s="184">
        <v>755</v>
      </c>
      <c r="W44" s="184">
        <v>154</v>
      </c>
      <c r="X44" s="241">
        <v>129</v>
      </c>
      <c r="Y44" s="240">
        <v>15</v>
      </c>
      <c r="Z44" s="239">
        <v>15</v>
      </c>
      <c r="AA44" s="184">
        <v>1950</v>
      </c>
      <c r="AB44" s="184">
        <v>1000</v>
      </c>
      <c r="AC44" s="239">
        <v>950</v>
      </c>
      <c r="AD44" s="184">
        <v>853</v>
      </c>
      <c r="AE44" s="184">
        <v>783</v>
      </c>
      <c r="AF44" s="184">
        <v>137</v>
      </c>
      <c r="AG44" s="241">
        <v>165</v>
      </c>
      <c r="AH44" s="240">
        <v>10</v>
      </c>
      <c r="AI44" s="239">
        <v>2</v>
      </c>
      <c r="AK44" s="240">
        <f t="shared" si="0"/>
        <v>-30</v>
      </c>
      <c r="AL44" s="184">
        <f t="shared" si="1"/>
        <v>-19</v>
      </c>
      <c r="AM44" s="241">
        <f t="shared" si="2"/>
        <v>18</v>
      </c>
    </row>
    <row r="45" spans="2:39" ht="15" customHeight="1" x14ac:dyDescent="0.2">
      <c r="B45" s="235" t="s">
        <v>46</v>
      </c>
      <c r="C45" s="184">
        <v>-69</v>
      </c>
      <c r="D45" s="184">
        <v>2</v>
      </c>
      <c r="E45" s="239">
        <v>-71</v>
      </c>
      <c r="F45" s="184">
        <v>49</v>
      </c>
      <c r="G45" s="184">
        <v>35</v>
      </c>
      <c r="H45" s="184">
        <v>14</v>
      </c>
      <c r="I45" s="240">
        <v>729</v>
      </c>
      <c r="J45" s="184">
        <v>385</v>
      </c>
      <c r="K45" s="184">
        <v>344</v>
      </c>
      <c r="L45" s="240">
        <v>680</v>
      </c>
      <c r="M45" s="184">
        <v>350</v>
      </c>
      <c r="N45" s="239">
        <v>330</v>
      </c>
      <c r="O45" s="184">
        <v>-118</v>
      </c>
      <c r="P45" s="184">
        <v>-33</v>
      </c>
      <c r="Q45" s="239">
        <v>-85</v>
      </c>
      <c r="R45" s="184">
        <v>4398</v>
      </c>
      <c r="S45" s="184">
        <v>2375</v>
      </c>
      <c r="T45" s="184">
        <v>2023</v>
      </c>
      <c r="U45" s="240">
        <v>2233</v>
      </c>
      <c r="V45" s="184">
        <v>1934</v>
      </c>
      <c r="W45" s="184">
        <v>95</v>
      </c>
      <c r="X45" s="241">
        <v>62</v>
      </c>
      <c r="Y45" s="240">
        <v>47</v>
      </c>
      <c r="Z45" s="239">
        <v>27</v>
      </c>
      <c r="AA45" s="184">
        <v>4516</v>
      </c>
      <c r="AB45" s="184">
        <v>2408</v>
      </c>
      <c r="AC45" s="239">
        <v>2108</v>
      </c>
      <c r="AD45" s="184">
        <v>2272</v>
      </c>
      <c r="AE45" s="184">
        <v>2025</v>
      </c>
      <c r="AF45" s="184">
        <v>88</v>
      </c>
      <c r="AG45" s="241">
        <v>70</v>
      </c>
      <c r="AH45" s="240">
        <v>48</v>
      </c>
      <c r="AI45" s="239">
        <v>13</v>
      </c>
      <c r="AK45" s="240">
        <f t="shared" si="0"/>
        <v>-130</v>
      </c>
      <c r="AL45" s="184">
        <f t="shared" si="1"/>
        <v>-1</v>
      </c>
      <c r="AM45" s="241">
        <f t="shared" si="2"/>
        <v>13</v>
      </c>
    </row>
    <row r="46" spans="2:39" ht="15" customHeight="1" x14ac:dyDescent="0.2">
      <c r="B46" s="235" t="s">
        <v>47</v>
      </c>
      <c r="C46" s="184">
        <v>-313</v>
      </c>
      <c r="D46" s="184">
        <v>-169</v>
      </c>
      <c r="E46" s="239">
        <v>-144</v>
      </c>
      <c r="F46" s="184">
        <v>-77</v>
      </c>
      <c r="G46" s="184">
        <v>-33</v>
      </c>
      <c r="H46" s="184">
        <v>-44</v>
      </c>
      <c r="I46" s="240">
        <v>363</v>
      </c>
      <c r="J46" s="184">
        <v>196</v>
      </c>
      <c r="K46" s="184">
        <v>167</v>
      </c>
      <c r="L46" s="240">
        <v>440</v>
      </c>
      <c r="M46" s="184">
        <v>229</v>
      </c>
      <c r="N46" s="239">
        <v>211</v>
      </c>
      <c r="O46" s="184">
        <v>-236</v>
      </c>
      <c r="P46" s="184">
        <v>-136</v>
      </c>
      <c r="Q46" s="239">
        <v>-100</v>
      </c>
      <c r="R46" s="184">
        <v>1378</v>
      </c>
      <c r="S46" s="184">
        <v>664</v>
      </c>
      <c r="T46" s="184">
        <v>714</v>
      </c>
      <c r="U46" s="240">
        <v>526</v>
      </c>
      <c r="V46" s="184">
        <v>503</v>
      </c>
      <c r="W46" s="184">
        <v>119</v>
      </c>
      <c r="X46" s="241">
        <v>201</v>
      </c>
      <c r="Y46" s="240">
        <v>19</v>
      </c>
      <c r="Z46" s="239">
        <v>10</v>
      </c>
      <c r="AA46" s="184">
        <v>1614</v>
      </c>
      <c r="AB46" s="184">
        <v>800</v>
      </c>
      <c r="AC46" s="239">
        <v>814</v>
      </c>
      <c r="AD46" s="184">
        <v>685</v>
      </c>
      <c r="AE46" s="184">
        <v>591</v>
      </c>
      <c r="AF46" s="184">
        <v>114</v>
      </c>
      <c r="AG46" s="241">
        <v>220</v>
      </c>
      <c r="AH46" s="240">
        <v>1</v>
      </c>
      <c r="AI46" s="239">
        <v>3</v>
      </c>
      <c r="AK46" s="240">
        <f t="shared" si="0"/>
        <v>-247</v>
      </c>
      <c r="AL46" s="184">
        <f t="shared" si="1"/>
        <v>-14</v>
      </c>
      <c r="AM46" s="241">
        <f t="shared" si="2"/>
        <v>25</v>
      </c>
    </row>
    <row r="47" spans="2:39" ht="15" customHeight="1" x14ac:dyDescent="0.2">
      <c r="B47" s="235" t="s">
        <v>48</v>
      </c>
      <c r="C47" s="184">
        <v>-478</v>
      </c>
      <c r="D47" s="184">
        <v>-193</v>
      </c>
      <c r="E47" s="239">
        <v>-285</v>
      </c>
      <c r="F47" s="184">
        <v>-215</v>
      </c>
      <c r="G47" s="184">
        <v>-80</v>
      </c>
      <c r="H47" s="184">
        <v>-135</v>
      </c>
      <c r="I47" s="240">
        <v>323</v>
      </c>
      <c r="J47" s="184">
        <v>174</v>
      </c>
      <c r="K47" s="184">
        <v>149</v>
      </c>
      <c r="L47" s="240">
        <v>538</v>
      </c>
      <c r="M47" s="184">
        <v>254</v>
      </c>
      <c r="N47" s="239">
        <v>284</v>
      </c>
      <c r="O47" s="184">
        <v>-263</v>
      </c>
      <c r="P47" s="184">
        <v>-113</v>
      </c>
      <c r="Q47" s="239">
        <v>-150</v>
      </c>
      <c r="R47" s="184">
        <v>1355</v>
      </c>
      <c r="S47" s="184">
        <v>664</v>
      </c>
      <c r="T47" s="184">
        <v>691</v>
      </c>
      <c r="U47" s="240">
        <v>589</v>
      </c>
      <c r="V47" s="184">
        <v>541</v>
      </c>
      <c r="W47" s="184">
        <v>66</v>
      </c>
      <c r="X47" s="241">
        <v>145</v>
      </c>
      <c r="Y47" s="240">
        <v>9</v>
      </c>
      <c r="Z47" s="239">
        <v>5</v>
      </c>
      <c r="AA47" s="184">
        <v>1618</v>
      </c>
      <c r="AB47" s="184">
        <v>777</v>
      </c>
      <c r="AC47" s="239">
        <v>841</v>
      </c>
      <c r="AD47" s="184">
        <v>690</v>
      </c>
      <c r="AE47" s="184">
        <v>698</v>
      </c>
      <c r="AF47" s="184">
        <v>80</v>
      </c>
      <c r="AG47" s="241">
        <v>141</v>
      </c>
      <c r="AH47" s="240">
        <v>7</v>
      </c>
      <c r="AI47" s="239">
        <v>2</v>
      </c>
      <c r="AK47" s="240">
        <f t="shared" si="0"/>
        <v>-258</v>
      </c>
      <c r="AL47" s="184">
        <f t="shared" si="1"/>
        <v>-10</v>
      </c>
      <c r="AM47" s="241">
        <f t="shared" si="2"/>
        <v>5</v>
      </c>
    </row>
    <row r="48" spans="2:39" ht="15" customHeight="1" x14ac:dyDescent="0.2">
      <c r="B48" s="235" t="s">
        <v>135</v>
      </c>
      <c r="C48" s="184">
        <v>-403</v>
      </c>
      <c r="D48" s="184">
        <v>-204</v>
      </c>
      <c r="E48" s="239">
        <v>-199</v>
      </c>
      <c r="F48" s="184">
        <v>-198</v>
      </c>
      <c r="G48" s="184">
        <v>-96</v>
      </c>
      <c r="H48" s="184">
        <v>-102</v>
      </c>
      <c r="I48" s="240">
        <v>194</v>
      </c>
      <c r="J48" s="184">
        <v>109</v>
      </c>
      <c r="K48" s="184">
        <v>85</v>
      </c>
      <c r="L48" s="240">
        <v>392</v>
      </c>
      <c r="M48" s="184">
        <v>205</v>
      </c>
      <c r="N48" s="239">
        <v>187</v>
      </c>
      <c r="O48" s="184">
        <v>-205</v>
      </c>
      <c r="P48" s="184">
        <v>-108</v>
      </c>
      <c r="Q48" s="239">
        <v>-97</v>
      </c>
      <c r="R48" s="184">
        <v>607</v>
      </c>
      <c r="S48" s="184">
        <v>282</v>
      </c>
      <c r="T48" s="184">
        <v>325</v>
      </c>
      <c r="U48" s="240">
        <v>263</v>
      </c>
      <c r="V48" s="184">
        <v>278</v>
      </c>
      <c r="W48" s="184">
        <v>10</v>
      </c>
      <c r="X48" s="241">
        <v>43</v>
      </c>
      <c r="Y48" s="240">
        <v>9</v>
      </c>
      <c r="Z48" s="239">
        <v>4</v>
      </c>
      <c r="AA48" s="184">
        <v>812</v>
      </c>
      <c r="AB48" s="184">
        <v>390</v>
      </c>
      <c r="AC48" s="239">
        <v>422</v>
      </c>
      <c r="AD48" s="184">
        <v>380</v>
      </c>
      <c r="AE48" s="184">
        <v>395</v>
      </c>
      <c r="AF48" s="184">
        <v>10</v>
      </c>
      <c r="AG48" s="241">
        <v>26</v>
      </c>
      <c r="AH48" s="240">
        <v>0</v>
      </c>
      <c r="AI48" s="239">
        <v>1</v>
      </c>
      <c r="AK48" s="240">
        <f t="shared" si="0"/>
        <v>-234</v>
      </c>
      <c r="AL48" s="184">
        <f t="shared" si="1"/>
        <v>17</v>
      </c>
      <c r="AM48" s="241">
        <f t="shared" si="2"/>
        <v>12</v>
      </c>
    </row>
    <row r="49" spans="2:39" ht="15" customHeight="1" x14ac:dyDescent="0.2">
      <c r="B49" s="235" t="s">
        <v>136</v>
      </c>
      <c r="C49" s="184">
        <v>-643</v>
      </c>
      <c r="D49" s="184">
        <v>-356</v>
      </c>
      <c r="E49" s="239">
        <v>-287</v>
      </c>
      <c r="F49" s="184">
        <v>-289</v>
      </c>
      <c r="G49" s="184">
        <v>-199</v>
      </c>
      <c r="H49" s="184">
        <v>-90</v>
      </c>
      <c r="I49" s="240">
        <v>539</v>
      </c>
      <c r="J49" s="184">
        <v>267</v>
      </c>
      <c r="K49" s="184">
        <v>272</v>
      </c>
      <c r="L49" s="240">
        <v>828</v>
      </c>
      <c r="M49" s="184">
        <v>466</v>
      </c>
      <c r="N49" s="239">
        <v>362</v>
      </c>
      <c r="O49" s="184">
        <v>-354</v>
      </c>
      <c r="P49" s="184">
        <v>-157</v>
      </c>
      <c r="Q49" s="239">
        <v>-197</v>
      </c>
      <c r="R49" s="184">
        <v>1618</v>
      </c>
      <c r="S49" s="184">
        <v>795</v>
      </c>
      <c r="T49" s="184">
        <v>823</v>
      </c>
      <c r="U49" s="240">
        <v>720</v>
      </c>
      <c r="V49" s="184">
        <v>701</v>
      </c>
      <c r="W49" s="184">
        <v>66</v>
      </c>
      <c r="X49" s="241">
        <v>120</v>
      </c>
      <c r="Y49" s="240">
        <v>9</v>
      </c>
      <c r="Z49" s="239">
        <v>2</v>
      </c>
      <c r="AA49" s="184">
        <v>1972</v>
      </c>
      <c r="AB49" s="184">
        <v>952</v>
      </c>
      <c r="AC49" s="239">
        <v>1020</v>
      </c>
      <c r="AD49" s="184">
        <v>848</v>
      </c>
      <c r="AE49" s="184">
        <v>880</v>
      </c>
      <c r="AF49" s="184">
        <v>77</v>
      </c>
      <c r="AG49" s="241">
        <v>138</v>
      </c>
      <c r="AH49" s="240">
        <v>27</v>
      </c>
      <c r="AI49" s="239">
        <v>2</v>
      </c>
      <c r="AK49" s="240">
        <f t="shared" si="0"/>
        <v>-307</v>
      </c>
      <c r="AL49" s="184">
        <f t="shared" si="1"/>
        <v>-29</v>
      </c>
      <c r="AM49" s="241">
        <f t="shared" si="2"/>
        <v>-18</v>
      </c>
    </row>
    <row r="50" spans="2:39" ht="15" customHeight="1" x14ac:dyDescent="0.2">
      <c r="B50" s="235" t="s">
        <v>137</v>
      </c>
      <c r="C50" s="184">
        <v>-483</v>
      </c>
      <c r="D50" s="184">
        <v>-237</v>
      </c>
      <c r="E50" s="239">
        <v>-246</v>
      </c>
      <c r="F50" s="184">
        <v>-232</v>
      </c>
      <c r="G50" s="184">
        <v>-122</v>
      </c>
      <c r="H50" s="184">
        <v>-110</v>
      </c>
      <c r="I50" s="240">
        <v>396</v>
      </c>
      <c r="J50" s="184">
        <v>208</v>
      </c>
      <c r="K50" s="184">
        <v>188</v>
      </c>
      <c r="L50" s="240">
        <v>628</v>
      </c>
      <c r="M50" s="184">
        <v>330</v>
      </c>
      <c r="N50" s="239">
        <v>298</v>
      </c>
      <c r="O50" s="184">
        <v>-251</v>
      </c>
      <c r="P50" s="184">
        <v>-115</v>
      </c>
      <c r="Q50" s="239">
        <v>-136</v>
      </c>
      <c r="R50" s="184">
        <v>1044</v>
      </c>
      <c r="S50" s="184">
        <v>524</v>
      </c>
      <c r="T50" s="184">
        <v>520</v>
      </c>
      <c r="U50" s="240">
        <v>490</v>
      </c>
      <c r="V50" s="184">
        <v>467</v>
      </c>
      <c r="W50" s="184">
        <v>16</v>
      </c>
      <c r="X50" s="241">
        <v>40</v>
      </c>
      <c r="Y50" s="240">
        <v>18</v>
      </c>
      <c r="Z50" s="239">
        <v>13</v>
      </c>
      <c r="AA50" s="184">
        <v>1295</v>
      </c>
      <c r="AB50" s="184">
        <v>639</v>
      </c>
      <c r="AC50" s="239">
        <v>656</v>
      </c>
      <c r="AD50" s="184">
        <v>618</v>
      </c>
      <c r="AE50" s="184">
        <v>638</v>
      </c>
      <c r="AF50" s="184">
        <v>21</v>
      </c>
      <c r="AG50" s="241">
        <v>17</v>
      </c>
      <c r="AH50" s="240">
        <v>0</v>
      </c>
      <c r="AI50" s="239">
        <v>1</v>
      </c>
      <c r="AK50" s="240">
        <f t="shared" si="0"/>
        <v>-299</v>
      </c>
      <c r="AL50" s="184">
        <f t="shared" si="1"/>
        <v>18</v>
      </c>
      <c r="AM50" s="241">
        <f t="shared" si="2"/>
        <v>30</v>
      </c>
    </row>
    <row r="51" spans="2:39" ht="15" customHeight="1" x14ac:dyDescent="0.2">
      <c r="B51" s="235" t="s">
        <v>138</v>
      </c>
      <c r="C51" s="184">
        <v>-439</v>
      </c>
      <c r="D51" s="184">
        <v>-212</v>
      </c>
      <c r="E51" s="239">
        <v>-227</v>
      </c>
      <c r="F51" s="184">
        <v>-138</v>
      </c>
      <c r="G51" s="184">
        <v>-79</v>
      </c>
      <c r="H51" s="184">
        <v>-59</v>
      </c>
      <c r="I51" s="240">
        <v>280</v>
      </c>
      <c r="J51" s="184">
        <v>144</v>
      </c>
      <c r="K51" s="184">
        <v>136</v>
      </c>
      <c r="L51" s="240">
        <v>418</v>
      </c>
      <c r="M51" s="184">
        <v>223</v>
      </c>
      <c r="N51" s="239">
        <v>195</v>
      </c>
      <c r="O51" s="184">
        <v>-301</v>
      </c>
      <c r="P51" s="184">
        <v>-133</v>
      </c>
      <c r="Q51" s="239">
        <v>-168</v>
      </c>
      <c r="R51" s="184">
        <v>924</v>
      </c>
      <c r="S51" s="184">
        <v>453</v>
      </c>
      <c r="T51" s="184">
        <v>471</v>
      </c>
      <c r="U51" s="240">
        <v>424</v>
      </c>
      <c r="V51" s="184">
        <v>381</v>
      </c>
      <c r="W51" s="184">
        <v>21</v>
      </c>
      <c r="X51" s="241">
        <v>85</v>
      </c>
      <c r="Y51" s="240">
        <v>8</v>
      </c>
      <c r="Z51" s="239">
        <v>5</v>
      </c>
      <c r="AA51" s="184">
        <v>1225</v>
      </c>
      <c r="AB51" s="184">
        <v>586</v>
      </c>
      <c r="AC51" s="239">
        <v>639</v>
      </c>
      <c r="AD51" s="184">
        <v>565</v>
      </c>
      <c r="AE51" s="184">
        <v>518</v>
      </c>
      <c r="AF51" s="184">
        <v>21</v>
      </c>
      <c r="AG51" s="241">
        <v>121</v>
      </c>
      <c r="AH51" s="240">
        <v>0</v>
      </c>
      <c r="AI51" s="239">
        <v>0</v>
      </c>
      <c r="AK51" s="240">
        <f t="shared" si="0"/>
        <v>-278</v>
      </c>
      <c r="AL51" s="184">
        <f t="shared" si="1"/>
        <v>-36</v>
      </c>
      <c r="AM51" s="241">
        <f t="shared" si="2"/>
        <v>13</v>
      </c>
    </row>
    <row r="52" spans="2:39" ht="15" customHeight="1" x14ac:dyDescent="0.2">
      <c r="B52" s="235" t="s">
        <v>139</v>
      </c>
      <c r="C52" s="184">
        <v>-528</v>
      </c>
      <c r="D52" s="184">
        <v>-261</v>
      </c>
      <c r="E52" s="239">
        <v>-267</v>
      </c>
      <c r="F52" s="184">
        <v>-304</v>
      </c>
      <c r="G52" s="184">
        <v>-151</v>
      </c>
      <c r="H52" s="184">
        <v>-153</v>
      </c>
      <c r="I52" s="240">
        <v>351</v>
      </c>
      <c r="J52" s="184">
        <v>178</v>
      </c>
      <c r="K52" s="184">
        <v>173</v>
      </c>
      <c r="L52" s="240">
        <v>655</v>
      </c>
      <c r="M52" s="184">
        <v>329</v>
      </c>
      <c r="N52" s="239">
        <v>326</v>
      </c>
      <c r="O52" s="184">
        <v>-224</v>
      </c>
      <c r="P52" s="184">
        <v>-110</v>
      </c>
      <c r="Q52" s="239">
        <v>-114</v>
      </c>
      <c r="R52" s="184">
        <v>1030</v>
      </c>
      <c r="S52" s="184">
        <v>510</v>
      </c>
      <c r="T52" s="184">
        <v>520</v>
      </c>
      <c r="U52" s="240">
        <v>489</v>
      </c>
      <c r="V52" s="184">
        <v>489</v>
      </c>
      <c r="W52" s="184">
        <v>13</v>
      </c>
      <c r="X52" s="241">
        <v>27</v>
      </c>
      <c r="Y52" s="240">
        <v>8</v>
      </c>
      <c r="Z52" s="239">
        <v>4</v>
      </c>
      <c r="AA52" s="184">
        <v>1254</v>
      </c>
      <c r="AB52" s="184">
        <v>620</v>
      </c>
      <c r="AC52" s="239">
        <v>634</v>
      </c>
      <c r="AD52" s="184">
        <v>589</v>
      </c>
      <c r="AE52" s="184">
        <v>602</v>
      </c>
      <c r="AF52" s="184">
        <v>21</v>
      </c>
      <c r="AG52" s="241">
        <v>22</v>
      </c>
      <c r="AH52" s="240">
        <v>10</v>
      </c>
      <c r="AI52" s="239">
        <v>10</v>
      </c>
      <c r="AK52" s="240">
        <f t="shared" si="0"/>
        <v>-213</v>
      </c>
      <c r="AL52" s="184">
        <f t="shared" si="1"/>
        <v>-3</v>
      </c>
      <c r="AM52" s="241">
        <f t="shared" si="2"/>
        <v>-8</v>
      </c>
    </row>
    <row r="53" spans="2:39" ht="15" customHeight="1" x14ac:dyDescent="0.2">
      <c r="B53" s="235" t="s">
        <v>140</v>
      </c>
      <c r="C53" s="184">
        <v>-506</v>
      </c>
      <c r="D53" s="184">
        <v>-238</v>
      </c>
      <c r="E53" s="184">
        <v>-268</v>
      </c>
      <c r="F53" s="238">
        <v>-201</v>
      </c>
      <c r="G53" s="184">
        <v>-84</v>
      </c>
      <c r="H53" s="184">
        <v>-117</v>
      </c>
      <c r="I53" s="240">
        <v>320</v>
      </c>
      <c r="J53" s="184">
        <v>178</v>
      </c>
      <c r="K53" s="184">
        <v>142</v>
      </c>
      <c r="L53" s="240">
        <v>521</v>
      </c>
      <c r="M53" s="184">
        <v>262</v>
      </c>
      <c r="N53" s="239">
        <v>259</v>
      </c>
      <c r="O53" s="184">
        <v>-305</v>
      </c>
      <c r="P53" s="184">
        <v>-154</v>
      </c>
      <c r="Q53" s="239">
        <v>-151</v>
      </c>
      <c r="R53" s="184">
        <v>864</v>
      </c>
      <c r="S53" s="184">
        <v>416</v>
      </c>
      <c r="T53" s="184">
        <v>448</v>
      </c>
      <c r="U53" s="240">
        <v>384</v>
      </c>
      <c r="V53" s="184">
        <v>368</v>
      </c>
      <c r="W53" s="184">
        <v>18</v>
      </c>
      <c r="X53" s="241">
        <v>72</v>
      </c>
      <c r="Y53" s="240">
        <v>14</v>
      </c>
      <c r="Z53" s="239">
        <v>8</v>
      </c>
      <c r="AA53" s="184">
        <v>1169</v>
      </c>
      <c r="AB53" s="184">
        <v>570</v>
      </c>
      <c r="AC53" s="239">
        <v>599</v>
      </c>
      <c r="AD53" s="184">
        <v>546</v>
      </c>
      <c r="AE53" s="184">
        <v>528</v>
      </c>
      <c r="AF53" s="184">
        <v>23</v>
      </c>
      <c r="AG53" s="241">
        <v>71</v>
      </c>
      <c r="AH53" s="240">
        <v>1</v>
      </c>
      <c r="AI53" s="239">
        <v>0</v>
      </c>
      <c r="AK53" s="240">
        <f t="shared" si="0"/>
        <v>-322</v>
      </c>
      <c r="AL53" s="184">
        <f t="shared" si="1"/>
        <v>-4</v>
      </c>
      <c r="AM53" s="241">
        <f t="shared" si="2"/>
        <v>21</v>
      </c>
    </row>
    <row r="54" spans="2:39" ht="15" customHeight="1" x14ac:dyDescent="0.2">
      <c r="B54" s="235" t="s">
        <v>156</v>
      </c>
      <c r="C54" s="184">
        <v>96</v>
      </c>
      <c r="D54" s="184">
        <v>54</v>
      </c>
      <c r="E54" s="184">
        <v>42</v>
      </c>
      <c r="F54" s="238">
        <v>19</v>
      </c>
      <c r="G54" s="184">
        <v>-2</v>
      </c>
      <c r="H54" s="184">
        <v>21</v>
      </c>
      <c r="I54" s="240">
        <v>393</v>
      </c>
      <c r="J54" s="184">
        <v>195</v>
      </c>
      <c r="K54" s="184">
        <v>198</v>
      </c>
      <c r="L54" s="240">
        <v>374</v>
      </c>
      <c r="M54" s="184">
        <v>197</v>
      </c>
      <c r="N54" s="239">
        <v>177</v>
      </c>
      <c r="O54" s="184">
        <v>77</v>
      </c>
      <c r="P54" s="184">
        <v>56</v>
      </c>
      <c r="Q54" s="239">
        <v>21</v>
      </c>
      <c r="R54" s="184">
        <v>1913</v>
      </c>
      <c r="S54" s="184">
        <v>997</v>
      </c>
      <c r="T54" s="184">
        <v>916</v>
      </c>
      <c r="U54" s="240">
        <v>918</v>
      </c>
      <c r="V54" s="184">
        <v>831</v>
      </c>
      <c r="W54" s="184">
        <v>74</v>
      </c>
      <c r="X54" s="241">
        <v>80</v>
      </c>
      <c r="Y54" s="240">
        <v>5</v>
      </c>
      <c r="Z54" s="239">
        <v>5</v>
      </c>
      <c r="AA54" s="184">
        <v>1836</v>
      </c>
      <c r="AB54" s="184">
        <v>941</v>
      </c>
      <c r="AC54" s="239">
        <v>895</v>
      </c>
      <c r="AD54" s="184">
        <v>900</v>
      </c>
      <c r="AE54" s="184">
        <v>844</v>
      </c>
      <c r="AF54" s="184">
        <v>38</v>
      </c>
      <c r="AG54" s="241">
        <v>47</v>
      </c>
      <c r="AH54" s="240">
        <v>3</v>
      </c>
      <c r="AI54" s="239">
        <v>4</v>
      </c>
      <c r="AK54" s="240">
        <f t="shared" si="0"/>
        <v>5</v>
      </c>
      <c r="AL54" s="184">
        <f t="shared" si="1"/>
        <v>69</v>
      </c>
      <c r="AM54" s="241">
        <f t="shared" si="2"/>
        <v>3</v>
      </c>
    </row>
    <row r="55" spans="2:39" ht="15" customHeight="1" x14ac:dyDescent="0.2">
      <c r="B55" s="235" t="s">
        <v>141</v>
      </c>
      <c r="C55" s="184">
        <v>-386</v>
      </c>
      <c r="D55" s="184">
        <v>-181</v>
      </c>
      <c r="E55" s="184">
        <v>-205</v>
      </c>
      <c r="F55" s="238">
        <v>-313</v>
      </c>
      <c r="G55" s="184">
        <v>-173</v>
      </c>
      <c r="H55" s="184">
        <v>-140</v>
      </c>
      <c r="I55" s="240">
        <v>576</v>
      </c>
      <c r="J55" s="184">
        <v>302</v>
      </c>
      <c r="K55" s="184">
        <v>274</v>
      </c>
      <c r="L55" s="240">
        <v>889</v>
      </c>
      <c r="M55" s="184">
        <v>475</v>
      </c>
      <c r="N55" s="239">
        <v>414</v>
      </c>
      <c r="O55" s="184">
        <v>-73</v>
      </c>
      <c r="P55" s="184">
        <v>-8</v>
      </c>
      <c r="Q55" s="239">
        <v>-65</v>
      </c>
      <c r="R55" s="184">
        <v>2314</v>
      </c>
      <c r="S55" s="184">
        <v>1160</v>
      </c>
      <c r="T55" s="184">
        <v>1154</v>
      </c>
      <c r="U55" s="240">
        <v>1088</v>
      </c>
      <c r="V55" s="184">
        <v>1073</v>
      </c>
      <c r="W55" s="184">
        <v>51</v>
      </c>
      <c r="X55" s="241">
        <v>76</v>
      </c>
      <c r="Y55" s="240">
        <v>21</v>
      </c>
      <c r="Z55" s="239">
        <v>5</v>
      </c>
      <c r="AA55" s="184">
        <v>2387</v>
      </c>
      <c r="AB55" s="184">
        <v>1168</v>
      </c>
      <c r="AC55" s="239">
        <v>1219</v>
      </c>
      <c r="AD55" s="184">
        <v>1118</v>
      </c>
      <c r="AE55" s="184">
        <v>1127</v>
      </c>
      <c r="AF55" s="184">
        <v>43</v>
      </c>
      <c r="AG55" s="241">
        <v>89</v>
      </c>
      <c r="AH55" s="240">
        <v>7</v>
      </c>
      <c r="AI55" s="239">
        <v>3</v>
      </c>
      <c r="AK55" s="240">
        <f t="shared" si="0"/>
        <v>-84</v>
      </c>
      <c r="AL55" s="184">
        <f t="shared" si="1"/>
        <v>-5</v>
      </c>
      <c r="AM55" s="241">
        <f t="shared" si="2"/>
        <v>16</v>
      </c>
    </row>
    <row r="56" spans="2:39" ht="15" customHeight="1" x14ac:dyDescent="0.2">
      <c r="B56" s="235" t="s">
        <v>49</v>
      </c>
      <c r="C56" s="184">
        <v>646</v>
      </c>
      <c r="D56" s="184">
        <v>309</v>
      </c>
      <c r="E56" s="184">
        <v>337</v>
      </c>
      <c r="F56" s="238">
        <v>89</v>
      </c>
      <c r="G56" s="184">
        <v>25</v>
      </c>
      <c r="H56" s="184">
        <v>64</v>
      </c>
      <c r="I56" s="240">
        <v>285</v>
      </c>
      <c r="J56" s="184">
        <v>140</v>
      </c>
      <c r="K56" s="184">
        <v>145</v>
      </c>
      <c r="L56" s="240">
        <v>196</v>
      </c>
      <c r="M56" s="184">
        <v>115</v>
      </c>
      <c r="N56" s="239">
        <v>81</v>
      </c>
      <c r="O56" s="184">
        <v>557</v>
      </c>
      <c r="P56" s="184">
        <v>284</v>
      </c>
      <c r="Q56" s="239">
        <v>273</v>
      </c>
      <c r="R56" s="184">
        <v>1673</v>
      </c>
      <c r="S56" s="184">
        <v>835</v>
      </c>
      <c r="T56" s="184">
        <v>838</v>
      </c>
      <c r="U56" s="240">
        <v>793</v>
      </c>
      <c r="V56" s="184">
        <v>795</v>
      </c>
      <c r="W56" s="184">
        <v>29</v>
      </c>
      <c r="X56" s="241">
        <v>37</v>
      </c>
      <c r="Y56" s="240">
        <v>13</v>
      </c>
      <c r="Z56" s="239">
        <v>6</v>
      </c>
      <c r="AA56" s="184">
        <v>1116</v>
      </c>
      <c r="AB56" s="184">
        <v>551</v>
      </c>
      <c r="AC56" s="239">
        <v>565</v>
      </c>
      <c r="AD56" s="184">
        <v>535</v>
      </c>
      <c r="AE56" s="184">
        <v>559</v>
      </c>
      <c r="AF56" s="184">
        <v>13</v>
      </c>
      <c r="AG56" s="241">
        <v>4</v>
      </c>
      <c r="AH56" s="240">
        <v>3</v>
      </c>
      <c r="AI56" s="239">
        <v>2</v>
      </c>
      <c r="AK56" s="240">
        <f t="shared" si="0"/>
        <v>494</v>
      </c>
      <c r="AL56" s="184">
        <f t="shared" si="1"/>
        <v>49</v>
      </c>
      <c r="AM56" s="241">
        <f t="shared" si="2"/>
        <v>14</v>
      </c>
    </row>
    <row r="57" spans="2:39" ht="15" customHeight="1" x14ac:dyDescent="0.2">
      <c r="B57" s="235" t="s">
        <v>142</v>
      </c>
      <c r="C57" s="184">
        <v>-241</v>
      </c>
      <c r="D57" s="184">
        <v>-136</v>
      </c>
      <c r="E57" s="184">
        <v>-105</v>
      </c>
      <c r="F57" s="238">
        <v>-101</v>
      </c>
      <c r="G57" s="184">
        <v>-61</v>
      </c>
      <c r="H57" s="184">
        <v>-40</v>
      </c>
      <c r="I57" s="240">
        <v>146</v>
      </c>
      <c r="J57" s="184">
        <v>74</v>
      </c>
      <c r="K57" s="184">
        <v>72</v>
      </c>
      <c r="L57" s="240">
        <v>247</v>
      </c>
      <c r="M57" s="184">
        <v>135</v>
      </c>
      <c r="N57" s="239">
        <v>112</v>
      </c>
      <c r="O57" s="184">
        <v>-140</v>
      </c>
      <c r="P57" s="184">
        <v>-75</v>
      </c>
      <c r="Q57" s="239">
        <v>-65</v>
      </c>
      <c r="R57" s="184">
        <v>492</v>
      </c>
      <c r="S57" s="184">
        <v>250</v>
      </c>
      <c r="T57" s="184">
        <v>242</v>
      </c>
      <c r="U57" s="240">
        <v>220</v>
      </c>
      <c r="V57" s="184">
        <v>225</v>
      </c>
      <c r="W57" s="184">
        <v>27</v>
      </c>
      <c r="X57" s="241">
        <v>13</v>
      </c>
      <c r="Y57" s="240">
        <v>3</v>
      </c>
      <c r="Z57" s="239">
        <v>4</v>
      </c>
      <c r="AA57" s="184">
        <v>632</v>
      </c>
      <c r="AB57" s="184">
        <v>325</v>
      </c>
      <c r="AC57" s="239">
        <v>307</v>
      </c>
      <c r="AD57" s="184">
        <v>285</v>
      </c>
      <c r="AE57" s="184">
        <v>301</v>
      </c>
      <c r="AF57" s="184">
        <v>39</v>
      </c>
      <c r="AG57" s="241">
        <v>4</v>
      </c>
      <c r="AH57" s="240">
        <v>1</v>
      </c>
      <c r="AI57" s="239">
        <v>2</v>
      </c>
      <c r="AK57" s="240">
        <f t="shared" si="0"/>
        <v>-141</v>
      </c>
      <c r="AL57" s="184">
        <f t="shared" si="1"/>
        <v>-3</v>
      </c>
      <c r="AM57" s="241">
        <f t="shared" si="2"/>
        <v>4</v>
      </c>
    </row>
    <row r="58" spans="2:39" ht="15" customHeight="1" x14ac:dyDescent="0.2">
      <c r="B58" s="235" t="s">
        <v>58</v>
      </c>
      <c r="C58" s="184">
        <v>-154</v>
      </c>
      <c r="D58" s="184">
        <v>-55</v>
      </c>
      <c r="E58" s="184">
        <v>-99</v>
      </c>
      <c r="F58" s="238">
        <v>-13</v>
      </c>
      <c r="G58" s="184">
        <v>6</v>
      </c>
      <c r="H58" s="184">
        <v>-19</v>
      </c>
      <c r="I58" s="240">
        <v>222</v>
      </c>
      <c r="J58" s="184">
        <v>128</v>
      </c>
      <c r="K58" s="184">
        <v>94</v>
      </c>
      <c r="L58" s="240">
        <v>235</v>
      </c>
      <c r="M58" s="184">
        <v>122</v>
      </c>
      <c r="N58" s="239">
        <v>113</v>
      </c>
      <c r="O58" s="184">
        <v>-141</v>
      </c>
      <c r="P58" s="184">
        <v>-61</v>
      </c>
      <c r="Q58" s="239">
        <v>-80</v>
      </c>
      <c r="R58" s="184">
        <v>960</v>
      </c>
      <c r="S58" s="184">
        <v>496</v>
      </c>
      <c r="T58" s="184">
        <v>464</v>
      </c>
      <c r="U58" s="240">
        <v>433</v>
      </c>
      <c r="V58" s="184">
        <v>406</v>
      </c>
      <c r="W58" s="184">
        <v>47</v>
      </c>
      <c r="X58" s="241">
        <v>48</v>
      </c>
      <c r="Y58" s="240">
        <v>16</v>
      </c>
      <c r="Z58" s="239">
        <v>10</v>
      </c>
      <c r="AA58" s="184">
        <v>1101</v>
      </c>
      <c r="AB58" s="184">
        <v>557</v>
      </c>
      <c r="AC58" s="239">
        <v>544</v>
      </c>
      <c r="AD58" s="184">
        <v>517</v>
      </c>
      <c r="AE58" s="184">
        <v>492</v>
      </c>
      <c r="AF58" s="184">
        <v>30</v>
      </c>
      <c r="AG58" s="241">
        <v>51</v>
      </c>
      <c r="AH58" s="240">
        <v>10</v>
      </c>
      <c r="AI58" s="239">
        <v>1</v>
      </c>
      <c r="AK58" s="240">
        <f t="shared" si="0"/>
        <v>-170</v>
      </c>
      <c r="AL58" s="184">
        <f t="shared" si="1"/>
        <v>14</v>
      </c>
      <c r="AM58" s="241">
        <f t="shared" si="2"/>
        <v>15</v>
      </c>
    </row>
    <row r="59" spans="2:39" ht="15" customHeight="1" x14ac:dyDescent="0.2">
      <c r="B59" s="235" t="s">
        <v>59</v>
      </c>
      <c r="C59" s="184">
        <v>34</v>
      </c>
      <c r="D59" s="184">
        <v>30</v>
      </c>
      <c r="E59" s="184">
        <v>4</v>
      </c>
      <c r="F59" s="238">
        <v>84</v>
      </c>
      <c r="G59" s="184">
        <v>30</v>
      </c>
      <c r="H59" s="184">
        <v>54</v>
      </c>
      <c r="I59" s="240">
        <v>300</v>
      </c>
      <c r="J59" s="184">
        <v>143</v>
      </c>
      <c r="K59" s="184">
        <v>157</v>
      </c>
      <c r="L59" s="240">
        <v>216</v>
      </c>
      <c r="M59" s="184">
        <v>113</v>
      </c>
      <c r="N59" s="239">
        <v>103</v>
      </c>
      <c r="O59" s="184">
        <v>-50</v>
      </c>
      <c r="P59" s="184">
        <v>0</v>
      </c>
      <c r="Q59" s="239">
        <v>-50</v>
      </c>
      <c r="R59" s="184">
        <v>1419</v>
      </c>
      <c r="S59" s="184">
        <v>771</v>
      </c>
      <c r="T59" s="184">
        <v>648</v>
      </c>
      <c r="U59" s="240">
        <v>685</v>
      </c>
      <c r="V59" s="184">
        <v>616</v>
      </c>
      <c r="W59" s="184">
        <v>75</v>
      </c>
      <c r="X59" s="241">
        <v>28</v>
      </c>
      <c r="Y59" s="240">
        <v>11</v>
      </c>
      <c r="Z59" s="239">
        <v>4</v>
      </c>
      <c r="AA59" s="184">
        <v>1469</v>
      </c>
      <c r="AB59" s="184">
        <v>771</v>
      </c>
      <c r="AC59" s="239">
        <v>698</v>
      </c>
      <c r="AD59" s="184">
        <v>710</v>
      </c>
      <c r="AE59" s="184">
        <v>668</v>
      </c>
      <c r="AF59" s="184">
        <v>57</v>
      </c>
      <c r="AG59" s="241">
        <v>26</v>
      </c>
      <c r="AH59" s="240">
        <v>4</v>
      </c>
      <c r="AI59" s="239">
        <v>4</v>
      </c>
      <c r="AK59" s="240">
        <f t="shared" si="0"/>
        <v>-77</v>
      </c>
      <c r="AL59" s="184">
        <f t="shared" si="1"/>
        <v>20</v>
      </c>
      <c r="AM59" s="241">
        <f t="shared" si="2"/>
        <v>7</v>
      </c>
    </row>
    <row r="60" spans="2:39" ht="15" customHeight="1" x14ac:dyDescent="0.2">
      <c r="B60" s="235" t="s">
        <v>63</v>
      </c>
      <c r="C60" s="184">
        <v>-212</v>
      </c>
      <c r="D60" s="184">
        <v>-126</v>
      </c>
      <c r="E60" s="184">
        <v>-86</v>
      </c>
      <c r="F60" s="238">
        <v>-84</v>
      </c>
      <c r="G60" s="184">
        <v>-50</v>
      </c>
      <c r="H60" s="184">
        <v>-34</v>
      </c>
      <c r="I60" s="240">
        <v>70</v>
      </c>
      <c r="J60" s="184">
        <v>46</v>
      </c>
      <c r="K60" s="184">
        <v>24</v>
      </c>
      <c r="L60" s="240">
        <v>154</v>
      </c>
      <c r="M60" s="184">
        <v>96</v>
      </c>
      <c r="N60" s="239">
        <v>58</v>
      </c>
      <c r="O60" s="184">
        <v>-128</v>
      </c>
      <c r="P60" s="184">
        <v>-76</v>
      </c>
      <c r="Q60" s="239">
        <v>-52</v>
      </c>
      <c r="R60" s="184">
        <v>351</v>
      </c>
      <c r="S60" s="184">
        <v>162</v>
      </c>
      <c r="T60" s="184">
        <v>189</v>
      </c>
      <c r="U60" s="240">
        <v>142</v>
      </c>
      <c r="V60" s="184">
        <v>172</v>
      </c>
      <c r="W60" s="184">
        <v>16</v>
      </c>
      <c r="X60" s="241">
        <v>14</v>
      </c>
      <c r="Y60" s="240">
        <v>4</v>
      </c>
      <c r="Z60" s="239">
        <v>3</v>
      </c>
      <c r="AA60" s="184">
        <v>479</v>
      </c>
      <c r="AB60" s="184">
        <v>238</v>
      </c>
      <c r="AC60" s="239">
        <v>241</v>
      </c>
      <c r="AD60" s="184">
        <v>224</v>
      </c>
      <c r="AE60" s="184">
        <v>220</v>
      </c>
      <c r="AF60" s="184">
        <v>14</v>
      </c>
      <c r="AG60" s="241">
        <v>21</v>
      </c>
      <c r="AH60" s="240">
        <v>0</v>
      </c>
      <c r="AI60" s="239">
        <v>0</v>
      </c>
      <c r="AK60" s="240">
        <f t="shared" si="0"/>
        <v>-130</v>
      </c>
      <c r="AL60" s="184">
        <f t="shared" si="1"/>
        <v>-5</v>
      </c>
      <c r="AM60" s="241">
        <f t="shared" si="2"/>
        <v>7</v>
      </c>
    </row>
    <row r="61" spans="2:39" ht="15" customHeight="1" x14ac:dyDescent="0.2">
      <c r="B61" s="235" t="s">
        <v>64</v>
      </c>
      <c r="C61" s="184">
        <v>-39</v>
      </c>
      <c r="D61" s="184">
        <v>-1</v>
      </c>
      <c r="E61" s="184">
        <v>-38</v>
      </c>
      <c r="F61" s="238">
        <v>-2</v>
      </c>
      <c r="G61" s="184">
        <v>-5</v>
      </c>
      <c r="H61" s="184">
        <v>3</v>
      </c>
      <c r="I61" s="240">
        <v>187</v>
      </c>
      <c r="J61" s="184">
        <v>93</v>
      </c>
      <c r="K61" s="184">
        <v>94</v>
      </c>
      <c r="L61" s="240">
        <v>189</v>
      </c>
      <c r="M61" s="184">
        <v>98</v>
      </c>
      <c r="N61" s="239">
        <v>91</v>
      </c>
      <c r="O61" s="184">
        <v>-37</v>
      </c>
      <c r="P61" s="184">
        <v>4</v>
      </c>
      <c r="Q61" s="239">
        <v>-41</v>
      </c>
      <c r="R61" s="184">
        <v>806</v>
      </c>
      <c r="S61" s="184">
        <v>366</v>
      </c>
      <c r="T61" s="184">
        <v>440</v>
      </c>
      <c r="U61" s="240">
        <v>341</v>
      </c>
      <c r="V61" s="184">
        <v>289</v>
      </c>
      <c r="W61" s="184">
        <v>18</v>
      </c>
      <c r="X61" s="241">
        <v>146</v>
      </c>
      <c r="Y61" s="240">
        <v>7</v>
      </c>
      <c r="Z61" s="239">
        <v>5</v>
      </c>
      <c r="AA61" s="184">
        <v>843</v>
      </c>
      <c r="AB61" s="184">
        <v>362</v>
      </c>
      <c r="AC61" s="239">
        <v>481</v>
      </c>
      <c r="AD61" s="184">
        <v>329</v>
      </c>
      <c r="AE61" s="184">
        <v>346</v>
      </c>
      <c r="AF61" s="184">
        <v>21</v>
      </c>
      <c r="AG61" s="241">
        <v>131</v>
      </c>
      <c r="AH61" s="240">
        <v>12</v>
      </c>
      <c r="AI61" s="239">
        <v>4</v>
      </c>
      <c r="AK61" s="240">
        <f t="shared" si="0"/>
        <v>-45</v>
      </c>
      <c r="AL61" s="184">
        <f t="shared" si="1"/>
        <v>12</v>
      </c>
      <c r="AM61" s="241">
        <f t="shared" si="2"/>
        <v>-4</v>
      </c>
    </row>
    <row r="62" spans="2:39" ht="15" customHeight="1" x14ac:dyDescent="0.2">
      <c r="B62" s="235" t="s">
        <v>144</v>
      </c>
      <c r="C62" s="184">
        <v>-191</v>
      </c>
      <c r="D62" s="184">
        <v>-95</v>
      </c>
      <c r="E62" s="184">
        <v>-96</v>
      </c>
      <c r="F62" s="238">
        <v>-85</v>
      </c>
      <c r="G62" s="184">
        <v>-37</v>
      </c>
      <c r="H62" s="184">
        <v>-48</v>
      </c>
      <c r="I62" s="240">
        <v>89</v>
      </c>
      <c r="J62" s="184">
        <v>46</v>
      </c>
      <c r="K62" s="184">
        <v>43</v>
      </c>
      <c r="L62" s="240">
        <v>174</v>
      </c>
      <c r="M62" s="184">
        <v>83</v>
      </c>
      <c r="N62" s="239">
        <v>91</v>
      </c>
      <c r="O62" s="184">
        <v>-106</v>
      </c>
      <c r="P62" s="184">
        <v>-58</v>
      </c>
      <c r="Q62" s="239">
        <v>-48</v>
      </c>
      <c r="R62" s="184">
        <v>248</v>
      </c>
      <c r="S62" s="184">
        <v>113</v>
      </c>
      <c r="T62" s="184">
        <v>135</v>
      </c>
      <c r="U62" s="240">
        <v>106</v>
      </c>
      <c r="V62" s="184">
        <v>131</v>
      </c>
      <c r="W62" s="184">
        <v>6</v>
      </c>
      <c r="X62" s="241">
        <v>4</v>
      </c>
      <c r="Y62" s="240">
        <v>1</v>
      </c>
      <c r="Z62" s="239">
        <v>0</v>
      </c>
      <c r="AA62" s="184">
        <v>354</v>
      </c>
      <c r="AB62" s="184">
        <v>171</v>
      </c>
      <c r="AC62" s="239">
        <v>183</v>
      </c>
      <c r="AD62" s="184">
        <v>168</v>
      </c>
      <c r="AE62" s="184">
        <v>177</v>
      </c>
      <c r="AF62" s="184">
        <v>3</v>
      </c>
      <c r="AG62" s="241">
        <v>6</v>
      </c>
      <c r="AH62" s="240">
        <v>0</v>
      </c>
      <c r="AI62" s="239">
        <v>0</v>
      </c>
      <c r="AK62" s="240">
        <f t="shared" si="0"/>
        <v>-108</v>
      </c>
      <c r="AL62" s="184">
        <f t="shared" si="1"/>
        <v>1</v>
      </c>
      <c r="AM62" s="241">
        <f t="shared" si="2"/>
        <v>1</v>
      </c>
    </row>
    <row r="63" spans="2:39" ht="15" customHeight="1" x14ac:dyDescent="0.2">
      <c r="B63" s="235" t="s">
        <v>70</v>
      </c>
      <c r="C63" s="184">
        <v>216</v>
      </c>
      <c r="D63" s="184">
        <v>109</v>
      </c>
      <c r="E63" s="184">
        <v>107</v>
      </c>
      <c r="F63" s="238">
        <v>179</v>
      </c>
      <c r="G63" s="184">
        <v>106</v>
      </c>
      <c r="H63" s="184">
        <v>73</v>
      </c>
      <c r="I63" s="240">
        <v>390</v>
      </c>
      <c r="J63" s="184">
        <v>216</v>
      </c>
      <c r="K63" s="184">
        <v>174</v>
      </c>
      <c r="L63" s="240">
        <v>211</v>
      </c>
      <c r="M63" s="184">
        <v>110</v>
      </c>
      <c r="N63" s="239">
        <v>101</v>
      </c>
      <c r="O63" s="184">
        <v>37</v>
      </c>
      <c r="P63" s="184">
        <v>3</v>
      </c>
      <c r="Q63" s="239">
        <v>34</v>
      </c>
      <c r="R63" s="184">
        <v>1312</v>
      </c>
      <c r="S63" s="184">
        <v>640</v>
      </c>
      <c r="T63" s="184">
        <v>672</v>
      </c>
      <c r="U63" s="240">
        <v>623</v>
      </c>
      <c r="V63" s="184">
        <v>654</v>
      </c>
      <c r="W63" s="184">
        <v>12</v>
      </c>
      <c r="X63" s="241">
        <v>10</v>
      </c>
      <c r="Y63" s="240">
        <v>5</v>
      </c>
      <c r="Z63" s="239">
        <v>8</v>
      </c>
      <c r="AA63" s="184">
        <v>1275</v>
      </c>
      <c r="AB63" s="184">
        <v>637</v>
      </c>
      <c r="AC63" s="239">
        <v>638</v>
      </c>
      <c r="AD63" s="184">
        <v>618</v>
      </c>
      <c r="AE63" s="184">
        <v>622</v>
      </c>
      <c r="AF63" s="184">
        <v>14</v>
      </c>
      <c r="AG63" s="241">
        <v>10</v>
      </c>
      <c r="AH63" s="240">
        <v>5</v>
      </c>
      <c r="AI63" s="239">
        <v>6</v>
      </c>
      <c r="AK63" s="240">
        <f t="shared" si="0"/>
        <v>37</v>
      </c>
      <c r="AL63" s="184">
        <f t="shared" si="1"/>
        <v>-2</v>
      </c>
      <c r="AM63" s="241">
        <f t="shared" si="2"/>
        <v>2</v>
      </c>
    </row>
    <row r="64" spans="2:39" ht="15" customHeight="1" x14ac:dyDescent="0.2">
      <c r="B64" s="235" t="s">
        <v>71</v>
      </c>
      <c r="C64" s="184">
        <v>-226</v>
      </c>
      <c r="D64" s="184">
        <v>-103</v>
      </c>
      <c r="E64" s="184">
        <v>-123</v>
      </c>
      <c r="F64" s="238">
        <v>-93</v>
      </c>
      <c r="G64" s="184">
        <v>-42</v>
      </c>
      <c r="H64" s="184">
        <v>-51</v>
      </c>
      <c r="I64" s="240">
        <v>109</v>
      </c>
      <c r="J64" s="184">
        <v>63</v>
      </c>
      <c r="K64" s="184">
        <v>46</v>
      </c>
      <c r="L64" s="240">
        <v>202</v>
      </c>
      <c r="M64" s="184">
        <v>105</v>
      </c>
      <c r="N64" s="239">
        <v>97</v>
      </c>
      <c r="O64" s="184">
        <v>-133</v>
      </c>
      <c r="P64" s="184">
        <v>-61</v>
      </c>
      <c r="Q64" s="239">
        <v>-72</v>
      </c>
      <c r="R64" s="184">
        <v>480</v>
      </c>
      <c r="S64" s="184">
        <v>242</v>
      </c>
      <c r="T64" s="184">
        <v>238</v>
      </c>
      <c r="U64" s="240">
        <v>230</v>
      </c>
      <c r="V64" s="184">
        <v>210</v>
      </c>
      <c r="W64" s="184">
        <v>7</v>
      </c>
      <c r="X64" s="241">
        <v>26</v>
      </c>
      <c r="Y64" s="240">
        <v>5</v>
      </c>
      <c r="Z64" s="239">
        <v>2</v>
      </c>
      <c r="AA64" s="184">
        <v>613</v>
      </c>
      <c r="AB64" s="184">
        <v>303</v>
      </c>
      <c r="AC64" s="239">
        <v>310</v>
      </c>
      <c r="AD64" s="184">
        <v>293</v>
      </c>
      <c r="AE64" s="184">
        <v>293</v>
      </c>
      <c r="AF64" s="184">
        <v>10</v>
      </c>
      <c r="AG64" s="241">
        <v>16</v>
      </c>
      <c r="AH64" s="240">
        <v>0</v>
      </c>
      <c r="AI64" s="239">
        <v>1</v>
      </c>
      <c r="AK64" s="240">
        <f t="shared" si="0"/>
        <v>-146</v>
      </c>
      <c r="AL64" s="184">
        <f t="shared" si="1"/>
        <v>7</v>
      </c>
      <c r="AM64" s="241">
        <f t="shared" si="2"/>
        <v>6</v>
      </c>
    </row>
    <row r="65" spans="2:39" ht="15" customHeight="1" x14ac:dyDescent="0.2">
      <c r="B65" s="235" t="s">
        <v>72</v>
      </c>
      <c r="C65" s="184">
        <v>-325</v>
      </c>
      <c r="D65" s="184">
        <v>-143</v>
      </c>
      <c r="E65" s="184">
        <v>-182</v>
      </c>
      <c r="F65" s="238">
        <v>-200</v>
      </c>
      <c r="G65" s="184">
        <v>-88</v>
      </c>
      <c r="H65" s="184">
        <v>-112</v>
      </c>
      <c r="I65" s="240">
        <v>126</v>
      </c>
      <c r="J65" s="184">
        <v>66</v>
      </c>
      <c r="K65" s="184">
        <v>60</v>
      </c>
      <c r="L65" s="240">
        <v>326</v>
      </c>
      <c r="M65" s="184">
        <v>154</v>
      </c>
      <c r="N65" s="239">
        <v>172</v>
      </c>
      <c r="O65" s="184">
        <v>-125</v>
      </c>
      <c r="P65" s="184">
        <v>-55</v>
      </c>
      <c r="Q65" s="239">
        <v>-70</v>
      </c>
      <c r="R65" s="184">
        <v>421</v>
      </c>
      <c r="S65" s="184">
        <v>227</v>
      </c>
      <c r="T65" s="184">
        <v>194</v>
      </c>
      <c r="U65" s="240">
        <v>201</v>
      </c>
      <c r="V65" s="184">
        <v>175</v>
      </c>
      <c r="W65" s="184">
        <v>25</v>
      </c>
      <c r="X65" s="241">
        <v>14</v>
      </c>
      <c r="Y65" s="240">
        <v>1</v>
      </c>
      <c r="Z65" s="239">
        <v>5</v>
      </c>
      <c r="AA65" s="184">
        <v>546</v>
      </c>
      <c r="AB65" s="184">
        <v>282</v>
      </c>
      <c r="AC65" s="239">
        <v>264</v>
      </c>
      <c r="AD65" s="184">
        <v>272</v>
      </c>
      <c r="AE65" s="184">
        <v>254</v>
      </c>
      <c r="AF65" s="184">
        <v>9</v>
      </c>
      <c r="AG65" s="241">
        <v>8</v>
      </c>
      <c r="AH65" s="240">
        <v>1</v>
      </c>
      <c r="AI65" s="239">
        <v>2</v>
      </c>
      <c r="AK65" s="240">
        <f t="shared" si="0"/>
        <v>-150</v>
      </c>
      <c r="AL65" s="184">
        <f t="shared" si="1"/>
        <v>22</v>
      </c>
      <c r="AM65" s="241">
        <f t="shared" si="2"/>
        <v>3</v>
      </c>
    </row>
    <row r="66" spans="2:39" ht="15" customHeight="1" x14ac:dyDescent="0.2">
      <c r="B66" s="235" t="s">
        <v>145</v>
      </c>
      <c r="C66" s="184">
        <v>-280</v>
      </c>
      <c r="D66" s="184">
        <v>-151</v>
      </c>
      <c r="E66" s="184">
        <v>-129</v>
      </c>
      <c r="F66" s="238">
        <v>-120</v>
      </c>
      <c r="G66" s="184">
        <v>-64</v>
      </c>
      <c r="H66" s="184">
        <v>-56</v>
      </c>
      <c r="I66" s="240">
        <v>135</v>
      </c>
      <c r="J66" s="184">
        <v>68</v>
      </c>
      <c r="K66" s="184">
        <v>67</v>
      </c>
      <c r="L66" s="240">
        <v>255</v>
      </c>
      <c r="M66" s="184">
        <v>132</v>
      </c>
      <c r="N66" s="239">
        <v>123</v>
      </c>
      <c r="O66" s="184">
        <v>-160</v>
      </c>
      <c r="P66" s="184">
        <v>-87</v>
      </c>
      <c r="Q66" s="239">
        <v>-73</v>
      </c>
      <c r="R66" s="184">
        <v>422</v>
      </c>
      <c r="S66" s="184">
        <v>185</v>
      </c>
      <c r="T66" s="184">
        <v>237</v>
      </c>
      <c r="U66" s="240">
        <v>179</v>
      </c>
      <c r="V66" s="184">
        <v>190</v>
      </c>
      <c r="W66" s="184">
        <v>4</v>
      </c>
      <c r="X66" s="241">
        <v>40</v>
      </c>
      <c r="Y66" s="240">
        <v>2</v>
      </c>
      <c r="Z66" s="239">
        <v>7</v>
      </c>
      <c r="AA66" s="184">
        <v>582</v>
      </c>
      <c r="AB66" s="184">
        <v>272</v>
      </c>
      <c r="AC66" s="239">
        <v>310</v>
      </c>
      <c r="AD66" s="184">
        <v>270</v>
      </c>
      <c r="AE66" s="184">
        <v>289</v>
      </c>
      <c r="AF66" s="184">
        <v>1</v>
      </c>
      <c r="AG66" s="241">
        <v>20</v>
      </c>
      <c r="AH66" s="240">
        <v>1</v>
      </c>
      <c r="AI66" s="239">
        <v>1</v>
      </c>
      <c r="AK66" s="240">
        <f t="shared" si="0"/>
        <v>-190</v>
      </c>
      <c r="AL66" s="184">
        <f t="shared" si="1"/>
        <v>23</v>
      </c>
      <c r="AM66" s="241">
        <f t="shared" si="2"/>
        <v>7</v>
      </c>
    </row>
    <row r="67" spans="2:39" ht="15" customHeight="1" thickBot="1" x14ac:dyDescent="0.25">
      <c r="B67" s="237" t="s">
        <v>146</v>
      </c>
      <c r="C67" s="242">
        <v>-313</v>
      </c>
      <c r="D67" s="242">
        <v>-150</v>
      </c>
      <c r="E67" s="242">
        <v>-163</v>
      </c>
      <c r="F67" s="243">
        <v>-82</v>
      </c>
      <c r="G67" s="242">
        <v>-45</v>
      </c>
      <c r="H67" s="242">
        <v>-37</v>
      </c>
      <c r="I67" s="244">
        <v>138</v>
      </c>
      <c r="J67" s="242">
        <v>69</v>
      </c>
      <c r="K67" s="242">
        <v>69</v>
      </c>
      <c r="L67" s="244">
        <v>220</v>
      </c>
      <c r="M67" s="242">
        <v>114</v>
      </c>
      <c r="N67" s="245">
        <v>106</v>
      </c>
      <c r="O67" s="242">
        <v>-231</v>
      </c>
      <c r="P67" s="242">
        <v>-105</v>
      </c>
      <c r="Q67" s="245">
        <v>-126</v>
      </c>
      <c r="R67" s="242">
        <v>343</v>
      </c>
      <c r="S67" s="242">
        <v>175</v>
      </c>
      <c r="T67" s="242">
        <v>168</v>
      </c>
      <c r="U67" s="244">
        <v>170</v>
      </c>
      <c r="V67" s="242">
        <v>140</v>
      </c>
      <c r="W67" s="242">
        <v>3</v>
      </c>
      <c r="X67" s="246">
        <v>24</v>
      </c>
      <c r="Y67" s="244">
        <v>2</v>
      </c>
      <c r="Z67" s="245">
        <v>4</v>
      </c>
      <c r="AA67" s="242">
        <v>574</v>
      </c>
      <c r="AB67" s="242">
        <v>280</v>
      </c>
      <c r="AC67" s="245">
        <v>294</v>
      </c>
      <c r="AD67" s="242">
        <v>273</v>
      </c>
      <c r="AE67" s="242">
        <v>269</v>
      </c>
      <c r="AF67" s="242">
        <v>6</v>
      </c>
      <c r="AG67" s="246">
        <v>25</v>
      </c>
      <c r="AH67" s="244">
        <v>1</v>
      </c>
      <c r="AI67" s="245">
        <v>0</v>
      </c>
      <c r="AK67" s="405">
        <f t="shared" si="0"/>
        <v>-232</v>
      </c>
      <c r="AL67" s="382">
        <f t="shared" si="1"/>
        <v>-4</v>
      </c>
      <c r="AM67" s="450">
        <f t="shared" si="2"/>
        <v>5</v>
      </c>
    </row>
    <row r="68" spans="2:39" ht="12.75" customHeight="1" x14ac:dyDescent="0.2">
      <c r="B68" s="1" t="s">
        <v>339</v>
      </c>
    </row>
    <row r="69" spans="2:39" ht="23.25" customHeight="1" x14ac:dyDescent="0.2">
      <c r="B69" s="135"/>
    </row>
    <row r="70" spans="2:39" ht="23.25" customHeight="1" x14ac:dyDescent="0.2">
      <c r="B70" s="135"/>
    </row>
    <row r="71" spans="2:39" ht="23.25" customHeight="1" x14ac:dyDescent="0.2">
      <c r="B71" s="24"/>
    </row>
    <row r="72" spans="2:39" ht="23.25" customHeight="1" x14ac:dyDescent="0.2"/>
    <row r="73" spans="2:39" ht="23.25" customHeight="1" x14ac:dyDescent="0.2"/>
    <row r="74" spans="2:39" ht="23.25" customHeight="1" x14ac:dyDescent="0.2"/>
    <row r="75" spans="2:39" ht="23.25" customHeight="1" x14ac:dyDescent="0.2"/>
    <row r="76" spans="2:39" ht="23.25" customHeight="1" x14ac:dyDescent="0.2"/>
    <row r="77" spans="2:39" ht="23.25" customHeight="1" x14ac:dyDescent="0.2"/>
    <row r="78" spans="2:39" ht="23.25" customHeight="1" x14ac:dyDescent="0.2"/>
    <row r="79" spans="2:39" ht="19.5" customHeight="1" x14ac:dyDescent="0.2"/>
    <row r="80" spans="2:39" ht="19.5"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sheetData>
  <mergeCells count="12">
    <mergeCell ref="AD5:AG5"/>
    <mergeCell ref="AH5:AI5"/>
    <mergeCell ref="B4:B6"/>
    <mergeCell ref="C4:E5"/>
    <mergeCell ref="F4:N4"/>
    <mergeCell ref="O4:Q5"/>
    <mergeCell ref="R4:Z4"/>
    <mergeCell ref="AA4:AI4"/>
    <mergeCell ref="I5:K5"/>
    <mergeCell ref="L5:N5"/>
    <mergeCell ref="U5:X5"/>
    <mergeCell ref="Y5:Z5"/>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M70"/>
  <sheetViews>
    <sheetView workbookViewId="0">
      <pane xSplit="2" ySplit="6" topLeftCell="AC52" activePane="bottomRight" state="frozen"/>
      <selection pane="topRight" activeCell="C1" sqref="C1"/>
      <selection pane="bottomLeft" activeCell="A6" sqref="A6"/>
      <selection pane="bottomRight" activeCell="AH57" sqref="AH57"/>
    </sheetView>
  </sheetViews>
  <sheetFormatPr defaultColWidth="11" defaultRowHeight="13" customHeight="1" x14ac:dyDescent="0.2"/>
  <cols>
    <col min="1" max="1" width="2.90625" style="185" customWidth="1"/>
    <col min="2" max="2" width="12.36328125" style="185" customWidth="1"/>
    <col min="3" max="5" width="7.6328125" style="185" customWidth="1"/>
    <col min="6" max="6" width="6" style="185" customWidth="1"/>
    <col min="7" max="7" width="5.6328125" style="185" customWidth="1"/>
    <col min="8" max="8" width="6.08984375" style="185" customWidth="1"/>
    <col min="9" max="10" width="6.453125" style="186" customWidth="1"/>
    <col min="11" max="11" width="6.6328125" style="186" customWidth="1"/>
    <col min="12" max="12" width="7" style="186" bestFit="1" customWidth="1"/>
    <col min="13" max="14" width="6.26953125" style="185" bestFit="1" customWidth="1"/>
    <col min="15" max="15" width="7.6328125" style="188" bestFit="1" customWidth="1"/>
    <col min="16" max="17" width="6.6328125" style="188" bestFit="1" customWidth="1"/>
    <col min="18" max="18" width="8.6328125" style="189" customWidth="1"/>
    <col min="19" max="22" width="8.6328125" style="188" customWidth="1"/>
    <col min="23" max="24" width="8" style="188" bestFit="1" customWidth="1"/>
    <col min="25" max="26" width="6.6328125" style="188" bestFit="1" customWidth="1"/>
    <col min="27" max="27" width="8.6328125" style="94" customWidth="1"/>
    <col min="28" max="35" width="8.6328125" style="190" customWidth="1"/>
    <col min="36" max="36" width="6.36328125" style="185" customWidth="1"/>
    <col min="37" max="39" width="9.90625" style="185" customWidth="1"/>
    <col min="40" max="256" width="11" style="185"/>
    <col min="257" max="257" width="2.90625" style="185" customWidth="1"/>
    <col min="258" max="258" width="12.36328125" style="185" customWidth="1"/>
    <col min="259" max="261" width="7.6328125" style="185" customWidth="1"/>
    <col min="262" max="262" width="6" style="185" customWidth="1"/>
    <col min="263" max="263" width="5.6328125" style="185" customWidth="1"/>
    <col min="264" max="264" width="6.08984375" style="185" customWidth="1"/>
    <col min="265" max="266" width="6.453125" style="185" customWidth="1"/>
    <col min="267" max="267" width="6.6328125" style="185" customWidth="1"/>
    <col min="268" max="268" width="7" style="185" bestFit="1" customWidth="1"/>
    <col min="269" max="270" width="6.26953125" style="185" bestFit="1" customWidth="1"/>
    <col min="271" max="271" width="7.6328125" style="185" bestFit="1" customWidth="1"/>
    <col min="272" max="273" width="6.6328125" style="185" bestFit="1" customWidth="1"/>
    <col min="274" max="278" width="8.6328125" style="185" customWidth="1"/>
    <col min="279" max="280" width="8" style="185" bestFit="1" customWidth="1"/>
    <col min="281" max="282" width="6.6328125" style="185" bestFit="1" customWidth="1"/>
    <col min="283" max="291" width="8.6328125" style="185" customWidth="1"/>
    <col min="292" max="512" width="11" style="185"/>
    <col min="513" max="513" width="2.90625" style="185" customWidth="1"/>
    <col min="514" max="514" width="12.36328125" style="185" customWidth="1"/>
    <col min="515" max="517" width="7.6328125" style="185" customWidth="1"/>
    <col min="518" max="518" width="6" style="185" customWidth="1"/>
    <col min="519" max="519" width="5.6328125" style="185" customWidth="1"/>
    <col min="520" max="520" width="6.08984375" style="185" customWidth="1"/>
    <col min="521" max="522" width="6.453125" style="185" customWidth="1"/>
    <col min="523" max="523" width="6.6328125" style="185" customWidth="1"/>
    <col min="524" max="524" width="7" style="185" bestFit="1" customWidth="1"/>
    <col min="525" max="526" width="6.26953125" style="185" bestFit="1" customWidth="1"/>
    <col min="527" max="527" width="7.6328125" style="185" bestFit="1" customWidth="1"/>
    <col min="528" max="529" width="6.6328125" style="185" bestFit="1" customWidth="1"/>
    <col min="530" max="534" width="8.6328125" style="185" customWidth="1"/>
    <col min="535" max="536" width="8" style="185" bestFit="1" customWidth="1"/>
    <col min="537" max="538" width="6.6328125" style="185" bestFit="1" customWidth="1"/>
    <col min="539" max="547" width="8.6328125" style="185" customWidth="1"/>
    <col min="548" max="768" width="11" style="185"/>
    <col min="769" max="769" width="2.90625" style="185" customWidth="1"/>
    <col min="770" max="770" width="12.36328125" style="185" customWidth="1"/>
    <col min="771" max="773" width="7.6328125" style="185" customWidth="1"/>
    <col min="774" max="774" width="6" style="185" customWidth="1"/>
    <col min="775" max="775" width="5.6328125" style="185" customWidth="1"/>
    <col min="776" max="776" width="6.08984375" style="185" customWidth="1"/>
    <col min="777" max="778" width="6.453125" style="185" customWidth="1"/>
    <col min="779" max="779" width="6.6328125" style="185" customWidth="1"/>
    <col min="780" max="780" width="7" style="185" bestFit="1" customWidth="1"/>
    <col min="781" max="782" width="6.26953125" style="185" bestFit="1" customWidth="1"/>
    <col min="783" max="783" width="7.6328125" style="185" bestFit="1" customWidth="1"/>
    <col min="784" max="785" width="6.6328125" style="185" bestFit="1" customWidth="1"/>
    <col min="786" max="790" width="8.6328125" style="185" customWidth="1"/>
    <col min="791" max="792" width="8" style="185" bestFit="1" customWidth="1"/>
    <col min="793" max="794" width="6.6328125" style="185" bestFit="1" customWidth="1"/>
    <col min="795" max="803" width="8.6328125" style="185" customWidth="1"/>
    <col min="804" max="1024" width="11" style="185"/>
    <col min="1025" max="1025" width="2.90625" style="185" customWidth="1"/>
    <col min="1026" max="1026" width="12.36328125" style="185" customWidth="1"/>
    <col min="1027" max="1029" width="7.6328125" style="185" customWidth="1"/>
    <col min="1030" max="1030" width="6" style="185" customWidth="1"/>
    <col min="1031" max="1031" width="5.6328125" style="185" customWidth="1"/>
    <col min="1032" max="1032" width="6.08984375" style="185" customWidth="1"/>
    <col min="1033" max="1034" width="6.453125" style="185" customWidth="1"/>
    <col min="1035" max="1035" width="6.6328125" style="185" customWidth="1"/>
    <col min="1036" max="1036" width="7" style="185" bestFit="1" customWidth="1"/>
    <col min="1037" max="1038" width="6.26953125" style="185" bestFit="1" customWidth="1"/>
    <col min="1039" max="1039" width="7.6328125" style="185" bestFit="1" customWidth="1"/>
    <col min="1040" max="1041" width="6.6328125" style="185" bestFit="1" customWidth="1"/>
    <col min="1042" max="1046" width="8.6328125" style="185" customWidth="1"/>
    <col min="1047" max="1048" width="8" style="185" bestFit="1" customWidth="1"/>
    <col min="1049" max="1050" width="6.6328125" style="185" bestFit="1" customWidth="1"/>
    <col min="1051" max="1059" width="8.6328125" style="185" customWidth="1"/>
    <col min="1060" max="1280" width="11" style="185"/>
    <col min="1281" max="1281" width="2.90625" style="185" customWidth="1"/>
    <col min="1282" max="1282" width="12.36328125" style="185" customWidth="1"/>
    <col min="1283" max="1285" width="7.6328125" style="185" customWidth="1"/>
    <col min="1286" max="1286" width="6" style="185" customWidth="1"/>
    <col min="1287" max="1287" width="5.6328125" style="185" customWidth="1"/>
    <col min="1288" max="1288" width="6.08984375" style="185" customWidth="1"/>
    <col min="1289" max="1290" width="6.453125" style="185" customWidth="1"/>
    <col min="1291" max="1291" width="6.6328125" style="185" customWidth="1"/>
    <col min="1292" max="1292" width="7" style="185" bestFit="1" customWidth="1"/>
    <col min="1293" max="1294" width="6.26953125" style="185" bestFit="1" customWidth="1"/>
    <col min="1295" max="1295" width="7.6328125" style="185" bestFit="1" customWidth="1"/>
    <col min="1296" max="1297" width="6.6328125" style="185" bestFit="1" customWidth="1"/>
    <col min="1298" max="1302" width="8.6328125" style="185" customWidth="1"/>
    <col min="1303" max="1304" width="8" style="185" bestFit="1" customWidth="1"/>
    <col min="1305" max="1306" width="6.6328125" style="185" bestFit="1" customWidth="1"/>
    <col min="1307" max="1315" width="8.6328125" style="185" customWidth="1"/>
    <col min="1316" max="1536" width="11" style="185"/>
    <col min="1537" max="1537" width="2.90625" style="185" customWidth="1"/>
    <col min="1538" max="1538" width="12.36328125" style="185" customWidth="1"/>
    <col min="1539" max="1541" width="7.6328125" style="185" customWidth="1"/>
    <col min="1542" max="1542" width="6" style="185" customWidth="1"/>
    <col min="1543" max="1543" width="5.6328125" style="185" customWidth="1"/>
    <col min="1544" max="1544" width="6.08984375" style="185" customWidth="1"/>
    <col min="1545" max="1546" width="6.453125" style="185" customWidth="1"/>
    <col min="1547" max="1547" width="6.6328125" style="185" customWidth="1"/>
    <col min="1548" max="1548" width="7" style="185" bestFit="1" customWidth="1"/>
    <col min="1549" max="1550" width="6.26953125" style="185" bestFit="1" customWidth="1"/>
    <col min="1551" max="1551" width="7.6328125" style="185" bestFit="1" customWidth="1"/>
    <col min="1552" max="1553" width="6.6328125" style="185" bestFit="1" customWidth="1"/>
    <col min="1554" max="1558" width="8.6328125" style="185" customWidth="1"/>
    <col min="1559" max="1560" width="8" style="185" bestFit="1" customWidth="1"/>
    <col min="1561" max="1562" width="6.6328125" style="185" bestFit="1" customWidth="1"/>
    <col min="1563" max="1571" width="8.6328125" style="185" customWidth="1"/>
    <col min="1572" max="1792" width="11" style="185"/>
    <col min="1793" max="1793" width="2.90625" style="185" customWidth="1"/>
    <col min="1794" max="1794" width="12.36328125" style="185" customWidth="1"/>
    <col min="1795" max="1797" width="7.6328125" style="185" customWidth="1"/>
    <col min="1798" max="1798" width="6" style="185" customWidth="1"/>
    <col min="1799" max="1799" width="5.6328125" style="185" customWidth="1"/>
    <col min="1800" max="1800" width="6.08984375" style="185" customWidth="1"/>
    <col min="1801" max="1802" width="6.453125" style="185" customWidth="1"/>
    <col min="1803" max="1803" width="6.6328125" style="185" customWidth="1"/>
    <col min="1804" max="1804" width="7" style="185" bestFit="1" customWidth="1"/>
    <col min="1805" max="1806" width="6.26953125" style="185" bestFit="1" customWidth="1"/>
    <col min="1807" max="1807" width="7.6328125" style="185" bestFit="1" customWidth="1"/>
    <col min="1808" max="1809" width="6.6328125" style="185" bestFit="1" customWidth="1"/>
    <col min="1810" max="1814" width="8.6328125" style="185" customWidth="1"/>
    <col min="1815" max="1816" width="8" style="185" bestFit="1" customWidth="1"/>
    <col min="1817" max="1818" width="6.6328125" style="185" bestFit="1" customWidth="1"/>
    <col min="1819" max="1827" width="8.6328125" style="185" customWidth="1"/>
    <col min="1828" max="2048" width="11" style="185"/>
    <col min="2049" max="2049" width="2.90625" style="185" customWidth="1"/>
    <col min="2050" max="2050" width="12.36328125" style="185" customWidth="1"/>
    <col min="2051" max="2053" width="7.6328125" style="185" customWidth="1"/>
    <col min="2054" max="2054" width="6" style="185" customWidth="1"/>
    <col min="2055" max="2055" width="5.6328125" style="185" customWidth="1"/>
    <col min="2056" max="2056" width="6.08984375" style="185" customWidth="1"/>
    <col min="2057" max="2058" width="6.453125" style="185" customWidth="1"/>
    <col min="2059" max="2059" width="6.6328125" style="185" customWidth="1"/>
    <col min="2060" max="2060" width="7" style="185" bestFit="1" customWidth="1"/>
    <col min="2061" max="2062" width="6.26953125" style="185" bestFit="1" customWidth="1"/>
    <col min="2063" max="2063" width="7.6328125" style="185" bestFit="1" customWidth="1"/>
    <col min="2064" max="2065" width="6.6328125" style="185" bestFit="1" customWidth="1"/>
    <col min="2066" max="2070" width="8.6328125" style="185" customWidth="1"/>
    <col min="2071" max="2072" width="8" style="185" bestFit="1" customWidth="1"/>
    <col min="2073" max="2074" width="6.6328125" style="185" bestFit="1" customWidth="1"/>
    <col min="2075" max="2083" width="8.6328125" style="185" customWidth="1"/>
    <col min="2084" max="2304" width="11" style="185"/>
    <col min="2305" max="2305" width="2.90625" style="185" customWidth="1"/>
    <col min="2306" max="2306" width="12.36328125" style="185" customWidth="1"/>
    <col min="2307" max="2309" width="7.6328125" style="185" customWidth="1"/>
    <col min="2310" max="2310" width="6" style="185" customWidth="1"/>
    <col min="2311" max="2311" width="5.6328125" style="185" customWidth="1"/>
    <col min="2312" max="2312" width="6.08984375" style="185" customWidth="1"/>
    <col min="2313" max="2314" width="6.453125" style="185" customWidth="1"/>
    <col min="2315" max="2315" width="6.6328125" style="185" customWidth="1"/>
    <col min="2316" max="2316" width="7" style="185" bestFit="1" customWidth="1"/>
    <col min="2317" max="2318" width="6.26953125" style="185" bestFit="1" customWidth="1"/>
    <col min="2319" max="2319" width="7.6328125" style="185" bestFit="1" customWidth="1"/>
    <col min="2320" max="2321" width="6.6328125" style="185" bestFit="1" customWidth="1"/>
    <col min="2322" max="2326" width="8.6328125" style="185" customWidth="1"/>
    <col min="2327" max="2328" width="8" style="185" bestFit="1" customWidth="1"/>
    <col min="2329" max="2330" width="6.6328125" style="185" bestFit="1" customWidth="1"/>
    <col min="2331" max="2339" width="8.6328125" style="185" customWidth="1"/>
    <col min="2340" max="2560" width="11" style="185"/>
    <col min="2561" max="2561" width="2.90625" style="185" customWidth="1"/>
    <col min="2562" max="2562" width="12.36328125" style="185" customWidth="1"/>
    <col min="2563" max="2565" width="7.6328125" style="185" customWidth="1"/>
    <col min="2566" max="2566" width="6" style="185" customWidth="1"/>
    <col min="2567" max="2567" width="5.6328125" style="185" customWidth="1"/>
    <col min="2568" max="2568" width="6.08984375" style="185" customWidth="1"/>
    <col min="2569" max="2570" width="6.453125" style="185" customWidth="1"/>
    <col min="2571" max="2571" width="6.6328125" style="185" customWidth="1"/>
    <col min="2572" max="2572" width="7" style="185" bestFit="1" customWidth="1"/>
    <col min="2573" max="2574" width="6.26953125" style="185" bestFit="1" customWidth="1"/>
    <col min="2575" max="2575" width="7.6328125" style="185" bestFit="1" customWidth="1"/>
    <col min="2576" max="2577" width="6.6328125" style="185" bestFit="1" customWidth="1"/>
    <col min="2578" max="2582" width="8.6328125" style="185" customWidth="1"/>
    <col min="2583" max="2584" width="8" style="185" bestFit="1" customWidth="1"/>
    <col min="2585" max="2586" width="6.6328125" style="185" bestFit="1" customWidth="1"/>
    <col min="2587" max="2595" width="8.6328125" style="185" customWidth="1"/>
    <col min="2596" max="2816" width="11" style="185"/>
    <col min="2817" max="2817" width="2.90625" style="185" customWidth="1"/>
    <col min="2818" max="2818" width="12.36328125" style="185" customWidth="1"/>
    <col min="2819" max="2821" width="7.6328125" style="185" customWidth="1"/>
    <col min="2822" max="2822" width="6" style="185" customWidth="1"/>
    <col min="2823" max="2823" width="5.6328125" style="185" customWidth="1"/>
    <col min="2824" max="2824" width="6.08984375" style="185" customWidth="1"/>
    <col min="2825" max="2826" width="6.453125" style="185" customWidth="1"/>
    <col min="2827" max="2827" width="6.6328125" style="185" customWidth="1"/>
    <col min="2828" max="2828" width="7" style="185" bestFit="1" customWidth="1"/>
    <col min="2829" max="2830" width="6.26953125" style="185" bestFit="1" customWidth="1"/>
    <col min="2831" max="2831" width="7.6328125" style="185" bestFit="1" customWidth="1"/>
    <col min="2832" max="2833" width="6.6328125" style="185" bestFit="1" customWidth="1"/>
    <col min="2834" max="2838" width="8.6328125" style="185" customWidth="1"/>
    <col min="2839" max="2840" width="8" style="185" bestFit="1" customWidth="1"/>
    <col min="2841" max="2842" width="6.6328125" style="185" bestFit="1" customWidth="1"/>
    <col min="2843" max="2851" width="8.6328125" style="185" customWidth="1"/>
    <col min="2852" max="3072" width="11" style="185"/>
    <col min="3073" max="3073" width="2.90625" style="185" customWidth="1"/>
    <col min="3074" max="3074" width="12.36328125" style="185" customWidth="1"/>
    <col min="3075" max="3077" width="7.6328125" style="185" customWidth="1"/>
    <col min="3078" max="3078" width="6" style="185" customWidth="1"/>
    <col min="3079" max="3079" width="5.6328125" style="185" customWidth="1"/>
    <col min="3080" max="3080" width="6.08984375" style="185" customWidth="1"/>
    <col min="3081" max="3082" width="6.453125" style="185" customWidth="1"/>
    <col min="3083" max="3083" width="6.6328125" style="185" customWidth="1"/>
    <col min="3084" max="3084" width="7" style="185" bestFit="1" customWidth="1"/>
    <col min="3085" max="3086" width="6.26953125" style="185" bestFit="1" customWidth="1"/>
    <col min="3087" max="3087" width="7.6328125" style="185" bestFit="1" customWidth="1"/>
    <col min="3088" max="3089" width="6.6328125" style="185" bestFit="1" customWidth="1"/>
    <col min="3090" max="3094" width="8.6328125" style="185" customWidth="1"/>
    <col min="3095" max="3096" width="8" style="185" bestFit="1" customWidth="1"/>
    <col min="3097" max="3098" width="6.6328125" style="185" bestFit="1" customWidth="1"/>
    <col min="3099" max="3107" width="8.6328125" style="185" customWidth="1"/>
    <col min="3108" max="3328" width="11" style="185"/>
    <col min="3329" max="3329" width="2.90625" style="185" customWidth="1"/>
    <col min="3330" max="3330" width="12.36328125" style="185" customWidth="1"/>
    <col min="3331" max="3333" width="7.6328125" style="185" customWidth="1"/>
    <col min="3334" max="3334" width="6" style="185" customWidth="1"/>
    <col min="3335" max="3335" width="5.6328125" style="185" customWidth="1"/>
    <col min="3336" max="3336" width="6.08984375" style="185" customWidth="1"/>
    <col min="3337" max="3338" width="6.453125" style="185" customWidth="1"/>
    <col min="3339" max="3339" width="6.6328125" style="185" customWidth="1"/>
    <col min="3340" max="3340" width="7" style="185" bestFit="1" customWidth="1"/>
    <col min="3341" max="3342" width="6.26953125" style="185" bestFit="1" customWidth="1"/>
    <col min="3343" max="3343" width="7.6328125" style="185" bestFit="1" customWidth="1"/>
    <col min="3344" max="3345" width="6.6328125" style="185" bestFit="1" customWidth="1"/>
    <col min="3346" max="3350" width="8.6328125" style="185" customWidth="1"/>
    <col min="3351" max="3352" width="8" style="185" bestFit="1" customWidth="1"/>
    <col min="3353" max="3354" width="6.6328125" style="185" bestFit="1" customWidth="1"/>
    <col min="3355" max="3363" width="8.6328125" style="185" customWidth="1"/>
    <col min="3364" max="3584" width="11" style="185"/>
    <col min="3585" max="3585" width="2.90625" style="185" customWidth="1"/>
    <col min="3586" max="3586" width="12.36328125" style="185" customWidth="1"/>
    <col min="3587" max="3589" width="7.6328125" style="185" customWidth="1"/>
    <col min="3590" max="3590" width="6" style="185" customWidth="1"/>
    <col min="3591" max="3591" width="5.6328125" style="185" customWidth="1"/>
    <col min="3592" max="3592" width="6.08984375" style="185" customWidth="1"/>
    <col min="3593" max="3594" width="6.453125" style="185" customWidth="1"/>
    <col min="3595" max="3595" width="6.6328125" style="185" customWidth="1"/>
    <col min="3596" max="3596" width="7" style="185" bestFit="1" customWidth="1"/>
    <col min="3597" max="3598" width="6.26953125" style="185" bestFit="1" customWidth="1"/>
    <col min="3599" max="3599" width="7.6328125" style="185" bestFit="1" customWidth="1"/>
    <col min="3600" max="3601" width="6.6328125" style="185" bestFit="1" customWidth="1"/>
    <col min="3602" max="3606" width="8.6328125" style="185" customWidth="1"/>
    <col min="3607" max="3608" width="8" style="185" bestFit="1" customWidth="1"/>
    <col min="3609" max="3610" width="6.6328125" style="185" bestFit="1" customWidth="1"/>
    <col min="3611" max="3619" width="8.6328125" style="185" customWidth="1"/>
    <col min="3620" max="3840" width="11" style="185"/>
    <col min="3841" max="3841" width="2.90625" style="185" customWidth="1"/>
    <col min="3842" max="3842" width="12.36328125" style="185" customWidth="1"/>
    <col min="3843" max="3845" width="7.6328125" style="185" customWidth="1"/>
    <col min="3846" max="3846" width="6" style="185" customWidth="1"/>
    <col min="3847" max="3847" width="5.6328125" style="185" customWidth="1"/>
    <col min="3848" max="3848" width="6.08984375" style="185" customWidth="1"/>
    <col min="3849" max="3850" width="6.453125" style="185" customWidth="1"/>
    <col min="3851" max="3851" width="6.6328125" style="185" customWidth="1"/>
    <col min="3852" max="3852" width="7" style="185" bestFit="1" customWidth="1"/>
    <col min="3853" max="3854" width="6.26953125" style="185" bestFit="1" customWidth="1"/>
    <col min="3855" max="3855" width="7.6328125" style="185" bestFit="1" customWidth="1"/>
    <col min="3856" max="3857" width="6.6328125" style="185" bestFit="1" customWidth="1"/>
    <col min="3858" max="3862" width="8.6328125" style="185" customWidth="1"/>
    <col min="3863" max="3864" width="8" style="185" bestFit="1" customWidth="1"/>
    <col min="3865" max="3866" width="6.6328125" style="185" bestFit="1" customWidth="1"/>
    <col min="3867" max="3875" width="8.6328125" style="185" customWidth="1"/>
    <col min="3876" max="4096" width="11" style="185"/>
    <col min="4097" max="4097" width="2.90625" style="185" customWidth="1"/>
    <col min="4098" max="4098" width="12.36328125" style="185" customWidth="1"/>
    <col min="4099" max="4101" width="7.6328125" style="185" customWidth="1"/>
    <col min="4102" max="4102" width="6" style="185" customWidth="1"/>
    <col min="4103" max="4103" width="5.6328125" style="185" customWidth="1"/>
    <col min="4104" max="4104" width="6.08984375" style="185" customWidth="1"/>
    <col min="4105" max="4106" width="6.453125" style="185" customWidth="1"/>
    <col min="4107" max="4107" width="6.6328125" style="185" customWidth="1"/>
    <col min="4108" max="4108" width="7" style="185" bestFit="1" customWidth="1"/>
    <col min="4109" max="4110" width="6.26953125" style="185" bestFit="1" customWidth="1"/>
    <col min="4111" max="4111" width="7.6328125" style="185" bestFit="1" customWidth="1"/>
    <col min="4112" max="4113" width="6.6328125" style="185" bestFit="1" customWidth="1"/>
    <col min="4114" max="4118" width="8.6328125" style="185" customWidth="1"/>
    <col min="4119" max="4120" width="8" style="185" bestFit="1" customWidth="1"/>
    <col min="4121" max="4122" width="6.6328125" style="185" bestFit="1" customWidth="1"/>
    <col min="4123" max="4131" width="8.6328125" style="185" customWidth="1"/>
    <col min="4132" max="4352" width="11" style="185"/>
    <col min="4353" max="4353" width="2.90625" style="185" customWidth="1"/>
    <col min="4354" max="4354" width="12.36328125" style="185" customWidth="1"/>
    <col min="4355" max="4357" width="7.6328125" style="185" customWidth="1"/>
    <col min="4358" max="4358" width="6" style="185" customWidth="1"/>
    <col min="4359" max="4359" width="5.6328125" style="185" customWidth="1"/>
    <col min="4360" max="4360" width="6.08984375" style="185" customWidth="1"/>
    <col min="4361" max="4362" width="6.453125" style="185" customWidth="1"/>
    <col min="4363" max="4363" width="6.6328125" style="185" customWidth="1"/>
    <col min="4364" max="4364" width="7" style="185" bestFit="1" customWidth="1"/>
    <col min="4365" max="4366" width="6.26953125" style="185" bestFit="1" customWidth="1"/>
    <col min="4367" max="4367" width="7.6328125" style="185" bestFit="1" customWidth="1"/>
    <col min="4368" max="4369" width="6.6328125" style="185" bestFit="1" customWidth="1"/>
    <col min="4370" max="4374" width="8.6328125" style="185" customWidth="1"/>
    <col min="4375" max="4376" width="8" style="185" bestFit="1" customWidth="1"/>
    <col min="4377" max="4378" width="6.6328125" style="185" bestFit="1" customWidth="1"/>
    <col min="4379" max="4387" width="8.6328125" style="185" customWidth="1"/>
    <col min="4388" max="4608" width="11" style="185"/>
    <col min="4609" max="4609" width="2.90625" style="185" customWidth="1"/>
    <col min="4610" max="4610" width="12.36328125" style="185" customWidth="1"/>
    <col min="4611" max="4613" width="7.6328125" style="185" customWidth="1"/>
    <col min="4614" max="4614" width="6" style="185" customWidth="1"/>
    <col min="4615" max="4615" width="5.6328125" style="185" customWidth="1"/>
    <col min="4616" max="4616" width="6.08984375" style="185" customWidth="1"/>
    <col min="4617" max="4618" width="6.453125" style="185" customWidth="1"/>
    <col min="4619" max="4619" width="6.6328125" style="185" customWidth="1"/>
    <col min="4620" max="4620" width="7" style="185" bestFit="1" customWidth="1"/>
    <col min="4621" max="4622" width="6.26953125" style="185" bestFit="1" customWidth="1"/>
    <col min="4623" max="4623" width="7.6328125" style="185" bestFit="1" customWidth="1"/>
    <col min="4624" max="4625" width="6.6328125" style="185" bestFit="1" customWidth="1"/>
    <col min="4626" max="4630" width="8.6328125" style="185" customWidth="1"/>
    <col min="4631" max="4632" width="8" style="185" bestFit="1" customWidth="1"/>
    <col min="4633" max="4634" width="6.6328125" style="185" bestFit="1" customWidth="1"/>
    <col min="4635" max="4643" width="8.6328125" style="185" customWidth="1"/>
    <col min="4644" max="4864" width="11" style="185"/>
    <col min="4865" max="4865" width="2.90625" style="185" customWidth="1"/>
    <col min="4866" max="4866" width="12.36328125" style="185" customWidth="1"/>
    <col min="4867" max="4869" width="7.6328125" style="185" customWidth="1"/>
    <col min="4870" max="4870" width="6" style="185" customWidth="1"/>
    <col min="4871" max="4871" width="5.6328125" style="185" customWidth="1"/>
    <col min="4872" max="4872" width="6.08984375" style="185" customWidth="1"/>
    <col min="4873" max="4874" width="6.453125" style="185" customWidth="1"/>
    <col min="4875" max="4875" width="6.6328125" style="185" customWidth="1"/>
    <col min="4876" max="4876" width="7" style="185" bestFit="1" customWidth="1"/>
    <col min="4877" max="4878" width="6.26953125" style="185" bestFit="1" customWidth="1"/>
    <col min="4879" max="4879" width="7.6328125" style="185" bestFit="1" customWidth="1"/>
    <col min="4880" max="4881" width="6.6328125" style="185" bestFit="1" customWidth="1"/>
    <col min="4882" max="4886" width="8.6328125" style="185" customWidth="1"/>
    <col min="4887" max="4888" width="8" style="185" bestFit="1" customWidth="1"/>
    <col min="4889" max="4890" width="6.6328125" style="185" bestFit="1" customWidth="1"/>
    <col min="4891" max="4899" width="8.6328125" style="185" customWidth="1"/>
    <col min="4900" max="5120" width="11" style="185"/>
    <col min="5121" max="5121" width="2.90625" style="185" customWidth="1"/>
    <col min="5122" max="5122" width="12.36328125" style="185" customWidth="1"/>
    <col min="5123" max="5125" width="7.6328125" style="185" customWidth="1"/>
    <col min="5126" max="5126" width="6" style="185" customWidth="1"/>
    <col min="5127" max="5127" width="5.6328125" style="185" customWidth="1"/>
    <col min="5128" max="5128" width="6.08984375" style="185" customWidth="1"/>
    <col min="5129" max="5130" width="6.453125" style="185" customWidth="1"/>
    <col min="5131" max="5131" width="6.6328125" style="185" customWidth="1"/>
    <col min="5132" max="5132" width="7" style="185" bestFit="1" customWidth="1"/>
    <col min="5133" max="5134" width="6.26953125" style="185" bestFit="1" customWidth="1"/>
    <col min="5135" max="5135" width="7.6328125" style="185" bestFit="1" customWidth="1"/>
    <col min="5136" max="5137" width="6.6328125" style="185" bestFit="1" customWidth="1"/>
    <col min="5138" max="5142" width="8.6328125" style="185" customWidth="1"/>
    <col min="5143" max="5144" width="8" style="185" bestFit="1" customWidth="1"/>
    <col min="5145" max="5146" width="6.6328125" style="185" bestFit="1" customWidth="1"/>
    <col min="5147" max="5155" width="8.6328125" style="185" customWidth="1"/>
    <col min="5156" max="5376" width="11" style="185"/>
    <col min="5377" max="5377" width="2.90625" style="185" customWidth="1"/>
    <col min="5378" max="5378" width="12.36328125" style="185" customWidth="1"/>
    <col min="5379" max="5381" width="7.6328125" style="185" customWidth="1"/>
    <col min="5382" max="5382" width="6" style="185" customWidth="1"/>
    <col min="5383" max="5383" width="5.6328125" style="185" customWidth="1"/>
    <col min="5384" max="5384" width="6.08984375" style="185" customWidth="1"/>
    <col min="5385" max="5386" width="6.453125" style="185" customWidth="1"/>
    <col min="5387" max="5387" width="6.6328125" style="185" customWidth="1"/>
    <col min="5388" max="5388" width="7" style="185" bestFit="1" customWidth="1"/>
    <col min="5389" max="5390" width="6.26953125" style="185" bestFit="1" customWidth="1"/>
    <col min="5391" max="5391" width="7.6328125" style="185" bestFit="1" customWidth="1"/>
    <col min="5392" max="5393" width="6.6328125" style="185" bestFit="1" customWidth="1"/>
    <col min="5394" max="5398" width="8.6328125" style="185" customWidth="1"/>
    <col min="5399" max="5400" width="8" style="185" bestFit="1" customWidth="1"/>
    <col min="5401" max="5402" width="6.6328125" style="185" bestFit="1" customWidth="1"/>
    <col min="5403" max="5411" width="8.6328125" style="185" customWidth="1"/>
    <col min="5412" max="5632" width="11" style="185"/>
    <col min="5633" max="5633" width="2.90625" style="185" customWidth="1"/>
    <col min="5634" max="5634" width="12.36328125" style="185" customWidth="1"/>
    <col min="5635" max="5637" width="7.6328125" style="185" customWidth="1"/>
    <col min="5638" max="5638" width="6" style="185" customWidth="1"/>
    <col min="5639" max="5639" width="5.6328125" style="185" customWidth="1"/>
    <col min="5640" max="5640" width="6.08984375" style="185" customWidth="1"/>
    <col min="5641" max="5642" width="6.453125" style="185" customWidth="1"/>
    <col min="5643" max="5643" width="6.6328125" style="185" customWidth="1"/>
    <col min="5644" max="5644" width="7" style="185" bestFit="1" customWidth="1"/>
    <col min="5645" max="5646" width="6.26953125" style="185" bestFit="1" customWidth="1"/>
    <col min="5647" max="5647" width="7.6328125" style="185" bestFit="1" customWidth="1"/>
    <col min="5648" max="5649" width="6.6328125" style="185" bestFit="1" customWidth="1"/>
    <col min="5650" max="5654" width="8.6328125" style="185" customWidth="1"/>
    <col min="5655" max="5656" width="8" style="185" bestFit="1" customWidth="1"/>
    <col min="5657" max="5658" width="6.6328125" style="185" bestFit="1" customWidth="1"/>
    <col min="5659" max="5667" width="8.6328125" style="185" customWidth="1"/>
    <col min="5668" max="5888" width="11" style="185"/>
    <col min="5889" max="5889" width="2.90625" style="185" customWidth="1"/>
    <col min="5890" max="5890" width="12.36328125" style="185" customWidth="1"/>
    <col min="5891" max="5893" width="7.6328125" style="185" customWidth="1"/>
    <col min="5894" max="5894" width="6" style="185" customWidth="1"/>
    <col min="5895" max="5895" width="5.6328125" style="185" customWidth="1"/>
    <col min="5896" max="5896" width="6.08984375" style="185" customWidth="1"/>
    <col min="5897" max="5898" width="6.453125" style="185" customWidth="1"/>
    <col min="5899" max="5899" width="6.6328125" style="185" customWidth="1"/>
    <col min="5900" max="5900" width="7" style="185" bestFit="1" customWidth="1"/>
    <col min="5901" max="5902" width="6.26953125" style="185" bestFit="1" customWidth="1"/>
    <col min="5903" max="5903" width="7.6328125" style="185" bestFit="1" customWidth="1"/>
    <col min="5904" max="5905" width="6.6328125" style="185" bestFit="1" customWidth="1"/>
    <col min="5906" max="5910" width="8.6328125" style="185" customWidth="1"/>
    <col min="5911" max="5912" width="8" style="185" bestFit="1" customWidth="1"/>
    <col min="5913" max="5914" width="6.6328125" style="185" bestFit="1" customWidth="1"/>
    <col min="5915" max="5923" width="8.6328125" style="185" customWidth="1"/>
    <col min="5924" max="6144" width="11" style="185"/>
    <col min="6145" max="6145" width="2.90625" style="185" customWidth="1"/>
    <col min="6146" max="6146" width="12.36328125" style="185" customWidth="1"/>
    <col min="6147" max="6149" width="7.6328125" style="185" customWidth="1"/>
    <col min="6150" max="6150" width="6" style="185" customWidth="1"/>
    <col min="6151" max="6151" width="5.6328125" style="185" customWidth="1"/>
    <col min="6152" max="6152" width="6.08984375" style="185" customWidth="1"/>
    <col min="6153" max="6154" width="6.453125" style="185" customWidth="1"/>
    <col min="6155" max="6155" width="6.6328125" style="185" customWidth="1"/>
    <col min="6156" max="6156" width="7" style="185" bestFit="1" customWidth="1"/>
    <col min="6157" max="6158" width="6.26953125" style="185" bestFit="1" customWidth="1"/>
    <col min="6159" max="6159" width="7.6328125" style="185" bestFit="1" customWidth="1"/>
    <col min="6160" max="6161" width="6.6328125" style="185" bestFit="1" customWidth="1"/>
    <col min="6162" max="6166" width="8.6328125" style="185" customWidth="1"/>
    <col min="6167" max="6168" width="8" style="185" bestFit="1" customWidth="1"/>
    <col min="6169" max="6170" width="6.6328125" style="185" bestFit="1" customWidth="1"/>
    <col min="6171" max="6179" width="8.6328125" style="185" customWidth="1"/>
    <col min="6180" max="6400" width="11" style="185"/>
    <col min="6401" max="6401" width="2.90625" style="185" customWidth="1"/>
    <col min="6402" max="6402" width="12.36328125" style="185" customWidth="1"/>
    <col min="6403" max="6405" width="7.6328125" style="185" customWidth="1"/>
    <col min="6406" max="6406" width="6" style="185" customWidth="1"/>
    <col min="6407" max="6407" width="5.6328125" style="185" customWidth="1"/>
    <col min="6408" max="6408" width="6.08984375" style="185" customWidth="1"/>
    <col min="6409" max="6410" width="6.453125" style="185" customWidth="1"/>
    <col min="6411" max="6411" width="6.6328125" style="185" customWidth="1"/>
    <col min="6412" max="6412" width="7" style="185" bestFit="1" customWidth="1"/>
    <col min="6413" max="6414" width="6.26953125" style="185" bestFit="1" customWidth="1"/>
    <col min="6415" max="6415" width="7.6328125" style="185" bestFit="1" customWidth="1"/>
    <col min="6416" max="6417" width="6.6328125" style="185" bestFit="1" customWidth="1"/>
    <col min="6418" max="6422" width="8.6328125" style="185" customWidth="1"/>
    <col min="6423" max="6424" width="8" style="185" bestFit="1" customWidth="1"/>
    <col min="6425" max="6426" width="6.6328125" style="185" bestFit="1" customWidth="1"/>
    <col min="6427" max="6435" width="8.6328125" style="185" customWidth="1"/>
    <col min="6436" max="6656" width="11" style="185"/>
    <col min="6657" max="6657" width="2.90625" style="185" customWidth="1"/>
    <col min="6658" max="6658" width="12.36328125" style="185" customWidth="1"/>
    <col min="6659" max="6661" width="7.6328125" style="185" customWidth="1"/>
    <col min="6662" max="6662" width="6" style="185" customWidth="1"/>
    <col min="6663" max="6663" width="5.6328125" style="185" customWidth="1"/>
    <col min="6664" max="6664" width="6.08984375" style="185" customWidth="1"/>
    <col min="6665" max="6666" width="6.453125" style="185" customWidth="1"/>
    <col min="6667" max="6667" width="6.6328125" style="185" customWidth="1"/>
    <col min="6668" max="6668" width="7" style="185" bestFit="1" customWidth="1"/>
    <col min="6669" max="6670" width="6.26953125" style="185" bestFit="1" customWidth="1"/>
    <col min="6671" max="6671" width="7.6328125" style="185" bestFit="1" customWidth="1"/>
    <col min="6672" max="6673" width="6.6328125" style="185" bestFit="1" customWidth="1"/>
    <col min="6674" max="6678" width="8.6328125" style="185" customWidth="1"/>
    <col min="6679" max="6680" width="8" style="185" bestFit="1" customWidth="1"/>
    <col min="6681" max="6682" width="6.6328125" style="185" bestFit="1" customWidth="1"/>
    <col min="6683" max="6691" width="8.6328125" style="185" customWidth="1"/>
    <col min="6692" max="6912" width="11" style="185"/>
    <col min="6913" max="6913" width="2.90625" style="185" customWidth="1"/>
    <col min="6914" max="6914" width="12.36328125" style="185" customWidth="1"/>
    <col min="6915" max="6917" width="7.6328125" style="185" customWidth="1"/>
    <col min="6918" max="6918" width="6" style="185" customWidth="1"/>
    <col min="6919" max="6919" width="5.6328125" style="185" customWidth="1"/>
    <col min="6920" max="6920" width="6.08984375" style="185" customWidth="1"/>
    <col min="6921" max="6922" width="6.453125" style="185" customWidth="1"/>
    <col min="6923" max="6923" width="6.6328125" style="185" customWidth="1"/>
    <col min="6924" max="6924" width="7" style="185" bestFit="1" customWidth="1"/>
    <col min="6925" max="6926" width="6.26953125" style="185" bestFit="1" customWidth="1"/>
    <col min="6927" max="6927" width="7.6328125" style="185" bestFit="1" customWidth="1"/>
    <col min="6928" max="6929" width="6.6328125" style="185" bestFit="1" customWidth="1"/>
    <col min="6930" max="6934" width="8.6328125" style="185" customWidth="1"/>
    <col min="6935" max="6936" width="8" style="185" bestFit="1" customWidth="1"/>
    <col min="6937" max="6938" width="6.6328125" style="185" bestFit="1" customWidth="1"/>
    <col min="6939" max="6947" width="8.6328125" style="185" customWidth="1"/>
    <col min="6948" max="7168" width="11" style="185"/>
    <col min="7169" max="7169" width="2.90625" style="185" customWidth="1"/>
    <col min="7170" max="7170" width="12.36328125" style="185" customWidth="1"/>
    <col min="7171" max="7173" width="7.6328125" style="185" customWidth="1"/>
    <col min="7174" max="7174" width="6" style="185" customWidth="1"/>
    <col min="7175" max="7175" width="5.6328125" style="185" customWidth="1"/>
    <col min="7176" max="7176" width="6.08984375" style="185" customWidth="1"/>
    <col min="7177" max="7178" width="6.453125" style="185" customWidth="1"/>
    <col min="7179" max="7179" width="6.6328125" style="185" customWidth="1"/>
    <col min="7180" max="7180" width="7" style="185" bestFit="1" customWidth="1"/>
    <col min="7181" max="7182" width="6.26953125" style="185" bestFit="1" customWidth="1"/>
    <col min="7183" max="7183" width="7.6328125" style="185" bestFit="1" customWidth="1"/>
    <col min="7184" max="7185" width="6.6328125" style="185" bestFit="1" customWidth="1"/>
    <col min="7186" max="7190" width="8.6328125" style="185" customWidth="1"/>
    <col min="7191" max="7192" width="8" style="185" bestFit="1" customWidth="1"/>
    <col min="7193" max="7194" width="6.6328125" style="185" bestFit="1" customWidth="1"/>
    <col min="7195" max="7203" width="8.6328125" style="185" customWidth="1"/>
    <col min="7204" max="7424" width="11" style="185"/>
    <col min="7425" max="7425" width="2.90625" style="185" customWidth="1"/>
    <col min="7426" max="7426" width="12.36328125" style="185" customWidth="1"/>
    <col min="7427" max="7429" width="7.6328125" style="185" customWidth="1"/>
    <col min="7430" max="7430" width="6" style="185" customWidth="1"/>
    <col min="7431" max="7431" width="5.6328125" style="185" customWidth="1"/>
    <col min="7432" max="7432" width="6.08984375" style="185" customWidth="1"/>
    <col min="7433" max="7434" width="6.453125" style="185" customWidth="1"/>
    <col min="7435" max="7435" width="6.6328125" style="185" customWidth="1"/>
    <col min="7436" max="7436" width="7" style="185" bestFit="1" customWidth="1"/>
    <col min="7437" max="7438" width="6.26953125" style="185" bestFit="1" customWidth="1"/>
    <col min="7439" max="7439" width="7.6328125" style="185" bestFit="1" customWidth="1"/>
    <col min="7440" max="7441" width="6.6328125" style="185" bestFit="1" customWidth="1"/>
    <col min="7442" max="7446" width="8.6328125" style="185" customWidth="1"/>
    <col min="7447" max="7448" width="8" style="185" bestFit="1" customWidth="1"/>
    <col min="7449" max="7450" width="6.6328125" style="185" bestFit="1" customWidth="1"/>
    <col min="7451" max="7459" width="8.6328125" style="185" customWidth="1"/>
    <col min="7460" max="7680" width="11" style="185"/>
    <col min="7681" max="7681" width="2.90625" style="185" customWidth="1"/>
    <col min="7682" max="7682" width="12.36328125" style="185" customWidth="1"/>
    <col min="7683" max="7685" width="7.6328125" style="185" customWidth="1"/>
    <col min="7686" max="7686" width="6" style="185" customWidth="1"/>
    <col min="7687" max="7687" width="5.6328125" style="185" customWidth="1"/>
    <col min="7688" max="7688" width="6.08984375" style="185" customWidth="1"/>
    <col min="7689" max="7690" width="6.453125" style="185" customWidth="1"/>
    <col min="7691" max="7691" width="6.6328125" style="185" customWidth="1"/>
    <col min="7692" max="7692" width="7" style="185" bestFit="1" customWidth="1"/>
    <col min="7693" max="7694" width="6.26953125" style="185" bestFit="1" customWidth="1"/>
    <col min="7695" max="7695" width="7.6328125" style="185" bestFit="1" customWidth="1"/>
    <col min="7696" max="7697" width="6.6328125" style="185" bestFit="1" customWidth="1"/>
    <col min="7698" max="7702" width="8.6328125" style="185" customWidth="1"/>
    <col min="7703" max="7704" width="8" style="185" bestFit="1" customWidth="1"/>
    <col min="7705" max="7706" width="6.6328125" style="185" bestFit="1" customWidth="1"/>
    <col min="7707" max="7715" width="8.6328125" style="185" customWidth="1"/>
    <col min="7716" max="7936" width="11" style="185"/>
    <col min="7937" max="7937" width="2.90625" style="185" customWidth="1"/>
    <col min="7938" max="7938" width="12.36328125" style="185" customWidth="1"/>
    <col min="7939" max="7941" width="7.6328125" style="185" customWidth="1"/>
    <col min="7942" max="7942" width="6" style="185" customWidth="1"/>
    <col min="7943" max="7943" width="5.6328125" style="185" customWidth="1"/>
    <col min="7944" max="7944" width="6.08984375" style="185" customWidth="1"/>
    <col min="7945" max="7946" width="6.453125" style="185" customWidth="1"/>
    <col min="7947" max="7947" width="6.6328125" style="185" customWidth="1"/>
    <col min="7948" max="7948" width="7" style="185" bestFit="1" customWidth="1"/>
    <col min="7949" max="7950" width="6.26953125" style="185" bestFit="1" customWidth="1"/>
    <col min="7951" max="7951" width="7.6328125" style="185" bestFit="1" customWidth="1"/>
    <col min="7952" max="7953" width="6.6328125" style="185" bestFit="1" customWidth="1"/>
    <col min="7954" max="7958" width="8.6328125" style="185" customWidth="1"/>
    <col min="7959" max="7960" width="8" style="185" bestFit="1" customWidth="1"/>
    <col min="7961" max="7962" width="6.6328125" style="185" bestFit="1" customWidth="1"/>
    <col min="7963" max="7971" width="8.6328125" style="185" customWidth="1"/>
    <col min="7972" max="8192" width="11" style="185"/>
    <col min="8193" max="8193" width="2.90625" style="185" customWidth="1"/>
    <col min="8194" max="8194" width="12.36328125" style="185" customWidth="1"/>
    <col min="8195" max="8197" width="7.6328125" style="185" customWidth="1"/>
    <col min="8198" max="8198" width="6" style="185" customWidth="1"/>
    <col min="8199" max="8199" width="5.6328125" style="185" customWidth="1"/>
    <col min="8200" max="8200" width="6.08984375" style="185" customWidth="1"/>
    <col min="8201" max="8202" width="6.453125" style="185" customWidth="1"/>
    <col min="8203" max="8203" width="6.6328125" style="185" customWidth="1"/>
    <col min="8204" max="8204" width="7" style="185" bestFit="1" customWidth="1"/>
    <col min="8205" max="8206" width="6.26953125" style="185" bestFit="1" customWidth="1"/>
    <col min="8207" max="8207" width="7.6328125" style="185" bestFit="1" customWidth="1"/>
    <col min="8208" max="8209" width="6.6328125" style="185" bestFit="1" customWidth="1"/>
    <col min="8210" max="8214" width="8.6328125" style="185" customWidth="1"/>
    <col min="8215" max="8216" width="8" style="185" bestFit="1" customWidth="1"/>
    <col min="8217" max="8218" width="6.6328125" style="185" bestFit="1" customWidth="1"/>
    <col min="8219" max="8227" width="8.6328125" style="185" customWidth="1"/>
    <col min="8228" max="8448" width="11" style="185"/>
    <col min="8449" max="8449" width="2.90625" style="185" customWidth="1"/>
    <col min="8450" max="8450" width="12.36328125" style="185" customWidth="1"/>
    <col min="8451" max="8453" width="7.6328125" style="185" customWidth="1"/>
    <col min="8454" max="8454" width="6" style="185" customWidth="1"/>
    <col min="8455" max="8455" width="5.6328125" style="185" customWidth="1"/>
    <col min="8456" max="8456" width="6.08984375" style="185" customWidth="1"/>
    <col min="8457" max="8458" width="6.453125" style="185" customWidth="1"/>
    <col min="8459" max="8459" width="6.6328125" style="185" customWidth="1"/>
    <col min="8460" max="8460" width="7" style="185" bestFit="1" customWidth="1"/>
    <col min="8461" max="8462" width="6.26953125" style="185" bestFit="1" customWidth="1"/>
    <col min="8463" max="8463" width="7.6328125" style="185" bestFit="1" customWidth="1"/>
    <col min="8464" max="8465" width="6.6328125" style="185" bestFit="1" customWidth="1"/>
    <col min="8466" max="8470" width="8.6328125" style="185" customWidth="1"/>
    <col min="8471" max="8472" width="8" style="185" bestFit="1" customWidth="1"/>
    <col min="8473" max="8474" width="6.6328125" style="185" bestFit="1" customWidth="1"/>
    <col min="8475" max="8483" width="8.6328125" style="185" customWidth="1"/>
    <col min="8484" max="8704" width="11" style="185"/>
    <col min="8705" max="8705" width="2.90625" style="185" customWidth="1"/>
    <col min="8706" max="8706" width="12.36328125" style="185" customWidth="1"/>
    <col min="8707" max="8709" width="7.6328125" style="185" customWidth="1"/>
    <col min="8710" max="8710" width="6" style="185" customWidth="1"/>
    <col min="8711" max="8711" width="5.6328125" style="185" customWidth="1"/>
    <col min="8712" max="8712" width="6.08984375" style="185" customWidth="1"/>
    <col min="8713" max="8714" width="6.453125" style="185" customWidth="1"/>
    <col min="8715" max="8715" width="6.6328125" style="185" customWidth="1"/>
    <col min="8716" max="8716" width="7" style="185" bestFit="1" customWidth="1"/>
    <col min="8717" max="8718" width="6.26953125" style="185" bestFit="1" customWidth="1"/>
    <col min="8719" max="8719" width="7.6328125" style="185" bestFit="1" customWidth="1"/>
    <col min="8720" max="8721" width="6.6328125" style="185" bestFit="1" customWidth="1"/>
    <col min="8722" max="8726" width="8.6328125" style="185" customWidth="1"/>
    <col min="8727" max="8728" width="8" style="185" bestFit="1" customWidth="1"/>
    <col min="8729" max="8730" width="6.6328125" style="185" bestFit="1" customWidth="1"/>
    <col min="8731" max="8739" width="8.6328125" style="185" customWidth="1"/>
    <col min="8740" max="8960" width="11" style="185"/>
    <col min="8961" max="8961" width="2.90625" style="185" customWidth="1"/>
    <col min="8962" max="8962" width="12.36328125" style="185" customWidth="1"/>
    <col min="8963" max="8965" width="7.6328125" style="185" customWidth="1"/>
    <col min="8966" max="8966" width="6" style="185" customWidth="1"/>
    <col min="8967" max="8967" width="5.6328125" style="185" customWidth="1"/>
    <col min="8968" max="8968" width="6.08984375" style="185" customWidth="1"/>
    <col min="8969" max="8970" width="6.453125" style="185" customWidth="1"/>
    <col min="8971" max="8971" width="6.6328125" style="185" customWidth="1"/>
    <col min="8972" max="8972" width="7" style="185" bestFit="1" customWidth="1"/>
    <col min="8973" max="8974" width="6.26953125" style="185" bestFit="1" customWidth="1"/>
    <col min="8975" max="8975" width="7.6328125" style="185" bestFit="1" customWidth="1"/>
    <col min="8976" max="8977" width="6.6328125" style="185" bestFit="1" customWidth="1"/>
    <col min="8978" max="8982" width="8.6328125" style="185" customWidth="1"/>
    <col min="8983" max="8984" width="8" style="185" bestFit="1" customWidth="1"/>
    <col min="8985" max="8986" width="6.6328125" style="185" bestFit="1" customWidth="1"/>
    <col min="8987" max="8995" width="8.6328125" style="185" customWidth="1"/>
    <col min="8996" max="9216" width="11" style="185"/>
    <col min="9217" max="9217" width="2.90625" style="185" customWidth="1"/>
    <col min="9218" max="9218" width="12.36328125" style="185" customWidth="1"/>
    <col min="9219" max="9221" width="7.6328125" style="185" customWidth="1"/>
    <col min="9222" max="9222" width="6" style="185" customWidth="1"/>
    <col min="9223" max="9223" width="5.6328125" style="185" customWidth="1"/>
    <col min="9224" max="9224" width="6.08984375" style="185" customWidth="1"/>
    <col min="9225" max="9226" width="6.453125" style="185" customWidth="1"/>
    <col min="9227" max="9227" width="6.6328125" style="185" customWidth="1"/>
    <col min="9228" max="9228" width="7" style="185" bestFit="1" customWidth="1"/>
    <col min="9229" max="9230" width="6.26953125" style="185" bestFit="1" customWidth="1"/>
    <col min="9231" max="9231" width="7.6328125" style="185" bestFit="1" customWidth="1"/>
    <col min="9232" max="9233" width="6.6328125" style="185" bestFit="1" customWidth="1"/>
    <col min="9234" max="9238" width="8.6328125" style="185" customWidth="1"/>
    <col min="9239" max="9240" width="8" style="185" bestFit="1" customWidth="1"/>
    <col min="9241" max="9242" width="6.6328125" style="185" bestFit="1" customWidth="1"/>
    <col min="9243" max="9251" width="8.6328125" style="185" customWidth="1"/>
    <col min="9252" max="9472" width="11" style="185"/>
    <col min="9473" max="9473" width="2.90625" style="185" customWidth="1"/>
    <col min="9474" max="9474" width="12.36328125" style="185" customWidth="1"/>
    <col min="9475" max="9477" width="7.6328125" style="185" customWidth="1"/>
    <col min="9478" max="9478" width="6" style="185" customWidth="1"/>
    <col min="9479" max="9479" width="5.6328125" style="185" customWidth="1"/>
    <col min="9480" max="9480" width="6.08984375" style="185" customWidth="1"/>
    <col min="9481" max="9482" width="6.453125" style="185" customWidth="1"/>
    <col min="9483" max="9483" width="6.6328125" style="185" customWidth="1"/>
    <col min="9484" max="9484" width="7" style="185" bestFit="1" customWidth="1"/>
    <col min="9485" max="9486" width="6.26953125" style="185" bestFit="1" customWidth="1"/>
    <col min="9487" max="9487" width="7.6328125" style="185" bestFit="1" customWidth="1"/>
    <col min="9488" max="9489" width="6.6328125" style="185" bestFit="1" customWidth="1"/>
    <col min="9490" max="9494" width="8.6328125" style="185" customWidth="1"/>
    <col min="9495" max="9496" width="8" style="185" bestFit="1" customWidth="1"/>
    <col min="9497" max="9498" width="6.6328125" style="185" bestFit="1" customWidth="1"/>
    <col min="9499" max="9507" width="8.6328125" style="185" customWidth="1"/>
    <col min="9508" max="9728" width="11" style="185"/>
    <col min="9729" max="9729" width="2.90625" style="185" customWidth="1"/>
    <col min="9730" max="9730" width="12.36328125" style="185" customWidth="1"/>
    <col min="9731" max="9733" width="7.6328125" style="185" customWidth="1"/>
    <col min="9734" max="9734" width="6" style="185" customWidth="1"/>
    <col min="9735" max="9735" width="5.6328125" style="185" customWidth="1"/>
    <col min="9736" max="9736" width="6.08984375" style="185" customWidth="1"/>
    <col min="9737" max="9738" width="6.453125" style="185" customWidth="1"/>
    <col min="9739" max="9739" width="6.6328125" style="185" customWidth="1"/>
    <col min="9740" max="9740" width="7" style="185" bestFit="1" customWidth="1"/>
    <col min="9741" max="9742" width="6.26953125" style="185" bestFit="1" customWidth="1"/>
    <col min="9743" max="9743" width="7.6328125" style="185" bestFit="1" customWidth="1"/>
    <col min="9744" max="9745" width="6.6328125" style="185" bestFit="1" customWidth="1"/>
    <col min="9746" max="9750" width="8.6328125" style="185" customWidth="1"/>
    <col min="9751" max="9752" width="8" style="185" bestFit="1" customWidth="1"/>
    <col min="9753" max="9754" width="6.6328125" style="185" bestFit="1" customWidth="1"/>
    <col min="9755" max="9763" width="8.6328125" style="185" customWidth="1"/>
    <col min="9764" max="9984" width="11" style="185"/>
    <col min="9985" max="9985" width="2.90625" style="185" customWidth="1"/>
    <col min="9986" max="9986" width="12.36328125" style="185" customWidth="1"/>
    <col min="9987" max="9989" width="7.6328125" style="185" customWidth="1"/>
    <col min="9990" max="9990" width="6" style="185" customWidth="1"/>
    <col min="9991" max="9991" width="5.6328125" style="185" customWidth="1"/>
    <col min="9992" max="9992" width="6.08984375" style="185" customWidth="1"/>
    <col min="9993" max="9994" width="6.453125" style="185" customWidth="1"/>
    <col min="9995" max="9995" width="6.6328125" style="185" customWidth="1"/>
    <col min="9996" max="9996" width="7" style="185" bestFit="1" customWidth="1"/>
    <col min="9997" max="9998" width="6.26953125" style="185" bestFit="1" customWidth="1"/>
    <col min="9999" max="9999" width="7.6328125" style="185" bestFit="1" customWidth="1"/>
    <col min="10000" max="10001" width="6.6328125" style="185" bestFit="1" customWidth="1"/>
    <col min="10002" max="10006" width="8.6328125" style="185" customWidth="1"/>
    <col min="10007" max="10008" width="8" style="185" bestFit="1" customWidth="1"/>
    <col min="10009" max="10010" width="6.6328125" style="185" bestFit="1" customWidth="1"/>
    <col min="10011" max="10019" width="8.6328125" style="185" customWidth="1"/>
    <col min="10020" max="10240" width="11" style="185"/>
    <col min="10241" max="10241" width="2.90625" style="185" customWidth="1"/>
    <col min="10242" max="10242" width="12.36328125" style="185" customWidth="1"/>
    <col min="10243" max="10245" width="7.6328125" style="185" customWidth="1"/>
    <col min="10246" max="10246" width="6" style="185" customWidth="1"/>
    <col min="10247" max="10247" width="5.6328125" style="185" customWidth="1"/>
    <col min="10248" max="10248" width="6.08984375" style="185" customWidth="1"/>
    <col min="10249" max="10250" width="6.453125" style="185" customWidth="1"/>
    <col min="10251" max="10251" width="6.6328125" style="185" customWidth="1"/>
    <col min="10252" max="10252" width="7" style="185" bestFit="1" customWidth="1"/>
    <col min="10253" max="10254" width="6.26953125" style="185" bestFit="1" customWidth="1"/>
    <col min="10255" max="10255" width="7.6328125" style="185" bestFit="1" customWidth="1"/>
    <col min="10256" max="10257" width="6.6328125" style="185" bestFit="1" customWidth="1"/>
    <col min="10258" max="10262" width="8.6328125" style="185" customWidth="1"/>
    <col min="10263" max="10264" width="8" style="185" bestFit="1" customWidth="1"/>
    <col min="10265" max="10266" width="6.6328125" style="185" bestFit="1" customWidth="1"/>
    <col min="10267" max="10275" width="8.6328125" style="185" customWidth="1"/>
    <col min="10276" max="10496" width="11" style="185"/>
    <col min="10497" max="10497" width="2.90625" style="185" customWidth="1"/>
    <col min="10498" max="10498" width="12.36328125" style="185" customWidth="1"/>
    <col min="10499" max="10501" width="7.6328125" style="185" customWidth="1"/>
    <col min="10502" max="10502" width="6" style="185" customWidth="1"/>
    <col min="10503" max="10503" width="5.6328125" style="185" customWidth="1"/>
    <col min="10504" max="10504" width="6.08984375" style="185" customWidth="1"/>
    <col min="10505" max="10506" width="6.453125" style="185" customWidth="1"/>
    <col min="10507" max="10507" width="6.6328125" style="185" customWidth="1"/>
    <col min="10508" max="10508" width="7" style="185" bestFit="1" customWidth="1"/>
    <col min="10509" max="10510" width="6.26953125" style="185" bestFit="1" customWidth="1"/>
    <col min="10511" max="10511" width="7.6328125" style="185" bestFit="1" customWidth="1"/>
    <col min="10512" max="10513" width="6.6328125" style="185" bestFit="1" customWidth="1"/>
    <col min="10514" max="10518" width="8.6328125" style="185" customWidth="1"/>
    <col min="10519" max="10520" width="8" style="185" bestFit="1" customWidth="1"/>
    <col min="10521" max="10522" width="6.6328125" style="185" bestFit="1" customWidth="1"/>
    <col min="10523" max="10531" width="8.6328125" style="185" customWidth="1"/>
    <col min="10532" max="10752" width="11" style="185"/>
    <col min="10753" max="10753" width="2.90625" style="185" customWidth="1"/>
    <col min="10754" max="10754" width="12.36328125" style="185" customWidth="1"/>
    <col min="10755" max="10757" width="7.6328125" style="185" customWidth="1"/>
    <col min="10758" max="10758" width="6" style="185" customWidth="1"/>
    <col min="10759" max="10759" width="5.6328125" style="185" customWidth="1"/>
    <col min="10760" max="10760" width="6.08984375" style="185" customWidth="1"/>
    <col min="10761" max="10762" width="6.453125" style="185" customWidth="1"/>
    <col min="10763" max="10763" width="6.6328125" style="185" customWidth="1"/>
    <col min="10764" max="10764" width="7" style="185" bestFit="1" customWidth="1"/>
    <col min="10765" max="10766" width="6.26953125" style="185" bestFit="1" customWidth="1"/>
    <col min="10767" max="10767" width="7.6328125" style="185" bestFit="1" customWidth="1"/>
    <col min="10768" max="10769" width="6.6328125" style="185" bestFit="1" customWidth="1"/>
    <col min="10770" max="10774" width="8.6328125" style="185" customWidth="1"/>
    <col min="10775" max="10776" width="8" style="185" bestFit="1" customWidth="1"/>
    <col min="10777" max="10778" width="6.6328125" style="185" bestFit="1" customWidth="1"/>
    <col min="10779" max="10787" width="8.6328125" style="185" customWidth="1"/>
    <col min="10788" max="11008" width="11" style="185"/>
    <col min="11009" max="11009" width="2.90625" style="185" customWidth="1"/>
    <col min="11010" max="11010" width="12.36328125" style="185" customWidth="1"/>
    <col min="11011" max="11013" width="7.6328125" style="185" customWidth="1"/>
    <col min="11014" max="11014" width="6" style="185" customWidth="1"/>
    <col min="11015" max="11015" width="5.6328125" style="185" customWidth="1"/>
    <col min="11016" max="11016" width="6.08984375" style="185" customWidth="1"/>
    <col min="11017" max="11018" width="6.453125" style="185" customWidth="1"/>
    <col min="11019" max="11019" width="6.6328125" style="185" customWidth="1"/>
    <col min="11020" max="11020" width="7" style="185" bestFit="1" customWidth="1"/>
    <col min="11021" max="11022" width="6.26953125" style="185" bestFit="1" customWidth="1"/>
    <col min="11023" max="11023" width="7.6328125" style="185" bestFit="1" customWidth="1"/>
    <col min="11024" max="11025" width="6.6328125" style="185" bestFit="1" customWidth="1"/>
    <col min="11026" max="11030" width="8.6328125" style="185" customWidth="1"/>
    <col min="11031" max="11032" width="8" style="185" bestFit="1" customWidth="1"/>
    <col min="11033" max="11034" width="6.6328125" style="185" bestFit="1" customWidth="1"/>
    <col min="11035" max="11043" width="8.6328125" style="185" customWidth="1"/>
    <col min="11044" max="11264" width="11" style="185"/>
    <col min="11265" max="11265" width="2.90625" style="185" customWidth="1"/>
    <col min="11266" max="11266" width="12.36328125" style="185" customWidth="1"/>
    <col min="11267" max="11269" width="7.6328125" style="185" customWidth="1"/>
    <col min="11270" max="11270" width="6" style="185" customWidth="1"/>
    <col min="11271" max="11271" width="5.6328125" style="185" customWidth="1"/>
    <col min="11272" max="11272" width="6.08984375" style="185" customWidth="1"/>
    <col min="11273" max="11274" width="6.453125" style="185" customWidth="1"/>
    <col min="11275" max="11275" width="6.6328125" style="185" customWidth="1"/>
    <col min="11276" max="11276" width="7" style="185" bestFit="1" customWidth="1"/>
    <col min="11277" max="11278" width="6.26953125" style="185" bestFit="1" customWidth="1"/>
    <col min="11279" max="11279" width="7.6328125" style="185" bestFit="1" customWidth="1"/>
    <col min="11280" max="11281" width="6.6328125" style="185" bestFit="1" customWidth="1"/>
    <col min="11282" max="11286" width="8.6328125" style="185" customWidth="1"/>
    <col min="11287" max="11288" width="8" style="185" bestFit="1" customWidth="1"/>
    <col min="11289" max="11290" width="6.6328125" style="185" bestFit="1" customWidth="1"/>
    <col min="11291" max="11299" width="8.6328125" style="185" customWidth="1"/>
    <col min="11300" max="11520" width="11" style="185"/>
    <col min="11521" max="11521" width="2.90625" style="185" customWidth="1"/>
    <col min="11522" max="11522" width="12.36328125" style="185" customWidth="1"/>
    <col min="11523" max="11525" width="7.6328125" style="185" customWidth="1"/>
    <col min="11526" max="11526" width="6" style="185" customWidth="1"/>
    <col min="11527" max="11527" width="5.6328125" style="185" customWidth="1"/>
    <col min="11528" max="11528" width="6.08984375" style="185" customWidth="1"/>
    <col min="11529" max="11530" width="6.453125" style="185" customWidth="1"/>
    <col min="11531" max="11531" width="6.6328125" style="185" customWidth="1"/>
    <col min="11532" max="11532" width="7" style="185" bestFit="1" customWidth="1"/>
    <col min="11533" max="11534" width="6.26953125" style="185" bestFit="1" customWidth="1"/>
    <col min="11535" max="11535" width="7.6328125" style="185" bestFit="1" customWidth="1"/>
    <col min="11536" max="11537" width="6.6328125" style="185" bestFit="1" customWidth="1"/>
    <col min="11538" max="11542" width="8.6328125" style="185" customWidth="1"/>
    <col min="11543" max="11544" width="8" style="185" bestFit="1" customWidth="1"/>
    <col min="11545" max="11546" width="6.6328125" style="185" bestFit="1" customWidth="1"/>
    <col min="11547" max="11555" width="8.6328125" style="185" customWidth="1"/>
    <col min="11556" max="11776" width="11" style="185"/>
    <col min="11777" max="11777" width="2.90625" style="185" customWidth="1"/>
    <col min="11778" max="11778" width="12.36328125" style="185" customWidth="1"/>
    <col min="11779" max="11781" width="7.6328125" style="185" customWidth="1"/>
    <col min="11782" max="11782" width="6" style="185" customWidth="1"/>
    <col min="11783" max="11783" width="5.6328125" style="185" customWidth="1"/>
    <col min="11784" max="11784" width="6.08984375" style="185" customWidth="1"/>
    <col min="11785" max="11786" width="6.453125" style="185" customWidth="1"/>
    <col min="11787" max="11787" width="6.6328125" style="185" customWidth="1"/>
    <col min="11788" max="11788" width="7" style="185" bestFit="1" customWidth="1"/>
    <col min="11789" max="11790" width="6.26953125" style="185" bestFit="1" customWidth="1"/>
    <col min="11791" max="11791" width="7.6328125" style="185" bestFit="1" customWidth="1"/>
    <col min="11792" max="11793" width="6.6328125" style="185" bestFit="1" customWidth="1"/>
    <col min="11794" max="11798" width="8.6328125" style="185" customWidth="1"/>
    <col min="11799" max="11800" width="8" style="185" bestFit="1" customWidth="1"/>
    <col min="11801" max="11802" width="6.6328125" style="185" bestFit="1" customWidth="1"/>
    <col min="11803" max="11811" width="8.6328125" style="185" customWidth="1"/>
    <col min="11812" max="12032" width="11" style="185"/>
    <col min="12033" max="12033" width="2.90625" style="185" customWidth="1"/>
    <col min="12034" max="12034" width="12.36328125" style="185" customWidth="1"/>
    <col min="12035" max="12037" width="7.6328125" style="185" customWidth="1"/>
    <col min="12038" max="12038" width="6" style="185" customWidth="1"/>
    <col min="12039" max="12039" width="5.6328125" style="185" customWidth="1"/>
    <col min="12040" max="12040" width="6.08984375" style="185" customWidth="1"/>
    <col min="12041" max="12042" width="6.453125" style="185" customWidth="1"/>
    <col min="12043" max="12043" width="6.6328125" style="185" customWidth="1"/>
    <col min="12044" max="12044" width="7" style="185" bestFit="1" customWidth="1"/>
    <col min="12045" max="12046" width="6.26953125" style="185" bestFit="1" customWidth="1"/>
    <col min="12047" max="12047" width="7.6328125" style="185" bestFit="1" customWidth="1"/>
    <col min="12048" max="12049" width="6.6328125" style="185" bestFit="1" customWidth="1"/>
    <col min="12050" max="12054" width="8.6328125" style="185" customWidth="1"/>
    <col min="12055" max="12056" width="8" style="185" bestFit="1" customWidth="1"/>
    <col min="12057" max="12058" width="6.6328125" style="185" bestFit="1" customWidth="1"/>
    <col min="12059" max="12067" width="8.6328125" style="185" customWidth="1"/>
    <col min="12068" max="12288" width="11" style="185"/>
    <col min="12289" max="12289" width="2.90625" style="185" customWidth="1"/>
    <col min="12290" max="12290" width="12.36328125" style="185" customWidth="1"/>
    <col min="12291" max="12293" width="7.6328125" style="185" customWidth="1"/>
    <col min="12294" max="12294" width="6" style="185" customWidth="1"/>
    <col min="12295" max="12295" width="5.6328125" style="185" customWidth="1"/>
    <col min="12296" max="12296" width="6.08984375" style="185" customWidth="1"/>
    <col min="12297" max="12298" width="6.453125" style="185" customWidth="1"/>
    <col min="12299" max="12299" width="6.6328125" style="185" customWidth="1"/>
    <col min="12300" max="12300" width="7" style="185" bestFit="1" customWidth="1"/>
    <col min="12301" max="12302" width="6.26953125" style="185" bestFit="1" customWidth="1"/>
    <col min="12303" max="12303" width="7.6328125" style="185" bestFit="1" customWidth="1"/>
    <col min="12304" max="12305" width="6.6328125" style="185" bestFit="1" customWidth="1"/>
    <col min="12306" max="12310" width="8.6328125" style="185" customWidth="1"/>
    <col min="12311" max="12312" width="8" style="185" bestFit="1" customWidth="1"/>
    <col min="12313" max="12314" width="6.6328125" style="185" bestFit="1" customWidth="1"/>
    <col min="12315" max="12323" width="8.6328125" style="185" customWidth="1"/>
    <col min="12324" max="12544" width="11" style="185"/>
    <col min="12545" max="12545" width="2.90625" style="185" customWidth="1"/>
    <col min="12546" max="12546" width="12.36328125" style="185" customWidth="1"/>
    <col min="12547" max="12549" width="7.6328125" style="185" customWidth="1"/>
    <col min="12550" max="12550" width="6" style="185" customWidth="1"/>
    <col min="12551" max="12551" width="5.6328125" style="185" customWidth="1"/>
    <col min="12552" max="12552" width="6.08984375" style="185" customWidth="1"/>
    <col min="12553" max="12554" width="6.453125" style="185" customWidth="1"/>
    <col min="12555" max="12555" width="6.6328125" style="185" customWidth="1"/>
    <col min="12556" max="12556" width="7" style="185" bestFit="1" customWidth="1"/>
    <col min="12557" max="12558" width="6.26953125" style="185" bestFit="1" customWidth="1"/>
    <col min="12559" max="12559" width="7.6328125" style="185" bestFit="1" customWidth="1"/>
    <col min="12560" max="12561" width="6.6328125" style="185" bestFit="1" customWidth="1"/>
    <col min="12562" max="12566" width="8.6328125" style="185" customWidth="1"/>
    <col min="12567" max="12568" width="8" style="185" bestFit="1" customWidth="1"/>
    <col min="12569" max="12570" width="6.6328125" style="185" bestFit="1" customWidth="1"/>
    <col min="12571" max="12579" width="8.6328125" style="185" customWidth="1"/>
    <col min="12580" max="12800" width="11" style="185"/>
    <col min="12801" max="12801" width="2.90625" style="185" customWidth="1"/>
    <col min="12802" max="12802" width="12.36328125" style="185" customWidth="1"/>
    <col min="12803" max="12805" width="7.6328125" style="185" customWidth="1"/>
    <col min="12806" max="12806" width="6" style="185" customWidth="1"/>
    <col min="12807" max="12807" width="5.6328125" style="185" customWidth="1"/>
    <col min="12808" max="12808" width="6.08984375" style="185" customWidth="1"/>
    <col min="12809" max="12810" width="6.453125" style="185" customWidth="1"/>
    <col min="12811" max="12811" width="6.6328125" style="185" customWidth="1"/>
    <col min="12812" max="12812" width="7" style="185" bestFit="1" customWidth="1"/>
    <col min="12813" max="12814" width="6.26953125" style="185" bestFit="1" customWidth="1"/>
    <col min="12815" max="12815" width="7.6328125" style="185" bestFit="1" customWidth="1"/>
    <col min="12816" max="12817" width="6.6328125" style="185" bestFit="1" customWidth="1"/>
    <col min="12818" max="12822" width="8.6328125" style="185" customWidth="1"/>
    <col min="12823" max="12824" width="8" style="185" bestFit="1" customWidth="1"/>
    <col min="12825" max="12826" width="6.6328125" style="185" bestFit="1" customWidth="1"/>
    <col min="12827" max="12835" width="8.6328125" style="185" customWidth="1"/>
    <col min="12836" max="13056" width="11" style="185"/>
    <col min="13057" max="13057" width="2.90625" style="185" customWidth="1"/>
    <col min="13058" max="13058" width="12.36328125" style="185" customWidth="1"/>
    <col min="13059" max="13061" width="7.6328125" style="185" customWidth="1"/>
    <col min="13062" max="13062" width="6" style="185" customWidth="1"/>
    <col min="13063" max="13063" width="5.6328125" style="185" customWidth="1"/>
    <col min="13064" max="13064" width="6.08984375" style="185" customWidth="1"/>
    <col min="13065" max="13066" width="6.453125" style="185" customWidth="1"/>
    <col min="13067" max="13067" width="6.6328125" style="185" customWidth="1"/>
    <col min="13068" max="13068" width="7" style="185" bestFit="1" customWidth="1"/>
    <col min="13069" max="13070" width="6.26953125" style="185" bestFit="1" customWidth="1"/>
    <col min="13071" max="13071" width="7.6328125" style="185" bestFit="1" customWidth="1"/>
    <col min="13072" max="13073" width="6.6328125" style="185" bestFit="1" customWidth="1"/>
    <col min="13074" max="13078" width="8.6328125" style="185" customWidth="1"/>
    <col min="13079" max="13080" width="8" style="185" bestFit="1" customWidth="1"/>
    <col min="13081" max="13082" width="6.6328125" style="185" bestFit="1" customWidth="1"/>
    <col min="13083" max="13091" width="8.6328125" style="185" customWidth="1"/>
    <col min="13092" max="13312" width="11" style="185"/>
    <col min="13313" max="13313" width="2.90625" style="185" customWidth="1"/>
    <col min="13314" max="13314" width="12.36328125" style="185" customWidth="1"/>
    <col min="13315" max="13317" width="7.6328125" style="185" customWidth="1"/>
    <col min="13318" max="13318" width="6" style="185" customWidth="1"/>
    <col min="13319" max="13319" width="5.6328125" style="185" customWidth="1"/>
    <col min="13320" max="13320" width="6.08984375" style="185" customWidth="1"/>
    <col min="13321" max="13322" width="6.453125" style="185" customWidth="1"/>
    <col min="13323" max="13323" width="6.6328125" style="185" customWidth="1"/>
    <col min="13324" max="13324" width="7" style="185" bestFit="1" customWidth="1"/>
    <col min="13325" max="13326" width="6.26953125" style="185" bestFit="1" customWidth="1"/>
    <col min="13327" max="13327" width="7.6328125" style="185" bestFit="1" customWidth="1"/>
    <col min="13328" max="13329" width="6.6328125" style="185" bestFit="1" customWidth="1"/>
    <col min="13330" max="13334" width="8.6328125" style="185" customWidth="1"/>
    <col min="13335" max="13336" width="8" style="185" bestFit="1" customWidth="1"/>
    <col min="13337" max="13338" width="6.6328125" style="185" bestFit="1" customWidth="1"/>
    <col min="13339" max="13347" width="8.6328125" style="185" customWidth="1"/>
    <col min="13348" max="13568" width="11" style="185"/>
    <col min="13569" max="13569" width="2.90625" style="185" customWidth="1"/>
    <col min="13570" max="13570" width="12.36328125" style="185" customWidth="1"/>
    <col min="13571" max="13573" width="7.6328125" style="185" customWidth="1"/>
    <col min="13574" max="13574" width="6" style="185" customWidth="1"/>
    <col min="13575" max="13575" width="5.6328125" style="185" customWidth="1"/>
    <col min="13576" max="13576" width="6.08984375" style="185" customWidth="1"/>
    <col min="13577" max="13578" width="6.453125" style="185" customWidth="1"/>
    <col min="13579" max="13579" width="6.6328125" style="185" customWidth="1"/>
    <col min="13580" max="13580" width="7" style="185" bestFit="1" customWidth="1"/>
    <col min="13581" max="13582" width="6.26953125" style="185" bestFit="1" customWidth="1"/>
    <col min="13583" max="13583" width="7.6328125" style="185" bestFit="1" customWidth="1"/>
    <col min="13584" max="13585" width="6.6328125" style="185" bestFit="1" customWidth="1"/>
    <col min="13586" max="13590" width="8.6328125" style="185" customWidth="1"/>
    <col min="13591" max="13592" width="8" style="185" bestFit="1" customWidth="1"/>
    <col min="13593" max="13594" width="6.6328125" style="185" bestFit="1" customWidth="1"/>
    <col min="13595" max="13603" width="8.6328125" style="185" customWidth="1"/>
    <col min="13604" max="13824" width="11" style="185"/>
    <col min="13825" max="13825" width="2.90625" style="185" customWidth="1"/>
    <col min="13826" max="13826" width="12.36328125" style="185" customWidth="1"/>
    <col min="13827" max="13829" width="7.6328125" style="185" customWidth="1"/>
    <col min="13830" max="13830" width="6" style="185" customWidth="1"/>
    <col min="13831" max="13831" width="5.6328125" style="185" customWidth="1"/>
    <col min="13832" max="13832" width="6.08984375" style="185" customWidth="1"/>
    <col min="13833" max="13834" width="6.453125" style="185" customWidth="1"/>
    <col min="13835" max="13835" width="6.6328125" style="185" customWidth="1"/>
    <col min="13836" max="13836" width="7" style="185" bestFit="1" customWidth="1"/>
    <col min="13837" max="13838" width="6.26953125" style="185" bestFit="1" customWidth="1"/>
    <col min="13839" max="13839" width="7.6328125" style="185" bestFit="1" customWidth="1"/>
    <col min="13840" max="13841" width="6.6328125" style="185" bestFit="1" customWidth="1"/>
    <col min="13842" max="13846" width="8.6328125" style="185" customWidth="1"/>
    <col min="13847" max="13848" width="8" style="185" bestFit="1" customWidth="1"/>
    <col min="13849" max="13850" width="6.6328125" style="185" bestFit="1" customWidth="1"/>
    <col min="13851" max="13859" width="8.6328125" style="185" customWidth="1"/>
    <col min="13860" max="14080" width="11" style="185"/>
    <col min="14081" max="14081" width="2.90625" style="185" customWidth="1"/>
    <col min="14082" max="14082" width="12.36328125" style="185" customWidth="1"/>
    <col min="14083" max="14085" width="7.6328125" style="185" customWidth="1"/>
    <col min="14086" max="14086" width="6" style="185" customWidth="1"/>
    <col min="14087" max="14087" width="5.6328125" style="185" customWidth="1"/>
    <col min="14088" max="14088" width="6.08984375" style="185" customWidth="1"/>
    <col min="14089" max="14090" width="6.453125" style="185" customWidth="1"/>
    <col min="14091" max="14091" width="6.6328125" style="185" customWidth="1"/>
    <col min="14092" max="14092" width="7" style="185" bestFit="1" customWidth="1"/>
    <col min="14093" max="14094" width="6.26953125" style="185" bestFit="1" customWidth="1"/>
    <col min="14095" max="14095" width="7.6328125" style="185" bestFit="1" customWidth="1"/>
    <col min="14096" max="14097" width="6.6328125" style="185" bestFit="1" customWidth="1"/>
    <col min="14098" max="14102" width="8.6328125" style="185" customWidth="1"/>
    <col min="14103" max="14104" width="8" style="185" bestFit="1" customWidth="1"/>
    <col min="14105" max="14106" width="6.6328125" style="185" bestFit="1" customWidth="1"/>
    <col min="14107" max="14115" width="8.6328125" style="185" customWidth="1"/>
    <col min="14116" max="14336" width="11" style="185"/>
    <col min="14337" max="14337" width="2.90625" style="185" customWidth="1"/>
    <col min="14338" max="14338" width="12.36328125" style="185" customWidth="1"/>
    <col min="14339" max="14341" width="7.6328125" style="185" customWidth="1"/>
    <col min="14342" max="14342" width="6" style="185" customWidth="1"/>
    <col min="14343" max="14343" width="5.6328125" style="185" customWidth="1"/>
    <col min="14344" max="14344" width="6.08984375" style="185" customWidth="1"/>
    <col min="14345" max="14346" width="6.453125" style="185" customWidth="1"/>
    <col min="14347" max="14347" width="6.6328125" style="185" customWidth="1"/>
    <col min="14348" max="14348" width="7" style="185" bestFit="1" customWidth="1"/>
    <col min="14349" max="14350" width="6.26953125" style="185" bestFit="1" customWidth="1"/>
    <col min="14351" max="14351" width="7.6328125" style="185" bestFit="1" customWidth="1"/>
    <col min="14352" max="14353" width="6.6328125" style="185" bestFit="1" customWidth="1"/>
    <col min="14354" max="14358" width="8.6328125" style="185" customWidth="1"/>
    <col min="14359" max="14360" width="8" style="185" bestFit="1" customWidth="1"/>
    <col min="14361" max="14362" width="6.6328125" style="185" bestFit="1" customWidth="1"/>
    <col min="14363" max="14371" width="8.6328125" style="185" customWidth="1"/>
    <col min="14372" max="14592" width="11" style="185"/>
    <col min="14593" max="14593" width="2.90625" style="185" customWidth="1"/>
    <col min="14594" max="14594" width="12.36328125" style="185" customWidth="1"/>
    <col min="14595" max="14597" width="7.6328125" style="185" customWidth="1"/>
    <col min="14598" max="14598" width="6" style="185" customWidth="1"/>
    <col min="14599" max="14599" width="5.6328125" style="185" customWidth="1"/>
    <col min="14600" max="14600" width="6.08984375" style="185" customWidth="1"/>
    <col min="14601" max="14602" width="6.453125" style="185" customWidth="1"/>
    <col min="14603" max="14603" width="6.6328125" style="185" customWidth="1"/>
    <col min="14604" max="14604" width="7" style="185" bestFit="1" customWidth="1"/>
    <col min="14605" max="14606" width="6.26953125" style="185" bestFit="1" customWidth="1"/>
    <col min="14607" max="14607" width="7.6328125" style="185" bestFit="1" customWidth="1"/>
    <col min="14608" max="14609" width="6.6328125" style="185" bestFit="1" customWidth="1"/>
    <col min="14610" max="14614" width="8.6328125" style="185" customWidth="1"/>
    <col min="14615" max="14616" width="8" style="185" bestFit="1" customWidth="1"/>
    <col min="14617" max="14618" width="6.6328125" style="185" bestFit="1" customWidth="1"/>
    <col min="14619" max="14627" width="8.6328125" style="185" customWidth="1"/>
    <col min="14628" max="14848" width="11" style="185"/>
    <col min="14849" max="14849" width="2.90625" style="185" customWidth="1"/>
    <col min="14850" max="14850" width="12.36328125" style="185" customWidth="1"/>
    <col min="14851" max="14853" width="7.6328125" style="185" customWidth="1"/>
    <col min="14854" max="14854" width="6" style="185" customWidth="1"/>
    <col min="14855" max="14855" width="5.6328125" style="185" customWidth="1"/>
    <col min="14856" max="14856" width="6.08984375" style="185" customWidth="1"/>
    <col min="14857" max="14858" width="6.453125" style="185" customWidth="1"/>
    <col min="14859" max="14859" width="6.6328125" style="185" customWidth="1"/>
    <col min="14860" max="14860" width="7" style="185" bestFit="1" customWidth="1"/>
    <col min="14861" max="14862" width="6.26953125" style="185" bestFit="1" customWidth="1"/>
    <col min="14863" max="14863" width="7.6328125" style="185" bestFit="1" customWidth="1"/>
    <col min="14864" max="14865" width="6.6328125" style="185" bestFit="1" customWidth="1"/>
    <col min="14866" max="14870" width="8.6328125" style="185" customWidth="1"/>
    <col min="14871" max="14872" width="8" style="185" bestFit="1" customWidth="1"/>
    <col min="14873" max="14874" width="6.6328125" style="185" bestFit="1" customWidth="1"/>
    <col min="14875" max="14883" width="8.6328125" style="185" customWidth="1"/>
    <col min="14884" max="15104" width="11" style="185"/>
    <col min="15105" max="15105" width="2.90625" style="185" customWidth="1"/>
    <col min="15106" max="15106" width="12.36328125" style="185" customWidth="1"/>
    <col min="15107" max="15109" width="7.6328125" style="185" customWidth="1"/>
    <col min="15110" max="15110" width="6" style="185" customWidth="1"/>
    <col min="15111" max="15111" width="5.6328125" style="185" customWidth="1"/>
    <col min="15112" max="15112" width="6.08984375" style="185" customWidth="1"/>
    <col min="15113" max="15114" width="6.453125" style="185" customWidth="1"/>
    <col min="15115" max="15115" width="6.6328125" style="185" customWidth="1"/>
    <col min="15116" max="15116" width="7" style="185" bestFit="1" customWidth="1"/>
    <col min="15117" max="15118" width="6.26953125" style="185" bestFit="1" customWidth="1"/>
    <col min="15119" max="15119" width="7.6328125" style="185" bestFit="1" customWidth="1"/>
    <col min="15120" max="15121" width="6.6328125" style="185" bestFit="1" customWidth="1"/>
    <col min="15122" max="15126" width="8.6328125" style="185" customWidth="1"/>
    <col min="15127" max="15128" width="8" style="185" bestFit="1" customWidth="1"/>
    <col min="15129" max="15130" width="6.6328125" style="185" bestFit="1" customWidth="1"/>
    <col min="15131" max="15139" width="8.6328125" style="185" customWidth="1"/>
    <col min="15140" max="15360" width="11" style="185"/>
    <col min="15361" max="15361" width="2.90625" style="185" customWidth="1"/>
    <col min="15362" max="15362" width="12.36328125" style="185" customWidth="1"/>
    <col min="15363" max="15365" width="7.6328125" style="185" customWidth="1"/>
    <col min="15366" max="15366" width="6" style="185" customWidth="1"/>
    <col min="15367" max="15367" width="5.6328125" style="185" customWidth="1"/>
    <col min="15368" max="15368" width="6.08984375" style="185" customWidth="1"/>
    <col min="15369" max="15370" width="6.453125" style="185" customWidth="1"/>
    <col min="15371" max="15371" width="6.6328125" style="185" customWidth="1"/>
    <col min="15372" max="15372" width="7" style="185" bestFit="1" customWidth="1"/>
    <col min="15373" max="15374" width="6.26953125" style="185" bestFit="1" customWidth="1"/>
    <col min="15375" max="15375" width="7.6328125" style="185" bestFit="1" customWidth="1"/>
    <col min="15376" max="15377" width="6.6328125" style="185" bestFit="1" customWidth="1"/>
    <col min="15378" max="15382" width="8.6328125" style="185" customWidth="1"/>
    <col min="15383" max="15384" width="8" style="185" bestFit="1" customWidth="1"/>
    <col min="15385" max="15386" width="6.6328125" style="185" bestFit="1" customWidth="1"/>
    <col min="15387" max="15395" width="8.6328125" style="185" customWidth="1"/>
    <col min="15396" max="15616" width="11" style="185"/>
    <col min="15617" max="15617" width="2.90625" style="185" customWidth="1"/>
    <col min="15618" max="15618" width="12.36328125" style="185" customWidth="1"/>
    <col min="15619" max="15621" width="7.6328125" style="185" customWidth="1"/>
    <col min="15622" max="15622" width="6" style="185" customWidth="1"/>
    <col min="15623" max="15623" width="5.6328125" style="185" customWidth="1"/>
    <col min="15624" max="15624" width="6.08984375" style="185" customWidth="1"/>
    <col min="15625" max="15626" width="6.453125" style="185" customWidth="1"/>
    <col min="15627" max="15627" width="6.6328125" style="185" customWidth="1"/>
    <col min="15628" max="15628" width="7" style="185" bestFit="1" customWidth="1"/>
    <col min="15629" max="15630" width="6.26953125" style="185" bestFit="1" customWidth="1"/>
    <col min="15631" max="15631" width="7.6328125" style="185" bestFit="1" customWidth="1"/>
    <col min="15632" max="15633" width="6.6328125" style="185" bestFit="1" customWidth="1"/>
    <col min="15634" max="15638" width="8.6328125" style="185" customWidth="1"/>
    <col min="15639" max="15640" width="8" style="185" bestFit="1" customWidth="1"/>
    <col min="15641" max="15642" width="6.6328125" style="185" bestFit="1" customWidth="1"/>
    <col min="15643" max="15651" width="8.6328125" style="185" customWidth="1"/>
    <col min="15652" max="15872" width="11" style="185"/>
    <col min="15873" max="15873" width="2.90625" style="185" customWidth="1"/>
    <col min="15874" max="15874" width="12.36328125" style="185" customWidth="1"/>
    <col min="15875" max="15877" width="7.6328125" style="185" customWidth="1"/>
    <col min="15878" max="15878" width="6" style="185" customWidth="1"/>
    <col min="15879" max="15879" width="5.6328125" style="185" customWidth="1"/>
    <col min="15880" max="15880" width="6.08984375" style="185" customWidth="1"/>
    <col min="15881" max="15882" width="6.453125" style="185" customWidth="1"/>
    <col min="15883" max="15883" width="6.6328125" style="185" customWidth="1"/>
    <col min="15884" max="15884" width="7" style="185" bestFit="1" customWidth="1"/>
    <col min="15885" max="15886" width="6.26953125" style="185" bestFit="1" customWidth="1"/>
    <col min="15887" max="15887" width="7.6328125" style="185" bestFit="1" customWidth="1"/>
    <col min="15888" max="15889" width="6.6328125" style="185" bestFit="1" customWidth="1"/>
    <col min="15890" max="15894" width="8.6328125" style="185" customWidth="1"/>
    <col min="15895" max="15896" width="8" style="185" bestFit="1" customWidth="1"/>
    <col min="15897" max="15898" width="6.6328125" style="185" bestFit="1" customWidth="1"/>
    <col min="15899" max="15907" width="8.6328125" style="185" customWidth="1"/>
    <col min="15908" max="16128" width="11" style="185"/>
    <col min="16129" max="16129" width="2.90625" style="185" customWidth="1"/>
    <col min="16130" max="16130" width="12.36328125" style="185" customWidth="1"/>
    <col min="16131" max="16133" width="7.6328125" style="185" customWidth="1"/>
    <col min="16134" max="16134" width="6" style="185" customWidth="1"/>
    <col min="16135" max="16135" width="5.6328125" style="185" customWidth="1"/>
    <col min="16136" max="16136" width="6.08984375" style="185" customWidth="1"/>
    <col min="16137" max="16138" width="6.453125" style="185" customWidth="1"/>
    <col min="16139" max="16139" width="6.6328125" style="185" customWidth="1"/>
    <col min="16140" max="16140" width="7" style="185" bestFit="1" customWidth="1"/>
    <col min="16141" max="16142" width="6.26953125" style="185" bestFit="1" customWidth="1"/>
    <col min="16143" max="16143" width="7.6328125" style="185" bestFit="1" customWidth="1"/>
    <col min="16144" max="16145" width="6.6328125" style="185" bestFit="1" customWidth="1"/>
    <col min="16146" max="16150" width="8.6328125" style="185" customWidth="1"/>
    <col min="16151" max="16152" width="8" style="185" bestFit="1" customWidth="1"/>
    <col min="16153" max="16154" width="6.6328125" style="185" bestFit="1" customWidth="1"/>
    <col min="16155" max="16163" width="8.6328125" style="185" customWidth="1"/>
    <col min="16164" max="16384" width="11" style="185"/>
  </cols>
  <sheetData>
    <row r="1" spans="2:39" ht="12.75" customHeight="1" x14ac:dyDescent="0.2">
      <c r="B1" s="140" t="s">
        <v>322</v>
      </c>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row>
    <row r="2" spans="2:39" ht="12.75" customHeight="1" x14ac:dyDescent="0.2">
      <c r="B2" s="140"/>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row>
    <row r="3" spans="2:39" ht="13" customHeight="1" thickBot="1" x14ac:dyDescent="0.25">
      <c r="AF3" s="259" t="s">
        <v>335</v>
      </c>
      <c r="AK3" s="7" t="s">
        <v>344</v>
      </c>
      <c r="AL3" s="7"/>
      <c r="AM3" s="7"/>
    </row>
    <row r="4" spans="2:39" ht="13" customHeight="1" thickBot="1" x14ac:dyDescent="0.25">
      <c r="B4" s="1466" t="s">
        <v>155</v>
      </c>
      <c r="C4" s="1469" t="s">
        <v>1</v>
      </c>
      <c r="D4" s="1470"/>
      <c r="E4" s="1471"/>
      <c r="F4" s="1469" t="s">
        <v>143</v>
      </c>
      <c r="G4" s="1470"/>
      <c r="H4" s="1470"/>
      <c r="I4" s="1470"/>
      <c r="J4" s="1470"/>
      <c r="K4" s="1470"/>
      <c r="L4" s="1470"/>
      <c r="M4" s="1470"/>
      <c r="N4" s="1471"/>
      <c r="O4" s="1475" t="s">
        <v>114</v>
      </c>
      <c r="P4" s="1476"/>
      <c r="Q4" s="1477"/>
      <c r="R4" s="1475" t="s">
        <v>115</v>
      </c>
      <c r="S4" s="1476"/>
      <c r="T4" s="1476"/>
      <c r="U4" s="1476"/>
      <c r="V4" s="1476"/>
      <c r="W4" s="1476"/>
      <c r="X4" s="1476"/>
      <c r="Y4" s="1476"/>
      <c r="Z4" s="1477"/>
      <c r="AA4" s="1481" t="s">
        <v>122</v>
      </c>
      <c r="AB4" s="1482"/>
      <c r="AC4" s="1482"/>
      <c r="AD4" s="1482"/>
      <c r="AE4" s="1482"/>
      <c r="AF4" s="1482"/>
      <c r="AG4" s="1482"/>
      <c r="AH4" s="1482"/>
      <c r="AI4" s="1483"/>
      <c r="AK4" s="301" t="s">
        <v>343</v>
      </c>
      <c r="AL4" s="26"/>
      <c r="AM4" s="682"/>
    </row>
    <row r="5" spans="2:39" ht="13" customHeight="1" x14ac:dyDescent="0.2">
      <c r="B5" s="1467"/>
      <c r="C5" s="1472"/>
      <c r="D5" s="1473"/>
      <c r="E5" s="1474"/>
      <c r="F5" s="191"/>
      <c r="G5" s="191"/>
      <c r="H5" s="191"/>
      <c r="I5" s="1484" t="s">
        <v>3</v>
      </c>
      <c r="J5" s="1485"/>
      <c r="K5" s="1486"/>
      <c r="L5" s="1487" t="s">
        <v>4</v>
      </c>
      <c r="M5" s="1488"/>
      <c r="N5" s="1489"/>
      <c r="O5" s="1478"/>
      <c r="P5" s="1479"/>
      <c r="Q5" s="1480"/>
      <c r="R5" s="192"/>
      <c r="S5" s="193"/>
      <c r="T5" s="193"/>
      <c r="U5" s="1490" t="s">
        <v>116</v>
      </c>
      <c r="V5" s="1491"/>
      <c r="W5" s="1491"/>
      <c r="X5" s="1492"/>
      <c r="Y5" s="1493" t="s">
        <v>117</v>
      </c>
      <c r="Z5" s="1494"/>
      <c r="AA5" s="194"/>
      <c r="AB5" s="195"/>
      <c r="AC5" s="195"/>
      <c r="AD5" s="1461" t="s">
        <v>123</v>
      </c>
      <c r="AE5" s="1462"/>
      <c r="AF5" s="1462"/>
      <c r="AG5" s="1463"/>
      <c r="AH5" s="1464" t="s">
        <v>124</v>
      </c>
      <c r="AI5" s="1465"/>
      <c r="AK5" s="302"/>
      <c r="AL5" s="7"/>
      <c r="AM5" s="683"/>
    </row>
    <row r="6" spans="2:39" ht="29.25" customHeight="1" thickBot="1" x14ac:dyDescent="0.25">
      <c r="B6" s="1468"/>
      <c r="C6" s="313" t="s">
        <v>5</v>
      </c>
      <c r="D6" s="196" t="s">
        <v>6</v>
      </c>
      <c r="E6" s="197" t="s">
        <v>7</v>
      </c>
      <c r="F6" s="312" t="s">
        <v>5</v>
      </c>
      <c r="G6" s="196" t="s">
        <v>6</v>
      </c>
      <c r="H6" s="196" t="s">
        <v>7</v>
      </c>
      <c r="I6" s="313" t="s">
        <v>5</v>
      </c>
      <c r="J6" s="128" t="s">
        <v>6</v>
      </c>
      <c r="K6" s="128" t="s">
        <v>7</v>
      </c>
      <c r="L6" s="314" t="s">
        <v>5</v>
      </c>
      <c r="M6" s="196" t="s">
        <v>6</v>
      </c>
      <c r="N6" s="197" t="s">
        <v>7</v>
      </c>
      <c r="O6" s="315" t="s">
        <v>5</v>
      </c>
      <c r="P6" s="199" t="s">
        <v>6</v>
      </c>
      <c r="Q6" s="200" t="s">
        <v>7</v>
      </c>
      <c r="R6" s="316" t="s">
        <v>5</v>
      </c>
      <c r="S6" s="199" t="s">
        <v>6</v>
      </c>
      <c r="T6" s="199" t="s">
        <v>7</v>
      </c>
      <c r="U6" s="198" t="s">
        <v>118</v>
      </c>
      <c r="V6" s="199" t="s">
        <v>119</v>
      </c>
      <c r="W6" s="199" t="s">
        <v>120</v>
      </c>
      <c r="X6" s="199" t="s">
        <v>121</v>
      </c>
      <c r="Y6" s="201" t="s">
        <v>6</v>
      </c>
      <c r="Z6" s="200" t="s">
        <v>7</v>
      </c>
      <c r="AA6" s="317" t="s">
        <v>5</v>
      </c>
      <c r="AB6" s="202" t="s">
        <v>6</v>
      </c>
      <c r="AC6" s="202" t="s">
        <v>7</v>
      </c>
      <c r="AD6" s="203" t="s">
        <v>118</v>
      </c>
      <c r="AE6" s="202" t="s">
        <v>119</v>
      </c>
      <c r="AF6" s="202" t="s">
        <v>120</v>
      </c>
      <c r="AG6" s="204" t="s">
        <v>121</v>
      </c>
      <c r="AH6" s="205" t="s">
        <v>6</v>
      </c>
      <c r="AI6" s="206" t="s">
        <v>7</v>
      </c>
      <c r="AK6" s="654" t="s">
        <v>340</v>
      </c>
      <c r="AL6" s="375" t="s">
        <v>341</v>
      </c>
      <c r="AM6" s="656" t="s">
        <v>342</v>
      </c>
    </row>
    <row r="7" spans="2:39" ht="15" customHeight="1" x14ac:dyDescent="0.2">
      <c r="B7" s="207" t="s">
        <v>125</v>
      </c>
      <c r="C7" s="213">
        <v>1516</v>
      </c>
      <c r="D7" s="214">
        <v>-382</v>
      </c>
      <c r="E7" s="215">
        <v>1898</v>
      </c>
      <c r="F7" s="214">
        <v>-201</v>
      </c>
      <c r="G7" s="214">
        <v>-851</v>
      </c>
      <c r="H7" s="214">
        <v>650</v>
      </c>
      <c r="I7" s="216">
        <v>49222</v>
      </c>
      <c r="J7" s="217">
        <v>25090</v>
      </c>
      <c r="K7" s="217">
        <v>24132</v>
      </c>
      <c r="L7" s="218">
        <v>49423</v>
      </c>
      <c r="M7" s="214">
        <v>25941</v>
      </c>
      <c r="N7" s="215">
        <v>23482</v>
      </c>
      <c r="O7" s="213">
        <v>1717</v>
      </c>
      <c r="P7" s="214">
        <v>469</v>
      </c>
      <c r="Q7" s="215">
        <v>1248</v>
      </c>
      <c r="R7" s="217">
        <v>235929</v>
      </c>
      <c r="S7" s="214">
        <v>122468</v>
      </c>
      <c r="T7" s="214">
        <v>113461</v>
      </c>
      <c r="U7" s="213">
        <v>111535</v>
      </c>
      <c r="V7" s="214">
        <v>102935</v>
      </c>
      <c r="W7" s="214">
        <v>8603</v>
      </c>
      <c r="X7" s="219">
        <v>8871</v>
      </c>
      <c r="Y7" s="220">
        <v>2330</v>
      </c>
      <c r="Z7" s="215">
        <v>1655</v>
      </c>
      <c r="AA7" s="217">
        <v>234212</v>
      </c>
      <c r="AB7" s="214">
        <v>121999</v>
      </c>
      <c r="AC7" s="214">
        <v>112213</v>
      </c>
      <c r="AD7" s="213">
        <v>112868</v>
      </c>
      <c r="AE7" s="214">
        <v>103109</v>
      </c>
      <c r="AF7" s="214">
        <v>7600</v>
      </c>
      <c r="AG7" s="219">
        <v>7933</v>
      </c>
      <c r="AH7" s="220">
        <v>1531</v>
      </c>
      <c r="AI7" s="215">
        <v>1171</v>
      </c>
      <c r="AK7" s="459">
        <f>(U7+V7)-(AD7+AE7)</f>
        <v>-1507</v>
      </c>
      <c r="AL7" s="383">
        <f>(W7+X7)-(AF7+AG7)</f>
        <v>1941</v>
      </c>
      <c r="AM7" s="458">
        <f>(Y7+Z7)-(AH7+AI7)</f>
        <v>1283</v>
      </c>
    </row>
    <row r="8" spans="2:39" ht="15" customHeight="1" x14ac:dyDescent="0.2">
      <c r="B8" s="452" t="s">
        <v>294</v>
      </c>
      <c r="C8" s="453">
        <v>3310</v>
      </c>
      <c r="D8" s="383">
        <v>1275</v>
      </c>
      <c r="E8" s="454">
        <v>2035</v>
      </c>
      <c r="F8" s="383">
        <v>-513</v>
      </c>
      <c r="G8" s="383">
        <v>-467</v>
      </c>
      <c r="H8" s="383">
        <v>-46</v>
      </c>
      <c r="I8" s="455">
        <v>12878</v>
      </c>
      <c r="J8" s="456">
        <v>6618</v>
      </c>
      <c r="K8" s="456">
        <v>6260</v>
      </c>
      <c r="L8" s="457">
        <v>13391</v>
      </c>
      <c r="M8" s="383">
        <v>7085</v>
      </c>
      <c r="N8" s="454">
        <v>6306</v>
      </c>
      <c r="O8" s="453">
        <v>3823</v>
      </c>
      <c r="P8" s="383">
        <v>1742</v>
      </c>
      <c r="Q8" s="454">
        <v>2081</v>
      </c>
      <c r="R8" s="456">
        <v>82648</v>
      </c>
      <c r="S8" s="383">
        <v>42464</v>
      </c>
      <c r="T8" s="383">
        <v>40184</v>
      </c>
      <c r="U8" s="453">
        <v>37788</v>
      </c>
      <c r="V8" s="383">
        <v>36004</v>
      </c>
      <c r="W8" s="383">
        <v>4098</v>
      </c>
      <c r="X8" s="458">
        <v>3775</v>
      </c>
      <c r="Y8" s="459">
        <v>578</v>
      </c>
      <c r="Z8" s="454">
        <v>405</v>
      </c>
      <c r="AA8" s="456">
        <v>78825</v>
      </c>
      <c r="AB8" s="383">
        <v>40722</v>
      </c>
      <c r="AC8" s="383">
        <v>38103</v>
      </c>
      <c r="AD8" s="453">
        <v>36689</v>
      </c>
      <c r="AE8" s="383">
        <v>34333</v>
      </c>
      <c r="AF8" s="383">
        <v>3574</v>
      </c>
      <c r="AG8" s="458">
        <v>3389</v>
      </c>
      <c r="AH8" s="459">
        <v>459</v>
      </c>
      <c r="AI8" s="454">
        <v>381</v>
      </c>
      <c r="AK8" s="459">
        <f t="shared" ref="AK8:AK67" si="0">(U8+V8)-(AD8+AE8)</f>
        <v>2770</v>
      </c>
      <c r="AL8" s="383">
        <f t="shared" ref="AL8:AL67" si="1">(W8+X8)-(AF8+AG8)</f>
        <v>910</v>
      </c>
      <c r="AM8" s="458">
        <f t="shared" ref="AM8:AM67" si="2">(Y8+Z8)-(AH8+AI8)</f>
        <v>143</v>
      </c>
    </row>
    <row r="9" spans="2:39" ht="15" customHeight="1" x14ac:dyDescent="0.2">
      <c r="B9" s="207" t="s">
        <v>9</v>
      </c>
      <c r="C9" s="213">
        <v>3469</v>
      </c>
      <c r="D9" s="214">
        <v>1131</v>
      </c>
      <c r="E9" s="215">
        <v>2338</v>
      </c>
      <c r="F9" s="214">
        <v>1722</v>
      </c>
      <c r="G9" s="214">
        <v>691</v>
      </c>
      <c r="H9" s="214">
        <v>1031</v>
      </c>
      <c r="I9" s="216">
        <v>10160</v>
      </c>
      <c r="J9" s="217">
        <v>5178</v>
      </c>
      <c r="K9" s="217">
        <v>4982</v>
      </c>
      <c r="L9" s="218">
        <v>8438</v>
      </c>
      <c r="M9" s="214">
        <v>4487</v>
      </c>
      <c r="N9" s="215">
        <v>3951</v>
      </c>
      <c r="O9" s="213">
        <v>1747</v>
      </c>
      <c r="P9" s="214">
        <v>440</v>
      </c>
      <c r="Q9" s="215">
        <v>1307</v>
      </c>
      <c r="R9" s="217">
        <v>51446</v>
      </c>
      <c r="S9" s="214">
        <v>26691</v>
      </c>
      <c r="T9" s="214">
        <v>24755</v>
      </c>
      <c r="U9" s="213">
        <v>24749</v>
      </c>
      <c r="V9" s="214">
        <v>22960</v>
      </c>
      <c r="W9" s="214">
        <v>1318</v>
      </c>
      <c r="X9" s="219">
        <v>1355</v>
      </c>
      <c r="Y9" s="220">
        <v>624</v>
      </c>
      <c r="Z9" s="215">
        <v>440</v>
      </c>
      <c r="AA9" s="217">
        <v>49699</v>
      </c>
      <c r="AB9" s="214">
        <v>26251</v>
      </c>
      <c r="AC9" s="214">
        <v>23448</v>
      </c>
      <c r="AD9" s="213">
        <v>24556</v>
      </c>
      <c r="AE9" s="214">
        <v>21950</v>
      </c>
      <c r="AF9" s="214">
        <v>1230</v>
      </c>
      <c r="AG9" s="219">
        <v>1201</v>
      </c>
      <c r="AH9" s="220">
        <v>465</v>
      </c>
      <c r="AI9" s="215">
        <v>297</v>
      </c>
      <c r="AK9" s="220">
        <f t="shared" si="0"/>
        <v>1203</v>
      </c>
      <c r="AL9" s="214">
        <f t="shared" si="1"/>
        <v>242</v>
      </c>
      <c r="AM9" s="219">
        <f t="shared" si="2"/>
        <v>302</v>
      </c>
    </row>
    <row r="10" spans="2:39" ht="15" customHeight="1" x14ac:dyDescent="0.2">
      <c r="B10" s="207" t="s">
        <v>10</v>
      </c>
      <c r="C10" s="213">
        <v>2844</v>
      </c>
      <c r="D10" s="214">
        <v>1010</v>
      </c>
      <c r="E10" s="215">
        <v>1834</v>
      </c>
      <c r="F10" s="214">
        <v>1155</v>
      </c>
      <c r="G10" s="214">
        <v>495</v>
      </c>
      <c r="H10" s="214">
        <v>660</v>
      </c>
      <c r="I10" s="216">
        <v>6323</v>
      </c>
      <c r="J10" s="217">
        <v>3221</v>
      </c>
      <c r="K10" s="217">
        <v>3102</v>
      </c>
      <c r="L10" s="218">
        <v>5168</v>
      </c>
      <c r="M10" s="214">
        <v>2726</v>
      </c>
      <c r="N10" s="215">
        <v>2442</v>
      </c>
      <c r="O10" s="213">
        <v>1689</v>
      </c>
      <c r="P10" s="214">
        <v>515</v>
      </c>
      <c r="Q10" s="215">
        <v>1174</v>
      </c>
      <c r="R10" s="217">
        <v>32642</v>
      </c>
      <c r="S10" s="214">
        <v>16859</v>
      </c>
      <c r="T10" s="214">
        <v>15783</v>
      </c>
      <c r="U10" s="213">
        <v>16072</v>
      </c>
      <c r="V10" s="214">
        <v>14936</v>
      </c>
      <c r="W10" s="214">
        <v>594</v>
      </c>
      <c r="X10" s="219">
        <v>682</v>
      </c>
      <c r="Y10" s="220">
        <v>193</v>
      </c>
      <c r="Z10" s="215">
        <v>165</v>
      </c>
      <c r="AA10" s="217">
        <v>30953</v>
      </c>
      <c r="AB10" s="214">
        <v>16344</v>
      </c>
      <c r="AC10" s="214">
        <v>14609</v>
      </c>
      <c r="AD10" s="213">
        <v>15658</v>
      </c>
      <c r="AE10" s="214">
        <v>13930</v>
      </c>
      <c r="AF10" s="214">
        <v>565</v>
      </c>
      <c r="AG10" s="219">
        <v>559</v>
      </c>
      <c r="AH10" s="220">
        <v>121</v>
      </c>
      <c r="AI10" s="215">
        <v>120</v>
      </c>
      <c r="AK10" s="220">
        <f t="shared" si="0"/>
        <v>1420</v>
      </c>
      <c r="AL10" s="214">
        <f t="shared" si="1"/>
        <v>152</v>
      </c>
      <c r="AM10" s="219">
        <f t="shared" si="2"/>
        <v>117</v>
      </c>
    </row>
    <row r="11" spans="2:39" ht="15" customHeight="1" x14ac:dyDescent="0.2">
      <c r="B11" s="207" t="s">
        <v>11</v>
      </c>
      <c r="C11" s="213">
        <v>351</v>
      </c>
      <c r="D11" s="214">
        <v>119</v>
      </c>
      <c r="E11" s="215">
        <v>232</v>
      </c>
      <c r="F11" s="214">
        <v>711</v>
      </c>
      <c r="G11" s="214">
        <v>158</v>
      </c>
      <c r="H11" s="214">
        <v>553</v>
      </c>
      <c r="I11" s="216">
        <v>6430</v>
      </c>
      <c r="J11" s="217">
        <v>3223</v>
      </c>
      <c r="K11" s="217">
        <v>3207</v>
      </c>
      <c r="L11" s="218">
        <v>5719</v>
      </c>
      <c r="M11" s="214">
        <v>3065</v>
      </c>
      <c r="N11" s="215">
        <v>2654</v>
      </c>
      <c r="O11" s="213">
        <v>-360</v>
      </c>
      <c r="P11" s="214">
        <v>-39</v>
      </c>
      <c r="Q11" s="215">
        <v>-321</v>
      </c>
      <c r="R11" s="217">
        <v>25626</v>
      </c>
      <c r="S11" s="214">
        <v>13763</v>
      </c>
      <c r="T11" s="214">
        <v>11863</v>
      </c>
      <c r="U11" s="213">
        <v>12681</v>
      </c>
      <c r="V11" s="214">
        <v>11097</v>
      </c>
      <c r="W11" s="214">
        <v>829</v>
      </c>
      <c r="X11" s="219">
        <v>640</v>
      </c>
      <c r="Y11" s="220">
        <v>253</v>
      </c>
      <c r="Z11" s="215">
        <v>126</v>
      </c>
      <c r="AA11" s="217">
        <v>25986</v>
      </c>
      <c r="AB11" s="214">
        <v>13802</v>
      </c>
      <c r="AC11" s="214">
        <v>12184</v>
      </c>
      <c r="AD11" s="213">
        <v>12886</v>
      </c>
      <c r="AE11" s="214">
        <v>11538</v>
      </c>
      <c r="AF11" s="214">
        <v>714</v>
      </c>
      <c r="AG11" s="219">
        <v>560</v>
      </c>
      <c r="AH11" s="220">
        <v>202</v>
      </c>
      <c r="AI11" s="215">
        <v>86</v>
      </c>
      <c r="AK11" s="220">
        <f t="shared" si="0"/>
        <v>-646</v>
      </c>
      <c r="AL11" s="214">
        <f t="shared" si="1"/>
        <v>195</v>
      </c>
      <c r="AM11" s="219">
        <f t="shared" si="2"/>
        <v>91</v>
      </c>
    </row>
    <row r="12" spans="2:39" ht="15" customHeight="1" x14ac:dyDescent="0.2">
      <c r="B12" s="207" t="s">
        <v>12</v>
      </c>
      <c r="C12" s="213">
        <v>-1277</v>
      </c>
      <c r="D12" s="214">
        <v>-568</v>
      </c>
      <c r="E12" s="215">
        <v>-709</v>
      </c>
      <c r="F12" s="214">
        <v>-530</v>
      </c>
      <c r="G12" s="214">
        <v>-303</v>
      </c>
      <c r="H12" s="214">
        <v>-227</v>
      </c>
      <c r="I12" s="216">
        <v>2329</v>
      </c>
      <c r="J12" s="217">
        <v>1179</v>
      </c>
      <c r="K12" s="217">
        <v>1150</v>
      </c>
      <c r="L12" s="218">
        <v>2859</v>
      </c>
      <c r="M12" s="214">
        <v>1482</v>
      </c>
      <c r="N12" s="215">
        <v>1377</v>
      </c>
      <c r="O12" s="213">
        <v>-747</v>
      </c>
      <c r="P12" s="214">
        <v>-265</v>
      </c>
      <c r="Q12" s="215">
        <v>-482</v>
      </c>
      <c r="R12" s="217">
        <v>9235</v>
      </c>
      <c r="S12" s="214">
        <v>4925</v>
      </c>
      <c r="T12" s="214">
        <v>4310</v>
      </c>
      <c r="U12" s="213">
        <v>4186</v>
      </c>
      <c r="V12" s="214">
        <v>3715</v>
      </c>
      <c r="W12" s="214">
        <v>641</v>
      </c>
      <c r="X12" s="219">
        <v>542</v>
      </c>
      <c r="Y12" s="220">
        <v>98</v>
      </c>
      <c r="Z12" s="215">
        <v>53</v>
      </c>
      <c r="AA12" s="217">
        <v>9982</v>
      </c>
      <c r="AB12" s="214">
        <v>5190</v>
      </c>
      <c r="AC12" s="214">
        <v>4792</v>
      </c>
      <c r="AD12" s="213">
        <v>4670</v>
      </c>
      <c r="AE12" s="214">
        <v>4289</v>
      </c>
      <c r="AF12" s="214">
        <v>502</v>
      </c>
      <c r="AG12" s="219">
        <v>488</v>
      </c>
      <c r="AH12" s="220">
        <v>18</v>
      </c>
      <c r="AI12" s="215">
        <v>15</v>
      </c>
      <c r="AK12" s="220">
        <f t="shared" si="0"/>
        <v>-1058</v>
      </c>
      <c r="AL12" s="214">
        <f t="shared" si="1"/>
        <v>193</v>
      </c>
      <c r="AM12" s="219">
        <f t="shared" si="2"/>
        <v>118</v>
      </c>
    </row>
    <row r="13" spans="2:39" ht="15" customHeight="1" x14ac:dyDescent="0.2">
      <c r="B13" s="207" t="s">
        <v>13</v>
      </c>
      <c r="C13" s="213">
        <v>-128</v>
      </c>
      <c r="D13" s="214">
        <v>133</v>
      </c>
      <c r="E13" s="215">
        <v>-261</v>
      </c>
      <c r="F13" s="214">
        <v>454</v>
      </c>
      <c r="G13" s="214">
        <v>172</v>
      </c>
      <c r="H13" s="214">
        <v>282</v>
      </c>
      <c r="I13" s="216">
        <v>5439</v>
      </c>
      <c r="J13" s="217">
        <v>2764</v>
      </c>
      <c r="K13" s="217">
        <v>2675</v>
      </c>
      <c r="L13" s="218">
        <v>4985</v>
      </c>
      <c r="M13" s="214">
        <v>2592</v>
      </c>
      <c r="N13" s="215">
        <v>2393</v>
      </c>
      <c r="O13" s="213">
        <v>-582</v>
      </c>
      <c r="P13" s="214">
        <v>-39</v>
      </c>
      <c r="Q13" s="215">
        <v>-543</v>
      </c>
      <c r="R13" s="217">
        <v>16460</v>
      </c>
      <c r="S13" s="214">
        <v>8849</v>
      </c>
      <c r="T13" s="214">
        <v>7611</v>
      </c>
      <c r="U13" s="213">
        <v>7811</v>
      </c>
      <c r="V13" s="214">
        <v>6280</v>
      </c>
      <c r="W13" s="214">
        <v>601</v>
      </c>
      <c r="X13" s="219">
        <v>974</v>
      </c>
      <c r="Y13" s="220">
        <v>437</v>
      </c>
      <c r="Z13" s="215">
        <v>357</v>
      </c>
      <c r="AA13" s="217">
        <v>17042</v>
      </c>
      <c r="AB13" s="214">
        <v>8888</v>
      </c>
      <c r="AC13" s="214">
        <v>8154</v>
      </c>
      <c r="AD13" s="213">
        <v>8151</v>
      </c>
      <c r="AE13" s="214">
        <v>7031</v>
      </c>
      <c r="AF13" s="214">
        <v>534</v>
      </c>
      <c r="AG13" s="219">
        <v>883</v>
      </c>
      <c r="AH13" s="220">
        <v>203</v>
      </c>
      <c r="AI13" s="215">
        <v>240</v>
      </c>
      <c r="AK13" s="220">
        <f t="shared" si="0"/>
        <v>-1091</v>
      </c>
      <c r="AL13" s="214">
        <f t="shared" si="1"/>
        <v>158</v>
      </c>
      <c r="AM13" s="219">
        <f t="shared" si="2"/>
        <v>351</v>
      </c>
    </row>
    <row r="14" spans="2:39" ht="15" customHeight="1" x14ac:dyDescent="0.2">
      <c r="B14" s="207" t="s">
        <v>14</v>
      </c>
      <c r="C14" s="213">
        <v>-1876</v>
      </c>
      <c r="D14" s="214">
        <v>-956</v>
      </c>
      <c r="E14" s="215">
        <v>-920</v>
      </c>
      <c r="F14" s="214">
        <v>-779</v>
      </c>
      <c r="G14" s="214">
        <v>-416</v>
      </c>
      <c r="H14" s="214">
        <v>-363</v>
      </c>
      <c r="I14" s="216">
        <v>2313</v>
      </c>
      <c r="J14" s="217">
        <v>1193</v>
      </c>
      <c r="K14" s="217">
        <v>1120</v>
      </c>
      <c r="L14" s="218">
        <v>3092</v>
      </c>
      <c r="M14" s="214">
        <v>1609</v>
      </c>
      <c r="N14" s="215">
        <v>1483</v>
      </c>
      <c r="O14" s="213">
        <v>-1097</v>
      </c>
      <c r="P14" s="214">
        <v>-540</v>
      </c>
      <c r="Q14" s="215">
        <v>-557</v>
      </c>
      <c r="R14" s="217">
        <v>7299</v>
      </c>
      <c r="S14" s="214">
        <v>3685</v>
      </c>
      <c r="T14" s="214">
        <v>3614</v>
      </c>
      <c r="U14" s="213">
        <v>3414</v>
      </c>
      <c r="V14" s="214">
        <v>3316</v>
      </c>
      <c r="W14" s="214">
        <v>216</v>
      </c>
      <c r="X14" s="219">
        <v>260</v>
      </c>
      <c r="Y14" s="220">
        <v>55</v>
      </c>
      <c r="Z14" s="215">
        <v>38</v>
      </c>
      <c r="AA14" s="217">
        <v>8396</v>
      </c>
      <c r="AB14" s="214">
        <v>4225</v>
      </c>
      <c r="AC14" s="214">
        <v>4171</v>
      </c>
      <c r="AD14" s="213">
        <v>4001</v>
      </c>
      <c r="AE14" s="214">
        <v>3931</v>
      </c>
      <c r="AF14" s="214">
        <v>193</v>
      </c>
      <c r="AG14" s="219">
        <v>222</v>
      </c>
      <c r="AH14" s="220">
        <v>31</v>
      </c>
      <c r="AI14" s="215">
        <v>18</v>
      </c>
      <c r="AK14" s="220">
        <f t="shared" si="0"/>
        <v>-1202</v>
      </c>
      <c r="AL14" s="214">
        <f t="shared" si="1"/>
        <v>61</v>
      </c>
      <c r="AM14" s="219">
        <f t="shared" si="2"/>
        <v>44</v>
      </c>
    </row>
    <row r="15" spans="2:39" ht="15" customHeight="1" x14ac:dyDescent="0.2">
      <c r="B15" s="207" t="s">
        <v>15</v>
      </c>
      <c r="C15" s="213">
        <v>-2362</v>
      </c>
      <c r="D15" s="214">
        <v>-1216</v>
      </c>
      <c r="E15" s="215">
        <v>-1146</v>
      </c>
      <c r="F15" s="214">
        <v>-940</v>
      </c>
      <c r="G15" s="214">
        <v>-524</v>
      </c>
      <c r="H15" s="214">
        <v>-416</v>
      </c>
      <c r="I15" s="216">
        <v>1418</v>
      </c>
      <c r="J15" s="217">
        <v>716</v>
      </c>
      <c r="K15" s="217">
        <v>702</v>
      </c>
      <c r="L15" s="218">
        <v>2358</v>
      </c>
      <c r="M15" s="214">
        <v>1240</v>
      </c>
      <c r="N15" s="215">
        <v>1118</v>
      </c>
      <c r="O15" s="213">
        <v>-1422</v>
      </c>
      <c r="P15" s="214">
        <v>-692</v>
      </c>
      <c r="Q15" s="215">
        <v>-730</v>
      </c>
      <c r="R15" s="217">
        <v>4154</v>
      </c>
      <c r="S15" s="214">
        <v>2006</v>
      </c>
      <c r="T15" s="214">
        <v>2148</v>
      </c>
      <c r="U15" s="213">
        <v>1862</v>
      </c>
      <c r="V15" s="214">
        <v>1827</v>
      </c>
      <c r="W15" s="214">
        <v>97</v>
      </c>
      <c r="X15" s="219">
        <v>281</v>
      </c>
      <c r="Y15" s="220">
        <v>47</v>
      </c>
      <c r="Z15" s="215">
        <v>40</v>
      </c>
      <c r="AA15" s="217">
        <v>5576</v>
      </c>
      <c r="AB15" s="214">
        <v>2698</v>
      </c>
      <c r="AC15" s="214">
        <v>2878</v>
      </c>
      <c r="AD15" s="213">
        <v>2602</v>
      </c>
      <c r="AE15" s="214">
        <v>2557</v>
      </c>
      <c r="AF15" s="214">
        <v>73</v>
      </c>
      <c r="AG15" s="219">
        <v>314</v>
      </c>
      <c r="AH15" s="220">
        <v>23</v>
      </c>
      <c r="AI15" s="215">
        <v>7</v>
      </c>
      <c r="AK15" s="220">
        <f t="shared" si="0"/>
        <v>-1470</v>
      </c>
      <c r="AL15" s="214">
        <f t="shared" si="1"/>
        <v>-9</v>
      </c>
      <c r="AM15" s="219">
        <f t="shared" si="2"/>
        <v>57</v>
      </c>
    </row>
    <row r="16" spans="2:39" ht="15" customHeight="1" x14ac:dyDescent="0.2">
      <c r="B16" s="207" t="s">
        <v>16</v>
      </c>
      <c r="C16" s="213">
        <v>-1121</v>
      </c>
      <c r="D16" s="214">
        <v>-492</v>
      </c>
      <c r="E16" s="215">
        <v>-629</v>
      </c>
      <c r="F16" s="214">
        <v>-616</v>
      </c>
      <c r="G16" s="214">
        <v>-258</v>
      </c>
      <c r="H16" s="214">
        <v>-358</v>
      </c>
      <c r="I16" s="216">
        <v>850</v>
      </c>
      <c r="J16" s="217">
        <v>436</v>
      </c>
      <c r="K16" s="217">
        <v>414</v>
      </c>
      <c r="L16" s="218">
        <v>1466</v>
      </c>
      <c r="M16" s="214">
        <v>694</v>
      </c>
      <c r="N16" s="215">
        <v>772</v>
      </c>
      <c r="O16" s="213">
        <v>-505</v>
      </c>
      <c r="P16" s="214">
        <v>-234</v>
      </c>
      <c r="Q16" s="215">
        <v>-271</v>
      </c>
      <c r="R16" s="217">
        <v>2890</v>
      </c>
      <c r="S16" s="214">
        <v>1430</v>
      </c>
      <c r="T16" s="214">
        <v>1460</v>
      </c>
      <c r="U16" s="213">
        <v>1261</v>
      </c>
      <c r="V16" s="214">
        <v>1173</v>
      </c>
      <c r="W16" s="214">
        <v>148</v>
      </c>
      <c r="X16" s="219">
        <v>279</v>
      </c>
      <c r="Y16" s="220">
        <v>21</v>
      </c>
      <c r="Z16" s="215">
        <v>8</v>
      </c>
      <c r="AA16" s="217">
        <v>3395</v>
      </c>
      <c r="AB16" s="214">
        <v>1664</v>
      </c>
      <c r="AC16" s="214">
        <v>1731</v>
      </c>
      <c r="AD16" s="213">
        <v>1492</v>
      </c>
      <c r="AE16" s="214">
        <v>1466</v>
      </c>
      <c r="AF16" s="214">
        <v>167</v>
      </c>
      <c r="AG16" s="219">
        <v>262</v>
      </c>
      <c r="AH16" s="220">
        <v>5</v>
      </c>
      <c r="AI16" s="215">
        <v>3</v>
      </c>
      <c r="AK16" s="220">
        <f t="shared" si="0"/>
        <v>-524</v>
      </c>
      <c r="AL16" s="214">
        <f t="shared" si="1"/>
        <v>-2</v>
      </c>
      <c r="AM16" s="219">
        <f t="shared" si="2"/>
        <v>21</v>
      </c>
    </row>
    <row r="17" spans="2:39" ht="15" customHeight="1" x14ac:dyDescent="0.2">
      <c r="B17" s="460" t="s">
        <v>17</v>
      </c>
      <c r="C17" s="461">
        <v>-1694</v>
      </c>
      <c r="D17" s="384">
        <v>-818</v>
      </c>
      <c r="E17" s="462">
        <v>-876</v>
      </c>
      <c r="F17" s="384">
        <v>-865</v>
      </c>
      <c r="G17" s="384">
        <v>-399</v>
      </c>
      <c r="H17" s="384">
        <v>-466</v>
      </c>
      <c r="I17" s="463">
        <v>1082</v>
      </c>
      <c r="J17" s="464">
        <v>562</v>
      </c>
      <c r="K17" s="464">
        <v>520</v>
      </c>
      <c r="L17" s="465">
        <v>1947</v>
      </c>
      <c r="M17" s="384">
        <v>961</v>
      </c>
      <c r="N17" s="462">
        <v>986</v>
      </c>
      <c r="O17" s="461">
        <v>-829</v>
      </c>
      <c r="P17" s="384">
        <v>-419</v>
      </c>
      <c r="Q17" s="462">
        <v>-410</v>
      </c>
      <c r="R17" s="464">
        <v>3529</v>
      </c>
      <c r="S17" s="384">
        <v>1796</v>
      </c>
      <c r="T17" s="384">
        <v>1733</v>
      </c>
      <c r="U17" s="461">
        <v>1711</v>
      </c>
      <c r="V17" s="384">
        <v>1627</v>
      </c>
      <c r="W17" s="384">
        <v>61</v>
      </c>
      <c r="X17" s="466">
        <v>83</v>
      </c>
      <c r="Y17" s="467">
        <v>24</v>
      </c>
      <c r="Z17" s="462">
        <v>23</v>
      </c>
      <c r="AA17" s="464">
        <v>4358</v>
      </c>
      <c r="AB17" s="384">
        <v>2215</v>
      </c>
      <c r="AC17" s="384">
        <v>2143</v>
      </c>
      <c r="AD17" s="461">
        <v>2163</v>
      </c>
      <c r="AE17" s="384">
        <v>2084</v>
      </c>
      <c r="AF17" s="384">
        <v>48</v>
      </c>
      <c r="AG17" s="466">
        <v>55</v>
      </c>
      <c r="AH17" s="467">
        <v>4</v>
      </c>
      <c r="AI17" s="462">
        <v>4</v>
      </c>
      <c r="AK17" s="467">
        <f t="shared" si="0"/>
        <v>-909</v>
      </c>
      <c r="AL17" s="384">
        <f t="shared" si="1"/>
        <v>41</v>
      </c>
      <c r="AM17" s="466">
        <f t="shared" si="2"/>
        <v>39</v>
      </c>
    </row>
    <row r="18" spans="2:39" ht="15" customHeight="1" x14ac:dyDescent="0.2">
      <c r="B18" s="452" t="s">
        <v>18</v>
      </c>
      <c r="C18" s="383">
        <v>3310</v>
      </c>
      <c r="D18" s="383">
        <v>1275</v>
      </c>
      <c r="E18" s="454">
        <v>2035</v>
      </c>
      <c r="F18" s="383">
        <v>-513</v>
      </c>
      <c r="G18" s="383">
        <v>-467</v>
      </c>
      <c r="H18" s="383">
        <v>-46</v>
      </c>
      <c r="I18" s="455">
        <v>12878</v>
      </c>
      <c r="J18" s="456">
        <v>6618</v>
      </c>
      <c r="K18" s="456">
        <v>6260</v>
      </c>
      <c r="L18" s="457">
        <v>13391</v>
      </c>
      <c r="M18" s="383">
        <v>7085</v>
      </c>
      <c r="N18" s="454">
        <v>6306</v>
      </c>
      <c r="O18" s="383">
        <v>3823</v>
      </c>
      <c r="P18" s="383">
        <v>1742</v>
      </c>
      <c r="Q18" s="454">
        <v>2081</v>
      </c>
      <c r="R18" s="456">
        <v>82648</v>
      </c>
      <c r="S18" s="383">
        <v>42464</v>
      </c>
      <c r="T18" s="383">
        <v>40184</v>
      </c>
      <c r="U18" s="453">
        <v>37788</v>
      </c>
      <c r="V18" s="383">
        <v>36004</v>
      </c>
      <c r="W18" s="383">
        <v>4098</v>
      </c>
      <c r="X18" s="458">
        <v>3775</v>
      </c>
      <c r="Y18" s="459">
        <v>578</v>
      </c>
      <c r="Z18" s="454">
        <v>405</v>
      </c>
      <c r="AA18" s="456">
        <v>78825</v>
      </c>
      <c r="AB18" s="383">
        <v>40722</v>
      </c>
      <c r="AC18" s="383">
        <v>38103</v>
      </c>
      <c r="AD18" s="453">
        <v>36689</v>
      </c>
      <c r="AE18" s="383">
        <v>34333</v>
      </c>
      <c r="AF18" s="383">
        <v>3574</v>
      </c>
      <c r="AG18" s="458">
        <v>3389</v>
      </c>
      <c r="AH18" s="459">
        <v>459</v>
      </c>
      <c r="AI18" s="454">
        <v>381</v>
      </c>
      <c r="AK18" s="459">
        <f t="shared" si="0"/>
        <v>2770</v>
      </c>
      <c r="AL18" s="383">
        <f t="shared" si="1"/>
        <v>910</v>
      </c>
      <c r="AM18" s="458">
        <f t="shared" si="2"/>
        <v>143</v>
      </c>
    </row>
    <row r="19" spans="2:39" ht="15" customHeight="1" x14ac:dyDescent="0.2">
      <c r="B19" s="208" t="s">
        <v>19</v>
      </c>
      <c r="C19" s="214">
        <v>1279</v>
      </c>
      <c r="D19" s="214">
        <v>433</v>
      </c>
      <c r="E19" s="215">
        <v>846</v>
      </c>
      <c r="F19" s="214">
        <v>437</v>
      </c>
      <c r="G19" s="214">
        <v>156</v>
      </c>
      <c r="H19" s="214">
        <v>281</v>
      </c>
      <c r="I19" s="216">
        <v>1903</v>
      </c>
      <c r="J19" s="217">
        <v>943</v>
      </c>
      <c r="K19" s="217">
        <v>960</v>
      </c>
      <c r="L19" s="218">
        <v>1466</v>
      </c>
      <c r="M19" s="214">
        <v>787</v>
      </c>
      <c r="N19" s="215">
        <v>679</v>
      </c>
      <c r="O19" s="214">
        <v>842</v>
      </c>
      <c r="P19" s="214">
        <v>277</v>
      </c>
      <c r="Q19" s="215">
        <v>565</v>
      </c>
      <c r="R19" s="217">
        <v>13124</v>
      </c>
      <c r="S19" s="214">
        <v>6758</v>
      </c>
      <c r="T19" s="214">
        <v>6366</v>
      </c>
      <c r="U19" s="213">
        <v>6065</v>
      </c>
      <c r="V19" s="214">
        <v>5752</v>
      </c>
      <c r="W19" s="214">
        <v>635</v>
      </c>
      <c r="X19" s="219">
        <v>571</v>
      </c>
      <c r="Y19" s="220">
        <v>58</v>
      </c>
      <c r="Z19" s="215">
        <v>43</v>
      </c>
      <c r="AA19" s="217">
        <v>12282</v>
      </c>
      <c r="AB19" s="214">
        <v>6481</v>
      </c>
      <c r="AC19" s="214">
        <v>5801</v>
      </c>
      <c r="AD19" s="213">
        <v>5872</v>
      </c>
      <c r="AE19" s="214">
        <v>5230</v>
      </c>
      <c r="AF19" s="214">
        <v>562</v>
      </c>
      <c r="AG19" s="219">
        <v>527</v>
      </c>
      <c r="AH19" s="220">
        <v>47</v>
      </c>
      <c r="AI19" s="215">
        <v>44</v>
      </c>
      <c r="AK19" s="220">
        <f t="shared" si="0"/>
        <v>715</v>
      </c>
      <c r="AL19" s="214">
        <f t="shared" si="1"/>
        <v>117</v>
      </c>
      <c r="AM19" s="219">
        <f t="shared" si="2"/>
        <v>10</v>
      </c>
    </row>
    <row r="20" spans="2:39" ht="15" customHeight="1" x14ac:dyDescent="0.2">
      <c r="B20" s="208" t="s">
        <v>20</v>
      </c>
      <c r="C20" s="214">
        <v>608</v>
      </c>
      <c r="D20" s="214">
        <v>215</v>
      </c>
      <c r="E20" s="215">
        <v>393</v>
      </c>
      <c r="F20" s="214">
        <v>34</v>
      </c>
      <c r="G20" s="214">
        <v>21</v>
      </c>
      <c r="H20" s="214">
        <v>13</v>
      </c>
      <c r="I20" s="216">
        <v>1156</v>
      </c>
      <c r="J20" s="217">
        <v>605</v>
      </c>
      <c r="K20" s="217">
        <v>551</v>
      </c>
      <c r="L20" s="218">
        <v>1122</v>
      </c>
      <c r="M20" s="214">
        <v>584</v>
      </c>
      <c r="N20" s="215">
        <v>538</v>
      </c>
      <c r="O20" s="214">
        <v>574</v>
      </c>
      <c r="P20" s="214">
        <v>194</v>
      </c>
      <c r="Q20" s="215">
        <v>380</v>
      </c>
      <c r="R20" s="217">
        <v>8667</v>
      </c>
      <c r="S20" s="214">
        <v>4390</v>
      </c>
      <c r="T20" s="214">
        <v>4277</v>
      </c>
      <c r="U20" s="213">
        <v>3701</v>
      </c>
      <c r="V20" s="214">
        <v>3774</v>
      </c>
      <c r="W20" s="214">
        <v>620</v>
      </c>
      <c r="X20" s="219">
        <v>461</v>
      </c>
      <c r="Y20" s="220">
        <v>69</v>
      </c>
      <c r="Z20" s="215">
        <v>42</v>
      </c>
      <c r="AA20" s="217">
        <v>8093</v>
      </c>
      <c r="AB20" s="214">
        <v>4196</v>
      </c>
      <c r="AC20" s="214">
        <v>3897</v>
      </c>
      <c r="AD20" s="213">
        <v>3554</v>
      </c>
      <c r="AE20" s="214">
        <v>3438</v>
      </c>
      <c r="AF20" s="214">
        <v>574</v>
      </c>
      <c r="AG20" s="219">
        <v>429</v>
      </c>
      <c r="AH20" s="220">
        <v>68</v>
      </c>
      <c r="AI20" s="215">
        <v>30</v>
      </c>
      <c r="AK20" s="220">
        <f t="shared" si="0"/>
        <v>483</v>
      </c>
      <c r="AL20" s="214">
        <f t="shared" si="1"/>
        <v>78</v>
      </c>
      <c r="AM20" s="219">
        <f t="shared" si="2"/>
        <v>13</v>
      </c>
    </row>
    <row r="21" spans="2:39" ht="15" customHeight="1" x14ac:dyDescent="0.2">
      <c r="B21" s="208" t="s">
        <v>21</v>
      </c>
      <c r="C21" s="214">
        <v>1519</v>
      </c>
      <c r="D21" s="214">
        <v>742</v>
      </c>
      <c r="E21" s="215">
        <v>777</v>
      </c>
      <c r="F21" s="214">
        <v>-161</v>
      </c>
      <c r="G21" s="214">
        <v>-99</v>
      </c>
      <c r="H21" s="214">
        <v>-62</v>
      </c>
      <c r="I21" s="216">
        <v>1012</v>
      </c>
      <c r="J21" s="217">
        <v>533</v>
      </c>
      <c r="K21" s="217">
        <v>479</v>
      </c>
      <c r="L21" s="218">
        <v>1173</v>
      </c>
      <c r="M21" s="214">
        <v>632</v>
      </c>
      <c r="N21" s="215">
        <v>541</v>
      </c>
      <c r="O21" s="214">
        <v>1680</v>
      </c>
      <c r="P21" s="214">
        <v>841</v>
      </c>
      <c r="Q21" s="215">
        <v>839</v>
      </c>
      <c r="R21" s="217">
        <v>12445</v>
      </c>
      <c r="S21" s="214">
        <v>6372</v>
      </c>
      <c r="T21" s="214">
        <v>6073</v>
      </c>
      <c r="U21" s="213">
        <v>4936</v>
      </c>
      <c r="V21" s="214">
        <v>4723</v>
      </c>
      <c r="W21" s="214">
        <v>1321</v>
      </c>
      <c r="X21" s="219">
        <v>1270</v>
      </c>
      <c r="Y21" s="220">
        <v>115</v>
      </c>
      <c r="Z21" s="215">
        <v>80</v>
      </c>
      <c r="AA21" s="217">
        <v>10765</v>
      </c>
      <c r="AB21" s="214">
        <v>5531</v>
      </c>
      <c r="AC21" s="214">
        <v>5234</v>
      </c>
      <c r="AD21" s="213">
        <v>4380</v>
      </c>
      <c r="AE21" s="214">
        <v>4031</v>
      </c>
      <c r="AF21" s="214">
        <v>1075</v>
      </c>
      <c r="AG21" s="219">
        <v>1128</v>
      </c>
      <c r="AH21" s="220">
        <v>76</v>
      </c>
      <c r="AI21" s="215">
        <v>75</v>
      </c>
      <c r="AK21" s="220">
        <f t="shared" si="0"/>
        <v>1248</v>
      </c>
      <c r="AL21" s="214">
        <f t="shared" si="1"/>
        <v>388</v>
      </c>
      <c r="AM21" s="219">
        <f t="shared" si="2"/>
        <v>44</v>
      </c>
    </row>
    <row r="22" spans="2:39" ht="15" customHeight="1" x14ac:dyDescent="0.2">
      <c r="B22" s="208" t="s">
        <v>22</v>
      </c>
      <c r="C22" s="214">
        <v>866</v>
      </c>
      <c r="D22" s="214">
        <v>492</v>
      </c>
      <c r="E22" s="215">
        <v>374</v>
      </c>
      <c r="F22" s="214">
        <v>-512</v>
      </c>
      <c r="G22" s="214">
        <v>-300</v>
      </c>
      <c r="H22" s="214">
        <v>-212</v>
      </c>
      <c r="I22" s="216">
        <v>864</v>
      </c>
      <c r="J22" s="217">
        <v>437</v>
      </c>
      <c r="K22" s="217">
        <v>427</v>
      </c>
      <c r="L22" s="218">
        <v>1376</v>
      </c>
      <c r="M22" s="214">
        <v>737</v>
      </c>
      <c r="N22" s="215">
        <v>639</v>
      </c>
      <c r="O22" s="214">
        <v>1378</v>
      </c>
      <c r="P22" s="214">
        <v>792</v>
      </c>
      <c r="Q22" s="215">
        <v>586</v>
      </c>
      <c r="R22" s="217">
        <v>7866</v>
      </c>
      <c r="S22" s="214">
        <v>4252</v>
      </c>
      <c r="T22" s="214">
        <v>3614</v>
      </c>
      <c r="U22" s="213">
        <v>3644</v>
      </c>
      <c r="V22" s="214">
        <v>3121</v>
      </c>
      <c r="W22" s="214">
        <v>513</v>
      </c>
      <c r="X22" s="219">
        <v>459</v>
      </c>
      <c r="Y22" s="220">
        <v>95</v>
      </c>
      <c r="Z22" s="215">
        <v>34</v>
      </c>
      <c r="AA22" s="217">
        <v>6488</v>
      </c>
      <c r="AB22" s="214">
        <v>3460</v>
      </c>
      <c r="AC22" s="214">
        <v>3028</v>
      </c>
      <c r="AD22" s="213">
        <v>2969</v>
      </c>
      <c r="AE22" s="214">
        <v>2613</v>
      </c>
      <c r="AF22" s="214">
        <v>431</v>
      </c>
      <c r="AG22" s="219">
        <v>386</v>
      </c>
      <c r="AH22" s="220">
        <v>60</v>
      </c>
      <c r="AI22" s="215">
        <v>29</v>
      </c>
      <c r="AK22" s="220">
        <f t="shared" si="0"/>
        <v>1183</v>
      </c>
      <c r="AL22" s="214">
        <f t="shared" si="1"/>
        <v>155</v>
      </c>
      <c r="AM22" s="219">
        <f t="shared" si="2"/>
        <v>40</v>
      </c>
    </row>
    <row r="23" spans="2:39" ht="15" customHeight="1" x14ac:dyDescent="0.2">
      <c r="B23" s="208" t="s">
        <v>23</v>
      </c>
      <c r="C23" s="214">
        <v>-170</v>
      </c>
      <c r="D23" s="214">
        <v>-58</v>
      </c>
      <c r="E23" s="215">
        <v>-112</v>
      </c>
      <c r="F23" s="214">
        <v>-29</v>
      </c>
      <c r="G23" s="214">
        <v>-74</v>
      </c>
      <c r="H23" s="214">
        <v>45</v>
      </c>
      <c r="I23" s="216">
        <v>1798</v>
      </c>
      <c r="J23" s="217">
        <v>923</v>
      </c>
      <c r="K23" s="217">
        <v>875</v>
      </c>
      <c r="L23" s="218">
        <v>1827</v>
      </c>
      <c r="M23" s="214">
        <v>997</v>
      </c>
      <c r="N23" s="215">
        <v>830</v>
      </c>
      <c r="O23" s="214">
        <v>-141</v>
      </c>
      <c r="P23" s="214">
        <v>16</v>
      </c>
      <c r="Q23" s="215">
        <v>-157</v>
      </c>
      <c r="R23" s="217">
        <v>8343</v>
      </c>
      <c r="S23" s="214">
        <v>4185</v>
      </c>
      <c r="T23" s="214">
        <v>4158</v>
      </c>
      <c r="U23" s="213">
        <v>3986</v>
      </c>
      <c r="V23" s="214">
        <v>3942</v>
      </c>
      <c r="W23" s="214">
        <v>164</v>
      </c>
      <c r="X23" s="219">
        <v>182</v>
      </c>
      <c r="Y23" s="220">
        <v>35</v>
      </c>
      <c r="Z23" s="215">
        <v>34</v>
      </c>
      <c r="AA23" s="217">
        <v>8484</v>
      </c>
      <c r="AB23" s="214">
        <v>4169</v>
      </c>
      <c r="AC23" s="214">
        <v>4315</v>
      </c>
      <c r="AD23" s="213">
        <v>3970</v>
      </c>
      <c r="AE23" s="214">
        <v>4077</v>
      </c>
      <c r="AF23" s="214">
        <v>152</v>
      </c>
      <c r="AG23" s="219">
        <v>206</v>
      </c>
      <c r="AH23" s="220">
        <v>47</v>
      </c>
      <c r="AI23" s="215">
        <v>32</v>
      </c>
      <c r="AK23" s="220">
        <f t="shared" si="0"/>
        <v>-119</v>
      </c>
      <c r="AL23" s="214">
        <f t="shared" si="1"/>
        <v>-12</v>
      </c>
      <c r="AM23" s="219">
        <f t="shared" si="2"/>
        <v>-10</v>
      </c>
    </row>
    <row r="24" spans="2:39" ht="15" customHeight="1" x14ac:dyDescent="0.2">
      <c r="B24" s="208" t="s">
        <v>24</v>
      </c>
      <c r="C24" s="214">
        <v>-594</v>
      </c>
      <c r="D24" s="214">
        <v>-341</v>
      </c>
      <c r="E24" s="215">
        <v>-253</v>
      </c>
      <c r="F24" s="214">
        <v>-600</v>
      </c>
      <c r="G24" s="214">
        <v>-304</v>
      </c>
      <c r="H24" s="214">
        <v>-296</v>
      </c>
      <c r="I24" s="216">
        <v>749</v>
      </c>
      <c r="J24" s="217">
        <v>395</v>
      </c>
      <c r="K24" s="217">
        <v>354</v>
      </c>
      <c r="L24" s="218">
        <v>1349</v>
      </c>
      <c r="M24" s="214">
        <v>699</v>
      </c>
      <c r="N24" s="215">
        <v>650</v>
      </c>
      <c r="O24" s="214">
        <v>6</v>
      </c>
      <c r="P24" s="214">
        <v>-37</v>
      </c>
      <c r="Q24" s="215">
        <v>43</v>
      </c>
      <c r="R24" s="217">
        <v>4937</v>
      </c>
      <c r="S24" s="214">
        <v>2524</v>
      </c>
      <c r="T24" s="214">
        <v>2413</v>
      </c>
      <c r="U24" s="213">
        <v>2231</v>
      </c>
      <c r="V24" s="214">
        <v>2097</v>
      </c>
      <c r="W24" s="214">
        <v>228</v>
      </c>
      <c r="X24" s="219">
        <v>250</v>
      </c>
      <c r="Y24" s="220">
        <v>65</v>
      </c>
      <c r="Z24" s="215">
        <v>66</v>
      </c>
      <c r="AA24" s="217">
        <v>4931</v>
      </c>
      <c r="AB24" s="214">
        <v>2561</v>
      </c>
      <c r="AC24" s="214">
        <v>2370</v>
      </c>
      <c r="AD24" s="213">
        <v>2258</v>
      </c>
      <c r="AE24" s="214">
        <v>2089</v>
      </c>
      <c r="AF24" s="214">
        <v>249</v>
      </c>
      <c r="AG24" s="219">
        <v>217</v>
      </c>
      <c r="AH24" s="220">
        <v>54</v>
      </c>
      <c r="AI24" s="215">
        <v>64</v>
      </c>
      <c r="AK24" s="220">
        <f t="shared" si="0"/>
        <v>-19</v>
      </c>
      <c r="AL24" s="214">
        <f t="shared" si="1"/>
        <v>12</v>
      </c>
      <c r="AM24" s="219">
        <f t="shared" si="2"/>
        <v>13</v>
      </c>
    </row>
    <row r="25" spans="2:39" ht="15" customHeight="1" x14ac:dyDescent="0.2">
      <c r="B25" s="208" t="s">
        <v>25</v>
      </c>
      <c r="C25" s="214">
        <v>-329</v>
      </c>
      <c r="D25" s="214">
        <v>-144</v>
      </c>
      <c r="E25" s="215">
        <v>-185</v>
      </c>
      <c r="F25" s="214">
        <v>-198</v>
      </c>
      <c r="G25" s="214">
        <v>-97</v>
      </c>
      <c r="H25" s="214">
        <v>-101</v>
      </c>
      <c r="I25" s="216">
        <v>1259</v>
      </c>
      <c r="J25" s="217">
        <v>668</v>
      </c>
      <c r="K25" s="217">
        <v>591</v>
      </c>
      <c r="L25" s="218">
        <v>1457</v>
      </c>
      <c r="M25" s="214">
        <v>765</v>
      </c>
      <c r="N25" s="215">
        <v>692</v>
      </c>
      <c r="O25" s="214">
        <v>-131</v>
      </c>
      <c r="P25" s="214">
        <v>-47</v>
      </c>
      <c r="Q25" s="215">
        <v>-84</v>
      </c>
      <c r="R25" s="217">
        <v>7576</v>
      </c>
      <c r="S25" s="214">
        <v>3721</v>
      </c>
      <c r="T25" s="214">
        <v>3855</v>
      </c>
      <c r="U25" s="213">
        <v>3505</v>
      </c>
      <c r="V25" s="214">
        <v>3624</v>
      </c>
      <c r="W25" s="214">
        <v>161</v>
      </c>
      <c r="X25" s="219">
        <v>186</v>
      </c>
      <c r="Y25" s="220">
        <v>55</v>
      </c>
      <c r="Z25" s="215">
        <v>45</v>
      </c>
      <c r="AA25" s="217">
        <v>7707</v>
      </c>
      <c r="AB25" s="214">
        <v>3768</v>
      </c>
      <c r="AC25" s="214">
        <v>3939</v>
      </c>
      <c r="AD25" s="213">
        <v>3570</v>
      </c>
      <c r="AE25" s="214">
        <v>3723</v>
      </c>
      <c r="AF25" s="214">
        <v>160</v>
      </c>
      <c r="AG25" s="219">
        <v>172</v>
      </c>
      <c r="AH25" s="220">
        <v>38</v>
      </c>
      <c r="AI25" s="215">
        <v>44</v>
      </c>
      <c r="AK25" s="220">
        <f t="shared" si="0"/>
        <v>-164</v>
      </c>
      <c r="AL25" s="214">
        <f t="shared" si="1"/>
        <v>15</v>
      </c>
      <c r="AM25" s="219">
        <f t="shared" si="2"/>
        <v>18</v>
      </c>
    </row>
    <row r="26" spans="2:39" ht="15" customHeight="1" x14ac:dyDescent="0.2">
      <c r="B26" s="208" t="s">
        <v>26</v>
      </c>
      <c r="C26" s="214">
        <v>-436</v>
      </c>
      <c r="D26" s="214">
        <v>-336</v>
      </c>
      <c r="E26" s="215">
        <v>-100</v>
      </c>
      <c r="F26" s="214">
        <v>-48</v>
      </c>
      <c r="G26" s="214">
        <v>-78</v>
      </c>
      <c r="H26" s="214">
        <v>30</v>
      </c>
      <c r="I26" s="216">
        <v>1919</v>
      </c>
      <c r="J26" s="217">
        <v>975</v>
      </c>
      <c r="K26" s="217">
        <v>944</v>
      </c>
      <c r="L26" s="218">
        <v>1967</v>
      </c>
      <c r="M26" s="214">
        <v>1053</v>
      </c>
      <c r="N26" s="215">
        <v>914</v>
      </c>
      <c r="O26" s="214">
        <v>-388</v>
      </c>
      <c r="P26" s="214">
        <v>-258</v>
      </c>
      <c r="Q26" s="215">
        <v>-130</v>
      </c>
      <c r="R26" s="217">
        <v>9025</v>
      </c>
      <c r="S26" s="214">
        <v>4593</v>
      </c>
      <c r="T26" s="214">
        <v>4432</v>
      </c>
      <c r="U26" s="213">
        <v>4378</v>
      </c>
      <c r="V26" s="214">
        <v>4211</v>
      </c>
      <c r="W26" s="214">
        <v>169</v>
      </c>
      <c r="X26" s="219">
        <v>193</v>
      </c>
      <c r="Y26" s="220">
        <v>46</v>
      </c>
      <c r="Z26" s="215">
        <v>28</v>
      </c>
      <c r="AA26" s="217">
        <v>9413</v>
      </c>
      <c r="AB26" s="214">
        <v>4851</v>
      </c>
      <c r="AC26" s="214">
        <v>4562</v>
      </c>
      <c r="AD26" s="213">
        <v>4645</v>
      </c>
      <c r="AE26" s="214">
        <v>4374</v>
      </c>
      <c r="AF26" s="214">
        <v>173</v>
      </c>
      <c r="AG26" s="219">
        <v>154</v>
      </c>
      <c r="AH26" s="220">
        <v>33</v>
      </c>
      <c r="AI26" s="215">
        <v>34</v>
      </c>
      <c r="AK26" s="220">
        <f t="shared" si="0"/>
        <v>-430</v>
      </c>
      <c r="AL26" s="214">
        <f t="shared" si="1"/>
        <v>35</v>
      </c>
      <c r="AM26" s="219">
        <f t="shared" si="2"/>
        <v>7</v>
      </c>
    </row>
    <row r="27" spans="2:39" ht="15" customHeight="1" x14ac:dyDescent="0.2">
      <c r="B27" s="468" t="s">
        <v>27</v>
      </c>
      <c r="C27" s="384">
        <v>567</v>
      </c>
      <c r="D27" s="384">
        <v>272</v>
      </c>
      <c r="E27" s="462">
        <v>295</v>
      </c>
      <c r="F27" s="384">
        <v>564</v>
      </c>
      <c r="G27" s="384">
        <v>308</v>
      </c>
      <c r="H27" s="384">
        <v>256</v>
      </c>
      <c r="I27" s="463">
        <v>2218</v>
      </c>
      <c r="J27" s="464">
        <v>1139</v>
      </c>
      <c r="K27" s="464">
        <v>1079</v>
      </c>
      <c r="L27" s="465">
        <v>1654</v>
      </c>
      <c r="M27" s="384">
        <v>831</v>
      </c>
      <c r="N27" s="462">
        <v>823</v>
      </c>
      <c r="O27" s="384">
        <v>3</v>
      </c>
      <c r="P27" s="384">
        <v>-36</v>
      </c>
      <c r="Q27" s="462">
        <v>39</v>
      </c>
      <c r="R27" s="464">
        <v>10665</v>
      </c>
      <c r="S27" s="384">
        <v>5669</v>
      </c>
      <c r="T27" s="384">
        <v>4996</v>
      </c>
      <c r="U27" s="461">
        <v>5342</v>
      </c>
      <c r="V27" s="384">
        <v>4760</v>
      </c>
      <c r="W27" s="384">
        <v>287</v>
      </c>
      <c r="X27" s="466">
        <v>203</v>
      </c>
      <c r="Y27" s="467">
        <v>40</v>
      </c>
      <c r="Z27" s="462">
        <v>33</v>
      </c>
      <c r="AA27" s="464">
        <v>10662</v>
      </c>
      <c r="AB27" s="384">
        <v>5705</v>
      </c>
      <c r="AC27" s="384">
        <v>4957</v>
      </c>
      <c r="AD27" s="461">
        <v>5471</v>
      </c>
      <c r="AE27" s="384">
        <v>4758</v>
      </c>
      <c r="AF27" s="384">
        <v>198</v>
      </c>
      <c r="AG27" s="466">
        <v>170</v>
      </c>
      <c r="AH27" s="467">
        <v>36</v>
      </c>
      <c r="AI27" s="462">
        <v>29</v>
      </c>
      <c r="AK27" s="467">
        <f t="shared" si="0"/>
        <v>-127</v>
      </c>
      <c r="AL27" s="384">
        <f t="shared" si="1"/>
        <v>122</v>
      </c>
      <c r="AM27" s="466">
        <f t="shared" si="2"/>
        <v>8</v>
      </c>
    </row>
    <row r="28" spans="2:39" ht="15" customHeight="1" x14ac:dyDescent="0.2">
      <c r="B28" s="207" t="s">
        <v>28</v>
      </c>
      <c r="C28" s="214">
        <v>363</v>
      </c>
      <c r="D28" s="214">
        <v>384</v>
      </c>
      <c r="E28" s="215">
        <v>-21</v>
      </c>
      <c r="F28" s="214">
        <v>631</v>
      </c>
      <c r="G28" s="214">
        <v>233</v>
      </c>
      <c r="H28" s="214">
        <v>398</v>
      </c>
      <c r="I28" s="216">
        <v>5091</v>
      </c>
      <c r="J28" s="217">
        <v>2587</v>
      </c>
      <c r="K28" s="217">
        <v>2504</v>
      </c>
      <c r="L28" s="218">
        <v>4460</v>
      </c>
      <c r="M28" s="214">
        <v>2354</v>
      </c>
      <c r="N28" s="215">
        <v>2106</v>
      </c>
      <c r="O28" s="214">
        <v>-268</v>
      </c>
      <c r="P28" s="214">
        <v>151</v>
      </c>
      <c r="Q28" s="215">
        <v>-419</v>
      </c>
      <c r="R28" s="217">
        <v>15060</v>
      </c>
      <c r="S28" s="214">
        <v>8222</v>
      </c>
      <c r="T28" s="214">
        <v>6838</v>
      </c>
      <c r="U28" s="213">
        <v>7231</v>
      </c>
      <c r="V28" s="214">
        <v>5668</v>
      </c>
      <c r="W28" s="214">
        <v>558</v>
      </c>
      <c r="X28" s="219">
        <v>821</v>
      </c>
      <c r="Y28" s="220">
        <v>433</v>
      </c>
      <c r="Z28" s="215">
        <v>349</v>
      </c>
      <c r="AA28" s="217">
        <v>15328</v>
      </c>
      <c r="AB28" s="214">
        <v>8071</v>
      </c>
      <c r="AC28" s="214">
        <v>7257</v>
      </c>
      <c r="AD28" s="213">
        <v>7373</v>
      </c>
      <c r="AE28" s="214">
        <v>6283</v>
      </c>
      <c r="AF28" s="214">
        <v>503</v>
      </c>
      <c r="AG28" s="219">
        <v>736</v>
      </c>
      <c r="AH28" s="220">
        <v>195</v>
      </c>
      <c r="AI28" s="215">
        <v>238</v>
      </c>
      <c r="AK28" s="220">
        <f t="shared" si="0"/>
        <v>-757</v>
      </c>
      <c r="AL28" s="214">
        <f t="shared" si="1"/>
        <v>140</v>
      </c>
      <c r="AM28" s="219">
        <f t="shared" si="2"/>
        <v>349</v>
      </c>
    </row>
    <row r="29" spans="2:39" ht="15" customHeight="1" x14ac:dyDescent="0.2">
      <c r="B29" s="207" t="s">
        <v>29</v>
      </c>
      <c r="C29" s="214">
        <v>800</v>
      </c>
      <c r="D29" s="214">
        <v>255</v>
      </c>
      <c r="E29" s="215">
        <v>545</v>
      </c>
      <c r="F29" s="214">
        <v>61</v>
      </c>
      <c r="G29" s="214">
        <v>-136</v>
      </c>
      <c r="H29" s="214">
        <v>197</v>
      </c>
      <c r="I29" s="216">
        <v>4431</v>
      </c>
      <c r="J29" s="217">
        <v>2258</v>
      </c>
      <c r="K29" s="217">
        <v>2173</v>
      </c>
      <c r="L29" s="218">
        <v>4370</v>
      </c>
      <c r="M29" s="214">
        <v>2394</v>
      </c>
      <c r="N29" s="215">
        <v>1976</v>
      </c>
      <c r="O29" s="214">
        <v>739</v>
      </c>
      <c r="P29" s="214">
        <v>391</v>
      </c>
      <c r="Q29" s="215">
        <v>348</v>
      </c>
      <c r="R29" s="217">
        <v>20324</v>
      </c>
      <c r="S29" s="214">
        <v>10894</v>
      </c>
      <c r="T29" s="214">
        <v>9430</v>
      </c>
      <c r="U29" s="213">
        <v>9802</v>
      </c>
      <c r="V29" s="214">
        <v>8473</v>
      </c>
      <c r="W29" s="214">
        <v>707</v>
      </c>
      <c r="X29" s="219">
        <v>696</v>
      </c>
      <c r="Y29" s="220">
        <v>385</v>
      </c>
      <c r="Z29" s="215">
        <v>261</v>
      </c>
      <c r="AA29" s="217">
        <v>19585</v>
      </c>
      <c r="AB29" s="214">
        <v>10503</v>
      </c>
      <c r="AC29" s="214">
        <v>9082</v>
      </c>
      <c r="AD29" s="213">
        <v>9612</v>
      </c>
      <c r="AE29" s="214">
        <v>8294</v>
      </c>
      <c r="AF29" s="214">
        <v>594</v>
      </c>
      <c r="AG29" s="219">
        <v>620</v>
      </c>
      <c r="AH29" s="220">
        <v>297</v>
      </c>
      <c r="AI29" s="215">
        <v>168</v>
      </c>
      <c r="AK29" s="220">
        <f t="shared" si="0"/>
        <v>369</v>
      </c>
      <c r="AL29" s="214">
        <f t="shared" si="1"/>
        <v>189</v>
      </c>
      <c r="AM29" s="219">
        <f t="shared" si="2"/>
        <v>181</v>
      </c>
    </row>
    <row r="30" spans="2:39" ht="15" customHeight="1" x14ac:dyDescent="0.2">
      <c r="B30" s="207" t="s">
        <v>30</v>
      </c>
      <c r="C30" s="214">
        <v>367</v>
      </c>
      <c r="D30" s="214">
        <v>94</v>
      </c>
      <c r="E30" s="215">
        <v>273</v>
      </c>
      <c r="F30" s="214">
        <v>419</v>
      </c>
      <c r="G30" s="214">
        <v>149</v>
      </c>
      <c r="H30" s="214">
        <v>270</v>
      </c>
      <c r="I30" s="216">
        <v>2741</v>
      </c>
      <c r="J30" s="217">
        <v>1396</v>
      </c>
      <c r="K30" s="217">
        <v>1345</v>
      </c>
      <c r="L30" s="218">
        <v>2322</v>
      </c>
      <c r="M30" s="214">
        <v>1247</v>
      </c>
      <c r="N30" s="215">
        <v>1075</v>
      </c>
      <c r="O30" s="214">
        <v>-52</v>
      </c>
      <c r="P30" s="214">
        <v>-55</v>
      </c>
      <c r="Q30" s="215">
        <v>3</v>
      </c>
      <c r="R30" s="217">
        <v>11411</v>
      </c>
      <c r="S30" s="214">
        <v>6080</v>
      </c>
      <c r="T30" s="214">
        <v>5331</v>
      </c>
      <c r="U30" s="213">
        <v>5600</v>
      </c>
      <c r="V30" s="214">
        <v>5060</v>
      </c>
      <c r="W30" s="214">
        <v>353</v>
      </c>
      <c r="X30" s="219">
        <v>212</v>
      </c>
      <c r="Y30" s="220">
        <v>127</v>
      </c>
      <c r="Z30" s="215">
        <v>59</v>
      </c>
      <c r="AA30" s="217">
        <v>11463</v>
      </c>
      <c r="AB30" s="214">
        <v>6135</v>
      </c>
      <c r="AC30" s="214">
        <v>5328</v>
      </c>
      <c r="AD30" s="213">
        <v>5705</v>
      </c>
      <c r="AE30" s="214">
        <v>5095</v>
      </c>
      <c r="AF30" s="214">
        <v>337</v>
      </c>
      <c r="AG30" s="219">
        <v>198</v>
      </c>
      <c r="AH30" s="220">
        <v>93</v>
      </c>
      <c r="AI30" s="215">
        <v>35</v>
      </c>
      <c r="AK30" s="220">
        <f t="shared" si="0"/>
        <v>-140</v>
      </c>
      <c r="AL30" s="214">
        <f t="shared" si="1"/>
        <v>30</v>
      </c>
      <c r="AM30" s="219">
        <f t="shared" si="2"/>
        <v>58</v>
      </c>
    </row>
    <row r="31" spans="2:39" ht="15" customHeight="1" x14ac:dyDescent="0.2">
      <c r="B31" s="207" t="s">
        <v>31</v>
      </c>
      <c r="C31" s="214">
        <v>2254</v>
      </c>
      <c r="D31" s="214">
        <v>803</v>
      </c>
      <c r="E31" s="215">
        <v>1451</v>
      </c>
      <c r="F31" s="214">
        <v>1511</v>
      </c>
      <c r="G31" s="214">
        <v>751</v>
      </c>
      <c r="H31" s="214">
        <v>760</v>
      </c>
      <c r="I31" s="216">
        <v>4871</v>
      </c>
      <c r="J31" s="217">
        <v>2481</v>
      </c>
      <c r="K31" s="217">
        <v>2390</v>
      </c>
      <c r="L31" s="218">
        <v>3360</v>
      </c>
      <c r="M31" s="214">
        <v>1730</v>
      </c>
      <c r="N31" s="215">
        <v>1630</v>
      </c>
      <c r="O31" s="214">
        <v>743</v>
      </c>
      <c r="P31" s="214">
        <v>52</v>
      </c>
      <c r="Q31" s="215">
        <v>691</v>
      </c>
      <c r="R31" s="217">
        <v>24883</v>
      </c>
      <c r="S31" s="214">
        <v>12549</v>
      </c>
      <c r="T31" s="214">
        <v>12334</v>
      </c>
      <c r="U31" s="213">
        <v>11895</v>
      </c>
      <c r="V31" s="214">
        <v>11692</v>
      </c>
      <c r="W31" s="214">
        <v>432</v>
      </c>
      <c r="X31" s="219">
        <v>476</v>
      </c>
      <c r="Y31" s="220">
        <v>222</v>
      </c>
      <c r="Z31" s="215">
        <v>166</v>
      </c>
      <c r="AA31" s="217">
        <v>24140</v>
      </c>
      <c r="AB31" s="214">
        <v>12497</v>
      </c>
      <c r="AC31" s="214">
        <v>11643</v>
      </c>
      <c r="AD31" s="213">
        <v>11942</v>
      </c>
      <c r="AE31" s="214">
        <v>11123</v>
      </c>
      <c r="AF31" s="214">
        <v>417</v>
      </c>
      <c r="AG31" s="219">
        <v>408</v>
      </c>
      <c r="AH31" s="220">
        <v>138</v>
      </c>
      <c r="AI31" s="215">
        <v>112</v>
      </c>
      <c r="AK31" s="220">
        <f t="shared" si="0"/>
        <v>522</v>
      </c>
      <c r="AL31" s="214">
        <f t="shared" si="1"/>
        <v>83</v>
      </c>
      <c r="AM31" s="219">
        <f t="shared" si="2"/>
        <v>138</v>
      </c>
    </row>
    <row r="32" spans="2:39" ht="15" customHeight="1" x14ac:dyDescent="0.2">
      <c r="B32" s="207" t="s">
        <v>32</v>
      </c>
      <c r="C32" s="214">
        <v>-610</v>
      </c>
      <c r="D32" s="214">
        <v>-301</v>
      </c>
      <c r="E32" s="215">
        <v>-309</v>
      </c>
      <c r="F32" s="214">
        <v>-239</v>
      </c>
      <c r="G32" s="214">
        <v>-106</v>
      </c>
      <c r="H32" s="214">
        <v>-133</v>
      </c>
      <c r="I32" s="216">
        <v>367</v>
      </c>
      <c r="J32" s="217">
        <v>189</v>
      </c>
      <c r="K32" s="217">
        <v>178</v>
      </c>
      <c r="L32" s="218">
        <v>606</v>
      </c>
      <c r="M32" s="214">
        <v>295</v>
      </c>
      <c r="N32" s="215">
        <v>311</v>
      </c>
      <c r="O32" s="214">
        <v>-371</v>
      </c>
      <c r="P32" s="214">
        <v>-195</v>
      </c>
      <c r="Q32" s="215">
        <v>-176</v>
      </c>
      <c r="R32" s="217">
        <v>1320</v>
      </c>
      <c r="S32" s="214">
        <v>655</v>
      </c>
      <c r="T32" s="214">
        <v>665</v>
      </c>
      <c r="U32" s="213">
        <v>634</v>
      </c>
      <c r="V32" s="214">
        <v>630</v>
      </c>
      <c r="W32" s="214">
        <v>14</v>
      </c>
      <c r="X32" s="219">
        <v>32</v>
      </c>
      <c r="Y32" s="220">
        <v>7</v>
      </c>
      <c r="Z32" s="215">
        <v>3</v>
      </c>
      <c r="AA32" s="217">
        <v>1691</v>
      </c>
      <c r="AB32" s="214">
        <v>850</v>
      </c>
      <c r="AC32" s="214">
        <v>841</v>
      </c>
      <c r="AD32" s="213">
        <v>835</v>
      </c>
      <c r="AE32" s="214">
        <v>826</v>
      </c>
      <c r="AF32" s="214">
        <v>14</v>
      </c>
      <c r="AG32" s="219">
        <v>15</v>
      </c>
      <c r="AH32" s="220">
        <v>1</v>
      </c>
      <c r="AI32" s="215">
        <v>0</v>
      </c>
      <c r="AK32" s="220">
        <f t="shared" si="0"/>
        <v>-397</v>
      </c>
      <c r="AL32" s="214">
        <f t="shared" si="1"/>
        <v>17</v>
      </c>
      <c r="AM32" s="219">
        <f t="shared" si="2"/>
        <v>9</v>
      </c>
    </row>
    <row r="33" spans="2:39" ht="15" customHeight="1" x14ac:dyDescent="0.2">
      <c r="B33" s="207" t="s">
        <v>33</v>
      </c>
      <c r="C33" s="214">
        <v>415</v>
      </c>
      <c r="D33" s="214">
        <v>73</v>
      </c>
      <c r="E33" s="215">
        <v>342</v>
      </c>
      <c r="F33" s="214">
        <v>150</v>
      </c>
      <c r="G33" s="214">
        <v>76</v>
      </c>
      <c r="H33" s="214">
        <v>74</v>
      </c>
      <c r="I33" s="216">
        <v>858</v>
      </c>
      <c r="J33" s="217">
        <v>439</v>
      </c>
      <c r="K33" s="217">
        <v>419</v>
      </c>
      <c r="L33" s="218">
        <v>708</v>
      </c>
      <c r="M33" s="214">
        <v>363</v>
      </c>
      <c r="N33" s="215">
        <v>345</v>
      </c>
      <c r="O33" s="214">
        <v>265</v>
      </c>
      <c r="P33" s="214">
        <v>-3</v>
      </c>
      <c r="Q33" s="215">
        <v>268</v>
      </c>
      <c r="R33" s="217">
        <v>6239</v>
      </c>
      <c r="S33" s="214">
        <v>3248</v>
      </c>
      <c r="T33" s="214">
        <v>2991</v>
      </c>
      <c r="U33" s="213">
        <v>3052</v>
      </c>
      <c r="V33" s="214">
        <v>2795</v>
      </c>
      <c r="W33" s="214">
        <v>179</v>
      </c>
      <c r="X33" s="219">
        <v>183</v>
      </c>
      <c r="Y33" s="220">
        <v>17</v>
      </c>
      <c r="Z33" s="215">
        <v>13</v>
      </c>
      <c r="AA33" s="217">
        <v>5974</v>
      </c>
      <c r="AB33" s="214">
        <v>3251</v>
      </c>
      <c r="AC33" s="214">
        <v>2723</v>
      </c>
      <c r="AD33" s="213">
        <v>3002</v>
      </c>
      <c r="AE33" s="214">
        <v>2533</v>
      </c>
      <c r="AF33" s="214">
        <v>219</v>
      </c>
      <c r="AG33" s="219">
        <v>173</v>
      </c>
      <c r="AH33" s="220">
        <v>30</v>
      </c>
      <c r="AI33" s="215">
        <v>17</v>
      </c>
      <c r="AK33" s="220">
        <f t="shared" si="0"/>
        <v>312</v>
      </c>
      <c r="AL33" s="214">
        <f t="shared" si="1"/>
        <v>-30</v>
      </c>
      <c r="AM33" s="219">
        <f t="shared" si="2"/>
        <v>-17</v>
      </c>
    </row>
    <row r="34" spans="2:39" ht="15" customHeight="1" x14ac:dyDescent="0.2">
      <c r="B34" s="207" t="s">
        <v>34</v>
      </c>
      <c r="C34" s="214">
        <v>737</v>
      </c>
      <c r="D34" s="214">
        <v>328</v>
      </c>
      <c r="E34" s="215">
        <v>409</v>
      </c>
      <c r="F34" s="214">
        <v>625</v>
      </c>
      <c r="G34" s="214">
        <v>255</v>
      </c>
      <c r="H34" s="214">
        <v>370</v>
      </c>
      <c r="I34" s="216">
        <v>2065</v>
      </c>
      <c r="J34" s="217">
        <v>1014</v>
      </c>
      <c r="K34" s="217">
        <v>1051</v>
      </c>
      <c r="L34" s="218">
        <v>1440</v>
      </c>
      <c r="M34" s="214">
        <v>759</v>
      </c>
      <c r="N34" s="215">
        <v>681</v>
      </c>
      <c r="O34" s="214">
        <v>112</v>
      </c>
      <c r="P34" s="214">
        <v>73</v>
      </c>
      <c r="Q34" s="215">
        <v>39</v>
      </c>
      <c r="R34" s="217">
        <v>9253</v>
      </c>
      <c r="S34" s="214">
        <v>5153</v>
      </c>
      <c r="T34" s="214">
        <v>4100</v>
      </c>
      <c r="U34" s="213">
        <v>4865</v>
      </c>
      <c r="V34" s="214">
        <v>3806</v>
      </c>
      <c r="W34" s="214">
        <v>218</v>
      </c>
      <c r="X34" s="219">
        <v>245</v>
      </c>
      <c r="Y34" s="220">
        <v>70</v>
      </c>
      <c r="Z34" s="215">
        <v>49</v>
      </c>
      <c r="AA34" s="217">
        <v>9141</v>
      </c>
      <c r="AB34" s="214">
        <v>5080</v>
      </c>
      <c r="AC34" s="214">
        <v>4061</v>
      </c>
      <c r="AD34" s="213">
        <v>4844</v>
      </c>
      <c r="AE34" s="214">
        <v>3809</v>
      </c>
      <c r="AF34" s="214">
        <v>182</v>
      </c>
      <c r="AG34" s="219">
        <v>198</v>
      </c>
      <c r="AH34" s="220">
        <v>54</v>
      </c>
      <c r="AI34" s="215">
        <v>54</v>
      </c>
      <c r="AK34" s="220">
        <f t="shared" si="0"/>
        <v>18</v>
      </c>
      <c r="AL34" s="214">
        <f t="shared" si="1"/>
        <v>83</v>
      </c>
      <c r="AM34" s="219">
        <f t="shared" si="2"/>
        <v>11</v>
      </c>
    </row>
    <row r="35" spans="2:39" ht="15" customHeight="1" x14ac:dyDescent="0.2">
      <c r="B35" s="207" t="s">
        <v>35</v>
      </c>
      <c r="C35" s="214">
        <v>-278</v>
      </c>
      <c r="D35" s="214">
        <v>-149</v>
      </c>
      <c r="E35" s="215">
        <v>-129</v>
      </c>
      <c r="F35" s="214">
        <v>-152</v>
      </c>
      <c r="G35" s="214">
        <v>-79</v>
      </c>
      <c r="H35" s="214">
        <v>-73</v>
      </c>
      <c r="I35" s="216">
        <v>226</v>
      </c>
      <c r="J35" s="217">
        <v>116</v>
      </c>
      <c r="K35" s="217">
        <v>110</v>
      </c>
      <c r="L35" s="218">
        <v>378</v>
      </c>
      <c r="M35" s="214">
        <v>195</v>
      </c>
      <c r="N35" s="215">
        <v>183</v>
      </c>
      <c r="O35" s="214">
        <v>-126</v>
      </c>
      <c r="P35" s="214">
        <v>-70</v>
      </c>
      <c r="Q35" s="215">
        <v>-56</v>
      </c>
      <c r="R35" s="217">
        <v>910</v>
      </c>
      <c r="S35" s="214">
        <v>471</v>
      </c>
      <c r="T35" s="214">
        <v>439</v>
      </c>
      <c r="U35" s="213">
        <v>415</v>
      </c>
      <c r="V35" s="214">
        <v>402</v>
      </c>
      <c r="W35" s="214">
        <v>49</v>
      </c>
      <c r="X35" s="219">
        <v>31</v>
      </c>
      <c r="Y35" s="220">
        <v>7</v>
      </c>
      <c r="Z35" s="215">
        <v>6</v>
      </c>
      <c r="AA35" s="217">
        <v>1036</v>
      </c>
      <c r="AB35" s="214">
        <v>541</v>
      </c>
      <c r="AC35" s="214">
        <v>495</v>
      </c>
      <c r="AD35" s="213">
        <v>491</v>
      </c>
      <c r="AE35" s="214">
        <v>470</v>
      </c>
      <c r="AF35" s="214">
        <v>49</v>
      </c>
      <c r="AG35" s="219">
        <v>22</v>
      </c>
      <c r="AH35" s="220">
        <v>1</v>
      </c>
      <c r="AI35" s="215">
        <v>3</v>
      </c>
      <c r="AK35" s="220">
        <f t="shared" si="0"/>
        <v>-144</v>
      </c>
      <c r="AL35" s="214">
        <f t="shared" si="1"/>
        <v>9</v>
      </c>
      <c r="AM35" s="219">
        <f t="shared" si="2"/>
        <v>9</v>
      </c>
    </row>
    <row r="36" spans="2:39" ht="15" customHeight="1" x14ac:dyDescent="0.2">
      <c r="B36" s="207" t="s">
        <v>36</v>
      </c>
      <c r="C36" s="214">
        <v>-822</v>
      </c>
      <c r="D36" s="214">
        <v>-454</v>
      </c>
      <c r="E36" s="215">
        <v>-368</v>
      </c>
      <c r="F36" s="214">
        <v>-277</v>
      </c>
      <c r="G36" s="214">
        <v>-167</v>
      </c>
      <c r="H36" s="214">
        <v>-110</v>
      </c>
      <c r="I36" s="216">
        <v>767</v>
      </c>
      <c r="J36" s="217">
        <v>375</v>
      </c>
      <c r="K36" s="217">
        <v>392</v>
      </c>
      <c r="L36" s="218">
        <v>1044</v>
      </c>
      <c r="M36" s="214">
        <v>542</v>
      </c>
      <c r="N36" s="215">
        <v>502</v>
      </c>
      <c r="O36" s="214">
        <v>-545</v>
      </c>
      <c r="P36" s="214">
        <v>-287</v>
      </c>
      <c r="Q36" s="215">
        <v>-258</v>
      </c>
      <c r="R36" s="217">
        <v>1975</v>
      </c>
      <c r="S36" s="214">
        <v>960</v>
      </c>
      <c r="T36" s="214">
        <v>1015</v>
      </c>
      <c r="U36" s="213">
        <v>892</v>
      </c>
      <c r="V36" s="214">
        <v>871</v>
      </c>
      <c r="W36" s="214">
        <v>52</v>
      </c>
      <c r="X36" s="219">
        <v>126</v>
      </c>
      <c r="Y36" s="220">
        <v>16</v>
      </c>
      <c r="Z36" s="215">
        <v>18</v>
      </c>
      <c r="AA36" s="217">
        <v>2520</v>
      </c>
      <c r="AB36" s="214">
        <v>1247</v>
      </c>
      <c r="AC36" s="214">
        <v>1273</v>
      </c>
      <c r="AD36" s="213">
        <v>1196</v>
      </c>
      <c r="AE36" s="214">
        <v>1147</v>
      </c>
      <c r="AF36" s="214">
        <v>36</v>
      </c>
      <c r="AG36" s="219">
        <v>121</v>
      </c>
      <c r="AH36" s="220">
        <v>15</v>
      </c>
      <c r="AI36" s="215">
        <v>5</v>
      </c>
      <c r="AK36" s="220">
        <f t="shared" si="0"/>
        <v>-580</v>
      </c>
      <c r="AL36" s="214">
        <f t="shared" si="1"/>
        <v>21</v>
      </c>
      <c r="AM36" s="219">
        <f t="shared" si="2"/>
        <v>14</v>
      </c>
    </row>
    <row r="37" spans="2:39" ht="15" customHeight="1" x14ac:dyDescent="0.2">
      <c r="B37" s="207" t="s">
        <v>37</v>
      </c>
      <c r="C37" s="214">
        <v>195</v>
      </c>
      <c r="D37" s="214">
        <v>46</v>
      </c>
      <c r="E37" s="215">
        <v>149</v>
      </c>
      <c r="F37" s="214">
        <v>308</v>
      </c>
      <c r="G37" s="214">
        <v>61</v>
      </c>
      <c r="H37" s="214">
        <v>247</v>
      </c>
      <c r="I37" s="216">
        <v>2353</v>
      </c>
      <c r="J37" s="217">
        <v>1195</v>
      </c>
      <c r="K37" s="217">
        <v>1158</v>
      </c>
      <c r="L37" s="218">
        <v>2045</v>
      </c>
      <c r="M37" s="214">
        <v>1134</v>
      </c>
      <c r="N37" s="215">
        <v>911</v>
      </c>
      <c r="O37" s="214">
        <v>-113</v>
      </c>
      <c r="P37" s="214">
        <v>-15</v>
      </c>
      <c r="Q37" s="215">
        <v>-98</v>
      </c>
      <c r="R37" s="217">
        <v>8517</v>
      </c>
      <c r="S37" s="214">
        <v>4529</v>
      </c>
      <c r="T37" s="214">
        <v>3988</v>
      </c>
      <c r="U37" s="213">
        <v>4195</v>
      </c>
      <c r="V37" s="214">
        <v>3645</v>
      </c>
      <c r="W37" s="214">
        <v>249</v>
      </c>
      <c r="X37" s="219">
        <v>302</v>
      </c>
      <c r="Y37" s="220">
        <v>85</v>
      </c>
      <c r="Z37" s="215">
        <v>41</v>
      </c>
      <c r="AA37" s="217">
        <v>8630</v>
      </c>
      <c r="AB37" s="214">
        <v>4544</v>
      </c>
      <c r="AC37" s="214">
        <v>4086</v>
      </c>
      <c r="AD37" s="213">
        <v>4267</v>
      </c>
      <c r="AE37" s="214">
        <v>3833</v>
      </c>
      <c r="AF37" s="214">
        <v>198</v>
      </c>
      <c r="AG37" s="219">
        <v>215</v>
      </c>
      <c r="AH37" s="220">
        <v>79</v>
      </c>
      <c r="AI37" s="215">
        <v>38</v>
      </c>
      <c r="AK37" s="220">
        <f t="shared" si="0"/>
        <v>-260</v>
      </c>
      <c r="AL37" s="214">
        <f t="shared" si="1"/>
        <v>138</v>
      </c>
      <c r="AM37" s="219">
        <f t="shared" si="2"/>
        <v>9</v>
      </c>
    </row>
    <row r="38" spans="2:39" ht="15" customHeight="1" x14ac:dyDescent="0.2">
      <c r="B38" s="207" t="s">
        <v>39</v>
      </c>
      <c r="C38" s="214">
        <v>-212</v>
      </c>
      <c r="D38" s="214">
        <v>-124</v>
      </c>
      <c r="E38" s="215">
        <v>-88</v>
      </c>
      <c r="F38" s="214">
        <v>-75</v>
      </c>
      <c r="G38" s="214">
        <v>-61</v>
      </c>
      <c r="H38" s="214">
        <v>-14</v>
      </c>
      <c r="I38" s="216">
        <v>414</v>
      </c>
      <c r="J38" s="217">
        <v>210</v>
      </c>
      <c r="K38" s="217">
        <v>204</v>
      </c>
      <c r="L38" s="218">
        <v>489</v>
      </c>
      <c r="M38" s="214">
        <v>271</v>
      </c>
      <c r="N38" s="215">
        <v>218</v>
      </c>
      <c r="O38" s="214">
        <v>-137</v>
      </c>
      <c r="P38" s="214">
        <v>-63</v>
      </c>
      <c r="Q38" s="215">
        <v>-74</v>
      </c>
      <c r="R38" s="217">
        <v>1250</v>
      </c>
      <c r="S38" s="214">
        <v>664</v>
      </c>
      <c r="T38" s="214">
        <v>586</v>
      </c>
      <c r="U38" s="213">
        <v>617</v>
      </c>
      <c r="V38" s="214">
        <v>552</v>
      </c>
      <c r="W38" s="214">
        <v>37</v>
      </c>
      <c r="X38" s="219">
        <v>29</v>
      </c>
      <c r="Y38" s="220">
        <v>10</v>
      </c>
      <c r="Z38" s="215">
        <v>5</v>
      </c>
      <c r="AA38" s="217">
        <v>1387</v>
      </c>
      <c r="AB38" s="214">
        <v>727</v>
      </c>
      <c r="AC38" s="214">
        <v>660</v>
      </c>
      <c r="AD38" s="213">
        <v>696</v>
      </c>
      <c r="AE38" s="214">
        <v>642</v>
      </c>
      <c r="AF38" s="214">
        <v>28</v>
      </c>
      <c r="AG38" s="219">
        <v>16</v>
      </c>
      <c r="AH38" s="220">
        <v>3</v>
      </c>
      <c r="AI38" s="215">
        <v>2</v>
      </c>
      <c r="AK38" s="220">
        <f t="shared" si="0"/>
        <v>-169</v>
      </c>
      <c r="AL38" s="214">
        <f t="shared" si="1"/>
        <v>22</v>
      </c>
      <c r="AM38" s="219">
        <f t="shared" si="2"/>
        <v>10</v>
      </c>
    </row>
    <row r="39" spans="2:39" ht="15" customHeight="1" x14ac:dyDescent="0.2">
      <c r="B39" s="207" t="s">
        <v>40</v>
      </c>
      <c r="C39" s="214">
        <v>-280</v>
      </c>
      <c r="D39" s="214">
        <v>-163</v>
      </c>
      <c r="E39" s="215">
        <v>-117</v>
      </c>
      <c r="F39" s="214">
        <v>-95</v>
      </c>
      <c r="G39" s="214">
        <v>-79</v>
      </c>
      <c r="H39" s="214">
        <v>-16</v>
      </c>
      <c r="I39" s="216">
        <v>371</v>
      </c>
      <c r="J39" s="217">
        <v>188</v>
      </c>
      <c r="K39" s="217">
        <v>183</v>
      </c>
      <c r="L39" s="218">
        <v>466</v>
      </c>
      <c r="M39" s="214">
        <v>267</v>
      </c>
      <c r="N39" s="215">
        <v>199</v>
      </c>
      <c r="O39" s="214">
        <v>-185</v>
      </c>
      <c r="P39" s="214">
        <v>-84</v>
      </c>
      <c r="Q39" s="215">
        <v>-101</v>
      </c>
      <c r="R39" s="217">
        <v>1249</v>
      </c>
      <c r="S39" s="214">
        <v>667</v>
      </c>
      <c r="T39" s="214">
        <v>582</v>
      </c>
      <c r="U39" s="213">
        <v>623</v>
      </c>
      <c r="V39" s="214">
        <v>529</v>
      </c>
      <c r="W39" s="214">
        <v>29</v>
      </c>
      <c r="X39" s="219">
        <v>44</v>
      </c>
      <c r="Y39" s="220">
        <v>15</v>
      </c>
      <c r="Z39" s="215">
        <v>9</v>
      </c>
      <c r="AA39" s="217">
        <v>1434</v>
      </c>
      <c r="AB39" s="214">
        <v>751</v>
      </c>
      <c r="AC39" s="214">
        <v>683</v>
      </c>
      <c r="AD39" s="213">
        <v>707</v>
      </c>
      <c r="AE39" s="214">
        <v>646</v>
      </c>
      <c r="AF39" s="214">
        <v>36</v>
      </c>
      <c r="AG39" s="219">
        <v>33</v>
      </c>
      <c r="AH39" s="220">
        <v>8</v>
      </c>
      <c r="AI39" s="215">
        <v>4</v>
      </c>
      <c r="AK39" s="220">
        <f t="shared" si="0"/>
        <v>-201</v>
      </c>
      <c r="AL39" s="214">
        <f t="shared" si="1"/>
        <v>4</v>
      </c>
      <c r="AM39" s="219">
        <f t="shared" si="2"/>
        <v>12</v>
      </c>
    </row>
    <row r="40" spans="2:39" ht="15" customHeight="1" x14ac:dyDescent="0.2">
      <c r="B40" s="207" t="s">
        <v>41</v>
      </c>
      <c r="C40" s="214">
        <v>1188</v>
      </c>
      <c r="D40" s="214">
        <v>431</v>
      </c>
      <c r="E40" s="215">
        <v>757</v>
      </c>
      <c r="F40" s="214">
        <v>439</v>
      </c>
      <c r="G40" s="214">
        <v>181</v>
      </c>
      <c r="H40" s="214">
        <v>258</v>
      </c>
      <c r="I40" s="216">
        <v>2031</v>
      </c>
      <c r="J40" s="217">
        <v>1008</v>
      </c>
      <c r="K40" s="217">
        <v>1023</v>
      </c>
      <c r="L40" s="218">
        <v>1592</v>
      </c>
      <c r="M40" s="214">
        <v>827</v>
      </c>
      <c r="N40" s="215">
        <v>765</v>
      </c>
      <c r="O40" s="214">
        <v>749</v>
      </c>
      <c r="P40" s="214">
        <v>250</v>
      </c>
      <c r="Q40" s="215">
        <v>499</v>
      </c>
      <c r="R40" s="217">
        <v>10867</v>
      </c>
      <c r="S40" s="214">
        <v>5342</v>
      </c>
      <c r="T40" s="214">
        <v>5525</v>
      </c>
      <c r="U40" s="213">
        <v>5094</v>
      </c>
      <c r="V40" s="214">
        <v>5243</v>
      </c>
      <c r="W40" s="214">
        <v>200</v>
      </c>
      <c r="X40" s="219">
        <v>225</v>
      </c>
      <c r="Y40" s="220">
        <v>48</v>
      </c>
      <c r="Z40" s="215">
        <v>57</v>
      </c>
      <c r="AA40" s="217">
        <v>10118</v>
      </c>
      <c r="AB40" s="214">
        <v>5092</v>
      </c>
      <c r="AC40" s="214">
        <v>5026</v>
      </c>
      <c r="AD40" s="213">
        <v>4860</v>
      </c>
      <c r="AE40" s="214">
        <v>4753</v>
      </c>
      <c r="AF40" s="214">
        <v>202</v>
      </c>
      <c r="AG40" s="219">
        <v>238</v>
      </c>
      <c r="AH40" s="220">
        <v>30</v>
      </c>
      <c r="AI40" s="215">
        <v>35</v>
      </c>
      <c r="AK40" s="220">
        <f t="shared" si="0"/>
        <v>724</v>
      </c>
      <c r="AL40" s="214">
        <f t="shared" si="1"/>
        <v>-15</v>
      </c>
      <c r="AM40" s="219">
        <f t="shared" si="2"/>
        <v>40</v>
      </c>
    </row>
    <row r="41" spans="2:39" ht="15" customHeight="1" x14ac:dyDescent="0.2">
      <c r="B41" s="207" t="s">
        <v>42</v>
      </c>
      <c r="C41" s="214">
        <v>-278</v>
      </c>
      <c r="D41" s="214">
        <v>-125</v>
      </c>
      <c r="E41" s="215">
        <v>-153</v>
      </c>
      <c r="F41" s="214">
        <v>-164</v>
      </c>
      <c r="G41" s="214">
        <v>-89</v>
      </c>
      <c r="H41" s="214">
        <v>-75</v>
      </c>
      <c r="I41" s="216">
        <v>621</v>
      </c>
      <c r="J41" s="217">
        <v>310</v>
      </c>
      <c r="K41" s="217">
        <v>311</v>
      </c>
      <c r="L41" s="218">
        <v>785</v>
      </c>
      <c r="M41" s="214">
        <v>399</v>
      </c>
      <c r="N41" s="215">
        <v>386</v>
      </c>
      <c r="O41" s="214">
        <v>-114</v>
      </c>
      <c r="P41" s="214">
        <v>-36</v>
      </c>
      <c r="Q41" s="215">
        <v>-78</v>
      </c>
      <c r="R41" s="217">
        <v>2554</v>
      </c>
      <c r="S41" s="214">
        <v>1340</v>
      </c>
      <c r="T41" s="214">
        <v>1214</v>
      </c>
      <c r="U41" s="213">
        <v>1119</v>
      </c>
      <c r="V41" s="214">
        <v>1036</v>
      </c>
      <c r="W41" s="214">
        <v>186</v>
      </c>
      <c r="X41" s="219">
        <v>163</v>
      </c>
      <c r="Y41" s="220">
        <v>35</v>
      </c>
      <c r="Z41" s="215">
        <v>15</v>
      </c>
      <c r="AA41" s="217">
        <v>2668</v>
      </c>
      <c r="AB41" s="214">
        <v>1376</v>
      </c>
      <c r="AC41" s="214">
        <v>1292</v>
      </c>
      <c r="AD41" s="213">
        <v>1224</v>
      </c>
      <c r="AE41" s="214">
        <v>1171</v>
      </c>
      <c r="AF41" s="214">
        <v>150</v>
      </c>
      <c r="AG41" s="219">
        <v>118</v>
      </c>
      <c r="AH41" s="220">
        <v>2</v>
      </c>
      <c r="AI41" s="215">
        <v>3</v>
      </c>
      <c r="AK41" s="220">
        <f t="shared" si="0"/>
        <v>-240</v>
      </c>
      <c r="AL41" s="214">
        <f t="shared" si="1"/>
        <v>81</v>
      </c>
      <c r="AM41" s="219">
        <f t="shared" si="2"/>
        <v>45</v>
      </c>
    </row>
    <row r="42" spans="2:39" ht="15" customHeight="1" x14ac:dyDescent="0.2">
      <c r="B42" s="207" t="s">
        <v>43</v>
      </c>
      <c r="C42" s="214">
        <v>72</v>
      </c>
      <c r="D42" s="214">
        <v>101</v>
      </c>
      <c r="E42" s="215">
        <v>-29</v>
      </c>
      <c r="F42" s="214">
        <v>13</v>
      </c>
      <c r="G42" s="214">
        <v>-22</v>
      </c>
      <c r="H42" s="214">
        <v>35</v>
      </c>
      <c r="I42" s="216">
        <v>818</v>
      </c>
      <c r="J42" s="217">
        <v>381</v>
      </c>
      <c r="K42" s="217">
        <v>437</v>
      </c>
      <c r="L42" s="218">
        <v>805</v>
      </c>
      <c r="M42" s="214">
        <v>403</v>
      </c>
      <c r="N42" s="215">
        <v>402</v>
      </c>
      <c r="O42" s="214">
        <v>59</v>
      </c>
      <c r="P42" s="214">
        <v>123</v>
      </c>
      <c r="Q42" s="215">
        <v>-64</v>
      </c>
      <c r="R42" s="217">
        <v>3354</v>
      </c>
      <c r="S42" s="214">
        <v>1895</v>
      </c>
      <c r="T42" s="214">
        <v>1459</v>
      </c>
      <c r="U42" s="213">
        <v>1757</v>
      </c>
      <c r="V42" s="214">
        <v>1390</v>
      </c>
      <c r="W42" s="214">
        <v>117</v>
      </c>
      <c r="X42" s="219">
        <v>58</v>
      </c>
      <c r="Y42" s="220">
        <v>21</v>
      </c>
      <c r="Z42" s="215">
        <v>11</v>
      </c>
      <c r="AA42" s="217">
        <v>3295</v>
      </c>
      <c r="AB42" s="214">
        <v>1772</v>
      </c>
      <c r="AC42" s="214">
        <v>1523</v>
      </c>
      <c r="AD42" s="213">
        <v>1668</v>
      </c>
      <c r="AE42" s="214">
        <v>1455</v>
      </c>
      <c r="AF42" s="214">
        <v>91</v>
      </c>
      <c r="AG42" s="219">
        <v>64</v>
      </c>
      <c r="AH42" s="220">
        <v>13</v>
      </c>
      <c r="AI42" s="215">
        <v>4</v>
      </c>
      <c r="AK42" s="220">
        <f t="shared" si="0"/>
        <v>24</v>
      </c>
      <c r="AL42" s="214">
        <f t="shared" si="1"/>
        <v>20</v>
      </c>
      <c r="AM42" s="219">
        <f t="shared" si="2"/>
        <v>15</v>
      </c>
    </row>
    <row r="43" spans="2:39" ht="15" customHeight="1" x14ac:dyDescent="0.2">
      <c r="B43" s="207" t="s">
        <v>44</v>
      </c>
      <c r="C43" s="214">
        <v>217</v>
      </c>
      <c r="D43" s="214">
        <v>17</v>
      </c>
      <c r="E43" s="215">
        <v>200</v>
      </c>
      <c r="F43" s="214">
        <v>25</v>
      </c>
      <c r="G43" s="214">
        <v>14</v>
      </c>
      <c r="H43" s="214">
        <v>11</v>
      </c>
      <c r="I43" s="216">
        <v>1289</v>
      </c>
      <c r="J43" s="217">
        <v>703</v>
      </c>
      <c r="K43" s="217">
        <v>586</v>
      </c>
      <c r="L43" s="218">
        <v>1264</v>
      </c>
      <c r="M43" s="214">
        <v>689</v>
      </c>
      <c r="N43" s="215">
        <v>575</v>
      </c>
      <c r="O43" s="214">
        <v>192</v>
      </c>
      <c r="P43" s="214">
        <v>3</v>
      </c>
      <c r="Q43" s="215">
        <v>189</v>
      </c>
      <c r="R43" s="217">
        <v>6373</v>
      </c>
      <c r="S43" s="214">
        <v>3232</v>
      </c>
      <c r="T43" s="214">
        <v>3141</v>
      </c>
      <c r="U43" s="213">
        <v>3118</v>
      </c>
      <c r="V43" s="214">
        <v>3049</v>
      </c>
      <c r="W43" s="214">
        <v>81</v>
      </c>
      <c r="X43" s="219">
        <v>67</v>
      </c>
      <c r="Y43" s="220">
        <v>33</v>
      </c>
      <c r="Z43" s="215">
        <v>25</v>
      </c>
      <c r="AA43" s="217">
        <v>6181</v>
      </c>
      <c r="AB43" s="214">
        <v>3229</v>
      </c>
      <c r="AC43" s="214">
        <v>2952</v>
      </c>
      <c r="AD43" s="213">
        <v>3133</v>
      </c>
      <c r="AE43" s="214">
        <v>2881</v>
      </c>
      <c r="AF43" s="214">
        <v>85</v>
      </c>
      <c r="AG43" s="219">
        <v>59</v>
      </c>
      <c r="AH43" s="220">
        <v>11</v>
      </c>
      <c r="AI43" s="215">
        <v>12</v>
      </c>
      <c r="AK43" s="220">
        <f t="shared" si="0"/>
        <v>153</v>
      </c>
      <c r="AL43" s="214">
        <f t="shared" si="1"/>
        <v>4</v>
      </c>
      <c r="AM43" s="219">
        <f t="shared" si="2"/>
        <v>35</v>
      </c>
    </row>
    <row r="44" spans="2:39" ht="15" customHeight="1" x14ac:dyDescent="0.2">
      <c r="B44" s="207" t="s">
        <v>45</v>
      </c>
      <c r="C44" s="214">
        <v>-6</v>
      </c>
      <c r="D44" s="214">
        <v>-27</v>
      </c>
      <c r="E44" s="215">
        <v>21</v>
      </c>
      <c r="F44" s="214">
        <v>-12</v>
      </c>
      <c r="G44" s="214">
        <v>7</v>
      </c>
      <c r="H44" s="214">
        <v>-19</v>
      </c>
      <c r="I44" s="216">
        <v>446</v>
      </c>
      <c r="J44" s="217">
        <v>234</v>
      </c>
      <c r="K44" s="217">
        <v>212</v>
      </c>
      <c r="L44" s="218">
        <v>458</v>
      </c>
      <c r="M44" s="214">
        <v>227</v>
      </c>
      <c r="N44" s="215">
        <v>231</v>
      </c>
      <c r="O44" s="214">
        <v>6</v>
      </c>
      <c r="P44" s="214">
        <v>-34</v>
      </c>
      <c r="Q44" s="215">
        <v>40</v>
      </c>
      <c r="R44" s="217">
        <v>1737</v>
      </c>
      <c r="S44" s="214">
        <v>942</v>
      </c>
      <c r="T44" s="214">
        <v>795</v>
      </c>
      <c r="U44" s="213">
        <v>779</v>
      </c>
      <c r="V44" s="214">
        <v>665</v>
      </c>
      <c r="W44" s="214">
        <v>152</v>
      </c>
      <c r="X44" s="219">
        <v>123</v>
      </c>
      <c r="Y44" s="220">
        <v>11</v>
      </c>
      <c r="Z44" s="215">
        <v>7</v>
      </c>
      <c r="AA44" s="217">
        <v>1731</v>
      </c>
      <c r="AB44" s="214">
        <v>976</v>
      </c>
      <c r="AC44" s="214">
        <v>755</v>
      </c>
      <c r="AD44" s="213">
        <v>832</v>
      </c>
      <c r="AE44" s="214">
        <v>664</v>
      </c>
      <c r="AF44" s="214">
        <v>139</v>
      </c>
      <c r="AG44" s="219">
        <v>89</v>
      </c>
      <c r="AH44" s="220">
        <v>5</v>
      </c>
      <c r="AI44" s="215">
        <v>2</v>
      </c>
      <c r="AK44" s="220">
        <f t="shared" si="0"/>
        <v>-52</v>
      </c>
      <c r="AL44" s="214">
        <f t="shared" si="1"/>
        <v>47</v>
      </c>
      <c r="AM44" s="219">
        <f t="shared" si="2"/>
        <v>11</v>
      </c>
    </row>
    <row r="45" spans="2:39" ht="15" customHeight="1" x14ac:dyDescent="0.2">
      <c r="B45" s="207" t="s">
        <v>46</v>
      </c>
      <c r="C45" s="214">
        <v>406</v>
      </c>
      <c r="D45" s="214">
        <v>115</v>
      </c>
      <c r="E45" s="215">
        <v>291</v>
      </c>
      <c r="F45" s="214">
        <v>23</v>
      </c>
      <c r="G45" s="214">
        <v>28</v>
      </c>
      <c r="H45" s="214">
        <v>-5</v>
      </c>
      <c r="I45" s="216">
        <v>711</v>
      </c>
      <c r="J45" s="217">
        <v>377</v>
      </c>
      <c r="K45" s="217">
        <v>334</v>
      </c>
      <c r="L45" s="218">
        <v>688</v>
      </c>
      <c r="M45" s="214">
        <v>349</v>
      </c>
      <c r="N45" s="215">
        <v>339</v>
      </c>
      <c r="O45" s="214">
        <v>383</v>
      </c>
      <c r="P45" s="214">
        <v>87</v>
      </c>
      <c r="Q45" s="215">
        <v>296</v>
      </c>
      <c r="R45" s="217">
        <v>4786</v>
      </c>
      <c r="S45" s="214">
        <v>2479</v>
      </c>
      <c r="T45" s="214">
        <v>2307</v>
      </c>
      <c r="U45" s="213">
        <v>2364</v>
      </c>
      <c r="V45" s="214">
        <v>2170</v>
      </c>
      <c r="W45" s="214">
        <v>84</v>
      </c>
      <c r="X45" s="219">
        <v>117</v>
      </c>
      <c r="Y45" s="220">
        <v>31</v>
      </c>
      <c r="Z45" s="215">
        <v>20</v>
      </c>
      <c r="AA45" s="217">
        <v>4403</v>
      </c>
      <c r="AB45" s="214">
        <v>2392</v>
      </c>
      <c r="AC45" s="214">
        <v>2011</v>
      </c>
      <c r="AD45" s="213">
        <v>2289</v>
      </c>
      <c r="AE45" s="214">
        <v>1945</v>
      </c>
      <c r="AF45" s="214">
        <v>83</v>
      </c>
      <c r="AG45" s="219">
        <v>54</v>
      </c>
      <c r="AH45" s="220">
        <v>20</v>
      </c>
      <c r="AI45" s="215">
        <v>12</v>
      </c>
      <c r="AK45" s="220">
        <f t="shared" si="0"/>
        <v>300</v>
      </c>
      <c r="AL45" s="214">
        <f t="shared" si="1"/>
        <v>64</v>
      </c>
      <c r="AM45" s="219">
        <f t="shared" si="2"/>
        <v>19</v>
      </c>
    </row>
    <row r="46" spans="2:39" ht="15" customHeight="1" x14ac:dyDescent="0.2">
      <c r="B46" s="207" t="s">
        <v>47</v>
      </c>
      <c r="C46" s="214">
        <v>-500</v>
      </c>
      <c r="D46" s="214">
        <v>-157</v>
      </c>
      <c r="E46" s="215">
        <v>-343</v>
      </c>
      <c r="F46" s="214">
        <v>-198</v>
      </c>
      <c r="G46" s="214">
        <v>-114</v>
      </c>
      <c r="H46" s="214">
        <v>-84</v>
      </c>
      <c r="I46" s="216">
        <v>328</v>
      </c>
      <c r="J46" s="217">
        <v>163</v>
      </c>
      <c r="K46" s="217">
        <v>165</v>
      </c>
      <c r="L46" s="218">
        <v>526</v>
      </c>
      <c r="M46" s="214">
        <v>277</v>
      </c>
      <c r="N46" s="215">
        <v>249</v>
      </c>
      <c r="O46" s="214">
        <v>-302</v>
      </c>
      <c r="P46" s="214">
        <v>-43</v>
      </c>
      <c r="Q46" s="215">
        <v>-259</v>
      </c>
      <c r="R46" s="217">
        <v>1329</v>
      </c>
      <c r="S46" s="214">
        <v>731</v>
      </c>
      <c r="T46" s="214">
        <v>598</v>
      </c>
      <c r="U46" s="213">
        <v>560</v>
      </c>
      <c r="V46" s="214">
        <v>468</v>
      </c>
      <c r="W46" s="214">
        <v>150</v>
      </c>
      <c r="X46" s="219">
        <v>118</v>
      </c>
      <c r="Y46" s="220">
        <v>21</v>
      </c>
      <c r="Z46" s="215">
        <v>12</v>
      </c>
      <c r="AA46" s="217">
        <v>1631</v>
      </c>
      <c r="AB46" s="214">
        <v>774</v>
      </c>
      <c r="AC46" s="214">
        <v>857</v>
      </c>
      <c r="AD46" s="213">
        <v>683</v>
      </c>
      <c r="AE46" s="214">
        <v>666</v>
      </c>
      <c r="AF46" s="214">
        <v>90</v>
      </c>
      <c r="AG46" s="219">
        <v>190</v>
      </c>
      <c r="AH46" s="220">
        <v>1</v>
      </c>
      <c r="AI46" s="215">
        <v>1</v>
      </c>
      <c r="AK46" s="220">
        <f t="shared" si="0"/>
        <v>-321</v>
      </c>
      <c r="AL46" s="214">
        <f t="shared" si="1"/>
        <v>-12</v>
      </c>
      <c r="AM46" s="219">
        <f t="shared" si="2"/>
        <v>31</v>
      </c>
    </row>
    <row r="47" spans="2:39" ht="15" customHeight="1" x14ac:dyDescent="0.2">
      <c r="B47" s="207" t="s">
        <v>48</v>
      </c>
      <c r="C47" s="214">
        <v>-550</v>
      </c>
      <c r="D47" s="214">
        <v>-219</v>
      </c>
      <c r="E47" s="215">
        <v>-331</v>
      </c>
      <c r="F47" s="214">
        <v>-237</v>
      </c>
      <c r="G47" s="214">
        <v>-99</v>
      </c>
      <c r="H47" s="214">
        <v>-138</v>
      </c>
      <c r="I47" s="216">
        <v>313</v>
      </c>
      <c r="J47" s="217">
        <v>167</v>
      </c>
      <c r="K47" s="217">
        <v>146</v>
      </c>
      <c r="L47" s="218">
        <v>550</v>
      </c>
      <c r="M47" s="214">
        <v>266</v>
      </c>
      <c r="N47" s="215">
        <v>284</v>
      </c>
      <c r="O47" s="214">
        <v>-313</v>
      </c>
      <c r="P47" s="214">
        <v>-120</v>
      </c>
      <c r="Q47" s="215">
        <v>-193</v>
      </c>
      <c r="R47" s="217">
        <v>1292</v>
      </c>
      <c r="S47" s="214">
        <v>650</v>
      </c>
      <c r="T47" s="214">
        <v>642</v>
      </c>
      <c r="U47" s="213">
        <v>559</v>
      </c>
      <c r="V47" s="214">
        <v>509</v>
      </c>
      <c r="W47" s="214">
        <v>85</v>
      </c>
      <c r="X47" s="219">
        <v>131</v>
      </c>
      <c r="Y47" s="220">
        <v>6</v>
      </c>
      <c r="Z47" s="215">
        <v>2</v>
      </c>
      <c r="AA47" s="217">
        <v>1605</v>
      </c>
      <c r="AB47" s="214">
        <v>770</v>
      </c>
      <c r="AC47" s="214">
        <v>835</v>
      </c>
      <c r="AD47" s="213">
        <v>700</v>
      </c>
      <c r="AE47" s="214">
        <v>694</v>
      </c>
      <c r="AF47" s="214">
        <v>68</v>
      </c>
      <c r="AG47" s="219">
        <v>140</v>
      </c>
      <c r="AH47" s="220">
        <v>2</v>
      </c>
      <c r="AI47" s="215">
        <v>1</v>
      </c>
      <c r="AK47" s="220">
        <f t="shared" si="0"/>
        <v>-326</v>
      </c>
      <c r="AL47" s="214">
        <f t="shared" si="1"/>
        <v>8</v>
      </c>
      <c r="AM47" s="219">
        <f t="shared" si="2"/>
        <v>5</v>
      </c>
    </row>
    <row r="48" spans="2:39" ht="15" customHeight="1" x14ac:dyDescent="0.2">
      <c r="B48" s="207" t="s">
        <v>135</v>
      </c>
      <c r="C48" s="214">
        <v>-401</v>
      </c>
      <c r="D48" s="214">
        <v>-205</v>
      </c>
      <c r="E48" s="215">
        <v>-196</v>
      </c>
      <c r="F48" s="214">
        <v>-199</v>
      </c>
      <c r="G48" s="214">
        <v>-113</v>
      </c>
      <c r="H48" s="214">
        <v>-86</v>
      </c>
      <c r="I48" s="216">
        <v>187</v>
      </c>
      <c r="J48" s="217">
        <v>97</v>
      </c>
      <c r="K48" s="217">
        <v>90</v>
      </c>
      <c r="L48" s="218">
        <v>386</v>
      </c>
      <c r="M48" s="214">
        <v>210</v>
      </c>
      <c r="N48" s="215">
        <v>176</v>
      </c>
      <c r="O48" s="214">
        <v>-202</v>
      </c>
      <c r="P48" s="214">
        <v>-92</v>
      </c>
      <c r="Q48" s="215">
        <v>-110</v>
      </c>
      <c r="R48" s="217">
        <v>563</v>
      </c>
      <c r="S48" s="214">
        <v>271</v>
      </c>
      <c r="T48" s="214">
        <v>292</v>
      </c>
      <c r="U48" s="213">
        <v>255</v>
      </c>
      <c r="V48" s="214">
        <v>261</v>
      </c>
      <c r="W48" s="214">
        <v>7</v>
      </c>
      <c r="X48" s="219">
        <v>30</v>
      </c>
      <c r="Y48" s="220">
        <v>9</v>
      </c>
      <c r="Z48" s="215">
        <v>1</v>
      </c>
      <c r="AA48" s="217">
        <v>765</v>
      </c>
      <c r="AB48" s="214">
        <v>363</v>
      </c>
      <c r="AC48" s="214">
        <v>402</v>
      </c>
      <c r="AD48" s="213">
        <v>354</v>
      </c>
      <c r="AE48" s="214">
        <v>371</v>
      </c>
      <c r="AF48" s="214">
        <v>8</v>
      </c>
      <c r="AG48" s="219">
        <v>30</v>
      </c>
      <c r="AH48" s="220">
        <v>1</v>
      </c>
      <c r="AI48" s="215">
        <v>1</v>
      </c>
      <c r="AK48" s="220">
        <f t="shared" si="0"/>
        <v>-209</v>
      </c>
      <c r="AL48" s="214">
        <f t="shared" si="1"/>
        <v>-1</v>
      </c>
      <c r="AM48" s="219">
        <f t="shared" si="2"/>
        <v>8</v>
      </c>
    </row>
    <row r="49" spans="2:39" ht="15" customHeight="1" x14ac:dyDescent="0.2">
      <c r="B49" s="207" t="s">
        <v>136</v>
      </c>
      <c r="C49" s="214">
        <v>-571</v>
      </c>
      <c r="D49" s="214">
        <v>-273</v>
      </c>
      <c r="E49" s="215">
        <v>-298</v>
      </c>
      <c r="F49" s="214">
        <v>-379</v>
      </c>
      <c r="G49" s="214">
        <v>-159</v>
      </c>
      <c r="H49" s="214">
        <v>-220</v>
      </c>
      <c r="I49" s="216">
        <v>537</v>
      </c>
      <c r="J49" s="217">
        <v>269</v>
      </c>
      <c r="K49" s="217">
        <v>268</v>
      </c>
      <c r="L49" s="218">
        <v>916</v>
      </c>
      <c r="M49" s="214">
        <v>428</v>
      </c>
      <c r="N49" s="215">
        <v>488</v>
      </c>
      <c r="O49" s="214">
        <v>-192</v>
      </c>
      <c r="P49" s="214">
        <v>-114</v>
      </c>
      <c r="Q49" s="215">
        <v>-78</v>
      </c>
      <c r="R49" s="217">
        <v>1598</v>
      </c>
      <c r="S49" s="214">
        <v>780</v>
      </c>
      <c r="T49" s="214">
        <v>818</v>
      </c>
      <c r="U49" s="213">
        <v>702</v>
      </c>
      <c r="V49" s="214">
        <v>664</v>
      </c>
      <c r="W49" s="214">
        <v>63</v>
      </c>
      <c r="X49" s="219">
        <v>148</v>
      </c>
      <c r="Y49" s="220">
        <v>15</v>
      </c>
      <c r="Z49" s="215">
        <v>6</v>
      </c>
      <c r="AA49" s="217">
        <v>1790</v>
      </c>
      <c r="AB49" s="214">
        <v>894</v>
      </c>
      <c r="AC49" s="214">
        <v>896</v>
      </c>
      <c r="AD49" s="213">
        <v>792</v>
      </c>
      <c r="AE49" s="214">
        <v>772</v>
      </c>
      <c r="AF49" s="214">
        <v>99</v>
      </c>
      <c r="AG49" s="219">
        <v>122</v>
      </c>
      <c r="AH49" s="220">
        <v>3</v>
      </c>
      <c r="AI49" s="215">
        <v>2</v>
      </c>
      <c r="AK49" s="220">
        <f t="shared" si="0"/>
        <v>-198</v>
      </c>
      <c r="AL49" s="214">
        <f t="shared" si="1"/>
        <v>-10</v>
      </c>
      <c r="AM49" s="219">
        <f t="shared" si="2"/>
        <v>16</v>
      </c>
    </row>
    <row r="50" spans="2:39" ht="15" customHeight="1" x14ac:dyDescent="0.2">
      <c r="B50" s="207" t="s">
        <v>137</v>
      </c>
      <c r="C50" s="214">
        <v>-486</v>
      </c>
      <c r="D50" s="214">
        <v>-230</v>
      </c>
      <c r="E50" s="215">
        <v>-256</v>
      </c>
      <c r="F50" s="214">
        <v>-275</v>
      </c>
      <c r="G50" s="214">
        <v>-124</v>
      </c>
      <c r="H50" s="214">
        <v>-151</v>
      </c>
      <c r="I50" s="216">
        <v>384</v>
      </c>
      <c r="J50" s="217">
        <v>211</v>
      </c>
      <c r="K50" s="217">
        <v>173</v>
      </c>
      <c r="L50" s="218">
        <v>659</v>
      </c>
      <c r="M50" s="214">
        <v>335</v>
      </c>
      <c r="N50" s="215">
        <v>324</v>
      </c>
      <c r="O50" s="214">
        <v>-211</v>
      </c>
      <c r="P50" s="214">
        <v>-106</v>
      </c>
      <c r="Q50" s="215">
        <v>-105</v>
      </c>
      <c r="R50" s="217">
        <v>1101</v>
      </c>
      <c r="S50" s="214">
        <v>550</v>
      </c>
      <c r="T50" s="214">
        <v>551</v>
      </c>
      <c r="U50" s="213">
        <v>528</v>
      </c>
      <c r="V50" s="214">
        <v>511</v>
      </c>
      <c r="W50" s="214">
        <v>12</v>
      </c>
      <c r="X50" s="219">
        <v>24</v>
      </c>
      <c r="Y50" s="220">
        <v>10</v>
      </c>
      <c r="Z50" s="215">
        <v>16</v>
      </c>
      <c r="AA50" s="217">
        <v>1312</v>
      </c>
      <c r="AB50" s="214">
        <v>656</v>
      </c>
      <c r="AC50" s="214">
        <v>656</v>
      </c>
      <c r="AD50" s="213">
        <v>644</v>
      </c>
      <c r="AE50" s="214">
        <v>633</v>
      </c>
      <c r="AF50" s="214">
        <v>12</v>
      </c>
      <c r="AG50" s="219">
        <v>23</v>
      </c>
      <c r="AH50" s="220">
        <v>0</v>
      </c>
      <c r="AI50" s="215">
        <v>0</v>
      </c>
      <c r="AK50" s="220">
        <f t="shared" si="0"/>
        <v>-238</v>
      </c>
      <c r="AL50" s="214">
        <f t="shared" si="1"/>
        <v>1</v>
      </c>
      <c r="AM50" s="219">
        <f t="shared" si="2"/>
        <v>26</v>
      </c>
    </row>
    <row r="51" spans="2:39" ht="15" customHeight="1" x14ac:dyDescent="0.2">
      <c r="B51" s="207" t="s">
        <v>138</v>
      </c>
      <c r="C51" s="214">
        <v>-483</v>
      </c>
      <c r="D51" s="214">
        <v>-230</v>
      </c>
      <c r="E51" s="215">
        <v>-253</v>
      </c>
      <c r="F51" s="214">
        <v>-202</v>
      </c>
      <c r="G51" s="214">
        <v>-120</v>
      </c>
      <c r="H51" s="214">
        <v>-82</v>
      </c>
      <c r="I51" s="216">
        <v>206</v>
      </c>
      <c r="J51" s="217">
        <v>109</v>
      </c>
      <c r="K51" s="217">
        <v>97</v>
      </c>
      <c r="L51" s="218">
        <v>408</v>
      </c>
      <c r="M51" s="214">
        <v>229</v>
      </c>
      <c r="N51" s="215">
        <v>179</v>
      </c>
      <c r="O51" s="214">
        <v>-281</v>
      </c>
      <c r="P51" s="214">
        <v>-110</v>
      </c>
      <c r="Q51" s="215">
        <v>-171</v>
      </c>
      <c r="R51" s="217">
        <v>926</v>
      </c>
      <c r="S51" s="214">
        <v>465</v>
      </c>
      <c r="T51" s="214">
        <v>461</v>
      </c>
      <c r="U51" s="213">
        <v>422</v>
      </c>
      <c r="V51" s="214">
        <v>383</v>
      </c>
      <c r="W51" s="214">
        <v>27</v>
      </c>
      <c r="X51" s="219">
        <v>68</v>
      </c>
      <c r="Y51" s="220">
        <v>16</v>
      </c>
      <c r="Z51" s="215">
        <v>10</v>
      </c>
      <c r="AA51" s="217">
        <v>1207</v>
      </c>
      <c r="AB51" s="214">
        <v>575</v>
      </c>
      <c r="AC51" s="214">
        <v>632</v>
      </c>
      <c r="AD51" s="213">
        <v>557</v>
      </c>
      <c r="AE51" s="214">
        <v>521</v>
      </c>
      <c r="AF51" s="214">
        <v>18</v>
      </c>
      <c r="AG51" s="219">
        <v>111</v>
      </c>
      <c r="AH51" s="220">
        <v>0</v>
      </c>
      <c r="AI51" s="215">
        <v>0</v>
      </c>
      <c r="AK51" s="220">
        <f t="shared" si="0"/>
        <v>-273</v>
      </c>
      <c r="AL51" s="214">
        <f t="shared" si="1"/>
        <v>-34</v>
      </c>
      <c r="AM51" s="219">
        <f t="shared" si="2"/>
        <v>26</v>
      </c>
    </row>
    <row r="52" spans="2:39" ht="15" customHeight="1" x14ac:dyDescent="0.2">
      <c r="B52" s="207" t="s">
        <v>139</v>
      </c>
      <c r="C52" s="214">
        <v>-598</v>
      </c>
      <c r="D52" s="214">
        <v>-287</v>
      </c>
      <c r="E52" s="215">
        <v>-311</v>
      </c>
      <c r="F52" s="214">
        <v>-351</v>
      </c>
      <c r="G52" s="214">
        <v>-169</v>
      </c>
      <c r="H52" s="214">
        <v>-182</v>
      </c>
      <c r="I52" s="216">
        <v>331</v>
      </c>
      <c r="J52" s="217">
        <v>162</v>
      </c>
      <c r="K52" s="217">
        <v>169</v>
      </c>
      <c r="L52" s="218">
        <v>682</v>
      </c>
      <c r="M52" s="214">
        <v>331</v>
      </c>
      <c r="N52" s="215">
        <v>351</v>
      </c>
      <c r="O52" s="214">
        <v>-247</v>
      </c>
      <c r="P52" s="214">
        <v>-118</v>
      </c>
      <c r="Q52" s="215">
        <v>-129</v>
      </c>
      <c r="R52" s="217">
        <v>1108</v>
      </c>
      <c r="S52" s="214">
        <v>591</v>
      </c>
      <c r="T52" s="214">
        <v>517</v>
      </c>
      <c r="U52" s="213">
        <v>549</v>
      </c>
      <c r="V52" s="214">
        <v>486</v>
      </c>
      <c r="W52" s="214">
        <v>35</v>
      </c>
      <c r="X52" s="219">
        <v>27</v>
      </c>
      <c r="Y52" s="220">
        <v>7</v>
      </c>
      <c r="Z52" s="215">
        <v>4</v>
      </c>
      <c r="AA52" s="217">
        <v>1355</v>
      </c>
      <c r="AB52" s="214">
        <v>709</v>
      </c>
      <c r="AC52" s="214">
        <v>646</v>
      </c>
      <c r="AD52" s="213">
        <v>684</v>
      </c>
      <c r="AE52" s="214">
        <v>625</v>
      </c>
      <c r="AF52" s="214">
        <v>22</v>
      </c>
      <c r="AG52" s="219">
        <v>17</v>
      </c>
      <c r="AH52" s="220">
        <v>3</v>
      </c>
      <c r="AI52" s="215">
        <v>4</v>
      </c>
      <c r="AK52" s="220">
        <f t="shared" si="0"/>
        <v>-274</v>
      </c>
      <c r="AL52" s="214">
        <f t="shared" si="1"/>
        <v>23</v>
      </c>
      <c r="AM52" s="219">
        <f t="shared" si="2"/>
        <v>4</v>
      </c>
    </row>
    <row r="53" spans="2:39" ht="15" customHeight="1" x14ac:dyDescent="0.2">
      <c r="B53" s="207" t="s">
        <v>140</v>
      </c>
      <c r="C53" s="214">
        <v>-531</v>
      </c>
      <c r="D53" s="214">
        <v>-255</v>
      </c>
      <c r="E53" s="214">
        <v>-276</v>
      </c>
      <c r="F53" s="213">
        <v>-214</v>
      </c>
      <c r="G53" s="214">
        <v>-122</v>
      </c>
      <c r="H53" s="214">
        <v>-92</v>
      </c>
      <c r="I53" s="216">
        <v>344</v>
      </c>
      <c r="J53" s="217">
        <v>187</v>
      </c>
      <c r="K53" s="217">
        <v>157</v>
      </c>
      <c r="L53" s="218">
        <v>558</v>
      </c>
      <c r="M53" s="214">
        <v>309</v>
      </c>
      <c r="N53" s="215">
        <v>249</v>
      </c>
      <c r="O53" s="214">
        <v>-317</v>
      </c>
      <c r="P53" s="214">
        <v>-133</v>
      </c>
      <c r="Q53" s="215">
        <v>-184</v>
      </c>
      <c r="R53" s="217">
        <v>879</v>
      </c>
      <c r="S53" s="214">
        <v>423</v>
      </c>
      <c r="T53" s="214">
        <v>456</v>
      </c>
      <c r="U53" s="213">
        <v>387</v>
      </c>
      <c r="V53" s="214">
        <v>391</v>
      </c>
      <c r="W53" s="214">
        <v>25</v>
      </c>
      <c r="X53" s="219">
        <v>60</v>
      </c>
      <c r="Y53" s="220">
        <v>11</v>
      </c>
      <c r="Z53" s="215">
        <v>5</v>
      </c>
      <c r="AA53" s="217">
        <v>1196</v>
      </c>
      <c r="AB53" s="214">
        <v>556</v>
      </c>
      <c r="AC53" s="214">
        <v>640</v>
      </c>
      <c r="AD53" s="213">
        <v>535</v>
      </c>
      <c r="AE53" s="214">
        <v>570</v>
      </c>
      <c r="AF53" s="214">
        <v>20</v>
      </c>
      <c r="AG53" s="219">
        <v>70</v>
      </c>
      <c r="AH53" s="220">
        <v>1</v>
      </c>
      <c r="AI53" s="215">
        <v>0</v>
      </c>
      <c r="AK53" s="220">
        <f t="shared" si="0"/>
        <v>-327</v>
      </c>
      <c r="AL53" s="214">
        <f t="shared" si="1"/>
        <v>-5</v>
      </c>
      <c r="AM53" s="219">
        <f t="shared" si="2"/>
        <v>15</v>
      </c>
    </row>
    <row r="54" spans="2:39" ht="15" customHeight="1" x14ac:dyDescent="0.2">
      <c r="B54" s="207" t="s">
        <v>156</v>
      </c>
      <c r="C54" s="214">
        <v>111</v>
      </c>
      <c r="D54" s="214">
        <v>65</v>
      </c>
      <c r="E54" s="214">
        <v>46</v>
      </c>
      <c r="F54" s="213">
        <v>42</v>
      </c>
      <c r="G54" s="214">
        <v>35</v>
      </c>
      <c r="H54" s="214">
        <v>7</v>
      </c>
      <c r="I54" s="216">
        <v>398</v>
      </c>
      <c r="J54" s="217">
        <v>209</v>
      </c>
      <c r="K54" s="217">
        <v>189</v>
      </c>
      <c r="L54" s="218">
        <v>356</v>
      </c>
      <c r="M54" s="214">
        <v>174</v>
      </c>
      <c r="N54" s="215">
        <v>182</v>
      </c>
      <c r="O54" s="214">
        <v>69</v>
      </c>
      <c r="P54" s="214">
        <v>30</v>
      </c>
      <c r="Q54" s="215">
        <v>39</v>
      </c>
      <c r="R54" s="217">
        <v>1942</v>
      </c>
      <c r="S54" s="214">
        <v>1028</v>
      </c>
      <c r="T54" s="214">
        <v>914</v>
      </c>
      <c r="U54" s="213">
        <v>933</v>
      </c>
      <c r="V54" s="214">
        <v>828</v>
      </c>
      <c r="W54" s="214">
        <v>82</v>
      </c>
      <c r="X54" s="219">
        <v>79</v>
      </c>
      <c r="Y54" s="220">
        <v>13</v>
      </c>
      <c r="Z54" s="215">
        <v>7</v>
      </c>
      <c r="AA54" s="217">
        <v>1873</v>
      </c>
      <c r="AB54" s="214">
        <v>998</v>
      </c>
      <c r="AC54" s="214">
        <v>875</v>
      </c>
      <c r="AD54" s="213">
        <v>946</v>
      </c>
      <c r="AE54" s="214">
        <v>825</v>
      </c>
      <c r="AF54" s="214">
        <v>50</v>
      </c>
      <c r="AG54" s="219">
        <v>47</v>
      </c>
      <c r="AH54" s="220">
        <v>2</v>
      </c>
      <c r="AI54" s="215">
        <v>3</v>
      </c>
      <c r="AK54" s="220">
        <f t="shared" si="0"/>
        <v>-10</v>
      </c>
      <c r="AL54" s="214">
        <f t="shared" si="1"/>
        <v>64</v>
      </c>
      <c r="AM54" s="219">
        <f t="shared" si="2"/>
        <v>15</v>
      </c>
    </row>
    <row r="55" spans="2:39" ht="15" customHeight="1" x14ac:dyDescent="0.2">
      <c r="B55" s="207" t="s">
        <v>141</v>
      </c>
      <c r="C55" s="214">
        <v>-507</v>
      </c>
      <c r="D55" s="214">
        <v>-236</v>
      </c>
      <c r="E55" s="214">
        <v>-271</v>
      </c>
      <c r="F55" s="213">
        <v>-254</v>
      </c>
      <c r="G55" s="214">
        <v>-128</v>
      </c>
      <c r="H55" s="214">
        <v>-126</v>
      </c>
      <c r="I55" s="216">
        <v>658</v>
      </c>
      <c r="J55" s="217">
        <v>331</v>
      </c>
      <c r="K55" s="217">
        <v>327</v>
      </c>
      <c r="L55" s="218">
        <v>912</v>
      </c>
      <c r="M55" s="214">
        <v>459</v>
      </c>
      <c r="N55" s="215">
        <v>453</v>
      </c>
      <c r="O55" s="214">
        <v>-253</v>
      </c>
      <c r="P55" s="214">
        <v>-108</v>
      </c>
      <c r="Q55" s="215">
        <v>-145</v>
      </c>
      <c r="R55" s="217">
        <v>2088</v>
      </c>
      <c r="S55" s="214">
        <v>1059</v>
      </c>
      <c r="T55" s="214">
        <v>1029</v>
      </c>
      <c r="U55" s="213">
        <v>979</v>
      </c>
      <c r="V55" s="214">
        <v>928</v>
      </c>
      <c r="W55" s="214">
        <v>67</v>
      </c>
      <c r="X55" s="219">
        <v>90</v>
      </c>
      <c r="Y55" s="220">
        <v>13</v>
      </c>
      <c r="Z55" s="215">
        <v>11</v>
      </c>
      <c r="AA55" s="217">
        <v>2341</v>
      </c>
      <c r="AB55" s="214">
        <v>1167</v>
      </c>
      <c r="AC55" s="214">
        <v>1174</v>
      </c>
      <c r="AD55" s="213">
        <v>1099</v>
      </c>
      <c r="AE55" s="214">
        <v>1092</v>
      </c>
      <c r="AF55" s="214">
        <v>47</v>
      </c>
      <c r="AG55" s="219">
        <v>77</v>
      </c>
      <c r="AH55" s="220">
        <v>21</v>
      </c>
      <c r="AI55" s="215">
        <v>5</v>
      </c>
      <c r="AK55" s="220">
        <f t="shared" si="0"/>
        <v>-284</v>
      </c>
      <c r="AL55" s="214">
        <f t="shared" si="1"/>
        <v>33</v>
      </c>
      <c r="AM55" s="219">
        <f t="shared" si="2"/>
        <v>-2</v>
      </c>
    </row>
    <row r="56" spans="2:39" ht="15" customHeight="1" x14ac:dyDescent="0.2">
      <c r="B56" s="207" t="s">
        <v>49</v>
      </c>
      <c r="C56" s="214">
        <v>296</v>
      </c>
      <c r="D56" s="214">
        <v>119</v>
      </c>
      <c r="E56" s="214">
        <v>177</v>
      </c>
      <c r="F56" s="213">
        <v>43</v>
      </c>
      <c r="G56" s="214">
        <v>17</v>
      </c>
      <c r="H56" s="214">
        <v>26</v>
      </c>
      <c r="I56" s="216">
        <v>227</v>
      </c>
      <c r="J56" s="217">
        <v>119</v>
      </c>
      <c r="K56" s="217">
        <v>108</v>
      </c>
      <c r="L56" s="218">
        <v>184</v>
      </c>
      <c r="M56" s="214">
        <v>102</v>
      </c>
      <c r="N56" s="215">
        <v>82</v>
      </c>
      <c r="O56" s="214">
        <v>253</v>
      </c>
      <c r="P56" s="214">
        <v>102</v>
      </c>
      <c r="Q56" s="214">
        <v>151</v>
      </c>
      <c r="R56" s="216">
        <v>1363</v>
      </c>
      <c r="S56" s="214">
        <v>653</v>
      </c>
      <c r="T56" s="214">
        <v>710</v>
      </c>
      <c r="U56" s="213">
        <v>631</v>
      </c>
      <c r="V56" s="214">
        <v>668</v>
      </c>
      <c r="W56" s="214">
        <v>11</v>
      </c>
      <c r="X56" s="219">
        <v>28</v>
      </c>
      <c r="Y56" s="220">
        <v>11</v>
      </c>
      <c r="Z56" s="215">
        <v>14</v>
      </c>
      <c r="AA56" s="216">
        <v>1110</v>
      </c>
      <c r="AB56" s="214">
        <v>551</v>
      </c>
      <c r="AC56" s="214">
        <v>559</v>
      </c>
      <c r="AD56" s="213">
        <v>532</v>
      </c>
      <c r="AE56" s="214">
        <v>542</v>
      </c>
      <c r="AF56" s="214">
        <v>13</v>
      </c>
      <c r="AG56" s="219">
        <v>10</v>
      </c>
      <c r="AH56" s="220">
        <v>6</v>
      </c>
      <c r="AI56" s="215">
        <v>7</v>
      </c>
      <c r="AK56" s="220">
        <f t="shared" si="0"/>
        <v>225</v>
      </c>
      <c r="AL56" s="214">
        <f t="shared" si="1"/>
        <v>16</v>
      </c>
      <c r="AM56" s="219">
        <f t="shared" si="2"/>
        <v>12</v>
      </c>
    </row>
    <row r="57" spans="2:39" ht="15" customHeight="1" x14ac:dyDescent="0.2">
      <c r="B57" s="207" t="s">
        <v>142</v>
      </c>
      <c r="C57" s="214">
        <v>-324</v>
      </c>
      <c r="D57" s="214">
        <v>-161</v>
      </c>
      <c r="E57" s="214">
        <v>-163</v>
      </c>
      <c r="F57" s="213">
        <v>-103</v>
      </c>
      <c r="G57" s="214">
        <v>-63</v>
      </c>
      <c r="H57" s="214">
        <v>-40</v>
      </c>
      <c r="I57" s="216">
        <v>165</v>
      </c>
      <c r="J57" s="217">
        <v>75</v>
      </c>
      <c r="K57" s="217">
        <v>90</v>
      </c>
      <c r="L57" s="218">
        <v>268</v>
      </c>
      <c r="M57" s="214">
        <v>138</v>
      </c>
      <c r="N57" s="215">
        <v>130</v>
      </c>
      <c r="O57" s="214">
        <v>-221</v>
      </c>
      <c r="P57" s="214">
        <v>-98</v>
      </c>
      <c r="Q57" s="215">
        <v>-123</v>
      </c>
      <c r="R57" s="217">
        <v>424</v>
      </c>
      <c r="S57" s="214">
        <v>217</v>
      </c>
      <c r="T57" s="214">
        <v>207</v>
      </c>
      <c r="U57" s="213">
        <v>172</v>
      </c>
      <c r="V57" s="214">
        <v>189</v>
      </c>
      <c r="W57" s="214">
        <v>42</v>
      </c>
      <c r="X57" s="219">
        <v>15</v>
      </c>
      <c r="Y57" s="220">
        <v>3</v>
      </c>
      <c r="Z57" s="215">
        <v>3</v>
      </c>
      <c r="AA57" s="217">
        <v>645</v>
      </c>
      <c r="AB57" s="214">
        <v>315</v>
      </c>
      <c r="AC57" s="214">
        <v>330</v>
      </c>
      <c r="AD57" s="213">
        <v>278</v>
      </c>
      <c r="AE57" s="214">
        <v>317</v>
      </c>
      <c r="AF57" s="214">
        <v>37</v>
      </c>
      <c r="AG57" s="219">
        <v>11</v>
      </c>
      <c r="AH57" s="220">
        <v>0</v>
      </c>
      <c r="AI57" s="215">
        <v>2</v>
      </c>
      <c r="AK57" s="220">
        <f t="shared" si="0"/>
        <v>-234</v>
      </c>
      <c r="AL57" s="214">
        <f t="shared" si="1"/>
        <v>9</v>
      </c>
      <c r="AM57" s="219">
        <f t="shared" si="2"/>
        <v>4</v>
      </c>
    </row>
    <row r="58" spans="2:39" ht="15" customHeight="1" x14ac:dyDescent="0.2">
      <c r="B58" s="207" t="s">
        <v>58</v>
      </c>
      <c r="C58" s="214">
        <v>-174</v>
      </c>
      <c r="D58" s="214">
        <v>-86</v>
      </c>
      <c r="E58" s="214">
        <v>-88</v>
      </c>
      <c r="F58" s="213">
        <v>-76</v>
      </c>
      <c r="G58" s="214">
        <v>-43</v>
      </c>
      <c r="H58" s="214">
        <v>-33</v>
      </c>
      <c r="I58" s="216">
        <v>219</v>
      </c>
      <c r="J58" s="217">
        <v>106</v>
      </c>
      <c r="K58" s="217">
        <v>113</v>
      </c>
      <c r="L58" s="218">
        <v>295</v>
      </c>
      <c r="M58" s="214">
        <v>149</v>
      </c>
      <c r="N58" s="215">
        <v>146</v>
      </c>
      <c r="O58" s="214">
        <v>-98</v>
      </c>
      <c r="P58" s="214">
        <v>-43</v>
      </c>
      <c r="Q58" s="215">
        <v>-55</v>
      </c>
      <c r="R58" s="217">
        <v>974</v>
      </c>
      <c r="S58" s="214">
        <v>515</v>
      </c>
      <c r="T58" s="214">
        <v>459</v>
      </c>
      <c r="U58" s="213">
        <v>454</v>
      </c>
      <c r="V58" s="214">
        <v>426</v>
      </c>
      <c r="W58" s="214">
        <v>51</v>
      </c>
      <c r="X58" s="219">
        <v>24</v>
      </c>
      <c r="Y58" s="220">
        <v>10</v>
      </c>
      <c r="Z58" s="215">
        <v>9</v>
      </c>
      <c r="AA58" s="217">
        <v>1072</v>
      </c>
      <c r="AB58" s="214">
        <v>558</v>
      </c>
      <c r="AC58" s="214">
        <v>514</v>
      </c>
      <c r="AD58" s="213">
        <v>522</v>
      </c>
      <c r="AE58" s="214">
        <v>476</v>
      </c>
      <c r="AF58" s="214">
        <v>33</v>
      </c>
      <c r="AG58" s="219">
        <v>35</v>
      </c>
      <c r="AH58" s="220">
        <v>3</v>
      </c>
      <c r="AI58" s="215">
        <v>3</v>
      </c>
      <c r="AK58" s="220">
        <f t="shared" si="0"/>
        <v>-118</v>
      </c>
      <c r="AL58" s="214">
        <f t="shared" si="1"/>
        <v>7</v>
      </c>
      <c r="AM58" s="219">
        <f t="shared" si="2"/>
        <v>13</v>
      </c>
    </row>
    <row r="59" spans="2:39" ht="15" customHeight="1" x14ac:dyDescent="0.2">
      <c r="B59" s="207" t="s">
        <v>59</v>
      </c>
      <c r="C59" s="214">
        <v>-109</v>
      </c>
      <c r="D59" s="214">
        <v>-36</v>
      </c>
      <c r="E59" s="214">
        <v>-73</v>
      </c>
      <c r="F59" s="213">
        <v>47</v>
      </c>
      <c r="G59" s="214">
        <v>13</v>
      </c>
      <c r="H59" s="214">
        <v>34</v>
      </c>
      <c r="I59" s="216">
        <v>299</v>
      </c>
      <c r="J59" s="217">
        <v>145</v>
      </c>
      <c r="K59" s="217">
        <v>154</v>
      </c>
      <c r="L59" s="218">
        <v>252</v>
      </c>
      <c r="M59" s="214">
        <v>132</v>
      </c>
      <c r="N59" s="215">
        <v>120</v>
      </c>
      <c r="O59" s="214">
        <v>-156</v>
      </c>
      <c r="P59" s="214">
        <v>-49</v>
      </c>
      <c r="Q59" s="215">
        <v>-107</v>
      </c>
      <c r="R59" s="217">
        <v>1370</v>
      </c>
      <c r="S59" s="214">
        <v>744</v>
      </c>
      <c r="T59" s="214">
        <v>626</v>
      </c>
      <c r="U59" s="213">
        <v>675</v>
      </c>
      <c r="V59" s="214">
        <v>576</v>
      </c>
      <c r="W59" s="214">
        <v>59</v>
      </c>
      <c r="X59" s="219">
        <v>44</v>
      </c>
      <c r="Y59" s="220">
        <v>10</v>
      </c>
      <c r="Z59" s="215">
        <v>6</v>
      </c>
      <c r="AA59" s="217">
        <v>1526</v>
      </c>
      <c r="AB59" s="214">
        <v>793</v>
      </c>
      <c r="AC59" s="214">
        <v>733</v>
      </c>
      <c r="AD59" s="213">
        <v>724</v>
      </c>
      <c r="AE59" s="214">
        <v>679</v>
      </c>
      <c r="AF59" s="214">
        <v>55</v>
      </c>
      <c r="AG59" s="219">
        <v>48</v>
      </c>
      <c r="AH59" s="220">
        <v>14</v>
      </c>
      <c r="AI59" s="215">
        <v>6</v>
      </c>
      <c r="AK59" s="220">
        <f t="shared" si="0"/>
        <v>-152</v>
      </c>
      <c r="AL59" s="214">
        <f t="shared" si="1"/>
        <v>0</v>
      </c>
      <c r="AM59" s="219">
        <f t="shared" si="2"/>
        <v>-4</v>
      </c>
    </row>
    <row r="60" spans="2:39" ht="15" customHeight="1" x14ac:dyDescent="0.2">
      <c r="B60" s="207" t="s">
        <v>63</v>
      </c>
      <c r="C60" s="214">
        <v>-200</v>
      </c>
      <c r="D60" s="214">
        <v>-89</v>
      </c>
      <c r="E60" s="214">
        <v>-111</v>
      </c>
      <c r="F60" s="213">
        <v>-78</v>
      </c>
      <c r="G60" s="214">
        <v>-31</v>
      </c>
      <c r="H60" s="214">
        <v>-47</v>
      </c>
      <c r="I60" s="216">
        <v>95</v>
      </c>
      <c r="J60" s="217">
        <v>48</v>
      </c>
      <c r="K60" s="217">
        <v>47</v>
      </c>
      <c r="L60" s="218">
        <v>173</v>
      </c>
      <c r="M60" s="214">
        <v>79</v>
      </c>
      <c r="N60" s="215">
        <v>94</v>
      </c>
      <c r="O60" s="214">
        <v>-122</v>
      </c>
      <c r="P60" s="214">
        <v>-58</v>
      </c>
      <c r="Q60" s="215">
        <v>-64</v>
      </c>
      <c r="R60" s="217">
        <v>351</v>
      </c>
      <c r="S60" s="214">
        <v>177</v>
      </c>
      <c r="T60" s="214">
        <v>174</v>
      </c>
      <c r="U60" s="213">
        <v>152</v>
      </c>
      <c r="V60" s="214">
        <v>157</v>
      </c>
      <c r="W60" s="214">
        <v>21</v>
      </c>
      <c r="X60" s="219">
        <v>11</v>
      </c>
      <c r="Y60" s="220">
        <v>4</v>
      </c>
      <c r="Z60" s="215">
        <v>6</v>
      </c>
      <c r="AA60" s="217">
        <v>473</v>
      </c>
      <c r="AB60" s="214">
        <v>235</v>
      </c>
      <c r="AC60" s="214">
        <v>238</v>
      </c>
      <c r="AD60" s="213">
        <v>222</v>
      </c>
      <c r="AE60" s="214">
        <v>232</v>
      </c>
      <c r="AF60" s="214">
        <v>13</v>
      </c>
      <c r="AG60" s="219">
        <v>6</v>
      </c>
      <c r="AH60" s="220">
        <v>0</v>
      </c>
      <c r="AI60" s="215">
        <v>0</v>
      </c>
      <c r="AK60" s="220">
        <f t="shared" si="0"/>
        <v>-145</v>
      </c>
      <c r="AL60" s="214">
        <f t="shared" si="1"/>
        <v>13</v>
      </c>
      <c r="AM60" s="219">
        <f t="shared" si="2"/>
        <v>10</v>
      </c>
    </row>
    <row r="61" spans="2:39" ht="15" customHeight="1" x14ac:dyDescent="0.2">
      <c r="B61" s="207" t="s">
        <v>64</v>
      </c>
      <c r="C61" s="214">
        <v>-94</v>
      </c>
      <c r="D61" s="214">
        <v>-71</v>
      </c>
      <c r="E61" s="214">
        <v>-23</v>
      </c>
      <c r="F61" s="213">
        <v>-25</v>
      </c>
      <c r="G61" s="214">
        <v>3</v>
      </c>
      <c r="H61" s="214">
        <v>-28</v>
      </c>
      <c r="I61" s="216">
        <v>177</v>
      </c>
      <c r="J61" s="217">
        <v>91</v>
      </c>
      <c r="K61" s="217">
        <v>86</v>
      </c>
      <c r="L61" s="218">
        <v>202</v>
      </c>
      <c r="M61" s="214">
        <v>88</v>
      </c>
      <c r="N61" s="215">
        <v>114</v>
      </c>
      <c r="O61" s="214">
        <v>-69</v>
      </c>
      <c r="P61" s="214">
        <v>-74</v>
      </c>
      <c r="Q61" s="215">
        <v>5</v>
      </c>
      <c r="R61" s="217">
        <v>796</v>
      </c>
      <c r="S61" s="214">
        <v>331</v>
      </c>
      <c r="T61" s="214">
        <v>465</v>
      </c>
      <c r="U61" s="213">
        <v>310</v>
      </c>
      <c r="V61" s="214">
        <v>325</v>
      </c>
      <c r="W61" s="214">
        <v>21</v>
      </c>
      <c r="X61" s="219">
        <v>139</v>
      </c>
      <c r="Y61" s="220">
        <v>0</v>
      </c>
      <c r="Z61" s="215">
        <v>1</v>
      </c>
      <c r="AA61" s="217">
        <v>865</v>
      </c>
      <c r="AB61" s="214">
        <v>405</v>
      </c>
      <c r="AC61" s="214">
        <v>460</v>
      </c>
      <c r="AD61" s="213">
        <v>381</v>
      </c>
      <c r="AE61" s="214">
        <v>321</v>
      </c>
      <c r="AF61" s="214">
        <v>17</v>
      </c>
      <c r="AG61" s="219">
        <v>138</v>
      </c>
      <c r="AH61" s="220">
        <v>7</v>
      </c>
      <c r="AI61" s="215">
        <v>1</v>
      </c>
      <c r="AK61" s="220">
        <f t="shared" si="0"/>
        <v>-67</v>
      </c>
      <c r="AL61" s="214">
        <f t="shared" si="1"/>
        <v>5</v>
      </c>
      <c r="AM61" s="219">
        <f t="shared" si="2"/>
        <v>-7</v>
      </c>
    </row>
    <row r="62" spans="2:39" ht="15" customHeight="1" x14ac:dyDescent="0.2">
      <c r="B62" s="207" t="s">
        <v>144</v>
      </c>
      <c r="C62" s="214">
        <v>-197</v>
      </c>
      <c r="D62" s="214">
        <v>-91</v>
      </c>
      <c r="E62" s="214">
        <v>-106</v>
      </c>
      <c r="F62" s="213">
        <v>-74</v>
      </c>
      <c r="G62" s="214">
        <v>-33</v>
      </c>
      <c r="H62" s="214">
        <v>-41</v>
      </c>
      <c r="I62" s="216">
        <v>76</v>
      </c>
      <c r="J62" s="217">
        <v>38</v>
      </c>
      <c r="K62" s="217">
        <v>38</v>
      </c>
      <c r="L62" s="218">
        <v>150</v>
      </c>
      <c r="M62" s="214">
        <v>71</v>
      </c>
      <c r="N62" s="215">
        <v>79</v>
      </c>
      <c r="O62" s="214">
        <v>-123</v>
      </c>
      <c r="P62" s="214">
        <v>-58</v>
      </c>
      <c r="Q62" s="215">
        <v>-65</v>
      </c>
      <c r="R62" s="217">
        <v>253</v>
      </c>
      <c r="S62" s="214">
        <v>119</v>
      </c>
      <c r="T62" s="214">
        <v>134</v>
      </c>
      <c r="U62" s="213">
        <v>118</v>
      </c>
      <c r="V62" s="214">
        <v>130</v>
      </c>
      <c r="W62" s="214">
        <v>1</v>
      </c>
      <c r="X62" s="219">
        <v>3</v>
      </c>
      <c r="Y62" s="220">
        <v>0</v>
      </c>
      <c r="Z62" s="215">
        <v>1</v>
      </c>
      <c r="AA62" s="217">
        <v>376</v>
      </c>
      <c r="AB62" s="214">
        <v>177</v>
      </c>
      <c r="AC62" s="214">
        <v>199</v>
      </c>
      <c r="AD62" s="213">
        <v>175</v>
      </c>
      <c r="AE62" s="214">
        <v>195</v>
      </c>
      <c r="AF62" s="214">
        <v>1</v>
      </c>
      <c r="AG62" s="219">
        <v>3</v>
      </c>
      <c r="AH62" s="220">
        <v>1</v>
      </c>
      <c r="AI62" s="215">
        <v>1</v>
      </c>
      <c r="AK62" s="220">
        <f t="shared" si="0"/>
        <v>-122</v>
      </c>
      <c r="AL62" s="214">
        <f t="shared" si="1"/>
        <v>0</v>
      </c>
      <c r="AM62" s="219">
        <f t="shared" si="2"/>
        <v>-1</v>
      </c>
    </row>
    <row r="63" spans="2:39" ht="15" customHeight="1" x14ac:dyDescent="0.2">
      <c r="B63" s="207" t="s">
        <v>70</v>
      </c>
      <c r="C63" s="214">
        <v>268</v>
      </c>
      <c r="D63" s="214">
        <v>129</v>
      </c>
      <c r="E63" s="214">
        <v>139</v>
      </c>
      <c r="F63" s="213">
        <v>194</v>
      </c>
      <c r="G63" s="214">
        <v>93</v>
      </c>
      <c r="H63" s="214">
        <v>101</v>
      </c>
      <c r="I63" s="216">
        <v>426</v>
      </c>
      <c r="J63" s="217">
        <v>218</v>
      </c>
      <c r="K63" s="217">
        <v>208</v>
      </c>
      <c r="L63" s="218">
        <v>232</v>
      </c>
      <c r="M63" s="214">
        <v>125</v>
      </c>
      <c r="N63" s="215">
        <v>107</v>
      </c>
      <c r="O63" s="214">
        <v>74</v>
      </c>
      <c r="P63" s="214">
        <v>36</v>
      </c>
      <c r="Q63" s="215">
        <v>38</v>
      </c>
      <c r="R63" s="217">
        <v>1360</v>
      </c>
      <c r="S63" s="214">
        <v>689</v>
      </c>
      <c r="T63" s="214">
        <v>671</v>
      </c>
      <c r="U63" s="213">
        <v>664</v>
      </c>
      <c r="V63" s="214">
        <v>643</v>
      </c>
      <c r="W63" s="214">
        <v>18</v>
      </c>
      <c r="X63" s="219">
        <v>20</v>
      </c>
      <c r="Y63" s="220">
        <v>7</v>
      </c>
      <c r="Z63" s="215">
        <v>8</v>
      </c>
      <c r="AA63" s="217">
        <v>1286</v>
      </c>
      <c r="AB63" s="214">
        <v>653</v>
      </c>
      <c r="AC63" s="214">
        <v>633</v>
      </c>
      <c r="AD63" s="213">
        <v>636</v>
      </c>
      <c r="AE63" s="214">
        <v>617</v>
      </c>
      <c r="AF63" s="214">
        <v>13</v>
      </c>
      <c r="AG63" s="219">
        <v>9</v>
      </c>
      <c r="AH63" s="220">
        <v>4</v>
      </c>
      <c r="AI63" s="215">
        <v>7</v>
      </c>
      <c r="AK63" s="220">
        <f t="shared" si="0"/>
        <v>54</v>
      </c>
      <c r="AL63" s="214">
        <f t="shared" si="1"/>
        <v>16</v>
      </c>
      <c r="AM63" s="219">
        <f t="shared" si="2"/>
        <v>4</v>
      </c>
    </row>
    <row r="64" spans="2:39" ht="15" customHeight="1" x14ac:dyDescent="0.2">
      <c r="B64" s="207" t="s">
        <v>71</v>
      </c>
      <c r="C64" s="214">
        <v>-217</v>
      </c>
      <c r="D64" s="214">
        <v>-124</v>
      </c>
      <c r="E64" s="214">
        <v>-93</v>
      </c>
      <c r="F64" s="213">
        <v>-89</v>
      </c>
      <c r="G64" s="214">
        <v>-37</v>
      </c>
      <c r="H64" s="214">
        <v>-52</v>
      </c>
      <c r="I64" s="216">
        <v>112</v>
      </c>
      <c r="J64" s="217">
        <v>65</v>
      </c>
      <c r="K64" s="217">
        <v>47</v>
      </c>
      <c r="L64" s="218">
        <v>201</v>
      </c>
      <c r="M64" s="214">
        <v>102</v>
      </c>
      <c r="N64" s="215">
        <v>99</v>
      </c>
      <c r="O64" s="214">
        <v>-128</v>
      </c>
      <c r="P64" s="214">
        <v>-87</v>
      </c>
      <c r="Q64" s="215">
        <v>-41</v>
      </c>
      <c r="R64" s="217">
        <v>437</v>
      </c>
      <c r="S64" s="214">
        <v>200</v>
      </c>
      <c r="T64" s="214">
        <v>237</v>
      </c>
      <c r="U64" s="213">
        <v>191</v>
      </c>
      <c r="V64" s="214">
        <v>218</v>
      </c>
      <c r="W64" s="214">
        <v>8</v>
      </c>
      <c r="X64" s="219">
        <v>18</v>
      </c>
      <c r="Y64" s="220">
        <v>1</v>
      </c>
      <c r="Z64" s="215">
        <v>1</v>
      </c>
      <c r="AA64" s="217">
        <v>565</v>
      </c>
      <c r="AB64" s="214">
        <v>287</v>
      </c>
      <c r="AC64" s="214">
        <v>278</v>
      </c>
      <c r="AD64" s="213">
        <v>270</v>
      </c>
      <c r="AE64" s="214">
        <v>267</v>
      </c>
      <c r="AF64" s="214">
        <v>17</v>
      </c>
      <c r="AG64" s="219">
        <v>10</v>
      </c>
      <c r="AH64" s="220">
        <v>0</v>
      </c>
      <c r="AI64" s="215">
        <v>1</v>
      </c>
      <c r="AK64" s="220">
        <f t="shared" si="0"/>
        <v>-128</v>
      </c>
      <c r="AL64" s="214">
        <f t="shared" si="1"/>
        <v>-1</v>
      </c>
      <c r="AM64" s="219">
        <f t="shared" si="2"/>
        <v>1</v>
      </c>
    </row>
    <row r="65" spans="2:39" ht="15" customHeight="1" x14ac:dyDescent="0.2">
      <c r="B65" s="207" t="s">
        <v>72</v>
      </c>
      <c r="C65" s="214">
        <v>-399</v>
      </c>
      <c r="D65" s="214">
        <v>-197</v>
      </c>
      <c r="E65" s="214">
        <v>-202</v>
      </c>
      <c r="F65" s="213">
        <v>-189</v>
      </c>
      <c r="G65" s="214">
        <v>-82</v>
      </c>
      <c r="H65" s="214">
        <v>-107</v>
      </c>
      <c r="I65" s="216">
        <v>133</v>
      </c>
      <c r="J65" s="217">
        <v>66</v>
      </c>
      <c r="K65" s="217">
        <v>67</v>
      </c>
      <c r="L65" s="218">
        <v>322</v>
      </c>
      <c r="M65" s="214">
        <v>148</v>
      </c>
      <c r="N65" s="215">
        <v>174</v>
      </c>
      <c r="O65" s="214">
        <v>-210</v>
      </c>
      <c r="P65" s="214">
        <v>-115</v>
      </c>
      <c r="Q65" s="215">
        <v>-95</v>
      </c>
      <c r="R65" s="217">
        <v>375</v>
      </c>
      <c r="S65" s="214">
        <v>179</v>
      </c>
      <c r="T65" s="214">
        <v>196</v>
      </c>
      <c r="U65" s="213">
        <v>161</v>
      </c>
      <c r="V65" s="214">
        <v>182</v>
      </c>
      <c r="W65" s="214">
        <v>12</v>
      </c>
      <c r="X65" s="219">
        <v>12</v>
      </c>
      <c r="Y65" s="220">
        <v>6</v>
      </c>
      <c r="Z65" s="215">
        <v>2</v>
      </c>
      <c r="AA65" s="217">
        <v>585</v>
      </c>
      <c r="AB65" s="214">
        <v>294</v>
      </c>
      <c r="AC65" s="214">
        <v>291</v>
      </c>
      <c r="AD65" s="213">
        <v>274</v>
      </c>
      <c r="AE65" s="214">
        <v>273</v>
      </c>
      <c r="AF65" s="214">
        <v>19</v>
      </c>
      <c r="AG65" s="219">
        <v>18</v>
      </c>
      <c r="AH65" s="220">
        <v>1</v>
      </c>
      <c r="AI65" s="215">
        <v>0</v>
      </c>
      <c r="AK65" s="220">
        <f t="shared" si="0"/>
        <v>-204</v>
      </c>
      <c r="AL65" s="214">
        <f t="shared" si="1"/>
        <v>-13</v>
      </c>
      <c r="AM65" s="219">
        <f t="shared" si="2"/>
        <v>7</v>
      </c>
    </row>
    <row r="66" spans="2:39" ht="15" customHeight="1" x14ac:dyDescent="0.2">
      <c r="B66" s="207" t="s">
        <v>145</v>
      </c>
      <c r="C66" s="214">
        <v>-341</v>
      </c>
      <c r="D66" s="214">
        <v>-184</v>
      </c>
      <c r="E66" s="214">
        <v>-157</v>
      </c>
      <c r="F66" s="213">
        <v>-129</v>
      </c>
      <c r="G66" s="214">
        <v>-71</v>
      </c>
      <c r="H66" s="214">
        <v>-58</v>
      </c>
      <c r="I66" s="216">
        <v>150</v>
      </c>
      <c r="J66" s="217">
        <v>75</v>
      </c>
      <c r="K66" s="217">
        <v>75</v>
      </c>
      <c r="L66" s="218">
        <v>279</v>
      </c>
      <c r="M66" s="214">
        <v>146</v>
      </c>
      <c r="N66" s="215">
        <v>133</v>
      </c>
      <c r="O66" s="214">
        <v>-212</v>
      </c>
      <c r="P66" s="214">
        <v>-113</v>
      </c>
      <c r="Q66" s="215">
        <v>-99</v>
      </c>
      <c r="R66" s="217">
        <v>369</v>
      </c>
      <c r="S66" s="214">
        <v>159</v>
      </c>
      <c r="T66" s="214">
        <v>210</v>
      </c>
      <c r="U66" s="213">
        <v>156</v>
      </c>
      <c r="V66" s="214">
        <v>168</v>
      </c>
      <c r="W66" s="214">
        <v>1</v>
      </c>
      <c r="X66" s="219">
        <v>36</v>
      </c>
      <c r="Y66" s="220">
        <v>2</v>
      </c>
      <c r="Z66" s="215">
        <v>6</v>
      </c>
      <c r="AA66" s="217">
        <v>581</v>
      </c>
      <c r="AB66" s="214">
        <v>272</v>
      </c>
      <c r="AC66" s="214">
        <v>309</v>
      </c>
      <c r="AD66" s="213">
        <v>266</v>
      </c>
      <c r="AE66" s="214">
        <v>271</v>
      </c>
      <c r="AF66" s="214">
        <v>3</v>
      </c>
      <c r="AG66" s="219">
        <v>38</v>
      </c>
      <c r="AH66" s="220">
        <v>3</v>
      </c>
      <c r="AI66" s="215">
        <v>0</v>
      </c>
      <c r="AK66" s="220">
        <f t="shared" si="0"/>
        <v>-213</v>
      </c>
      <c r="AL66" s="214">
        <f t="shared" si="1"/>
        <v>-4</v>
      </c>
      <c r="AM66" s="219">
        <f t="shared" si="2"/>
        <v>5</v>
      </c>
    </row>
    <row r="67" spans="2:39" ht="15" customHeight="1" thickBot="1" x14ac:dyDescent="0.25">
      <c r="B67" s="209" t="s">
        <v>146</v>
      </c>
      <c r="C67" s="221">
        <v>-315</v>
      </c>
      <c r="D67" s="221">
        <v>-143</v>
      </c>
      <c r="E67" s="221">
        <v>-172</v>
      </c>
      <c r="F67" s="222">
        <v>-133</v>
      </c>
      <c r="G67" s="221">
        <v>-53</v>
      </c>
      <c r="H67" s="221">
        <v>-80</v>
      </c>
      <c r="I67" s="223">
        <v>108</v>
      </c>
      <c r="J67" s="224">
        <v>60</v>
      </c>
      <c r="K67" s="224">
        <v>48</v>
      </c>
      <c r="L67" s="225">
        <v>241</v>
      </c>
      <c r="M67" s="221">
        <v>113</v>
      </c>
      <c r="N67" s="226">
        <v>128</v>
      </c>
      <c r="O67" s="221">
        <v>-182</v>
      </c>
      <c r="P67" s="221">
        <v>-90</v>
      </c>
      <c r="Q67" s="226">
        <v>-92</v>
      </c>
      <c r="R67" s="224">
        <v>321</v>
      </c>
      <c r="S67" s="221">
        <v>151</v>
      </c>
      <c r="T67" s="221">
        <v>170</v>
      </c>
      <c r="U67" s="222">
        <v>137</v>
      </c>
      <c r="V67" s="221">
        <v>144</v>
      </c>
      <c r="W67" s="221">
        <v>10</v>
      </c>
      <c r="X67" s="227">
        <v>21</v>
      </c>
      <c r="Y67" s="228">
        <v>4</v>
      </c>
      <c r="Z67" s="226">
        <v>5</v>
      </c>
      <c r="AA67" s="224">
        <v>503</v>
      </c>
      <c r="AB67" s="221">
        <v>241</v>
      </c>
      <c r="AC67" s="221">
        <v>262</v>
      </c>
      <c r="AD67" s="222">
        <v>229</v>
      </c>
      <c r="AE67" s="221">
        <v>247</v>
      </c>
      <c r="AF67" s="221">
        <v>8</v>
      </c>
      <c r="AG67" s="227">
        <v>14</v>
      </c>
      <c r="AH67" s="228">
        <v>4</v>
      </c>
      <c r="AI67" s="226">
        <v>1</v>
      </c>
      <c r="AK67" s="467">
        <f t="shared" si="0"/>
        <v>-195</v>
      </c>
      <c r="AL67" s="384">
        <f t="shared" si="1"/>
        <v>9</v>
      </c>
      <c r="AM67" s="466">
        <f t="shared" si="2"/>
        <v>4</v>
      </c>
    </row>
    <row r="68" spans="2:39" ht="13" customHeight="1" x14ac:dyDescent="0.2">
      <c r="B68" s="1" t="s">
        <v>339</v>
      </c>
    </row>
    <row r="69" spans="2:39" ht="13" customHeight="1" x14ac:dyDescent="0.2">
      <c r="B69" s="211"/>
    </row>
    <row r="70" spans="2:39" ht="13" customHeight="1" x14ac:dyDescent="0.2">
      <c r="B70" s="212"/>
    </row>
  </sheetData>
  <mergeCells count="12">
    <mergeCell ref="AD5:AG5"/>
    <mergeCell ref="AH5:AI5"/>
    <mergeCell ref="B4:B6"/>
    <mergeCell ref="C4:E5"/>
    <mergeCell ref="F4:N4"/>
    <mergeCell ref="O4:Q5"/>
    <mergeCell ref="R4:Z4"/>
    <mergeCell ref="AA4:AI4"/>
    <mergeCell ref="I5:K5"/>
    <mergeCell ref="L5:N5"/>
    <mergeCell ref="U5:X5"/>
    <mergeCell ref="Y5:Z5"/>
  </mergeCells>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89"/>
  <sheetViews>
    <sheetView workbookViewId="0">
      <pane xSplit="2" ySplit="7" topLeftCell="AJ67" activePane="bottomRight" state="frozen"/>
      <selection pane="topRight" activeCell="C1" sqref="C1"/>
      <selection pane="bottomLeft" activeCell="A7" sqref="A7"/>
      <selection pane="bottomRight" activeCell="AS5" sqref="AS5:AU68"/>
    </sheetView>
  </sheetViews>
  <sheetFormatPr defaultColWidth="11.90625" defaultRowHeight="12.5" x14ac:dyDescent="0.2"/>
  <cols>
    <col min="1" max="1" width="2.7265625" style="91" customWidth="1"/>
    <col min="2" max="2" width="12.453125" style="91" customWidth="1"/>
    <col min="3" max="5" width="8.453125" style="137" customWidth="1"/>
    <col min="6" max="7" width="8.36328125" style="137" bestFit="1" customWidth="1"/>
    <col min="8" max="8" width="7.26953125" style="137" customWidth="1"/>
    <col min="9" max="13" width="8.08984375" style="137" customWidth="1"/>
    <col min="14" max="15" width="6.36328125" style="137" customWidth="1"/>
    <col min="16" max="16" width="9.6328125" style="137" customWidth="1"/>
    <col min="17" max="20" width="8.90625" style="137" customWidth="1"/>
    <col min="21" max="22" width="7.26953125" style="137" customWidth="1"/>
    <col min="23" max="25" width="8.7265625" style="137" customWidth="1"/>
    <col min="26" max="30" width="9.7265625" style="137" customWidth="1"/>
    <col min="31" max="32" width="9" style="137"/>
    <col min="33" max="34" width="8.90625" style="137" customWidth="1"/>
    <col min="35" max="37" width="10.6328125" style="94" customWidth="1"/>
    <col min="38" max="39" width="9.7265625" style="94" customWidth="1"/>
    <col min="40" max="43" width="8.6328125" style="94" customWidth="1"/>
    <col min="44" max="44" width="7.7265625" style="91" customWidth="1"/>
    <col min="45" max="47" width="10.26953125" style="91" customWidth="1"/>
    <col min="48" max="253" width="11.90625" style="91"/>
    <col min="254" max="254" width="1.6328125" style="91" customWidth="1"/>
    <col min="255" max="255" width="9.453125" style="91" customWidth="1"/>
    <col min="256" max="258" width="8.453125" style="91" customWidth="1"/>
    <col min="259" max="260" width="8.36328125" style="91" bestFit="1" customWidth="1"/>
    <col min="261" max="261" width="7.26953125" style="91" customWidth="1"/>
    <col min="262" max="266" width="8.08984375" style="91" customWidth="1"/>
    <col min="267" max="268" width="6.36328125" style="91" customWidth="1"/>
    <col min="269" max="509" width="11.90625" style="91"/>
    <col min="510" max="510" width="1.6328125" style="91" customWidth="1"/>
    <col min="511" max="511" width="9.453125" style="91" customWidth="1"/>
    <col min="512" max="514" width="8.453125" style="91" customWidth="1"/>
    <col min="515" max="516" width="8.36328125" style="91" bestFit="1" customWidth="1"/>
    <col min="517" max="517" width="7.26953125" style="91" customWidth="1"/>
    <col min="518" max="522" width="8.08984375" style="91" customWidth="1"/>
    <col min="523" max="524" width="6.36328125" style="91" customWidth="1"/>
    <col min="525" max="765" width="11.90625" style="91"/>
    <col min="766" max="766" width="1.6328125" style="91" customWidth="1"/>
    <col min="767" max="767" width="9.453125" style="91" customWidth="1"/>
    <col min="768" max="770" width="8.453125" style="91" customWidth="1"/>
    <col min="771" max="772" width="8.36328125" style="91" bestFit="1" customWidth="1"/>
    <col min="773" max="773" width="7.26953125" style="91" customWidth="1"/>
    <col min="774" max="778" width="8.08984375" style="91" customWidth="1"/>
    <col min="779" max="780" width="6.36328125" style="91" customWidth="1"/>
    <col min="781" max="1021" width="11.90625" style="91"/>
    <col min="1022" max="1022" width="1.6328125" style="91" customWidth="1"/>
    <col min="1023" max="1023" width="9.453125" style="91" customWidth="1"/>
    <col min="1024" max="1026" width="8.453125" style="91" customWidth="1"/>
    <col min="1027" max="1028" width="8.36328125" style="91" bestFit="1" customWidth="1"/>
    <col min="1029" max="1029" width="7.26953125" style="91" customWidth="1"/>
    <col min="1030" max="1034" width="8.08984375" style="91" customWidth="1"/>
    <col min="1035" max="1036" width="6.36328125" style="91" customWidth="1"/>
    <col min="1037" max="1277" width="11.90625" style="91"/>
    <col min="1278" max="1278" width="1.6328125" style="91" customWidth="1"/>
    <col min="1279" max="1279" width="9.453125" style="91" customWidth="1"/>
    <col min="1280" max="1282" width="8.453125" style="91" customWidth="1"/>
    <col min="1283" max="1284" width="8.36328125" style="91" bestFit="1" customWidth="1"/>
    <col min="1285" max="1285" width="7.26953125" style="91" customWidth="1"/>
    <col min="1286" max="1290" width="8.08984375" style="91" customWidth="1"/>
    <col min="1291" max="1292" width="6.36328125" style="91" customWidth="1"/>
    <col min="1293" max="1533" width="11.90625" style="91"/>
    <col min="1534" max="1534" width="1.6328125" style="91" customWidth="1"/>
    <col min="1535" max="1535" width="9.453125" style="91" customWidth="1"/>
    <col min="1536" max="1538" width="8.453125" style="91" customWidth="1"/>
    <col min="1539" max="1540" width="8.36328125" style="91" bestFit="1" customWidth="1"/>
    <col min="1541" max="1541" width="7.26953125" style="91" customWidth="1"/>
    <col min="1542" max="1546" width="8.08984375" style="91" customWidth="1"/>
    <col min="1547" max="1548" width="6.36328125" style="91" customWidth="1"/>
    <col min="1549" max="1789" width="11.90625" style="91"/>
    <col min="1790" max="1790" width="1.6328125" style="91" customWidth="1"/>
    <col min="1791" max="1791" width="9.453125" style="91" customWidth="1"/>
    <col min="1792" max="1794" width="8.453125" style="91" customWidth="1"/>
    <col min="1795" max="1796" width="8.36328125" style="91" bestFit="1" customWidth="1"/>
    <col min="1797" max="1797" width="7.26953125" style="91" customWidth="1"/>
    <col min="1798" max="1802" width="8.08984375" style="91" customWidth="1"/>
    <col min="1803" max="1804" width="6.36328125" style="91" customWidth="1"/>
    <col min="1805" max="2045" width="11.90625" style="91"/>
    <col min="2046" max="2046" width="1.6328125" style="91" customWidth="1"/>
    <col min="2047" max="2047" width="9.453125" style="91" customWidth="1"/>
    <col min="2048" max="2050" width="8.453125" style="91" customWidth="1"/>
    <col min="2051" max="2052" width="8.36328125" style="91" bestFit="1" customWidth="1"/>
    <col min="2053" max="2053" width="7.26953125" style="91" customWidth="1"/>
    <col min="2054" max="2058" width="8.08984375" style="91" customWidth="1"/>
    <col min="2059" max="2060" width="6.36328125" style="91" customWidth="1"/>
    <col min="2061" max="2301" width="11.90625" style="91"/>
    <col min="2302" max="2302" width="1.6328125" style="91" customWidth="1"/>
    <col min="2303" max="2303" width="9.453125" style="91" customWidth="1"/>
    <col min="2304" max="2306" width="8.453125" style="91" customWidth="1"/>
    <col min="2307" max="2308" width="8.36328125" style="91" bestFit="1" customWidth="1"/>
    <col min="2309" max="2309" width="7.26953125" style="91" customWidth="1"/>
    <col min="2310" max="2314" width="8.08984375" style="91" customWidth="1"/>
    <col min="2315" max="2316" width="6.36328125" style="91" customWidth="1"/>
    <col min="2317" max="2557" width="11.90625" style="91"/>
    <col min="2558" max="2558" width="1.6328125" style="91" customWidth="1"/>
    <col min="2559" max="2559" width="9.453125" style="91" customWidth="1"/>
    <col min="2560" max="2562" width="8.453125" style="91" customWidth="1"/>
    <col min="2563" max="2564" width="8.36328125" style="91" bestFit="1" customWidth="1"/>
    <col min="2565" max="2565" width="7.26953125" style="91" customWidth="1"/>
    <col min="2566" max="2570" width="8.08984375" style="91" customWidth="1"/>
    <col min="2571" max="2572" width="6.36328125" style="91" customWidth="1"/>
    <col min="2573" max="2813" width="11.90625" style="91"/>
    <col min="2814" max="2814" width="1.6328125" style="91" customWidth="1"/>
    <col min="2815" max="2815" width="9.453125" style="91" customWidth="1"/>
    <col min="2816" max="2818" width="8.453125" style="91" customWidth="1"/>
    <col min="2819" max="2820" width="8.36328125" style="91" bestFit="1" customWidth="1"/>
    <col min="2821" max="2821" width="7.26953125" style="91" customWidth="1"/>
    <col min="2822" max="2826" width="8.08984375" style="91" customWidth="1"/>
    <col min="2827" max="2828" width="6.36328125" style="91" customWidth="1"/>
    <col min="2829" max="3069" width="11.90625" style="91"/>
    <col min="3070" max="3070" width="1.6328125" style="91" customWidth="1"/>
    <col min="3071" max="3071" width="9.453125" style="91" customWidth="1"/>
    <col min="3072" max="3074" width="8.453125" style="91" customWidth="1"/>
    <col min="3075" max="3076" width="8.36328125" style="91" bestFit="1" customWidth="1"/>
    <col min="3077" max="3077" width="7.26953125" style="91" customWidth="1"/>
    <col min="3078" max="3082" width="8.08984375" style="91" customWidth="1"/>
    <col min="3083" max="3084" width="6.36328125" style="91" customWidth="1"/>
    <col min="3085" max="3325" width="11.90625" style="91"/>
    <col min="3326" max="3326" width="1.6328125" style="91" customWidth="1"/>
    <col min="3327" max="3327" width="9.453125" style="91" customWidth="1"/>
    <col min="3328" max="3330" width="8.453125" style="91" customWidth="1"/>
    <col min="3331" max="3332" width="8.36328125" style="91" bestFit="1" customWidth="1"/>
    <col min="3333" max="3333" width="7.26953125" style="91" customWidth="1"/>
    <col min="3334" max="3338" width="8.08984375" style="91" customWidth="1"/>
    <col min="3339" max="3340" width="6.36328125" style="91" customWidth="1"/>
    <col min="3341" max="3581" width="11.90625" style="91"/>
    <col min="3582" max="3582" width="1.6328125" style="91" customWidth="1"/>
    <col min="3583" max="3583" width="9.453125" style="91" customWidth="1"/>
    <col min="3584" max="3586" width="8.453125" style="91" customWidth="1"/>
    <col min="3587" max="3588" width="8.36328125" style="91" bestFit="1" customWidth="1"/>
    <col min="3589" max="3589" width="7.26953125" style="91" customWidth="1"/>
    <col min="3590" max="3594" width="8.08984375" style="91" customWidth="1"/>
    <col min="3595" max="3596" width="6.36328125" style="91" customWidth="1"/>
    <col min="3597" max="3837" width="11.90625" style="91"/>
    <col min="3838" max="3838" width="1.6328125" style="91" customWidth="1"/>
    <col min="3839" max="3839" width="9.453125" style="91" customWidth="1"/>
    <col min="3840" max="3842" width="8.453125" style="91" customWidth="1"/>
    <col min="3843" max="3844" width="8.36328125" style="91" bestFit="1" customWidth="1"/>
    <col min="3845" max="3845" width="7.26953125" style="91" customWidth="1"/>
    <col min="3846" max="3850" width="8.08984375" style="91" customWidth="1"/>
    <col min="3851" max="3852" width="6.36328125" style="91" customWidth="1"/>
    <col min="3853" max="4093" width="11.90625" style="91"/>
    <col min="4094" max="4094" width="1.6328125" style="91" customWidth="1"/>
    <col min="4095" max="4095" width="9.453125" style="91" customWidth="1"/>
    <col min="4096" max="4098" width="8.453125" style="91" customWidth="1"/>
    <col min="4099" max="4100" width="8.36328125" style="91" bestFit="1" customWidth="1"/>
    <col min="4101" max="4101" width="7.26953125" style="91" customWidth="1"/>
    <col min="4102" max="4106" width="8.08984375" style="91" customWidth="1"/>
    <col min="4107" max="4108" width="6.36328125" style="91" customWidth="1"/>
    <col min="4109" max="4349" width="11.90625" style="91"/>
    <col min="4350" max="4350" width="1.6328125" style="91" customWidth="1"/>
    <col min="4351" max="4351" width="9.453125" style="91" customWidth="1"/>
    <col min="4352" max="4354" width="8.453125" style="91" customWidth="1"/>
    <col min="4355" max="4356" width="8.36328125" style="91" bestFit="1" customWidth="1"/>
    <col min="4357" max="4357" width="7.26953125" style="91" customWidth="1"/>
    <col min="4358" max="4362" width="8.08984375" style="91" customWidth="1"/>
    <col min="4363" max="4364" width="6.36328125" style="91" customWidth="1"/>
    <col min="4365" max="4605" width="11.90625" style="91"/>
    <col min="4606" max="4606" width="1.6328125" style="91" customWidth="1"/>
    <col min="4607" max="4607" width="9.453125" style="91" customWidth="1"/>
    <col min="4608" max="4610" width="8.453125" style="91" customWidth="1"/>
    <col min="4611" max="4612" width="8.36328125" style="91" bestFit="1" customWidth="1"/>
    <col min="4613" max="4613" width="7.26953125" style="91" customWidth="1"/>
    <col min="4614" max="4618" width="8.08984375" style="91" customWidth="1"/>
    <col min="4619" max="4620" width="6.36328125" style="91" customWidth="1"/>
    <col min="4621" max="4861" width="11.90625" style="91"/>
    <col min="4862" max="4862" width="1.6328125" style="91" customWidth="1"/>
    <col min="4863" max="4863" width="9.453125" style="91" customWidth="1"/>
    <col min="4864" max="4866" width="8.453125" style="91" customWidth="1"/>
    <col min="4867" max="4868" width="8.36328125" style="91" bestFit="1" customWidth="1"/>
    <col min="4869" max="4869" width="7.26953125" style="91" customWidth="1"/>
    <col min="4870" max="4874" width="8.08984375" style="91" customWidth="1"/>
    <col min="4875" max="4876" width="6.36328125" style="91" customWidth="1"/>
    <col min="4877" max="5117" width="11.90625" style="91"/>
    <col min="5118" max="5118" width="1.6328125" style="91" customWidth="1"/>
    <col min="5119" max="5119" width="9.453125" style="91" customWidth="1"/>
    <col min="5120" max="5122" width="8.453125" style="91" customWidth="1"/>
    <col min="5123" max="5124" width="8.36328125" style="91" bestFit="1" customWidth="1"/>
    <col min="5125" max="5125" width="7.26953125" style="91" customWidth="1"/>
    <col min="5126" max="5130" width="8.08984375" style="91" customWidth="1"/>
    <col min="5131" max="5132" width="6.36328125" style="91" customWidth="1"/>
    <col min="5133" max="5373" width="11.90625" style="91"/>
    <col min="5374" max="5374" width="1.6328125" style="91" customWidth="1"/>
    <col min="5375" max="5375" width="9.453125" style="91" customWidth="1"/>
    <col min="5376" max="5378" width="8.453125" style="91" customWidth="1"/>
    <col min="5379" max="5380" width="8.36328125" style="91" bestFit="1" customWidth="1"/>
    <col min="5381" max="5381" width="7.26953125" style="91" customWidth="1"/>
    <col min="5382" max="5386" width="8.08984375" style="91" customWidth="1"/>
    <col min="5387" max="5388" width="6.36328125" style="91" customWidth="1"/>
    <col min="5389" max="5629" width="11.90625" style="91"/>
    <col min="5630" max="5630" width="1.6328125" style="91" customWidth="1"/>
    <col min="5631" max="5631" width="9.453125" style="91" customWidth="1"/>
    <col min="5632" max="5634" width="8.453125" style="91" customWidth="1"/>
    <col min="5635" max="5636" width="8.36328125" style="91" bestFit="1" customWidth="1"/>
    <col min="5637" max="5637" width="7.26953125" style="91" customWidth="1"/>
    <col min="5638" max="5642" width="8.08984375" style="91" customWidth="1"/>
    <col min="5643" max="5644" width="6.36328125" style="91" customWidth="1"/>
    <col min="5645" max="5885" width="11.90625" style="91"/>
    <col min="5886" max="5886" width="1.6328125" style="91" customWidth="1"/>
    <col min="5887" max="5887" width="9.453125" style="91" customWidth="1"/>
    <col min="5888" max="5890" width="8.453125" style="91" customWidth="1"/>
    <col min="5891" max="5892" width="8.36328125" style="91" bestFit="1" customWidth="1"/>
    <col min="5893" max="5893" width="7.26953125" style="91" customWidth="1"/>
    <col min="5894" max="5898" width="8.08984375" style="91" customWidth="1"/>
    <col min="5899" max="5900" width="6.36328125" style="91" customWidth="1"/>
    <col min="5901" max="6141" width="11.90625" style="91"/>
    <col min="6142" max="6142" width="1.6328125" style="91" customWidth="1"/>
    <col min="6143" max="6143" width="9.453125" style="91" customWidth="1"/>
    <col min="6144" max="6146" width="8.453125" style="91" customWidth="1"/>
    <col min="6147" max="6148" width="8.36328125" style="91" bestFit="1" customWidth="1"/>
    <col min="6149" max="6149" width="7.26953125" style="91" customWidth="1"/>
    <col min="6150" max="6154" width="8.08984375" style="91" customWidth="1"/>
    <col min="6155" max="6156" width="6.36328125" style="91" customWidth="1"/>
    <col min="6157" max="6397" width="11.90625" style="91"/>
    <col min="6398" max="6398" width="1.6328125" style="91" customWidth="1"/>
    <col min="6399" max="6399" width="9.453125" style="91" customWidth="1"/>
    <col min="6400" max="6402" width="8.453125" style="91" customWidth="1"/>
    <col min="6403" max="6404" width="8.36328125" style="91" bestFit="1" customWidth="1"/>
    <col min="6405" max="6405" width="7.26953125" style="91" customWidth="1"/>
    <col min="6406" max="6410" width="8.08984375" style="91" customWidth="1"/>
    <col min="6411" max="6412" width="6.36328125" style="91" customWidth="1"/>
    <col min="6413" max="6653" width="11.90625" style="91"/>
    <col min="6654" max="6654" width="1.6328125" style="91" customWidth="1"/>
    <col min="6655" max="6655" width="9.453125" style="91" customWidth="1"/>
    <col min="6656" max="6658" width="8.453125" style="91" customWidth="1"/>
    <col min="6659" max="6660" width="8.36328125" style="91" bestFit="1" customWidth="1"/>
    <col min="6661" max="6661" width="7.26953125" style="91" customWidth="1"/>
    <col min="6662" max="6666" width="8.08984375" style="91" customWidth="1"/>
    <col min="6667" max="6668" width="6.36328125" style="91" customWidth="1"/>
    <col min="6669" max="6909" width="11.90625" style="91"/>
    <col min="6910" max="6910" width="1.6328125" style="91" customWidth="1"/>
    <col min="6911" max="6911" width="9.453125" style="91" customWidth="1"/>
    <col min="6912" max="6914" width="8.453125" style="91" customWidth="1"/>
    <col min="6915" max="6916" width="8.36328125" style="91" bestFit="1" customWidth="1"/>
    <col min="6917" max="6917" width="7.26953125" style="91" customWidth="1"/>
    <col min="6918" max="6922" width="8.08984375" style="91" customWidth="1"/>
    <col min="6923" max="6924" width="6.36328125" style="91" customWidth="1"/>
    <col min="6925" max="7165" width="11.90625" style="91"/>
    <col min="7166" max="7166" width="1.6328125" style="91" customWidth="1"/>
    <col min="7167" max="7167" width="9.453125" style="91" customWidth="1"/>
    <col min="7168" max="7170" width="8.453125" style="91" customWidth="1"/>
    <col min="7171" max="7172" width="8.36328125" style="91" bestFit="1" customWidth="1"/>
    <col min="7173" max="7173" width="7.26953125" style="91" customWidth="1"/>
    <col min="7174" max="7178" width="8.08984375" style="91" customWidth="1"/>
    <col min="7179" max="7180" width="6.36328125" style="91" customWidth="1"/>
    <col min="7181" max="7421" width="11.90625" style="91"/>
    <col min="7422" max="7422" width="1.6328125" style="91" customWidth="1"/>
    <col min="7423" max="7423" width="9.453125" style="91" customWidth="1"/>
    <col min="7424" max="7426" width="8.453125" style="91" customWidth="1"/>
    <col min="7427" max="7428" width="8.36328125" style="91" bestFit="1" customWidth="1"/>
    <col min="7429" max="7429" width="7.26953125" style="91" customWidth="1"/>
    <col min="7430" max="7434" width="8.08984375" style="91" customWidth="1"/>
    <col min="7435" max="7436" width="6.36328125" style="91" customWidth="1"/>
    <col min="7437" max="7677" width="11.90625" style="91"/>
    <col min="7678" max="7678" width="1.6328125" style="91" customWidth="1"/>
    <col min="7679" max="7679" width="9.453125" style="91" customWidth="1"/>
    <col min="7680" max="7682" width="8.453125" style="91" customWidth="1"/>
    <col min="7683" max="7684" width="8.36328125" style="91" bestFit="1" customWidth="1"/>
    <col min="7685" max="7685" width="7.26953125" style="91" customWidth="1"/>
    <col min="7686" max="7690" width="8.08984375" style="91" customWidth="1"/>
    <col min="7691" max="7692" width="6.36328125" style="91" customWidth="1"/>
    <col min="7693" max="7933" width="11.90625" style="91"/>
    <col min="7934" max="7934" width="1.6328125" style="91" customWidth="1"/>
    <col min="7935" max="7935" width="9.453125" style="91" customWidth="1"/>
    <col min="7936" max="7938" width="8.453125" style="91" customWidth="1"/>
    <col min="7939" max="7940" width="8.36328125" style="91" bestFit="1" customWidth="1"/>
    <col min="7941" max="7941" width="7.26953125" style="91" customWidth="1"/>
    <col min="7942" max="7946" width="8.08984375" style="91" customWidth="1"/>
    <col min="7947" max="7948" width="6.36328125" style="91" customWidth="1"/>
    <col min="7949" max="8189" width="11.90625" style="91"/>
    <col min="8190" max="8190" width="1.6328125" style="91" customWidth="1"/>
    <col min="8191" max="8191" width="9.453125" style="91" customWidth="1"/>
    <col min="8192" max="8194" width="8.453125" style="91" customWidth="1"/>
    <col min="8195" max="8196" width="8.36328125" style="91" bestFit="1" customWidth="1"/>
    <col min="8197" max="8197" width="7.26953125" style="91" customWidth="1"/>
    <col min="8198" max="8202" width="8.08984375" style="91" customWidth="1"/>
    <col min="8203" max="8204" width="6.36328125" style="91" customWidth="1"/>
    <col min="8205" max="8445" width="11.90625" style="91"/>
    <col min="8446" max="8446" width="1.6328125" style="91" customWidth="1"/>
    <col min="8447" max="8447" width="9.453125" style="91" customWidth="1"/>
    <col min="8448" max="8450" width="8.453125" style="91" customWidth="1"/>
    <col min="8451" max="8452" width="8.36328125" style="91" bestFit="1" customWidth="1"/>
    <col min="8453" max="8453" width="7.26953125" style="91" customWidth="1"/>
    <col min="8454" max="8458" width="8.08984375" style="91" customWidth="1"/>
    <col min="8459" max="8460" width="6.36328125" style="91" customWidth="1"/>
    <col min="8461" max="8701" width="11.90625" style="91"/>
    <col min="8702" max="8702" width="1.6328125" style="91" customWidth="1"/>
    <col min="8703" max="8703" width="9.453125" style="91" customWidth="1"/>
    <col min="8704" max="8706" width="8.453125" style="91" customWidth="1"/>
    <col min="8707" max="8708" width="8.36328125" style="91" bestFit="1" customWidth="1"/>
    <col min="8709" max="8709" width="7.26953125" style="91" customWidth="1"/>
    <col min="8710" max="8714" width="8.08984375" style="91" customWidth="1"/>
    <col min="8715" max="8716" width="6.36328125" style="91" customWidth="1"/>
    <col min="8717" max="8957" width="11.90625" style="91"/>
    <col min="8958" max="8958" width="1.6328125" style="91" customWidth="1"/>
    <col min="8959" max="8959" width="9.453125" style="91" customWidth="1"/>
    <col min="8960" max="8962" width="8.453125" style="91" customWidth="1"/>
    <col min="8963" max="8964" width="8.36328125" style="91" bestFit="1" customWidth="1"/>
    <col min="8965" max="8965" width="7.26953125" style="91" customWidth="1"/>
    <col min="8966" max="8970" width="8.08984375" style="91" customWidth="1"/>
    <col min="8971" max="8972" width="6.36328125" style="91" customWidth="1"/>
    <col min="8973" max="9213" width="11.90625" style="91"/>
    <col min="9214" max="9214" width="1.6328125" style="91" customWidth="1"/>
    <col min="9215" max="9215" width="9.453125" style="91" customWidth="1"/>
    <col min="9216" max="9218" width="8.453125" style="91" customWidth="1"/>
    <col min="9219" max="9220" width="8.36328125" style="91" bestFit="1" customWidth="1"/>
    <col min="9221" max="9221" width="7.26953125" style="91" customWidth="1"/>
    <col min="9222" max="9226" width="8.08984375" style="91" customWidth="1"/>
    <col min="9227" max="9228" width="6.36328125" style="91" customWidth="1"/>
    <col min="9229" max="9469" width="11.90625" style="91"/>
    <col min="9470" max="9470" width="1.6328125" style="91" customWidth="1"/>
    <col min="9471" max="9471" width="9.453125" style="91" customWidth="1"/>
    <col min="9472" max="9474" width="8.453125" style="91" customWidth="1"/>
    <col min="9475" max="9476" width="8.36328125" style="91" bestFit="1" customWidth="1"/>
    <col min="9477" max="9477" width="7.26953125" style="91" customWidth="1"/>
    <col min="9478" max="9482" width="8.08984375" style="91" customWidth="1"/>
    <col min="9483" max="9484" width="6.36328125" style="91" customWidth="1"/>
    <col min="9485" max="9725" width="11.90625" style="91"/>
    <col min="9726" max="9726" width="1.6328125" style="91" customWidth="1"/>
    <col min="9727" max="9727" width="9.453125" style="91" customWidth="1"/>
    <col min="9728" max="9730" width="8.453125" style="91" customWidth="1"/>
    <col min="9731" max="9732" width="8.36328125" style="91" bestFit="1" customWidth="1"/>
    <col min="9733" max="9733" width="7.26953125" style="91" customWidth="1"/>
    <col min="9734" max="9738" width="8.08984375" style="91" customWidth="1"/>
    <col min="9739" max="9740" width="6.36328125" style="91" customWidth="1"/>
    <col min="9741" max="9981" width="11.90625" style="91"/>
    <col min="9982" max="9982" width="1.6328125" style="91" customWidth="1"/>
    <col min="9983" max="9983" width="9.453125" style="91" customWidth="1"/>
    <col min="9984" max="9986" width="8.453125" style="91" customWidth="1"/>
    <col min="9987" max="9988" width="8.36328125" style="91" bestFit="1" customWidth="1"/>
    <col min="9989" max="9989" width="7.26953125" style="91" customWidth="1"/>
    <col min="9990" max="9994" width="8.08984375" style="91" customWidth="1"/>
    <col min="9995" max="9996" width="6.36328125" style="91" customWidth="1"/>
    <col min="9997" max="10237" width="11.90625" style="91"/>
    <col min="10238" max="10238" width="1.6328125" style="91" customWidth="1"/>
    <col min="10239" max="10239" width="9.453125" style="91" customWidth="1"/>
    <col min="10240" max="10242" width="8.453125" style="91" customWidth="1"/>
    <col min="10243" max="10244" width="8.36328125" style="91" bestFit="1" customWidth="1"/>
    <col min="10245" max="10245" width="7.26953125" style="91" customWidth="1"/>
    <col min="10246" max="10250" width="8.08984375" style="91" customWidth="1"/>
    <col min="10251" max="10252" width="6.36328125" style="91" customWidth="1"/>
    <col min="10253" max="10493" width="11.90625" style="91"/>
    <col min="10494" max="10494" width="1.6328125" style="91" customWidth="1"/>
    <col min="10495" max="10495" width="9.453125" style="91" customWidth="1"/>
    <col min="10496" max="10498" width="8.453125" style="91" customWidth="1"/>
    <col min="10499" max="10500" width="8.36328125" style="91" bestFit="1" customWidth="1"/>
    <col min="10501" max="10501" width="7.26953125" style="91" customWidth="1"/>
    <col min="10502" max="10506" width="8.08984375" style="91" customWidth="1"/>
    <col min="10507" max="10508" width="6.36328125" style="91" customWidth="1"/>
    <col min="10509" max="10749" width="11.90625" style="91"/>
    <col min="10750" max="10750" width="1.6328125" style="91" customWidth="1"/>
    <col min="10751" max="10751" width="9.453125" style="91" customWidth="1"/>
    <col min="10752" max="10754" width="8.453125" style="91" customWidth="1"/>
    <col min="10755" max="10756" width="8.36328125" style="91" bestFit="1" customWidth="1"/>
    <col min="10757" max="10757" width="7.26953125" style="91" customWidth="1"/>
    <col min="10758" max="10762" width="8.08984375" style="91" customWidth="1"/>
    <col min="10763" max="10764" width="6.36328125" style="91" customWidth="1"/>
    <col min="10765" max="11005" width="11.90625" style="91"/>
    <col min="11006" max="11006" width="1.6328125" style="91" customWidth="1"/>
    <col min="11007" max="11007" width="9.453125" style="91" customWidth="1"/>
    <col min="11008" max="11010" width="8.453125" style="91" customWidth="1"/>
    <col min="11011" max="11012" width="8.36328125" style="91" bestFit="1" customWidth="1"/>
    <col min="11013" max="11013" width="7.26953125" style="91" customWidth="1"/>
    <col min="11014" max="11018" width="8.08984375" style="91" customWidth="1"/>
    <col min="11019" max="11020" width="6.36328125" style="91" customWidth="1"/>
    <col min="11021" max="11261" width="11.90625" style="91"/>
    <col min="11262" max="11262" width="1.6328125" style="91" customWidth="1"/>
    <col min="11263" max="11263" width="9.453125" style="91" customWidth="1"/>
    <col min="11264" max="11266" width="8.453125" style="91" customWidth="1"/>
    <col min="11267" max="11268" width="8.36328125" style="91" bestFit="1" customWidth="1"/>
    <col min="11269" max="11269" width="7.26953125" style="91" customWidth="1"/>
    <col min="11270" max="11274" width="8.08984375" style="91" customWidth="1"/>
    <col min="11275" max="11276" width="6.36328125" style="91" customWidth="1"/>
    <col min="11277" max="11517" width="11.90625" style="91"/>
    <col min="11518" max="11518" width="1.6328125" style="91" customWidth="1"/>
    <col min="11519" max="11519" width="9.453125" style="91" customWidth="1"/>
    <col min="11520" max="11522" width="8.453125" style="91" customWidth="1"/>
    <col min="11523" max="11524" width="8.36328125" style="91" bestFit="1" customWidth="1"/>
    <col min="11525" max="11525" width="7.26953125" style="91" customWidth="1"/>
    <col min="11526" max="11530" width="8.08984375" style="91" customWidth="1"/>
    <col min="11531" max="11532" width="6.36328125" style="91" customWidth="1"/>
    <col min="11533" max="11773" width="11.90625" style="91"/>
    <col min="11774" max="11774" width="1.6328125" style="91" customWidth="1"/>
    <col min="11775" max="11775" width="9.453125" style="91" customWidth="1"/>
    <col min="11776" max="11778" width="8.453125" style="91" customWidth="1"/>
    <col min="11779" max="11780" width="8.36328125" style="91" bestFit="1" customWidth="1"/>
    <col min="11781" max="11781" width="7.26953125" style="91" customWidth="1"/>
    <col min="11782" max="11786" width="8.08984375" style="91" customWidth="1"/>
    <col min="11787" max="11788" width="6.36328125" style="91" customWidth="1"/>
    <col min="11789" max="12029" width="11.90625" style="91"/>
    <col min="12030" max="12030" width="1.6328125" style="91" customWidth="1"/>
    <col min="12031" max="12031" width="9.453125" style="91" customWidth="1"/>
    <col min="12032" max="12034" width="8.453125" style="91" customWidth="1"/>
    <col min="12035" max="12036" width="8.36328125" style="91" bestFit="1" customWidth="1"/>
    <col min="12037" max="12037" width="7.26953125" style="91" customWidth="1"/>
    <col min="12038" max="12042" width="8.08984375" style="91" customWidth="1"/>
    <col min="12043" max="12044" width="6.36328125" style="91" customWidth="1"/>
    <col min="12045" max="12285" width="11.90625" style="91"/>
    <col min="12286" max="12286" width="1.6328125" style="91" customWidth="1"/>
    <col min="12287" max="12287" width="9.453125" style="91" customWidth="1"/>
    <col min="12288" max="12290" width="8.453125" style="91" customWidth="1"/>
    <col min="12291" max="12292" width="8.36328125" style="91" bestFit="1" customWidth="1"/>
    <col min="12293" max="12293" width="7.26953125" style="91" customWidth="1"/>
    <col min="12294" max="12298" width="8.08984375" style="91" customWidth="1"/>
    <col min="12299" max="12300" width="6.36328125" style="91" customWidth="1"/>
    <col min="12301" max="12541" width="11.90625" style="91"/>
    <col min="12542" max="12542" width="1.6328125" style="91" customWidth="1"/>
    <col min="12543" max="12543" width="9.453125" style="91" customWidth="1"/>
    <col min="12544" max="12546" width="8.453125" style="91" customWidth="1"/>
    <col min="12547" max="12548" width="8.36328125" style="91" bestFit="1" customWidth="1"/>
    <col min="12549" max="12549" width="7.26953125" style="91" customWidth="1"/>
    <col min="12550" max="12554" width="8.08984375" style="91" customWidth="1"/>
    <col min="12555" max="12556" width="6.36328125" style="91" customWidth="1"/>
    <col min="12557" max="12797" width="11.90625" style="91"/>
    <col min="12798" max="12798" width="1.6328125" style="91" customWidth="1"/>
    <col min="12799" max="12799" width="9.453125" style="91" customWidth="1"/>
    <col min="12800" max="12802" width="8.453125" style="91" customWidth="1"/>
    <col min="12803" max="12804" width="8.36328125" style="91" bestFit="1" customWidth="1"/>
    <col min="12805" max="12805" width="7.26953125" style="91" customWidth="1"/>
    <col min="12806" max="12810" width="8.08984375" style="91" customWidth="1"/>
    <col min="12811" max="12812" width="6.36328125" style="91" customWidth="1"/>
    <col min="12813" max="13053" width="11.90625" style="91"/>
    <col min="13054" max="13054" width="1.6328125" style="91" customWidth="1"/>
    <col min="13055" max="13055" width="9.453125" style="91" customWidth="1"/>
    <col min="13056" max="13058" width="8.453125" style="91" customWidth="1"/>
    <col min="13059" max="13060" width="8.36328125" style="91" bestFit="1" customWidth="1"/>
    <col min="13061" max="13061" width="7.26953125" style="91" customWidth="1"/>
    <col min="13062" max="13066" width="8.08984375" style="91" customWidth="1"/>
    <col min="13067" max="13068" width="6.36328125" style="91" customWidth="1"/>
    <col min="13069" max="13309" width="11.90625" style="91"/>
    <col min="13310" max="13310" width="1.6328125" style="91" customWidth="1"/>
    <col min="13311" max="13311" width="9.453125" style="91" customWidth="1"/>
    <col min="13312" max="13314" width="8.453125" style="91" customWidth="1"/>
    <col min="13315" max="13316" width="8.36328125" style="91" bestFit="1" customWidth="1"/>
    <col min="13317" max="13317" width="7.26953125" style="91" customWidth="1"/>
    <col min="13318" max="13322" width="8.08984375" style="91" customWidth="1"/>
    <col min="13323" max="13324" width="6.36328125" style="91" customWidth="1"/>
    <col min="13325" max="13565" width="11.90625" style="91"/>
    <col min="13566" max="13566" width="1.6328125" style="91" customWidth="1"/>
    <col min="13567" max="13567" width="9.453125" style="91" customWidth="1"/>
    <col min="13568" max="13570" width="8.453125" style="91" customWidth="1"/>
    <col min="13571" max="13572" width="8.36328125" style="91" bestFit="1" customWidth="1"/>
    <col min="13573" max="13573" width="7.26953125" style="91" customWidth="1"/>
    <col min="13574" max="13578" width="8.08984375" style="91" customWidth="1"/>
    <col min="13579" max="13580" width="6.36328125" style="91" customWidth="1"/>
    <col min="13581" max="13821" width="11.90625" style="91"/>
    <col min="13822" max="13822" width="1.6328125" style="91" customWidth="1"/>
    <col min="13823" max="13823" width="9.453125" style="91" customWidth="1"/>
    <col min="13824" max="13826" width="8.453125" style="91" customWidth="1"/>
    <col min="13827" max="13828" width="8.36328125" style="91" bestFit="1" customWidth="1"/>
    <col min="13829" max="13829" width="7.26953125" style="91" customWidth="1"/>
    <col min="13830" max="13834" width="8.08984375" style="91" customWidth="1"/>
    <col min="13835" max="13836" width="6.36328125" style="91" customWidth="1"/>
    <col min="13837" max="14077" width="11.90625" style="91"/>
    <col min="14078" max="14078" width="1.6328125" style="91" customWidth="1"/>
    <col min="14079" max="14079" width="9.453125" style="91" customWidth="1"/>
    <col min="14080" max="14082" width="8.453125" style="91" customWidth="1"/>
    <col min="14083" max="14084" width="8.36328125" style="91" bestFit="1" customWidth="1"/>
    <col min="14085" max="14085" width="7.26953125" style="91" customWidth="1"/>
    <col min="14086" max="14090" width="8.08984375" style="91" customWidth="1"/>
    <col min="14091" max="14092" width="6.36328125" style="91" customWidth="1"/>
    <col min="14093" max="14333" width="11.90625" style="91"/>
    <col min="14334" max="14334" width="1.6328125" style="91" customWidth="1"/>
    <col min="14335" max="14335" width="9.453125" style="91" customWidth="1"/>
    <col min="14336" max="14338" width="8.453125" style="91" customWidth="1"/>
    <col min="14339" max="14340" width="8.36328125" style="91" bestFit="1" customWidth="1"/>
    <col min="14341" max="14341" width="7.26953125" style="91" customWidth="1"/>
    <col min="14342" max="14346" width="8.08984375" style="91" customWidth="1"/>
    <col min="14347" max="14348" width="6.36328125" style="91" customWidth="1"/>
    <col min="14349" max="14589" width="11.90625" style="91"/>
    <col min="14590" max="14590" width="1.6328125" style="91" customWidth="1"/>
    <col min="14591" max="14591" width="9.453125" style="91" customWidth="1"/>
    <col min="14592" max="14594" width="8.453125" style="91" customWidth="1"/>
    <col min="14595" max="14596" width="8.36328125" style="91" bestFit="1" customWidth="1"/>
    <col min="14597" max="14597" width="7.26953125" style="91" customWidth="1"/>
    <col min="14598" max="14602" width="8.08984375" style="91" customWidth="1"/>
    <col min="14603" max="14604" width="6.36328125" style="91" customWidth="1"/>
    <col min="14605" max="14845" width="11.90625" style="91"/>
    <col min="14846" max="14846" width="1.6328125" style="91" customWidth="1"/>
    <col min="14847" max="14847" width="9.453125" style="91" customWidth="1"/>
    <col min="14848" max="14850" width="8.453125" style="91" customWidth="1"/>
    <col min="14851" max="14852" width="8.36328125" style="91" bestFit="1" customWidth="1"/>
    <col min="14853" max="14853" width="7.26953125" style="91" customWidth="1"/>
    <col min="14854" max="14858" width="8.08984375" style="91" customWidth="1"/>
    <col min="14859" max="14860" width="6.36328125" style="91" customWidth="1"/>
    <col min="14861" max="15101" width="11.90625" style="91"/>
    <col min="15102" max="15102" width="1.6328125" style="91" customWidth="1"/>
    <col min="15103" max="15103" width="9.453125" style="91" customWidth="1"/>
    <col min="15104" max="15106" width="8.453125" style="91" customWidth="1"/>
    <col min="15107" max="15108" width="8.36328125" style="91" bestFit="1" customWidth="1"/>
    <col min="15109" max="15109" width="7.26953125" style="91" customWidth="1"/>
    <col min="15110" max="15114" width="8.08984375" style="91" customWidth="1"/>
    <col min="15115" max="15116" width="6.36328125" style="91" customWidth="1"/>
    <col min="15117" max="15357" width="11.90625" style="91"/>
    <col min="15358" max="15358" width="1.6328125" style="91" customWidth="1"/>
    <col min="15359" max="15359" width="9.453125" style="91" customWidth="1"/>
    <col min="15360" max="15362" width="8.453125" style="91" customWidth="1"/>
    <col min="15363" max="15364" width="8.36328125" style="91" bestFit="1" customWidth="1"/>
    <col min="15365" max="15365" width="7.26953125" style="91" customWidth="1"/>
    <col min="15366" max="15370" width="8.08984375" style="91" customWidth="1"/>
    <col min="15371" max="15372" width="6.36328125" style="91" customWidth="1"/>
    <col min="15373" max="15613" width="11.90625" style="91"/>
    <col min="15614" max="15614" width="1.6328125" style="91" customWidth="1"/>
    <col min="15615" max="15615" width="9.453125" style="91" customWidth="1"/>
    <col min="15616" max="15618" width="8.453125" style="91" customWidth="1"/>
    <col min="15619" max="15620" width="8.36328125" style="91" bestFit="1" customWidth="1"/>
    <col min="15621" max="15621" width="7.26953125" style="91" customWidth="1"/>
    <col min="15622" max="15626" width="8.08984375" style="91" customWidth="1"/>
    <col min="15627" max="15628" width="6.36328125" style="91" customWidth="1"/>
    <col min="15629" max="15869" width="11.90625" style="91"/>
    <col min="15870" max="15870" width="1.6328125" style="91" customWidth="1"/>
    <col min="15871" max="15871" width="9.453125" style="91" customWidth="1"/>
    <col min="15872" max="15874" width="8.453125" style="91" customWidth="1"/>
    <col min="15875" max="15876" width="8.36328125" style="91" bestFit="1" customWidth="1"/>
    <col min="15877" max="15877" width="7.26953125" style="91" customWidth="1"/>
    <col min="15878" max="15882" width="8.08984375" style="91" customWidth="1"/>
    <col min="15883" max="15884" width="6.36328125" style="91" customWidth="1"/>
    <col min="15885" max="16125" width="11.90625" style="91"/>
    <col min="16126" max="16126" width="1.6328125" style="91" customWidth="1"/>
    <col min="16127" max="16127" width="9.453125" style="91" customWidth="1"/>
    <col min="16128" max="16130" width="8.453125" style="91" customWidth="1"/>
    <col min="16131" max="16132" width="8.36328125" style="91" bestFit="1" customWidth="1"/>
    <col min="16133" max="16133" width="7.26953125" style="91" customWidth="1"/>
    <col min="16134" max="16138" width="8.08984375" style="91" customWidth="1"/>
    <col min="16139" max="16140" width="6.36328125" style="91" customWidth="1"/>
    <col min="16141" max="16384" width="11.90625" style="91"/>
  </cols>
  <sheetData>
    <row r="1" spans="1:47" ht="20.149999999999999" customHeight="1" x14ac:dyDescent="0.2">
      <c r="B1" s="140" t="s">
        <v>321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3"/>
    </row>
    <row r="2" spans="1:47" ht="20.149999999999999" customHeight="1" thickBot="1" x14ac:dyDescent="0.25">
      <c r="B2" s="140"/>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259" t="s">
        <v>335</v>
      </c>
      <c r="AG2" s="92"/>
      <c r="AH2" s="93"/>
    </row>
    <row r="3" spans="1:47" ht="13.5" customHeight="1" x14ac:dyDescent="0.2">
      <c r="B3" s="1499" t="s">
        <v>0</v>
      </c>
      <c r="C3" s="95"/>
      <c r="D3" s="96"/>
      <c r="E3" s="96"/>
      <c r="F3" s="97"/>
      <c r="G3" s="97"/>
      <c r="H3" s="97"/>
      <c r="I3" s="97"/>
      <c r="J3" s="97"/>
      <c r="K3" s="97"/>
      <c r="L3" s="97"/>
      <c r="M3" s="97"/>
      <c r="N3" s="97"/>
      <c r="O3" s="98"/>
      <c r="P3" s="97"/>
      <c r="Q3" s="97"/>
      <c r="R3" s="97"/>
      <c r="S3" s="97"/>
      <c r="T3" s="97"/>
      <c r="U3" s="97"/>
      <c r="V3" s="97"/>
      <c r="W3" s="99"/>
      <c r="X3" s="100"/>
      <c r="Y3" s="101"/>
      <c r="Z3" s="97"/>
      <c r="AA3" s="97"/>
      <c r="AB3" s="97"/>
      <c r="AC3" s="97"/>
      <c r="AD3" s="97"/>
      <c r="AE3" s="97"/>
      <c r="AF3" s="97"/>
      <c r="AG3" s="97"/>
      <c r="AH3" s="98"/>
      <c r="AI3" s="102"/>
      <c r="AJ3" s="102"/>
      <c r="AK3" s="102"/>
      <c r="AL3" s="102"/>
      <c r="AM3" s="102"/>
      <c r="AN3" s="102"/>
      <c r="AO3" s="102"/>
      <c r="AP3" s="102"/>
      <c r="AQ3" s="103"/>
    </row>
    <row r="4" spans="1:47" ht="21" customHeight="1" x14ac:dyDescent="0.2">
      <c r="B4" s="1500"/>
      <c r="C4" s="16"/>
      <c r="D4" s="17" t="s">
        <v>165</v>
      </c>
      <c r="E4" s="18"/>
      <c r="F4" s="1502" t="s">
        <v>252</v>
      </c>
      <c r="G4" s="1503"/>
      <c r="H4" s="1503"/>
      <c r="I4" s="1503"/>
      <c r="J4" s="1503"/>
      <c r="K4" s="1503"/>
      <c r="L4" s="1503"/>
      <c r="M4" s="1503"/>
      <c r="N4" s="1503"/>
      <c r="O4" s="1504"/>
      <c r="P4" s="1503"/>
      <c r="Q4" s="1503"/>
      <c r="R4" s="1503"/>
      <c r="S4" s="1503"/>
      <c r="T4" s="1503"/>
      <c r="U4" s="1503"/>
      <c r="V4" s="1503"/>
      <c r="W4" s="104" t="s">
        <v>256</v>
      </c>
      <c r="X4" s="105"/>
      <c r="Y4" s="106"/>
      <c r="Z4" s="107"/>
      <c r="AA4" s="105"/>
      <c r="AB4" s="105"/>
      <c r="AC4" s="105"/>
      <c r="AD4" s="105"/>
      <c r="AE4" s="105"/>
      <c r="AF4" s="105"/>
      <c r="AG4" s="105"/>
      <c r="AH4" s="106"/>
      <c r="AI4" s="108"/>
      <c r="AJ4" s="108"/>
      <c r="AK4" s="108"/>
      <c r="AL4" s="108"/>
      <c r="AM4" s="108"/>
      <c r="AN4" s="108"/>
      <c r="AO4" s="108"/>
      <c r="AP4" s="108"/>
      <c r="AQ4" s="109"/>
      <c r="AS4" s="7" t="s">
        <v>344</v>
      </c>
      <c r="AT4" s="7"/>
      <c r="AU4" s="7"/>
    </row>
    <row r="5" spans="1:47" ht="21" customHeight="1" x14ac:dyDescent="0.2">
      <c r="B5" s="1500"/>
      <c r="C5" s="16"/>
      <c r="D5" s="17"/>
      <c r="E5" s="18"/>
      <c r="F5" s="19"/>
      <c r="G5" s="24"/>
      <c r="H5" s="24"/>
      <c r="I5" s="20" t="s">
        <v>168</v>
      </c>
      <c r="J5" s="21"/>
      <c r="K5" s="21"/>
      <c r="L5" s="21"/>
      <c r="M5" s="21"/>
      <c r="N5" s="21"/>
      <c r="O5" s="110"/>
      <c r="P5" s="111" t="s">
        <v>169</v>
      </c>
      <c r="Q5" s="21"/>
      <c r="R5" s="21"/>
      <c r="S5" s="21"/>
      <c r="T5" s="21"/>
      <c r="U5" s="21"/>
      <c r="V5" s="21"/>
      <c r="W5" s="19"/>
      <c r="X5" s="23"/>
      <c r="Y5" s="112"/>
      <c r="Z5" s="25" t="s">
        <v>170</v>
      </c>
      <c r="AA5" s="21"/>
      <c r="AB5" s="21"/>
      <c r="AC5" s="21"/>
      <c r="AD5" s="21"/>
      <c r="AE5" s="21"/>
      <c r="AF5" s="21"/>
      <c r="AG5" s="21"/>
      <c r="AH5" s="110"/>
      <c r="AI5" s="8" t="s">
        <v>171</v>
      </c>
      <c r="AJ5" s="26"/>
      <c r="AK5" s="26"/>
      <c r="AL5" s="26"/>
      <c r="AM5" s="26"/>
      <c r="AN5" s="26"/>
      <c r="AO5" s="26"/>
      <c r="AP5" s="26"/>
      <c r="AQ5" s="113"/>
      <c r="AS5" s="301" t="s">
        <v>343</v>
      </c>
      <c r="AT5" s="26"/>
      <c r="AU5" s="682"/>
    </row>
    <row r="6" spans="1:47" ht="12" customHeight="1" x14ac:dyDescent="0.2">
      <c r="B6" s="1500"/>
      <c r="C6" s="27"/>
      <c r="D6" s="28"/>
      <c r="E6" s="29"/>
      <c r="F6" s="27"/>
      <c r="G6" s="28"/>
      <c r="H6" s="114"/>
      <c r="I6" s="27"/>
      <c r="J6" s="30"/>
      <c r="K6" s="31"/>
      <c r="L6" s="1434" t="s">
        <v>172</v>
      </c>
      <c r="M6" s="1435"/>
      <c r="N6" s="1505" t="s">
        <v>173</v>
      </c>
      <c r="O6" s="1437"/>
      <c r="P6" s="28"/>
      <c r="Q6" s="30"/>
      <c r="R6" s="30"/>
      <c r="S6" s="1434" t="s">
        <v>172</v>
      </c>
      <c r="T6" s="1435"/>
      <c r="U6" s="1505" t="s">
        <v>173</v>
      </c>
      <c r="V6" s="1435"/>
      <c r="W6" s="27"/>
      <c r="X6" s="28"/>
      <c r="Y6" s="115"/>
      <c r="Z6" s="27"/>
      <c r="AA6" s="28"/>
      <c r="AB6" s="28"/>
      <c r="AC6" s="45"/>
      <c r="AD6" s="116" t="s">
        <v>175</v>
      </c>
      <c r="AE6" s="117"/>
      <c r="AF6" s="39"/>
      <c r="AG6" s="1495" t="s">
        <v>117</v>
      </c>
      <c r="AH6" s="1496"/>
      <c r="AI6" s="28"/>
      <c r="AJ6" s="28"/>
      <c r="AK6" s="29"/>
      <c r="AL6" s="45"/>
      <c r="AM6" s="116" t="s">
        <v>176</v>
      </c>
      <c r="AN6" s="111"/>
      <c r="AO6" s="39"/>
      <c r="AP6" s="1497" t="s">
        <v>124</v>
      </c>
      <c r="AQ6" s="1498"/>
      <c r="AS6" s="302"/>
      <c r="AT6" s="7"/>
      <c r="AU6" s="683"/>
    </row>
    <row r="7" spans="1:47" ht="27" customHeight="1" thickBot="1" x14ac:dyDescent="0.25">
      <c r="B7" s="1501"/>
      <c r="C7" s="310" t="s">
        <v>5</v>
      </c>
      <c r="D7" s="119" t="s">
        <v>6</v>
      </c>
      <c r="E7" s="120" t="s">
        <v>7</v>
      </c>
      <c r="F7" s="310" t="s">
        <v>5</v>
      </c>
      <c r="G7" s="119" t="s">
        <v>6</v>
      </c>
      <c r="H7" s="120" t="s">
        <v>7</v>
      </c>
      <c r="I7" s="310" t="s">
        <v>5</v>
      </c>
      <c r="J7" s="119" t="s">
        <v>6</v>
      </c>
      <c r="K7" s="120" t="s">
        <v>7</v>
      </c>
      <c r="L7" s="121" t="s">
        <v>231</v>
      </c>
      <c r="M7" s="122" t="s">
        <v>232</v>
      </c>
      <c r="N7" s="122" t="s">
        <v>231</v>
      </c>
      <c r="O7" s="123" t="s">
        <v>179</v>
      </c>
      <c r="P7" s="311" t="s">
        <v>5</v>
      </c>
      <c r="Q7" s="119" t="s">
        <v>6</v>
      </c>
      <c r="R7" s="120" t="s">
        <v>7</v>
      </c>
      <c r="S7" s="121" t="s">
        <v>224</v>
      </c>
      <c r="T7" s="122" t="s">
        <v>225</v>
      </c>
      <c r="U7" s="122" t="s">
        <v>224</v>
      </c>
      <c r="V7" s="124" t="s">
        <v>179</v>
      </c>
      <c r="W7" s="310" t="s">
        <v>182</v>
      </c>
      <c r="X7" s="119" t="s">
        <v>183</v>
      </c>
      <c r="Y7" s="125" t="s">
        <v>179</v>
      </c>
      <c r="Z7" s="310" t="s">
        <v>5</v>
      </c>
      <c r="AA7" s="119" t="s">
        <v>6</v>
      </c>
      <c r="AB7" s="126" t="s">
        <v>7</v>
      </c>
      <c r="AC7" s="121" t="s">
        <v>118</v>
      </c>
      <c r="AD7" s="122" t="s">
        <v>119</v>
      </c>
      <c r="AE7" s="122" t="s">
        <v>120</v>
      </c>
      <c r="AF7" s="127" t="s">
        <v>121</v>
      </c>
      <c r="AG7" s="118" t="s">
        <v>6</v>
      </c>
      <c r="AH7" s="125" t="s">
        <v>7</v>
      </c>
      <c r="AI7" s="312" t="s">
        <v>5</v>
      </c>
      <c r="AJ7" s="119" t="s">
        <v>6</v>
      </c>
      <c r="AK7" s="126" t="s">
        <v>7</v>
      </c>
      <c r="AL7" s="121" t="s">
        <v>118</v>
      </c>
      <c r="AM7" s="122" t="s">
        <v>119</v>
      </c>
      <c r="AN7" s="122" t="s">
        <v>120</v>
      </c>
      <c r="AO7" s="127" t="s">
        <v>121</v>
      </c>
      <c r="AP7" s="118" t="s">
        <v>6</v>
      </c>
      <c r="AQ7" s="125" t="s">
        <v>7</v>
      </c>
      <c r="AS7" s="654" t="s">
        <v>340</v>
      </c>
      <c r="AT7" s="375" t="s">
        <v>341</v>
      </c>
      <c r="AU7" s="656" t="s">
        <v>342</v>
      </c>
    </row>
    <row r="8" spans="1:47" ht="15" customHeight="1" x14ac:dyDescent="0.2">
      <c r="B8" s="129" t="s">
        <v>226</v>
      </c>
      <c r="C8" s="153">
        <v>1207</v>
      </c>
      <c r="D8" s="142">
        <v>-513</v>
      </c>
      <c r="E8" s="143">
        <v>1720</v>
      </c>
      <c r="F8" s="153">
        <v>-1416</v>
      </c>
      <c r="G8" s="142">
        <v>-1625</v>
      </c>
      <c r="H8" s="143">
        <v>209</v>
      </c>
      <c r="I8" s="153">
        <v>48430</v>
      </c>
      <c r="J8" s="142">
        <v>24738</v>
      </c>
      <c r="K8" s="143">
        <v>23692</v>
      </c>
      <c r="L8" s="144">
        <v>24507</v>
      </c>
      <c r="M8" s="145">
        <v>23453</v>
      </c>
      <c r="N8" s="145">
        <v>231</v>
      </c>
      <c r="O8" s="146">
        <v>239</v>
      </c>
      <c r="P8" s="154">
        <v>49846</v>
      </c>
      <c r="Q8" s="155">
        <v>26363</v>
      </c>
      <c r="R8" s="156">
        <v>23483</v>
      </c>
      <c r="S8" s="157">
        <v>26008</v>
      </c>
      <c r="T8" s="155">
        <v>23185</v>
      </c>
      <c r="U8" s="155">
        <v>355</v>
      </c>
      <c r="V8" s="158">
        <v>298</v>
      </c>
      <c r="W8" s="159">
        <v>2623</v>
      </c>
      <c r="X8" s="155">
        <v>1112</v>
      </c>
      <c r="Y8" s="160">
        <v>1511</v>
      </c>
      <c r="Z8" s="154">
        <v>232030</v>
      </c>
      <c r="AA8" s="155">
        <v>121175</v>
      </c>
      <c r="AB8" s="156">
        <v>110855</v>
      </c>
      <c r="AC8" s="157">
        <v>110546</v>
      </c>
      <c r="AD8" s="155">
        <v>100917</v>
      </c>
      <c r="AE8" s="155">
        <v>8184</v>
      </c>
      <c r="AF8" s="158">
        <v>8340</v>
      </c>
      <c r="AG8" s="159">
        <v>2445</v>
      </c>
      <c r="AH8" s="160">
        <v>1598</v>
      </c>
      <c r="AI8" s="161">
        <v>229407</v>
      </c>
      <c r="AJ8" s="142">
        <v>120063</v>
      </c>
      <c r="AK8" s="150">
        <v>109344</v>
      </c>
      <c r="AL8" s="144">
        <v>110775</v>
      </c>
      <c r="AM8" s="145">
        <v>100415</v>
      </c>
      <c r="AN8" s="145">
        <v>7741</v>
      </c>
      <c r="AO8" s="151">
        <v>7866</v>
      </c>
      <c r="AP8" s="141">
        <v>1547</v>
      </c>
      <c r="AQ8" s="149">
        <v>1063</v>
      </c>
      <c r="AS8" s="694">
        <f>(AC8+AD8)-(AL8+AM8)</f>
        <v>273</v>
      </c>
      <c r="AT8" s="378">
        <f>(AE8+AF8)-(AN8+AO8)</f>
        <v>917</v>
      </c>
      <c r="AU8" s="695">
        <f>(AG8+AH8)-(AP8+AQ8)</f>
        <v>1433</v>
      </c>
    </row>
    <row r="9" spans="1:47" ht="15" customHeight="1" x14ac:dyDescent="0.2">
      <c r="A9" s="91">
        <v>1</v>
      </c>
      <c r="B9" s="469" t="s">
        <v>294</v>
      </c>
      <c r="C9" s="470">
        <v>3436</v>
      </c>
      <c r="D9" s="471">
        <v>1286</v>
      </c>
      <c r="E9" s="472">
        <v>2150</v>
      </c>
      <c r="F9" s="470">
        <v>-508</v>
      </c>
      <c r="G9" s="471">
        <v>-593</v>
      </c>
      <c r="H9" s="472">
        <v>85</v>
      </c>
      <c r="I9" s="470">
        <v>12981</v>
      </c>
      <c r="J9" s="471">
        <v>6592</v>
      </c>
      <c r="K9" s="472">
        <v>6389</v>
      </c>
      <c r="L9" s="470">
        <v>6505</v>
      </c>
      <c r="M9" s="471">
        <v>6277</v>
      </c>
      <c r="N9" s="471">
        <v>87</v>
      </c>
      <c r="O9" s="473">
        <v>112</v>
      </c>
      <c r="P9" s="474">
        <v>13489</v>
      </c>
      <c r="Q9" s="475">
        <v>7185</v>
      </c>
      <c r="R9" s="476">
        <v>6304</v>
      </c>
      <c r="S9" s="470">
        <v>7010</v>
      </c>
      <c r="T9" s="471">
        <v>6158</v>
      </c>
      <c r="U9" s="471">
        <v>175</v>
      </c>
      <c r="V9" s="472">
        <v>146</v>
      </c>
      <c r="W9" s="470">
        <v>3944</v>
      </c>
      <c r="X9" s="477">
        <v>1879</v>
      </c>
      <c r="Y9" s="473">
        <v>2065</v>
      </c>
      <c r="Z9" s="474">
        <v>82355</v>
      </c>
      <c r="AA9" s="475">
        <v>42566</v>
      </c>
      <c r="AB9" s="476">
        <v>39789</v>
      </c>
      <c r="AC9" s="470">
        <v>37796</v>
      </c>
      <c r="AD9" s="471">
        <v>35437</v>
      </c>
      <c r="AE9" s="471">
        <v>4146</v>
      </c>
      <c r="AF9" s="472">
        <v>3962</v>
      </c>
      <c r="AG9" s="470">
        <v>624</v>
      </c>
      <c r="AH9" s="473">
        <v>390</v>
      </c>
      <c r="AI9" s="478">
        <v>78411</v>
      </c>
      <c r="AJ9" s="479">
        <v>40687</v>
      </c>
      <c r="AK9" s="472">
        <v>37724</v>
      </c>
      <c r="AL9" s="470">
        <v>36615</v>
      </c>
      <c r="AM9" s="471">
        <v>33902</v>
      </c>
      <c r="AN9" s="471">
        <v>3640</v>
      </c>
      <c r="AO9" s="472">
        <v>3451</v>
      </c>
      <c r="AP9" s="470">
        <v>432</v>
      </c>
      <c r="AQ9" s="473">
        <v>371</v>
      </c>
      <c r="AS9" s="694">
        <f t="shared" ref="AS9:AS68" si="0">(AC9+AD9)-(AL9+AM9)</f>
        <v>2716</v>
      </c>
      <c r="AT9" s="378">
        <f t="shared" ref="AT9:AT68" si="1">(AE9+AF9)-(AN9+AO9)</f>
        <v>1017</v>
      </c>
      <c r="AU9" s="695">
        <f t="shared" ref="AU9:AU68" si="2">(AG9+AH9)-(AP9+AQ9)</f>
        <v>211</v>
      </c>
    </row>
    <row r="10" spans="1:47" ht="15" customHeight="1" x14ac:dyDescent="0.2">
      <c r="A10" s="91">
        <v>2</v>
      </c>
      <c r="B10" s="129" t="s">
        <v>9</v>
      </c>
      <c r="C10" s="141">
        <v>2824</v>
      </c>
      <c r="D10" s="142">
        <v>972</v>
      </c>
      <c r="E10" s="143">
        <v>1852</v>
      </c>
      <c r="F10" s="153">
        <v>1278</v>
      </c>
      <c r="G10" s="162">
        <v>437</v>
      </c>
      <c r="H10" s="163">
        <v>841</v>
      </c>
      <c r="I10" s="153">
        <v>9704</v>
      </c>
      <c r="J10" s="162">
        <v>4950</v>
      </c>
      <c r="K10" s="163">
        <v>4754</v>
      </c>
      <c r="L10" s="144">
        <v>4904</v>
      </c>
      <c r="M10" s="145">
        <v>4718</v>
      </c>
      <c r="N10" s="145">
        <v>46</v>
      </c>
      <c r="O10" s="146">
        <v>36</v>
      </c>
      <c r="P10" s="141">
        <v>8426</v>
      </c>
      <c r="Q10" s="142">
        <v>4513</v>
      </c>
      <c r="R10" s="150">
        <v>3913</v>
      </c>
      <c r="S10" s="153">
        <v>4442</v>
      </c>
      <c r="T10" s="162">
        <v>3853</v>
      </c>
      <c r="U10" s="162">
        <v>71</v>
      </c>
      <c r="V10" s="163">
        <v>60</v>
      </c>
      <c r="W10" s="153">
        <v>1546</v>
      </c>
      <c r="X10" s="165">
        <v>535</v>
      </c>
      <c r="Y10" s="164">
        <v>1011</v>
      </c>
      <c r="Z10" s="141">
        <v>49910</v>
      </c>
      <c r="AA10" s="142">
        <v>26171</v>
      </c>
      <c r="AB10" s="150">
        <v>23739</v>
      </c>
      <c r="AC10" s="153">
        <v>24214</v>
      </c>
      <c r="AD10" s="162">
        <v>22069</v>
      </c>
      <c r="AE10" s="162">
        <v>1295</v>
      </c>
      <c r="AF10" s="163">
        <v>1282</v>
      </c>
      <c r="AG10" s="153">
        <v>662</v>
      </c>
      <c r="AH10" s="164">
        <v>388</v>
      </c>
      <c r="AI10" s="152">
        <v>48364</v>
      </c>
      <c r="AJ10" s="142">
        <v>25636</v>
      </c>
      <c r="AK10" s="150">
        <v>22728</v>
      </c>
      <c r="AL10" s="144">
        <v>23939</v>
      </c>
      <c r="AM10" s="145">
        <v>21317</v>
      </c>
      <c r="AN10" s="145">
        <v>1226</v>
      </c>
      <c r="AO10" s="151">
        <v>1148</v>
      </c>
      <c r="AP10" s="141">
        <v>471</v>
      </c>
      <c r="AQ10" s="149">
        <v>263</v>
      </c>
      <c r="AS10" s="696">
        <f t="shared" si="0"/>
        <v>1027</v>
      </c>
      <c r="AT10" s="379">
        <f t="shared" si="1"/>
        <v>203</v>
      </c>
      <c r="AU10" s="697">
        <f t="shared" si="2"/>
        <v>316</v>
      </c>
    </row>
    <row r="11" spans="1:47" ht="15" customHeight="1" x14ac:dyDescent="0.2">
      <c r="A11" s="91">
        <v>3</v>
      </c>
      <c r="B11" s="129" t="s">
        <v>10</v>
      </c>
      <c r="C11" s="141">
        <v>3181</v>
      </c>
      <c r="D11" s="142">
        <v>1174</v>
      </c>
      <c r="E11" s="143">
        <v>2007</v>
      </c>
      <c r="F11" s="153">
        <v>965</v>
      </c>
      <c r="G11" s="162">
        <v>354</v>
      </c>
      <c r="H11" s="163">
        <v>611</v>
      </c>
      <c r="I11" s="153">
        <v>6190</v>
      </c>
      <c r="J11" s="162">
        <v>3140</v>
      </c>
      <c r="K11" s="163">
        <v>3050</v>
      </c>
      <c r="L11" s="144">
        <v>3125</v>
      </c>
      <c r="M11" s="145">
        <v>3028</v>
      </c>
      <c r="N11" s="145">
        <v>15</v>
      </c>
      <c r="O11" s="146">
        <v>22</v>
      </c>
      <c r="P11" s="141">
        <v>5225</v>
      </c>
      <c r="Q11" s="142">
        <v>2786</v>
      </c>
      <c r="R11" s="150">
        <v>2439</v>
      </c>
      <c r="S11" s="153">
        <v>2752</v>
      </c>
      <c r="T11" s="162">
        <v>2414</v>
      </c>
      <c r="U11" s="162">
        <v>34</v>
      </c>
      <c r="V11" s="163">
        <v>25</v>
      </c>
      <c r="W11" s="153">
        <v>2216</v>
      </c>
      <c r="X11" s="165">
        <v>820</v>
      </c>
      <c r="Y11" s="164">
        <v>1396</v>
      </c>
      <c r="Z11" s="141">
        <v>32401</v>
      </c>
      <c r="AA11" s="142">
        <v>16917</v>
      </c>
      <c r="AB11" s="150">
        <v>15484</v>
      </c>
      <c r="AC11" s="153">
        <v>16085</v>
      </c>
      <c r="AD11" s="162">
        <v>14773</v>
      </c>
      <c r="AE11" s="162">
        <v>603</v>
      </c>
      <c r="AF11" s="163">
        <v>554</v>
      </c>
      <c r="AG11" s="153">
        <v>229</v>
      </c>
      <c r="AH11" s="164">
        <v>157</v>
      </c>
      <c r="AI11" s="152">
        <v>30185</v>
      </c>
      <c r="AJ11" s="142">
        <v>16097</v>
      </c>
      <c r="AK11" s="150">
        <v>14088</v>
      </c>
      <c r="AL11" s="144">
        <v>15355</v>
      </c>
      <c r="AM11" s="145">
        <v>13445</v>
      </c>
      <c r="AN11" s="145">
        <v>551</v>
      </c>
      <c r="AO11" s="151">
        <v>544</v>
      </c>
      <c r="AP11" s="141">
        <v>191</v>
      </c>
      <c r="AQ11" s="149">
        <v>99</v>
      </c>
      <c r="AS11" s="696">
        <f t="shared" si="0"/>
        <v>2058</v>
      </c>
      <c r="AT11" s="379">
        <f t="shared" si="1"/>
        <v>62</v>
      </c>
      <c r="AU11" s="697">
        <f t="shared" si="2"/>
        <v>96</v>
      </c>
    </row>
    <row r="12" spans="1:47" s="7" customFormat="1" ht="15" customHeight="1" x14ac:dyDescent="0.2">
      <c r="A12" s="91">
        <v>4</v>
      </c>
      <c r="B12" s="129" t="s">
        <v>11</v>
      </c>
      <c r="C12" s="141">
        <v>1011</v>
      </c>
      <c r="D12" s="142">
        <v>606</v>
      </c>
      <c r="E12" s="143">
        <v>405</v>
      </c>
      <c r="F12" s="153">
        <v>760</v>
      </c>
      <c r="G12" s="162">
        <v>324</v>
      </c>
      <c r="H12" s="163">
        <v>436</v>
      </c>
      <c r="I12" s="153">
        <v>6569</v>
      </c>
      <c r="J12" s="162">
        <v>3361</v>
      </c>
      <c r="K12" s="163">
        <v>3208</v>
      </c>
      <c r="L12" s="144">
        <v>3339</v>
      </c>
      <c r="M12" s="145">
        <v>3188</v>
      </c>
      <c r="N12" s="145">
        <v>22</v>
      </c>
      <c r="O12" s="146">
        <v>20</v>
      </c>
      <c r="P12" s="141">
        <v>5809</v>
      </c>
      <c r="Q12" s="142">
        <v>3037</v>
      </c>
      <c r="R12" s="150">
        <v>2772</v>
      </c>
      <c r="S12" s="153">
        <v>3017</v>
      </c>
      <c r="T12" s="162">
        <v>2755</v>
      </c>
      <c r="U12" s="162">
        <v>20</v>
      </c>
      <c r="V12" s="163">
        <v>17</v>
      </c>
      <c r="W12" s="153">
        <v>251</v>
      </c>
      <c r="X12" s="165">
        <v>282</v>
      </c>
      <c r="Y12" s="164">
        <v>-31</v>
      </c>
      <c r="Z12" s="141">
        <v>25331</v>
      </c>
      <c r="AA12" s="142">
        <v>13547</v>
      </c>
      <c r="AB12" s="150">
        <v>11784</v>
      </c>
      <c r="AC12" s="153">
        <v>12669</v>
      </c>
      <c r="AD12" s="162">
        <v>11051</v>
      </c>
      <c r="AE12" s="162">
        <v>606</v>
      </c>
      <c r="AF12" s="163">
        <v>571</v>
      </c>
      <c r="AG12" s="153">
        <v>272</v>
      </c>
      <c r="AH12" s="164">
        <v>162</v>
      </c>
      <c r="AI12" s="152">
        <v>25080</v>
      </c>
      <c r="AJ12" s="142">
        <v>13265</v>
      </c>
      <c r="AK12" s="150">
        <v>11815</v>
      </c>
      <c r="AL12" s="144">
        <v>12358</v>
      </c>
      <c r="AM12" s="145">
        <v>11218</v>
      </c>
      <c r="AN12" s="145">
        <v>712</v>
      </c>
      <c r="AO12" s="151">
        <v>524</v>
      </c>
      <c r="AP12" s="141">
        <v>195</v>
      </c>
      <c r="AQ12" s="149">
        <v>73</v>
      </c>
      <c r="AS12" s="696">
        <f t="shared" si="0"/>
        <v>144</v>
      </c>
      <c r="AT12" s="379">
        <f t="shared" si="1"/>
        <v>-59</v>
      </c>
      <c r="AU12" s="697">
        <f t="shared" si="2"/>
        <v>166</v>
      </c>
    </row>
    <row r="13" spans="1:47" s="7" customFormat="1" ht="15" customHeight="1" x14ac:dyDescent="0.2">
      <c r="A13" s="7">
        <v>5</v>
      </c>
      <c r="B13" s="129" t="s">
        <v>12</v>
      </c>
      <c r="C13" s="141">
        <v>-2064</v>
      </c>
      <c r="D13" s="142">
        <v>-1118</v>
      </c>
      <c r="E13" s="143">
        <v>-946</v>
      </c>
      <c r="F13" s="153">
        <v>-617</v>
      </c>
      <c r="G13" s="162">
        <v>-346</v>
      </c>
      <c r="H13" s="163">
        <v>-271</v>
      </c>
      <c r="I13" s="153">
        <v>2177</v>
      </c>
      <c r="J13" s="162">
        <v>1138</v>
      </c>
      <c r="K13" s="163">
        <v>1039</v>
      </c>
      <c r="L13" s="144">
        <v>1127</v>
      </c>
      <c r="M13" s="145">
        <v>1031</v>
      </c>
      <c r="N13" s="145">
        <v>11</v>
      </c>
      <c r="O13" s="146">
        <v>8</v>
      </c>
      <c r="P13" s="141">
        <v>2794</v>
      </c>
      <c r="Q13" s="142">
        <v>1484</v>
      </c>
      <c r="R13" s="150">
        <v>1310</v>
      </c>
      <c r="S13" s="153">
        <v>1476</v>
      </c>
      <c r="T13" s="162">
        <v>1307</v>
      </c>
      <c r="U13" s="162">
        <v>8</v>
      </c>
      <c r="V13" s="163">
        <v>3</v>
      </c>
      <c r="W13" s="153">
        <v>-1447</v>
      </c>
      <c r="X13" s="165">
        <v>-772</v>
      </c>
      <c r="Y13" s="164">
        <v>-675</v>
      </c>
      <c r="Z13" s="141">
        <v>8273</v>
      </c>
      <c r="AA13" s="142">
        <v>4307</v>
      </c>
      <c r="AB13" s="150">
        <v>3966</v>
      </c>
      <c r="AC13" s="153">
        <v>3730</v>
      </c>
      <c r="AD13" s="162">
        <v>3494</v>
      </c>
      <c r="AE13" s="162">
        <v>489</v>
      </c>
      <c r="AF13" s="163">
        <v>418</v>
      </c>
      <c r="AG13" s="153">
        <v>88</v>
      </c>
      <c r="AH13" s="164">
        <v>54</v>
      </c>
      <c r="AI13" s="152">
        <v>9720</v>
      </c>
      <c r="AJ13" s="142">
        <v>5079</v>
      </c>
      <c r="AK13" s="150">
        <v>4641</v>
      </c>
      <c r="AL13" s="144">
        <v>4481</v>
      </c>
      <c r="AM13" s="145">
        <v>4140</v>
      </c>
      <c r="AN13" s="145">
        <v>563</v>
      </c>
      <c r="AO13" s="151">
        <v>488</v>
      </c>
      <c r="AP13" s="141">
        <v>35</v>
      </c>
      <c r="AQ13" s="149">
        <v>13</v>
      </c>
      <c r="AS13" s="696">
        <f t="shared" si="0"/>
        <v>-1397</v>
      </c>
      <c r="AT13" s="379">
        <f t="shared" si="1"/>
        <v>-144</v>
      </c>
      <c r="AU13" s="697">
        <f t="shared" si="2"/>
        <v>94</v>
      </c>
    </row>
    <row r="14" spans="1:47" s="7" customFormat="1" ht="15" customHeight="1" x14ac:dyDescent="0.2">
      <c r="A14" s="7">
        <v>6</v>
      </c>
      <c r="B14" s="129" t="s">
        <v>13</v>
      </c>
      <c r="C14" s="141">
        <v>-544</v>
      </c>
      <c r="D14" s="142">
        <v>-233</v>
      </c>
      <c r="E14" s="143">
        <v>-311</v>
      </c>
      <c r="F14" s="153">
        <v>-22</v>
      </c>
      <c r="G14" s="162">
        <v>-169</v>
      </c>
      <c r="H14" s="163">
        <v>147</v>
      </c>
      <c r="I14" s="153">
        <v>5388</v>
      </c>
      <c r="J14" s="162">
        <v>2751</v>
      </c>
      <c r="K14" s="163">
        <v>2637</v>
      </c>
      <c r="L14" s="144">
        <v>2707</v>
      </c>
      <c r="M14" s="145">
        <v>2603</v>
      </c>
      <c r="N14" s="145">
        <v>44</v>
      </c>
      <c r="O14" s="146">
        <v>34</v>
      </c>
      <c r="P14" s="141">
        <v>5410</v>
      </c>
      <c r="Q14" s="142">
        <v>2920</v>
      </c>
      <c r="R14" s="150">
        <v>2490</v>
      </c>
      <c r="S14" s="153">
        <v>2887</v>
      </c>
      <c r="T14" s="162">
        <v>2455</v>
      </c>
      <c r="U14" s="162">
        <v>33</v>
      </c>
      <c r="V14" s="163">
        <v>35</v>
      </c>
      <c r="W14" s="153">
        <v>-522</v>
      </c>
      <c r="X14" s="165">
        <v>-64</v>
      </c>
      <c r="Y14" s="164">
        <v>-458</v>
      </c>
      <c r="Z14" s="141">
        <v>16001</v>
      </c>
      <c r="AA14" s="142">
        <v>8668</v>
      </c>
      <c r="AB14" s="150">
        <v>7333</v>
      </c>
      <c r="AC14" s="153">
        <v>7729</v>
      </c>
      <c r="AD14" s="162">
        <v>6308</v>
      </c>
      <c r="AE14" s="162">
        <v>520</v>
      </c>
      <c r="AF14" s="163">
        <v>714</v>
      </c>
      <c r="AG14" s="153">
        <v>419</v>
      </c>
      <c r="AH14" s="164">
        <v>311</v>
      </c>
      <c r="AI14" s="152">
        <v>16523</v>
      </c>
      <c r="AJ14" s="142">
        <v>8732</v>
      </c>
      <c r="AK14" s="150">
        <v>7791</v>
      </c>
      <c r="AL14" s="144">
        <v>8003</v>
      </c>
      <c r="AM14" s="145">
        <v>6734</v>
      </c>
      <c r="AN14" s="145">
        <v>539</v>
      </c>
      <c r="AO14" s="151">
        <v>845</v>
      </c>
      <c r="AP14" s="141">
        <v>190</v>
      </c>
      <c r="AQ14" s="149">
        <v>212</v>
      </c>
      <c r="AS14" s="696">
        <f t="shared" si="0"/>
        <v>-700</v>
      </c>
      <c r="AT14" s="379">
        <f t="shared" si="1"/>
        <v>-150</v>
      </c>
      <c r="AU14" s="697">
        <f t="shared" si="2"/>
        <v>328</v>
      </c>
    </row>
    <row r="15" spans="1:47" ht="15" customHeight="1" x14ac:dyDescent="0.2">
      <c r="A15" s="7">
        <v>7</v>
      </c>
      <c r="B15" s="129" t="s">
        <v>14</v>
      </c>
      <c r="C15" s="141">
        <v>-2053</v>
      </c>
      <c r="D15" s="142">
        <v>-970</v>
      </c>
      <c r="E15" s="143">
        <v>-1083</v>
      </c>
      <c r="F15" s="153">
        <v>-873</v>
      </c>
      <c r="G15" s="162">
        <v>-387</v>
      </c>
      <c r="H15" s="163">
        <v>-486</v>
      </c>
      <c r="I15" s="153">
        <v>2118</v>
      </c>
      <c r="J15" s="162">
        <v>1130</v>
      </c>
      <c r="K15" s="163">
        <v>988</v>
      </c>
      <c r="L15" s="144">
        <v>1126</v>
      </c>
      <c r="M15" s="145">
        <v>985</v>
      </c>
      <c r="N15" s="145">
        <v>4</v>
      </c>
      <c r="O15" s="146">
        <v>3</v>
      </c>
      <c r="P15" s="141">
        <v>2991</v>
      </c>
      <c r="Q15" s="142">
        <v>1517</v>
      </c>
      <c r="R15" s="150">
        <v>1474</v>
      </c>
      <c r="S15" s="153">
        <v>1506</v>
      </c>
      <c r="T15" s="162">
        <v>1468</v>
      </c>
      <c r="U15" s="162">
        <v>11</v>
      </c>
      <c r="V15" s="163">
        <v>6</v>
      </c>
      <c r="W15" s="153">
        <v>-1180</v>
      </c>
      <c r="X15" s="165">
        <v>-583</v>
      </c>
      <c r="Y15" s="164">
        <v>-597</v>
      </c>
      <c r="Z15" s="141">
        <v>7289</v>
      </c>
      <c r="AA15" s="142">
        <v>3732</v>
      </c>
      <c r="AB15" s="150">
        <v>3557</v>
      </c>
      <c r="AC15" s="153">
        <v>3466</v>
      </c>
      <c r="AD15" s="162">
        <v>3218</v>
      </c>
      <c r="AE15" s="162">
        <v>211</v>
      </c>
      <c r="AF15" s="163">
        <v>285</v>
      </c>
      <c r="AG15" s="153">
        <v>55</v>
      </c>
      <c r="AH15" s="164">
        <v>54</v>
      </c>
      <c r="AI15" s="152">
        <v>8469</v>
      </c>
      <c r="AJ15" s="142">
        <v>4315</v>
      </c>
      <c r="AK15" s="150">
        <v>4154</v>
      </c>
      <c r="AL15" s="144">
        <v>4079</v>
      </c>
      <c r="AM15" s="145">
        <v>3863</v>
      </c>
      <c r="AN15" s="145">
        <v>220</v>
      </c>
      <c r="AO15" s="151">
        <v>280</v>
      </c>
      <c r="AP15" s="141">
        <v>16</v>
      </c>
      <c r="AQ15" s="149">
        <v>11</v>
      </c>
      <c r="AS15" s="696">
        <f t="shared" si="0"/>
        <v>-1258</v>
      </c>
      <c r="AT15" s="379">
        <f t="shared" si="1"/>
        <v>-4</v>
      </c>
      <c r="AU15" s="697">
        <f t="shared" si="2"/>
        <v>82</v>
      </c>
    </row>
    <row r="16" spans="1:47" ht="15" customHeight="1" x14ac:dyDescent="0.2">
      <c r="A16" s="91">
        <v>8</v>
      </c>
      <c r="B16" s="129" t="s">
        <v>15</v>
      </c>
      <c r="C16" s="141">
        <v>-2079</v>
      </c>
      <c r="D16" s="142">
        <v>-1066</v>
      </c>
      <c r="E16" s="143">
        <v>-1013</v>
      </c>
      <c r="F16" s="153">
        <v>-978</v>
      </c>
      <c r="G16" s="162">
        <v>-527</v>
      </c>
      <c r="H16" s="163">
        <v>-451</v>
      </c>
      <c r="I16" s="153">
        <v>1392</v>
      </c>
      <c r="J16" s="162">
        <v>694</v>
      </c>
      <c r="K16" s="163">
        <v>698</v>
      </c>
      <c r="L16" s="144">
        <v>694</v>
      </c>
      <c r="M16" s="145">
        <v>696</v>
      </c>
      <c r="N16" s="145">
        <v>0</v>
      </c>
      <c r="O16" s="146">
        <v>2</v>
      </c>
      <c r="P16" s="141">
        <v>2370</v>
      </c>
      <c r="Q16" s="142">
        <v>1221</v>
      </c>
      <c r="R16" s="150">
        <v>1149</v>
      </c>
      <c r="S16" s="153">
        <v>1220</v>
      </c>
      <c r="T16" s="162">
        <v>1145</v>
      </c>
      <c r="U16" s="162">
        <v>1</v>
      </c>
      <c r="V16" s="163">
        <v>4</v>
      </c>
      <c r="W16" s="153">
        <v>-1101</v>
      </c>
      <c r="X16" s="165">
        <v>-539</v>
      </c>
      <c r="Y16" s="164">
        <v>-562</v>
      </c>
      <c r="Z16" s="141">
        <v>4166</v>
      </c>
      <c r="AA16" s="142">
        <v>2046</v>
      </c>
      <c r="AB16" s="150">
        <v>2120</v>
      </c>
      <c r="AC16" s="153">
        <v>1887</v>
      </c>
      <c r="AD16" s="162">
        <v>1798</v>
      </c>
      <c r="AE16" s="162">
        <v>106</v>
      </c>
      <c r="AF16" s="163">
        <v>273</v>
      </c>
      <c r="AG16" s="153">
        <v>53</v>
      </c>
      <c r="AH16" s="164">
        <v>49</v>
      </c>
      <c r="AI16" s="152">
        <v>5267</v>
      </c>
      <c r="AJ16" s="142">
        <v>2585</v>
      </c>
      <c r="AK16" s="150">
        <v>2682</v>
      </c>
      <c r="AL16" s="144">
        <v>2459</v>
      </c>
      <c r="AM16" s="145">
        <v>2385</v>
      </c>
      <c r="AN16" s="145">
        <v>117</v>
      </c>
      <c r="AO16" s="151">
        <v>286</v>
      </c>
      <c r="AP16" s="141">
        <v>9</v>
      </c>
      <c r="AQ16" s="149">
        <v>11</v>
      </c>
      <c r="AS16" s="696">
        <f t="shared" si="0"/>
        <v>-1159</v>
      </c>
      <c r="AT16" s="379">
        <f t="shared" si="1"/>
        <v>-24</v>
      </c>
      <c r="AU16" s="697">
        <f t="shared" si="2"/>
        <v>82</v>
      </c>
    </row>
    <row r="17" spans="1:47" ht="15" customHeight="1" x14ac:dyDescent="0.2">
      <c r="A17" s="91">
        <v>9</v>
      </c>
      <c r="B17" s="129" t="s">
        <v>16</v>
      </c>
      <c r="C17" s="141">
        <v>-1179</v>
      </c>
      <c r="D17" s="142">
        <v>-527</v>
      </c>
      <c r="E17" s="143">
        <v>-652</v>
      </c>
      <c r="F17" s="153">
        <v>-584</v>
      </c>
      <c r="G17" s="162">
        <v>-287</v>
      </c>
      <c r="H17" s="163">
        <v>-297</v>
      </c>
      <c r="I17" s="153">
        <v>838</v>
      </c>
      <c r="J17" s="162">
        <v>425</v>
      </c>
      <c r="K17" s="163">
        <v>413</v>
      </c>
      <c r="L17" s="144">
        <v>423</v>
      </c>
      <c r="M17" s="145">
        <v>411</v>
      </c>
      <c r="N17" s="145">
        <v>2</v>
      </c>
      <c r="O17" s="146">
        <v>2</v>
      </c>
      <c r="P17" s="141">
        <v>1422</v>
      </c>
      <c r="Q17" s="142">
        <v>712</v>
      </c>
      <c r="R17" s="150">
        <v>710</v>
      </c>
      <c r="S17" s="153">
        <v>712</v>
      </c>
      <c r="T17" s="162">
        <v>709</v>
      </c>
      <c r="U17" s="162">
        <v>0</v>
      </c>
      <c r="V17" s="163">
        <v>1</v>
      </c>
      <c r="W17" s="153">
        <v>-595</v>
      </c>
      <c r="X17" s="165">
        <v>-240</v>
      </c>
      <c r="Y17" s="164">
        <v>-355</v>
      </c>
      <c r="Z17" s="141">
        <v>2722</v>
      </c>
      <c r="AA17" s="142">
        <v>1390</v>
      </c>
      <c r="AB17" s="150">
        <v>1332</v>
      </c>
      <c r="AC17" s="153">
        <v>1244</v>
      </c>
      <c r="AD17" s="162">
        <v>1159</v>
      </c>
      <c r="AE17" s="162">
        <v>129</v>
      </c>
      <c r="AF17" s="163">
        <v>163</v>
      </c>
      <c r="AG17" s="153">
        <v>17</v>
      </c>
      <c r="AH17" s="164">
        <v>10</v>
      </c>
      <c r="AI17" s="152">
        <v>3317</v>
      </c>
      <c r="AJ17" s="142">
        <v>1630</v>
      </c>
      <c r="AK17" s="150">
        <v>1687</v>
      </c>
      <c r="AL17" s="144">
        <v>1515</v>
      </c>
      <c r="AM17" s="145">
        <v>1471</v>
      </c>
      <c r="AN17" s="145">
        <v>114</v>
      </c>
      <c r="AO17" s="151">
        <v>213</v>
      </c>
      <c r="AP17" s="141">
        <v>1</v>
      </c>
      <c r="AQ17" s="149">
        <v>3</v>
      </c>
      <c r="AS17" s="696">
        <f t="shared" si="0"/>
        <v>-583</v>
      </c>
      <c r="AT17" s="379">
        <f t="shared" si="1"/>
        <v>-35</v>
      </c>
      <c r="AU17" s="697">
        <f t="shared" si="2"/>
        <v>23</v>
      </c>
    </row>
    <row r="18" spans="1:47" ht="15" customHeight="1" x14ac:dyDescent="0.2">
      <c r="A18" s="91">
        <v>10</v>
      </c>
      <c r="B18" s="480" t="s">
        <v>17</v>
      </c>
      <c r="C18" s="481">
        <v>-1326</v>
      </c>
      <c r="D18" s="482">
        <v>-637</v>
      </c>
      <c r="E18" s="483">
        <v>-689</v>
      </c>
      <c r="F18" s="484">
        <v>-837</v>
      </c>
      <c r="G18" s="485">
        <v>-431</v>
      </c>
      <c r="H18" s="486">
        <v>-406</v>
      </c>
      <c r="I18" s="484">
        <v>1073</v>
      </c>
      <c r="J18" s="485">
        <v>557</v>
      </c>
      <c r="K18" s="486">
        <v>516</v>
      </c>
      <c r="L18" s="487">
        <v>557</v>
      </c>
      <c r="M18" s="488">
        <v>516</v>
      </c>
      <c r="N18" s="488">
        <v>0</v>
      </c>
      <c r="O18" s="489">
        <v>0</v>
      </c>
      <c r="P18" s="481">
        <v>1910</v>
      </c>
      <c r="Q18" s="482">
        <v>988</v>
      </c>
      <c r="R18" s="490">
        <v>922</v>
      </c>
      <c r="S18" s="484">
        <v>986</v>
      </c>
      <c r="T18" s="485">
        <v>921</v>
      </c>
      <c r="U18" s="485">
        <v>2</v>
      </c>
      <c r="V18" s="486">
        <v>1</v>
      </c>
      <c r="W18" s="484">
        <v>-489</v>
      </c>
      <c r="X18" s="491">
        <v>-206</v>
      </c>
      <c r="Y18" s="492">
        <v>-283</v>
      </c>
      <c r="Z18" s="481">
        <v>3582</v>
      </c>
      <c r="AA18" s="482">
        <v>1831</v>
      </c>
      <c r="AB18" s="490">
        <v>1751</v>
      </c>
      <c r="AC18" s="484">
        <v>1726</v>
      </c>
      <c r="AD18" s="485">
        <v>1610</v>
      </c>
      <c r="AE18" s="485">
        <v>79</v>
      </c>
      <c r="AF18" s="486">
        <v>118</v>
      </c>
      <c r="AG18" s="484">
        <v>26</v>
      </c>
      <c r="AH18" s="492">
        <v>23</v>
      </c>
      <c r="AI18" s="493">
        <v>4071</v>
      </c>
      <c r="AJ18" s="482">
        <v>2037</v>
      </c>
      <c r="AK18" s="490">
        <v>2034</v>
      </c>
      <c r="AL18" s="487">
        <v>1971</v>
      </c>
      <c r="AM18" s="488">
        <v>1940</v>
      </c>
      <c r="AN18" s="488">
        <v>59</v>
      </c>
      <c r="AO18" s="494">
        <v>87</v>
      </c>
      <c r="AP18" s="481">
        <v>7</v>
      </c>
      <c r="AQ18" s="495">
        <v>7</v>
      </c>
      <c r="AS18" s="698">
        <f t="shared" si="0"/>
        <v>-575</v>
      </c>
      <c r="AT18" s="380">
        <f t="shared" si="1"/>
        <v>51</v>
      </c>
      <c r="AU18" s="699">
        <f t="shared" si="2"/>
        <v>35</v>
      </c>
    </row>
    <row r="19" spans="1:47" ht="15" customHeight="1" x14ac:dyDescent="0.2">
      <c r="A19" s="91">
        <v>1</v>
      </c>
      <c r="B19" s="496" t="s">
        <v>185</v>
      </c>
      <c r="C19" s="417">
        <v>3436</v>
      </c>
      <c r="D19" s="497">
        <v>1286</v>
      </c>
      <c r="E19" s="498">
        <v>2150</v>
      </c>
      <c r="F19" s="417">
        <v>-508</v>
      </c>
      <c r="G19" s="497">
        <v>-593</v>
      </c>
      <c r="H19" s="498">
        <v>85</v>
      </c>
      <c r="I19" s="417">
        <v>12981</v>
      </c>
      <c r="J19" s="497">
        <v>6592</v>
      </c>
      <c r="K19" s="498">
        <v>6389</v>
      </c>
      <c r="L19" s="417">
        <v>6505</v>
      </c>
      <c r="M19" s="497">
        <v>6277</v>
      </c>
      <c r="N19" s="497">
        <v>87</v>
      </c>
      <c r="O19" s="499">
        <v>112</v>
      </c>
      <c r="P19" s="500">
        <v>13489</v>
      </c>
      <c r="Q19" s="497">
        <v>7185</v>
      </c>
      <c r="R19" s="501">
        <v>6304</v>
      </c>
      <c r="S19" s="335">
        <v>7010</v>
      </c>
      <c r="T19" s="502">
        <v>6158</v>
      </c>
      <c r="U19" s="502">
        <v>175</v>
      </c>
      <c r="V19" s="503">
        <v>146</v>
      </c>
      <c r="W19" s="335">
        <v>3944</v>
      </c>
      <c r="X19" s="504">
        <v>1879</v>
      </c>
      <c r="Y19" s="505">
        <v>2065</v>
      </c>
      <c r="Z19" s="500">
        <v>82355</v>
      </c>
      <c r="AA19" s="497">
        <v>42566</v>
      </c>
      <c r="AB19" s="501">
        <v>39789</v>
      </c>
      <c r="AC19" s="335">
        <v>37796</v>
      </c>
      <c r="AD19" s="502">
        <v>35437</v>
      </c>
      <c r="AE19" s="502">
        <v>4146</v>
      </c>
      <c r="AF19" s="503">
        <v>3962</v>
      </c>
      <c r="AG19" s="335">
        <v>624</v>
      </c>
      <c r="AH19" s="505">
        <v>390</v>
      </c>
      <c r="AI19" s="506">
        <v>78411</v>
      </c>
      <c r="AJ19" s="497">
        <v>40687</v>
      </c>
      <c r="AK19" s="501">
        <v>37724</v>
      </c>
      <c r="AL19" s="417">
        <v>36615</v>
      </c>
      <c r="AM19" s="497">
        <v>33902</v>
      </c>
      <c r="AN19" s="497">
        <v>3640</v>
      </c>
      <c r="AO19" s="498">
        <v>3451</v>
      </c>
      <c r="AP19" s="417">
        <v>432</v>
      </c>
      <c r="AQ19" s="499">
        <v>371</v>
      </c>
      <c r="AS19" s="694">
        <f t="shared" si="0"/>
        <v>2716</v>
      </c>
      <c r="AT19" s="378">
        <f t="shared" si="1"/>
        <v>1017</v>
      </c>
      <c r="AU19" s="695">
        <f t="shared" si="2"/>
        <v>211</v>
      </c>
    </row>
    <row r="20" spans="1:47" ht="15" customHeight="1" x14ac:dyDescent="0.2">
      <c r="B20" s="130" t="s">
        <v>19</v>
      </c>
      <c r="C20" s="141">
        <v>532</v>
      </c>
      <c r="D20" s="142">
        <v>233</v>
      </c>
      <c r="E20" s="143">
        <v>299</v>
      </c>
      <c r="F20" s="141">
        <v>493</v>
      </c>
      <c r="G20" s="142">
        <v>191</v>
      </c>
      <c r="H20" s="143">
        <v>302</v>
      </c>
      <c r="I20" s="141">
        <v>1934</v>
      </c>
      <c r="J20" s="142">
        <v>958</v>
      </c>
      <c r="K20" s="143">
        <v>976</v>
      </c>
      <c r="L20" s="144">
        <v>938</v>
      </c>
      <c r="M20" s="145">
        <v>954</v>
      </c>
      <c r="N20" s="145">
        <v>20</v>
      </c>
      <c r="O20" s="146">
        <v>22</v>
      </c>
      <c r="P20" s="147">
        <v>1441</v>
      </c>
      <c r="Q20" s="142">
        <v>767</v>
      </c>
      <c r="R20" s="143">
        <v>674</v>
      </c>
      <c r="S20" s="144">
        <v>751</v>
      </c>
      <c r="T20" s="145">
        <v>669</v>
      </c>
      <c r="U20" s="145">
        <v>16</v>
      </c>
      <c r="V20" s="148">
        <v>5</v>
      </c>
      <c r="W20" s="141">
        <v>39</v>
      </c>
      <c r="X20" s="142">
        <v>42</v>
      </c>
      <c r="Y20" s="149">
        <v>-3</v>
      </c>
      <c r="Z20" s="141">
        <v>12436</v>
      </c>
      <c r="AA20" s="142">
        <v>6517</v>
      </c>
      <c r="AB20" s="150">
        <v>5919</v>
      </c>
      <c r="AC20" s="144">
        <v>5863</v>
      </c>
      <c r="AD20" s="145">
        <v>5302</v>
      </c>
      <c r="AE20" s="145">
        <v>600</v>
      </c>
      <c r="AF20" s="151">
        <v>585</v>
      </c>
      <c r="AG20" s="141">
        <v>54</v>
      </c>
      <c r="AH20" s="149">
        <v>32</v>
      </c>
      <c r="AI20" s="152">
        <v>12397</v>
      </c>
      <c r="AJ20" s="142">
        <v>6475</v>
      </c>
      <c r="AK20" s="150">
        <v>5922</v>
      </c>
      <c r="AL20" s="144">
        <v>5844</v>
      </c>
      <c r="AM20" s="145">
        <v>5311</v>
      </c>
      <c r="AN20" s="145">
        <v>580</v>
      </c>
      <c r="AO20" s="151">
        <v>574</v>
      </c>
      <c r="AP20" s="141">
        <v>51</v>
      </c>
      <c r="AQ20" s="149">
        <v>37</v>
      </c>
      <c r="AS20" s="696">
        <f t="shared" si="0"/>
        <v>10</v>
      </c>
      <c r="AT20" s="379">
        <f t="shared" si="1"/>
        <v>31</v>
      </c>
      <c r="AU20" s="697">
        <f t="shared" si="2"/>
        <v>-2</v>
      </c>
    </row>
    <row r="21" spans="1:47" ht="15" customHeight="1" x14ac:dyDescent="0.2">
      <c r="B21" s="130" t="s">
        <v>253</v>
      </c>
      <c r="C21" s="141">
        <v>1171</v>
      </c>
      <c r="D21" s="142">
        <v>411</v>
      </c>
      <c r="E21" s="143">
        <v>760</v>
      </c>
      <c r="F21" s="141">
        <v>-15</v>
      </c>
      <c r="G21" s="142">
        <v>-10</v>
      </c>
      <c r="H21" s="150">
        <v>-5</v>
      </c>
      <c r="I21" s="141">
        <v>1151</v>
      </c>
      <c r="J21" s="142">
        <v>599</v>
      </c>
      <c r="K21" s="143">
        <v>552</v>
      </c>
      <c r="L21" s="144">
        <v>587</v>
      </c>
      <c r="M21" s="145">
        <v>544</v>
      </c>
      <c r="N21" s="145">
        <v>12</v>
      </c>
      <c r="O21" s="146">
        <v>8</v>
      </c>
      <c r="P21" s="147">
        <v>1166</v>
      </c>
      <c r="Q21" s="142">
        <v>609</v>
      </c>
      <c r="R21" s="143">
        <v>557</v>
      </c>
      <c r="S21" s="144">
        <v>597</v>
      </c>
      <c r="T21" s="145">
        <v>547</v>
      </c>
      <c r="U21" s="145">
        <v>12</v>
      </c>
      <c r="V21" s="148">
        <v>10</v>
      </c>
      <c r="W21" s="141">
        <v>1186</v>
      </c>
      <c r="X21" s="142">
        <v>421</v>
      </c>
      <c r="Y21" s="149">
        <v>765</v>
      </c>
      <c r="Z21" s="141">
        <v>9120</v>
      </c>
      <c r="AA21" s="142">
        <v>4535</v>
      </c>
      <c r="AB21" s="150">
        <v>4585</v>
      </c>
      <c r="AC21" s="144">
        <v>3950</v>
      </c>
      <c r="AD21" s="145">
        <v>4033</v>
      </c>
      <c r="AE21" s="145">
        <v>505</v>
      </c>
      <c r="AF21" s="151">
        <v>505</v>
      </c>
      <c r="AG21" s="141">
        <v>80</v>
      </c>
      <c r="AH21" s="149">
        <v>47</v>
      </c>
      <c r="AI21" s="152">
        <v>7934</v>
      </c>
      <c r="AJ21" s="142">
        <v>4114</v>
      </c>
      <c r="AK21" s="150">
        <v>3820</v>
      </c>
      <c r="AL21" s="144">
        <v>3605</v>
      </c>
      <c r="AM21" s="145">
        <v>3381</v>
      </c>
      <c r="AN21" s="145">
        <v>428</v>
      </c>
      <c r="AO21" s="151">
        <v>384</v>
      </c>
      <c r="AP21" s="141">
        <v>81</v>
      </c>
      <c r="AQ21" s="149">
        <v>55</v>
      </c>
      <c r="AS21" s="696">
        <f t="shared" si="0"/>
        <v>997</v>
      </c>
      <c r="AT21" s="379">
        <f t="shared" si="1"/>
        <v>198</v>
      </c>
      <c r="AU21" s="697">
        <f t="shared" si="2"/>
        <v>-9</v>
      </c>
    </row>
    <row r="22" spans="1:47" ht="15" customHeight="1" x14ac:dyDescent="0.2">
      <c r="B22" s="130" t="s">
        <v>21</v>
      </c>
      <c r="C22" s="141">
        <v>1423</v>
      </c>
      <c r="D22" s="142">
        <v>646</v>
      </c>
      <c r="E22" s="143">
        <v>777</v>
      </c>
      <c r="F22" s="141">
        <v>-221</v>
      </c>
      <c r="G22" s="142">
        <v>-119</v>
      </c>
      <c r="H22" s="150">
        <v>-102</v>
      </c>
      <c r="I22" s="141">
        <v>978</v>
      </c>
      <c r="J22" s="142">
        <v>506</v>
      </c>
      <c r="K22" s="143">
        <v>472</v>
      </c>
      <c r="L22" s="144">
        <v>481</v>
      </c>
      <c r="M22" s="145">
        <v>439</v>
      </c>
      <c r="N22" s="145">
        <v>25</v>
      </c>
      <c r="O22" s="146">
        <v>33</v>
      </c>
      <c r="P22" s="147">
        <v>1199</v>
      </c>
      <c r="Q22" s="142">
        <v>625</v>
      </c>
      <c r="R22" s="143">
        <v>574</v>
      </c>
      <c r="S22" s="144">
        <v>585</v>
      </c>
      <c r="T22" s="145">
        <v>537</v>
      </c>
      <c r="U22" s="145">
        <v>40</v>
      </c>
      <c r="V22" s="148">
        <v>37</v>
      </c>
      <c r="W22" s="141">
        <v>1644</v>
      </c>
      <c r="X22" s="142">
        <v>765</v>
      </c>
      <c r="Y22" s="149">
        <v>879</v>
      </c>
      <c r="Z22" s="141">
        <v>12499</v>
      </c>
      <c r="AA22" s="142">
        <v>6392</v>
      </c>
      <c r="AB22" s="150">
        <v>6107</v>
      </c>
      <c r="AC22" s="144">
        <v>4996</v>
      </c>
      <c r="AD22" s="145">
        <v>4763</v>
      </c>
      <c r="AE22" s="145">
        <v>1277</v>
      </c>
      <c r="AF22" s="151">
        <v>1268</v>
      </c>
      <c r="AG22" s="141">
        <v>119</v>
      </c>
      <c r="AH22" s="149">
        <v>76</v>
      </c>
      <c r="AI22" s="152">
        <v>10855</v>
      </c>
      <c r="AJ22" s="142">
        <v>5627</v>
      </c>
      <c r="AK22" s="150">
        <v>5228</v>
      </c>
      <c r="AL22" s="144">
        <v>4408</v>
      </c>
      <c r="AM22" s="145">
        <v>4086</v>
      </c>
      <c r="AN22" s="145">
        <v>1153</v>
      </c>
      <c r="AO22" s="151">
        <v>1071</v>
      </c>
      <c r="AP22" s="141">
        <v>66</v>
      </c>
      <c r="AQ22" s="149">
        <v>71</v>
      </c>
      <c r="AS22" s="696">
        <f t="shared" si="0"/>
        <v>1265</v>
      </c>
      <c r="AT22" s="379">
        <f t="shared" si="1"/>
        <v>321</v>
      </c>
      <c r="AU22" s="697">
        <f t="shared" si="2"/>
        <v>58</v>
      </c>
    </row>
    <row r="23" spans="1:47" ht="15" customHeight="1" x14ac:dyDescent="0.2">
      <c r="B23" s="130" t="s">
        <v>22</v>
      </c>
      <c r="C23" s="141">
        <v>369</v>
      </c>
      <c r="D23" s="142">
        <v>245</v>
      </c>
      <c r="E23" s="143">
        <v>124</v>
      </c>
      <c r="F23" s="141">
        <v>-439</v>
      </c>
      <c r="G23" s="142">
        <v>-299</v>
      </c>
      <c r="H23" s="150">
        <v>-140</v>
      </c>
      <c r="I23" s="141">
        <v>908</v>
      </c>
      <c r="J23" s="142">
        <v>424</v>
      </c>
      <c r="K23" s="143">
        <v>484</v>
      </c>
      <c r="L23" s="144">
        <v>414</v>
      </c>
      <c r="M23" s="145">
        <v>473</v>
      </c>
      <c r="N23" s="145">
        <v>10</v>
      </c>
      <c r="O23" s="146">
        <v>11</v>
      </c>
      <c r="P23" s="147">
        <v>1347</v>
      </c>
      <c r="Q23" s="142">
        <v>723</v>
      </c>
      <c r="R23" s="143">
        <v>624</v>
      </c>
      <c r="S23" s="144">
        <v>711</v>
      </c>
      <c r="T23" s="145">
        <v>611</v>
      </c>
      <c r="U23" s="145">
        <v>12</v>
      </c>
      <c r="V23" s="148">
        <v>13</v>
      </c>
      <c r="W23" s="141">
        <v>808</v>
      </c>
      <c r="X23" s="142">
        <v>544</v>
      </c>
      <c r="Y23" s="149">
        <v>264</v>
      </c>
      <c r="Z23" s="141">
        <v>7729</v>
      </c>
      <c r="AA23" s="142">
        <v>4231</v>
      </c>
      <c r="AB23" s="150">
        <v>3498</v>
      </c>
      <c r="AC23" s="144">
        <v>3438</v>
      </c>
      <c r="AD23" s="145">
        <v>2868</v>
      </c>
      <c r="AE23" s="145">
        <v>703</v>
      </c>
      <c r="AF23" s="151">
        <v>603</v>
      </c>
      <c r="AG23" s="141">
        <v>90</v>
      </c>
      <c r="AH23" s="149">
        <v>27</v>
      </c>
      <c r="AI23" s="152">
        <v>6921</v>
      </c>
      <c r="AJ23" s="142">
        <v>3687</v>
      </c>
      <c r="AK23" s="150">
        <v>3234</v>
      </c>
      <c r="AL23" s="144">
        <v>3100</v>
      </c>
      <c r="AM23" s="145">
        <v>2716</v>
      </c>
      <c r="AN23" s="145">
        <v>531</v>
      </c>
      <c r="AO23" s="151">
        <v>487</v>
      </c>
      <c r="AP23" s="141">
        <v>56</v>
      </c>
      <c r="AQ23" s="149">
        <v>31</v>
      </c>
      <c r="AS23" s="696">
        <f t="shared" si="0"/>
        <v>490</v>
      </c>
      <c r="AT23" s="379">
        <f t="shared" si="1"/>
        <v>288</v>
      </c>
      <c r="AU23" s="697">
        <f t="shared" si="2"/>
        <v>30</v>
      </c>
    </row>
    <row r="24" spans="1:47" ht="15" customHeight="1" x14ac:dyDescent="0.2">
      <c r="B24" s="130" t="s">
        <v>254</v>
      </c>
      <c r="C24" s="141">
        <v>380</v>
      </c>
      <c r="D24" s="142">
        <v>184</v>
      </c>
      <c r="E24" s="143">
        <v>196</v>
      </c>
      <c r="F24" s="141">
        <v>-2</v>
      </c>
      <c r="G24" s="142">
        <v>-49</v>
      </c>
      <c r="H24" s="150">
        <v>47</v>
      </c>
      <c r="I24" s="141">
        <v>1798</v>
      </c>
      <c r="J24" s="142">
        <v>909</v>
      </c>
      <c r="K24" s="143">
        <v>889</v>
      </c>
      <c r="L24" s="144">
        <v>908</v>
      </c>
      <c r="M24" s="145">
        <v>887</v>
      </c>
      <c r="N24" s="145">
        <v>1</v>
      </c>
      <c r="O24" s="146">
        <v>2</v>
      </c>
      <c r="P24" s="147">
        <v>1800</v>
      </c>
      <c r="Q24" s="142">
        <v>958</v>
      </c>
      <c r="R24" s="143">
        <v>842</v>
      </c>
      <c r="S24" s="144">
        <v>947</v>
      </c>
      <c r="T24" s="145">
        <v>825</v>
      </c>
      <c r="U24" s="145">
        <v>11</v>
      </c>
      <c r="V24" s="148">
        <v>17</v>
      </c>
      <c r="W24" s="141">
        <v>382</v>
      </c>
      <c r="X24" s="142">
        <v>233</v>
      </c>
      <c r="Y24" s="149">
        <v>149</v>
      </c>
      <c r="Z24" s="141">
        <v>8328</v>
      </c>
      <c r="AA24" s="142">
        <v>4185</v>
      </c>
      <c r="AB24" s="150">
        <v>4143</v>
      </c>
      <c r="AC24" s="144">
        <v>4027</v>
      </c>
      <c r="AD24" s="145">
        <v>3945</v>
      </c>
      <c r="AE24" s="145">
        <v>126</v>
      </c>
      <c r="AF24" s="151">
        <v>166</v>
      </c>
      <c r="AG24" s="141">
        <v>32</v>
      </c>
      <c r="AH24" s="149">
        <v>32</v>
      </c>
      <c r="AI24" s="152">
        <v>7946</v>
      </c>
      <c r="AJ24" s="142">
        <v>3952</v>
      </c>
      <c r="AK24" s="150">
        <v>3994</v>
      </c>
      <c r="AL24" s="144">
        <v>3805</v>
      </c>
      <c r="AM24" s="145">
        <v>3805</v>
      </c>
      <c r="AN24" s="145">
        <v>121</v>
      </c>
      <c r="AO24" s="151">
        <v>163</v>
      </c>
      <c r="AP24" s="141">
        <v>26</v>
      </c>
      <c r="AQ24" s="149">
        <v>26</v>
      </c>
      <c r="AS24" s="696">
        <f t="shared" si="0"/>
        <v>362</v>
      </c>
      <c r="AT24" s="379">
        <f t="shared" si="1"/>
        <v>8</v>
      </c>
      <c r="AU24" s="697">
        <f t="shared" si="2"/>
        <v>12</v>
      </c>
    </row>
    <row r="25" spans="1:47" ht="15" customHeight="1" x14ac:dyDescent="0.2">
      <c r="B25" s="130" t="s">
        <v>24</v>
      </c>
      <c r="C25" s="141">
        <v>-714</v>
      </c>
      <c r="D25" s="142">
        <v>-279</v>
      </c>
      <c r="E25" s="143">
        <v>-435</v>
      </c>
      <c r="F25" s="141">
        <v>-610</v>
      </c>
      <c r="G25" s="142">
        <v>-330</v>
      </c>
      <c r="H25" s="150">
        <v>-280</v>
      </c>
      <c r="I25" s="141">
        <v>784</v>
      </c>
      <c r="J25" s="142">
        <v>409</v>
      </c>
      <c r="K25" s="143">
        <v>375</v>
      </c>
      <c r="L25" s="144">
        <v>398</v>
      </c>
      <c r="M25" s="145">
        <v>357</v>
      </c>
      <c r="N25" s="145">
        <v>11</v>
      </c>
      <c r="O25" s="146">
        <v>18</v>
      </c>
      <c r="P25" s="147">
        <v>1394</v>
      </c>
      <c r="Q25" s="142">
        <v>739</v>
      </c>
      <c r="R25" s="143">
        <v>655</v>
      </c>
      <c r="S25" s="144">
        <v>693</v>
      </c>
      <c r="T25" s="145">
        <v>618</v>
      </c>
      <c r="U25" s="145">
        <v>46</v>
      </c>
      <c r="V25" s="148">
        <v>37</v>
      </c>
      <c r="W25" s="141">
        <v>-104</v>
      </c>
      <c r="X25" s="142">
        <v>51</v>
      </c>
      <c r="Y25" s="149">
        <v>-155</v>
      </c>
      <c r="Z25" s="141">
        <v>5019</v>
      </c>
      <c r="AA25" s="142">
        <v>2719</v>
      </c>
      <c r="AB25" s="150">
        <v>2300</v>
      </c>
      <c r="AC25" s="144">
        <v>2336</v>
      </c>
      <c r="AD25" s="145">
        <v>1970</v>
      </c>
      <c r="AE25" s="145">
        <v>301</v>
      </c>
      <c r="AF25" s="151">
        <v>260</v>
      </c>
      <c r="AG25" s="141">
        <v>82</v>
      </c>
      <c r="AH25" s="149">
        <v>70</v>
      </c>
      <c r="AI25" s="152">
        <v>5123</v>
      </c>
      <c r="AJ25" s="142">
        <v>2668</v>
      </c>
      <c r="AK25" s="150">
        <v>2455</v>
      </c>
      <c r="AL25" s="144">
        <v>2346</v>
      </c>
      <c r="AM25" s="145">
        <v>2118</v>
      </c>
      <c r="AN25" s="145">
        <v>260</v>
      </c>
      <c r="AO25" s="151">
        <v>264</v>
      </c>
      <c r="AP25" s="141">
        <v>62</v>
      </c>
      <c r="AQ25" s="149">
        <v>73</v>
      </c>
      <c r="AS25" s="696">
        <f t="shared" si="0"/>
        <v>-158</v>
      </c>
      <c r="AT25" s="379">
        <f t="shared" si="1"/>
        <v>37</v>
      </c>
      <c r="AU25" s="697">
        <f t="shared" si="2"/>
        <v>17</v>
      </c>
    </row>
    <row r="26" spans="1:47" ht="15" customHeight="1" x14ac:dyDescent="0.2">
      <c r="B26" s="130" t="s">
        <v>25</v>
      </c>
      <c r="C26" s="141">
        <v>-66</v>
      </c>
      <c r="D26" s="142">
        <v>-127</v>
      </c>
      <c r="E26" s="143">
        <v>61</v>
      </c>
      <c r="F26" s="141">
        <v>-149</v>
      </c>
      <c r="G26" s="142">
        <v>-115</v>
      </c>
      <c r="H26" s="150">
        <v>-34</v>
      </c>
      <c r="I26" s="141">
        <v>1345</v>
      </c>
      <c r="J26" s="142">
        <v>685</v>
      </c>
      <c r="K26" s="143">
        <v>660</v>
      </c>
      <c r="L26" s="144">
        <v>681</v>
      </c>
      <c r="M26" s="145">
        <v>657</v>
      </c>
      <c r="N26" s="145">
        <v>4</v>
      </c>
      <c r="O26" s="146">
        <v>3</v>
      </c>
      <c r="P26" s="147">
        <v>1494</v>
      </c>
      <c r="Q26" s="142">
        <v>800</v>
      </c>
      <c r="R26" s="143">
        <v>694</v>
      </c>
      <c r="S26" s="144">
        <v>788</v>
      </c>
      <c r="T26" s="145">
        <v>678</v>
      </c>
      <c r="U26" s="145">
        <v>12</v>
      </c>
      <c r="V26" s="148">
        <v>16</v>
      </c>
      <c r="W26" s="141">
        <v>83</v>
      </c>
      <c r="X26" s="142">
        <v>-12</v>
      </c>
      <c r="Y26" s="149">
        <v>95</v>
      </c>
      <c r="Z26" s="141">
        <v>7670</v>
      </c>
      <c r="AA26" s="142">
        <v>3778</v>
      </c>
      <c r="AB26" s="150">
        <v>3892</v>
      </c>
      <c r="AC26" s="144">
        <v>3551</v>
      </c>
      <c r="AD26" s="145">
        <v>3662</v>
      </c>
      <c r="AE26" s="145">
        <v>175</v>
      </c>
      <c r="AF26" s="151">
        <v>196</v>
      </c>
      <c r="AG26" s="141">
        <v>52</v>
      </c>
      <c r="AH26" s="149">
        <v>34</v>
      </c>
      <c r="AI26" s="152">
        <v>7587</v>
      </c>
      <c r="AJ26" s="142">
        <v>3790</v>
      </c>
      <c r="AK26" s="150">
        <v>3797</v>
      </c>
      <c r="AL26" s="144">
        <v>3591</v>
      </c>
      <c r="AM26" s="145">
        <v>3602</v>
      </c>
      <c r="AN26" s="145">
        <v>167</v>
      </c>
      <c r="AO26" s="151">
        <v>160</v>
      </c>
      <c r="AP26" s="141">
        <v>32</v>
      </c>
      <c r="AQ26" s="149">
        <v>35</v>
      </c>
      <c r="AS26" s="696">
        <f t="shared" si="0"/>
        <v>20</v>
      </c>
      <c r="AT26" s="379">
        <f t="shared" si="1"/>
        <v>44</v>
      </c>
      <c r="AU26" s="697">
        <f t="shared" si="2"/>
        <v>19</v>
      </c>
    </row>
    <row r="27" spans="1:47" ht="15" customHeight="1" x14ac:dyDescent="0.2">
      <c r="B27" s="130" t="s">
        <v>26</v>
      </c>
      <c r="C27" s="141">
        <v>162</v>
      </c>
      <c r="D27" s="142">
        <v>-32</v>
      </c>
      <c r="E27" s="143">
        <v>194</v>
      </c>
      <c r="F27" s="141">
        <v>-34</v>
      </c>
      <c r="G27" s="142">
        <v>-108</v>
      </c>
      <c r="H27" s="150">
        <v>74</v>
      </c>
      <c r="I27" s="141">
        <v>1930</v>
      </c>
      <c r="J27" s="142">
        <v>991</v>
      </c>
      <c r="K27" s="143">
        <v>939</v>
      </c>
      <c r="L27" s="144">
        <v>988</v>
      </c>
      <c r="M27" s="145">
        <v>933</v>
      </c>
      <c r="N27" s="145">
        <v>3</v>
      </c>
      <c r="O27" s="146">
        <v>6</v>
      </c>
      <c r="P27" s="147">
        <v>1964</v>
      </c>
      <c r="Q27" s="142">
        <v>1099</v>
      </c>
      <c r="R27" s="143">
        <v>865</v>
      </c>
      <c r="S27" s="144">
        <v>1088</v>
      </c>
      <c r="T27" s="145">
        <v>857</v>
      </c>
      <c r="U27" s="145">
        <v>11</v>
      </c>
      <c r="V27" s="148">
        <v>8</v>
      </c>
      <c r="W27" s="141">
        <v>196</v>
      </c>
      <c r="X27" s="142">
        <v>76</v>
      </c>
      <c r="Y27" s="149">
        <v>120</v>
      </c>
      <c r="Z27" s="141">
        <v>9413</v>
      </c>
      <c r="AA27" s="142">
        <v>4808</v>
      </c>
      <c r="AB27" s="150">
        <v>4605</v>
      </c>
      <c r="AC27" s="144">
        <v>4556</v>
      </c>
      <c r="AD27" s="145">
        <v>4374</v>
      </c>
      <c r="AE27" s="145">
        <v>204</v>
      </c>
      <c r="AF27" s="151">
        <v>195</v>
      </c>
      <c r="AG27" s="141">
        <v>48</v>
      </c>
      <c r="AH27" s="149">
        <v>36</v>
      </c>
      <c r="AI27" s="152">
        <v>9217</v>
      </c>
      <c r="AJ27" s="142">
        <v>4732</v>
      </c>
      <c r="AK27" s="150">
        <v>4485</v>
      </c>
      <c r="AL27" s="144">
        <v>4534</v>
      </c>
      <c r="AM27" s="145">
        <v>4271</v>
      </c>
      <c r="AN27" s="145">
        <v>167</v>
      </c>
      <c r="AO27" s="151">
        <v>190</v>
      </c>
      <c r="AP27" s="141">
        <v>31</v>
      </c>
      <c r="AQ27" s="149">
        <v>24</v>
      </c>
      <c r="AS27" s="696">
        <f t="shared" si="0"/>
        <v>125</v>
      </c>
      <c r="AT27" s="379">
        <f t="shared" si="1"/>
        <v>42</v>
      </c>
      <c r="AU27" s="697">
        <f t="shared" si="2"/>
        <v>29</v>
      </c>
    </row>
    <row r="28" spans="1:47" s="7" customFormat="1" ht="15" customHeight="1" x14ac:dyDescent="0.2">
      <c r="A28" s="91"/>
      <c r="B28" s="507" t="s">
        <v>255</v>
      </c>
      <c r="C28" s="481">
        <v>179</v>
      </c>
      <c r="D28" s="482">
        <v>5</v>
      </c>
      <c r="E28" s="483">
        <v>174</v>
      </c>
      <c r="F28" s="481">
        <v>469</v>
      </c>
      <c r="G28" s="482">
        <v>246</v>
      </c>
      <c r="H28" s="490">
        <v>223</v>
      </c>
      <c r="I28" s="481">
        <v>2153</v>
      </c>
      <c r="J28" s="482">
        <v>1111</v>
      </c>
      <c r="K28" s="483">
        <v>1042</v>
      </c>
      <c r="L28" s="487">
        <v>1110</v>
      </c>
      <c r="M28" s="488">
        <v>1033</v>
      </c>
      <c r="N28" s="488">
        <v>1</v>
      </c>
      <c r="O28" s="489">
        <v>9</v>
      </c>
      <c r="P28" s="508">
        <v>1684</v>
      </c>
      <c r="Q28" s="482">
        <v>865</v>
      </c>
      <c r="R28" s="483">
        <v>819</v>
      </c>
      <c r="S28" s="487">
        <v>850</v>
      </c>
      <c r="T28" s="488">
        <v>816</v>
      </c>
      <c r="U28" s="488">
        <v>15</v>
      </c>
      <c r="V28" s="509">
        <v>3</v>
      </c>
      <c r="W28" s="481">
        <v>-290</v>
      </c>
      <c r="X28" s="482">
        <v>-241</v>
      </c>
      <c r="Y28" s="495">
        <v>-49</v>
      </c>
      <c r="Z28" s="481">
        <v>10141</v>
      </c>
      <c r="AA28" s="482">
        <v>5401</v>
      </c>
      <c r="AB28" s="490">
        <v>4740</v>
      </c>
      <c r="AC28" s="487">
        <v>5079</v>
      </c>
      <c r="AD28" s="488">
        <v>4520</v>
      </c>
      <c r="AE28" s="488">
        <v>255</v>
      </c>
      <c r="AF28" s="494">
        <v>184</v>
      </c>
      <c r="AG28" s="481">
        <v>67</v>
      </c>
      <c r="AH28" s="495">
        <v>36</v>
      </c>
      <c r="AI28" s="493">
        <v>10431</v>
      </c>
      <c r="AJ28" s="482">
        <v>5642</v>
      </c>
      <c r="AK28" s="490">
        <v>4789</v>
      </c>
      <c r="AL28" s="487">
        <v>5382</v>
      </c>
      <c r="AM28" s="488">
        <v>4612</v>
      </c>
      <c r="AN28" s="488">
        <v>233</v>
      </c>
      <c r="AO28" s="494">
        <v>158</v>
      </c>
      <c r="AP28" s="481">
        <v>27</v>
      </c>
      <c r="AQ28" s="495">
        <v>19</v>
      </c>
      <c r="AS28" s="698">
        <f t="shared" si="0"/>
        <v>-395</v>
      </c>
      <c r="AT28" s="380">
        <f t="shared" si="1"/>
        <v>48</v>
      </c>
      <c r="AU28" s="699">
        <f t="shared" si="2"/>
        <v>57</v>
      </c>
    </row>
    <row r="29" spans="1:47" ht="15" customHeight="1" x14ac:dyDescent="0.2">
      <c r="A29" s="7">
        <v>6</v>
      </c>
      <c r="B29" s="129" t="s">
        <v>233</v>
      </c>
      <c r="C29" s="141">
        <v>-152</v>
      </c>
      <c r="D29" s="142">
        <v>-23</v>
      </c>
      <c r="E29" s="143">
        <v>-129</v>
      </c>
      <c r="F29" s="141">
        <v>171</v>
      </c>
      <c r="G29" s="142">
        <v>-82</v>
      </c>
      <c r="H29" s="150">
        <v>253</v>
      </c>
      <c r="I29" s="141">
        <v>5055</v>
      </c>
      <c r="J29" s="142">
        <v>2578</v>
      </c>
      <c r="K29" s="143">
        <v>2477</v>
      </c>
      <c r="L29" s="144">
        <v>2534</v>
      </c>
      <c r="M29" s="145">
        <v>2443</v>
      </c>
      <c r="N29" s="145">
        <v>44</v>
      </c>
      <c r="O29" s="146">
        <v>34</v>
      </c>
      <c r="P29" s="147">
        <v>4884</v>
      </c>
      <c r="Q29" s="142">
        <v>2660</v>
      </c>
      <c r="R29" s="143">
        <v>2224</v>
      </c>
      <c r="S29" s="144">
        <v>2627</v>
      </c>
      <c r="T29" s="145">
        <v>2189</v>
      </c>
      <c r="U29" s="145">
        <v>33</v>
      </c>
      <c r="V29" s="148">
        <v>35</v>
      </c>
      <c r="W29" s="141">
        <v>-323</v>
      </c>
      <c r="X29" s="142">
        <v>59</v>
      </c>
      <c r="Y29" s="149">
        <v>-382</v>
      </c>
      <c r="Z29" s="141">
        <v>14594</v>
      </c>
      <c r="AA29" s="142">
        <v>8027</v>
      </c>
      <c r="AB29" s="150">
        <v>6567</v>
      </c>
      <c r="AC29" s="144">
        <v>7135</v>
      </c>
      <c r="AD29" s="145">
        <v>5670</v>
      </c>
      <c r="AE29" s="145">
        <v>483</v>
      </c>
      <c r="AF29" s="151">
        <v>591</v>
      </c>
      <c r="AG29" s="141">
        <v>409</v>
      </c>
      <c r="AH29" s="149">
        <v>306</v>
      </c>
      <c r="AI29" s="152">
        <v>14917</v>
      </c>
      <c r="AJ29" s="142">
        <v>7968</v>
      </c>
      <c r="AK29" s="150">
        <v>6949</v>
      </c>
      <c r="AL29" s="144">
        <v>7298</v>
      </c>
      <c r="AM29" s="145">
        <v>6044</v>
      </c>
      <c r="AN29" s="145">
        <v>490</v>
      </c>
      <c r="AO29" s="151">
        <v>696</v>
      </c>
      <c r="AP29" s="141">
        <v>180</v>
      </c>
      <c r="AQ29" s="149">
        <v>209</v>
      </c>
      <c r="AS29" s="696">
        <f t="shared" si="0"/>
        <v>-537</v>
      </c>
      <c r="AT29" s="379">
        <f t="shared" si="1"/>
        <v>-112</v>
      </c>
      <c r="AU29" s="697">
        <f t="shared" si="2"/>
        <v>326</v>
      </c>
    </row>
    <row r="30" spans="1:47" ht="15" customHeight="1" x14ac:dyDescent="0.2">
      <c r="A30" s="91">
        <v>2</v>
      </c>
      <c r="B30" s="129" t="s">
        <v>234</v>
      </c>
      <c r="C30" s="141">
        <v>746</v>
      </c>
      <c r="D30" s="142">
        <v>187</v>
      </c>
      <c r="E30" s="143">
        <v>559</v>
      </c>
      <c r="F30" s="141">
        <v>-45</v>
      </c>
      <c r="G30" s="142">
        <v>-225</v>
      </c>
      <c r="H30" s="150">
        <v>180</v>
      </c>
      <c r="I30" s="141">
        <v>4194</v>
      </c>
      <c r="J30" s="142">
        <v>2100</v>
      </c>
      <c r="K30" s="143">
        <v>2094</v>
      </c>
      <c r="L30" s="144">
        <v>2071</v>
      </c>
      <c r="M30" s="145">
        <v>2073</v>
      </c>
      <c r="N30" s="145">
        <v>29</v>
      </c>
      <c r="O30" s="146">
        <v>21</v>
      </c>
      <c r="P30" s="147">
        <v>4239</v>
      </c>
      <c r="Q30" s="142">
        <v>2325</v>
      </c>
      <c r="R30" s="143">
        <v>1914</v>
      </c>
      <c r="S30" s="144">
        <v>2277</v>
      </c>
      <c r="T30" s="145">
        <v>1873</v>
      </c>
      <c r="U30" s="145">
        <v>48</v>
      </c>
      <c r="V30" s="148">
        <v>41</v>
      </c>
      <c r="W30" s="141">
        <v>791</v>
      </c>
      <c r="X30" s="142">
        <v>412</v>
      </c>
      <c r="Y30" s="149">
        <v>379</v>
      </c>
      <c r="Z30" s="141">
        <v>19763</v>
      </c>
      <c r="AA30" s="142">
        <v>10638</v>
      </c>
      <c r="AB30" s="150">
        <v>9125</v>
      </c>
      <c r="AC30" s="144">
        <v>9565</v>
      </c>
      <c r="AD30" s="145">
        <v>8209</v>
      </c>
      <c r="AE30" s="145">
        <v>646</v>
      </c>
      <c r="AF30" s="151">
        <v>695</v>
      </c>
      <c r="AG30" s="141">
        <v>427</v>
      </c>
      <c r="AH30" s="149">
        <v>221</v>
      </c>
      <c r="AI30" s="152">
        <v>18972</v>
      </c>
      <c r="AJ30" s="142">
        <v>10226</v>
      </c>
      <c r="AK30" s="150">
        <v>8746</v>
      </c>
      <c r="AL30" s="144">
        <v>9406</v>
      </c>
      <c r="AM30" s="145">
        <v>8030</v>
      </c>
      <c r="AN30" s="145">
        <v>604</v>
      </c>
      <c r="AO30" s="151">
        <v>582</v>
      </c>
      <c r="AP30" s="141">
        <v>216</v>
      </c>
      <c r="AQ30" s="149">
        <v>134</v>
      </c>
      <c r="AS30" s="696">
        <f t="shared" si="0"/>
        <v>338</v>
      </c>
      <c r="AT30" s="379">
        <f t="shared" si="1"/>
        <v>155</v>
      </c>
      <c r="AU30" s="697">
        <f t="shared" si="2"/>
        <v>298</v>
      </c>
    </row>
    <row r="31" spans="1:47" ht="15" customHeight="1" x14ac:dyDescent="0.2">
      <c r="A31" s="91">
        <v>4</v>
      </c>
      <c r="B31" s="129" t="s">
        <v>235</v>
      </c>
      <c r="C31" s="141">
        <v>828</v>
      </c>
      <c r="D31" s="142">
        <v>407</v>
      </c>
      <c r="E31" s="143">
        <v>421</v>
      </c>
      <c r="F31" s="141">
        <v>364</v>
      </c>
      <c r="G31" s="142">
        <v>156</v>
      </c>
      <c r="H31" s="150">
        <v>208</v>
      </c>
      <c r="I31" s="141">
        <v>2804</v>
      </c>
      <c r="J31" s="142">
        <v>1435</v>
      </c>
      <c r="K31" s="143">
        <v>1369</v>
      </c>
      <c r="L31" s="144">
        <v>1423</v>
      </c>
      <c r="M31" s="145">
        <v>1363</v>
      </c>
      <c r="N31" s="145">
        <v>12</v>
      </c>
      <c r="O31" s="146">
        <v>6</v>
      </c>
      <c r="P31" s="147">
        <v>2440</v>
      </c>
      <c r="Q31" s="142">
        <v>1279</v>
      </c>
      <c r="R31" s="143">
        <v>1161</v>
      </c>
      <c r="S31" s="144">
        <v>1268</v>
      </c>
      <c r="T31" s="145">
        <v>1153</v>
      </c>
      <c r="U31" s="145">
        <v>11</v>
      </c>
      <c r="V31" s="148">
        <v>8</v>
      </c>
      <c r="W31" s="141">
        <v>464</v>
      </c>
      <c r="X31" s="142">
        <v>251</v>
      </c>
      <c r="Y31" s="149">
        <v>213</v>
      </c>
      <c r="Z31" s="141">
        <v>11453</v>
      </c>
      <c r="AA31" s="142">
        <v>6097</v>
      </c>
      <c r="AB31" s="150">
        <v>5356</v>
      </c>
      <c r="AC31" s="144">
        <v>5721</v>
      </c>
      <c r="AD31" s="145">
        <v>5073</v>
      </c>
      <c r="AE31" s="145">
        <v>249</v>
      </c>
      <c r="AF31" s="151">
        <v>213</v>
      </c>
      <c r="AG31" s="141">
        <v>127</v>
      </c>
      <c r="AH31" s="149">
        <v>70</v>
      </c>
      <c r="AI31" s="152">
        <v>10989</v>
      </c>
      <c r="AJ31" s="142">
        <v>5846</v>
      </c>
      <c r="AK31" s="150">
        <v>5143</v>
      </c>
      <c r="AL31" s="144">
        <v>5423</v>
      </c>
      <c r="AM31" s="145">
        <v>4895</v>
      </c>
      <c r="AN31" s="145">
        <v>326</v>
      </c>
      <c r="AO31" s="151">
        <v>216</v>
      </c>
      <c r="AP31" s="141">
        <v>97</v>
      </c>
      <c r="AQ31" s="149">
        <v>32</v>
      </c>
      <c r="AS31" s="696">
        <f t="shared" si="0"/>
        <v>476</v>
      </c>
      <c r="AT31" s="379">
        <f t="shared" si="1"/>
        <v>-80</v>
      </c>
      <c r="AU31" s="697">
        <f t="shared" si="2"/>
        <v>68</v>
      </c>
    </row>
    <row r="32" spans="1:47" ht="15" customHeight="1" x14ac:dyDescent="0.2">
      <c r="A32" s="91">
        <v>2</v>
      </c>
      <c r="B32" s="129" t="s">
        <v>236</v>
      </c>
      <c r="C32" s="141">
        <v>1825</v>
      </c>
      <c r="D32" s="142">
        <v>730</v>
      </c>
      <c r="E32" s="143">
        <v>1095</v>
      </c>
      <c r="F32" s="141">
        <v>1278</v>
      </c>
      <c r="G32" s="142">
        <v>641</v>
      </c>
      <c r="H32" s="150">
        <v>637</v>
      </c>
      <c r="I32" s="141">
        <v>4673</v>
      </c>
      <c r="J32" s="142">
        <v>2415</v>
      </c>
      <c r="K32" s="143">
        <v>2258</v>
      </c>
      <c r="L32" s="144">
        <v>2403</v>
      </c>
      <c r="M32" s="145">
        <v>2248</v>
      </c>
      <c r="N32" s="145">
        <v>12</v>
      </c>
      <c r="O32" s="146">
        <v>10</v>
      </c>
      <c r="P32" s="147">
        <v>3395</v>
      </c>
      <c r="Q32" s="142">
        <v>1774</v>
      </c>
      <c r="R32" s="143">
        <v>1621</v>
      </c>
      <c r="S32" s="144">
        <v>1755</v>
      </c>
      <c r="T32" s="145">
        <v>1602</v>
      </c>
      <c r="U32" s="145">
        <v>19</v>
      </c>
      <c r="V32" s="148">
        <v>19</v>
      </c>
      <c r="W32" s="141">
        <v>547</v>
      </c>
      <c r="X32" s="142">
        <v>89</v>
      </c>
      <c r="Y32" s="149">
        <v>458</v>
      </c>
      <c r="Z32" s="141">
        <v>23979</v>
      </c>
      <c r="AA32" s="142">
        <v>12348</v>
      </c>
      <c r="AB32" s="150">
        <v>11631</v>
      </c>
      <c r="AC32" s="144">
        <v>11699</v>
      </c>
      <c r="AD32" s="145">
        <v>11025</v>
      </c>
      <c r="AE32" s="145">
        <v>433</v>
      </c>
      <c r="AF32" s="151">
        <v>451</v>
      </c>
      <c r="AG32" s="141">
        <v>216</v>
      </c>
      <c r="AH32" s="149">
        <v>155</v>
      </c>
      <c r="AI32" s="152">
        <v>23432</v>
      </c>
      <c r="AJ32" s="142">
        <v>12259</v>
      </c>
      <c r="AK32" s="150">
        <v>11173</v>
      </c>
      <c r="AL32" s="144">
        <v>11595</v>
      </c>
      <c r="AM32" s="145">
        <v>10635</v>
      </c>
      <c r="AN32" s="145">
        <v>425</v>
      </c>
      <c r="AO32" s="151">
        <v>421</v>
      </c>
      <c r="AP32" s="141">
        <v>239</v>
      </c>
      <c r="AQ32" s="149">
        <v>117</v>
      </c>
      <c r="AS32" s="696">
        <f t="shared" si="0"/>
        <v>494</v>
      </c>
      <c r="AT32" s="379">
        <f t="shared" si="1"/>
        <v>38</v>
      </c>
      <c r="AU32" s="697">
        <f t="shared" si="2"/>
        <v>15</v>
      </c>
    </row>
    <row r="33" spans="1:47" ht="15" customHeight="1" x14ac:dyDescent="0.2">
      <c r="A33" s="91">
        <v>10</v>
      </c>
      <c r="B33" s="129" t="s">
        <v>237</v>
      </c>
      <c r="C33" s="141">
        <v>-473</v>
      </c>
      <c r="D33" s="142">
        <v>-254</v>
      </c>
      <c r="E33" s="143">
        <v>-219</v>
      </c>
      <c r="F33" s="141">
        <v>-232</v>
      </c>
      <c r="G33" s="142">
        <v>-138</v>
      </c>
      <c r="H33" s="150">
        <v>-94</v>
      </c>
      <c r="I33" s="141">
        <v>354</v>
      </c>
      <c r="J33" s="142">
        <v>184</v>
      </c>
      <c r="K33" s="143">
        <v>170</v>
      </c>
      <c r="L33" s="144">
        <v>184</v>
      </c>
      <c r="M33" s="145">
        <v>170</v>
      </c>
      <c r="N33" s="145">
        <v>0</v>
      </c>
      <c r="O33" s="146">
        <v>0</v>
      </c>
      <c r="P33" s="147">
        <v>586</v>
      </c>
      <c r="Q33" s="142">
        <v>322</v>
      </c>
      <c r="R33" s="143">
        <v>264</v>
      </c>
      <c r="S33" s="144">
        <v>322</v>
      </c>
      <c r="T33" s="145">
        <v>264</v>
      </c>
      <c r="U33" s="145">
        <v>0</v>
      </c>
      <c r="V33" s="148">
        <v>0</v>
      </c>
      <c r="W33" s="141">
        <v>-241</v>
      </c>
      <c r="X33" s="142">
        <v>-116</v>
      </c>
      <c r="Y33" s="149">
        <v>-125</v>
      </c>
      <c r="Z33" s="141">
        <v>1404</v>
      </c>
      <c r="AA33" s="142">
        <v>697</v>
      </c>
      <c r="AB33" s="150">
        <v>707</v>
      </c>
      <c r="AC33" s="144">
        <v>675</v>
      </c>
      <c r="AD33" s="145">
        <v>644</v>
      </c>
      <c r="AE33" s="145">
        <v>21</v>
      </c>
      <c r="AF33" s="151">
        <v>59</v>
      </c>
      <c r="AG33" s="141">
        <v>1</v>
      </c>
      <c r="AH33" s="149">
        <v>4</v>
      </c>
      <c r="AI33" s="152">
        <v>1645</v>
      </c>
      <c r="AJ33" s="142">
        <v>813</v>
      </c>
      <c r="AK33" s="150">
        <v>832</v>
      </c>
      <c r="AL33" s="144">
        <v>799</v>
      </c>
      <c r="AM33" s="145">
        <v>791</v>
      </c>
      <c r="AN33" s="145">
        <v>13</v>
      </c>
      <c r="AO33" s="151">
        <v>37</v>
      </c>
      <c r="AP33" s="141">
        <v>1</v>
      </c>
      <c r="AQ33" s="149">
        <v>4</v>
      </c>
      <c r="AS33" s="696">
        <f t="shared" si="0"/>
        <v>-271</v>
      </c>
      <c r="AT33" s="379">
        <f t="shared" si="1"/>
        <v>30</v>
      </c>
      <c r="AU33" s="697">
        <f t="shared" si="2"/>
        <v>0</v>
      </c>
    </row>
    <row r="34" spans="1:47" ht="15" customHeight="1" x14ac:dyDescent="0.2">
      <c r="A34" s="91">
        <v>2</v>
      </c>
      <c r="B34" s="129" t="s">
        <v>238</v>
      </c>
      <c r="C34" s="141">
        <v>253</v>
      </c>
      <c r="D34" s="142">
        <v>55</v>
      </c>
      <c r="E34" s="143">
        <v>198</v>
      </c>
      <c r="F34" s="141">
        <v>45</v>
      </c>
      <c r="G34" s="142">
        <v>21</v>
      </c>
      <c r="H34" s="150">
        <v>24</v>
      </c>
      <c r="I34" s="141">
        <v>837</v>
      </c>
      <c r="J34" s="142">
        <v>435</v>
      </c>
      <c r="K34" s="143">
        <v>402</v>
      </c>
      <c r="L34" s="144">
        <v>430</v>
      </c>
      <c r="M34" s="145">
        <v>397</v>
      </c>
      <c r="N34" s="145">
        <v>5</v>
      </c>
      <c r="O34" s="146">
        <v>5</v>
      </c>
      <c r="P34" s="147">
        <v>792</v>
      </c>
      <c r="Q34" s="142">
        <v>414</v>
      </c>
      <c r="R34" s="143">
        <v>378</v>
      </c>
      <c r="S34" s="144">
        <v>410</v>
      </c>
      <c r="T34" s="145">
        <v>378</v>
      </c>
      <c r="U34" s="145">
        <v>4</v>
      </c>
      <c r="V34" s="148">
        <v>0</v>
      </c>
      <c r="W34" s="141">
        <v>208</v>
      </c>
      <c r="X34" s="142">
        <v>34</v>
      </c>
      <c r="Y34" s="149">
        <v>174</v>
      </c>
      <c r="Z34" s="141">
        <v>6168</v>
      </c>
      <c r="AA34" s="142">
        <v>3185</v>
      </c>
      <c r="AB34" s="150">
        <v>2983</v>
      </c>
      <c r="AC34" s="144">
        <v>2950</v>
      </c>
      <c r="AD34" s="145">
        <v>2835</v>
      </c>
      <c r="AE34" s="145">
        <v>216</v>
      </c>
      <c r="AF34" s="151">
        <v>136</v>
      </c>
      <c r="AG34" s="141">
        <v>19</v>
      </c>
      <c r="AH34" s="149">
        <v>12</v>
      </c>
      <c r="AI34" s="152">
        <v>5960</v>
      </c>
      <c r="AJ34" s="142">
        <v>3151</v>
      </c>
      <c r="AK34" s="150">
        <v>2809</v>
      </c>
      <c r="AL34" s="144">
        <v>2938</v>
      </c>
      <c r="AM34" s="145">
        <v>2652</v>
      </c>
      <c r="AN34" s="145">
        <v>197</v>
      </c>
      <c r="AO34" s="151">
        <v>145</v>
      </c>
      <c r="AP34" s="141">
        <v>16</v>
      </c>
      <c r="AQ34" s="149">
        <v>12</v>
      </c>
      <c r="AS34" s="696">
        <f t="shared" si="0"/>
        <v>195</v>
      </c>
      <c r="AT34" s="379">
        <f t="shared" si="1"/>
        <v>10</v>
      </c>
      <c r="AU34" s="697">
        <f t="shared" si="2"/>
        <v>3</v>
      </c>
    </row>
    <row r="35" spans="1:47" ht="15" customHeight="1" x14ac:dyDescent="0.2">
      <c r="A35" s="91">
        <v>3</v>
      </c>
      <c r="B35" s="129" t="s">
        <v>239</v>
      </c>
      <c r="C35" s="141">
        <v>688</v>
      </c>
      <c r="D35" s="142">
        <v>279</v>
      </c>
      <c r="E35" s="143">
        <v>409</v>
      </c>
      <c r="F35" s="141">
        <v>526</v>
      </c>
      <c r="G35" s="142">
        <v>224</v>
      </c>
      <c r="H35" s="150">
        <v>302</v>
      </c>
      <c r="I35" s="141">
        <v>2009</v>
      </c>
      <c r="J35" s="142">
        <v>1045</v>
      </c>
      <c r="K35" s="143">
        <v>964</v>
      </c>
      <c r="L35" s="144">
        <v>1040</v>
      </c>
      <c r="M35" s="145">
        <v>952</v>
      </c>
      <c r="N35" s="145">
        <v>5</v>
      </c>
      <c r="O35" s="146">
        <v>12</v>
      </c>
      <c r="P35" s="147">
        <v>1483</v>
      </c>
      <c r="Q35" s="142">
        <v>821</v>
      </c>
      <c r="R35" s="143">
        <v>662</v>
      </c>
      <c r="S35" s="144">
        <v>812</v>
      </c>
      <c r="T35" s="145">
        <v>655</v>
      </c>
      <c r="U35" s="145">
        <v>9</v>
      </c>
      <c r="V35" s="148">
        <v>7</v>
      </c>
      <c r="W35" s="141">
        <v>162</v>
      </c>
      <c r="X35" s="142">
        <v>55</v>
      </c>
      <c r="Y35" s="149">
        <v>107</v>
      </c>
      <c r="Z35" s="141">
        <v>9084</v>
      </c>
      <c r="AA35" s="142">
        <v>5050</v>
      </c>
      <c r="AB35" s="150">
        <v>4034</v>
      </c>
      <c r="AC35" s="144">
        <v>4790</v>
      </c>
      <c r="AD35" s="145">
        <v>3805</v>
      </c>
      <c r="AE35" s="145">
        <v>183</v>
      </c>
      <c r="AF35" s="151">
        <v>175</v>
      </c>
      <c r="AG35" s="141">
        <v>77</v>
      </c>
      <c r="AH35" s="149">
        <v>54</v>
      </c>
      <c r="AI35" s="152">
        <v>8922</v>
      </c>
      <c r="AJ35" s="142">
        <v>4995</v>
      </c>
      <c r="AK35" s="150">
        <v>3927</v>
      </c>
      <c r="AL35" s="144">
        <v>4717</v>
      </c>
      <c r="AM35" s="145">
        <v>3693</v>
      </c>
      <c r="AN35" s="145">
        <v>200</v>
      </c>
      <c r="AO35" s="151">
        <v>196</v>
      </c>
      <c r="AP35" s="141">
        <v>78</v>
      </c>
      <c r="AQ35" s="149">
        <v>38</v>
      </c>
      <c r="AS35" s="696">
        <f t="shared" si="0"/>
        <v>185</v>
      </c>
      <c r="AT35" s="379">
        <f t="shared" si="1"/>
        <v>-38</v>
      </c>
      <c r="AU35" s="697">
        <f t="shared" si="2"/>
        <v>15</v>
      </c>
    </row>
    <row r="36" spans="1:47" ht="15" customHeight="1" x14ac:dyDescent="0.2">
      <c r="A36" s="91">
        <v>7</v>
      </c>
      <c r="B36" s="129" t="s">
        <v>240</v>
      </c>
      <c r="C36" s="141">
        <v>-402</v>
      </c>
      <c r="D36" s="142">
        <v>-190</v>
      </c>
      <c r="E36" s="143">
        <v>-212</v>
      </c>
      <c r="F36" s="141">
        <v>-172</v>
      </c>
      <c r="G36" s="142">
        <v>-64</v>
      </c>
      <c r="H36" s="150">
        <v>-108</v>
      </c>
      <c r="I36" s="141">
        <v>218</v>
      </c>
      <c r="J36" s="142">
        <v>126</v>
      </c>
      <c r="K36" s="143">
        <v>92</v>
      </c>
      <c r="L36" s="144">
        <v>125</v>
      </c>
      <c r="M36" s="145">
        <v>92</v>
      </c>
      <c r="N36" s="145">
        <v>1</v>
      </c>
      <c r="O36" s="146">
        <v>0</v>
      </c>
      <c r="P36" s="147">
        <v>390</v>
      </c>
      <c r="Q36" s="142">
        <v>190</v>
      </c>
      <c r="R36" s="143">
        <v>200</v>
      </c>
      <c r="S36" s="144">
        <v>186</v>
      </c>
      <c r="T36" s="145">
        <v>198</v>
      </c>
      <c r="U36" s="145">
        <v>4</v>
      </c>
      <c r="V36" s="148">
        <v>2</v>
      </c>
      <c r="W36" s="141">
        <v>-230</v>
      </c>
      <c r="X36" s="142">
        <v>-126</v>
      </c>
      <c r="Y36" s="149">
        <v>-104</v>
      </c>
      <c r="Z36" s="141">
        <v>867</v>
      </c>
      <c r="AA36" s="142">
        <v>470</v>
      </c>
      <c r="AB36" s="150">
        <v>397</v>
      </c>
      <c r="AC36" s="144">
        <v>387</v>
      </c>
      <c r="AD36" s="145">
        <v>334</v>
      </c>
      <c r="AE36" s="145">
        <v>72</v>
      </c>
      <c r="AF36" s="151">
        <v>57</v>
      </c>
      <c r="AG36" s="141">
        <v>11</v>
      </c>
      <c r="AH36" s="149">
        <v>6</v>
      </c>
      <c r="AI36" s="152">
        <v>1097</v>
      </c>
      <c r="AJ36" s="142">
        <v>596</v>
      </c>
      <c r="AK36" s="150">
        <v>501</v>
      </c>
      <c r="AL36" s="144">
        <v>536</v>
      </c>
      <c r="AM36" s="145">
        <v>460</v>
      </c>
      <c r="AN36" s="145">
        <v>58</v>
      </c>
      <c r="AO36" s="151">
        <v>41</v>
      </c>
      <c r="AP36" s="141">
        <v>2</v>
      </c>
      <c r="AQ36" s="149">
        <v>0</v>
      </c>
      <c r="AS36" s="696">
        <f t="shared" si="0"/>
        <v>-275</v>
      </c>
      <c r="AT36" s="379">
        <f t="shared" si="1"/>
        <v>30</v>
      </c>
      <c r="AU36" s="697">
        <f t="shared" si="2"/>
        <v>15</v>
      </c>
    </row>
    <row r="37" spans="1:47" ht="15" customHeight="1" x14ac:dyDescent="0.2">
      <c r="A37" s="91">
        <v>8</v>
      </c>
      <c r="B37" s="129" t="s">
        <v>241</v>
      </c>
      <c r="C37" s="141">
        <v>-566</v>
      </c>
      <c r="D37" s="142">
        <v>-329</v>
      </c>
      <c r="E37" s="143">
        <v>-237</v>
      </c>
      <c r="F37" s="141">
        <v>-270</v>
      </c>
      <c r="G37" s="142">
        <v>-153</v>
      </c>
      <c r="H37" s="150">
        <v>-117</v>
      </c>
      <c r="I37" s="141">
        <v>729</v>
      </c>
      <c r="J37" s="142">
        <v>356</v>
      </c>
      <c r="K37" s="143">
        <v>373</v>
      </c>
      <c r="L37" s="144">
        <v>356</v>
      </c>
      <c r="M37" s="145">
        <v>371</v>
      </c>
      <c r="N37" s="145">
        <v>0</v>
      </c>
      <c r="O37" s="146">
        <v>2</v>
      </c>
      <c r="P37" s="147">
        <v>999</v>
      </c>
      <c r="Q37" s="142">
        <v>509</v>
      </c>
      <c r="R37" s="143">
        <v>490</v>
      </c>
      <c r="S37" s="144">
        <v>508</v>
      </c>
      <c r="T37" s="145">
        <v>486</v>
      </c>
      <c r="U37" s="145">
        <v>1</v>
      </c>
      <c r="V37" s="148">
        <v>4</v>
      </c>
      <c r="W37" s="141">
        <v>-296</v>
      </c>
      <c r="X37" s="142">
        <v>-176</v>
      </c>
      <c r="Y37" s="149">
        <v>-120</v>
      </c>
      <c r="Z37" s="141">
        <v>2022</v>
      </c>
      <c r="AA37" s="142">
        <v>986</v>
      </c>
      <c r="AB37" s="150">
        <v>1036</v>
      </c>
      <c r="AC37" s="144">
        <v>915</v>
      </c>
      <c r="AD37" s="145">
        <v>882</v>
      </c>
      <c r="AE37" s="145">
        <v>55</v>
      </c>
      <c r="AF37" s="151">
        <v>139</v>
      </c>
      <c r="AG37" s="141">
        <v>16</v>
      </c>
      <c r="AH37" s="149">
        <v>15</v>
      </c>
      <c r="AI37" s="152">
        <v>2318</v>
      </c>
      <c r="AJ37" s="142">
        <v>1162</v>
      </c>
      <c r="AK37" s="150">
        <v>1156</v>
      </c>
      <c r="AL37" s="144">
        <v>1102</v>
      </c>
      <c r="AM37" s="145">
        <v>1058</v>
      </c>
      <c r="AN37" s="145">
        <v>52</v>
      </c>
      <c r="AO37" s="151">
        <v>91</v>
      </c>
      <c r="AP37" s="141">
        <v>8</v>
      </c>
      <c r="AQ37" s="149">
        <v>7</v>
      </c>
      <c r="AS37" s="696">
        <f t="shared" si="0"/>
        <v>-363</v>
      </c>
      <c r="AT37" s="379">
        <f t="shared" si="1"/>
        <v>51</v>
      </c>
      <c r="AU37" s="697">
        <f t="shared" si="2"/>
        <v>16</v>
      </c>
    </row>
    <row r="38" spans="1:47" ht="15" customHeight="1" x14ac:dyDescent="0.2">
      <c r="A38" s="91">
        <v>4</v>
      </c>
      <c r="B38" s="129" t="s">
        <v>37</v>
      </c>
      <c r="C38" s="141">
        <v>506</v>
      </c>
      <c r="D38" s="142">
        <v>329</v>
      </c>
      <c r="E38" s="143">
        <v>177</v>
      </c>
      <c r="F38" s="141">
        <v>391</v>
      </c>
      <c r="G38" s="142">
        <v>148</v>
      </c>
      <c r="H38" s="150">
        <v>243</v>
      </c>
      <c r="I38" s="141">
        <v>2420</v>
      </c>
      <c r="J38" s="142">
        <v>1228</v>
      </c>
      <c r="K38" s="143">
        <v>1192</v>
      </c>
      <c r="L38" s="144">
        <v>1222</v>
      </c>
      <c r="M38" s="145">
        <v>1183</v>
      </c>
      <c r="N38" s="145">
        <v>6</v>
      </c>
      <c r="O38" s="146">
        <v>9</v>
      </c>
      <c r="P38" s="147">
        <v>2029</v>
      </c>
      <c r="Q38" s="142">
        <v>1080</v>
      </c>
      <c r="R38" s="143">
        <v>949</v>
      </c>
      <c r="S38" s="144">
        <v>1075</v>
      </c>
      <c r="T38" s="145">
        <v>945</v>
      </c>
      <c r="U38" s="145">
        <v>5</v>
      </c>
      <c r="V38" s="148">
        <v>4</v>
      </c>
      <c r="W38" s="141">
        <v>115</v>
      </c>
      <c r="X38" s="142">
        <v>181</v>
      </c>
      <c r="Y38" s="149">
        <v>-66</v>
      </c>
      <c r="Z38" s="141">
        <v>8537</v>
      </c>
      <c r="AA38" s="142">
        <v>4558</v>
      </c>
      <c r="AB38" s="150">
        <v>3979</v>
      </c>
      <c r="AC38" s="144">
        <v>4275</v>
      </c>
      <c r="AD38" s="145">
        <v>3685</v>
      </c>
      <c r="AE38" s="145">
        <v>178</v>
      </c>
      <c r="AF38" s="151">
        <v>231</v>
      </c>
      <c r="AG38" s="141">
        <v>105</v>
      </c>
      <c r="AH38" s="149">
        <v>63</v>
      </c>
      <c r="AI38" s="152">
        <v>8422</v>
      </c>
      <c r="AJ38" s="142">
        <v>4377</v>
      </c>
      <c r="AK38" s="150">
        <v>4045</v>
      </c>
      <c r="AL38" s="144">
        <v>4097</v>
      </c>
      <c r="AM38" s="145">
        <v>3824</v>
      </c>
      <c r="AN38" s="145">
        <v>208</v>
      </c>
      <c r="AO38" s="151">
        <v>197</v>
      </c>
      <c r="AP38" s="141">
        <v>72</v>
      </c>
      <c r="AQ38" s="149">
        <v>24</v>
      </c>
      <c r="AS38" s="696">
        <f t="shared" si="0"/>
        <v>39</v>
      </c>
      <c r="AT38" s="379">
        <f t="shared" si="1"/>
        <v>4</v>
      </c>
      <c r="AU38" s="697">
        <f t="shared" si="2"/>
        <v>72</v>
      </c>
    </row>
    <row r="39" spans="1:47" ht="15" customHeight="1" x14ac:dyDescent="0.2">
      <c r="A39" s="91">
        <v>7</v>
      </c>
      <c r="B39" s="129" t="s">
        <v>242</v>
      </c>
      <c r="C39" s="141">
        <v>-289</v>
      </c>
      <c r="D39" s="142">
        <v>-140</v>
      </c>
      <c r="E39" s="143">
        <v>-149</v>
      </c>
      <c r="F39" s="141">
        <v>-108</v>
      </c>
      <c r="G39" s="142">
        <v>-44</v>
      </c>
      <c r="H39" s="150">
        <v>-64</v>
      </c>
      <c r="I39" s="141">
        <v>383</v>
      </c>
      <c r="J39" s="142">
        <v>198</v>
      </c>
      <c r="K39" s="143">
        <v>185</v>
      </c>
      <c r="L39" s="144">
        <v>197</v>
      </c>
      <c r="M39" s="145">
        <v>185</v>
      </c>
      <c r="N39" s="145">
        <v>1</v>
      </c>
      <c r="O39" s="146">
        <v>0</v>
      </c>
      <c r="P39" s="147">
        <v>491</v>
      </c>
      <c r="Q39" s="142">
        <v>242</v>
      </c>
      <c r="R39" s="143">
        <v>249</v>
      </c>
      <c r="S39" s="144">
        <v>240</v>
      </c>
      <c r="T39" s="145">
        <v>247</v>
      </c>
      <c r="U39" s="145">
        <v>2</v>
      </c>
      <c r="V39" s="148">
        <v>2</v>
      </c>
      <c r="W39" s="141">
        <v>-181</v>
      </c>
      <c r="X39" s="142">
        <v>-96</v>
      </c>
      <c r="Y39" s="149">
        <v>-85</v>
      </c>
      <c r="Z39" s="141">
        <v>1214</v>
      </c>
      <c r="AA39" s="142">
        <v>650</v>
      </c>
      <c r="AB39" s="150">
        <v>564</v>
      </c>
      <c r="AC39" s="144">
        <v>615</v>
      </c>
      <c r="AD39" s="145">
        <v>530</v>
      </c>
      <c r="AE39" s="145">
        <v>24</v>
      </c>
      <c r="AF39" s="151">
        <v>23</v>
      </c>
      <c r="AG39" s="141">
        <v>11</v>
      </c>
      <c r="AH39" s="149">
        <v>11</v>
      </c>
      <c r="AI39" s="152">
        <v>1395</v>
      </c>
      <c r="AJ39" s="142">
        <v>746</v>
      </c>
      <c r="AK39" s="150">
        <v>649</v>
      </c>
      <c r="AL39" s="144">
        <v>711</v>
      </c>
      <c r="AM39" s="145">
        <v>634</v>
      </c>
      <c r="AN39" s="145">
        <v>31</v>
      </c>
      <c r="AO39" s="151">
        <v>11</v>
      </c>
      <c r="AP39" s="141">
        <v>4</v>
      </c>
      <c r="AQ39" s="149">
        <v>4</v>
      </c>
      <c r="AS39" s="696">
        <f t="shared" si="0"/>
        <v>-200</v>
      </c>
      <c r="AT39" s="379">
        <f t="shared" si="1"/>
        <v>5</v>
      </c>
      <c r="AU39" s="697">
        <f t="shared" si="2"/>
        <v>14</v>
      </c>
    </row>
    <row r="40" spans="1:47" ht="15" customHeight="1" x14ac:dyDescent="0.2">
      <c r="A40" s="91">
        <v>5</v>
      </c>
      <c r="B40" s="129" t="s">
        <v>243</v>
      </c>
      <c r="C40" s="141">
        <v>-320</v>
      </c>
      <c r="D40" s="142">
        <v>-208</v>
      </c>
      <c r="E40" s="143">
        <v>-112</v>
      </c>
      <c r="F40" s="141">
        <v>-132</v>
      </c>
      <c r="G40" s="142">
        <v>-82</v>
      </c>
      <c r="H40" s="150">
        <v>-50</v>
      </c>
      <c r="I40" s="141">
        <v>324</v>
      </c>
      <c r="J40" s="142">
        <v>168</v>
      </c>
      <c r="K40" s="143">
        <v>156</v>
      </c>
      <c r="L40" s="144">
        <v>167</v>
      </c>
      <c r="M40" s="145">
        <v>156</v>
      </c>
      <c r="N40" s="145">
        <v>1</v>
      </c>
      <c r="O40" s="146">
        <v>0</v>
      </c>
      <c r="P40" s="147">
        <v>456</v>
      </c>
      <c r="Q40" s="142">
        <v>250</v>
      </c>
      <c r="R40" s="143">
        <v>206</v>
      </c>
      <c r="S40" s="144">
        <v>247</v>
      </c>
      <c r="T40" s="145">
        <v>206</v>
      </c>
      <c r="U40" s="145">
        <v>3</v>
      </c>
      <c r="V40" s="148">
        <v>0</v>
      </c>
      <c r="W40" s="141">
        <v>-188</v>
      </c>
      <c r="X40" s="142">
        <v>-126</v>
      </c>
      <c r="Y40" s="149">
        <v>-62</v>
      </c>
      <c r="Z40" s="141">
        <v>1113</v>
      </c>
      <c r="AA40" s="142">
        <v>563</v>
      </c>
      <c r="AB40" s="150">
        <v>550</v>
      </c>
      <c r="AC40" s="144">
        <v>524</v>
      </c>
      <c r="AD40" s="145">
        <v>513</v>
      </c>
      <c r="AE40" s="145">
        <v>26</v>
      </c>
      <c r="AF40" s="151">
        <v>28</v>
      </c>
      <c r="AG40" s="141">
        <v>13</v>
      </c>
      <c r="AH40" s="149">
        <v>9</v>
      </c>
      <c r="AI40" s="152">
        <v>1301</v>
      </c>
      <c r="AJ40" s="142">
        <v>689</v>
      </c>
      <c r="AK40" s="150">
        <v>612</v>
      </c>
      <c r="AL40" s="144">
        <v>632</v>
      </c>
      <c r="AM40" s="145">
        <v>558</v>
      </c>
      <c r="AN40" s="145">
        <v>46</v>
      </c>
      <c r="AO40" s="151">
        <v>47</v>
      </c>
      <c r="AP40" s="141">
        <v>11</v>
      </c>
      <c r="AQ40" s="149">
        <v>7</v>
      </c>
      <c r="AS40" s="696">
        <f t="shared" si="0"/>
        <v>-153</v>
      </c>
      <c r="AT40" s="379">
        <f t="shared" si="1"/>
        <v>-39</v>
      </c>
      <c r="AU40" s="697">
        <f t="shared" si="2"/>
        <v>4</v>
      </c>
    </row>
    <row r="41" spans="1:47" ht="15" customHeight="1" x14ac:dyDescent="0.2">
      <c r="A41" s="91">
        <v>3</v>
      </c>
      <c r="B41" s="129" t="s">
        <v>244</v>
      </c>
      <c r="C41" s="141">
        <v>1794</v>
      </c>
      <c r="D41" s="142">
        <v>700</v>
      </c>
      <c r="E41" s="143">
        <v>1094</v>
      </c>
      <c r="F41" s="141">
        <v>360</v>
      </c>
      <c r="G41" s="142">
        <v>174</v>
      </c>
      <c r="H41" s="150">
        <v>186</v>
      </c>
      <c r="I41" s="141">
        <v>1998</v>
      </c>
      <c r="J41" s="142">
        <v>1018</v>
      </c>
      <c r="K41" s="143">
        <v>980</v>
      </c>
      <c r="L41" s="144">
        <v>1011</v>
      </c>
      <c r="M41" s="145">
        <v>974</v>
      </c>
      <c r="N41" s="145">
        <v>7</v>
      </c>
      <c r="O41" s="146">
        <v>6</v>
      </c>
      <c r="P41" s="147">
        <v>1638</v>
      </c>
      <c r="Q41" s="142">
        <v>844</v>
      </c>
      <c r="R41" s="143">
        <v>794</v>
      </c>
      <c r="S41" s="144">
        <v>826</v>
      </c>
      <c r="T41" s="145">
        <v>784</v>
      </c>
      <c r="U41" s="145">
        <v>18</v>
      </c>
      <c r="V41" s="148">
        <v>10</v>
      </c>
      <c r="W41" s="141">
        <v>1434</v>
      </c>
      <c r="X41" s="142">
        <v>526</v>
      </c>
      <c r="Y41" s="149">
        <v>908</v>
      </c>
      <c r="Z41" s="141">
        <v>11074</v>
      </c>
      <c r="AA41" s="142">
        <v>5471</v>
      </c>
      <c r="AB41" s="150">
        <v>5603</v>
      </c>
      <c r="AC41" s="144">
        <v>5191</v>
      </c>
      <c r="AD41" s="145">
        <v>5334</v>
      </c>
      <c r="AE41" s="145">
        <v>231</v>
      </c>
      <c r="AF41" s="151">
        <v>234</v>
      </c>
      <c r="AG41" s="141">
        <v>49</v>
      </c>
      <c r="AH41" s="149">
        <v>35</v>
      </c>
      <c r="AI41" s="152">
        <v>9640</v>
      </c>
      <c r="AJ41" s="142">
        <v>4945</v>
      </c>
      <c r="AK41" s="150">
        <v>4695</v>
      </c>
      <c r="AL41" s="144">
        <v>4673</v>
      </c>
      <c r="AM41" s="145">
        <v>4475</v>
      </c>
      <c r="AN41" s="145">
        <v>198</v>
      </c>
      <c r="AO41" s="151">
        <v>194</v>
      </c>
      <c r="AP41" s="141">
        <v>74</v>
      </c>
      <c r="AQ41" s="149">
        <v>26</v>
      </c>
      <c r="AS41" s="696">
        <f t="shared" si="0"/>
        <v>1377</v>
      </c>
      <c r="AT41" s="379">
        <f t="shared" si="1"/>
        <v>73</v>
      </c>
      <c r="AU41" s="697">
        <f t="shared" si="2"/>
        <v>-16</v>
      </c>
    </row>
    <row r="42" spans="1:47" ht="15" customHeight="1" x14ac:dyDescent="0.2">
      <c r="A42" s="91">
        <v>5</v>
      </c>
      <c r="B42" s="129" t="s">
        <v>245</v>
      </c>
      <c r="C42" s="141">
        <v>-697</v>
      </c>
      <c r="D42" s="142">
        <v>-314</v>
      </c>
      <c r="E42" s="143">
        <v>-383</v>
      </c>
      <c r="F42" s="141">
        <v>-203</v>
      </c>
      <c r="G42" s="142">
        <v>-89</v>
      </c>
      <c r="H42" s="150">
        <v>-114</v>
      </c>
      <c r="I42" s="141">
        <v>533</v>
      </c>
      <c r="J42" s="142">
        <v>279</v>
      </c>
      <c r="K42" s="143">
        <v>254</v>
      </c>
      <c r="L42" s="144">
        <v>278</v>
      </c>
      <c r="M42" s="145">
        <v>252</v>
      </c>
      <c r="N42" s="145">
        <v>1</v>
      </c>
      <c r="O42" s="146">
        <v>2</v>
      </c>
      <c r="P42" s="147">
        <v>736</v>
      </c>
      <c r="Q42" s="142">
        <v>368</v>
      </c>
      <c r="R42" s="143">
        <v>368</v>
      </c>
      <c r="S42" s="144">
        <v>365</v>
      </c>
      <c r="T42" s="145">
        <v>368</v>
      </c>
      <c r="U42" s="145">
        <v>3</v>
      </c>
      <c r="V42" s="148">
        <v>0</v>
      </c>
      <c r="W42" s="141">
        <v>-494</v>
      </c>
      <c r="X42" s="142">
        <v>-225</v>
      </c>
      <c r="Y42" s="149">
        <v>-269</v>
      </c>
      <c r="Z42" s="141">
        <v>2176</v>
      </c>
      <c r="AA42" s="142">
        <v>1121</v>
      </c>
      <c r="AB42" s="150">
        <v>1055</v>
      </c>
      <c r="AC42" s="144">
        <v>940</v>
      </c>
      <c r="AD42" s="145">
        <v>942</v>
      </c>
      <c r="AE42" s="145">
        <v>147</v>
      </c>
      <c r="AF42" s="151">
        <v>100</v>
      </c>
      <c r="AG42" s="141">
        <v>34</v>
      </c>
      <c r="AH42" s="149">
        <v>13</v>
      </c>
      <c r="AI42" s="152">
        <v>2670</v>
      </c>
      <c r="AJ42" s="142">
        <v>1346</v>
      </c>
      <c r="AK42" s="150">
        <v>1324</v>
      </c>
      <c r="AL42" s="144">
        <v>1170</v>
      </c>
      <c r="AM42" s="145">
        <v>1220</v>
      </c>
      <c r="AN42" s="145">
        <v>168</v>
      </c>
      <c r="AO42" s="151">
        <v>102</v>
      </c>
      <c r="AP42" s="141">
        <v>8</v>
      </c>
      <c r="AQ42" s="149">
        <v>2</v>
      </c>
      <c r="AS42" s="696">
        <f t="shared" si="0"/>
        <v>-508</v>
      </c>
      <c r="AT42" s="379">
        <f t="shared" si="1"/>
        <v>-23</v>
      </c>
      <c r="AU42" s="697">
        <f t="shared" si="2"/>
        <v>37</v>
      </c>
    </row>
    <row r="43" spans="1:47" ht="15" customHeight="1" x14ac:dyDescent="0.2">
      <c r="A43" s="91">
        <v>4</v>
      </c>
      <c r="B43" s="129" t="s">
        <v>246</v>
      </c>
      <c r="C43" s="141">
        <v>-29</v>
      </c>
      <c r="D43" s="142">
        <v>45</v>
      </c>
      <c r="E43" s="143">
        <v>-74</v>
      </c>
      <c r="F43" s="141">
        <v>54</v>
      </c>
      <c r="G43" s="142">
        <v>38</v>
      </c>
      <c r="H43" s="150">
        <v>16</v>
      </c>
      <c r="I43" s="141">
        <v>848</v>
      </c>
      <c r="J43" s="142">
        <v>435</v>
      </c>
      <c r="K43" s="143">
        <v>413</v>
      </c>
      <c r="L43" s="144">
        <v>432</v>
      </c>
      <c r="M43" s="145">
        <v>410</v>
      </c>
      <c r="N43" s="145">
        <v>3</v>
      </c>
      <c r="O43" s="146">
        <v>3</v>
      </c>
      <c r="P43" s="147">
        <v>794</v>
      </c>
      <c r="Q43" s="142">
        <v>397</v>
      </c>
      <c r="R43" s="143">
        <v>397</v>
      </c>
      <c r="S43" s="144">
        <v>394</v>
      </c>
      <c r="T43" s="145">
        <v>393</v>
      </c>
      <c r="U43" s="145">
        <v>3</v>
      </c>
      <c r="V43" s="148">
        <v>4</v>
      </c>
      <c r="W43" s="141">
        <v>-83</v>
      </c>
      <c r="X43" s="142">
        <v>7</v>
      </c>
      <c r="Y43" s="149">
        <v>-90</v>
      </c>
      <c r="Z43" s="141">
        <v>3078</v>
      </c>
      <c r="AA43" s="142">
        <v>1710</v>
      </c>
      <c r="AB43" s="150">
        <v>1368</v>
      </c>
      <c r="AC43" s="144">
        <v>1609</v>
      </c>
      <c r="AD43" s="145">
        <v>1285</v>
      </c>
      <c r="AE43" s="145">
        <v>80</v>
      </c>
      <c r="AF43" s="151">
        <v>65</v>
      </c>
      <c r="AG43" s="141">
        <v>21</v>
      </c>
      <c r="AH43" s="149">
        <v>18</v>
      </c>
      <c r="AI43" s="152">
        <v>3161</v>
      </c>
      <c r="AJ43" s="142">
        <v>1703</v>
      </c>
      <c r="AK43" s="150">
        <v>1458</v>
      </c>
      <c r="AL43" s="144">
        <v>1618</v>
      </c>
      <c r="AM43" s="145">
        <v>1401</v>
      </c>
      <c r="AN43" s="145">
        <v>72</v>
      </c>
      <c r="AO43" s="151">
        <v>48</v>
      </c>
      <c r="AP43" s="141">
        <v>13</v>
      </c>
      <c r="AQ43" s="149">
        <v>9</v>
      </c>
      <c r="AS43" s="696">
        <f t="shared" si="0"/>
        <v>-125</v>
      </c>
      <c r="AT43" s="379">
        <f t="shared" si="1"/>
        <v>25</v>
      </c>
      <c r="AU43" s="697">
        <f t="shared" si="2"/>
        <v>17</v>
      </c>
    </row>
    <row r="44" spans="1:47" ht="15" customHeight="1" x14ac:dyDescent="0.2">
      <c r="A44" s="91">
        <v>3</v>
      </c>
      <c r="B44" s="129" t="s">
        <v>247</v>
      </c>
      <c r="C44" s="141">
        <v>387</v>
      </c>
      <c r="D44" s="142">
        <v>129</v>
      </c>
      <c r="E44" s="143">
        <v>258</v>
      </c>
      <c r="F44" s="141">
        <v>2</v>
      </c>
      <c r="G44" s="142">
        <v>-49</v>
      </c>
      <c r="H44" s="150">
        <v>51</v>
      </c>
      <c r="I44" s="141">
        <v>1203</v>
      </c>
      <c r="J44" s="142">
        <v>586</v>
      </c>
      <c r="K44" s="143">
        <v>617</v>
      </c>
      <c r="L44" s="144">
        <v>585</v>
      </c>
      <c r="M44" s="145">
        <v>615</v>
      </c>
      <c r="N44" s="145">
        <v>1</v>
      </c>
      <c r="O44" s="146">
        <v>2</v>
      </c>
      <c r="P44" s="147">
        <v>1201</v>
      </c>
      <c r="Q44" s="142">
        <v>635</v>
      </c>
      <c r="R44" s="143">
        <v>566</v>
      </c>
      <c r="S44" s="144">
        <v>628</v>
      </c>
      <c r="T44" s="145">
        <v>561</v>
      </c>
      <c r="U44" s="145">
        <v>7</v>
      </c>
      <c r="V44" s="148">
        <v>5</v>
      </c>
      <c r="W44" s="141">
        <v>385</v>
      </c>
      <c r="X44" s="142">
        <v>178</v>
      </c>
      <c r="Y44" s="149">
        <v>207</v>
      </c>
      <c r="Z44" s="141">
        <v>6486</v>
      </c>
      <c r="AA44" s="142">
        <v>3371</v>
      </c>
      <c r="AB44" s="150">
        <v>3115</v>
      </c>
      <c r="AC44" s="144">
        <v>3226</v>
      </c>
      <c r="AD44" s="145">
        <v>3003</v>
      </c>
      <c r="AE44" s="145">
        <v>93</v>
      </c>
      <c r="AF44" s="151">
        <v>74</v>
      </c>
      <c r="AG44" s="141">
        <v>52</v>
      </c>
      <c r="AH44" s="149">
        <v>38</v>
      </c>
      <c r="AI44" s="152">
        <v>6101</v>
      </c>
      <c r="AJ44" s="142">
        <v>3193</v>
      </c>
      <c r="AK44" s="150">
        <v>2908</v>
      </c>
      <c r="AL44" s="144">
        <v>3100</v>
      </c>
      <c r="AM44" s="145">
        <v>2805</v>
      </c>
      <c r="AN44" s="145">
        <v>71</v>
      </c>
      <c r="AO44" s="151">
        <v>77</v>
      </c>
      <c r="AP44" s="141">
        <v>22</v>
      </c>
      <c r="AQ44" s="149">
        <v>26</v>
      </c>
      <c r="AS44" s="696">
        <f t="shared" si="0"/>
        <v>324</v>
      </c>
      <c r="AT44" s="379">
        <f t="shared" si="1"/>
        <v>19</v>
      </c>
      <c r="AU44" s="697">
        <f t="shared" si="2"/>
        <v>42</v>
      </c>
    </row>
    <row r="45" spans="1:47" ht="15" customHeight="1" x14ac:dyDescent="0.2">
      <c r="A45" s="91">
        <v>5</v>
      </c>
      <c r="B45" s="129" t="s">
        <v>248</v>
      </c>
      <c r="C45" s="141">
        <v>70</v>
      </c>
      <c r="D45" s="142">
        <v>23</v>
      </c>
      <c r="E45" s="143">
        <v>47</v>
      </c>
      <c r="F45" s="141">
        <v>14</v>
      </c>
      <c r="G45" s="142">
        <v>-14</v>
      </c>
      <c r="H45" s="150">
        <v>28</v>
      </c>
      <c r="I45" s="141">
        <v>460</v>
      </c>
      <c r="J45" s="142">
        <v>238</v>
      </c>
      <c r="K45" s="143">
        <v>222</v>
      </c>
      <c r="L45" s="144">
        <v>235</v>
      </c>
      <c r="M45" s="145">
        <v>216</v>
      </c>
      <c r="N45" s="145">
        <v>3</v>
      </c>
      <c r="O45" s="146">
        <v>6</v>
      </c>
      <c r="P45" s="147">
        <v>446</v>
      </c>
      <c r="Q45" s="142">
        <v>252</v>
      </c>
      <c r="R45" s="143">
        <v>194</v>
      </c>
      <c r="S45" s="144">
        <v>251</v>
      </c>
      <c r="T45" s="145">
        <v>194</v>
      </c>
      <c r="U45" s="145">
        <v>1</v>
      </c>
      <c r="V45" s="148">
        <v>0</v>
      </c>
      <c r="W45" s="141">
        <v>56</v>
      </c>
      <c r="X45" s="142">
        <v>37</v>
      </c>
      <c r="Y45" s="149">
        <v>19</v>
      </c>
      <c r="Z45" s="141">
        <v>1723</v>
      </c>
      <c r="AA45" s="142">
        <v>950</v>
      </c>
      <c r="AB45" s="150">
        <v>773</v>
      </c>
      <c r="AC45" s="144">
        <v>831</v>
      </c>
      <c r="AD45" s="145">
        <v>686</v>
      </c>
      <c r="AE45" s="145">
        <v>113</v>
      </c>
      <c r="AF45" s="151">
        <v>82</v>
      </c>
      <c r="AG45" s="141">
        <v>6</v>
      </c>
      <c r="AH45" s="149">
        <v>5</v>
      </c>
      <c r="AI45" s="152">
        <v>1667</v>
      </c>
      <c r="AJ45" s="142">
        <v>913</v>
      </c>
      <c r="AK45" s="150">
        <v>754</v>
      </c>
      <c r="AL45" s="144">
        <v>782</v>
      </c>
      <c r="AM45" s="145">
        <v>647</v>
      </c>
      <c r="AN45" s="145">
        <v>129</v>
      </c>
      <c r="AO45" s="151">
        <v>106</v>
      </c>
      <c r="AP45" s="141">
        <v>2</v>
      </c>
      <c r="AQ45" s="149">
        <v>1</v>
      </c>
      <c r="AS45" s="696">
        <f t="shared" si="0"/>
        <v>88</v>
      </c>
      <c r="AT45" s="379">
        <f t="shared" si="1"/>
        <v>-40</v>
      </c>
      <c r="AU45" s="697">
        <f t="shared" si="2"/>
        <v>8</v>
      </c>
    </row>
    <row r="46" spans="1:47" ht="15" customHeight="1" x14ac:dyDescent="0.2">
      <c r="A46" s="91">
        <v>3</v>
      </c>
      <c r="B46" s="129" t="s">
        <v>249</v>
      </c>
      <c r="C46" s="141">
        <v>176</v>
      </c>
      <c r="D46" s="142">
        <v>16</v>
      </c>
      <c r="E46" s="143">
        <v>160</v>
      </c>
      <c r="F46" s="141">
        <v>48</v>
      </c>
      <c r="G46" s="142">
        <v>6</v>
      </c>
      <c r="H46" s="150">
        <v>42</v>
      </c>
      <c r="I46" s="141">
        <v>740</v>
      </c>
      <c r="J46" s="142">
        <v>370</v>
      </c>
      <c r="K46" s="143">
        <v>370</v>
      </c>
      <c r="L46" s="144">
        <v>368</v>
      </c>
      <c r="M46" s="145">
        <v>368</v>
      </c>
      <c r="N46" s="145">
        <v>2</v>
      </c>
      <c r="O46" s="146">
        <v>2</v>
      </c>
      <c r="P46" s="147">
        <v>692</v>
      </c>
      <c r="Q46" s="142">
        <v>364</v>
      </c>
      <c r="R46" s="143">
        <v>328</v>
      </c>
      <c r="S46" s="144">
        <v>364</v>
      </c>
      <c r="T46" s="145">
        <v>326</v>
      </c>
      <c r="U46" s="145">
        <v>0</v>
      </c>
      <c r="V46" s="148">
        <v>2</v>
      </c>
      <c r="W46" s="141">
        <v>128</v>
      </c>
      <c r="X46" s="142">
        <v>10</v>
      </c>
      <c r="Y46" s="149">
        <v>118</v>
      </c>
      <c r="Z46" s="141">
        <v>4438</v>
      </c>
      <c r="AA46" s="142">
        <v>2357</v>
      </c>
      <c r="AB46" s="150">
        <v>2081</v>
      </c>
      <c r="AC46" s="144">
        <v>2234</v>
      </c>
      <c r="AD46" s="145">
        <v>1993</v>
      </c>
      <c r="AE46" s="145">
        <v>78</v>
      </c>
      <c r="AF46" s="151">
        <v>60</v>
      </c>
      <c r="AG46" s="141">
        <v>45</v>
      </c>
      <c r="AH46" s="149">
        <v>28</v>
      </c>
      <c r="AI46" s="152">
        <v>4310</v>
      </c>
      <c r="AJ46" s="142">
        <v>2347</v>
      </c>
      <c r="AK46" s="150">
        <v>1963</v>
      </c>
      <c r="AL46" s="144">
        <v>2266</v>
      </c>
      <c r="AM46" s="145">
        <v>1891</v>
      </c>
      <c r="AN46" s="145">
        <v>66</v>
      </c>
      <c r="AO46" s="151">
        <v>63</v>
      </c>
      <c r="AP46" s="141">
        <v>15</v>
      </c>
      <c r="AQ46" s="149">
        <v>9</v>
      </c>
      <c r="AS46" s="696">
        <f t="shared" si="0"/>
        <v>70</v>
      </c>
      <c r="AT46" s="379">
        <f t="shared" si="1"/>
        <v>9</v>
      </c>
      <c r="AU46" s="697">
        <f t="shared" si="2"/>
        <v>49</v>
      </c>
    </row>
    <row r="47" spans="1:47" ht="15" customHeight="1" x14ac:dyDescent="0.2">
      <c r="A47" s="91">
        <v>5</v>
      </c>
      <c r="B47" s="129" t="s">
        <v>250</v>
      </c>
      <c r="C47" s="141">
        <v>-676</v>
      </c>
      <c r="D47" s="142">
        <v>-294</v>
      </c>
      <c r="E47" s="143">
        <v>-382</v>
      </c>
      <c r="F47" s="141">
        <v>-195</v>
      </c>
      <c r="G47" s="142">
        <v>-95</v>
      </c>
      <c r="H47" s="150">
        <v>-100</v>
      </c>
      <c r="I47" s="141">
        <v>320</v>
      </c>
      <c r="J47" s="142">
        <v>186</v>
      </c>
      <c r="K47" s="143">
        <v>134</v>
      </c>
      <c r="L47" s="144">
        <v>182</v>
      </c>
      <c r="M47" s="145">
        <v>134</v>
      </c>
      <c r="N47" s="145">
        <v>4</v>
      </c>
      <c r="O47" s="146">
        <v>0</v>
      </c>
      <c r="P47" s="147">
        <v>515</v>
      </c>
      <c r="Q47" s="142">
        <v>281</v>
      </c>
      <c r="R47" s="143">
        <v>234</v>
      </c>
      <c r="S47" s="144">
        <v>280</v>
      </c>
      <c r="T47" s="145">
        <v>233</v>
      </c>
      <c r="U47" s="145">
        <v>1</v>
      </c>
      <c r="V47" s="148">
        <v>1</v>
      </c>
      <c r="W47" s="141">
        <v>-481</v>
      </c>
      <c r="X47" s="142">
        <v>-199</v>
      </c>
      <c r="Y47" s="149">
        <v>-282</v>
      </c>
      <c r="Z47" s="141">
        <v>1179</v>
      </c>
      <c r="AA47" s="142">
        <v>612</v>
      </c>
      <c r="AB47" s="150">
        <v>567</v>
      </c>
      <c r="AC47" s="144">
        <v>480</v>
      </c>
      <c r="AD47" s="145">
        <v>448</v>
      </c>
      <c r="AE47" s="145">
        <v>118</v>
      </c>
      <c r="AF47" s="151">
        <v>100</v>
      </c>
      <c r="AG47" s="141">
        <v>14</v>
      </c>
      <c r="AH47" s="149">
        <v>19</v>
      </c>
      <c r="AI47" s="152">
        <v>1660</v>
      </c>
      <c r="AJ47" s="142">
        <v>811</v>
      </c>
      <c r="AK47" s="150">
        <v>849</v>
      </c>
      <c r="AL47" s="144">
        <v>681</v>
      </c>
      <c r="AM47" s="145">
        <v>681</v>
      </c>
      <c r="AN47" s="145">
        <v>130</v>
      </c>
      <c r="AO47" s="151">
        <v>168</v>
      </c>
      <c r="AP47" s="141">
        <v>0</v>
      </c>
      <c r="AQ47" s="149">
        <v>0</v>
      </c>
      <c r="AS47" s="696">
        <f t="shared" si="0"/>
        <v>-434</v>
      </c>
      <c r="AT47" s="379">
        <f t="shared" si="1"/>
        <v>-80</v>
      </c>
      <c r="AU47" s="697">
        <f t="shared" si="2"/>
        <v>33</v>
      </c>
    </row>
    <row r="48" spans="1:47" ht="15" customHeight="1" x14ac:dyDescent="0.2">
      <c r="A48" s="91">
        <v>9</v>
      </c>
      <c r="B48" s="129" t="s">
        <v>251</v>
      </c>
      <c r="C48" s="141">
        <v>-428</v>
      </c>
      <c r="D48" s="142">
        <v>-204</v>
      </c>
      <c r="E48" s="143">
        <v>-224</v>
      </c>
      <c r="F48" s="141">
        <v>-179</v>
      </c>
      <c r="G48" s="142">
        <v>-70</v>
      </c>
      <c r="H48" s="150">
        <v>-109</v>
      </c>
      <c r="I48" s="141">
        <v>335</v>
      </c>
      <c r="J48" s="142">
        <v>176</v>
      </c>
      <c r="K48" s="143">
        <v>159</v>
      </c>
      <c r="L48" s="144">
        <v>175</v>
      </c>
      <c r="M48" s="145">
        <v>159</v>
      </c>
      <c r="N48" s="145">
        <v>1</v>
      </c>
      <c r="O48" s="146">
        <v>0</v>
      </c>
      <c r="P48" s="147">
        <v>514</v>
      </c>
      <c r="Q48" s="142">
        <v>246</v>
      </c>
      <c r="R48" s="143">
        <v>268</v>
      </c>
      <c r="S48" s="144">
        <v>246</v>
      </c>
      <c r="T48" s="145">
        <v>267</v>
      </c>
      <c r="U48" s="145">
        <v>0</v>
      </c>
      <c r="V48" s="148">
        <v>1</v>
      </c>
      <c r="W48" s="141">
        <v>-249</v>
      </c>
      <c r="X48" s="142">
        <v>-134</v>
      </c>
      <c r="Y48" s="149">
        <v>-115</v>
      </c>
      <c r="Z48" s="141">
        <v>1255</v>
      </c>
      <c r="AA48" s="142">
        <v>638</v>
      </c>
      <c r="AB48" s="150">
        <v>617</v>
      </c>
      <c r="AC48" s="144">
        <v>563</v>
      </c>
      <c r="AD48" s="145">
        <v>532</v>
      </c>
      <c r="AE48" s="145">
        <v>72</v>
      </c>
      <c r="AF48" s="151">
        <v>81</v>
      </c>
      <c r="AG48" s="141">
        <v>3</v>
      </c>
      <c r="AH48" s="149">
        <v>4</v>
      </c>
      <c r="AI48" s="152">
        <v>1504</v>
      </c>
      <c r="AJ48" s="142">
        <v>772</v>
      </c>
      <c r="AK48" s="150">
        <v>732</v>
      </c>
      <c r="AL48" s="144">
        <v>727</v>
      </c>
      <c r="AM48" s="145">
        <v>650</v>
      </c>
      <c r="AN48" s="145">
        <v>45</v>
      </c>
      <c r="AO48" s="151">
        <v>81</v>
      </c>
      <c r="AP48" s="141">
        <v>0</v>
      </c>
      <c r="AQ48" s="149">
        <v>1</v>
      </c>
      <c r="AS48" s="696">
        <f t="shared" si="0"/>
        <v>-282</v>
      </c>
      <c r="AT48" s="379">
        <f t="shared" si="1"/>
        <v>27</v>
      </c>
      <c r="AU48" s="697">
        <f t="shared" si="2"/>
        <v>6</v>
      </c>
    </row>
    <row r="49" spans="1:47" ht="15" customHeight="1" x14ac:dyDescent="0.2">
      <c r="A49" s="91">
        <v>8</v>
      </c>
      <c r="B49" s="129" t="s">
        <v>211</v>
      </c>
      <c r="C49" s="141">
        <v>-440</v>
      </c>
      <c r="D49" s="142">
        <v>-247</v>
      </c>
      <c r="E49" s="143">
        <v>-193</v>
      </c>
      <c r="F49" s="141">
        <v>-204</v>
      </c>
      <c r="G49" s="142">
        <v>-122</v>
      </c>
      <c r="H49" s="150">
        <v>-82</v>
      </c>
      <c r="I49" s="141">
        <v>171</v>
      </c>
      <c r="J49" s="142">
        <v>79</v>
      </c>
      <c r="K49" s="143">
        <v>92</v>
      </c>
      <c r="L49" s="144">
        <v>79</v>
      </c>
      <c r="M49" s="145">
        <v>92</v>
      </c>
      <c r="N49" s="145">
        <v>0</v>
      </c>
      <c r="O49" s="146">
        <v>0</v>
      </c>
      <c r="P49" s="147">
        <v>375</v>
      </c>
      <c r="Q49" s="142">
        <v>201</v>
      </c>
      <c r="R49" s="143">
        <v>174</v>
      </c>
      <c r="S49" s="144">
        <v>201</v>
      </c>
      <c r="T49" s="145">
        <v>174</v>
      </c>
      <c r="U49" s="145">
        <v>0</v>
      </c>
      <c r="V49" s="148">
        <v>0</v>
      </c>
      <c r="W49" s="141">
        <v>-236</v>
      </c>
      <c r="X49" s="142">
        <v>-125</v>
      </c>
      <c r="Y49" s="149">
        <v>-111</v>
      </c>
      <c r="Z49" s="141">
        <v>534</v>
      </c>
      <c r="AA49" s="142">
        <v>255</v>
      </c>
      <c r="AB49" s="150">
        <v>279</v>
      </c>
      <c r="AC49" s="144">
        <v>235</v>
      </c>
      <c r="AD49" s="145">
        <v>233</v>
      </c>
      <c r="AE49" s="145">
        <v>7</v>
      </c>
      <c r="AF49" s="151">
        <v>34</v>
      </c>
      <c r="AG49" s="141">
        <v>13</v>
      </c>
      <c r="AH49" s="149">
        <v>12</v>
      </c>
      <c r="AI49" s="152">
        <v>770</v>
      </c>
      <c r="AJ49" s="142">
        <v>380</v>
      </c>
      <c r="AK49" s="150">
        <v>390</v>
      </c>
      <c r="AL49" s="144">
        <v>361</v>
      </c>
      <c r="AM49" s="145">
        <v>354</v>
      </c>
      <c r="AN49" s="145">
        <v>19</v>
      </c>
      <c r="AO49" s="151">
        <v>33</v>
      </c>
      <c r="AP49" s="141">
        <v>0</v>
      </c>
      <c r="AQ49" s="149">
        <v>3</v>
      </c>
      <c r="AS49" s="696">
        <f t="shared" si="0"/>
        <v>-247</v>
      </c>
      <c r="AT49" s="379">
        <f t="shared" si="1"/>
        <v>-11</v>
      </c>
      <c r="AU49" s="697">
        <f t="shared" si="2"/>
        <v>22</v>
      </c>
    </row>
    <row r="50" spans="1:47" ht="15" customHeight="1" x14ac:dyDescent="0.2">
      <c r="A50" s="91">
        <v>9</v>
      </c>
      <c r="B50" s="129" t="s">
        <v>212</v>
      </c>
      <c r="C50" s="141">
        <v>-751</v>
      </c>
      <c r="D50" s="142">
        <v>-323</v>
      </c>
      <c r="E50" s="143">
        <v>-428</v>
      </c>
      <c r="F50" s="141">
        <v>-405</v>
      </c>
      <c r="G50" s="142">
        <v>-217</v>
      </c>
      <c r="H50" s="150">
        <v>-188</v>
      </c>
      <c r="I50" s="141">
        <v>503</v>
      </c>
      <c r="J50" s="142">
        <v>249</v>
      </c>
      <c r="K50" s="143">
        <v>254</v>
      </c>
      <c r="L50" s="144">
        <v>248</v>
      </c>
      <c r="M50" s="145">
        <v>252</v>
      </c>
      <c r="N50" s="145">
        <v>1</v>
      </c>
      <c r="O50" s="146">
        <v>2</v>
      </c>
      <c r="P50" s="147">
        <v>908</v>
      </c>
      <c r="Q50" s="142">
        <v>466</v>
      </c>
      <c r="R50" s="143">
        <v>442</v>
      </c>
      <c r="S50" s="144">
        <v>466</v>
      </c>
      <c r="T50" s="145">
        <v>442</v>
      </c>
      <c r="U50" s="145">
        <v>0</v>
      </c>
      <c r="V50" s="148">
        <v>0</v>
      </c>
      <c r="W50" s="141">
        <v>-346</v>
      </c>
      <c r="X50" s="142">
        <v>-106</v>
      </c>
      <c r="Y50" s="149">
        <v>-240</v>
      </c>
      <c r="Z50" s="141">
        <v>1467</v>
      </c>
      <c r="AA50" s="142">
        <v>752</v>
      </c>
      <c r="AB50" s="150">
        <v>715</v>
      </c>
      <c r="AC50" s="144">
        <v>681</v>
      </c>
      <c r="AD50" s="145">
        <v>627</v>
      </c>
      <c r="AE50" s="145">
        <v>57</v>
      </c>
      <c r="AF50" s="151">
        <v>82</v>
      </c>
      <c r="AG50" s="141">
        <v>14</v>
      </c>
      <c r="AH50" s="149">
        <v>6</v>
      </c>
      <c r="AI50" s="152">
        <v>1813</v>
      </c>
      <c r="AJ50" s="142">
        <v>858</v>
      </c>
      <c r="AK50" s="150">
        <v>955</v>
      </c>
      <c r="AL50" s="144">
        <v>788</v>
      </c>
      <c r="AM50" s="145">
        <v>821</v>
      </c>
      <c r="AN50" s="145">
        <v>69</v>
      </c>
      <c r="AO50" s="151">
        <v>132</v>
      </c>
      <c r="AP50" s="141">
        <v>1</v>
      </c>
      <c r="AQ50" s="149">
        <v>2</v>
      </c>
      <c r="AS50" s="696">
        <f t="shared" si="0"/>
        <v>-301</v>
      </c>
      <c r="AT50" s="379">
        <f t="shared" si="1"/>
        <v>-62</v>
      </c>
      <c r="AU50" s="697">
        <f t="shared" si="2"/>
        <v>17</v>
      </c>
    </row>
    <row r="51" spans="1:47" ht="15" customHeight="1" x14ac:dyDescent="0.2">
      <c r="A51" s="91">
        <v>10</v>
      </c>
      <c r="B51" s="129" t="s">
        <v>213</v>
      </c>
      <c r="C51" s="141">
        <v>-425</v>
      </c>
      <c r="D51" s="142">
        <v>-216</v>
      </c>
      <c r="E51" s="143">
        <v>-209</v>
      </c>
      <c r="F51" s="141">
        <v>-282</v>
      </c>
      <c r="G51" s="142">
        <v>-149</v>
      </c>
      <c r="H51" s="150">
        <v>-133</v>
      </c>
      <c r="I51" s="141">
        <v>384</v>
      </c>
      <c r="J51" s="142">
        <v>198</v>
      </c>
      <c r="K51" s="143">
        <v>186</v>
      </c>
      <c r="L51" s="144">
        <v>198</v>
      </c>
      <c r="M51" s="145">
        <v>186</v>
      </c>
      <c r="N51" s="145">
        <v>0</v>
      </c>
      <c r="O51" s="146">
        <v>0</v>
      </c>
      <c r="P51" s="147">
        <v>666</v>
      </c>
      <c r="Q51" s="142">
        <v>347</v>
      </c>
      <c r="R51" s="143">
        <v>319</v>
      </c>
      <c r="S51" s="144">
        <v>347</v>
      </c>
      <c r="T51" s="145">
        <v>319</v>
      </c>
      <c r="U51" s="145">
        <v>0</v>
      </c>
      <c r="V51" s="148">
        <v>0</v>
      </c>
      <c r="W51" s="141">
        <v>-143</v>
      </c>
      <c r="X51" s="142">
        <v>-67</v>
      </c>
      <c r="Y51" s="149">
        <v>-76</v>
      </c>
      <c r="Z51" s="141">
        <v>1096</v>
      </c>
      <c r="AA51" s="142">
        <v>568</v>
      </c>
      <c r="AB51" s="150">
        <v>528</v>
      </c>
      <c r="AC51" s="144">
        <v>523</v>
      </c>
      <c r="AD51" s="145">
        <v>474</v>
      </c>
      <c r="AE51" s="145">
        <v>27</v>
      </c>
      <c r="AF51" s="151">
        <v>39</v>
      </c>
      <c r="AG51" s="141">
        <v>18</v>
      </c>
      <c r="AH51" s="149">
        <v>15</v>
      </c>
      <c r="AI51" s="152">
        <v>1239</v>
      </c>
      <c r="AJ51" s="142">
        <v>635</v>
      </c>
      <c r="AK51" s="150">
        <v>604</v>
      </c>
      <c r="AL51" s="144">
        <v>610</v>
      </c>
      <c r="AM51" s="145">
        <v>574</v>
      </c>
      <c r="AN51" s="145">
        <v>21</v>
      </c>
      <c r="AO51" s="151">
        <v>28</v>
      </c>
      <c r="AP51" s="141">
        <v>4</v>
      </c>
      <c r="AQ51" s="149">
        <v>2</v>
      </c>
      <c r="AS51" s="696">
        <f t="shared" si="0"/>
        <v>-187</v>
      </c>
      <c r="AT51" s="379">
        <f t="shared" si="1"/>
        <v>17</v>
      </c>
      <c r="AU51" s="697">
        <f t="shared" si="2"/>
        <v>27</v>
      </c>
    </row>
    <row r="52" spans="1:47" ht="15" customHeight="1" x14ac:dyDescent="0.2">
      <c r="A52" s="91">
        <v>8</v>
      </c>
      <c r="B52" s="129" t="s">
        <v>214</v>
      </c>
      <c r="C52" s="141">
        <v>-453</v>
      </c>
      <c r="D52" s="142">
        <v>-221</v>
      </c>
      <c r="E52" s="143">
        <v>-232</v>
      </c>
      <c r="F52" s="141">
        <v>-220</v>
      </c>
      <c r="G52" s="142">
        <v>-133</v>
      </c>
      <c r="H52" s="150">
        <v>-87</v>
      </c>
      <c r="I52" s="141">
        <v>243</v>
      </c>
      <c r="J52" s="142">
        <v>126</v>
      </c>
      <c r="K52" s="143">
        <v>117</v>
      </c>
      <c r="L52" s="144">
        <v>126</v>
      </c>
      <c r="M52" s="145">
        <v>117</v>
      </c>
      <c r="N52" s="145">
        <v>0</v>
      </c>
      <c r="O52" s="146">
        <v>0</v>
      </c>
      <c r="P52" s="147">
        <v>463</v>
      </c>
      <c r="Q52" s="142">
        <v>259</v>
      </c>
      <c r="R52" s="143">
        <v>204</v>
      </c>
      <c r="S52" s="144">
        <v>259</v>
      </c>
      <c r="T52" s="145">
        <v>204</v>
      </c>
      <c r="U52" s="145">
        <v>0</v>
      </c>
      <c r="V52" s="148">
        <v>0</v>
      </c>
      <c r="W52" s="141">
        <v>-233</v>
      </c>
      <c r="X52" s="142">
        <v>-88</v>
      </c>
      <c r="Y52" s="149">
        <v>-145</v>
      </c>
      <c r="Z52" s="141">
        <v>910</v>
      </c>
      <c r="AA52" s="142">
        <v>454</v>
      </c>
      <c r="AB52" s="150">
        <v>456</v>
      </c>
      <c r="AC52" s="144">
        <v>411</v>
      </c>
      <c r="AD52" s="145">
        <v>398</v>
      </c>
      <c r="AE52" s="145">
        <v>27</v>
      </c>
      <c r="AF52" s="151">
        <v>45</v>
      </c>
      <c r="AG52" s="141">
        <v>16</v>
      </c>
      <c r="AH52" s="149">
        <v>13</v>
      </c>
      <c r="AI52" s="152">
        <v>1143</v>
      </c>
      <c r="AJ52" s="142">
        <v>542</v>
      </c>
      <c r="AK52" s="150">
        <v>601</v>
      </c>
      <c r="AL52" s="144">
        <v>511</v>
      </c>
      <c r="AM52" s="145">
        <v>500</v>
      </c>
      <c r="AN52" s="145">
        <v>31</v>
      </c>
      <c r="AO52" s="151">
        <v>101</v>
      </c>
      <c r="AP52" s="141">
        <v>0</v>
      </c>
      <c r="AQ52" s="149">
        <v>0</v>
      </c>
      <c r="AS52" s="696">
        <f t="shared" si="0"/>
        <v>-202</v>
      </c>
      <c r="AT52" s="379">
        <f t="shared" si="1"/>
        <v>-60</v>
      </c>
      <c r="AU52" s="697">
        <f t="shared" si="2"/>
        <v>29</v>
      </c>
    </row>
    <row r="53" spans="1:47" ht="15" customHeight="1" x14ac:dyDescent="0.2">
      <c r="A53" s="91">
        <v>10</v>
      </c>
      <c r="B53" s="129" t="s">
        <v>215</v>
      </c>
      <c r="C53" s="141">
        <v>-428</v>
      </c>
      <c r="D53" s="142">
        <v>-167</v>
      </c>
      <c r="E53" s="143">
        <v>-261</v>
      </c>
      <c r="F53" s="141">
        <v>-323</v>
      </c>
      <c r="G53" s="142">
        <v>-144</v>
      </c>
      <c r="H53" s="150">
        <v>-179</v>
      </c>
      <c r="I53" s="141">
        <v>335</v>
      </c>
      <c r="J53" s="142">
        <v>175</v>
      </c>
      <c r="K53" s="143">
        <v>160</v>
      </c>
      <c r="L53" s="144">
        <v>175</v>
      </c>
      <c r="M53" s="145">
        <v>160</v>
      </c>
      <c r="N53" s="145">
        <v>0</v>
      </c>
      <c r="O53" s="146">
        <v>0</v>
      </c>
      <c r="P53" s="147">
        <v>658</v>
      </c>
      <c r="Q53" s="142">
        <v>319</v>
      </c>
      <c r="R53" s="143">
        <v>339</v>
      </c>
      <c r="S53" s="144">
        <v>317</v>
      </c>
      <c r="T53" s="145">
        <v>338</v>
      </c>
      <c r="U53" s="145">
        <v>2</v>
      </c>
      <c r="V53" s="148">
        <v>1</v>
      </c>
      <c r="W53" s="141">
        <v>-105</v>
      </c>
      <c r="X53" s="142">
        <v>-23</v>
      </c>
      <c r="Y53" s="149">
        <v>-82</v>
      </c>
      <c r="Z53" s="141">
        <v>1082</v>
      </c>
      <c r="AA53" s="142">
        <v>566</v>
      </c>
      <c r="AB53" s="150">
        <v>516</v>
      </c>
      <c r="AC53" s="144">
        <v>528</v>
      </c>
      <c r="AD53" s="145">
        <v>492</v>
      </c>
      <c r="AE53" s="145">
        <v>31</v>
      </c>
      <c r="AF53" s="151">
        <v>20</v>
      </c>
      <c r="AG53" s="141">
        <v>7</v>
      </c>
      <c r="AH53" s="149">
        <v>4</v>
      </c>
      <c r="AI53" s="152">
        <v>1187</v>
      </c>
      <c r="AJ53" s="142">
        <v>589</v>
      </c>
      <c r="AK53" s="150">
        <v>598</v>
      </c>
      <c r="AL53" s="144">
        <v>562</v>
      </c>
      <c r="AM53" s="145">
        <v>575</v>
      </c>
      <c r="AN53" s="145">
        <v>25</v>
      </c>
      <c r="AO53" s="151">
        <v>22</v>
      </c>
      <c r="AP53" s="141">
        <v>2</v>
      </c>
      <c r="AQ53" s="149">
        <v>1</v>
      </c>
      <c r="AS53" s="696">
        <f t="shared" si="0"/>
        <v>-117</v>
      </c>
      <c r="AT53" s="379">
        <f t="shared" si="1"/>
        <v>4</v>
      </c>
      <c r="AU53" s="697">
        <f t="shared" si="2"/>
        <v>8</v>
      </c>
    </row>
    <row r="54" spans="1:47" s="131" customFormat="1" ht="15" customHeight="1" x14ac:dyDescent="0.2">
      <c r="A54" s="91">
        <v>7</v>
      </c>
      <c r="B54" s="129" t="s">
        <v>216</v>
      </c>
      <c r="C54" s="141">
        <v>-498</v>
      </c>
      <c r="D54" s="142">
        <v>-276</v>
      </c>
      <c r="E54" s="143">
        <v>-222</v>
      </c>
      <c r="F54" s="141">
        <v>-213</v>
      </c>
      <c r="G54" s="142">
        <v>-123</v>
      </c>
      <c r="H54" s="150">
        <v>-90</v>
      </c>
      <c r="I54" s="141">
        <v>312</v>
      </c>
      <c r="J54" s="142">
        <v>159</v>
      </c>
      <c r="K54" s="143">
        <v>153</v>
      </c>
      <c r="L54" s="144">
        <v>159</v>
      </c>
      <c r="M54" s="145">
        <v>153</v>
      </c>
      <c r="N54" s="145">
        <v>0</v>
      </c>
      <c r="O54" s="146">
        <v>0</v>
      </c>
      <c r="P54" s="147">
        <v>525</v>
      </c>
      <c r="Q54" s="142">
        <v>282</v>
      </c>
      <c r="R54" s="143">
        <v>243</v>
      </c>
      <c r="S54" s="144">
        <v>282</v>
      </c>
      <c r="T54" s="145">
        <v>243</v>
      </c>
      <c r="U54" s="145">
        <v>0</v>
      </c>
      <c r="V54" s="148">
        <v>0</v>
      </c>
      <c r="W54" s="141">
        <v>-285</v>
      </c>
      <c r="X54" s="142">
        <v>-153</v>
      </c>
      <c r="Y54" s="149">
        <v>-132</v>
      </c>
      <c r="Z54" s="141">
        <v>901</v>
      </c>
      <c r="AA54" s="142">
        <v>404</v>
      </c>
      <c r="AB54" s="150">
        <v>497</v>
      </c>
      <c r="AC54" s="144">
        <v>382</v>
      </c>
      <c r="AD54" s="145">
        <v>417</v>
      </c>
      <c r="AE54" s="145">
        <v>14</v>
      </c>
      <c r="AF54" s="151">
        <v>73</v>
      </c>
      <c r="AG54" s="141">
        <v>8</v>
      </c>
      <c r="AH54" s="149">
        <v>7</v>
      </c>
      <c r="AI54" s="152">
        <v>1186</v>
      </c>
      <c r="AJ54" s="142">
        <v>557</v>
      </c>
      <c r="AK54" s="150">
        <v>629</v>
      </c>
      <c r="AL54" s="144">
        <v>540</v>
      </c>
      <c r="AM54" s="145">
        <v>553</v>
      </c>
      <c r="AN54" s="145">
        <v>17</v>
      </c>
      <c r="AO54" s="151">
        <v>76</v>
      </c>
      <c r="AP54" s="141">
        <v>0</v>
      </c>
      <c r="AQ54" s="149">
        <v>0</v>
      </c>
      <c r="AS54" s="696">
        <f t="shared" si="0"/>
        <v>-294</v>
      </c>
      <c r="AT54" s="379">
        <f t="shared" si="1"/>
        <v>-6</v>
      </c>
      <c r="AU54" s="697">
        <f t="shared" si="2"/>
        <v>15</v>
      </c>
    </row>
    <row r="55" spans="1:47" ht="15" customHeight="1" x14ac:dyDescent="0.2">
      <c r="A55" s="91">
        <v>5</v>
      </c>
      <c r="B55" s="129" t="s">
        <v>217</v>
      </c>
      <c r="C55" s="141">
        <v>-129</v>
      </c>
      <c r="D55" s="142">
        <v>-169</v>
      </c>
      <c r="E55" s="143">
        <v>40</v>
      </c>
      <c r="F55" s="141">
        <v>45</v>
      </c>
      <c r="G55" s="142">
        <v>-12</v>
      </c>
      <c r="H55" s="150">
        <v>57</v>
      </c>
      <c r="I55" s="141">
        <v>401</v>
      </c>
      <c r="J55" s="142">
        <v>200</v>
      </c>
      <c r="K55" s="143">
        <v>201</v>
      </c>
      <c r="L55" s="144">
        <v>198</v>
      </c>
      <c r="M55" s="145">
        <v>201</v>
      </c>
      <c r="N55" s="145">
        <v>2</v>
      </c>
      <c r="O55" s="146">
        <v>0</v>
      </c>
      <c r="P55" s="147">
        <v>356</v>
      </c>
      <c r="Q55" s="142">
        <v>212</v>
      </c>
      <c r="R55" s="143">
        <v>144</v>
      </c>
      <c r="S55" s="144">
        <v>212</v>
      </c>
      <c r="T55" s="145">
        <v>142</v>
      </c>
      <c r="U55" s="145">
        <v>0</v>
      </c>
      <c r="V55" s="148">
        <v>2</v>
      </c>
      <c r="W55" s="141">
        <v>-174</v>
      </c>
      <c r="X55" s="142">
        <v>-157</v>
      </c>
      <c r="Y55" s="149">
        <v>-17</v>
      </c>
      <c r="Z55" s="141">
        <v>1649</v>
      </c>
      <c r="AA55" s="142">
        <v>847</v>
      </c>
      <c r="AB55" s="150">
        <v>802</v>
      </c>
      <c r="AC55" s="144">
        <v>769</v>
      </c>
      <c r="AD55" s="145">
        <v>703</v>
      </c>
      <c r="AE55" s="145">
        <v>63</v>
      </c>
      <c r="AF55" s="151">
        <v>97</v>
      </c>
      <c r="AG55" s="141">
        <v>15</v>
      </c>
      <c r="AH55" s="149">
        <v>2</v>
      </c>
      <c r="AI55" s="152">
        <v>1823</v>
      </c>
      <c r="AJ55" s="142">
        <v>1004</v>
      </c>
      <c r="AK55" s="150">
        <v>819</v>
      </c>
      <c r="AL55" s="144">
        <v>940</v>
      </c>
      <c r="AM55" s="145">
        <v>759</v>
      </c>
      <c r="AN55" s="145">
        <v>53</v>
      </c>
      <c r="AO55" s="151">
        <v>58</v>
      </c>
      <c r="AP55" s="141">
        <v>11</v>
      </c>
      <c r="AQ55" s="149">
        <v>2</v>
      </c>
      <c r="AS55" s="696">
        <f t="shared" si="0"/>
        <v>-227</v>
      </c>
      <c r="AT55" s="379">
        <f t="shared" si="1"/>
        <v>49</v>
      </c>
      <c r="AU55" s="697">
        <f t="shared" si="2"/>
        <v>4</v>
      </c>
    </row>
    <row r="56" spans="1:47" s="7" customFormat="1" ht="15" customHeight="1" x14ac:dyDescent="0.2">
      <c r="A56" s="91">
        <v>7</v>
      </c>
      <c r="B56" s="129" t="s">
        <v>218</v>
      </c>
      <c r="C56" s="141">
        <v>-178</v>
      </c>
      <c r="D56" s="142">
        <v>-60</v>
      </c>
      <c r="E56" s="143">
        <v>-118</v>
      </c>
      <c r="F56" s="141">
        <v>-166</v>
      </c>
      <c r="G56" s="142">
        <v>-69</v>
      </c>
      <c r="H56" s="150">
        <v>-97</v>
      </c>
      <c r="I56" s="141">
        <v>650</v>
      </c>
      <c r="J56" s="142">
        <v>346</v>
      </c>
      <c r="K56" s="143">
        <v>304</v>
      </c>
      <c r="L56" s="144">
        <v>346</v>
      </c>
      <c r="M56" s="145">
        <v>303</v>
      </c>
      <c r="N56" s="145">
        <v>0</v>
      </c>
      <c r="O56" s="146">
        <v>1</v>
      </c>
      <c r="P56" s="147">
        <v>816</v>
      </c>
      <c r="Q56" s="142">
        <v>415</v>
      </c>
      <c r="R56" s="143">
        <v>401</v>
      </c>
      <c r="S56" s="144">
        <v>414</v>
      </c>
      <c r="T56" s="145">
        <v>399</v>
      </c>
      <c r="U56" s="145">
        <v>1</v>
      </c>
      <c r="V56" s="148">
        <v>2</v>
      </c>
      <c r="W56" s="141">
        <v>-12</v>
      </c>
      <c r="X56" s="142">
        <v>9</v>
      </c>
      <c r="Y56" s="149">
        <v>-21</v>
      </c>
      <c r="Z56" s="141">
        <v>2238</v>
      </c>
      <c r="AA56" s="142">
        <v>1157</v>
      </c>
      <c r="AB56" s="150">
        <v>1081</v>
      </c>
      <c r="AC56" s="144">
        <v>1095</v>
      </c>
      <c r="AD56" s="145">
        <v>999</v>
      </c>
      <c r="AE56" s="145">
        <v>50</v>
      </c>
      <c r="AF56" s="151">
        <v>77</v>
      </c>
      <c r="AG56" s="141">
        <v>12</v>
      </c>
      <c r="AH56" s="149">
        <v>5</v>
      </c>
      <c r="AI56" s="152">
        <v>2250</v>
      </c>
      <c r="AJ56" s="142">
        <v>1148</v>
      </c>
      <c r="AK56" s="150">
        <v>1102</v>
      </c>
      <c r="AL56" s="144">
        <v>1082</v>
      </c>
      <c r="AM56" s="145">
        <v>1010</v>
      </c>
      <c r="AN56" s="145">
        <v>57</v>
      </c>
      <c r="AO56" s="151">
        <v>86</v>
      </c>
      <c r="AP56" s="141">
        <v>9</v>
      </c>
      <c r="AQ56" s="149">
        <v>6</v>
      </c>
      <c r="AS56" s="696">
        <f t="shared" si="0"/>
        <v>2</v>
      </c>
      <c r="AT56" s="379">
        <f t="shared" si="1"/>
        <v>-16</v>
      </c>
      <c r="AU56" s="697">
        <f t="shared" si="2"/>
        <v>2</v>
      </c>
    </row>
    <row r="57" spans="1:47" s="7" customFormat="1" ht="15" customHeight="1" x14ac:dyDescent="0.2">
      <c r="A57" s="91">
        <v>3</v>
      </c>
      <c r="B57" s="129" t="s">
        <v>49</v>
      </c>
      <c r="C57" s="141">
        <v>136</v>
      </c>
      <c r="D57" s="142">
        <v>50</v>
      </c>
      <c r="E57" s="143">
        <v>86</v>
      </c>
      <c r="F57" s="141">
        <v>29</v>
      </c>
      <c r="G57" s="142">
        <v>-1</v>
      </c>
      <c r="H57" s="150">
        <v>30</v>
      </c>
      <c r="I57" s="141">
        <v>240</v>
      </c>
      <c r="J57" s="142">
        <v>121</v>
      </c>
      <c r="K57" s="143">
        <v>119</v>
      </c>
      <c r="L57" s="144">
        <v>121</v>
      </c>
      <c r="M57" s="145">
        <v>119</v>
      </c>
      <c r="N57" s="145">
        <v>0</v>
      </c>
      <c r="O57" s="146">
        <v>0</v>
      </c>
      <c r="P57" s="147">
        <v>211</v>
      </c>
      <c r="Q57" s="142">
        <v>122</v>
      </c>
      <c r="R57" s="143">
        <v>89</v>
      </c>
      <c r="S57" s="144">
        <v>122</v>
      </c>
      <c r="T57" s="145">
        <v>88</v>
      </c>
      <c r="U57" s="145">
        <v>0</v>
      </c>
      <c r="V57" s="148">
        <v>1</v>
      </c>
      <c r="W57" s="141">
        <v>107</v>
      </c>
      <c r="X57" s="142">
        <v>51</v>
      </c>
      <c r="Y57" s="149">
        <v>56</v>
      </c>
      <c r="Z57" s="141">
        <v>1319</v>
      </c>
      <c r="AA57" s="142">
        <v>668</v>
      </c>
      <c r="AB57" s="150">
        <v>651</v>
      </c>
      <c r="AC57" s="144">
        <v>644</v>
      </c>
      <c r="AD57" s="145">
        <v>638</v>
      </c>
      <c r="AE57" s="145">
        <v>18</v>
      </c>
      <c r="AF57" s="151">
        <v>11</v>
      </c>
      <c r="AG57" s="141">
        <v>6</v>
      </c>
      <c r="AH57" s="149">
        <v>2</v>
      </c>
      <c r="AI57" s="152">
        <v>1212</v>
      </c>
      <c r="AJ57" s="142">
        <v>617</v>
      </c>
      <c r="AK57" s="150">
        <v>595</v>
      </c>
      <c r="AL57" s="144">
        <v>599</v>
      </c>
      <c r="AM57" s="145">
        <v>581</v>
      </c>
      <c r="AN57" s="145">
        <v>16</v>
      </c>
      <c r="AO57" s="151">
        <v>14</v>
      </c>
      <c r="AP57" s="141">
        <v>2</v>
      </c>
      <c r="AQ57" s="149">
        <v>0</v>
      </c>
      <c r="AS57" s="696">
        <f t="shared" si="0"/>
        <v>102</v>
      </c>
      <c r="AT57" s="379">
        <f t="shared" si="1"/>
        <v>-1</v>
      </c>
      <c r="AU57" s="697">
        <f t="shared" si="2"/>
        <v>6</v>
      </c>
    </row>
    <row r="58" spans="1:47" s="7" customFormat="1" ht="15" customHeight="1" x14ac:dyDescent="0.2">
      <c r="A58" s="91">
        <v>5</v>
      </c>
      <c r="B58" s="129" t="s">
        <v>219</v>
      </c>
      <c r="C58" s="141">
        <v>-312</v>
      </c>
      <c r="D58" s="142">
        <v>-156</v>
      </c>
      <c r="E58" s="143">
        <v>-156</v>
      </c>
      <c r="F58" s="141">
        <v>-146</v>
      </c>
      <c r="G58" s="142">
        <v>-54</v>
      </c>
      <c r="H58" s="150">
        <v>-92</v>
      </c>
      <c r="I58" s="141">
        <v>139</v>
      </c>
      <c r="J58" s="142">
        <v>67</v>
      </c>
      <c r="K58" s="143">
        <v>72</v>
      </c>
      <c r="L58" s="144">
        <v>67</v>
      </c>
      <c r="M58" s="145">
        <v>72</v>
      </c>
      <c r="N58" s="145">
        <v>0</v>
      </c>
      <c r="O58" s="146">
        <v>0</v>
      </c>
      <c r="P58" s="147">
        <v>285</v>
      </c>
      <c r="Q58" s="142">
        <v>121</v>
      </c>
      <c r="R58" s="143">
        <v>164</v>
      </c>
      <c r="S58" s="144">
        <v>121</v>
      </c>
      <c r="T58" s="145">
        <v>164</v>
      </c>
      <c r="U58" s="145">
        <v>0</v>
      </c>
      <c r="V58" s="148">
        <v>0</v>
      </c>
      <c r="W58" s="141">
        <v>-166</v>
      </c>
      <c r="X58" s="142">
        <v>-102</v>
      </c>
      <c r="Y58" s="149">
        <v>-64</v>
      </c>
      <c r="Z58" s="141">
        <v>433</v>
      </c>
      <c r="AA58" s="142">
        <v>214</v>
      </c>
      <c r="AB58" s="150">
        <v>219</v>
      </c>
      <c r="AC58" s="144">
        <v>186</v>
      </c>
      <c r="AD58" s="145">
        <v>202</v>
      </c>
      <c r="AE58" s="145">
        <v>22</v>
      </c>
      <c r="AF58" s="151">
        <v>11</v>
      </c>
      <c r="AG58" s="141">
        <v>6</v>
      </c>
      <c r="AH58" s="149">
        <v>6</v>
      </c>
      <c r="AI58" s="152">
        <v>599</v>
      </c>
      <c r="AJ58" s="142">
        <v>316</v>
      </c>
      <c r="AK58" s="150">
        <v>283</v>
      </c>
      <c r="AL58" s="144">
        <v>276</v>
      </c>
      <c r="AM58" s="145">
        <v>275</v>
      </c>
      <c r="AN58" s="145">
        <v>37</v>
      </c>
      <c r="AO58" s="151">
        <v>7</v>
      </c>
      <c r="AP58" s="141">
        <v>3</v>
      </c>
      <c r="AQ58" s="149">
        <v>1</v>
      </c>
      <c r="AS58" s="696">
        <f t="shared" si="0"/>
        <v>-163</v>
      </c>
      <c r="AT58" s="379">
        <f t="shared" si="1"/>
        <v>-11</v>
      </c>
      <c r="AU58" s="697">
        <f t="shared" si="2"/>
        <v>8</v>
      </c>
    </row>
    <row r="59" spans="1:47" ht="15" customHeight="1" x14ac:dyDescent="0.2">
      <c r="A59" s="91">
        <v>4</v>
      </c>
      <c r="B59" s="129" t="s">
        <v>58</v>
      </c>
      <c r="C59" s="141">
        <v>-229</v>
      </c>
      <c r="D59" s="142">
        <v>-162</v>
      </c>
      <c r="E59" s="143">
        <v>-67</v>
      </c>
      <c r="F59" s="141">
        <v>-77</v>
      </c>
      <c r="G59" s="142">
        <v>-33</v>
      </c>
      <c r="H59" s="150">
        <v>-44</v>
      </c>
      <c r="I59" s="141">
        <v>218</v>
      </c>
      <c r="J59" s="142">
        <v>110</v>
      </c>
      <c r="K59" s="143">
        <v>108</v>
      </c>
      <c r="L59" s="144">
        <v>110</v>
      </c>
      <c r="M59" s="145">
        <v>108</v>
      </c>
      <c r="N59" s="145">
        <v>0</v>
      </c>
      <c r="O59" s="146">
        <v>0</v>
      </c>
      <c r="P59" s="147">
        <v>295</v>
      </c>
      <c r="Q59" s="142">
        <v>143</v>
      </c>
      <c r="R59" s="143">
        <v>152</v>
      </c>
      <c r="S59" s="144">
        <v>143</v>
      </c>
      <c r="T59" s="145">
        <v>151</v>
      </c>
      <c r="U59" s="145">
        <v>0</v>
      </c>
      <c r="V59" s="148">
        <v>1</v>
      </c>
      <c r="W59" s="141">
        <v>-152</v>
      </c>
      <c r="X59" s="142">
        <v>-129</v>
      </c>
      <c r="Y59" s="149">
        <v>-23</v>
      </c>
      <c r="Z59" s="141">
        <v>890</v>
      </c>
      <c r="AA59" s="142">
        <v>438</v>
      </c>
      <c r="AB59" s="150">
        <v>452</v>
      </c>
      <c r="AC59" s="144">
        <v>397</v>
      </c>
      <c r="AD59" s="145">
        <v>425</v>
      </c>
      <c r="AE59" s="145">
        <v>33</v>
      </c>
      <c r="AF59" s="151">
        <v>22</v>
      </c>
      <c r="AG59" s="141">
        <v>8</v>
      </c>
      <c r="AH59" s="149">
        <v>5</v>
      </c>
      <c r="AI59" s="152">
        <v>1042</v>
      </c>
      <c r="AJ59" s="142">
        <v>567</v>
      </c>
      <c r="AK59" s="150">
        <v>475</v>
      </c>
      <c r="AL59" s="144">
        <v>517</v>
      </c>
      <c r="AM59" s="145">
        <v>443</v>
      </c>
      <c r="AN59" s="145">
        <v>47</v>
      </c>
      <c r="AO59" s="151">
        <v>26</v>
      </c>
      <c r="AP59" s="141">
        <v>3</v>
      </c>
      <c r="AQ59" s="149">
        <v>6</v>
      </c>
      <c r="AS59" s="696">
        <f t="shared" si="0"/>
        <v>-138</v>
      </c>
      <c r="AT59" s="379">
        <f t="shared" si="1"/>
        <v>-18</v>
      </c>
      <c r="AU59" s="697">
        <f t="shared" si="2"/>
        <v>4</v>
      </c>
    </row>
    <row r="60" spans="1:47" s="7" customFormat="1" ht="15" customHeight="1" x14ac:dyDescent="0.2">
      <c r="A60" s="91">
        <v>4</v>
      </c>
      <c r="B60" s="129" t="s">
        <v>59</v>
      </c>
      <c r="C60" s="141">
        <v>-65</v>
      </c>
      <c r="D60" s="142">
        <v>-13</v>
      </c>
      <c r="E60" s="143">
        <v>-52</v>
      </c>
      <c r="F60" s="141">
        <v>28</v>
      </c>
      <c r="G60" s="142">
        <v>15</v>
      </c>
      <c r="H60" s="150">
        <v>13</v>
      </c>
      <c r="I60" s="141">
        <v>279</v>
      </c>
      <c r="J60" s="142">
        <v>153</v>
      </c>
      <c r="K60" s="143">
        <v>126</v>
      </c>
      <c r="L60" s="144">
        <v>152</v>
      </c>
      <c r="M60" s="145">
        <v>124</v>
      </c>
      <c r="N60" s="145">
        <v>1</v>
      </c>
      <c r="O60" s="146">
        <v>2</v>
      </c>
      <c r="P60" s="147">
        <v>251</v>
      </c>
      <c r="Q60" s="142">
        <v>138</v>
      </c>
      <c r="R60" s="143">
        <v>113</v>
      </c>
      <c r="S60" s="144">
        <v>137</v>
      </c>
      <c r="T60" s="145">
        <v>113</v>
      </c>
      <c r="U60" s="145">
        <v>1</v>
      </c>
      <c r="V60" s="148">
        <v>0</v>
      </c>
      <c r="W60" s="141">
        <v>-93</v>
      </c>
      <c r="X60" s="142">
        <v>-28</v>
      </c>
      <c r="Y60" s="149">
        <v>-65</v>
      </c>
      <c r="Z60" s="141">
        <v>1373</v>
      </c>
      <c r="AA60" s="142">
        <v>744</v>
      </c>
      <c r="AB60" s="150">
        <v>629</v>
      </c>
      <c r="AC60" s="144">
        <v>667</v>
      </c>
      <c r="AD60" s="145">
        <v>583</v>
      </c>
      <c r="AE60" s="145">
        <v>66</v>
      </c>
      <c r="AF60" s="151">
        <v>40</v>
      </c>
      <c r="AG60" s="141">
        <v>11</v>
      </c>
      <c r="AH60" s="149">
        <v>6</v>
      </c>
      <c r="AI60" s="152">
        <v>1466</v>
      </c>
      <c r="AJ60" s="142">
        <v>772</v>
      </c>
      <c r="AK60" s="150">
        <v>694</v>
      </c>
      <c r="AL60" s="144">
        <v>703</v>
      </c>
      <c r="AM60" s="145">
        <v>655</v>
      </c>
      <c r="AN60" s="145">
        <v>59</v>
      </c>
      <c r="AO60" s="151">
        <v>37</v>
      </c>
      <c r="AP60" s="141">
        <v>10</v>
      </c>
      <c r="AQ60" s="149">
        <v>2</v>
      </c>
      <c r="AS60" s="696">
        <f t="shared" si="0"/>
        <v>-108</v>
      </c>
      <c r="AT60" s="379">
        <f t="shared" si="1"/>
        <v>10</v>
      </c>
      <c r="AU60" s="697">
        <f t="shared" si="2"/>
        <v>5</v>
      </c>
    </row>
    <row r="61" spans="1:47" ht="15" customHeight="1" x14ac:dyDescent="0.2">
      <c r="A61" s="91">
        <v>6</v>
      </c>
      <c r="B61" s="129" t="s">
        <v>63</v>
      </c>
      <c r="C61" s="141">
        <v>-219</v>
      </c>
      <c r="D61" s="142">
        <v>-130</v>
      </c>
      <c r="E61" s="143">
        <v>-89</v>
      </c>
      <c r="F61" s="141">
        <v>-65</v>
      </c>
      <c r="G61" s="142">
        <v>-36</v>
      </c>
      <c r="H61" s="150">
        <v>-29</v>
      </c>
      <c r="I61" s="141">
        <v>87</v>
      </c>
      <c r="J61" s="142">
        <v>37</v>
      </c>
      <c r="K61" s="143">
        <v>50</v>
      </c>
      <c r="L61" s="144">
        <v>37</v>
      </c>
      <c r="M61" s="145">
        <v>50</v>
      </c>
      <c r="N61" s="145">
        <v>0</v>
      </c>
      <c r="O61" s="146">
        <v>0</v>
      </c>
      <c r="P61" s="147">
        <v>152</v>
      </c>
      <c r="Q61" s="142">
        <v>73</v>
      </c>
      <c r="R61" s="143">
        <v>79</v>
      </c>
      <c r="S61" s="144">
        <v>73</v>
      </c>
      <c r="T61" s="145">
        <v>79</v>
      </c>
      <c r="U61" s="145">
        <v>0</v>
      </c>
      <c r="V61" s="148">
        <v>0</v>
      </c>
      <c r="W61" s="141">
        <v>-154</v>
      </c>
      <c r="X61" s="142">
        <v>-94</v>
      </c>
      <c r="Y61" s="149">
        <v>-60</v>
      </c>
      <c r="Z61" s="141">
        <v>323</v>
      </c>
      <c r="AA61" s="142">
        <v>164</v>
      </c>
      <c r="AB61" s="150">
        <v>159</v>
      </c>
      <c r="AC61" s="144">
        <v>143</v>
      </c>
      <c r="AD61" s="145">
        <v>145</v>
      </c>
      <c r="AE61" s="145">
        <v>18</v>
      </c>
      <c r="AF61" s="151">
        <v>13</v>
      </c>
      <c r="AG61" s="141">
        <v>3</v>
      </c>
      <c r="AH61" s="149">
        <v>1</v>
      </c>
      <c r="AI61" s="152">
        <v>477</v>
      </c>
      <c r="AJ61" s="142">
        <v>258</v>
      </c>
      <c r="AK61" s="150">
        <v>219</v>
      </c>
      <c r="AL61" s="144">
        <v>225</v>
      </c>
      <c r="AM61" s="145">
        <v>207</v>
      </c>
      <c r="AN61" s="145">
        <v>32</v>
      </c>
      <c r="AO61" s="151">
        <v>12</v>
      </c>
      <c r="AP61" s="141">
        <v>1</v>
      </c>
      <c r="AQ61" s="149">
        <v>0</v>
      </c>
      <c r="AS61" s="696">
        <f t="shared" si="0"/>
        <v>-144</v>
      </c>
      <c r="AT61" s="379">
        <f t="shared" si="1"/>
        <v>-13</v>
      </c>
      <c r="AU61" s="697">
        <f t="shared" si="2"/>
        <v>3</v>
      </c>
    </row>
    <row r="62" spans="1:47" ht="15" customHeight="1" x14ac:dyDescent="0.2">
      <c r="A62" s="91">
        <v>6</v>
      </c>
      <c r="B62" s="129" t="s">
        <v>64</v>
      </c>
      <c r="C62" s="141">
        <v>-109</v>
      </c>
      <c r="D62" s="142">
        <v>-53</v>
      </c>
      <c r="E62" s="143">
        <v>-56</v>
      </c>
      <c r="F62" s="141">
        <v>-38</v>
      </c>
      <c r="G62" s="142">
        <v>-22</v>
      </c>
      <c r="H62" s="150">
        <v>-16</v>
      </c>
      <c r="I62" s="141">
        <v>154</v>
      </c>
      <c r="J62" s="142">
        <v>76</v>
      </c>
      <c r="K62" s="143">
        <v>78</v>
      </c>
      <c r="L62" s="144">
        <v>76</v>
      </c>
      <c r="M62" s="145">
        <v>78</v>
      </c>
      <c r="N62" s="145">
        <v>0</v>
      </c>
      <c r="O62" s="146">
        <v>0</v>
      </c>
      <c r="P62" s="147">
        <v>192</v>
      </c>
      <c r="Q62" s="142">
        <v>98</v>
      </c>
      <c r="R62" s="143">
        <v>94</v>
      </c>
      <c r="S62" s="144">
        <v>98</v>
      </c>
      <c r="T62" s="145">
        <v>94</v>
      </c>
      <c r="U62" s="145">
        <v>0</v>
      </c>
      <c r="V62" s="148">
        <v>0</v>
      </c>
      <c r="W62" s="141">
        <v>-71</v>
      </c>
      <c r="X62" s="142">
        <v>-31</v>
      </c>
      <c r="Y62" s="149">
        <v>-40</v>
      </c>
      <c r="Z62" s="141">
        <v>735</v>
      </c>
      <c r="AA62" s="142">
        <v>315</v>
      </c>
      <c r="AB62" s="150">
        <v>420</v>
      </c>
      <c r="AC62" s="144">
        <v>292</v>
      </c>
      <c r="AD62" s="145">
        <v>311</v>
      </c>
      <c r="AE62" s="145">
        <v>17</v>
      </c>
      <c r="AF62" s="151">
        <v>106</v>
      </c>
      <c r="AG62" s="141">
        <v>6</v>
      </c>
      <c r="AH62" s="149">
        <v>3</v>
      </c>
      <c r="AI62" s="152">
        <v>806</v>
      </c>
      <c r="AJ62" s="142">
        <v>346</v>
      </c>
      <c r="AK62" s="150">
        <v>460</v>
      </c>
      <c r="AL62" s="144">
        <v>326</v>
      </c>
      <c r="AM62" s="145">
        <v>324</v>
      </c>
      <c r="AN62" s="145">
        <v>15</v>
      </c>
      <c r="AO62" s="151">
        <v>134</v>
      </c>
      <c r="AP62" s="141">
        <v>5</v>
      </c>
      <c r="AQ62" s="149">
        <v>2</v>
      </c>
      <c r="AS62" s="696">
        <f t="shared" si="0"/>
        <v>-47</v>
      </c>
      <c r="AT62" s="379">
        <f t="shared" si="1"/>
        <v>-26</v>
      </c>
      <c r="AU62" s="697">
        <f t="shared" si="2"/>
        <v>2</v>
      </c>
    </row>
    <row r="63" spans="1:47" s="7" customFormat="1" ht="15" customHeight="1" x14ac:dyDescent="0.2">
      <c r="A63" s="91">
        <v>6</v>
      </c>
      <c r="B63" s="129" t="s">
        <v>220</v>
      </c>
      <c r="C63" s="141">
        <v>-64</v>
      </c>
      <c r="D63" s="142">
        <v>-27</v>
      </c>
      <c r="E63" s="143">
        <v>-37</v>
      </c>
      <c r="F63" s="141">
        <v>-90</v>
      </c>
      <c r="G63" s="142">
        <v>-29</v>
      </c>
      <c r="H63" s="150">
        <v>-61</v>
      </c>
      <c r="I63" s="141">
        <v>92</v>
      </c>
      <c r="J63" s="142">
        <v>60</v>
      </c>
      <c r="K63" s="143">
        <v>32</v>
      </c>
      <c r="L63" s="144">
        <v>60</v>
      </c>
      <c r="M63" s="145">
        <v>32</v>
      </c>
      <c r="N63" s="145">
        <v>0</v>
      </c>
      <c r="O63" s="146">
        <v>0</v>
      </c>
      <c r="P63" s="147">
        <v>182</v>
      </c>
      <c r="Q63" s="142">
        <v>89</v>
      </c>
      <c r="R63" s="143">
        <v>93</v>
      </c>
      <c r="S63" s="144">
        <v>89</v>
      </c>
      <c r="T63" s="145">
        <v>93</v>
      </c>
      <c r="U63" s="145">
        <v>0</v>
      </c>
      <c r="V63" s="148">
        <v>0</v>
      </c>
      <c r="W63" s="141">
        <v>26</v>
      </c>
      <c r="X63" s="142">
        <v>2</v>
      </c>
      <c r="Y63" s="149">
        <v>24</v>
      </c>
      <c r="Z63" s="141">
        <v>349</v>
      </c>
      <c r="AA63" s="142">
        <v>162</v>
      </c>
      <c r="AB63" s="150">
        <v>187</v>
      </c>
      <c r="AC63" s="144">
        <v>159</v>
      </c>
      <c r="AD63" s="145">
        <v>182</v>
      </c>
      <c r="AE63" s="145">
        <v>2</v>
      </c>
      <c r="AF63" s="151">
        <v>4</v>
      </c>
      <c r="AG63" s="141">
        <v>1</v>
      </c>
      <c r="AH63" s="149">
        <v>1</v>
      </c>
      <c r="AI63" s="152">
        <v>323</v>
      </c>
      <c r="AJ63" s="142">
        <v>160</v>
      </c>
      <c r="AK63" s="150">
        <v>163</v>
      </c>
      <c r="AL63" s="144">
        <v>154</v>
      </c>
      <c r="AM63" s="145">
        <v>159</v>
      </c>
      <c r="AN63" s="145">
        <v>2</v>
      </c>
      <c r="AO63" s="151">
        <v>3</v>
      </c>
      <c r="AP63" s="141">
        <v>4</v>
      </c>
      <c r="AQ63" s="149">
        <v>1</v>
      </c>
      <c r="AS63" s="696">
        <f t="shared" si="0"/>
        <v>28</v>
      </c>
      <c r="AT63" s="379">
        <f t="shared" si="1"/>
        <v>1</v>
      </c>
      <c r="AU63" s="697">
        <f t="shared" si="2"/>
        <v>-3</v>
      </c>
    </row>
    <row r="64" spans="1:47" s="7" customFormat="1" ht="15" customHeight="1" x14ac:dyDescent="0.2">
      <c r="A64" s="91">
        <v>7</v>
      </c>
      <c r="B64" s="129" t="s">
        <v>70</v>
      </c>
      <c r="C64" s="141">
        <v>-46</v>
      </c>
      <c r="D64" s="142">
        <v>-22</v>
      </c>
      <c r="E64" s="143">
        <v>-24</v>
      </c>
      <c r="F64" s="141">
        <v>108</v>
      </c>
      <c r="G64" s="142">
        <v>55</v>
      </c>
      <c r="H64" s="150">
        <v>53</v>
      </c>
      <c r="I64" s="141">
        <v>355</v>
      </c>
      <c r="J64" s="142">
        <v>180</v>
      </c>
      <c r="K64" s="143">
        <v>175</v>
      </c>
      <c r="L64" s="144">
        <v>180</v>
      </c>
      <c r="M64" s="145">
        <v>174</v>
      </c>
      <c r="N64" s="145">
        <v>0</v>
      </c>
      <c r="O64" s="146">
        <v>1</v>
      </c>
      <c r="P64" s="147">
        <v>247</v>
      </c>
      <c r="Q64" s="142">
        <v>125</v>
      </c>
      <c r="R64" s="143">
        <v>122</v>
      </c>
      <c r="S64" s="144">
        <v>122</v>
      </c>
      <c r="T64" s="145">
        <v>122</v>
      </c>
      <c r="U64" s="145">
        <v>3</v>
      </c>
      <c r="V64" s="148">
        <v>0</v>
      </c>
      <c r="W64" s="141">
        <v>-154</v>
      </c>
      <c r="X64" s="142">
        <v>-77</v>
      </c>
      <c r="Y64" s="149">
        <v>-77</v>
      </c>
      <c r="Z64" s="141">
        <v>1245</v>
      </c>
      <c r="AA64" s="142">
        <v>634</v>
      </c>
      <c r="AB64" s="150">
        <v>611</v>
      </c>
      <c r="AC64" s="144">
        <v>609</v>
      </c>
      <c r="AD64" s="145">
        <v>577</v>
      </c>
      <c r="AE64" s="145">
        <v>16</v>
      </c>
      <c r="AF64" s="151">
        <v>20</v>
      </c>
      <c r="AG64" s="141">
        <v>9</v>
      </c>
      <c r="AH64" s="149">
        <v>14</v>
      </c>
      <c r="AI64" s="152">
        <v>1399</v>
      </c>
      <c r="AJ64" s="142">
        <v>711</v>
      </c>
      <c r="AK64" s="150">
        <v>688</v>
      </c>
      <c r="AL64" s="144">
        <v>698</v>
      </c>
      <c r="AM64" s="145">
        <v>673</v>
      </c>
      <c r="AN64" s="145">
        <v>13</v>
      </c>
      <c r="AO64" s="151">
        <v>14</v>
      </c>
      <c r="AP64" s="141">
        <v>0</v>
      </c>
      <c r="AQ64" s="149">
        <v>1</v>
      </c>
      <c r="AS64" s="696">
        <f t="shared" si="0"/>
        <v>-185</v>
      </c>
      <c r="AT64" s="379">
        <f t="shared" si="1"/>
        <v>9</v>
      </c>
      <c r="AU64" s="697">
        <f t="shared" si="2"/>
        <v>22</v>
      </c>
    </row>
    <row r="65" spans="1:47" s="7" customFormat="1" ht="15" customHeight="1" x14ac:dyDescent="0.2">
      <c r="A65" s="91">
        <v>7</v>
      </c>
      <c r="B65" s="129" t="s">
        <v>71</v>
      </c>
      <c r="C65" s="141">
        <v>-210</v>
      </c>
      <c r="D65" s="142">
        <v>-89</v>
      </c>
      <c r="E65" s="143">
        <v>-121</v>
      </c>
      <c r="F65" s="141">
        <v>-104</v>
      </c>
      <c r="G65" s="142">
        <v>-42</v>
      </c>
      <c r="H65" s="150">
        <v>-62</v>
      </c>
      <c r="I65" s="141">
        <v>103</v>
      </c>
      <c r="J65" s="142">
        <v>66</v>
      </c>
      <c r="K65" s="143">
        <v>37</v>
      </c>
      <c r="L65" s="144">
        <v>64</v>
      </c>
      <c r="M65" s="145">
        <v>36</v>
      </c>
      <c r="N65" s="145">
        <v>2</v>
      </c>
      <c r="O65" s="146">
        <v>1</v>
      </c>
      <c r="P65" s="147">
        <v>207</v>
      </c>
      <c r="Q65" s="142">
        <v>108</v>
      </c>
      <c r="R65" s="143">
        <v>99</v>
      </c>
      <c r="S65" s="144">
        <v>107</v>
      </c>
      <c r="T65" s="145">
        <v>99</v>
      </c>
      <c r="U65" s="145">
        <v>1</v>
      </c>
      <c r="V65" s="148">
        <v>0</v>
      </c>
      <c r="W65" s="141">
        <v>-106</v>
      </c>
      <c r="X65" s="142">
        <v>-47</v>
      </c>
      <c r="Y65" s="149">
        <v>-59</v>
      </c>
      <c r="Z65" s="141">
        <v>449</v>
      </c>
      <c r="AA65" s="142">
        <v>226</v>
      </c>
      <c r="AB65" s="150">
        <v>223</v>
      </c>
      <c r="AC65" s="144">
        <v>208</v>
      </c>
      <c r="AD65" s="145">
        <v>205</v>
      </c>
      <c r="AE65" s="145">
        <v>15</v>
      </c>
      <c r="AF65" s="151">
        <v>12</v>
      </c>
      <c r="AG65" s="141">
        <v>3</v>
      </c>
      <c r="AH65" s="149">
        <v>6</v>
      </c>
      <c r="AI65" s="152">
        <v>555</v>
      </c>
      <c r="AJ65" s="142">
        <v>273</v>
      </c>
      <c r="AK65" s="150">
        <v>282</v>
      </c>
      <c r="AL65" s="144">
        <v>258</v>
      </c>
      <c r="AM65" s="145">
        <v>257</v>
      </c>
      <c r="AN65" s="145">
        <v>15</v>
      </c>
      <c r="AO65" s="151">
        <v>25</v>
      </c>
      <c r="AP65" s="141">
        <v>0</v>
      </c>
      <c r="AQ65" s="149">
        <v>0</v>
      </c>
      <c r="AS65" s="696">
        <f t="shared" si="0"/>
        <v>-102</v>
      </c>
      <c r="AT65" s="379">
        <f t="shared" si="1"/>
        <v>-13</v>
      </c>
      <c r="AU65" s="697">
        <f t="shared" si="2"/>
        <v>9</v>
      </c>
    </row>
    <row r="66" spans="1:47" s="7" customFormat="1" ht="15" customHeight="1" x14ac:dyDescent="0.2">
      <c r="A66" s="91">
        <v>7</v>
      </c>
      <c r="B66" s="129" t="s">
        <v>72</v>
      </c>
      <c r="C66" s="141">
        <v>-430</v>
      </c>
      <c r="D66" s="142">
        <v>-193</v>
      </c>
      <c r="E66" s="143">
        <v>-237</v>
      </c>
      <c r="F66" s="141">
        <v>-218</v>
      </c>
      <c r="G66" s="142">
        <v>-100</v>
      </c>
      <c r="H66" s="150">
        <v>-118</v>
      </c>
      <c r="I66" s="141">
        <v>97</v>
      </c>
      <c r="J66" s="142">
        <v>55</v>
      </c>
      <c r="K66" s="143">
        <v>42</v>
      </c>
      <c r="L66" s="144">
        <v>55</v>
      </c>
      <c r="M66" s="145">
        <v>42</v>
      </c>
      <c r="N66" s="145">
        <v>0</v>
      </c>
      <c r="O66" s="146">
        <v>0</v>
      </c>
      <c r="P66" s="147">
        <v>315</v>
      </c>
      <c r="Q66" s="142">
        <v>155</v>
      </c>
      <c r="R66" s="143">
        <v>160</v>
      </c>
      <c r="S66" s="144">
        <v>155</v>
      </c>
      <c r="T66" s="145">
        <v>160</v>
      </c>
      <c r="U66" s="145">
        <v>0</v>
      </c>
      <c r="V66" s="148">
        <v>0</v>
      </c>
      <c r="W66" s="141">
        <v>-212</v>
      </c>
      <c r="X66" s="142">
        <v>-93</v>
      </c>
      <c r="Y66" s="149">
        <v>-119</v>
      </c>
      <c r="Z66" s="141">
        <v>375</v>
      </c>
      <c r="AA66" s="142">
        <v>191</v>
      </c>
      <c r="AB66" s="150">
        <v>184</v>
      </c>
      <c r="AC66" s="144">
        <v>170</v>
      </c>
      <c r="AD66" s="145">
        <v>156</v>
      </c>
      <c r="AE66" s="145">
        <v>20</v>
      </c>
      <c r="AF66" s="151">
        <v>23</v>
      </c>
      <c r="AG66" s="141">
        <v>1</v>
      </c>
      <c r="AH66" s="149">
        <v>5</v>
      </c>
      <c r="AI66" s="152">
        <v>587</v>
      </c>
      <c r="AJ66" s="142">
        <v>284</v>
      </c>
      <c r="AK66" s="150">
        <v>303</v>
      </c>
      <c r="AL66" s="144">
        <v>254</v>
      </c>
      <c r="AM66" s="145">
        <v>276</v>
      </c>
      <c r="AN66" s="145">
        <v>29</v>
      </c>
      <c r="AO66" s="151">
        <v>27</v>
      </c>
      <c r="AP66" s="141">
        <v>1</v>
      </c>
      <c r="AQ66" s="149">
        <v>0</v>
      </c>
      <c r="AS66" s="696">
        <f t="shared" si="0"/>
        <v>-204</v>
      </c>
      <c r="AT66" s="379">
        <f t="shared" si="1"/>
        <v>-13</v>
      </c>
      <c r="AU66" s="697">
        <f t="shared" si="2"/>
        <v>5</v>
      </c>
    </row>
    <row r="67" spans="1:47" ht="15" customHeight="1" x14ac:dyDescent="0.2">
      <c r="A67" s="91">
        <v>8</v>
      </c>
      <c r="B67" s="129" t="s">
        <v>221</v>
      </c>
      <c r="C67" s="141">
        <v>-337</v>
      </c>
      <c r="D67" s="142">
        <v>-136</v>
      </c>
      <c r="E67" s="143">
        <v>-201</v>
      </c>
      <c r="F67" s="141">
        <v>-180</v>
      </c>
      <c r="G67" s="142">
        <v>-83</v>
      </c>
      <c r="H67" s="150">
        <v>-97</v>
      </c>
      <c r="I67" s="141">
        <v>131</v>
      </c>
      <c r="J67" s="142">
        <v>67</v>
      </c>
      <c r="K67" s="143">
        <v>64</v>
      </c>
      <c r="L67" s="144">
        <v>67</v>
      </c>
      <c r="M67" s="145">
        <v>64</v>
      </c>
      <c r="N67" s="145">
        <v>0</v>
      </c>
      <c r="O67" s="146">
        <v>0</v>
      </c>
      <c r="P67" s="147">
        <v>311</v>
      </c>
      <c r="Q67" s="142">
        <v>150</v>
      </c>
      <c r="R67" s="143">
        <v>161</v>
      </c>
      <c r="S67" s="144">
        <v>150</v>
      </c>
      <c r="T67" s="145">
        <v>161</v>
      </c>
      <c r="U67" s="145">
        <v>0</v>
      </c>
      <c r="V67" s="148">
        <v>0</v>
      </c>
      <c r="W67" s="141">
        <v>-157</v>
      </c>
      <c r="X67" s="142">
        <v>-53</v>
      </c>
      <c r="Y67" s="149">
        <v>-104</v>
      </c>
      <c r="Z67" s="141">
        <v>392</v>
      </c>
      <c r="AA67" s="142">
        <v>190</v>
      </c>
      <c r="AB67" s="150">
        <v>202</v>
      </c>
      <c r="AC67" s="144">
        <v>183</v>
      </c>
      <c r="AD67" s="145">
        <v>152</v>
      </c>
      <c r="AE67" s="145">
        <v>3</v>
      </c>
      <c r="AF67" s="151">
        <v>43</v>
      </c>
      <c r="AG67" s="141">
        <v>4</v>
      </c>
      <c r="AH67" s="149">
        <v>7</v>
      </c>
      <c r="AI67" s="152">
        <v>549</v>
      </c>
      <c r="AJ67" s="142">
        <v>243</v>
      </c>
      <c r="AK67" s="150">
        <v>306</v>
      </c>
      <c r="AL67" s="144">
        <v>242</v>
      </c>
      <c r="AM67" s="145">
        <v>276</v>
      </c>
      <c r="AN67" s="145">
        <v>0</v>
      </c>
      <c r="AO67" s="151">
        <v>30</v>
      </c>
      <c r="AP67" s="141">
        <v>1</v>
      </c>
      <c r="AQ67" s="149">
        <v>0</v>
      </c>
      <c r="AS67" s="696">
        <f t="shared" si="0"/>
        <v>-183</v>
      </c>
      <c r="AT67" s="379">
        <f t="shared" si="1"/>
        <v>16</v>
      </c>
      <c r="AU67" s="697">
        <f t="shared" si="2"/>
        <v>10</v>
      </c>
    </row>
    <row r="68" spans="1:47" ht="15" customHeight="1" thickBot="1" x14ac:dyDescent="0.25">
      <c r="A68" s="91">
        <v>8</v>
      </c>
      <c r="B68" s="132" t="s">
        <v>222</v>
      </c>
      <c r="C68" s="168">
        <v>-283</v>
      </c>
      <c r="D68" s="169">
        <v>-133</v>
      </c>
      <c r="E68" s="170">
        <v>-150</v>
      </c>
      <c r="F68" s="168">
        <v>-104</v>
      </c>
      <c r="G68" s="169">
        <v>-36</v>
      </c>
      <c r="H68" s="171">
        <v>-68</v>
      </c>
      <c r="I68" s="168">
        <v>118</v>
      </c>
      <c r="J68" s="169">
        <v>66</v>
      </c>
      <c r="K68" s="170">
        <v>52</v>
      </c>
      <c r="L68" s="172">
        <v>66</v>
      </c>
      <c r="M68" s="173">
        <v>52</v>
      </c>
      <c r="N68" s="173">
        <v>0</v>
      </c>
      <c r="O68" s="174">
        <v>0</v>
      </c>
      <c r="P68" s="175">
        <v>222</v>
      </c>
      <c r="Q68" s="169">
        <v>102</v>
      </c>
      <c r="R68" s="170">
        <v>120</v>
      </c>
      <c r="S68" s="172">
        <v>102</v>
      </c>
      <c r="T68" s="173">
        <v>120</v>
      </c>
      <c r="U68" s="173">
        <v>0</v>
      </c>
      <c r="V68" s="176">
        <v>0</v>
      </c>
      <c r="W68" s="168">
        <v>-179</v>
      </c>
      <c r="X68" s="169">
        <v>-97</v>
      </c>
      <c r="Y68" s="177">
        <v>-82</v>
      </c>
      <c r="Z68" s="168">
        <v>308</v>
      </c>
      <c r="AA68" s="169">
        <v>161</v>
      </c>
      <c r="AB68" s="171">
        <v>147</v>
      </c>
      <c r="AC68" s="172">
        <v>143</v>
      </c>
      <c r="AD68" s="173">
        <v>133</v>
      </c>
      <c r="AE68" s="173">
        <v>14</v>
      </c>
      <c r="AF68" s="178">
        <v>12</v>
      </c>
      <c r="AG68" s="168">
        <v>4</v>
      </c>
      <c r="AH68" s="177">
        <v>2</v>
      </c>
      <c r="AI68" s="179">
        <v>487</v>
      </c>
      <c r="AJ68" s="169">
        <v>258</v>
      </c>
      <c r="AK68" s="171">
        <v>229</v>
      </c>
      <c r="AL68" s="172">
        <v>243</v>
      </c>
      <c r="AM68" s="173">
        <v>197</v>
      </c>
      <c r="AN68" s="173">
        <v>15</v>
      </c>
      <c r="AO68" s="178">
        <v>31</v>
      </c>
      <c r="AP68" s="168">
        <v>0</v>
      </c>
      <c r="AQ68" s="177">
        <v>1</v>
      </c>
      <c r="AS68" s="698">
        <f t="shared" si="0"/>
        <v>-164</v>
      </c>
      <c r="AT68" s="380">
        <f t="shared" si="1"/>
        <v>-20</v>
      </c>
      <c r="AU68" s="699">
        <f t="shared" si="2"/>
        <v>5</v>
      </c>
    </row>
    <row r="69" spans="1:47" x14ac:dyDescent="0.2">
      <c r="B69" s="1" t="s">
        <v>339</v>
      </c>
      <c r="C69" s="180"/>
      <c r="D69" s="180"/>
      <c r="E69" s="180"/>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2"/>
      <c r="AD69" s="182"/>
      <c r="AE69" s="182"/>
      <c r="AF69" s="182"/>
      <c r="AG69" s="181"/>
      <c r="AH69" s="181"/>
      <c r="AI69" s="183"/>
      <c r="AJ69" s="183"/>
      <c r="AK69" s="183"/>
      <c r="AL69" s="183"/>
      <c r="AM69" s="183"/>
      <c r="AN69" s="183"/>
      <c r="AO69" s="183"/>
      <c r="AP69" s="183"/>
      <c r="AQ69" s="183"/>
    </row>
    <row r="70" spans="1:47" x14ac:dyDescent="0.2">
      <c r="C70" s="181"/>
      <c r="D70" s="181"/>
      <c r="E70" s="181"/>
      <c r="F70" s="181"/>
      <c r="G70" s="181"/>
      <c r="H70" s="181"/>
      <c r="I70" s="181"/>
      <c r="J70" s="181"/>
      <c r="K70" s="181"/>
      <c r="L70" s="181"/>
      <c r="M70" s="181"/>
      <c r="N70" s="181"/>
      <c r="O70" s="181"/>
      <c r="P70" s="181"/>
      <c r="Q70" s="181"/>
      <c r="R70" s="181"/>
      <c r="S70" s="181"/>
      <c r="T70" s="181"/>
      <c r="U70" s="181"/>
      <c r="V70" s="181"/>
      <c r="W70" s="184"/>
      <c r="X70" s="184"/>
      <c r="Y70" s="184"/>
      <c r="Z70" s="184"/>
      <c r="AA70" s="184"/>
      <c r="AB70" s="184"/>
      <c r="AC70" s="184"/>
      <c r="AD70" s="184"/>
      <c r="AE70" s="184"/>
      <c r="AF70" s="184"/>
      <c r="AG70" s="184"/>
      <c r="AH70" s="184"/>
      <c r="AI70" s="183"/>
      <c r="AJ70" s="183"/>
      <c r="AK70" s="183"/>
      <c r="AL70" s="183"/>
      <c r="AM70" s="183"/>
      <c r="AN70" s="183"/>
      <c r="AO70" s="183"/>
      <c r="AP70" s="183"/>
      <c r="AQ70" s="183"/>
    </row>
    <row r="71" spans="1:47" x14ac:dyDescent="0.2">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3"/>
      <c r="AJ71" s="183"/>
      <c r="AK71" s="183"/>
      <c r="AL71" s="183"/>
      <c r="AM71" s="183"/>
      <c r="AN71" s="183"/>
      <c r="AO71" s="183"/>
      <c r="AP71" s="183"/>
      <c r="AQ71" s="183"/>
    </row>
    <row r="72" spans="1:47" x14ac:dyDescent="0.2">
      <c r="C72" s="133"/>
      <c r="D72" s="133"/>
      <c r="E72" s="133"/>
      <c r="F72" s="133"/>
      <c r="G72" s="133"/>
      <c r="H72" s="133"/>
      <c r="I72" s="133"/>
      <c r="J72" s="133"/>
      <c r="K72" s="133"/>
      <c r="L72" s="133"/>
      <c r="M72" s="133"/>
      <c r="N72" s="133"/>
      <c r="O72" s="133"/>
      <c r="P72" s="133"/>
      <c r="Q72" s="133"/>
      <c r="R72" s="133"/>
      <c r="S72" s="133"/>
      <c r="T72" s="133"/>
      <c r="U72" s="133"/>
      <c r="V72" s="133"/>
      <c r="W72" s="7"/>
      <c r="X72" s="7"/>
      <c r="Y72" s="7"/>
      <c r="Z72" s="7"/>
      <c r="AA72" s="7"/>
      <c r="AB72" s="7"/>
      <c r="AC72" s="7"/>
      <c r="AD72" s="7"/>
      <c r="AE72" s="7"/>
      <c r="AF72" s="7"/>
      <c r="AG72" s="7"/>
      <c r="AH72" s="7"/>
    </row>
    <row r="73" spans="1:47" x14ac:dyDescent="0.2">
      <c r="C73" s="133"/>
      <c r="D73" s="133"/>
      <c r="E73" s="133"/>
      <c r="F73" s="133"/>
      <c r="G73" s="133"/>
      <c r="H73" s="133"/>
      <c r="I73" s="133"/>
      <c r="J73" s="133"/>
      <c r="K73" s="133"/>
      <c r="L73" s="133"/>
      <c r="M73" s="133"/>
      <c r="N73" s="133"/>
      <c r="O73" s="133"/>
      <c r="P73" s="133"/>
      <c r="Q73" s="133"/>
      <c r="R73" s="133"/>
      <c r="S73" s="133"/>
      <c r="T73" s="133"/>
      <c r="U73" s="133"/>
      <c r="V73" s="133"/>
      <c r="W73" s="7"/>
      <c r="X73" s="7"/>
      <c r="Y73" s="7"/>
      <c r="Z73" s="7"/>
      <c r="AA73" s="7"/>
      <c r="AB73" s="7"/>
      <c r="AC73" s="7"/>
      <c r="AD73" s="7"/>
      <c r="AE73" s="7"/>
      <c r="AF73" s="7"/>
      <c r="AG73" s="7"/>
      <c r="AH73" s="7"/>
    </row>
    <row r="74" spans="1:47" x14ac:dyDescent="0.2">
      <c r="B74" s="134"/>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row>
    <row r="75" spans="1:47" x14ac:dyDescent="0.2">
      <c r="B75" s="134"/>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row>
    <row r="76" spans="1:47" x14ac:dyDescent="0.2">
      <c r="B76" s="135"/>
      <c r="C76" s="136"/>
      <c r="D76" s="136"/>
      <c r="E76" s="136"/>
      <c r="F76" s="133"/>
      <c r="G76" s="133"/>
      <c r="H76" s="133"/>
      <c r="I76" s="133"/>
      <c r="J76" s="133"/>
      <c r="K76" s="133"/>
      <c r="L76" s="133"/>
      <c r="M76" s="133"/>
      <c r="N76" s="133"/>
      <c r="O76" s="133"/>
      <c r="P76" s="133"/>
      <c r="Q76" s="133"/>
      <c r="R76" s="133"/>
      <c r="S76" s="133"/>
      <c r="T76" s="133"/>
      <c r="U76" s="133"/>
      <c r="V76" s="133"/>
      <c r="W76" s="136"/>
      <c r="X76" s="136"/>
      <c r="Y76" s="136"/>
      <c r="Z76" s="136"/>
      <c r="AA76" s="136"/>
      <c r="AB76" s="136"/>
      <c r="AC76" s="136"/>
      <c r="AD76" s="136"/>
      <c r="AE76" s="136"/>
      <c r="AF76" s="136"/>
      <c r="AG76" s="136"/>
      <c r="AH76" s="136"/>
    </row>
    <row r="77" spans="1:47" x14ac:dyDescent="0.2">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row>
    <row r="78" spans="1:47" x14ac:dyDescent="0.2">
      <c r="F78" s="136"/>
      <c r="G78" s="136"/>
      <c r="H78" s="136"/>
      <c r="I78" s="136"/>
      <c r="J78" s="136"/>
      <c r="K78" s="136"/>
      <c r="L78" s="136"/>
      <c r="M78" s="136"/>
      <c r="N78" s="136"/>
      <c r="O78" s="136"/>
      <c r="P78" s="136"/>
      <c r="Q78" s="136"/>
      <c r="R78" s="136"/>
      <c r="S78" s="136"/>
      <c r="T78" s="136"/>
      <c r="U78" s="136"/>
      <c r="V78" s="136"/>
    </row>
    <row r="79" spans="1:47" x14ac:dyDescent="0.2">
      <c r="C79" s="138"/>
      <c r="D79" s="138"/>
      <c r="E79" s="138"/>
      <c r="W79" s="138"/>
      <c r="X79" s="138"/>
      <c r="Y79" s="138"/>
      <c r="Z79" s="138"/>
      <c r="AA79" s="138"/>
      <c r="AB79" s="138"/>
      <c r="AC79" s="138"/>
      <c r="AD79" s="138"/>
      <c r="AE79" s="138"/>
      <c r="AF79" s="138"/>
      <c r="AG79" s="138"/>
      <c r="AH79" s="138"/>
    </row>
    <row r="80" spans="1:47" x14ac:dyDescent="0.2">
      <c r="C80" s="139"/>
      <c r="D80" s="139"/>
      <c r="E80" s="139"/>
      <c r="F80" s="138"/>
      <c r="G80" s="138"/>
      <c r="H80" s="138"/>
      <c r="I80" s="138"/>
      <c r="J80" s="138"/>
      <c r="K80" s="138"/>
      <c r="L80" s="138"/>
      <c r="M80" s="138"/>
      <c r="N80" s="138"/>
      <c r="O80" s="138"/>
      <c r="P80" s="138"/>
      <c r="Q80" s="138"/>
      <c r="R80" s="138"/>
      <c r="S80" s="138"/>
      <c r="T80" s="138"/>
      <c r="U80" s="138"/>
      <c r="V80" s="138"/>
      <c r="W80" s="139"/>
      <c r="X80" s="139"/>
      <c r="Y80" s="139"/>
      <c r="Z80" s="139"/>
      <c r="AA80" s="139"/>
      <c r="AB80" s="139"/>
      <c r="AC80" s="139"/>
      <c r="AD80" s="139"/>
      <c r="AE80" s="139"/>
      <c r="AF80" s="139"/>
      <c r="AG80" s="139"/>
      <c r="AH80" s="139"/>
    </row>
    <row r="81" spans="3:34" x14ac:dyDescent="0.2">
      <c r="C81" s="133"/>
      <c r="D81" s="133"/>
      <c r="E81" s="133"/>
      <c r="F81" s="139"/>
      <c r="G81" s="139"/>
      <c r="H81" s="139"/>
      <c r="I81" s="139"/>
      <c r="J81" s="139"/>
      <c r="K81" s="139"/>
      <c r="L81" s="139"/>
      <c r="M81" s="139"/>
      <c r="N81" s="139"/>
      <c r="O81" s="139"/>
      <c r="P81" s="139"/>
      <c r="Q81" s="139"/>
      <c r="R81" s="139"/>
      <c r="S81" s="139"/>
      <c r="T81" s="139"/>
      <c r="U81" s="139"/>
      <c r="V81" s="139"/>
      <c r="W81" s="133"/>
      <c r="X81" s="133"/>
      <c r="Y81" s="133"/>
      <c r="Z81" s="133"/>
      <c r="AA81" s="133"/>
      <c r="AB81" s="133"/>
      <c r="AC81" s="133"/>
      <c r="AD81" s="133"/>
      <c r="AE81" s="133"/>
      <c r="AF81" s="133"/>
      <c r="AG81" s="133"/>
      <c r="AH81" s="133"/>
    </row>
    <row r="82" spans="3:34" x14ac:dyDescent="0.2">
      <c r="C82" s="136"/>
      <c r="D82" s="136"/>
      <c r="E82" s="136"/>
      <c r="F82" s="133"/>
      <c r="G82" s="133"/>
      <c r="H82" s="133"/>
      <c r="I82" s="133"/>
      <c r="J82" s="133"/>
      <c r="K82" s="133"/>
      <c r="L82" s="133"/>
      <c r="M82" s="133"/>
      <c r="N82" s="133"/>
      <c r="O82" s="133"/>
      <c r="P82" s="133"/>
      <c r="Q82" s="133"/>
      <c r="R82" s="133"/>
      <c r="S82" s="133"/>
      <c r="T82" s="133"/>
      <c r="U82" s="133"/>
      <c r="V82" s="133"/>
      <c r="W82" s="136"/>
      <c r="X82" s="136"/>
      <c r="Y82" s="136"/>
      <c r="Z82" s="136"/>
      <c r="AA82" s="136"/>
      <c r="AB82" s="136"/>
      <c r="AC82" s="136"/>
      <c r="AD82" s="136"/>
      <c r="AE82" s="136"/>
      <c r="AF82" s="136"/>
      <c r="AG82" s="136"/>
      <c r="AH82" s="136"/>
    </row>
    <row r="83" spans="3:34" x14ac:dyDescent="0.2">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row>
    <row r="84" spans="3:34" x14ac:dyDescent="0.2">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row>
    <row r="85" spans="3:34" x14ac:dyDescent="0.2">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row>
    <row r="86" spans="3:34" x14ac:dyDescent="0.2">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row>
    <row r="87" spans="3:34" x14ac:dyDescent="0.2">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row>
    <row r="88" spans="3:34" x14ac:dyDescent="0.2">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row>
    <row r="89" spans="3:34" x14ac:dyDescent="0.2">
      <c r="F89" s="136"/>
      <c r="G89" s="136"/>
      <c r="H89" s="136"/>
      <c r="I89" s="136"/>
      <c r="J89" s="136"/>
      <c r="K89" s="136"/>
      <c r="L89" s="136"/>
      <c r="M89" s="136"/>
      <c r="N89" s="136"/>
      <c r="O89" s="136"/>
      <c r="P89" s="136"/>
      <c r="Q89" s="136"/>
      <c r="R89" s="136"/>
      <c r="S89" s="136"/>
      <c r="T89" s="136"/>
      <c r="U89" s="136"/>
      <c r="V89" s="136"/>
    </row>
  </sheetData>
  <mergeCells count="9">
    <mergeCell ref="AG6:AH6"/>
    <mergeCell ref="AP6:AQ6"/>
    <mergeCell ref="B3:B7"/>
    <mergeCell ref="F4:O4"/>
    <mergeCell ref="L6:M6"/>
    <mergeCell ref="N6:O6"/>
    <mergeCell ref="P4:V4"/>
    <mergeCell ref="S6:T6"/>
    <mergeCell ref="U6:V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77"/>
  <sheetViews>
    <sheetView workbookViewId="0">
      <pane xSplit="3" ySplit="4" topLeftCell="CZ5" activePane="bottomRight" state="frozen"/>
      <selection pane="topRight" activeCell="D1" sqref="D1"/>
      <selection pane="bottomLeft" activeCell="A6" sqref="A6"/>
      <selection pane="bottomRight" activeCell="DI5" sqref="DI5"/>
    </sheetView>
  </sheetViews>
  <sheetFormatPr defaultRowHeight="13" x14ac:dyDescent="0.2"/>
  <cols>
    <col min="1" max="2" width="3.90625" style="1" customWidth="1"/>
    <col min="3" max="3" width="11.453125" style="1" customWidth="1"/>
    <col min="4" max="9" width="9.08984375" style="1" customWidth="1"/>
    <col min="10" max="10" width="9.7265625" style="86" customWidth="1"/>
    <col min="11" max="87" width="8.36328125" style="86" customWidth="1"/>
    <col min="88" max="88" width="8.36328125" style="84" customWidth="1"/>
    <col min="89" max="103" width="8.36328125" style="1" customWidth="1"/>
    <col min="104" max="104" width="9" style="1" customWidth="1"/>
  </cols>
  <sheetData>
    <row r="1" spans="1:111" x14ac:dyDescent="0.2">
      <c r="C1" s="2" t="s">
        <v>381</v>
      </c>
      <c r="D1" s="2"/>
      <c r="E1" s="2"/>
      <c r="F1" s="2"/>
      <c r="G1" s="2"/>
      <c r="H1" s="2"/>
      <c r="I1" s="2"/>
      <c r="J1" s="4"/>
      <c r="K1" s="4"/>
      <c r="L1" s="4"/>
      <c r="M1" s="4"/>
      <c r="N1" s="4"/>
      <c r="O1" s="4"/>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Y1" s="735" t="s">
        <v>480</v>
      </c>
      <c r="CZ1" s="1022">
        <f>'1市区町時系列'!AG1</f>
        <v>45691</v>
      </c>
      <c r="DC1" s="1" t="s">
        <v>337</v>
      </c>
    </row>
    <row r="2" spans="1:111" x14ac:dyDescent="0.2">
      <c r="A2" s="7"/>
      <c r="B2" s="7"/>
      <c r="C2" s="1371" t="s">
        <v>472</v>
      </c>
      <c r="D2" s="1229" t="s">
        <v>375</v>
      </c>
      <c r="E2" s="1191"/>
      <c r="F2" s="1191"/>
      <c r="G2" s="1191"/>
      <c r="H2" s="1191"/>
      <c r="I2" s="1191"/>
      <c r="J2" s="1215"/>
      <c r="K2" s="10"/>
      <c r="L2" s="10"/>
      <c r="M2" s="10"/>
      <c r="N2" s="10"/>
      <c r="O2" s="10"/>
      <c r="P2" s="13" t="s">
        <v>379</v>
      </c>
      <c r="Q2" s="13"/>
      <c r="R2" s="13"/>
      <c r="S2" s="13"/>
      <c r="T2" s="13"/>
      <c r="U2" s="13"/>
      <c r="V2" s="13"/>
      <c r="W2" s="13"/>
      <c r="X2" s="13"/>
      <c r="Y2" s="13"/>
      <c r="Z2" s="13"/>
      <c r="AA2" s="13"/>
      <c r="AB2" s="13"/>
      <c r="AC2" s="13"/>
      <c r="AD2" s="13"/>
      <c r="AE2" s="13"/>
      <c r="AF2" s="13"/>
      <c r="AG2" s="13"/>
      <c r="AH2" s="13"/>
      <c r="AI2" s="13"/>
      <c r="AJ2" s="13"/>
      <c r="AK2" s="13"/>
      <c r="AL2" s="13"/>
      <c r="AM2" s="13"/>
      <c r="AN2" s="1191"/>
      <c r="AO2" s="1191"/>
      <c r="AP2" s="1191"/>
      <c r="AQ2" s="1191"/>
      <c r="AR2" s="1191"/>
      <c r="AS2" s="1191"/>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191"/>
      <c r="BY2" s="1191"/>
      <c r="BZ2" s="1191"/>
      <c r="CA2" s="1191"/>
      <c r="CB2" s="1191"/>
      <c r="CC2" s="1191"/>
      <c r="CD2" s="13"/>
      <c r="CE2" s="13"/>
      <c r="CF2" s="13"/>
      <c r="CG2" s="13"/>
      <c r="CH2" s="13"/>
      <c r="CI2" s="13"/>
      <c r="CJ2" s="1228"/>
      <c r="CK2" s="26"/>
      <c r="CL2" s="26"/>
      <c r="CM2" s="26"/>
      <c r="CN2" s="26"/>
      <c r="CO2" s="26"/>
      <c r="CP2" s="26"/>
      <c r="CQ2" s="26"/>
      <c r="CR2" s="26"/>
      <c r="CS2" s="26"/>
      <c r="CT2" s="26"/>
      <c r="CU2" s="26"/>
      <c r="CV2" s="26"/>
      <c r="CW2" s="26"/>
      <c r="CX2" s="26"/>
      <c r="CY2" s="26"/>
      <c r="CZ2" s="1191"/>
      <c r="DA2" s="958"/>
      <c r="DB2" s="958"/>
      <c r="DC2" s="958"/>
      <c r="DD2" s="958"/>
      <c r="DE2" s="978"/>
      <c r="DF2" s="962"/>
      <c r="DG2" s="1271"/>
    </row>
    <row r="3" spans="1:111" x14ac:dyDescent="0.2">
      <c r="A3" s="7"/>
      <c r="B3" s="7"/>
      <c r="C3" s="1372"/>
      <c r="D3" s="688"/>
      <c r="E3" s="688"/>
      <c r="F3" s="688"/>
      <c r="G3" s="688"/>
      <c r="H3" s="688"/>
      <c r="I3" s="688"/>
      <c r="J3" s="28"/>
      <c r="K3" s="28"/>
      <c r="L3" s="28"/>
      <c r="M3" s="28"/>
      <c r="N3" s="28"/>
      <c r="O3" s="28"/>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1230" t="s">
        <v>376</v>
      </c>
      <c r="AO3" s="720"/>
      <c r="AP3" s="720"/>
      <c r="AQ3" s="720"/>
      <c r="AR3" s="720"/>
      <c r="AS3" s="720"/>
      <c r="AT3" s="719"/>
      <c r="AU3" s="629"/>
      <c r="AV3" s="629"/>
      <c r="AW3" s="629"/>
      <c r="AX3" s="629"/>
      <c r="AY3" s="629"/>
      <c r="AZ3" s="1187" t="s">
        <v>380</v>
      </c>
      <c r="BA3" s="1187"/>
      <c r="BB3" s="1187"/>
      <c r="BC3" s="1187"/>
      <c r="BD3" s="1187"/>
      <c r="BE3" s="1187"/>
      <c r="BF3" s="1187"/>
      <c r="BG3" s="1187"/>
      <c r="BH3" s="1187"/>
      <c r="BI3" s="1187"/>
      <c r="BJ3" s="1187"/>
      <c r="BK3" s="1187"/>
      <c r="BL3" s="1187"/>
      <c r="BM3" s="1187"/>
      <c r="BN3" s="1187"/>
      <c r="BO3" s="1187"/>
      <c r="BP3" s="1187"/>
      <c r="BQ3" s="1187"/>
      <c r="BR3" s="1187"/>
      <c r="BS3" s="1187"/>
      <c r="BT3" s="1187"/>
      <c r="BU3" s="1187"/>
      <c r="BV3" s="1187"/>
      <c r="BW3" s="1187"/>
      <c r="BX3" s="744" t="s">
        <v>377</v>
      </c>
      <c r="BY3" s="720"/>
      <c r="BZ3" s="720"/>
      <c r="CA3" s="720"/>
      <c r="CB3" s="720"/>
      <c r="CC3" s="720"/>
      <c r="CD3" s="719"/>
      <c r="CE3" s="1187"/>
      <c r="CF3" s="1187"/>
      <c r="CG3" s="1187"/>
      <c r="CH3" s="1187"/>
      <c r="CI3" s="1187"/>
      <c r="CJ3" s="1187" t="s">
        <v>380</v>
      </c>
      <c r="CK3" s="15"/>
      <c r="CL3" s="15"/>
      <c r="CM3" s="15"/>
      <c r="CN3" s="15"/>
      <c r="CO3" s="15"/>
      <c r="CP3" s="15"/>
      <c r="CQ3" s="15"/>
      <c r="CR3" s="15"/>
      <c r="CS3" s="15"/>
      <c r="CT3" s="15"/>
      <c r="CU3" s="15"/>
      <c r="CV3" s="15"/>
      <c r="CW3" s="15"/>
      <c r="CX3" s="15"/>
      <c r="CY3" s="15"/>
      <c r="CZ3" s="720"/>
      <c r="DA3" s="780"/>
      <c r="DB3" s="780"/>
      <c r="DC3" s="780"/>
      <c r="DD3" s="780"/>
      <c r="DE3" s="985"/>
      <c r="DF3" s="967"/>
      <c r="DG3" s="1272"/>
    </row>
    <row r="4" spans="1:111" x14ac:dyDescent="0.2">
      <c r="A4" s="7"/>
      <c r="B4" s="7"/>
      <c r="C4" s="1372"/>
      <c r="D4" s="1216" t="s">
        <v>459</v>
      </c>
      <c r="E4" s="1217" t="s">
        <v>460</v>
      </c>
      <c r="F4" s="1217" t="s">
        <v>461</v>
      </c>
      <c r="G4" s="1217" t="s">
        <v>462</v>
      </c>
      <c r="H4" s="1217" t="s">
        <v>463</v>
      </c>
      <c r="I4" s="1217" t="s">
        <v>464</v>
      </c>
      <c r="J4" s="1189" t="s">
        <v>366</v>
      </c>
      <c r="K4" s="1217" t="s">
        <v>367</v>
      </c>
      <c r="L4" s="1189" t="s">
        <v>368</v>
      </c>
      <c r="M4" s="1217" t="s">
        <v>369</v>
      </c>
      <c r="N4" s="1217" t="s">
        <v>370</v>
      </c>
      <c r="O4" s="1217" t="s">
        <v>371</v>
      </c>
      <c r="P4" s="1218" t="s">
        <v>298</v>
      </c>
      <c r="Q4" s="1219" t="s">
        <v>299</v>
      </c>
      <c r="R4" s="1219" t="s">
        <v>300</v>
      </c>
      <c r="S4" s="1219" t="s">
        <v>301</v>
      </c>
      <c r="T4" s="1219" t="s">
        <v>302</v>
      </c>
      <c r="U4" s="1219" t="s">
        <v>303</v>
      </c>
      <c r="V4" s="1219" t="s">
        <v>304</v>
      </c>
      <c r="W4" s="1219" t="s">
        <v>305</v>
      </c>
      <c r="X4" s="1219" t="s">
        <v>306</v>
      </c>
      <c r="Y4" s="1219" t="s">
        <v>307</v>
      </c>
      <c r="Z4" s="1219" t="s">
        <v>308</v>
      </c>
      <c r="AA4" s="1219" t="s">
        <v>309</v>
      </c>
      <c r="AB4" s="1219" t="s">
        <v>310</v>
      </c>
      <c r="AC4" s="1219" t="s">
        <v>311</v>
      </c>
      <c r="AD4" s="1219" t="s">
        <v>312</v>
      </c>
      <c r="AE4" s="1217" t="s">
        <v>313</v>
      </c>
      <c r="AF4" s="1220" t="s">
        <v>365</v>
      </c>
      <c r="AG4" s="1217" t="s">
        <v>458</v>
      </c>
      <c r="AH4" s="1217" t="s">
        <v>473</v>
      </c>
      <c r="AI4" s="1220" t="s">
        <v>553</v>
      </c>
      <c r="AJ4" s="1217" t="s">
        <v>567</v>
      </c>
      <c r="AK4" s="1216" t="s">
        <v>577</v>
      </c>
      <c r="AL4" s="1253" t="s">
        <v>588</v>
      </c>
      <c r="AM4" s="1253" t="s">
        <v>592</v>
      </c>
      <c r="AN4" s="1216" t="s">
        <v>459</v>
      </c>
      <c r="AO4" s="1217" t="s">
        <v>460</v>
      </c>
      <c r="AP4" s="1217" t="s">
        <v>461</v>
      </c>
      <c r="AQ4" s="1217" t="s">
        <v>462</v>
      </c>
      <c r="AR4" s="1217" t="s">
        <v>463</v>
      </c>
      <c r="AS4" s="1217" t="s">
        <v>464</v>
      </c>
      <c r="AT4" s="1216" t="s">
        <v>366</v>
      </c>
      <c r="AU4" s="1217" t="s">
        <v>367</v>
      </c>
      <c r="AV4" s="1217" t="s">
        <v>368</v>
      </c>
      <c r="AW4" s="1217" t="s">
        <v>369</v>
      </c>
      <c r="AX4" s="1217" t="s">
        <v>370</v>
      </c>
      <c r="AY4" s="1217" t="s">
        <v>371</v>
      </c>
      <c r="AZ4" s="1218" t="s">
        <v>298</v>
      </c>
      <c r="BA4" s="1219" t="s">
        <v>299</v>
      </c>
      <c r="BB4" s="1219" t="s">
        <v>300</v>
      </c>
      <c r="BC4" s="1219" t="s">
        <v>301</v>
      </c>
      <c r="BD4" s="1219" t="s">
        <v>302</v>
      </c>
      <c r="BE4" s="1219" t="s">
        <v>303</v>
      </c>
      <c r="BF4" s="1219" t="s">
        <v>304</v>
      </c>
      <c r="BG4" s="1219" t="s">
        <v>305</v>
      </c>
      <c r="BH4" s="1219" t="s">
        <v>306</v>
      </c>
      <c r="BI4" s="1219" t="s">
        <v>307</v>
      </c>
      <c r="BJ4" s="1219" t="s">
        <v>308</v>
      </c>
      <c r="BK4" s="1219" t="s">
        <v>309</v>
      </c>
      <c r="BL4" s="1219" t="s">
        <v>310</v>
      </c>
      <c r="BM4" s="1219" t="s">
        <v>311</v>
      </c>
      <c r="BN4" s="1219" t="s">
        <v>312</v>
      </c>
      <c r="BO4" s="1217" t="s">
        <v>313</v>
      </c>
      <c r="BP4" s="1220" t="s">
        <v>365</v>
      </c>
      <c r="BQ4" s="1220" t="s">
        <v>458</v>
      </c>
      <c r="BR4" s="1220" t="s">
        <v>473</v>
      </c>
      <c r="BS4" s="1220" t="s">
        <v>553</v>
      </c>
      <c r="BT4" s="1220" t="s">
        <v>567</v>
      </c>
      <c r="BU4" s="1220" t="s">
        <v>576</v>
      </c>
      <c r="BV4" s="25" t="s">
        <v>588</v>
      </c>
      <c r="BW4" s="1254" t="s">
        <v>592</v>
      </c>
      <c r="BX4" s="1217" t="s">
        <v>459</v>
      </c>
      <c r="BY4" s="1217" t="s">
        <v>460</v>
      </c>
      <c r="BZ4" s="1217" t="s">
        <v>461</v>
      </c>
      <c r="CA4" s="1217" t="s">
        <v>462</v>
      </c>
      <c r="CB4" s="1217" t="s">
        <v>463</v>
      </c>
      <c r="CC4" s="1216" t="s">
        <v>464</v>
      </c>
      <c r="CD4" s="1189" t="s">
        <v>366</v>
      </c>
      <c r="CE4" s="1217" t="s">
        <v>367</v>
      </c>
      <c r="CF4" s="1189" t="s">
        <v>368</v>
      </c>
      <c r="CG4" s="1217" t="s">
        <v>369</v>
      </c>
      <c r="CH4" s="1189" t="s">
        <v>370</v>
      </c>
      <c r="CI4" s="1217" t="s">
        <v>371</v>
      </c>
      <c r="CJ4" s="1220" t="s">
        <v>298</v>
      </c>
      <c r="CK4" s="1217" t="s">
        <v>299</v>
      </c>
      <c r="CL4" s="1189" t="s">
        <v>300</v>
      </c>
      <c r="CM4" s="1217" t="s">
        <v>301</v>
      </c>
      <c r="CN4" s="1189" t="s">
        <v>302</v>
      </c>
      <c r="CO4" s="1217" t="s">
        <v>303</v>
      </c>
      <c r="CP4" s="1189" t="s">
        <v>304</v>
      </c>
      <c r="CQ4" s="1217" t="s">
        <v>305</v>
      </c>
      <c r="CR4" s="1189" t="s">
        <v>306</v>
      </c>
      <c r="CS4" s="1217" t="s">
        <v>307</v>
      </c>
      <c r="CT4" s="1189" t="s">
        <v>308</v>
      </c>
      <c r="CU4" s="1217" t="s">
        <v>309</v>
      </c>
      <c r="CV4" s="1189" t="s">
        <v>310</v>
      </c>
      <c r="CW4" s="1217" t="s">
        <v>311</v>
      </c>
      <c r="CX4" s="1189" t="s">
        <v>312</v>
      </c>
      <c r="CY4" s="1217" t="s">
        <v>313</v>
      </c>
      <c r="CZ4" s="1189" t="s">
        <v>365</v>
      </c>
      <c r="DA4" s="1217" t="s">
        <v>458</v>
      </c>
      <c r="DB4" s="1217" t="s">
        <v>473</v>
      </c>
      <c r="DC4" s="1220" t="s">
        <v>552</v>
      </c>
      <c r="DD4" s="1217" t="s">
        <v>567</v>
      </c>
      <c r="DE4" s="1217" t="s">
        <v>576</v>
      </c>
      <c r="DF4" s="25" t="s">
        <v>588</v>
      </c>
      <c r="DG4" s="1254" t="s">
        <v>592</v>
      </c>
    </row>
    <row r="5" spans="1:111" x14ac:dyDescent="0.2">
      <c r="C5" s="1221" t="s">
        <v>184</v>
      </c>
      <c r="D5" s="721">
        <f>h1_2!K5+h1_2!L5</f>
        <v>14729</v>
      </c>
      <c r="E5" s="1225">
        <f>h2_2!K5+h2_2!L5</f>
        <v>16124</v>
      </c>
      <c r="F5" s="1225">
        <f>h3_2!K5+h3_2!L5</f>
        <v>14755</v>
      </c>
      <c r="G5" s="1225">
        <f>h4_2!K5+h4_2!L5</f>
        <v>13867</v>
      </c>
      <c r="H5" s="1225">
        <f>h5_2!K5+h5_2!L5</f>
        <v>14163</v>
      </c>
      <c r="I5" s="721">
        <f>h6_2!K5+h6_2!L5</f>
        <v>11438</v>
      </c>
      <c r="J5" s="1224">
        <f>h7_2!L5</f>
        <v>-128479</v>
      </c>
      <c r="K5" s="625">
        <f>h8_2!L5</f>
        <v>6179</v>
      </c>
      <c r="L5" s="1224">
        <f>h9_2!K5+h9_2!L5</f>
        <v>11938</v>
      </c>
      <c r="M5" s="625">
        <f>h10_2!K5+h10_2!L5</f>
        <v>13130</v>
      </c>
      <c r="N5" s="625">
        <f>h11_2!K5+h11_2!L5</f>
        <v>11994</v>
      </c>
      <c r="O5" s="625">
        <f>h12_2!K5+h12_2!L5</f>
        <v>2518</v>
      </c>
      <c r="P5" s="621">
        <f>h13_2!N5</f>
        <v>6711</v>
      </c>
      <c r="Q5" s="622">
        <f>h14_2!N5</f>
        <v>1188</v>
      </c>
      <c r="R5" s="622">
        <f>h15_2!N5</f>
        <v>33</v>
      </c>
      <c r="S5" s="622">
        <f>h16_2!N5</f>
        <v>-1013</v>
      </c>
      <c r="T5" s="622">
        <f>h17_2!N5</f>
        <v>2657</v>
      </c>
      <c r="U5" s="622">
        <f>'H18'!O7</f>
        <v>54</v>
      </c>
      <c r="V5" s="622">
        <f>'H19'!O7</f>
        <v>-529</v>
      </c>
      <c r="W5" s="622">
        <f>'H20'!O7</f>
        <v>1717</v>
      </c>
      <c r="X5" s="622">
        <f>'H21'!W8</f>
        <v>2623</v>
      </c>
      <c r="Y5" s="622">
        <f>'H22'!X7</f>
        <v>-3022</v>
      </c>
      <c r="Z5" s="622">
        <f>'H23'!X7</f>
        <v>-645</v>
      </c>
      <c r="AA5" s="622">
        <f>'H24'!X7</f>
        <v>-3585</v>
      </c>
      <c r="AB5" s="622">
        <f>'H25'!X7</f>
        <v>-6635</v>
      </c>
      <c r="AC5" s="622">
        <f>'H26'!X7</f>
        <v>-7185</v>
      </c>
      <c r="AD5" s="622">
        <f>'H27'!X7</f>
        <v>-4647</v>
      </c>
      <c r="AE5" s="622">
        <f>'H28'!X7</f>
        <v>-3153</v>
      </c>
      <c r="AF5" s="681">
        <f>'H29'!X7</f>
        <v>-2025</v>
      </c>
      <c r="AG5" s="348">
        <f>'H30'!X7</f>
        <v>-1186</v>
      </c>
      <c r="AH5" s="348">
        <f>'R1'!AD8</f>
        <v>-1018</v>
      </c>
      <c r="AI5" s="348">
        <f>'R2'!AF8</f>
        <v>-4113</v>
      </c>
      <c r="AJ5" s="1100">
        <f>'R3'!AF8</f>
        <v>-8189</v>
      </c>
      <c r="AK5" s="1226">
        <f>'R4'!AF8</f>
        <v>2305</v>
      </c>
      <c r="AL5" s="1226">
        <f>'R5'!AD8</f>
        <v>892</v>
      </c>
      <c r="AM5" s="1226"/>
      <c r="AN5" s="721">
        <f>h1_2!M5+h1_2!N5</f>
        <v>305358</v>
      </c>
      <c r="AO5" s="1225">
        <f>h2_2!M5+h2_2!N5</f>
        <v>304545</v>
      </c>
      <c r="AP5" s="1225">
        <f>h3_2!M5+h3_2!N5</f>
        <v>300819</v>
      </c>
      <c r="AQ5" s="1225">
        <f>h4_2!M5+h4_2!N5</f>
        <v>297866</v>
      </c>
      <c r="AR5" s="1225">
        <f>h5_2!M5+h5_2!N5</f>
        <v>308105</v>
      </c>
      <c r="AS5" s="721">
        <f>h6_2!M5+h6_2!N5</f>
        <v>321027</v>
      </c>
      <c r="AT5" s="621">
        <f>h7_2!O5+h7_2!P5</f>
        <v>363107</v>
      </c>
      <c r="AU5" s="622">
        <f>h8_2!O5+h8_2!P5</f>
        <v>328727</v>
      </c>
      <c r="AV5" s="622">
        <f>h9_2!M5+h9_2!N5</f>
        <v>328112</v>
      </c>
      <c r="AW5" s="622">
        <f>h10_2!M5+h10_2!N5</f>
        <v>318281</v>
      </c>
      <c r="AX5" s="622">
        <f>h11_2!M5+h11_2!N5</f>
        <v>301357</v>
      </c>
      <c r="AY5" s="622">
        <f>h12_2!M5+h12_2!N5</f>
        <v>287185</v>
      </c>
      <c r="AZ5" s="623">
        <f>h13_2!Q5</f>
        <v>279719</v>
      </c>
      <c r="BA5" s="624">
        <f>h14_2!Q5</f>
        <v>268267</v>
      </c>
      <c r="BB5" s="624">
        <f>h15_2!Q5</f>
        <v>266665</v>
      </c>
      <c r="BC5" s="624">
        <f>h16_2!Q5</f>
        <v>257780</v>
      </c>
      <c r="BD5" s="624">
        <f>h17_2!Q5</f>
        <v>250161</v>
      </c>
      <c r="BE5" s="624">
        <f>'H18'!R7</f>
        <v>248780</v>
      </c>
      <c r="BF5" s="624">
        <f>'H19'!R7</f>
        <v>238210</v>
      </c>
      <c r="BG5" s="624">
        <f>'H20'!R7</f>
        <v>235929</v>
      </c>
      <c r="BH5" s="624">
        <f>'H21'!Z8</f>
        <v>232030</v>
      </c>
      <c r="BI5" s="624">
        <f>'H22'!AA7</f>
        <v>222066</v>
      </c>
      <c r="BJ5" s="624">
        <f>'H23'!AA7</f>
        <v>223116</v>
      </c>
      <c r="BK5" s="624">
        <f>'H24'!AA7</f>
        <v>220579</v>
      </c>
      <c r="BL5" s="624">
        <f>'H25'!AA7</f>
        <v>218206</v>
      </c>
      <c r="BM5" s="624">
        <f>'H26'!AA7</f>
        <v>215667</v>
      </c>
      <c r="BN5" s="624">
        <f>'H27'!AA7</f>
        <v>221282</v>
      </c>
      <c r="BO5" s="625">
        <f>'H28'!AA7</f>
        <v>217747</v>
      </c>
      <c r="BP5" s="624">
        <f>'H29'!AA7</f>
        <v>221208</v>
      </c>
      <c r="BQ5" s="337">
        <f>'H30'!AA7</f>
        <v>220651</v>
      </c>
      <c r="BR5" s="337">
        <f>'R1'!AG8</f>
        <v>222418</v>
      </c>
      <c r="BS5" s="337">
        <f>'R2'!AI8</f>
        <v>210280</v>
      </c>
      <c r="BT5" s="337">
        <f>'R3'!AI8</f>
        <v>202209</v>
      </c>
      <c r="BU5" s="337">
        <f>'R4'!AG8</f>
        <v>221969</v>
      </c>
      <c r="BV5" s="337">
        <f>'R5'!AG8</f>
        <v>217361</v>
      </c>
      <c r="BW5" s="338">
        <f>'R6'!AG8</f>
        <v>220210</v>
      </c>
      <c r="BX5" s="721">
        <f>h1_2!O5+h1_2!P5</f>
        <v>290629</v>
      </c>
      <c r="BY5" s="1225">
        <f>h2_2!O5+h2_2!P5</f>
        <v>288421</v>
      </c>
      <c r="BZ5" s="1225">
        <f>h3_2!O5+h3_2!P5</f>
        <v>286064</v>
      </c>
      <c r="CA5" s="1225">
        <f>h4_2!O5+h4_2!P5</f>
        <v>283999</v>
      </c>
      <c r="CB5" s="1225">
        <f>h5_2!O5+h5_2!P5</f>
        <v>293942</v>
      </c>
      <c r="CC5" s="721">
        <f>h6_2!O5+h6_2!P5</f>
        <v>309589</v>
      </c>
      <c r="CD5" s="1224">
        <f>h7_2!Q5+h7_2!R5</f>
        <v>491586</v>
      </c>
      <c r="CE5" s="625">
        <f>h8_2!Q5+h8_2!R5</f>
        <v>322548</v>
      </c>
      <c r="CF5" s="1224">
        <f>h9_2!O5+h9_2!P5</f>
        <v>316174</v>
      </c>
      <c r="CG5" s="625">
        <f>h10_2!O5+h10_2!P5</f>
        <v>305151</v>
      </c>
      <c r="CH5" s="1224">
        <f>h11_2!O5+h11_2!P5</f>
        <v>289363</v>
      </c>
      <c r="CI5" s="625">
        <f>h12_2!O5+h12_2!P5</f>
        <v>284667</v>
      </c>
      <c r="CJ5" s="630">
        <f>h13_2!Z5</f>
        <v>273008</v>
      </c>
      <c r="CK5" s="636">
        <f>h14_2!Z5</f>
        <v>267079</v>
      </c>
      <c r="CL5" s="626">
        <f>h15_2!Z5</f>
        <v>266632</v>
      </c>
      <c r="CM5" s="636">
        <f>h16_2!Z5</f>
        <v>258793</v>
      </c>
      <c r="CN5" s="626">
        <f>h17_2!Z5</f>
        <v>247504</v>
      </c>
      <c r="CO5" s="636">
        <f>'H18'!AA7</f>
        <v>248726</v>
      </c>
      <c r="CP5" s="626">
        <f>'H19'!AA7</f>
        <v>238739</v>
      </c>
      <c r="CQ5" s="636">
        <f>'H20'!AA7</f>
        <v>234212</v>
      </c>
      <c r="CR5" s="626">
        <f>'H21'!AI8</f>
        <v>229407</v>
      </c>
      <c r="CS5" s="636">
        <f>'H22'!AJ7</f>
        <v>225088</v>
      </c>
      <c r="CT5" s="626">
        <f>'H23'!AJ7</f>
        <v>223761</v>
      </c>
      <c r="CU5" s="636">
        <f>'H24'!AJ7</f>
        <v>224164</v>
      </c>
      <c r="CV5" s="626">
        <f>'H25'!AJ7</f>
        <v>224841</v>
      </c>
      <c r="CW5" s="636">
        <f>'H26'!AJ7</f>
        <v>222852</v>
      </c>
      <c r="CX5" s="626">
        <f>'H27'!AJ7</f>
        <v>225929</v>
      </c>
      <c r="CY5" s="636">
        <f>'H28'!AJ7</f>
        <v>220900</v>
      </c>
      <c r="CZ5" s="691">
        <f>'H29'!AJ7</f>
        <v>223233</v>
      </c>
      <c r="DA5" s="782">
        <f>'H30'!AJ7</f>
        <v>221837</v>
      </c>
      <c r="DB5" s="1227">
        <f>'R1'!AP8</f>
        <v>223436</v>
      </c>
      <c r="DC5" s="1008">
        <f>'R2'!AR8</f>
        <v>214393</v>
      </c>
      <c r="DD5" s="782">
        <f>'R3'!AR8</f>
        <v>210398</v>
      </c>
      <c r="DE5" s="1008">
        <f>'R4'!AP8</f>
        <v>217713</v>
      </c>
      <c r="DF5" s="1009">
        <f>'R5'!AP8</f>
        <v>216469</v>
      </c>
      <c r="DG5" s="783">
        <f>'R6'!AP8</f>
        <v>216457</v>
      </c>
    </row>
    <row r="6" spans="1:111" x14ac:dyDescent="0.2">
      <c r="A6" s="303">
        <v>1</v>
      </c>
      <c r="C6" s="1201" t="s">
        <v>291</v>
      </c>
      <c r="D6" s="731">
        <f>h1_2!K6+h1_2!L6</f>
        <v>9425</v>
      </c>
      <c r="E6" s="613">
        <f>h2_2!K6+h2_2!L6</f>
        <v>7636</v>
      </c>
      <c r="F6" s="613">
        <f>h3_2!K6+h3_2!L6</f>
        <v>7491</v>
      </c>
      <c r="G6" s="613">
        <f>h4_2!K6+h4_2!L6</f>
        <v>7286</v>
      </c>
      <c r="H6" s="613">
        <f>h5_2!K6+h5_2!L6</f>
        <v>6874</v>
      </c>
      <c r="I6" s="731">
        <f>h6_2!K6+h6_2!L6</f>
        <v>6083</v>
      </c>
      <c r="J6" s="618">
        <f>h7_2!L6</f>
        <v>-96329</v>
      </c>
      <c r="K6" s="396">
        <f>h8_2!L6</f>
        <v>-3845</v>
      </c>
      <c r="L6" s="618">
        <f>h9_2!K6+h9_2!L6</f>
        <v>3857</v>
      </c>
      <c r="M6" s="396">
        <f>h10_2!K6+h10_2!L6</f>
        <v>3479</v>
      </c>
      <c r="N6" s="396">
        <f>h11_2!K6+h11_2!L6</f>
        <v>5760</v>
      </c>
      <c r="O6" s="396">
        <f>h12_2!K6+h12_2!L6</f>
        <v>6607</v>
      </c>
      <c r="P6" s="560">
        <f>h13_2!N6</f>
        <v>7748</v>
      </c>
      <c r="Q6" s="389">
        <f>h14_2!N6</f>
        <v>4320</v>
      </c>
      <c r="R6" s="389">
        <f>h15_2!N6</f>
        <v>4055</v>
      </c>
      <c r="S6" s="389">
        <f>h16_2!N6</f>
        <v>3129</v>
      </c>
      <c r="T6" s="389">
        <f>h17_2!N6</f>
        <v>4950</v>
      </c>
      <c r="U6" s="389">
        <f>'H18'!O8</f>
        <v>2839</v>
      </c>
      <c r="V6" s="389">
        <f>'H19'!O8</f>
        <v>1161</v>
      </c>
      <c r="W6" s="389">
        <f>'H20'!O8</f>
        <v>3823</v>
      </c>
      <c r="X6" s="389">
        <f>'H21'!W9</f>
        <v>3944</v>
      </c>
      <c r="Y6" s="389">
        <f>'H22'!X8</f>
        <v>2321</v>
      </c>
      <c r="Z6" s="389">
        <f>'H23'!X8</f>
        <v>2143</v>
      </c>
      <c r="AA6" s="389">
        <f>'H24'!X8</f>
        <v>-373</v>
      </c>
      <c r="AB6" s="389">
        <f>'H25'!X8</f>
        <v>1079</v>
      </c>
      <c r="AC6" s="389">
        <f>'H26'!X8</f>
        <v>-142</v>
      </c>
      <c r="AD6" s="389">
        <f>'H27'!X8</f>
        <v>1314</v>
      </c>
      <c r="AE6" s="389">
        <f>'H28'!X8</f>
        <v>1274</v>
      </c>
      <c r="AF6" s="394">
        <f>'H29'!X8</f>
        <v>640</v>
      </c>
      <c r="AG6" s="687">
        <f>'H30'!X8</f>
        <v>22</v>
      </c>
      <c r="AH6" s="687">
        <f>'R1'!AD9</f>
        <v>1279</v>
      </c>
      <c r="AI6" s="687">
        <f>'R2'!AF9</f>
        <v>-619</v>
      </c>
      <c r="AJ6" s="1112">
        <f>'R3'!AF9</f>
        <v>-1064</v>
      </c>
      <c r="AK6" s="1262">
        <f>'R4'!AD9</f>
        <v>2367</v>
      </c>
      <c r="AL6" s="1100" t="e">
        <f>'R5'!#REF!</f>
        <v>#REF!</v>
      </c>
      <c r="AM6" s="1226"/>
      <c r="AN6" s="731">
        <f>h1_2!M6+h1_2!N6</f>
        <v>110075</v>
      </c>
      <c r="AO6" s="613">
        <f>h2_2!M6+h2_2!N6</f>
        <v>106233</v>
      </c>
      <c r="AP6" s="613">
        <f>h3_2!M6+h3_2!N6</f>
        <v>105881</v>
      </c>
      <c r="AQ6" s="613">
        <f>h4_2!M6+h4_2!N6</f>
        <v>103837</v>
      </c>
      <c r="AR6" s="613">
        <f>h5_2!M6+h5_2!N6</f>
        <v>107376</v>
      </c>
      <c r="AS6" s="731">
        <f>h6_2!M6+h6_2!N6</f>
        <v>113289</v>
      </c>
      <c r="AT6" s="560">
        <f>h7_2!O6+h7_2!P6</f>
        <v>137151</v>
      </c>
      <c r="AU6" s="389">
        <f>h8_2!O6+h8_2!P6</f>
        <v>114224</v>
      </c>
      <c r="AV6" s="389">
        <f>h9_2!M6+h9_2!N6</f>
        <v>118236</v>
      </c>
      <c r="AW6" s="389">
        <f>h10_2!M6+h10_2!N6</f>
        <v>112261</v>
      </c>
      <c r="AX6" s="389">
        <f>h11_2!M6+h11_2!N6</f>
        <v>104957</v>
      </c>
      <c r="AY6" s="389">
        <f>h12_2!M6+h12_2!N6</f>
        <v>100251</v>
      </c>
      <c r="AZ6" s="395">
        <f>h13_2!Q6</f>
        <v>95641</v>
      </c>
      <c r="BA6" s="390">
        <f>h14_2!Q6</f>
        <v>89754</v>
      </c>
      <c r="BB6" s="390">
        <f>h15_2!Q6</f>
        <v>90174</v>
      </c>
      <c r="BC6" s="390">
        <f>h16_2!Q6</f>
        <v>86888</v>
      </c>
      <c r="BD6" s="390">
        <f>h17_2!Q6</f>
        <v>85774</v>
      </c>
      <c r="BE6" s="390">
        <f>'H18'!R8</f>
        <v>86088</v>
      </c>
      <c r="BF6" s="390">
        <f>'H19'!R8</f>
        <v>80789</v>
      </c>
      <c r="BG6" s="390">
        <f>'H20'!R8</f>
        <v>82648</v>
      </c>
      <c r="BH6" s="390">
        <f>'H21'!Z9</f>
        <v>82355</v>
      </c>
      <c r="BI6" s="390">
        <f>'H22'!AA8</f>
        <v>80214</v>
      </c>
      <c r="BJ6" s="390">
        <f>'H23'!AA8</f>
        <v>78657</v>
      </c>
      <c r="BK6" s="390">
        <f>'H24'!AA8</f>
        <v>77964</v>
      </c>
      <c r="BL6" s="390">
        <f>'H25'!AA8</f>
        <v>78539</v>
      </c>
      <c r="BM6" s="390">
        <f>'H26'!AA8</f>
        <v>76918</v>
      </c>
      <c r="BN6" s="390">
        <f>'H27'!AA8</f>
        <v>80889</v>
      </c>
      <c r="BO6" s="396">
        <f>'H28'!AA8</f>
        <v>79386</v>
      </c>
      <c r="BP6" s="390">
        <f>'H29'!AA8</f>
        <v>79343</v>
      </c>
      <c r="BQ6" s="388">
        <f>'H30'!AA8</f>
        <v>78436</v>
      </c>
      <c r="BR6" s="388">
        <f>'R1'!AG9</f>
        <v>79483</v>
      </c>
      <c r="BS6" s="393">
        <f>'R2'!AI9</f>
        <v>75606</v>
      </c>
      <c r="BT6" s="1078">
        <f>'R3'!AI9</f>
        <v>72529</v>
      </c>
      <c r="BU6" s="388">
        <f>'R4'!AG9</f>
        <v>79180</v>
      </c>
      <c r="BV6" s="307">
        <f>'R5'!AG9</f>
        <v>76056</v>
      </c>
      <c r="BW6" s="333">
        <f>'R6'!AG9</f>
        <v>79814</v>
      </c>
      <c r="BX6" s="731">
        <f>h1_2!O6+h1_2!P6</f>
        <v>100650</v>
      </c>
      <c r="BY6" s="613">
        <f>h2_2!O6+h2_2!P6</f>
        <v>98597</v>
      </c>
      <c r="BZ6" s="613">
        <f>h3_2!O6+h3_2!P6</f>
        <v>98390</v>
      </c>
      <c r="CA6" s="613">
        <f>h4_2!O6+h4_2!P6</f>
        <v>96551</v>
      </c>
      <c r="CB6" s="613">
        <f>h5_2!O6+h5_2!P6</f>
        <v>100502</v>
      </c>
      <c r="CC6" s="731">
        <f>h6_2!O6+h6_2!P6</f>
        <v>107206</v>
      </c>
      <c r="CD6" s="618">
        <f>h7_2!Q6+h7_2!R6</f>
        <v>233480</v>
      </c>
      <c r="CE6" s="396">
        <f>h8_2!Q6+h8_2!R6</f>
        <v>118069</v>
      </c>
      <c r="CF6" s="618">
        <f>h9_2!O6+h9_2!P6</f>
        <v>114379</v>
      </c>
      <c r="CG6" s="396">
        <f>h10_2!O6+h10_2!P6</f>
        <v>108782</v>
      </c>
      <c r="CH6" s="618">
        <f>h11_2!O6+h11_2!P6</f>
        <v>99197</v>
      </c>
      <c r="CI6" s="396">
        <f>h12_2!O6+h12_2!P6</f>
        <v>93644</v>
      </c>
      <c r="CJ6" s="631">
        <f>h13_2!Z6</f>
        <v>87893</v>
      </c>
      <c r="CK6" s="637">
        <f>h14_2!Z6</f>
        <v>85434</v>
      </c>
      <c r="CL6" s="397">
        <f>h15_2!Z6</f>
        <v>86119</v>
      </c>
      <c r="CM6" s="637">
        <f>h16_2!Z6</f>
        <v>83759</v>
      </c>
      <c r="CN6" s="397">
        <f>h17_2!Z6</f>
        <v>80824</v>
      </c>
      <c r="CO6" s="637">
        <f>'H18'!AA8</f>
        <v>83249</v>
      </c>
      <c r="CP6" s="397">
        <f>'H19'!AA8</f>
        <v>79628</v>
      </c>
      <c r="CQ6" s="637">
        <f>'H20'!AA8</f>
        <v>78825</v>
      </c>
      <c r="CR6" s="397">
        <f>'H21'!AI9</f>
        <v>78411</v>
      </c>
      <c r="CS6" s="637">
        <f>'H22'!AJ8</f>
        <v>77893</v>
      </c>
      <c r="CT6" s="397">
        <f>'H23'!AJ8</f>
        <v>76514</v>
      </c>
      <c r="CU6" s="637">
        <f>'H24'!AJ8</f>
        <v>78337</v>
      </c>
      <c r="CV6" s="397">
        <f>'H25'!AJ8</f>
        <v>77460</v>
      </c>
      <c r="CW6" s="637">
        <f>'H26'!AJ8</f>
        <v>77060</v>
      </c>
      <c r="CX6" s="397">
        <f>'H27'!AJ8</f>
        <v>79575</v>
      </c>
      <c r="CY6" s="637">
        <f>'H28'!AJ8</f>
        <v>78112</v>
      </c>
      <c r="CZ6" s="690">
        <f>'H29'!AJ8</f>
        <v>78703</v>
      </c>
      <c r="DA6" s="1006">
        <f>'H30'!AJ8</f>
        <v>78414</v>
      </c>
      <c r="DB6" s="1015">
        <f>'R1'!AP9</f>
        <v>78204</v>
      </c>
      <c r="DC6" s="1089">
        <f>'R2'!AR9</f>
        <v>76225</v>
      </c>
      <c r="DD6" s="1016">
        <f>'R3'!AR9</f>
        <v>73593</v>
      </c>
      <c r="DE6" s="1089">
        <f>'R4'!AP9</f>
        <v>76813</v>
      </c>
      <c r="DF6" s="1009">
        <f>'R5'!AP9</f>
        <v>76630</v>
      </c>
      <c r="DG6" s="783">
        <f>'R6'!AP9</f>
        <v>76463</v>
      </c>
    </row>
    <row r="7" spans="1:111" x14ac:dyDescent="0.2">
      <c r="A7" s="303">
        <v>2</v>
      </c>
      <c r="C7" s="1201" t="s">
        <v>9</v>
      </c>
      <c r="D7" s="619">
        <f>h1_2!K7+h1_2!L7</f>
        <v>-4628</v>
      </c>
      <c r="E7" s="612">
        <f>h2_2!K7+h2_2!L7</f>
        <v>-4648</v>
      </c>
      <c r="F7" s="612">
        <f>h3_2!K7+h3_2!L7</f>
        <v>-5962</v>
      </c>
      <c r="G7" s="612">
        <f>h4_2!K7+h4_2!L7</f>
        <v>-5790</v>
      </c>
      <c r="H7" s="612">
        <f>h5_2!K7+h5_2!L7</f>
        <v>-5418</v>
      </c>
      <c r="I7" s="619">
        <f>h6_2!K7+h6_2!L7</f>
        <v>-7641</v>
      </c>
      <c r="J7" s="618">
        <f>h7_2!L7</f>
        <v>-52450</v>
      </c>
      <c r="K7" s="396">
        <f>h8_2!L7</f>
        <v>-3334</v>
      </c>
      <c r="L7" s="618">
        <f>h9_2!K7+h9_2!L7</f>
        <v>769</v>
      </c>
      <c r="M7" s="396">
        <f>h10_2!K7+h10_2!L7</f>
        <v>5740</v>
      </c>
      <c r="N7" s="396">
        <f>h11_2!K7+h11_2!L7</f>
        <v>5469</v>
      </c>
      <c r="O7" s="396">
        <f>h12_2!K7+h12_2!L7</f>
        <v>1489</v>
      </c>
      <c r="P7" s="560">
        <f>h13_2!N7</f>
        <v>5324</v>
      </c>
      <c r="Q7" s="389">
        <f>h14_2!N7</f>
        <v>3433</v>
      </c>
      <c r="R7" s="389">
        <f>h15_2!N7</f>
        <v>2620</v>
      </c>
      <c r="S7" s="389">
        <f>h16_2!N7</f>
        <v>1199</v>
      </c>
      <c r="T7" s="389">
        <f>h17_2!N7</f>
        <v>3393</v>
      </c>
      <c r="U7" s="389">
        <f>'H18'!O9</f>
        <v>4325</v>
      </c>
      <c r="V7" s="389">
        <f>'H19'!O9</f>
        <v>2066</v>
      </c>
      <c r="W7" s="389">
        <f>'H20'!O9</f>
        <v>1747</v>
      </c>
      <c r="X7" s="389">
        <f>'H21'!W10</f>
        <v>1546</v>
      </c>
      <c r="Y7" s="389">
        <f>'H22'!X9</f>
        <v>-386</v>
      </c>
      <c r="Z7" s="389">
        <f>'H23'!X9</f>
        <v>-877</v>
      </c>
      <c r="AA7" s="389">
        <f>'H24'!X9</f>
        <v>432</v>
      </c>
      <c r="AB7" s="389">
        <f>'H25'!X9</f>
        <v>-665</v>
      </c>
      <c r="AC7" s="389">
        <f>'H26'!X9</f>
        <v>-459</v>
      </c>
      <c r="AD7" s="389">
        <f>'H27'!X9</f>
        <v>258</v>
      </c>
      <c r="AE7" s="389">
        <f>'H28'!X9</f>
        <v>215</v>
      </c>
      <c r="AF7" s="394">
        <f>'H29'!X9</f>
        <v>572</v>
      </c>
      <c r="AG7" s="394">
        <f>'H30'!X9</f>
        <v>1657</v>
      </c>
      <c r="AH7" s="394">
        <f>'R1'!AD10</f>
        <v>1096</v>
      </c>
      <c r="AI7" s="394">
        <f>'R2'!AF10</f>
        <v>1663</v>
      </c>
      <c r="AJ7" s="1113">
        <f>'R3'!AF10</f>
        <v>-87</v>
      </c>
      <c r="AK7" s="1263">
        <f>'R4'!AD10</f>
        <v>2617</v>
      </c>
      <c r="AL7" s="1098" t="e">
        <f>'R5'!#REF!</f>
        <v>#REF!</v>
      </c>
      <c r="AM7" s="1279"/>
      <c r="AN7" s="619">
        <f>h1_2!M7+h1_2!N7</f>
        <v>63756</v>
      </c>
      <c r="AO7" s="612">
        <f>h2_2!M7+h2_2!N7</f>
        <v>62098</v>
      </c>
      <c r="AP7" s="612">
        <f>h3_2!M7+h3_2!N7</f>
        <v>59429</v>
      </c>
      <c r="AQ7" s="612">
        <f>h4_2!M7+h4_2!N7</f>
        <v>58929</v>
      </c>
      <c r="AR7" s="612">
        <f>h5_2!M7+h5_2!N7</f>
        <v>59212</v>
      </c>
      <c r="AS7" s="619">
        <f>h6_2!M7+h6_2!N7</f>
        <v>59957</v>
      </c>
      <c r="AT7" s="560">
        <f>h7_2!O7+h7_2!P7</f>
        <v>57849</v>
      </c>
      <c r="AU7" s="389">
        <f>h8_2!O7+h8_2!P7</f>
        <v>63009</v>
      </c>
      <c r="AV7" s="389">
        <f>h9_2!M7+h9_2!N7</f>
        <v>64945</v>
      </c>
      <c r="AW7" s="389">
        <f>h10_2!M7+h10_2!N7</f>
        <v>66822</v>
      </c>
      <c r="AX7" s="389">
        <f>h11_2!M7+h11_2!N7</f>
        <v>63821</v>
      </c>
      <c r="AY7" s="389">
        <f>h12_2!M7+h12_2!N7</f>
        <v>59948</v>
      </c>
      <c r="AZ7" s="395">
        <f>h13_2!Q7</f>
        <v>61239</v>
      </c>
      <c r="BA7" s="390">
        <f>h14_2!Q7</f>
        <v>58339</v>
      </c>
      <c r="BB7" s="390">
        <f>h15_2!Q7</f>
        <v>58123</v>
      </c>
      <c r="BC7" s="390">
        <f>h16_2!Q7</f>
        <v>54948</v>
      </c>
      <c r="BD7" s="390">
        <f>h17_2!Q7</f>
        <v>55396</v>
      </c>
      <c r="BE7" s="390">
        <f>'H18'!R9</f>
        <v>55811</v>
      </c>
      <c r="BF7" s="390">
        <f>'H19'!R9</f>
        <v>53022</v>
      </c>
      <c r="BG7" s="390">
        <f>'H20'!R9</f>
        <v>51446</v>
      </c>
      <c r="BH7" s="390">
        <f>'H21'!Z10</f>
        <v>49910</v>
      </c>
      <c r="BI7" s="390">
        <f>'H22'!AA9</f>
        <v>47383</v>
      </c>
      <c r="BJ7" s="390">
        <f>'H23'!AA9</f>
        <v>47066</v>
      </c>
      <c r="BK7" s="390">
        <f>'H24'!AA9</f>
        <v>47827</v>
      </c>
      <c r="BL7" s="390">
        <f>'H25'!AA9</f>
        <v>47176</v>
      </c>
      <c r="BM7" s="390">
        <f>'H26'!AA9</f>
        <v>46928</v>
      </c>
      <c r="BN7" s="390">
        <f>'H27'!AA9</f>
        <v>46620</v>
      </c>
      <c r="BO7" s="396">
        <f>'H28'!AA9</f>
        <v>45810</v>
      </c>
      <c r="BP7" s="390">
        <f>'H29'!AA9</f>
        <v>46737</v>
      </c>
      <c r="BQ7" s="390">
        <f>'H30'!AA9</f>
        <v>47149</v>
      </c>
      <c r="BR7" s="390">
        <f>'R1'!AG10</f>
        <v>46355</v>
      </c>
      <c r="BS7" s="396">
        <f>'R2'!AI10</f>
        <v>44353</v>
      </c>
      <c r="BT7" s="1079">
        <f>'R3'!AI10</f>
        <v>42592</v>
      </c>
      <c r="BU7" s="390">
        <f>'R4'!AG10</f>
        <v>46299</v>
      </c>
      <c r="BV7" s="307">
        <f>'R5'!AG10</f>
        <v>45639</v>
      </c>
      <c r="BW7" s="333">
        <f>'R6'!AG10</f>
        <v>45375</v>
      </c>
      <c r="BX7" s="619">
        <f>h1_2!O7+h1_2!P7</f>
        <v>68384</v>
      </c>
      <c r="BY7" s="612">
        <f>h2_2!O7+h2_2!P7</f>
        <v>66746</v>
      </c>
      <c r="BZ7" s="612">
        <f>h3_2!O7+h3_2!P7</f>
        <v>65391</v>
      </c>
      <c r="CA7" s="612">
        <f>h4_2!O7+h4_2!P7</f>
        <v>64719</v>
      </c>
      <c r="CB7" s="612">
        <f>h5_2!O7+h5_2!P7</f>
        <v>64630</v>
      </c>
      <c r="CC7" s="619">
        <f>h6_2!O7+h6_2!P7</f>
        <v>67598</v>
      </c>
      <c r="CD7" s="618">
        <f>h7_2!Q7+h7_2!R7</f>
        <v>110299</v>
      </c>
      <c r="CE7" s="396">
        <f>h8_2!Q7+h8_2!R7</f>
        <v>66343</v>
      </c>
      <c r="CF7" s="618">
        <f>h9_2!O7+h9_2!P7</f>
        <v>64176</v>
      </c>
      <c r="CG7" s="396">
        <f>h10_2!O7+h10_2!P7</f>
        <v>61082</v>
      </c>
      <c r="CH7" s="618">
        <f>h11_2!O7+h11_2!P7</f>
        <v>58352</v>
      </c>
      <c r="CI7" s="396">
        <f>h12_2!O7+h12_2!P7</f>
        <v>58459</v>
      </c>
      <c r="CJ7" s="631">
        <f>h13_2!Z7</f>
        <v>55915</v>
      </c>
      <c r="CK7" s="637">
        <f>h14_2!Z7</f>
        <v>54906</v>
      </c>
      <c r="CL7" s="397">
        <f>h15_2!Z7</f>
        <v>55503</v>
      </c>
      <c r="CM7" s="637">
        <f>h16_2!Z7</f>
        <v>53749</v>
      </c>
      <c r="CN7" s="397">
        <f>h17_2!Z7</f>
        <v>52003</v>
      </c>
      <c r="CO7" s="637">
        <f>'H18'!AA9</f>
        <v>51486</v>
      </c>
      <c r="CP7" s="397">
        <f>'H19'!AA9</f>
        <v>50956</v>
      </c>
      <c r="CQ7" s="637">
        <f>'H20'!AA9</f>
        <v>49699</v>
      </c>
      <c r="CR7" s="397">
        <f>'H21'!AI10</f>
        <v>48364</v>
      </c>
      <c r="CS7" s="637">
        <f>'H22'!AJ9</f>
        <v>47769</v>
      </c>
      <c r="CT7" s="397">
        <f>'H23'!AJ9</f>
        <v>47943</v>
      </c>
      <c r="CU7" s="637">
        <f>'H24'!AJ9</f>
        <v>47395</v>
      </c>
      <c r="CV7" s="397">
        <f>'H25'!AJ9</f>
        <v>47841</v>
      </c>
      <c r="CW7" s="637">
        <f>'H26'!AJ9</f>
        <v>47387</v>
      </c>
      <c r="CX7" s="397">
        <f>'H27'!AJ9</f>
        <v>46362</v>
      </c>
      <c r="CY7" s="637">
        <f>'H28'!AJ9</f>
        <v>45595</v>
      </c>
      <c r="CZ7" s="685">
        <f>'H29'!AJ9</f>
        <v>46165</v>
      </c>
      <c r="DA7" s="1006">
        <f>'H30'!AJ9</f>
        <v>45492</v>
      </c>
      <c r="DB7" s="1016">
        <f>'R1'!AP10</f>
        <v>45259</v>
      </c>
      <c r="DC7" s="1089">
        <f>'R2'!AR10</f>
        <v>42690</v>
      </c>
      <c r="DD7" s="1016">
        <f>'R3'!AR10</f>
        <v>42679</v>
      </c>
      <c r="DE7" s="1089">
        <f>'R4'!AP10</f>
        <v>43682</v>
      </c>
      <c r="DF7" s="1010">
        <f>'R5'!AP10</f>
        <v>42787</v>
      </c>
      <c r="DG7" s="781">
        <f>'R6'!AP10</f>
        <v>43175</v>
      </c>
    </row>
    <row r="8" spans="1:111" x14ac:dyDescent="0.2">
      <c r="A8" s="303">
        <v>3</v>
      </c>
      <c r="C8" s="1201" t="s">
        <v>10</v>
      </c>
      <c r="D8" s="619">
        <f>h1_2!K8+h1_2!L8</f>
        <v>7800</v>
      </c>
      <c r="E8" s="612">
        <f>h2_2!K8+h2_2!L8</f>
        <v>7421</v>
      </c>
      <c r="F8" s="612">
        <f>h3_2!K8+h3_2!L8</f>
        <v>6151</v>
      </c>
      <c r="G8" s="612">
        <f>h4_2!K8+h4_2!L8</f>
        <v>6922</v>
      </c>
      <c r="H8" s="612">
        <f>h5_2!K8+h5_2!L8</f>
        <v>7491</v>
      </c>
      <c r="I8" s="619">
        <f>h6_2!K8+h6_2!L8</f>
        <v>8510</v>
      </c>
      <c r="J8" s="618">
        <f>h7_2!L8</f>
        <v>994</v>
      </c>
      <c r="K8" s="396">
        <f>h8_2!L8</f>
        <v>9065</v>
      </c>
      <c r="L8" s="618">
        <f>h9_2!K8+h9_2!L8</f>
        <v>5894</v>
      </c>
      <c r="M8" s="396">
        <f>h10_2!K8+h10_2!L8</f>
        <v>6349</v>
      </c>
      <c r="N8" s="396">
        <f>h11_2!K8+h11_2!L8</f>
        <v>4545</v>
      </c>
      <c r="O8" s="396">
        <f>h12_2!K8+h12_2!L8</f>
        <v>412</v>
      </c>
      <c r="P8" s="560">
        <f>h13_2!N8</f>
        <v>1119</v>
      </c>
      <c r="Q8" s="389">
        <f>h14_2!N8</f>
        <v>1309</v>
      </c>
      <c r="R8" s="389">
        <f>h15_2!N8</f>
        <v>1530</v>
      </c>
      <c r="S8" s="389">
        <f>h16_2!N8</f>
        <v>1403</v>
      </c>
      <c r="T8" s="389">
        <f>h17_2!N8</f>
        <v>1110</v>
      </c>
      <c r="U8" s="389">
        <f>'H18'!O10</f>
        <v>192</v>
      </c>
      <c r="V8" s="389">
        <f>'H19'!O10</f>
        <v>2209</v>
      </c>
      <c r="W8" s="389">
        <f>'H20'!O10</f>
        <v>1689</v>
      </c>
      <c r="X8" s="389">
        <f>'H21'!W11</f>
        <v>2216</v>
      </c>
      <c r="Y8" s="389">
        <f>'H22'!X10</f>
        <v>712</v>
      </c>
      <c r="Z8" s="389">
        <f>'H23'!X10</f>
        <v>1530</v>
      </c>
      <c r="AA8" s="389">
        <f>'H24'!X10</f>
        <v>1383</v>
      </c>
      <c r="AB8" s="389">
        <f>'H25'!X10</f>
        <v>-597</v>
      </c>
      <c r="AC8" s="389">
        <f>'H26'!X10</f>
        <v>-654</v>
      </c>
      <c r="AD8" s="389">
        <f>'H27'!X10</f>
        <v>-367</v>
      </c>
      <c r="AE8" s="389">
        <f>'H28'!X10</f>
        <v>168</v>
      </c>
      <c r="AF8" s="394">
        <f>'H29'!X10</f>
        <v>309</v>
      </c>
      <c r="AG8" s="394">
        <f>'H30'!X10</f>
        <v>382</v>
      </c>
      <c r="AH8" s="394">
        <f>'R1'!AD11</f>
        <v>21</v>
      </c>
      <c r="AI8" s="394">
        <f>'R2'!AF11</f>
        <v>-979</v>
      </c>
      <c r="AJ8" s="1113">
        <f>'R3'!AF11</f>
        <v>-1149</v>
      </c>
      <c r="AK8" s="1263">
        <f>'R4'!AD11</f>
        <v>-353</v>
      </c>
      <c r="AL8" s="1098" t="e">
        <f>'R5'!#REF!</f>
        <v>#REF!</v>
      </c>
      <c r="AM8" s="1279"/>
      <c r="AN8" s="619">
        <f>h1_2!M8+h1_2!N8</f>
        <v>44895</v>
      </c>
      <c r="AO8" s="612">
        <f>h2_2!M8+h2_2!N8</f>
        <v>44286</v>
      </c>
      <c r="AP8" s="612">
        <f>h3_2!M8+h3_2!N8</f>
        <v>43027</v>
      </c>
      <c r="AQ8" s="612">
        <f>h4_2!M8+h4_2!N8</f>
        <v>43616</v>
      </c>
      <c r="AR8" s="612">
        <f>h5_2!M8+h5_2!N8</f>
        <v>45907</v>
      </c>
      <c r="AS8" s="619">
        <f>h6_2!M8+h6_2!N8</f>
        <v>49672</v>
      </c>
      <c r="AT8" s="560">
        <f>h7_2!O8+h7_2!P8</f>
        <v>48588</v>
      </c>
      <c r="AU8" s="389">
        <f>h8_2!O8+h8_2!P8</f>
        <v>50479</v>
      </c>
      <c r="AV8" s="389">
        <f>h9_2!M8+h9_2!N8</f>
        <v>46052</v>
      </c>
      <c r="AW8" s="389">
        <f>h10_2!M8+h10_2!N8</f>
        <v>44785</v>
      </c>
      <c r="AX8" s="389">
        <f>h11_2!M8+h11_2!N8</f>
        <v>41281</v>
      </c>
      <c r="AY8" s="389">
        <f>h12_2!M8+h12_2!N8</f>
        <v>37861</v>
      </c>
      <c r="AZ8" s="395">
        <f>h13_2!Q8</f>
        <v>37454</v>
      </c>
      <c r="BA8" s="390">
        <f>h14_2!Q8</f>
        <v>36577</v>
      </c>
      <c r="BB8" s="390">
        <f>h15_2!Q8</f>
        <v>36775</v>
      </c>
      <c r="BC8" s="390">
        <f>h16_2!Q8</f>
        <v>35687</v>
      </c>
      <c r="BD8" s="390">
        <f>h17_2!Q8</f>
        <v>33917</v>
      </c>
      <c r="BE8" s="390">
        <f>'H18'!R10</f>
        <v>33296</v>
      </c>
      <c r="BF8" s="390">
        <f>'H19'!R10</f>
        <v>33883</v>
      </c>
      <c r="BG8" s="390">
        <f>'H20'!R10</f>
        <v>32642</v>
      </c>
      <c r="BH8" s="390">
        <f>'H21'!Z11</f>
        <v>32401</v>
      </c>
      <c r="BI8" s="390">
        <f>'H22'!AA10</f>
        <v>30156</v>
      </c>
      <c r="BJ8" s="390">
        <f>'H23'!AA10</f>
        <v>31335</v>
      </c>
      <c r="BK8" s="390">
        <f>'H24'!AA10</f>
        <v>29921</v>
      </c>
      <c r="BL8" s="390">
        <f>'H25'!AA10</f>
        <v>28914</v>
      </c>
      <c r="BM8" s="390">
        <f>'H26'!AA10</f>
        <v>28535</v>
      </c>
      <c r="BN8" s="390">
        <f>'H27'!AA10</f>
        <v>29172</v>
      </c>
      <c r="BO8" s="396">
        <f>'H28'!AA10</f>
        <v>28544</v>
      </c>
      <c r="BP8" s="390">
        <f>'H29'!AA10</f>
        <v>28350</v>
      </c>
      <c r="BQ8" s="390">
        <f>'H30'!AA10</f>
        <v>28852</v>
      </c>
      <c r="BR8" s="390">
        <f>'R1'!AG11</f>
        <v>28689</v>
      </c>
      <c r="BS8" s="396">
        <f>'R2'!AI11</f>
        <v>26102</v>
      </c>
      <c r="BT8" s="1079">
        <f>'R3'!AI11</f>
        <v>25052</v>
      </c>
      <c r="BU8" s="390">
        <f>'R4'!AG11</f>
        <v>26403</v>
      </c>
      <c r="BV8" s="307">
        <f>'R5'!AG11</f>
        <v>25243</v>
      </c>
      <c r="BW8" s="333">
        <f>'R6'!AG11</f>
        <v>25793</v>
      </c>
      <c r="BX8" s="619">
        <f>h1_2!O8+h1_2!P8</f>
        <v>37095</v>
      </c>
      <c r="BY8" s="612">
        <f>h2_2!O8+h2_2!P8</f>
        <v>36865</v>
      </c>
      <c r="BZ8" s="612">
        <f>h3_2!O8+h3_2!P8</f>
        <v>36876</v>
      </c>
      <c r="CA8" s="612">
        <f>h4_2!O8+h4_2!P8</f>
        <v>36694</v>
      </c>
      <c r="CB8" s="612">
        <f>h5_2!O8+h5_2!P8</f>
        <v>38416</v>
      </c>
      <c r="CC8" s="619">
        <f>h6_2!O8+h6_2!P8</f>
        <v>41162</v>
      </c>
      <c r="CD8" s="618">
        <f>h7_2!Q8+h7_2!R8</f>
        <v>47594</v>
      </c>
      <c r="CE8" s="396">
        <f>h8_2!Q8+h8_2!R8</f>
        <v>41414</v>
      </c>
      <c r="CF8" s="618">
        <f>h9_2!O8+h9_2!P8</f>
        <v>40158</v>
      </c>
      <c r="CG8" s="396">
        <f>h10_2!O8+h10_2!P8</f>
        <v>38436</v>
      </c>
      <c r="CH8" s="618">
        <f>h11_2!O8+h11_2!P8</f>
        <v>36736</v>
      </c>
      <c r="CI8" s="396">
        <f>h12_2!O8+h12_2!P8</f>
        <v>37449</v>
      </c>
      <c r="CJ8" s="631">
        <f>h13_2!Z8</f>
        <v>36335</v>
      </c>
      <c r="CK8" s="637">
        <f>h14_2!Z8</f>
        <v>35268</v>
      </c>
      <c r="CL8" s="397">
        <f>h15_2!Z8</f>
        <v>35245</v>
      </c>
      <c r="CM8" s="637">
        <f>h16_2!Z8</f>
        <v>34284</v>
      </c>
      <c r="CN8" s="397">
        <f>h17_2!Z8</f>
        <v>32807</v>
      </c>
      <c r="CO8" s="637">
        <f>'H18'!AA10</f>
        <v>33104</v>
      </c>
      <c r="CP8" s="397">
        <f>'H19'!AA10</f>
        <v>31674</v>
      </c>
      <c r="CQ8" s="637">
        <f>'H20'!AA10</f>
        <v>30953</v>
      </c>
      <c r="CR8" s="397">
        <f>'H21'!AI11</f>
        <v>30185</v>
      </c>
      <c r="CS8" s="637">
        <f>'H22'!AJ10</f>
        <v>29444</v>
      </c>
      <c r="CT8" s="397">
        <f>'H23'!AJ10</f>
        <v>29805</v>
      </c>
      <c r="CU8" s="637">
        <f>'H24'!AJ10</f>
        <v>28538</v>
      </c>
      <c r="CV8" s="397">
        <f>'H25'!AJ10</f>
        <v>29511</v>
      </c>
      <c r="CW8" s="637">
        <f>'H26'!AJ10</f>
        <v>29189</v>
      </c>
      <c r="CX8" s="397">
        <f>'H27'!AJ10</f>
        <v>29539</v>
      </c>
      <c r="CY8" s="637">
        <f>'H28'!AJ10</f>
        <v>28376</v>
      </c>
      <c r="CZ8" s="685">
        <f>'H29'!AJ10</f>
        <v>28041</v>
      </c>
      <c r="DA8" s="1006">
        <f>'H30'!AJ10</f>
        <v>28470</v>
      </c>
      <c r="DB8" s="1016">
        <f>'R1'!AP11</f>
        <v>28668</v>
      </c>
      <c r="DC8" s="1089">
        <f>'R2'!AR11</f>
        <v>27081</v>
      </c>
      <c r="DD8" s="1016">
        <f>'R3'!AR11</f>
        <v>26201</v>
      </c>
      <c r="DE8" s="1089">
        <f>'R4'!AP11</f>
        <v>26756</v>
      </c>
      <c r="DF8" s="1010">
        <f>'R5'!AP11</f>
        <v>26996</v>
      </c>
      <c r="DG8" s="781">
        <f>'R6'!AP11</f>
        <v>25998</v>
      </c>
    </row>
    <row r="9" spans="1:111" x14ac:dyDescent="0.2">
      <c r="A9" s="303">
        <v>4</v>
      </c>
      <c r="C9" s="1201" t="s">
        <v>11</v>
      </c>
      <c r="D9" s="619">
        <f>h1_2!K9+h1_2!L9</f>
        <v>5003</v>
      </c>
      <c r="E9" s="612">
        <f>h2_2!K9+h2_2!L9</f>
        <v>6765</v>
      </c>
      <c r="F9" s="612">
        <f>h3_2!K9+h3_2!L9</f>
        <v>6033</v>
      </c>
      <c r="G9" s="612">
        <f>h4_2!K9+h4_2!L9</f>
        <v>4773</v>
      </c>
      <c r="H9" s="612">
        <f>h5_2!K9+h5_2!L9</f>
        <v>3893</v>
      </c>
      <c r="I9" s="619">
        <f>h6_2!K9+h6_2!L9</f>
        <v>2796</v>
      </c>
      <c r="J9" s="618">
        <f>h7_2!L9</f>
        <v>12552</v>
      </c>
      <c r="K9" s="396">
        <f>h8_2!L9</f>
        <v>3539</v>
      </c>
      <c r="L9" s="618">
        <f>h9_2!K9+h9_2!L9</f>
        <v>2152</v>
      </c>
      <c r="M9" s="396">
        <f>h10_2!K9+h10_2!L9</f>
        <v>-54</v>
      </c>
      <c r="N9" s="396">
        <f>h11_2!K9+h11_2!L9</f>
        <v>-1992</v>
      </c>
      <c r="O9" s="396">
        <f>h12_2!K9+h12_2!L9</f>
        <v>-2467</v>
      </c>
      <c r="P9" s="560">
        <f>h13_2!N9</f>
        <v>-3116</v>
      </c>
      <c r="Q9" s="389">
        <f>h14_2!N9</f>
        <v>-2772</v>
      </c>
      <c r="R9" s="389">
        <f>h15_2!N9</f>
        <v>-2791</v>
      </c>
      <c r="S9" s="389">
        <f>h16_2!N9</f>
        <v>-1334</v>
      </c>
      <c r="T9" s="389">
        <f>h17_2!N9</f>
        <v>-1988</v>
      </c>
      <c r="U9" s="389">
        <f>'H18'!O11</f>
        <v>-1386</v>
      </c>
      <c r="V9" s="389">
        <f>'H19'!O11</f>
        <v>86</v>
      </c>
      <c r="W9" s="389">
        <f>'H20'!O11</f>
        <v>-360</v>
      </c>
      <c r="X9" s="389">
        <f>'H21'!W12</f>
        <v>251</v>
      </c>
      <c r="Y9" s="389">
        <f>'H22'!X11</f>
        <v>-746</v>
      </c>
      <c r="Z9" s="389">
        <f>'H23'!X11</f>
        <v>291</v>
      </c>
      <c r="AA9" s="389">
        <f>'H24'!X11</f>
        <v>-860</v>
      </c>
      <c r="AB9" s="389">
        <f>'H25'!X11</f>
        <v>-657</v>
      </c>
      <c r="AC9" s="389">
        <f>'H26'!X11</f>
        <v>-609</v>
      </c>
      <c r="AD9" s="389">
        <f>'H27'!X11</f>
        <v>-636</v>
      </c>
      <c r="AE9" s="389">
        <f>'H28'!X11</f>
        <v>-575</v>
      </c>
      <c r="AF9" s="394">
        <f>'H29'!X11</f>
        <v>851</v>
      </c>
      <c r="AG9" s="394">
        <f>'H30'!X11</f>
        <v>774</v>
      </c>
      <c r="AH9" s="394">
        <f>'R1'!AD12</f>
        <v>224</v>
      </c>
      <c r="AI9" s="394">
        <f>'R2'!AF12</f>
        <v>246</v>
      </c>
      <c r="AJ9" s="1113">
        <f>'R3'!AF12</f>
        <v>242</v>
      </c>
      <c r="AK9" s="1263">
        <f>'R4'!AD12</f>
        <v>924</v>
      </c>
      <c r="AL9" s="1098" t="e">
        <f>'R5'!#REF!</f>
        <v>#REF!</v>
      </c>
      <c r="AM9" s="1279"/>
      <c r="AN9" s="619">
        <f>h1_2!M9+h1_2!N9</f>
        <v>33046</v>
      </c>
      <c r="AO9" s="612">
        <f>h2_2!M9+h2_2!N9</f>
        <v>35805</v>
      </c>
      <c r="AP9" s="612">
        <f>h3_2!M9+h3_2!N9</f>
        <v>34888</v>
      </c>
      <c r="AQ9" s="612">
        <f>h4_2!M9+h4_2!N9</f>
        <v>34354</v>
      </c>
      <c r="AR9" s="612">
        <f>h5_2!M9+h5_2!N9</f>
        <v>35532</v>
      </c>
      <c r="AS9" s="619">
        <f>h6_2!M9+h6_2!N9</f>
        <v>37223</v>
      </c>
      <c r="AT9" s="560">
        <f>h7_2!O9+h7_2!P9</f>
        <v>46989</v>
      </c>
      <c r="AU9" s="389">
        <f>h8_2!O9+h8_2!P9</f>
        <v>38320</v>
      </c>
      <c r="AV9" s="389">
        <f>h9_2!M9+h9_2!N9</f>
        <v>37188</v>
      </c>
      <c r="AW9" s="389">
        <f>h10_2!M9+h10_2!N9</f>
        <v>34064</v>
      </c>
      <c r="AX9" s="389">
        <f>h11_2!M9+h11_2!N9</f>
        <v>32111</v>
      </c>
      <c r="AY9" s="389">
        <f>h12_2!M9+h12_2!N9</f>
        <v>31489</v>
      </c>
      <c r="AZ9" s="395">
        <f>h13_2!Q9</f>
        <v>28862</v>
      </c>
      <c r="BA9" s="390">
        <f>h14_2!Q9</f>
        <v>28573</v>
      </c>
      <c r="BB9" s="390">
        <f>h15_2!Q9</f>
        <v>27367</v>
      </c>
      <c r="BC9" s="390">
        <f>h16_2!Q9</f>
        <v>27022</v>
      </c>
      <c r="BD9" s="390">
        <f>h17_2!Q9</f>
        <v>25507</v>
      </c>
      <c r="BE9" s="390">
        <f>'H18'!R11</f>
        <v>26467</v>
      </c>
      <c r="BF9" s="390">
        <f>'H19'!R11</f>
        <v>26145</v>
      </c>
      <c r="BG9" s="390">
        <f>'H20'!R11</f>
        <v>25626</v>
      </c>
      <c r="BH9" s="390">
        <f>'H21'!Z12</f>
        <v>25331</v>
      </c>
      <c r="BI9" s="390">
        <f>'H22'!AA11</f>
        <v>23959</v>
      </c>
      <c r="BJ9" s="390">
        <f>'H23'!AA11</f>
        <v>24768</v>
      </c>
      <c r="BK9" s="390">
        <f>'H24'!AA11</f>
        <v>24009</v>
      </c>
      <c r="BL9" s="390">
        <f>'H25'!AA11</f>
        <v>23908</v>
      </c>
      <c r="BM9" s="390">
        <f>'H26'!AA11</f>
        <v>23458</v>
      </c>
      <c r="BN9" s="390">
        <f>'H27'!AA11</f>
        <v>23998</v>
      </c>
      <c r="BO9" s="396">
        <f>'H28'!AA11</f>
        <v>23729</v>
      </c>
      <c r="BP9" s="390">
        <f>'H29'!AA11</f>
        <v>25109</v>
      </c>
      <c r="BQ9" s="390">
        <f>'H30'!AA11</f>
        <v>24472</v>
      </c>
      <c r="BR9" s="390">
        <f>'R1'!AG12</f>
        <v>24471</v>
      </c>
      <c r="BS9" s="396">
        <f>'R2'!AI12</f>
        <v>23759</v>
      </c>
      <c r="BT9" s="1079">
        <f>'R3'!AI12</f>
        <v>23264</v>
      </c>
      <c r="BU9" s="390">
        <f>'R4'!AG12</f>
        <v>24561</v>
      </c>
      <c r="BV9" s="307">
        <f>'R5'!AG12</f>
        <v>25754</v>
      </c>
      <c r="BW9" s="333">
        <f>'R6'!AG12</f>
        <v>25134</v>
      </c>
      <c r="BX9" s="619">
        <f>h1_2!O9+h1_2!P9</f>
        <v>28043</v>
      </c>
      <c r="BY9" s="612">
        <f>h2_2!O9+h2_2!P9</f>
        <v>29040</v>
      </c>
      <c r="BZ9" s="612">
        <f>h3_2!O9+h3_2!P9</f>
        <v>28855</v>
      </c>
      <c r="CA9" s="612">
        <f>h4_2!O9+h4_2!P9</f>
        <v>29581</v>
      </c>
      <c r="CB9" s="612">
        <f>h5_2!O9+h5_2!P9</f>
        <v>31639</v>
      </c>
      <c r="CC9" s="619">
        <f>h6_2!O9+h6_2!P9</f>
        <v>34427</v>
      </c>
      <c r="CD9" s="618">
        <f>h7_2!Q9+h7_2!R9</f>
        <v>34437</v>
      </c>
      <c r="CE9" s="396">
        <f>h8_2!Q9+h8_2!R9</f>
        <v>34781</v>
      </c>
      <c r="CF9" s="618">
        <f>h9_2!O9+h9_2!P9</f>
        <v>35036</v>
      </c>
      <c r="CG9" s="396">
        <f>h10_2!O9+h10_2!P9</f>
        <v>34118</v>
      </c>
      <c r="CH9" s="618">
        <f>h11_2!O9+h11_2!P9</f>
        <v>34103</v>
      </c>
      <c r="CI9" s="396">
        <f>h12_2!O9+h12_2!P9</f>
        <v>33956</v>
      </c>
      <c r="CJ9" s="631">
        <f>h13_2!Z9</f>
        <v>31978</v>
      </c>
      <c r="CK9" s="637">
        <f>h14_2!Z9</f>
        <v>31345</v>
      </c>
      <c r="CL9" s="397">
        <f>h15_2!Z9</f>
        <v>30158</v>
      </c>
      <c r="CM9" s="637">
        <f>h16_2!Z9</f>
        <v>28356</v>
      </c>
      <c r="CN9" s="397">
        <f>h17_2!Z9</f>
        <v>27495</v>
      </c>
      <c r="CO9" s="637">
        <f>'H18'!AA11</f>
        <v>27853</v>
      </c>
      <c r="CP9" s="397">
        <f>'H19'!AA11</f>
        <v>26059</v>
      </c>
      <c r="CQ9" s="637">
        <f>'H20'!AA11</f>
        <v>25986</v>
      </c>
      <c r="CR9" s="397">
        <f>'H21'!AI12</f>
        <v>25080</v>
      </c>
      <c r="CS9" s="637">
        <f>'H22'!AJ11</f>
        <v>24705</v>
      </c>
      <c r="CT9" s="397">
        <f>'H23'!AJ11</f>
        <v>24477</v>
      </c>
      <c r="CU9" s="637">
        <f>'H24'!AJ11</f>
        <v>24869</v>
      </c>
      <c r="CV9" s="397">
        <f>'H25'!AJ11</f>
        <v>24565</v>
      </c>
      <c r="CW9" s="637">
        <f>'H26'!AJ11</f>
        <v>24067</v>
      </c>
      <c r="CX9" s="397">
        <f>'H27'!AJ11</f>
        <v>24634</v>
      </c>
      <c r="CY9" s="637">
        <f>'H28'!AJ11</f>
        <v>24304</v>
      </c>
      <c r="CZ9" s="685">
        <f>'H29'!AJ11</f>
        <v>24258</v>
      </c>
      <c r="DA9" s="1006">
        <f>'H30'!AJ11</f>
        <v>23698</v>
      </c>
      <c r="DB9" s="1016">
        <f>'R1'!AP12</f>
        <v>24247</v>
      </c>
      <c r="DC9" s="1089">
        <f>'R2'!AR12</f>
        <v>23513</v>
      </c>
      <c r="DD9" s="1016">
        <f>'R3'!AR12</f>
        <v>23022</v>
      </c>
      <c r="DE9" s="1089">
        <f>'R4'!AP12</f>
        <v>23637</v>
      </c>
      <c r="DF9" s="1010">
        <f>'R5'!AP12</f>
        <v>23332</v>
      </c>
      <c r="DG9" s="781">
        <f>'R6'!AP12</f>
        <v>23819</v>
      </c>
    </row>
    <row r="10" spans="1:111" x14ac:dyDescent="0.2">
      <c r="A10" s="303">
        <v>5</v>
      </c>
      <c r="C10" s="1201" t="s">
        <v>12</v>
      </c>
      <c r="D10" s="619">
        <f>h1_2!K10+h1_2!L10</f>
        <v>924</v>
      </c>
      <c r="E10" s="612">
        <f>h2_2!K10+h2_2!L10</f>
        <v>577</v>
      </c>
      <c r="F10" s="612">
        <f>h3_2!K10+h3_2!L10</f>
        <v>777</v>
      </c>
      <c r="G10" s="612">
        <f>h4_2!K10+h4_2!L10</f>
        <v>557</v>
      </c>
      <c r="H10" s="612">
        <f>h5_2!K10+h5_2!L10</f>
        <v>567</v>
      </c>
      <c r="I10" s="619">
        <f>h6_2!K10+h6_2!L10</f>
        <v>539</v>
      </c>
      <c r="J10" s="618">
        <f>h7_2!L10</f>
        <v>1844</v>
      </c>
      <c r="K10" s="396">
        <f>h8_2!L10</f>
        <v>815</v>
      </c>
      <c r="L10" s="618">
        <f>h9_2!K10+h9_2!L10</f>
        <v>383</v>
      </c>
      <c r="M10" s="396">
        <f>h10_2!K10+h10_2!L10</f>
        <v>-208</v>
      </c>
      <c r="N10" s="396">
        <f>h11_2!K10+h11_2!L10</f>
        <v>-682</v>
      </c>
      <c r="O10" s="396">
        <f>h12_2!K10+h12_2!L10</f>
        <v>-1303</v>
      </c>
      <c r="P10" s="560">
        <f>h13_2!N10</f>
        <v>-1049</v>
      </c>
      <c r="Q10" s="389">
        <f>h14_2!N10</f>
        <v>-1177</v>
      </c>
      <c r="R10" s="389">
        <f>h15_2!N10</f>
        <v>-951</v>
      </c>
      <c r="S10" s="389">
        <f>h16_2!N10</f>
        <v>-1282</v>
      </c>
      <c r="T10" s="389">
        <f>h17_2!N10</f>
        <v>-945</v>
      </c>
      <c r="U10" s="389">
        <f>'H18'!O12</f>
        <v>-1444</v>
      </c>
      <c r="V10" s="389">
        <f>'H19'!O12</f>
        <v>-1065</v>
      </c>
      <c r="W10" s="389">
        <f>'H20'!O12</f>
        <v>-747</v>
      </c>
      <c r="X10" s="389">
        <f>'H21'!W13</f>
        <v>-1447</v>
      </c>
      <c r="Y10" s="389">
        <f>'H22'!X12</f>
        <v>-1399</v>
      </c>
      <c r="Z10" s="389">
        <f>'H23'!X12</f>
        <v>-779</v>
      </c>
      <c r="AA10" s="389">
        <f>'H24'!X12</f>
        <v>-1006</v>
      </c>
      <c r="AB10" s="389">
        <f>'H25'!X12</f>
        <v>-1512</v>
      </c>
      <c r="AC10" s="389">
        <f>'H26'!X12</f>
        <v>-1351</v>
      </c>
      <c r="AD10" s="389">
        <f>'H27'!X12</f>
        <v>-1018</v>
      </c>
      <c r="AE10" s="389">
        <f>'H28'!X12</f>
        <v>-300</v>
      </c>
      <c r="AF10" s="394">
        <f>'H29'!X12</f>
        <v>-532</v>
      </c>
      <c r="AG10" s="394">
        <f>'H30'!X12</f>
        <v>-461</v>
      </c>
      <c r="AH10" s="394">
        <f>'R1'!AD13</f>
        <v>-363</v>
      </c>
      <c r="AI10" s="394">
        <f>'R2'!AF13</f>
        <v>-1066</v>
      </c>
      <c r="AJ10" s="1113">
        <f>'R3'!AF13</f>
        <v>-1690</v>
      </c>
      <c r="AK10" s="1263">
        <f>'R4'!AD13</f>
        <v>-262</v>
      </c>
      <c r="AL10" s="1098" t="e">
        <f>'R5'!#REF!</f>
        <v>#REF!</v>
      </c>
      <c r="AM10" s="1279"/>
      <c r="AN10" s="619">
        <f>h1_2!M10+h1_2!N10</f>
        <v>10743</v>
      </c>
      <c r="AO10" s="612">
        <f>h2_2!M10+h2_2!N10</f>
        <v>10654</v>
      </c>
      <c r="AP10" s="612">
        <f>h3_2!M10+h3_2!N10</f>
        <v>11010</v>
      </c>
      <c r="AQ10" s="612">
        <f>h4_2!M10+h4_2!N10</f>
        <v>10902</v>
      </c>
      <c r="AR10" s="612">
        <f>h5_2!M10+h5_2!N10</f>
        <v>11680</v>
      </c>
      <c r="AS10" s="619">
        <f>h6_2!M10+h6_2!N10</f>
        <v>11648</v>
      </c>
      <c r="AT10" s="560">
        <f>h7_2!O10+h7_2!P10</f>
        <v>13888</v>
      </c>
      <c r="AU10" s="389">
        <f>h8_2!O10+h8_2!P10</f>
        <v>12625</v>
      </c>
      <c r="AV10" s="389">
        <f>h9_2!M10+h9_2!N10</f>
        <v>12559</v>
      </c>
      <c r="AW10" s="389">
        <f>h10_2!M10+h10_2!N10</f>
        <v>12117</v>
      </c>
      <c r="AX10" s="389">
        <f>h11_2!M10+h11_2!N10</f>
        <v>11655</v>
      </c>
      <c r="AY10" s="389">
        <f>h12_2!M10+h12_2!N10</f>
        <v>10794</v>
      </c>
      <c r="AZ10" s="395">
        <f>h13_2!Q10</f>
        <v>10680</v>
      </c>
      <c r="BA10" s="390">
        <f>h14_2!Q10</f>
        <v>10377</v>
      </c>
      <c r="BB10" s="390">
        <f>h15_2!Q10</f>
        <v>10399</v>
      </c>
      <c r="BC10" s="390">
        <f>h16_2!Q10</f>
        <v>10326</v>
      </c>
      <c r="BD10" s="390">
        <f>h17_2!Q10</f>
        <v>9959</v>
      </c>
      <c r="BE10" s="390">
        <f>'H18'!R12</f>
        <v>9579</v>
      </c>
      <c r="BF10" s="390">
        <f>'H19'!R12</f>
        <v>9380</v>
      </c>
      <c r="BG10" s="390">
        <f>'H20'!R12</f>
        <v>9235</v>
      </c>
      <c r="BH10" s="390">
        <f>'H21'!Z13</f>
        <v>8273</v>
      </c>
      <c r="BI10" s="390">
        <f>'H22'!AA12</f>
        <v>8094</v>
      </c>
      <c r="BJ10" s="390">
        <f>'H23'!AA12</f>
        <v>8539</v>
      </c>
      <c r="BK10" s="390">
        <f>'H24'!AA12</f>
        <v>8486</v>
      </c>
      <c r="BL10" s="390">
        <f>'H25'!AA12</f>
        <v>8114</v>
      </c>
      <c r="BM10" s="390">
        <f>'H26'!AA12</f>
        <v>8066</v>
      </c>
      <c r="BN10" s="390">
        <f>'H27'!AA12</f>
        <v>8184</v>
      </c>
      <c r="BO10" s="396">
        <f>'H28'!AA12</f>
        <v>8787</v>
      </c>
      <c r="BP10" s="390">
        <f>'H29'!AA12</f>
        <v>9192</v>
      </c>
      <c r="BQ10" s="390">
        <f>'H30'!AA12</f>
        <v>9195</v>
      </c>
      <c r="BR10" s="390">
        <f>'R1'!AG13</f>
        <v>9361</v>
      </c>
      <c r="BS10" s="396">
        <f>'R2'!AI13</f>
        <v>8694</v>
      </c>
      <c r="BT10" s="1079">
        <f>'R3'!AI13</f>
        <v>8322</v>
      </c>
      <c r="BU10" s="390">
        <f>'R4'!AG13</f>
        <v>9913</v>
      </c>
      <c r="BV10" s="307">
        <f>'R5'!AG13</f>
        <v>9725</v>
      </c>
      <c r="BW10" s="333">
        <f>'R6'!AG13</f>
        <v>9418</v>
      </c>
      <c r="BX10" s="619">
        <f>h1_2!O10+h1_2!P10</f>
        <v>9819</v>
      </c>
      <c r="BY10" s="612">
        <f>h2_2!O10+h2_2!P10</f>
        <v>10077</v>
      </c>
      <c r="BZ10" s="612">
        <f>h3_2!O10+h3_2!P10</f>
        <v>10233</v>
      </c>
      <c r="CA10" s="612">
        <f>h4_2!O10+h4_2!P10</f>
        <v>10345</v>
      </c>
      <c r="CB10" s="612">
        <f>h5_2!O10+h5_2!P10</f>
        <v>11113</v>
      </c>
      <c r="CC10" s="619">
        <f>h6_2!O10+h6_2!P10</f>
        <v>11109</v>
      </c>
      <c r="CD10" s="618">
        <f>h7_2!Q10+h7_2!R10</f>
        <v>12044</v>
      </c>
      <c r="CE10" s="396">
        <f>h8_2!Q10+h8_2!R10</f>
        <v>11810</v>
      </c>
      <c r="CF10" s="618">
        <f>h9_2!O10+h9_2!P10</f>
        <v>12176</v>
      </c>
      <c r="CG10" s="396">
        <f>h10_2!O10+h10_2!P10</f>
        <v>12325</v>
      </c>
      <c r="CH10" s="618">
        <f>h11_2!O10+h11_2!P10</f>
        <v>12337</v>
      </c>
      <c r="CI10" s="396">
        <f>h12_2!O10+h12_2!P10</f>
        <v>12097</v>
      </c>
      <c r="CJ10" s="631">
        <f>h13_2!Z10</f>
        <v>11729</v>
      </c>
      <c r="CK10" s="637">
        <f>h14_2!Z10</f>
        <v>11554</v>
      </c>
      <c r="CL10" s="397">
        <f>h15_2!Z10</f>
        <v>11350</v>
      </c>
      <c r="CM10" s="637">
        <f>h16_2!Z10</f>
        <v>11608</v>
      </c>
      <c r="CN10" s="397">
        <f>h17_2!Z10</f>
        <v>10904</v>
      </c>
      <c r="CO10" s="637">
        <f>'H18'!AA12</f>
        <v>11023</v>
      </c>
      <c r="CP10" s="397">
        <f>'H19'!AA12</f>
        <v>10445</v>
      </c>
      <c r="CQ10" s="637">
        <f>'H20'!AA12</f>
        <v>9982</v>
      </c>
      <c r="CR10" s="397">
        <f>'H21'!AI13</f>
        <v>9720</v>
      </c>
      <c r="CS10" s="637">
        <f>'H22'!AJ12</f>
        <v>9493</v>
      </c>
      <c r="CT10" s="397">
        <f>'H23'!AJ12</f>
        <v>9318</v>
      </c>
      <c r="CU10" s="637">
        <f>'H24'!AJ12</f>
        <v>9492</v>
      </c>
      <c r="CV10" s="397">
        <f>'H25'!AJ12</f>
        <v>9626</v>
      </c>
      <c r="CW10" s="637">
        <f>'H26'!AJ12</f>
        <v>9417</v>
      </c>
      <c r="CX10" s="397">
        <f>'H27'!AJ12</f>
        <v>9202</v>
      </c>
      <c r="CY10" s="637">
        <f>'H28'!AJ12</f>
        <v>9087</v>
      </c>
      <c r="CZ10" s="685">
        <f>'H29'!AJ12</f>
        <v>9724</v>
      </c>
      <c r="DA10" s="1006">
        <f>'H30'!AJ12</f>
        <v>9656</v>
      </c>
      <c r="DB10" s="1016">
        <f>'R1'!AP13</f>
        <v>9724</v>
      </c>
      <c r="DC10" s="1089">
        <f>'R2'!AR13</f>
        <v>9760</v>
      </c>
      <c r="DD10" s="1016">
        <f>'R3'!AR13</f>
        <v>10012</v>
      </c>
      <c r="DE10" s="1089">
        <f>'R4'!AP13</f>
        <v>10175</v>
      </c>
      <c r="DF10" s="1010">
        <f>'R5'!AP13</f>
        <v>9979</v>
      </c>
      <c r="DG10" s="781">
        <f>'R6'!AP13</f>
        <v>9891</v>
      </c>
    </row>
    <row r="11" spans="1:111" x14ac:dyDescent="0.2">
      <c r="A11" s="303">
        <v>6</v>
      </c>
      <c r="C11" s="1201" t="s">
        <v>13</v>
      </c>
      <c r="D11" s="619">
        <f>h1_2!K11+h1_2!L11</f>
        <v>-1166</v>
      </c>
      <c r="E11" s="612">
        <f>h2_2!K11+h2_2!L11</f>
        <v>223</v>
      </c>
      <c r="F11" s="612">
        <f>h3_2!K11+h3_2!L11</f>
        <v>1834</v>
      </c>
      <c r="G11" s="612">
        <f>h4_2!K11+h4_2!L11</f>
        <v>1075</v>
      </c>
      <c r="H11" s="612">
        <f>h5_2!K11+h5_2!L11</f>
        <v>856</v>
      </c>
      <c r="I11" s="619">
        <f>h6_2!K11+h6_2!L11</f>
        <v>750</v>
      </c>
      <c r="J11" s="618">
        <f>h7_2!L11</f>
        <v>2774</v>
      </c>
      <c r="K11" s="396">
        <f>h8_2!L11</f>
        <v>17</v>
      </c>
      <c r="L11" s="618">
        <f>h9_2!K11+h9_2!L11</f>
        <v>-635</v>
      </c>
      <c r="M11" s="396">
        <f>h10_2!K11+h10_2!L11</f>
        <v>-583</v>
      </c>
      <c r="N11" s="396">
        <f>h11_2!K11+h11_2!L11</f>
        <v>-533</v>
      </c>
      <c r="O11" s="396">
        <f>h12_2!K11+h12_2!L11</f>
        <v>-960</v>
      </c>
      <c r="P11" s="560">
        <f>h13_2!N11</f>
        <v>-921</v>
      </c>
      <c r="Q11" s="389">
        <f>h14_2!N11</f>
        <v>-1220</v>
      </c>
      <c r="R11" s="389">
        <f>h15_2!N11</f>
        <v>-1126</v>
      </c>
      <c r="S11" s="389">
        <f>h16_2!N11</f>
        <v>-1341</v>
      </c>
      <c r="T11" s="389">
        <f>h17_2!N11</f>
        <v>-600</v>
      </c>
      <c r="U11" s="389">
        <f>'H18'!O13</f>
        <v>-1031</v>
      </c>
      <c r="V11" s="389">
        <f>'H19'!O13</f>
        <v>-998</v>
      </c>
      <c r="W11" s="389">
        <f>'H20'!O13</f>
        <v>-582</v>
      </c>
      <c r="X11" s="389">
        <f>'H21'!W14</f>
        <v>-522</v>
      </c>
      <c r="Y11" s="389">
        <f>'H22'!X13</f>
        <v>-386</v>
      </c>
      <c r="Z11" s="389">
        <f>'H23'!X13</f>
        <v>-102</v>
      </c>
      <c r="AA11" s="389">
        <f>'H24'!X13</f>
        <v>94</v>
      </c>
      <c r="AB11" s="389">
        <f>'H25'!X13</f>
        <v>-591</v>
      </c>
      <c r="AC11" s="389">
        <f>'H26'!X13</f>
        <v>-589</v>
      </c>
      <c r="AD11" s="389">
        <f>'H27'!X13</f>
        <v>-1085</v>
      </c>
      <c r="AE11" s="389">
        <f>'H28'!X13</f>
        <v>-789</v>
      </c>
      <c r="AF11" s="394">
        <f>'H29'!X13</f>
        <v>-681</v>
      </c>
      <c r="AG11" s="394">
        <f>'H30'!X13</f>
        <v>-22</v>
      </c>
      <c r="AH11" s="394">
        <f>'R1'!AD14</f>
        <v>100</v>
      </c>
      <c r="AI11" s="394">
        <f>'R2'!AF14</f>
        <v>-330</v>
      </c>
      <c r="AJ11" s="1113">
        <f>'R3'!AF14</f>
        <v>-1552</v>
      </c>
      <c r="AK11" s="1263">
        <f>'R4'!AD14</f>
        <v>53</v>
      </c>
      <c r="AL11" s="1098">
        <f>'R5'!AD9</f>
        <v>-574</v>
      </c>
      <c r="AM11" s="1279"/>
      <c r="AN11" s="619">
        <f>h1_2!M11+h1_2!N11</f>
        <v>19206</v>
      </c>
      <c r="AO11" s="612">
        <f>h2_2!M11+h2_2!N11</f>
        <v>20860</v>
      </c>
      <c r="AP11" s="612">
        <f>h3_2!M11+h3_2!N11</f>
        <v>21939</v>
      </c>
      <c r="AQ11" s="612">
        <f>h4_2!M11+h4_2!N11</f>
        <v>20997</v>
      </c>
      <c r="AR11" s="612">
        <f>h5_2!M11+h5_2!N11</f>
        <v>21534</v>
      </c>
      <c r="AS11" s="619">
        <f>h6_2!M11+h6_2!N11</f>
        <v>21708</v>
      </c>
      <c r="AT11" s="560">
        <f>h7_2!O11+h7_2!P11</f>
        <v>25402</v>
      </c>
      <c r="AU11" s="389">
        <f>h8_2!O11+h8_2!P11</f>
        <v>21698</v>
      </c>
      <c r="AV11" s="389">
        <f>h9_2!M11+h9_2!N11</f>
        <v>21081</v>
      </c>
      <c r="AW11" s="389">
        <f>h10_2!M11+h10_2!N11</f>
        <v>21065</v>
      </c>
      <c r="AX11" s="389">
        <f>h11_2!M11+h11_2!N11</f>
        <v>20492</v>
      </c>
      <c r="AY11" s="389">
        <f>h12_2!M11+h12_2!N11</f>
        <v>20242</v>
      </c>
      <c r="AZ11" s="395">
        <f>h13_2!Q11</f>
        <v>20492</v>
      </c>
      <c r="BA11" s="390">
        <f>h14_2!Q11</f>
        <v>19883</v>
      </c>
      <c r="BB11" s="390">
        <f>h15_2!Q11</f>
        <v>20060</v>
      </c>
      <c r="BC11" s="390">
        <f>h16_2!Q11</f>
        <v>19438</v>
      </c>
      <c r="BD11" s="390">
        <f>h17_2!Q11</f>
        <v>19032</v>
      </c>
      <c r="BE11" s="390">
        <f>'H18'!R13</f>
        <v>17655</v>
      </c>
      <c r="BF11" s="390">
        <f>'H19'!R13</f>
        <v>16807</v>
      </c>
      <c r="BG11" s="390">
        <f>'H20'!R13</f>
        <v>16460</v>
      </c>
      <c r="BH11" s="390">
        <f>'H21'!Z14</f>
        <v>16001</v>
      </c>
      <c r="BI11" s="390">
        <f>'H22'!AA13</f>
        <v>15379</v>
      </c>
      <c r="BJ11" s="390">
        <f>'H23'!AA13</f>
        <v>15960</v>
      </c>
      <c r="BK11" s="390">
        <f>'H24'!AA13</f>
        <v>15579</v>
      </c>
      <c r="BL11" s="390">
        <f>'H25'!AA13</f>
        <v>15069</v>
      </c>
      <c r="BM11" s="390">
        <f>'H26'!AA13</f>
        <v>15238</v>
      </c>
      <c r="BN11" s="390">
        <f>'H27'!AA13</f>
        <v>15558</v>
      </c>
      <c r="BO11" s="396">
        <f>'H28'!AA13</f>
        <v>15087</v>
      </c>
      <c r="BP11" s="390">
        <f>'H29'!AA13</f>
        <v>15802</v>
      </c>
      <c r="BQ11" s="390">
        <f>'H30'!AA13</f>
        <v>16138</v>
      </c>
      <c r="BR11" s="390">
        <f>'R1'!AG14</f>
        <v>16885</v>
      </c>
      <c r="BS11" s="396">
        <f>'R2'!AI14</f>
        <v>16047</v>
      </c>
      <c r="BT11" s="1079">
        <f>'R3'!AI14</f>
        <v>14824</v>
      </c>
      <c r="BU11" s="390">
        <f>'R4'!AG14</f>
        <v>17137</v>
      </c>
      <c r="BV11" s="307">
        <f>'R5'!AG14</f>
        <v>16867</v>
      </c>
      <c r="BW11" s="333">
        <f>'R6'!AG14</f>
        <v>17326</v>
      </c>
      <c r="BX11" s="619">
        <f>h1_2!O11+h1_2!P11</f>
        <v>20372</v>
      </c>
      <c r="BY11" s="612">
        <f>h2_2!O11+h2_2!P11</f>
        <v>20637</v>
      </c>
      <c r="BZ11" s="612">
        <f>h3_2!O11+h3_2!P11</f>
        <v>20105</v>
      </c>
      <c r="CA11" s="612">
        <f>h4_2!O11+h4_2!P11</f>
        <v>19922</v>
      </c>
      <c r="CB11" s="612">
        <f>h5_2!O11+h5_2!P11</f>
        <v>20678</v>
      </c>
      <c r="CC11" s="619">
        <f>h6_2!O11+h6_2!P11</f>
        <v>20958</v>
      </c>
      <c r="CD11" s="618">
        <f>h7_2!Q11+h7_2!R11</f>
        <v>22628</v>
      </c>
      <c r="CE11" s="396">
        <f>h8_2!Q11+h8_2!R11</f>
        <v>21681</v>
      </c>
      <c r="CF11" s="618">
        <f>h9_2!O11+h9_2!P11</f>
        <v>21716</v>
      </c>
      <c r="CG11" s="396">
        <f>h10_2!O11+h10_2!P11</f>
        <v>21648</v>
      </c>
      <c r="CH11" s="618">
        <f>h11_2!O11+h11_2!P11</f>
        <v>21025</v>
      </c>
      <c r="CI11" s="396">
        <f>h12_2!O11+h12_2!P11</f>
        <v>21202</v>
      </c>
      <c r="CJ11" s="631">
        <f>h13_2!Z11</f>
        <v>21413</v>
      </c>
      <c r="CK11" s="637">
        <f>h14_2!Z11</f>
        <v>21103</v>
      </c>
      <c r="CL11" s="397">
        <f>h15_2!Z11</f>
        <v>21186</v>
      </c>
      <c r="CM11" s="637">
        <f>h16_2!Z11</f>
        <v>20779</v>
      </c>
      <c r="CN11" s="397">
        <f>h17_2!Z11</f>
        <v>19632</v>
      </c>
      <c r="CO11" s="637">
        <f>'H18'!AA13</f>
        <v>18686</v>
      </c>
      <c r="CP11" s="397">
        <f>'H19'!AA13</f>
        <v>17805</v>
      </c>
      <c r="CQ11" s="637">
        <f>'H20'!AA13</f>
        <v>17042</v>
      </c>
      <c r="CR11" s="397">
        <f>'H21'!AI14</f>
        <v>16523</v>
      </c>
      <c r="CS11" s="637">
        <f>'H22'!AJ13</f>
        <v>15765</v>
      </c>
      <c r="CT11" s="397">
        <f>'H23'!AJ13</f>
        <v>16062</v>
      </c>
      <c r="CU11" s="637">
        <f>'H24'!AJ13</f>
        <v>15485</v>
      </c>
      <c r="CV11" s="397">
        <f>'H25'!AJ13</f>
        <v>15660</v>
      </c>
      <c r="CW11" s="637">
        <f>'H26'!AJ13</f>
        <v>15827</v>
      </c>
      <c r="CX11" s="397">
        <f>'H27'!AJ13</f>
        <v>16643</v>
      </c>
      <c r="CY11" s="637">
        <f>'H28'!AJ13</f>
        <v>15876</v>
      </c>
      <c r="CZ11" s="685">
        <f>'H29'!AJ13</f>
        <v>16483</v>
      </c>
      <c r="DA11" s="1006">
        <f>'H30'!AJ13</f>
        <v>16160</v>
      </c>
      <c r="DB11" s="1016">
        <f>'R1'!AP14</f>
        <v>16785</v>
      </c>
      <c r="DC11" s="1089">
        <f>'R2'!AR14</f>
        <v>16377</v>
      </c>
      <c r="DD11" s="1016">
        <f>'R3'!AR14</f>
        <v>16376</v>
      </c>
      <c r="DE11" s="1089">
        <f>'R4'!AP14</f>
        <v>17084</v>
      </c>
      <c r="DF11" s="1010">
        <f>'R5'!AP14</f>
        <v>16811</v>
      </c>
      <c r="DG11" s="781">
        <f>'R6'!AP14</f>
        <v>17146</v>
      </c>
    </row>
    <row r="12" spans="1:111" x14ac:dyDescent="0.2">
      <c r="A12" s="303">
        <v>7</v>
      </c>
      <c r="C12" s="1201" t="s">
        <v>14</v>
      </c>
      <c r="D12" s="619">
        <f>h1_2!K12+h1_2!L12</f>
        <v>-1450</v>
      </c>
      <c r="E12" s="612">
        <f>h2_2!K12+h2_2!L12</f>
        <v>-1046</v>
      </c>
      <c r="F12" s="612">
        <f>h3_2!K12+h3_2!L12</f>
        <v>-651</v>
      </c>
      <c r="G12" s="612">
        <f>h4_2!K12+h4_2!L12</f>
        <v>-642</v>
      </c>
      <c r="H12" s="612">
        <f>h5_2!K12+h5_2!L12</f>
        <v>-50</v>
      </c>
      <c r="I12" s="619">
        <f>h6_2!K12+h6_2!L12</f>
        <v>-283</v>
      </c>
      <c r="J12" s="618">
        <f>h7_2!L12</f>
        <v>1479</v>
      </c>
      <c r="K12" s="396">
        <f>h8_2!L12</f>
        <v>-329</v>
      </c>
      <c r="L12" s="618">
        <f>h9_2!K12+h9_2!L12</f>
        <v>-350</v>
      </c>
      <c r="M12" s="396">
        <f>h10_2!K12+h10_2!L12</f>
        <v>-512</v>
      </c>
      <c r="N12" s="396">
        <f>h11_2!K12+h11_2!L12</f>
        <v>-539</v>
      </c>
      <c r="O12" s="396">
        <f>h12_2!K12+h12_2!L12</f>
        <v>-947</v>
      </c>
      <c r="P12" s="560">
        <f>h13_2!N12</f>
        <v>-1187</v>
      </c>
      <c r="Q12" s="389">
        <f>h14_2!N12</f>
        <v>-810</v>
      </c>
      <c r="R12" s="389">
        <f>h15_2!N12</f>
        <v>-1081</v>
      </c>
      <c r="S12" s="389">
        <f>h16_2!N12</f>
        <v>-894</v>
      </c>
      <c r="T12" s="389">
        <f>h17_2!N12</f>
        <v>-888</v>
      </c>
      <c r="U12" s="389">
        <f>'H18'!O14</f>
        <v>-602</v>
      </c>
      <c r="V12" s="389">
        <f>'H19'!O14</f>
        <v>-927</v>
      </c>
      <c r="W12" s="389">
        <f>'H20'!O14</f>
        <v>-1097</v>
      </c>
      <c r="X12" s="389">
        <f>'H21'!W15</f>
        <v>-1180</v>
      </c>
      <c r="Y12" s="389">
        <f>'H22'!X14</f>
        <v>-1105</v>
      </c>
      <c r="Z12" s="389">
        <f>'H23'!X14</f>
        <v>-876</v>
      </c>
      <c r="AA12" s="389">
        <f>'H24'!X14</f>
        <v>-1151</v>
      </c>
      <c r="AB12" s="389">
        <f>'H25'!X14</f>
        <v>-1413</v>
      </c>
      <c r="AC12" s="389">
        <f>'H26'!X14</f>
        <v>-1324</v>
      </c>
      <c r="AD12" s="389">
        <f>'H27'!X14</f>
        <v>-1120</v>
      </c>
      <c r="AE12" s="389">
        <f>'H28'!X14</f>
        <v>-1282</v>
      </c>
      <c r="AF12" s="394">
        <f>'H29'!X14</f>
        <v>-1177</v>
      </c>
      <c r="AG12" s="394">
        <f>'H30'!X14</f>
        <v>-1368</v>
      </c>
      <c r="AH12" s="394">
        <f>'R1'!AD15</f>
        <v>-1192</v>
      </c>
      <c r="AI12" s="394">
        <f>'R2'!AF15</f>
        <v>-1282</v>
      </c>
      <c r="AJ12" s="1113">
        <f>'R3'!AF15</f>
        <v>-1288</v>
      </c>
      <c r="AK12" s="1263">
        <f>'R4'!AD15</f>
        <v>-596</v>
      </c>
      <c r="AL12" s="1098">
        <f>'R5'!AD10</f>
        <v>2852</v>
      </c>
      <c r="AM12" s="1279"/>
      <c r="AN12" s="619">
        <f>h1_2!M12+h1_2!N12</f>
        <v>8350</v>
      </c>
      <c r="AO12" s="612">
        <f>h2_2!M12+h2_2!N12</f>
        <v>8688</v>
      </c>
      <c r="AP12" s="612">
        <f>h3_2!M12+h3_2!N12</f>
        <v>8724</v>
      </c>
      <c r="AQ12" s="612">
        <f>h4_2!M12+h4_2!N12</f>
        <v>8864</v>
      </c>
      <c r="AR12" s="612">
        <f>h5_2!M12+h5_2!N12</f>
        <v>9551</v>
      </c>
      <c r="AS12" s="619">
        <f>h6_2!M12+h6_2!N12</f>
        <v>9722</v>
      </c>
      <c r="AT12" s="560">
        <f>h7_2!O12+h7_2!P12</f>
        <v>12188</v>
      </c>
      <c r="AU12" s="389">
        <f>h8_2!O12+h8_2!P12</f>
        <v>9941</v>
      </c>
      <c r="AV12" s="389">
        <f>h9_2!M12+h9_2!N12</f>
        <v>9895</v>
      </c>
      <c r="AW12" s="389">
        <f>h10_2!M12+h10_2!N12</f>
        <v>9670</v>
      </c>
      <c r="AX12" s="389">
        <f>h11_2!M12+h11_2!N12</f>
        <v>9628</v>
      </c>
      <c r="AY12" s="389">
        <f>h12_2!M12+h12_2!N12</f>
        <v>9347</v>
      </c>
      <c r="AZ12" s="395">
        <f>h13_2!Q12</f>
        <v>9017</v>
      </c>
      <c r="BA12" s="390">
        <f>h14_2!Q12</f>
        <v>9139</v>
      </c>
      <c r="BB12" s="390">
        <f>h15_2!Q12</f>
        <v>8513</v>
      </c>
      <c r="BC12" s="390">
        <f>h16_2!Q12</f>
        <v>8658</v>
      </c>
      <c r="BD12" s="390">
        <f>h17_2!Q12</f>
        <v>8365</v>
      </c>
      <c r="BE12" s="390">
        <f>'H18'!R14</f>
        <v>8222</v>
      </c>
      <c r="BF12" s="390">
        <f>'H19'!R14</f>
        <v>7500</v>
      </c>
      <c r="BG12" s="390">
        <f>'H20'!R14</f>
        <v>7299</v>
      </c>
      <c r="BH12" s="390">
        <f>'H21'!Z15</f>
        <v>7289</v>
      </c>
      <c r="BI12" s="390">
        <f>'H22'!AA14</f>
        <v>6874</v>
      </c>
      <c r="BJ12" s="390">
        <f>'H23'!AA14</f>
        <v>6774</v>
      </c>
      <c r="BK12" s="390">
        <f>'H24'!AA14</f>
        <v>6727</v>
      </c>
      <c r="BL12" s="390">
        <f>'H25'!AA14</f>
        <v>6487</v>
      </c>
      <c r="BM12" s="390">
        <f>'H26'!AA14</f>
        <v>6432</v>
      </c>
      <c r="BN12" s="390">
        <f>'H27'!AA14</f>
        <v>6608</v>
      </c>
      <c r="BO12" s="396">
        <f>'H28'!AA14</f>
        <v>6184</v>
      </c>
      <c r="BP12" s="390">
        <f>'H29'!AA14</f>
        <v>6413</v>
      </c>
      <c r="BQ12" s="390">
        <f>'H30'!AA14</f>
        <v>6072</v>
      </c>
      <c r="BR12" s="390">
        <f>'R1'!AG15</f>
        <v>6359</v>
      </c>
      <c r="BS12" s="396">
        <f>'R2'!AI15</f>
        <v>5841</v>
      </c>
      <c r="BT12" s="1079">
        <f>'R3'!AI15</f>
        <v>5791</v>
      </c>
      <c r="BU12" s="390">
        <f>'R4'!AG15</f>
        <v>6515</v>
      </c>
      <c r="BV12" s="307">
        <f>'R5'!AG15</f>
        <v>6323</v>
      </c>
      <c r="BW12" s="333">
        <f>'R6'!AG15</f>
        <v>6425</v>
      </c>
      <c r="BX12" s="619">
        <f>h1_2!O12+h1_2!P12</f>
        <v>9800</v>
      </c>
      <c r="BY12" s="612">
        <f>h2_2!O12+h2_2!P12</f>
        <v>9734</v>
      </c>
      <c r="BZ12" s="612">
        <f>h3_2!O12+h3_2!P12</f>
        <v>9375</v>
      </c>
      <c r="CA12" s="612">
        <f>h4_2!O12+h4_2!P12</f>
        <v>9506</v>
      </c>
      <c r="CB12" s="612">
        <f>h5_2!O12+h5_2!P12</f>
        <v>9601</v>
      </c>
      <c r="CC12" s="619">
        <f>h6_2!O12+h6_2!P12</f>
        <v>10005</v>
      </c>
      <c r="CD12" s="618">
        <f>h7_2!Q12+h7_2!R12</f>
        <v>10709</v>
      </c>
      <c r="CE12" s="396">
        <f>h8_2!Q12+h8_2!R12</f>
        <v>10270</v>
      </c>
      <c r="CF12" s="618">
        <f>h9_2!O12+h9_2!P12</f>
        <v>10245</v>
      </c>
      <c r="CG12" s="396">
        <f>h10_2!O12+h10_2!P12</f>
        <v>10182</v>
      </c>
      <c r="CH12" s="618">
        <f>h11_2!O12+h11_2!P12</f>
        <v>10167</v>
      </c>
      <c r="CI12" s="396">
        <f>h12_2!O12+h12_2!P12</f>
        <v>10294</v>
      </c>
      <c r="CJ12" s="631">
        <f>h13_2!Z12</f>
        <v>10204</v>
      </c>
      <c r="CK12" s="637">
        <f>h14_2!Z12</f>
        <v>9949</v>
      </c>
      <c r="CL12" s="397">
        <f>h15_2!Z12</f>
        <v>9594</v>
      </c>
      <c r="CM12" s="637">
        <f>h16_2!Z12</f>
        <v>9552</v>
      </c>
      <c r="CN12" s="397">
        <f>h17_2!Z12</f>
        <v>9253</v>
      </c>
      <c r="CO12" s="637">
        <f>'H18'!AA14</f>
        <v>8824</v>
      </c>
      <c r="CP12" s="397">
        <f>'H19'!AA14</f>
        <v>8427</v>
      </c>
      <c r="CQ12" s="637">
        <f>'H20'!AA14</f>
        <v>8396</v>
      </c>
      <c r="CR12" s="397">
        <f>'H21'!AI15</f>
        <v>8469</v>
      </c>
      <c r="CS12" s="637">
        <f>'H22'!AJ14</f>
        <v>7979</v>
      </c>
      <c r="CT12" s="397">
        <f>'H23'!AJ14</f>
        <v>7650</v>
      </c>
      <c r="CU12" s="637">
        <f>'H24'!AJ14</f>
        <v>7878</v>
      </c>
      <c r="CV12" s="397">
        <f>'H25'!AJ14</f>
        <v>7900</v>
      </c>
      <c r="CW12" s="637">
        <f>'H26'!AJ14</f>
        <v>7756</v>
      </c>
      <c r="CX12" s="397">
        <f>'H27'!AJ14</f>
        <v>7728</v>
      </c>
      <c r="CY12" s="637">
        <f>'H28'!AJ14</f>
        <v>7466</v>
      </c>
      <c r="CZ12" s="685">
        <f>'H29'!AJ14</f>
        <v>7590</v>
      </c>
      <c r="DA12" s="1006">
        <f>'H30'!AJ14</f>
        <v>7440</v>
      </c>
      <c r="DB12" s="1016">
        <f>'R1'!AP15</f>
        <v>7551</v>
      </c>
      <c r="DC12" s="1089">
        <f>'R2'!AR15</f>
        <v>7123</v>
      </c>
      <c r="DD12" s="1016">
        <f>'R3'!AR15</f>
        <v>7079</v>
      </c>
      <c r="DE12" s="1089">
        <f>'R4'!AP15</f>
        <v>7111</v>
      </c>
      <c r="DF12" s="1010">
        <f>'R5'!AP15</f>
        <v>7279</v>
      </c>
      <c r="DG12" s="781">
        <f>'R6'!AP15</f>
        <v>7540</v>
      </c>
    </row>
    <row r="13" spans="1:111" x14ac:dyDescent="0.2">
      <c r="A13" s="303">
        <v>8</v>
      </c>
      <c r="C13" s="1201" t="s">
        <v>15</v>
      </c>
      <c r="D13" s="619">
        <f>h1_2!K13+h1_2!L13</f>
        <v>-1159</v>
      </c>
      <c r="E13" s="612">
        <f>h2_2!K13+h2_2!L13</f>
        <v>-992</v>
      </c>
      <c r="F13" s="612">
        <f>h3_2!K13+h3_2!L13</f>
        <v>-1089</v>
      </c>
      <c r="G13" s="612">
        <f>h4_2!K13+h4_2!L13</f>
        <v>-699</v>
      </c>
      <c r="H13" s="612">
        <f>h5_2!K13+h5_2!L13</f>
        <v>-511</v>
      </c>
      <c r="I13" s="619">
        <f>h6_2!K13+h6_2!L13</f>
        <v>-187</v>
      </c>
      <c r="J13" s="618">
        <f>h7_2!L13</f>
        <v>200</v>
      </c>
      <c r="K13" s="396">
        <f>h8_2!L13</f>
        <v>-165</v>
      </c>
      <c r="L13" s="618">
        <f>h9_2!K13+h9_2!L13</f>
        <v>-564</v>
      </c>
      <c r="M13" s="396">
        <f>h10_2!K13+h10_2!L13</f>
        <v>-724</v>
      </c>
      <c r="N13" s="396">
        <f>h11_2!K13+h11_2!L13</f>
        <v>-423</v>
      </c>
      <c r="O13" s="396">
        <f>h12_2!K13+h12_2!L13</f>
        <v>-343</v>
      </c>
      <c r="P13" s="560">
        <f>h13_2!N13</f>
        <v>-633</v>
      </c>
      <c r="Q13" s="389">
        <f>h14_2!N13</f>
        <v>-996</v>
      </c>
      <c r="R13" s="389">
        <f>h15_2!N13</f>
        <v>-1315</v>
      </c>
      <c r="S13" s="389">
        <f>h16_2!N13</f>
        <v>-892</v>
      </c>
      <c r="T13" s="389">
        <f>h17_2!N13</f>
        <v>-1083</v>
      </c>
      <c r="U13" s="389">
        <f>'H18'!O15</f>
        <v>-1226</v>
      </c>
      <c r="V13" s="389">
        <f>'H19'!O15</f>
        <v>-1536</v>
      </c>
      <c r="W13" s="389">
        <f>'H20'!O15</f>
        <v>-1422</v>
      </c>
      <c r="X13" s="389">
        <f>'H21'!W16</f>
        <v>-1101</v>
      </c>
      <c r="Y13" s="389">
        <f>'H22'!X15</f>
        <v>-1064</v>
      </c>
      <c r="Z13" s="389">
        <f>'H23'!X15</f>
        <v>-1038</v>
      </c>
      <c r="AA13" s="389">
        <f>'H24'!X15</f>
        <v>-1132</v>
      </c>
      <c r="AB13" s="389">
        <f>'H25'!X15</f>
        <v>-1056</v>
      </c>
      <c r="AC13" s="389">
        <f>'H26'!X15</f>
        <v>-1140</v>
      </c>
      <c r="AD13" s="389">
        <f>'H27'!X15</f>
        <v>-1073</v>
      </c>
      <c r="AE13" s="389">
        <f>'H28'!X15</f>
        <v>-909</v>
      </c>
      <c r="AF13" s="394">
        <f>'H29'!X15</f>
        <v>-1062</v>
      </c>
      <c r="AG13" s="394">
        <f>'H30'!X15</f>
        <v>-1121</v>
      </c>
      <c r="AH13" s="394">
        <f>'R1'!AD16</f>
        <v>-1300</v>
      </c>
      <c r="AI13" s="394">
        <f>'R2'!AF16</f>
        <v>-1110</v>
      </c>
      <c r="AJ13" s="1113">
        <f>'R3'!AF16</f>
        <v>-1093</v>
      </c>
      <c r="AK13" s="1263">
        <f>'R4'!AD16</f>
        <v>-732</v>
      </c>
      <c r="AL13" s="1098">
        <f>'R5'!AD11</f>
        <v>-1753</v>
      </c>
      <c r="AM13" s="1279"/>
      <c r="AN13" s="619">
        <f>h1_2!M13+h1_2!N13</f>
        <v>6399</v>
      </c>
      <c r="AO13" s="612">
        <f>h2_2!M13+h2_2!N13</f>
        <v>6517</v>
      </c>
      <c r="AP13" s="612">
        <f>h3_2!M13+h3_2!N13</f>
        <v>6300</v>
      </c>
      <c r="AQ13" s="612">
        <f>h4_2!M13+h4_2!N13</f>
        <v>6559</v>
      </c>
      <c r="AR13" s="612">
        <f>h5_2!M13+h5_2!N13</f>
        <v>6720</v>
      </c>
      <c r="AS13" s="619">
        <f>h6_2!M13+h6_2!N13</f>
        <v>7061</v>
      </c>
      <c r="AT13" s="560">
        <f>h7_2!O13+h7_2!P13</f>
        <v>8349</v>
      </c>
      <c r="AU13" s="389">
        <f>h8_2!O13+h8_2!P13</f>
        <v>7192</v>
      </c>
      <c r="AV13" s="389">
        <f>h9_2!M13+h9_2!N13</f>
        <v>6864</v>
      </c>
      <c r="AW13" s="389">
        <f>h10_2!M13+h10_2!N13</f>
        <v>7035</v>
      </c>
      <c r="AX13" s="389">
        <f>h11_2!M13+h11_2!N13</f>
        <v>6875</v>
      </c>
      <c r="AY13" s="389">
        <f>h12_2!M13+h12_2!N13</f>
        <v>7058</v>
      </c>
      <c r="AZ13" s="395">
        <f>h13_2!Q13</f>
        <v>6506</v>
      </c>
      <c r="BA13" s="390">
        <f>h14_2!Q13</f>
        <v>6385</v>
      </c>
      <c r="BB13" s="390">
        <f>h15_2!Q13</f>
        <v>6256</v>
      </c>
      <c r="BC13" s="390">
        <f>h16_2!Q13</f>
        <v>6176</v>
      </c>
      <c r="BD13" s="390">
        <f>h17_2!Q13</f>
        <v>5017</v>
      </c>
      <c r="BE13" s="390">
        <f>'H18'!R15</f>
        <v>4706</v>
      </c>
      <c r="BF13" s="390">
        <f>'H19'!R15</f>
        <v>4306</v>
      </c>
      <c r="BG13" s="390">
        <f>'H20'!R15</f>
        <v>4154</v>
      </c>
      <c r="BH13" s="390">
        <f>'H21'!Z16</f>
        <v>4166</v>
      </c>
      <c r="BI13" s="390">
        <f>'H22'!AA15</f>
        <v>3815</v>
      </c>
      <c r="BJ13" s="390">
        <f>'H23'!AA15</f>
        <v>3977</v>
      </c>
      <c r="BK13" s="390">
        <f>'H24'!AA15</f>
        <v>3795</v>
      </c>
      <c r="BL13" s="390">
        <f>'H25'!AA15</f>
        <v>3692</v>
      </c>
      <c r="BM13" s="390">
        <f>'H26'!AA15</f>
        <v>3636</v>
      </c>
      <c r="BN13" s="390">
        <f>'H27'!AA15</f>
        <v>3814</v>
      </c>
      <c r="BO13" s="396">
        <f>'H28'!AA15</f>
        <v>3795</v>
      </c>
      <c r="BP13" s="390">
        <f>'H29'!AA15</f>
        <v>3787</v>
      </c>
      <c r="BQ13" s="390">
        <f>'H30'!AA15</f>
        <v>3708</v>
      </c>
      <c r="BR13" s="390">
        <f>'R1'!AG16</f>
        <v>3683</v>
      </c>
      <c r="BS13" s="396">
        <f>'R2'!AI16</f>
        <v>3426</v>
      </c>
      <c r="BT13" s="1079">
        <f>'R3'!AI16</f>
        <v>3419</v>
      </c>
      <c r="BU13" s="390">
        <f>'R4'!AG16</f>
        <v>3835</v>
      </c>
      <c r="BV13" s="307">
        <f>'R5'!AG16</f>
        <v>3787</v>
      </c>
      <c r="BW13" s="333">
        <f>'R6'!AG16</f>
        <v>3516</v>
      </c>
      <c r="BX13" s="619">
        <f>h1_2!O13+h1_2!P13</f>
        <v>7558</v>
      </c>
      <c r="BY13" s="612">
        <f>h2_2!O13+h2_2!P13</f>
        <v>7509</v>
      </c>
      <c r="BZ13" s="612">
        <f>h3_2!O13+h3_2!P13</f>
        <v>7389</v>
      </c>
      <c r="CA13" s="612">
        <f>h4_2!O13+h4_2!P13</f>
        <v>7258</v>
      </c>
      <c r="CB13" s="612">
        <f>h5_2!O13+h5_2!P13</f>
        <v>7231</v>
      </c>
      <c r="CC13" s="619">
        <f>h6_2!O13+h6_2!P13</f>
        <v>7248</v>
      </c>
      <c r="CD13" s="618">
        <f>h7_2!Q13+h7_2!R13</f>
        <v>8149</v>
      </c>
      <c r="CE13" s="396">
        <f>h8_2!Q13+h8_2!R13</f>
        <v>7357</v>
      </c>
      <c r="CF13" s="618">
        <f>h9_2!O13+h9_2!P13</f>
        <v>7428</v>
      </c>
      <c r="CG13" s="396">
        <f>h10_2!O13+h10_2!P13</f>
        <v>7759</v>
      </c>
      <c r="CH13" s="618">
        <f>h11_2!O13+h11_2!P13</f>
        <v>7298</v>
      </c>
      <c r="CI13" s="396">
        <f>h12_2!O13+h12_2!P13</f>
        <v>7401</v>
      </c>
      <c r="CJ13" s="631">
        <f>h13_2!Z13</f>
        <v>7139</v>
      </c>
      <c r="CK13" s="637">
        <f>h14_2!Z13</f>
        <v>7381</v>
      </c>
      <c r="CL13" s="397">
        <f>h15_2!Z13</f>
        <v>7571</v>
      </c>
      <c r="CM13" s="637">
        <f>h16_2!Z13</f>
        <v>7068</v>
      </c>
      <c r="CN13" s="397">
        <f>h17_2!Z13</f>
        <v>6100</v>
      </c>
      <c r="CO13" s="637">
        <f>'H18'!AA15</f>
        <v>5932</v>
      </c>
      <c r="CP13" s="397">
        <f>'H19'!AA15</f>
        <v>5842</v>
      </c>
      <c r="CQ13" s="637">
        <f>'H20'!AA15</f>
        <v>5576</v>
      </c>
      <c r="CR13" s="397">
        <f>'H21'!AI16</f>
        <v>5267</v>
      </c>
      <c r="CS13" s="637">
        <f>'H22'!AJ15</f>
        <v>4879</v>
      </c>
      <c r="CT13" s="397">
        <f>'H23'!AJ15</f>
        <v>5015</v>
      </c>
      <c r="CU13" s="637">
        <f>'H24'!AJ15</f>
        <v>4927</v>
      </c>
      <c r="CV13" s="397">
        <f>'H25'!AJ15</f>
        <v>4748</v>
      </c>
      <c r="CW13" s="637">
        <f>'H26'!AJ15</f>
        <v>4776</v>
      </c>
      <c r="CX13" s="397">
        <f>'H27'!AJ15</f>
        <v>4887</v>
      </c>
      <c r="CY13" s="637">
        <f>'H28'!AJ15</f>
        <v>4704</v>
      </c>
      <c r="CZ13" s="685">
        <f>'H29'!AJ15</f>
        <v>4849</v>
      </c>
      <c r="DA13" s="1006">
        <f>'H30'!AJ15</f>
        <v>4829</v>
      </c>
      <c r="DB13" s="1016">
        <f>'R1'!AP16</f>
        <v>4983</v>
      </c>
      <c r="DC13" s="1089">
        <f>'R2'!AR16</f>
        <v>4536</v>
      </c>
      <c r="DD13" s="1016">
        <f>'R3'!AR16</f>
        <v>4512</v>
      </c>
      <c r="DE13" s="1089">
        <f>'R4'!AP16</f>
        <v>4567</v>
      </c>
      <c r="DF13" s="1010">
        <f>'R5'!AP16</f>
        <v>4630</v>
      </c>
      <c r="DG13" s="781">
        <f>'R6'!AP16</f>
        <v>4447</v>
      </c>
    </row>
    <row r="14" spans="1:111" x14ac:dyDescent="0.2">
      <c r="A14" s="303">
        <v>9</v>
      </c>
      <c r="C14" s="1201" t="s">
        <v>16</v>
      </c>
      <c r="D14" s="619">
        <f>h1_2!K14+h1_2!L14</f>
        <v>454</v>
      </c>
      <c r="E14" s="612">
        <f>h2_2!K14+h2_2!L14</f>
        <v>744</v>
      </c>
      <c r="F14" s="612">
        <f>h3_2!K14+h3_2!L14</f>
        <v>862</v>
      </c>
      <c r="G14" s="612">
        <f>h4_2!K14+h4_2!L14</f>
        <v>846</v>
      </c>
      <c r="H14" s="612">
        <f>h5_2!K14+h5_2!L14</f>
        <v>746</v>
      </c>
      <c r="I14" s="619">
        <f>h6_2!K14+h6_2!L14</f>
        <v>931</v>
      </c>
      <c r="J14" s="618">
        <f>h7_2!L14</f>
        <v>810</v>
      </c>
      <c r="K14" s="396">
        <f>h8_2!L14</f>
        <v>897</v>
      </c>
      <c r="L14" s="618">
        <f>h9_2!K14+h9_2!L14</f>
        <v>825</v>
      </c>
      <c r="M14" s="396">
        <f>h10_2!K14+h10_2!L14</f>
        <v>147</v>
      </c>
      <c r="N14" s="396">
        <f>h11_2!K14+h11_2!L14</f>
        <v>252</v>
      </c>
      <c r="O14" s="396">
        <f>h12_2!K14+h12_2!L14</f>
        <v>206</v>
      </c>
      <c r="P14" s="560">
        <f>h13_2!N14</f>
        <v>48</v>
      </c>
      <c r="Q14" s="389">
        <f>h14_2!N14</f>
        <v>-235</v>
      </c>
      <c r="R14" s="389">
        <f>h15_2!N14</f>
        <v>-140</v>
      </c>
      <c r="S14" s="389">
        <f>h16_2!N14</f>
        <v>-125</v>
      </c>
      <c r="T14" s="389">
        <f>h17_2!N14</f>
        <v>-338</v>
      </c>
      <c r="U14" s="389">
        <f>'H18'!O16</f>
        <v>-602</v>
      </c>
      <c r="V14" s="389">
        <f>'H19'!O16</f>
        <v>-617</v>
      </c>
      <c r="W14" s="389">
        <f>'H20'!O16</f>
        <v>-505</v>
      </c>
      <c r="X14" s="389">
        <f>'H21'!W17</f>
        <v>-595</v>
      </c>
      <c r="Y14" s="389">
        <f>'H22'!X16</f>
        <v>-228</v>
      </c>
      <c r="Z14" s="389">
        <f>'H23'!X16</f>
        <v>-295</v>
      </c>
      <c r="AA14" s="389">
        <f>'H24'!X16</f>
        <v>-412</v>
      </c>
      <c r="AB14" s="389">
        <f>'H25'!X16</f>
        <v>-538</v>
      </c>
      <c r="AC14" s="389">
        <f>'H26'!X16</f>
        <v>-461</v>
      </c>
      <c r="AD14" s="389">
        <f>'H27'!X16</f>
        <v>-398</v>
      </c>
      <c r="AE14" s="389">
        <f>'H28'!X16</f>
        <v>-422</v>
      </c>
      <c r="AF14" s="394">
        <f>'H29'!X16</f>
        <v>-402</v>
      </c>
      <c r="AG14" s="394">
        <f>'H30'!X16</f>
        <v>-348</v>
      </c>
      <c r="AH14" s="394">
        <f>'R1'!AD17</f>
        <v>-360</v>
      </c>
      <c r="AI14" s="394">
        <f>'R2'!AF17</f>
        <v>-395</v>
      </c>
      <c r="AJ14" s="1113">
        <f>'R3'!AF17</f>
        <v>-445</v>
      </c>
      <c r="AK14" s="1263">
        <f>'R4'!AD17</f>
        <v>30</v>
      </c>
      <c r="AL14" s="1098">
        <f>'R5'!AD12</f>
        <v>2422</v>
      </c>
      <c r="AM14" s="1279"/>
      <c r="AN14" s="619">
        <f>h1_2!M14+h1_2!N14</f>
        <v>4105</v>
      </c>
      <c r="AO14" s="612">
        <f>h2_2!M14+h2_2!N14</f>
        <v>4568</v>
      </c>
      <c r="AP14" s="612">
        <f>h3_2!M14+h3_2!N14</f>
        <v>4698</v>
      </c>
      <c r="AQ14" s="612">
        <f>h4_2!M14+h4_2!N14</f>
        <v>4635</v>
      </c>
      <c r="AR14" s="612">
        <f>h5_2!M14+h5_2!N14</f>
        <v>4939</v>
      </c>
      <c r="AS14" s="619">
        <f>h6_2!M14+h6_2!N14</f>
        <v>5236</v>
      </c>
      <c r="AT14" s="560">
        <f>h7_2!O14+h7_2!P14</f>
        <v>6244</v>
      </c>
      <c r="AU14" s="389">
        <f>h8_2!O14+h8_2!P14</f>
        <v>5498</v>
      </c>
      <c r="AV14" s="389">
        <f>h9_2!M14+h9_2!N14</f>
        <v>5644</v>
      </c>
      <c r="AW14" s="389">
        <f>h10_2!M14+h10_2!N14</f>
        <v>5005</v>
      </c>
      <c r="AX14" s="389">
        <f>h11_2!M14+h11_2!N14</f>
        <v>4761</v>
      </c>
      <c r="AY14" s="389">
        <f>h12_2!M14+h12_2!N14</f>
        <v>4607</v>
      </c>
      <c r="AZ14" s="395">
        <f>h13_2!Q14</f>
        <v>4533</v>
      </c>
      <c r="BA14" s="390">
        <f>h14_2!Q14</f>
        <v>4239</v>
      </c>
      <c r="BB14" s="390">
        <f>h15_2!Q14</f>
        <v>4077</v>
      </c>
      <c r="BC14" s="390">
        <f>h16_2!Q14</f>
        <v>4073</v>
      </c>
      <c r="BD14" s="390">
        <f>h17_2!Q14</f>
        <v>3398</v>
      </c>
      <c r="BE14" s="390">
        <f>'H18'!R16</f>
        <v>3325</v>
      </c>
      <c r="BF14" s="390">
        <f>'H19'!R16</f>
        <v>2973</v>
      </c>
      <c r="BG14" s="390">
        <f>'H20'!R16</f>
        <v>2890</v>
      </c>
      <c r="BH14" s="390">
        <f>'H21'!Z17</f>
        <v>2722</v>
      </c>
      <c r="BI14" s="390">
        <f>'H22'!AA16</f>
        <v>2762</v>
      </c>
      <c r="BJ14" s="390">
        <f>'H23'!AA16</f>
        <v>2810</v>
      </c>
      <c r="BK14" s="390">
        <f>'H24'!AA16</f>
        <v>2794</v>
      </c>
      <c r="BL14" s="390">
        <f>'H25'!AA16</f>
        <v>2702</v>
      </c>
      <c r="BM14" s="390">
        <f>'H26'!AA16</f>
        <v>2626</v>
      </c>
      <c r="BN14" s="390">
        <f>'H27'!AA16</f>
        <v>2650</v>
      </c>
      <c r="BO14" s="396">
        <f>'H28'!AA16</f>
        <v>2644</v>
      </c>
      <c r="BP14" s="390">
        <f>'H29'!AA16</f>
        <v>2665</v>
      </c>
      <c r="BQ14" s="390">
        <f>'H30'!AA16</f>
        <v>2744</v>
      </c>
      <c r="BR14" s="390">
        <f>'R1'!AG17</f>
        <v>2901</v>
      </c>
      <c r="BS14" s="396">
        <f>'R2'!AI17</f>
        <v>2593</v>
      </c>
      <c r="BT14" s="1079">
        <f>'R3'!AI17</f>
        <v>2543</v>
      </c>
      <c r="BU14" s="390">
        <f>'R4'!AG17</f>
        <v>3209</v>
      </c>
      <c r="BV14" s="307">
        <f>'R5'!AG17</f>
        <v>3152</v>
      </c>
      <c r="BW14" s="333">
        <f>'R6'!AG17</f>
        <v>2880</v>
      </c>
      <c r="BX14" s="619">
        <f>h1_2!O14+h1_2!P14</f>
        <v>3651</v>
      </c>
      <c r="BY14" s="612">
        <f>h2_2!O14+h2_2!P14</f>
        <v>3824</v>
      </c>
      <c r="BZ14" s="612">
        <f>h3_2!O14+h3_2!P14</f>
        <v>3836</v>
      </c>
      <c r="CA14" s="612">
        <f>h4_2!O14+h4_2!P14</f>
        <v>3789</v>
      </c>
      <c r="CB14" s="612">
        <f>h5_2!O14+h5_2!P14</f>
        <v>4193</v>
      </c>
      <c r="CC14" s="619">
        <f>h6_2!O14+h6_2!P14</f>
        <v>4305</v>
      </c>
      <c r="CD14" s="618">
        <f>h7_2!Q14+h7_2!R14</f>
        <v>5434</v>
      </c>
      <c r="CE14" s="396">
        <f>h8_2!Q14+h8_2!R14</f>
        <v>4601</v>
      </c>
      <c r="CF14" s="618">
        <f>h9_2!O14+h9_2!P14</f>
        <v>4819</v>
      </c>
      <c r="CG14" s="396">
        <f>h10_2!O14+h10_2!P14</f>
        <v>4858</v>
      </c>
      <c r="CH14" s="618">
        <f>h11_2!O14+h11_2!P14</f>
        <v>4509</v>
      </c>
      <c r="CI14" s="396">
        <f>h12_2!O14+h12_2!P14</f>
        <v>4401</v>
      </c>
      <c r="CJ14" s="631">
        <f>h13_2!Z14</f>
        <v>4485</v>
      </c>
      <c r="CK14" s="637">
        <f>h14_2!Z14</f>
        <v>4474</v>
      </c>
      <c r="CL14" s="397">
        <f>h15_2!Z14</f>
        <v>4217</v>
      </c>
      <c r="CM14" s="637">
        <f>h16_2!Z14</f>
        <v>4198</v>
      </c>
      <c r="CN14" s="397">
        <f>h17_2!Z14</f>
        <v>3736</v>
      </c>
      <c r="CO14" s="637">
        <f>'H18'!AA16</f>
        <v>3927</v>
      </c>
      <c r="CP14" s="397">
        <f>'H19'!AA16</f>
        <v>3590</v>
      </c>
      <c r="CQ14" s="637">
        <f>'H20'!AA16</f>
        <v>3395</v>
      </c>
      <c r="CR14" s="397">
        <f>'H21'!AI17</f>
        <v>3317</v>
      </c>
      <c r="CS14" s="637">
        <f>'H22'!AJ16</f>
        <v>2990</v>
      </c>
      <c r="CT14" s="397">
        <f>'H23'!AJ16</f>
        <v>3105</v>
      </c>
      <c r="CU14" s="637">
        <f>'H24'!AJ16</f>
        <v>3206</v>
      </c>
      <c r="CV14" s="397">
        <f>'H25'!AJ16</f>
        <v>3240</v>
      </c>
      <c r="CW14" s="637">
        <f>'H26'!AJ16</f>
        <v>3087</v>
      </c>
      <c r="CX14" s="397">
        <f>'H27'!AJ16</f>
        <v>3048</v>
      </c>
      <c r="CY14" s="637">
        <f>'H28'!AJ16</f>
        <v>3066</v>
      </c>
      <c r="CZ14" s="685">
        <f>'H29'!AJ16</f>
        <v>3067</v>
      </c>
      <c r="DA14" s="1006">
        <f>'H30'!AJ16</f>
        <v>3092</v>
      </c>
      <c r="DB14" s="1016">
        <f>'R1'!AP17</f>
        <v>3261</v>
      </c>
      <c r="DC14" s="1089">
        <f>'R2'!AR17</f>
        <v>2988</v>
      </c>
      <c r="DD14" s="1016">
        <f>'R3'!AR17</f>
        <v>2988</v>
      </c>
      <c r="DE14" s="1089">
        <f>'R4'!AP17</f>
        <v>3179</v>
      </c>
      <c r="DF14" s="1010">
        <f>'R5'!AP17</f>
        <v>3221</v>
      </c>
      <c r="DG14" s="781">
        <f>'R6'!AP17</f>
        <v>3226</v>
      </c>
    </row>
    <row r="15" spans="1:111" x14ac:dyDescent="0.2">
      <c r="A15" s="303">
        <v>10</v>
      </c>
      <c r="C15" s="1202" t="s">
        <v>17</v>
      </c>
      <c r="D15" s="733">
        <f>h1_2!K15+h1_2!L15</f>
        <v>-474</v>
      </c>
      <c r="E15" s="615">
        <f>h2_2!K15+h2_2!L15</f>
        <v>-556</v>
      </c>
      <c r="F15" s="615">
        <f>h3_2!K15+h3_2!L15</f>
        <v>-691</v>
      </c>
      <c r="G15" s="615">
        <f>h4_2!K15+h4_2!L15</f>
        <v>-461</v>
      </c>
      <c r="H15" s="615">
        <f>h5_2!K15+h5_2!L15</f>
        <v>-285</v>
      </c>
      <c r="I15" s="733">
        <f>h6_2!K15+h6_2!L15</f>
        <v>-60</v>
      </c>
      <c r="J15" s="618">
        <f>h7_2!L15</f>
        <v>-353</v>
      </c>
      <c r="K15" s="396">
        <f>h8_2!L15</f>
        <v>-481</v>
      </c>
      <c r="L15" s="618">
        <f>h9_2!K15+h9_2!L15</f>
        <v>-393</v>
      </c>
      <c r="M15" s="396">
        <f>h10_2!K15+h10_2!L15</f>
        <v>-504</v>
      </c>
      <c r="N15" s="396">
        <f>h11_2!K15+h11_2!L15</f>
        <v>137</v>
      </c>
      <c r="O15" s="396">
        <f>h12_2!K15+h12_2!L15</f>
        <v>-176</v>
      </c>
      <c r="P15" s="560">
        <f>h13_2!N15</f>
        <v>-622</v>
      </c>
      <c r="Q15" s="389">
        <f>h14_2!N15</f>
        <v>-664</v>
      </c>
      <c r="R15" s="389">
        <f>h15_2!N15</f>
        <v>-768</v>
      </c>
      <c r="S15" s="389">
        <f>h16_2!N15</f>
        <v>-876</v>
      </c>
      <c r="T15" s="389">
        <f>h17_2!N15</f>
        <v>-954</v>
      </c>
      <c r="U15" s="389">
        <f>'H18'!O17</f>
        <v>-1011</v>
      </c>
      <c r="V15" s="389">
        <f>'H19'!O17</f>
        <v>-908</v>
      </c>
      <c r="W15" s="389">
        <f>'H20'!O17</f>
        <v>-829</v>
      </c>
      <c r="X15" s="389">
        <f>'H21'!W18</f>
        <v>-489</v>
      </c>
      <c r="Y15" s="389">
        <f>'H22'!X17</f>
        <v>-741</v>
      </c>
      <c r="Z15" s="389">
        <f>'H23'!X17</f>
        <v>-642</v>
      </c>
      <c r="AA15" s="389">
        <f>'H24'!X17</f>
        <v>-560</v>
      </c>
      <c r="AB15" s="389">
        <f>'H25'!X17</f>
        <v>-685</v>
      </c>
      <c r="AC15" s="389">
        <f>'H26'!X17</f>
        <v>-456</v>
      </c>
      <c r="AD15" s="389">
        <f>'H27'!X17</f>
        <v>-522</v>
      </c>
      <c r="AE15" s="389">
        <f>'H28'!X17</f>
        <v>-533</v>
      </c>
      <c r="AF15" s="394">
        <f>'H29'!X17</f>
        <v>-543</v>
      </c>
      <c r="AG15" s="398">
        <f>'H30'!X17</f>
        <v>-701</v>
      </c>
      <c r="AH15" s="398">
        <f>'R1'!AD18</f>
        <v>-523</v>
      </c>
      <c r="AI15" s="398">
        <f>'R2'!AF18</f>
        <v>-241</v>
      </c>
      <c r="AJ15" s="1114">
        <f>'R3'!AF18</f>
        <v>-63</v>
      </c>
      <c r="AK15" s="1264">
        <f>'R4'!AD18</f>
        <v>208</v>
      </c>
      <c r="AL15" s="1099">
        <f>'R5'!AD13</f>
        <v>-254</v>
      </c>
      <c r="AM15" s="1280"/>
      <c r="AN15" s="733">
        <f>h1_2!M15+h1_2!N15</f>
        <v>4783</v>
      </c>
      <c r="AO15" s="615">
        <f>h2_2!M15+h2_2!N15</f>
        <v>4836</v>
      </c>
      <c r="AP15" s="615">
        <f>h3_2!M15+h3_2!N15</f>
        <v>4923</v>
      </c>
      <c r="AQ15" s="615">
        <f>h4_2!M15+h4_2!N15</f>
        <v>5173</v>
      </c>
      <c r="AR15" s="615">
        <f>h5_2!M15+h5_2!N15</f>
        <v>5654</v>
      </c>
      <c r="AS15" s="733">
        <f>h6_2!M15+h6_2!N15</f>
        <v>5511</v>
      </c>
      <c r="AT15" s="560">
        <f>h7_2!O15+h7_2!P15</f>
        <v>6459</v>
      </c>
      <c r="AU15" s="389">
        <f>h8_2!O15+h8_2!P15</f>
        <v>5741</v>
      </c>
      <c r="AV15" s="389">
        <f>h9_2!M15+h9_2!N15</f>
        <v>5648</v>
      </c>
      <c r="AW15" s="389">
        <f>h10_2!M15+h10_2!N15</f>
        <v>5457</v>
      </c>
      <c r="AX15" s="389">
        <f>h11_2!M15+h11_2!N15</f>
        <v>5776</v>
      </c>
      <c r="AY15" s="389">
        <f>h12_2!M15+h12_2!N15</f>
        <v>5588</v>
      </c>
      <c r="AZ15" s="395">
        <f>h13_2!Q15</f>
        <v>5295</v>
      </c>
      <c r="BA15" s="390">
        <f>h14_2!Q15</f>
        <v>5001</v>
      </c>
      <c r="BB15" s="390">
        <f>h15_2!Q15</f>
        <v>4921</v>
      </c>
      <c r="BC15" s="390">
        <f>h16_2!Q15</f>
        <v>4564</v>
      </c>
      <c r="BD15" s="390">
        <f>h17_2!Q15</f>
        <v>3796</v>
      </c>
      <c r="BE15" s="390">
        <f>'H18'!R17</f>
        <v>3631</v>
      </c>
      <c r="BF15" s="390">
        <f>'H19'!R17</f>
        <v>3405</v>
      </c>
      <c r="BG15" s="390">
        <f>'H20'!R17</f>
        <v>3529</v>
      </c>
      <c r="BH15" s="390">
        <f>'H21'!Z18</f>
        <v>3582</v>
      </c>
      <c r="BI15" s="390">
        <f>'H22'!AA17</f>
        <v>3430</v>
      </c>
      <c r="BJ15" s="390">
        <f>'H23'!AA17</f>
        <v>3230</v>
      </c>
      <c r="BK15" s="390">
        <f>'H24'!AA17</f>
        <v>3477</v>
      </c>
      <c r="BL15" s="390">
        <f>'H25'!AA17</f>
        <v>3605</v>
      </c>
      <c r="BM15" s="390">
        <f>'H26'!AA17</f>
        <v>3830</v>
      </c>
      <c r="BN15" s="390">
        <f>'H27'!AA17</f>
        <v>3789</v>
      </c>
      <c r="BO15" s="396">
        <f>'H28'!AA17</f>
        <v>3781</v>
      </c>
      <c r="BP15" s="390">
        <f>'H29'!AA17</f>
        <v>3810</v>
      </c>
      <c r="BQ15" s="392">
        <f>'H30'!AA17</f>
        <v>3885</v>
      </c>
      <c r="BR15" s="392">
        <f>'R1'!AG18</f>
        <v>4231</v>
      </c>
      <c r="BS15" s="399">
        <f>'R2'!AI18</f>
        <v>3859</v>
      </c>
      <c r="BT15" s="1080">
        <f>'R3'!AI18</f>
        <v>3873</v>
      </c>
      <c r="BU15" s="392">
        <f>'R4'!AG18</f>
        <v>4917</v>
      </c>
      <c r="BV15" s="307">
        <f>'R5'!AG18</f>
        <v>4815</v>
      </c>
      <c r="BW15" s="333">
        <f>'R6'!AG18</f>
        <v>4529</v>
      </c>
      <c r="BX15" s="733">
        <f>h1_2!O15+h1_2!P15</f>
        <v>5257</v>
      </c>
      <c r="BY15" s="615">
        <f>h2_2!O15+h2_2!P15</f>
        <v>5392</v>
      </c>
      <c r="BZ15" s="615">
        <f>h3_2!O15+h3_2!P15</f>
        <v>5614</v>
      </c>
      <c r="CA15" s="615">
        <f>h4_2!O15+h4_2!P15</f>
        <v>5634</v>
      </c>
      <c r="CB15" s="615">
        <f>h5_2!O15+h5_2!P15</f>
        <v>5939</v>
      </c>
      <c r="CC15" s="733">
        <f>h6_2!O15+h6_2!P15</f>
        <v>5571</v>
      </c>
      <c r="CD15" s="618">
        <f>h7_2!Q15+h7_2!R15</f>
        <v>6812</v>
      </c>
      <c r="CE15" s="396">
        <f>h8_2!Q15+h8_2!R15</f>
        <v>6222</v>
      </c>
      <c r="CF15" s="618">
        <f>h9_2!O15+h9_2!P15</f>
        <v>6041</v>
      </c>
      <c r="CG15" s="396">
        <f>h10_2!O15+h10_2!P15</f>
        <v>5961</v>
      </c>
      <c r="CH15" s="618">
        <f>h11_2!O15+h11_2!P15</f>
        <v>5639</v>
      </c>
      <c r="CI15" s="396">
        <f>h12_2!O15+h12_2!P15</f>
        <v>5764</v>
      </c>
      <c r="CJ15" s="631">
        <f>h13_2!Z15</f>
        <v>5917</v>
      </c>
      <c r="CK15" s="637">
        <f>h14_2!Z15</f>
        <v>5665</v>
      </c>
      <c r="CL15" s="397">
        <f>h15_2!Z15</f>
        <v>5689</v>
      </c>
      <c r="CM15" s="637">
        <f>h16_2!Z15</f>
        <v>5440</v>
      </c>
      <c r="CN15" s="397">
        <f>h17_2!Z15</f>
        <v>4750</v>
      </c>
      <c r="CO15" s="637">
        <f>'H18'!AA17</f>
        <v>4642</v>
      </c>
      <c r="CP15" s="397">
        <f>'H19'!AA17</f>
        <v>4313</v>
      </c>
      <c r="CQ15" s="637">
        <f>'H20'!AA17</f>
        <v>4358</v>
      </c>
      <c r="CR15" s="397">
        <f>'H21'!AI18</f>
        <v>4071</v>
      </c>
      <c r="CS15" s="637">
        <f>'H22'!AJ17</f>
        <v>4171</v>
      </c>
      <c r="CT15" s="397">
        <f>'H23'!AJ17</f>
        <v>3872</v>
      </c>
      <c r="CU15" s="637">
        <f>'H24'!AJ17</f>
        <v>4037</v>
      </c>
      <c r="CV15" s="397">
        <f>'H25'!AJ17</f>
        <v>4290</v>
      </c>
      <c r="CW15" s="637">
        <f>'H26'!AJ17</f>
        <v>4286</v>
      </c>
      <c r="CX15" s="397">
        <f>'H27'!AJ17</f>
        <v>4311</v>
      </c>
      <c r="CY15" s="637">
        <f>'H28'!AJ17</f>
        <v>4314</v>
      </c>
      <c r="CZ15" s="685">
        <f>'H29'!AJ17</f>
        <v>4353</v>
      </c>
      <c r="DA15" s="1006">
        <f>'H30'!AJ17</f>
        <v>4586</v>
      </c>
      <c r="DB15" s="1017">
        <f>'R1'!AP18</f>
        <v>4754</v>
      </c>
      <c r="DC15" s="1089">
        <f>'R2'!AR18</f>
        <v>4100</v>
      </c>
      <c r="DD15" s="1016">
        <f>'R3'!AR18</f>
        <v>3936</v>
      </c>
      <c r="DE15" s="1089">
        <f>'R4'!AP18</f>
        <v>4709</v>
      </c>
      <c r="DF15" s="1011">
        <f>'R5'!AP18</f>
        <v>4804</v>
      </c>
      <c r="DG15" s="784">
        <f>'R6'!AP18</f>
        <v>4752</v>
      </c>
    </row>
    <row r="16" spans="1:111" x14ac:dyDescent="0.2">
      <c r="A16" s="303">
        <v>1</v>
      </c>
      <c r="B16" s="1">
        <v>100</v>
      </c>
      <c r="C16" s="1203" t="s">
        <v>185</v>
      </c>
      <c r="D16" s="723">
        <f>h1_2!K16+h1_2!L16</f>
        <v>9425</v>
      </c>
      <c r="E16" s="742">
        <f>h2_2!K16+h2_2!L16</f>
        <v>7636</v>
      </c>
      <c r="F16" s="742">
        <f>h3_2!K16+h3_2!L16</f>
        <v>7491</v>
      </c>
      <c r="G16" s="742">
        <f>h4_2!K16+h4_2!L16</f>
        <v>7286</v>
      </c>
      <c r="H16" s="742">
        <f>h5_2!K16+h5_2!L16</f>
        <v>6874</v>
      </c>
      <c r="I16" s="723">
        <f>h6_2!K16+h6_2!L16</f>
        <v>6083</v>
      </c>
      <c r="J16" s="684">
        <f>h7_2!L16</f>
        <v>-96329</v>
      </c>
      <c r="K16" s="338">
        <f>h8_2!L16</f>
        <v>-3845</v>
      </c>
      <c r="L16" s="684">
        <f>h9_2!K16+h9_2!L16</f>
        <v>3857</v>
      </c>
      <c r="M16" s="338">
        <f>h10_2!K16+h10_2!L16</f>
        <v>3479</v>
      </c>
      <c r="N16" s="338">
        <f>h11_2!K16+h11_2!L16</f>
        <v>5760</v>
      </c>
      <c r="O16" s="625">
        <f>h12_2!K16+h12_2!L16</f>
        <v>6607</v>
      </c>
      <c r="P16" s="621">
        <f>h13_2!N16</f>
        <v>7748</v>
      </c>
      <c r="Q16" s="622">
        <f>h14_2!N16</f>
        <v>4320</v>
      </c>
      <c r="R16" s="622">
        <f>h15_2!N16</f>
        <v>4055</v>
      </c>
      <c r="S16" s="622">
        <f>h16_2!N16</f>
        <v>3129</v>
      </c>
      <c r="T16" s="622">
        <f>h17_2!N16</f>
        <v>4950</v>
      </c>
      <c r="U16" s="622">
        <f>'H18'!O18</f>
        <v>2839</v>
      </c>
      <c r="V16" s="622">
        <f>'H19'!O18</f>
        <v>1161</v>
      </c>
      <c r="W16" s="622">
        <f>'H20'!O18</f>
        <v>3823</v>
      </c>
      <c r="X16" s="622">
        <f>'H21'!W19</f>
        <v>3944</v>
      </c>
      <c r="Y16" s="622">
        <f>'H22'!X18</f>
        <v>2321</v>
      </c>
      <c r="Z16" s="622">
        <f>'H23'!X18</f>
        <v>2143</v>
      </c>
      <c r="AA16" s="622">
        <f>'H24'!X18</f>
        <v>-373</v>
      </c>
      <c r="AB16" s="622">
        <f>'H25'!X18</f>
        <v>1079</v>
      </c>
      <c r="AC16" s="622">
        <f>'H26'!X18</f>
        <v>-142</v>
      </c>
      <c r="AD16" s="622">
        <f>'H27'!X18</f>
        <v>1314</v>
      </c>
      <c r="AE16" s="622">
        <f>'H28'!X18</f>
        <v>1274</v>
      </c>
      <c r="AF16" s="681">
        <f>'H29'!X18</f>
        <v>640</v>
      </c>
      <c r="AG16" s="68">
        <f>'H30'!X18</f>
        <v>22</v>
      </c>
      <c r="AH16" s="635">
        <f>'R1'!AD19</f>
        <v>1279</v>
      </c>
      <c r="AI16" s="681">
        <f>'R2'!AF19</f>
        <v>-619</v>
      </c>
      <c r="AJ16" s="1098">
        <f>'R3'!AF19</f>
        <v>-1064</v>
      </c>
      <c r="AK16" s="1265">
        <f>'R4'!AD19</f>
        <v>2367</v>
      </c>
      <c r="AL16" s="1231">
        <f>'R5'!AD14</f>
        <v>56</v>
      </c>
      <c r="AM16" s="1279"/>
      <c r="AN16" s="723">
        <f>h1_2!M16+h1_2!N16</f>
        <v>110075</v>
      </c>
      <c r="AO16" s="742">
        <f>h2_2!M16+h2_2!N16</f>
        <v>106233</v>
      </c>
      <c r="AP16" s="742">
        <f>h3_2!M16+h3_2!N16</f>
        <v>105881</v>
      </c>
      <c r="AQ16" s="742">
        <f>h4_2!M16+h4_2!N16</f>
        <v>103837</v>
      </c>
      <c r="AR16" s="742">
        <f>h5_2!M16+h5_2!N16</f>
        <v>107376</v>
      </c>
      <c r="AS16" s="723">
        <f>h6_2!M16+h6_2!N16</f>
        <v>113289</v>
      </c>
      <c r="AT16" s="571">
        <f>h7_2!O16+h7_2!P16</f>
        <v>137151</v>
      </c>
      <c r="AU16" s="593">
        <f>h8_2!O16+h8_2!P16</f>
        <v>114224</v>
      </c>
      <c r="AV16" s="606">
        <f>h9_2!M16+h9_2!N16</f>
        <v>118236</v>
      </c>
      <c r="AW16" s="606">
        <f>h10_2!M16+h10_2!N16</f>
        <v>112261</v>
      </c>
      <c r="AX16" s="539">
        <f>h11_2!M16+h11_2!N16</f>
        <v>104957</v>
      </c>
      <c r="AY16" s="622">
        <f>h12_2!M16+h12_2!N16</f>
        <v>100251</v>
      </c>
      <c r="AZ16" s="623">
        <f>h13_2!Q16</f>
        <v>95641</v>
      </c>
      <c r="BA16" s="624">
        <f>h14_2!Q16</f>
        <v>89754</v>
      </c>
      <c r="BB16" s="624">
        <f>h15_2!Q16</f>
        <v>90174</v>
      </c>
      <c r="BC16" s="624">
        <f>h16_2!Q16</f>
        <v>86888</v>
      </c>
      <c r="BD16" s="624">
        <f>h17_2!Q16</f>
        <v>85774</v>
      </c>
      <c r="BE16" s="624">
        <f>'H18'!R18</f>
        <v>86088</v>
      </c>
      <c r="BF16" s="624">
        <f>'H19'!R18</f>
        <v>80789</v>
      </c>
      <c r="BG16" s="624">
        <f>'H20'!R18</f>
        <v>82648</v>
      </c>
      <c r="BH16" s="624">
        <f>'H21'!Z19</f>
        <v>82355</v>
      </c>
      <c r="BI16" s="624">
        <f>'H22'!AA18</f>
        <v>80214</v>
      </c>
      <c r="BJ16" s="624">
        <f>'H23'!AA18</f>
        <v>78657</v>
      </c>
      <c r="BK16" s="624">
        <f>'H24'!AA18</f>
        <v>77964</v>
      </c>
      <c r="BL16" s="624">
        <f>'H25'!AA18</f>
        <v>78539</v>
      </c>
      <c r="BM16" s="624">
        <f>'H26'!AA18</f>
        <v>76918</v>
      </c>
      <c r="BN16" s="624">
        <f>'H27'!AA18</f>
        <v>80889</v>
      </c>
      <c r="BO16" s="625">
        <f>'H28'!AA18</f>
        <v>79386</v>
      </c>
      <c r="BP16" s="624">
        <f>'H29'!AA18</f>
        <v>79343</v>
      </c>
      <c r="BQ16" s="307">
        <f>'H30'!AA18</f>
        <v>78436</v>
      </c>
      <c r="BR16" s="338">
        <f>'R1'!AG19</f>
        <v>79483</v>
      </c>
      <c r="BS16" s="307">
        <f>'R2'!AI19</f>
        <v>75606</v>
      </c>
      <c r="BT16" s="307">
        <f>'R3'!AI19</f>
        <v>72529</v>
      </c>
      <c r="BU16" s="624">
        <f>'R4'!AG19</f>
        <v>79180</v>
      </c>
      <c r="BV16" s="307">
        <f>'R5'!AG19</f>
        <v>76056</v>
      </c>
      <c r="BW16" s="333">
        <f>'R6'!AG19</f>
        <v>79814</v>
      </c>
      <c r="BX16" s="723">
        <f>h1_2!O16+h1_2!P16</f>
        <v>100650</v>
      </c>
      <c r="BY16" s="742">
        <f>h2_2!O16+h2_2!P16</f>
        <v>98597</v>
      </c>
      <c r="BZ16" s="742">
        <f>h3_2!O16+h3_2!P16</f>
        <v>98390</v>
      </c>
      <c r="CA16" s="742">
        <f>h4_2!O16+h4_2!P16</f>
        <v>96551</v>
      </c>
      <c r="CB16" s="742">
        <f>h5_2!O16+h5_2!P16</f>
        <v>100502</v>
      </c>
      <c r="CC16" s="723">
        <f>h6_2!O16+h6_2!P16</f>
        <v>107206</v>
      </c>
      <c r="CD16" s="684">
        <f>h7_2!Q16+h7_2!R16</f>
        <v>233480</v>
      </c>
      <c r="CE16" s="338">
        <f>h8_2!Q16+h8_2!R16</f>
        <v>118069</v>
      </c>
      <c r="CF16" s="684">
        <f>h9_2!O16+h9_2!P16</f>
        <v>114379</v>
      </c>
      <c r="CG16" s="338">
        <f>h10_2!O16+h10_2!P16</f>
        <v>108782</v>
      </c>
      <c r="CH16" s="684">
        <f>h11_2!O16+h11_2!P16</f>
        <v>99197</v>
      </c>
      <c r="CI16" s="625">
        <f>h12_2!O16+h12_2!P16</f>
        <v>93644</v>
      </c>
      <c r="CJ16" s="630">
        <f>h13_2!Z16</f>
        <v>87893</v>
      </c>
      <c r="CK16" s="636">
        <f>h14_2!Z16</f>
        <v>85434</v>
      </c>
      <c r="CL16" s="626">
        <f>h15_2!Z16</f>
        <v>86119</v>
      </c>
      <c r="CM16" s="636">
        <f>h16_2!Z16</f>
        <v>83759</v>
      </c>
      <c r="CN16" s="626">
        <f>h17_2!Z16</f>
        <v>80824</v>
      </c>
      <c r="CO16" s="636">
        <f>'H18'!AA18</f>
        <v>83249</v>
      </c>
      <c r="CP16" s="626">
        <f>'H19'!AA18</f>
        <v>79628</v>
      </c>
      <c r="CQ16" s="636">
        <f>'H20'!AA18</f>
        <v>78825</v>
      </c>
      <c r="CR16" s="626">
        <f>'H21'!AI19</f>
        <v>78411</v>
      </c>
      <c r="CS16" s="636">
        <f>'H22'!AJ18</f>
        <v>77893</v>
      </c>
      <c r="CT16" s="626">
        <f>'H23'!AJ18</f>
        <v>76514</v>
      </c>
      <c r="CU16" s="636">
        <f>'H24'!AJ18</f>
        <v>78337</v>
      </c>
      <c r="CV16" s="626">
        <f>'H25'!AJ18</f>
        <v>77460</v>
      </c>
      <c r="CW16" s="636">
        <f>'H26'!AJ18</f>
        <v>77060</v>
      </c>
      <c r="CX16" s="626">
        <f>'H27'!AJ18</f>
        <v>79575</v>
      </c>
      <c r="CY16" s="636">
        <f>'H28'!AJ18</f>
        <v>78112</v>
      </c>
      <c r="CZ16" s="691">
        <f>'H29'!AJ18</f>
        <v>78703</v>
      </c>
      <c r="DA16" s="782">
        <f>'H30'!AJ18</f>
        <v>78414</v>
      </c>
      <c r="DB16" s="782">
        <f>'R1'!AP19</f>
        <v>78204</v>
      </c>
      <c r="DC16" s="1008">
        <f>'R2'!AR19</f>
        <v>76225</v>
      </c>
      <c r="DD16" s="782">
        <f>'R3'!AR19</f>
        <v>73593</v>
      </c>
      <c r="DE16" s="1008">
        <f>'R4'!AP19</f>
        <v>76813</v>
      </c>
      <c r="DF16" s="1010">
        <f>'R5'!AP19</f>
        <v>76630</v>
      </c>
      <c r="DG16" s="781">
        <f>'R6'!AP19</f>
        <v>76463</v>
      </c>
    </row>
    <row r="17" spans="1:111" x14ac:dyDescent="0.2">
      <c r="A17" s="304"/>
      <c r="B17" s="70">
        <v>101</v>
      </c>
      <c r="C17" s="1204" t="s">
        <v>19</v>
      </c>
      <c r="D17" s="1095"/>
      <c r="E17" s="736"/>
      <c r="F17" s="736"/>
      <c r="G17" s="736"/>
      <c r="H17" s="736"/>
      <c r="I17" s="721">
        <f>h6_2!K17+h6_2!L17</f>
        <v>-914</v>
      </c>
      <c r="J17" s="684">
        <f>h7_2!L17</f>
        <v>-33952</v>
      </c>
      <c r="K17" s="338">
        <f>h8_2!L17</f>
        <v>69</v>
      </c>
      <c r="L17" s="684">
        <f>h9_2!K17+h9_2!L17</f>
        <v>5368</v>
      </c>
      <c r="M17" s="338">
        <f>h10_2!K17+h10_2!L17</f>
        <v>3328</v>
      </c>
      <c r="N17" s="704">
        <f>h11_2!K17+h11_2!L17</f>
        <v>2219</v>
      </c>
      <c r="O17" s="704">
        <f>h12_2!K17+h12_2!L17</f>
        <v>3944</v>
      </c>
      <c r="P17" s="539">
        <f>h13_2!N17</f>
        <v>3815</v>
      </c>
      <c r="Q17" s="335">
        <f>h14_2!N17</f>
        <v>1258</v>
      </c>
      <c r="R17" s="335">
        <f>h15_2!N17</f>
        <v>1323</v>
      </c>
      <c r="S17" s="335">
        <f>h16_2!N17</f>
        <v>2011</v>
      </c>
      <c r="T17" s="335">
        <f>h17_2!N17</f>
        <v>1334</v>
      </c>
      <c r="U17" s="335">
        <f>'H18'!O19</f>
        <v>459</v>
      </c>
      <c r="V17" s="335">
        <f>'H19'!O19</f>
        <v>-768</v>
      </c>
      <c r="W17" s="335">
        <f>'H20'!O19</f>
        <v>842</v>
      </c>
      <c r="X17" s="335">
        <f>'H21'!W20</f>
        <v>39</v>
      </c>
      <c r="Y17" s="335">
        <f>'H22'!X19</f>
        <v>196</v>
      </c>
      <c r="Z17" s="335">
        <f>'H23'!X19</f>
        <v>572</v>
      </c>
      <c r="AA17" s="335">
        <f>'H24'!X19</f>
        <v>479</v>
      </c>
      <c r="AB17" s="335">
        <f>'H25'!X19</f>
        <v>626</v>
      </c>
      <c r="AC17" s="335">
        <f>'H26'!X19</f>
        <v>279</v>
      </c>
      <c r="AD17" s="335">
        <f>'H27'!X19</f>
        <v>664</v>
      </c>
      <c r="AE17" s="335">
        <f>'H28'!X19</f>
        <v>-147</v>
      </c>
      <c r="AF17" s="348">
        <f>'H29'!X19</f>
        <v>265</v>
      </c>
      <c r="AG17" s="348">
        <f>'H30'!X19</f>
        <v>68</v>
      </c>
      <c r="AH17" s="348">
        <f>'R1'!AD20</f>
        <v>437</v>
      </c>
      <c r="AI17" s="348">
        <f>'R2'!AF20</f>
        <v>-623</v>
      </c>
      <c r="AJ17" s="1100">
        <f>'R3'!AF20</f>
        <v>-278</v>
      </c>
      <c r="AK17" s="1268">
        <f>'R4'!AD20</f>
        <v>-239</v>
      </c>
      <c r="AL17" s="1100">
        <f>'R5'!AD15</f>
        <v>-956</v>
      </c>
      <c r="AM17" s="1226"/>
      <c r="AN17" s="1095"/>
      <c r="AO17" s="736"/>
      <c r="AP17" s="736"/>
      <c r="AQ17" s="736"/>
      <c r="AR17" s="736"/>
      <c r="AS17" s="721">
        <f>h6_2!M17+h6_2!N17</f>
        <v>14768</v>
      </c>
      <c r="AT17" s="593">
        <f>h7_2!O17+h7_2!P17</f>
        <v>12826</v>
      </c>
      <c r="AU17" s="606">
        <f>h8_2!O17+h8_2!P17</f>
        <v>16112</v>
      </c>
      <c r="AV17" s="593">
        <f>h9_2!M17+h9_2!N17</f>
        <v>19875</v>
      </c>
      <c r="AW17" s="606">
        <f>h10_2!M17+h10_2!N17</f>
        <v>18592</v>
      </c>
      <c r="AX17" s="571">
        <f>h11_2!M17+h11_2!N17</f>
        <v>16411</v>
      </c>
      <c r="AY17" s="539">
        <f>h12_2!M17+h12_2!N17</f>
        <v>17607</v>
      </c>
      <c r="AZ17" s="336">
        <f>h13_2!Q17</f>
        <v>16853</v>
      </c>
      <c r="BA17" s="337">
        <f>h14_2!Q17</f>
        <v>14544</v>
      </c>
      <c r="BB17" s="337">
        <f>h15_2!Q17</f>
        <v>14932</v>
      </c>
      <c r="BC17" s="337">
        <f>h16_2!Q17</f>
        <v>15087</v>
      </c>
      <c r="BD17" s="337">
        <f>h17_2!Q17</f>
        <v>14031</v>
      </c>
      <c r="BE17" s="337">
        <f>'H18'!R19</f>
        <v>13299</v>
      </c>
      <c r="BF17" s="337">
        <f>'H19'!R19</f>
        <v>12184</v>
      </c>
      <c r="BG17" s="337">
        <f>'H20'!R19</f>
        <v>13124</v>
      </c>
      <c r="BH17" s="337">
        <f>'H21'!Z20</f>
        <v>12436</v>
      </c>
      <c r="BI17" s="337">
        <f>'H22'!AA19</f>
        <v>12318</v>
      </c>
      <c r="BJ17" s="337">
        <f>'H23'!AA19</f>
        <v>12248</v>
      </c>
      <c r="BK17" s="337">
        <f>'H24'!AA19</f>
        <v>12506</v>
      </c>
      <c r="BL17" s="337">
        <f>'H25'!AA19</f>
        <v>12411</v>
      </c>
      <c r="BM17" s="337">
        <f>'H26'!AA19</f>
        <v>12326</v>
      </c>
      <c r="BN17" s="337">
        <f>'H27'!AA19</f>
        <v>12618</v>
      </c>
      <c r="BO17" s="338">
        <f>'H28'!AA19</f>
        <v>11844</v>
      </c>
      <c r="BP17" s="337">
        <f>'H29'!AA19</f>
        <v>12178</v>
      </c>
      <c r="BQ17" s="337">
        <f>'H30'!AA19</f>
        <v>11731</v>
      </c>
      <c r="BR17" s="338">
        <f>'R1'!AG20</f>
        <v>12181</v>
      </c>
      <c r="BS17" s="338">
        <f>'R2'!AI20</f>
        <v>10894</v>
      </c>
      <c r="BT17" s="338">
        <f>'R3'!AI20</f>
        <v>10896</v>
      </c>
      <c r="BU17" s="307">
        <f>'R4'!AG20</f>
        <v>11458</v>
      </c>
      <c r="BV17" s="307">
        <f>'R5'!AG20</f>
        <v>10943</v>
      </c>
      <c r="BW17" s="333">
        <f>'R6'!AG20</f>
        <v>12140</v>
      </c>
      <c r="BX17" s="1095"/>
      <c r="BY17" s="736"/>
      <c r="BZ17" s="736"/>
      <c r="CA17" s="736"/>
      <c r="CB17" s="736"/>
      <c r="CC17" s="721">
        <f>h6_2!O17+h6_2!P17</f>
        <v>15682</v>
      </c>
      <c r="CD17" s="684">
        <f>h7_2!Q17+h7_2!R17</f>
        <v>46778</v>
      </c>
      <c r="CE17" s="338">
        <f>h8_2!Q17+h8_2!R17</f>
        <v>16043</v>
      </c>
      <c r="CF17" s="684">
        <f>h9_2!O17+h9_2!P17</f>
        <v>14507</v>
      </c>
      <c r="CG17" s="338">
        <f>h10_2!O17+h10_2!P17</f>
        <v>15264</v>
      </c>
      <c r="CH17" s="704">
        <f>h11_2!O17+h11_2!P17</f>
        <v>14192</v>
      </c>
      <c r="CI17" s="704">
        <f>h12_2!O17+h12_2!P17</f>
        <v>13663</v>
      </c>
      <c r="CJ17" s="632">
        <f>h13_2!Z17</f>
        <v>13038</v>
      </c>
      <c r="CK17" s="638">
        <f>h14_2!Z17</f>
        <v>13286</v>
      </c>
      <c r="CL17" s="339">
        <f>h15_2!Z17</f>
        <v>13609</v>
      </c>
      <c r="CM17" s="638">
        <f>h16_2!Z17</f>
        <v>13076</v>
      </c>
      <c r="CN17" s="339">
        <f>h17_2!Z17</f>
        <v>12697</v>
      </c>
      <c r="CO17" s="638">
        <f>'H18'!AA19</f>
        <v>12840</v>
      </c>
      <c r="CP17" s="339">
        <f>'H19'!AA19</f>
        <v>12952</v>
      </c>
      <c r="CQ17" s="638">
        <f>'H20'!AA19</f>
        <v>12282</v>
      </c>
      <c r="CR17" s="339">
        <f>'H21'!AI20</f>
        <v>12397</v>
      </c>
      <c r="CS17" s="638">
        <f>'H22'!AJ19</f>
        <v>12122</v>
      </c>
      <c r="CT17" s="339">
        <f>'H23'!AJ19</f>
        <v>11676</v>
      </c>
      <c r="CU17" s="638">
        <f>'H24'!AJ19</f>
        <v>12027</v>
      </c>
      <c r="CV17" s="339">
        <f>'H25'!AJ19</f>
        <v>11785</v>
      </c>
      <c r="CW17" s="638">
        <f>'H26'!AJ19</f>
        <v>12047</v>
      </c>
      <c r="CX17" s="339">
        <f>'H27'!AJ19</f>
        <v>11954</v>
      </c>
      <c r="CY17" s="638">
        <f>'H28'!AJ19</f>
        <v>11991</v>
      </c>
      <c r="CZ17" s="692">
        <f>'H29'!AJ19</f>
        <v>11913</v>
      </c>
      <c r="DA17" s="783">
        <f>'H30'!AJ19</f>
        <v>11663</v>
      </c>
      <c r="DB17" s="783">
        <f>'R1'!AP20</f>
        <v>11744</v>
      </c>
      <c r="DC17" s="1088">
        <f>'R2'!AR20</f>
        <v>11517</v>
      </c>
      <c r="DD17" s="781">
        <f>'R3'!AR20</f>
        <v>11174</v>
      </c>
      <c r="DE17" s="1087">
        <f>'R4'!AP20</f>
        <v>11697</v>
      </c>
      <c r="DF17" s="1009">
        <f>'R5'!AP20</f>
        <v>11602</v>
      </c>
      <c r="DG17" s="783">
        <f>'R6'!AP20</f>
        <v>11372</v>
      </c>
    </row>
    <row r="18" spans="1:111" x14ac:dyDescent="0.2">
      <c r="A18" s="304"/>
      <c r="B18" s="70">
        <v>102</v>
      </c>
      <c r="C18" s="1205" t="s">
        <v>126</v>
      </c>
      <c r="D18" s="1096"/>
      <c r="E18" s="737"/>
      <c r="F18" s="737"/>
      <c r="G18" s="737"/>
      <c r="H18" s="737"/>
      <c r="I18" s="723">
        <f>h6_2!K18+h6_2!L18</f>
        <v>-1356</v>
      </c>
      <c r="J18" s="559">
        <f>h7_2!L18</f>
        <v>-26992</v>
      </c>
      <c r="K18" s="333">
        <f>h8_2!L18</f>
        <v>-743</v>
      </c>
      <c r="L18" s="559">
        <f>h9_2!K18+h9_2!L18</f>
        <v>1844</v>
      </c>
      <c r="M18" s="333">
        <f>h10_2!K18+h10_2!L18</f>
        <v>2694</v>
      </c>
      <c r="N18" s="705">
        <f>h11_2!K18+h11_2!L18</f>
        <v>1520</v>
      </c>
      <c r="O18" s="705">
        <f>h12_2!K18+h12_2!L18</f>
        <v>2276</v>
      </c>
      <c r="P18" s="538">
        <f>h13_2!N18</f>
        <v>1848</v>
      </c>
      <c r="Q18" s="58">
        <f>h14_2!N18</f>
        <v>1426</v>
      </c>
      <c r="R18" s="58">
        <f>h15_2!N18</f>
        <v>1033</v>
      </c>
      <c r="S18" s="58">
        <f>h16_2!N18</f>
        <v>962</v>
      </c>
      <c r="T18" s="58">
        <f>h17_2!N18</f>
        <v>535</v>
      </c>
      <c r="U18" s="58">
        <f>'H18'!O20</f>
        <v>589</v>
      </c>
      <c r="V18" s="58">
        <f>'H19'!O20</f>
        <v>583</v>
      </c>
      <c r="W18" s="58">
        <f>'H20'!O20</f>
        <v>574</v>
      </c>
      <c r="X18" s="58">
        <f>'H21'!W21</f>
        <v>1186</v>
      </c>
      <c r="Y18" s="58">
        <f>'H22'!X20</f>
        <v>649</v>
      </c>
      <c r="Z18" s="58">
        <f>'H23'!X20</f>
        <v>705</v>
      </c>
      <c r="AA18" s="58">
        <f>'H24'!X20</f>
        <v>439</v>
      </c>
      <c r="AB18" s="58">
        <f>'H25'!X20</f>
        <v>483</v>
      </c>
      <c r="AC18" s="58">
        <f>'H26'!X20</f>
        <v>1095</v>
      </c>
      <c r="AD18" s="58">
        <f>'H27'!X20</f>
        <v>356</v>
      </c>
      <c r="AE18" s="58">
        <f>'H28'!X20</f>
        <v>521</v>
      </c>
      <c r="AF18" s="68">
        <f>'H29'!X20</f>
        <v>513</v>
      </c>
      <c r="AG18" s="68">
        <f>'H30'!X20</f>
        <v>-5</v>
      </c>
      <c r="AH18" s="68">
        <f>'R1'!AD21</f>
        <v>527</v>
      </c>
      <c r="AI18" s="68">
        <f>'R2'!AF21</f>
        <v>-161</v>
      </c>
      <c r="AJ18" s="1098">
        <f>'R3'!AF21</f>
        <v>148</v>
      </c>
      <c r="AK18" s="1269">
        <f>'R4'!AD21</f>
        <v>683</v>
      </c>
      <c r="AL18" s="1098">
        <f>'R5'!AD16</f>
        <v>-843</v>
      </c>
      <c r="AM18" s="1279"/>
      <c r="AN18" s="1096"/>
      <c r="AO18" s="737"/>
      <c r="AP18" s="737"/>
      <c r="AQ18" s="737"/>
      <c r="AR18" s="737"/>
      <c r="AS18" s="723">
        <f>h6_2!M18+h6_2!N18</f>
        <v>8313</v>
      </c>
      <c r="AT18" s="59">
        <f>h7_2!O18+h7_2!P18</f>
        <v>7878</v>
      </c>
      <c r="AU18" s="605">
        <f>h8_2!O18+h8_2!P18</f>
        <v>9887</v>
      </c>
      <c r="AV18" s="59">
        <f>h9_2!M18+h9_2!N18</f>
        <v>11446</v>
      </c>
      <c r="AW18" s="605">
        <f>h10_2!M18+h10_2!N18</f>
        <v>12428</v>
      </c>
      <c r="AX18" s="87">
        <f>h11_2!M18+h11_2!N18</f>
        <v>10934</v>
      </c>
      <c r="AY18" s="538">
        <f>h12_2!M18+h12_2!N18</f>
        <v>10788</v>
      </c>
      <c r="AZ18" s="61">
        <f>h13_2!Q18</f>
        <v>10130</v>
      </c>
      <c r="BA18" s="307">
        <f>h14_2!Q18</f>
        <v>9461</v>
      </c>
      <c r="BB18" s="307">
        <f>h15_2!Q18</f>
        <v>9364</v>
      </c>
      <c r="BC18" s="307">
        <f>h16_2!Q18</f>
        <v>9127</v>
      </c>
      <c r="BD18" s="307">
        <f>h17_2!Q18</f>
        <v>8403</v>
      </c>
      <c r="BE18" s="307">
        <f>'H18'!R20</f>
        <v>9083</v>
      </c>
      <c r="BF18" s="307">
        <f>'H19'!R20</f>
        <v>8421</v>
      </c>
      <c r="BG18" s="307">
        <f>'H20'!R20</f>
        <v>8667</v>
      </c>
      <c r="BH18" s="307">
        <f>'H21'!Z21</f>
        <v>9120</v>
      </c>
      <c r="BI18" s="307">
        <f>'H22'!AA20</f>
        <v>8416</v>
      </c>
      <c r="BJ18" s="307">
        <f>'H23'!AA20</f>
        <v>8387</v>
      </c>
      <c r="BK18" s="307">
        <f>'H24'!AA20</f>
        <v>8278</v>
      </c>
      <c r="BL18" s="307">
        <f>'H25'!AA20</f>
        <v>8224</v>
      </c>
      <c r="BM18" s="307">
        <f>'H26'!AA20</f>
        <v>8753</v>
      </c>
      <c r="BN18" s="307">
        <f>'H27'!AA20</f>
        <v>8540</v>
      </c>
      <c r="BO18" s="333">
        <f>'H28'!AA20</f>
        <v>8502</v>
      </c>
      <c r="BP18" s="307">
        <f>'H29'!AA20</f>
        <v>8653</v>
      </c>
      <c r="BQ18" s="307">
        <f>'H30'!AA20</f>
        <v>8094</v>
      </c>
      <c r="BR18" s="333">
        <f>'R1'!AG21</f>
        <v>8587</v>
      </c>
      <c r="BS18" s="333">
        <f>'R2'!AI21</f>
        <v>7436</v>
      </c>
      <c r="BT18" s="333">
        <f>'R3'!AI21</f>
        <v>7457</v>
      </c>
      <c r="BU18" s="307">
        <f>'R4'!AG21</f>
        <v>8119</v>
      </c>
      <c r="BV18" s="307">
        <f>'R5'!AG21</f>
        <v>7463</v>
      </c>
      <c r="BW18" s="333">
        <f>'R6'!AG21</f>
        <v>8110</v>
      </c>
      <c r="BX18" s="1096"/>
      <c r="BY18" s="737"/>
      <c r="BZ18" s="737"/>
      <c r="CA18" s="737"/>
      <c r="CB18" s="737"/>
      <c r="CC18" s="723">
        <f>h6_2!O18+h6_2!P18</f>
        <v>9669</v>
      </c>
      <c r="CD18" s="559">
        <f>h7_2!Q18+h7_2!R18</f>
        <v>34870</v>
      </c>
      <c r="CE18" s="333">
        <f>h8_2!Q18+h8_2!R18</f>
        <v>10630</v>
      </c>
      <c r="CF18" s="559">
        <f>h9_2!O18+h9_2!P18</f>
        <v>9602</v>
      </c>
      <c r="CG18" s="333">
        <f>h10_2!O18+h10_2!P18</f>
        <v>9734</v>
      </c>
      <c r="CH18" s="705">
        <f>h11_2!O18+h11_2!P18</f>
        <v>9414</v>
      </c>
      <c r="CI18" s="705">
        <f>h12_2!O18+h12_2!P18</f>
        <v>8512</v>
      </c>
      <c r="CJ18" s="633">
        <f>h13_2!Z18</f>
        <v>8282</v>
      </c>
      <c r="CK18" s="639">
        <f>h14_2!Z18</f>
        <v>8035</v>
      </c>
      <c r="CL18" s="324">
        <f>h15_2!Z18</f>
        <v>8331</v>
      </c>
      <c r="CM18" s="639">
        <f>h16_2!Z18</f>
        <v>8165</v>
      </c>
      <c r="CN18" s="324">
        <f>h17_2!Z18</f>
        <v>7868</v>
      </c>
      <c r="CO18" s="639">
        <f>'H18'!AA20</f>
        <v>8494</v>
      </c>
      <c r="CP18" s="324">
        <f>'H19'!AA20</f>
        <v>7838</v>
      </c>
      <c r="CQ18" s="639">
        <f>'H20'!AA20</f>
        <v>8093</v>
      </c>
      <c r="CR18" s="324">
        <f>'H21'!AI21</f>
        <v>7934</v>
      </c>
      <c r="CS18" s="639">
        <f>'H22'!AJ20</f>
        <v>7767</v>
      </c>
      <c r="CT18" s="324">
        <f>'H23'!AJ20</f>
        <v>7682</v>
      </c>
      <c r="CU18" s="639">
        <f>'H24'!AJ20</f>
        <v>7839</v>
      </c>
      <c r="CV18" s="324">
        <f>'H25'!AJ20</f>
        <v>7741</v>
      </c>
      <c r="CW18" s="639">
        <f>'H26'!AJ20</f>
        <v>7658</v>
      </c>
      <c r="CX18" s="324">
        <f>'H27'!AJ20</f>
        <v>8184</v>
      </c>
      <c r="CY18" s="639">
        <f>'H28'!AJ20</f>
        <v>7981</v>
      </c>
      <c r="CZ18" s="693">
        <f>'H29'!AJ20</f>
        <v>8140</v>
      </c>
      <c r="DA18" s="781">
        <f>'H30'!AJ20</f>
        <v>8099</v>
      </c>
      <c r="DB18" s="781">
        <f>'R1'!AP21</f>
        <v>8060</v>
      </c>
      <c r="DC18" s="1087">
        <f>'R2'!AR21</f>
        <v>7597</v>
      </c>
      <c r="DD18" s="781">
        <f>'R3'!AR21</f>
        <v>7309</v>
      </c>
      <c r="DE18" s="1087">
        <f>'R4'!AP21</f>
        <v>7436</v>
      </c>
      <c r="DF18" s="1010">
        <f>'R5'!AP21</f>
        <v>7327</v>
      </c>
      <c r="DG18" s="781">
        <f>'R6'!AP21</f>
        <v>7342</v>
      </c>
    </row>
    <row r="19" spans="1:111" x14ac:dyDescent="0.2">
      <c r="A19" s="304"/>
      <c r="B19" s="70">
        <v>105</v>
      </c>
      <c r="C19" s="1205" t="s">
        <v>186</v>
      </c>
      <c r="D19" s="1096"/>
      <c r="E19" s="737"/>
      <c r="F19" s="737"/>
      <c r="G19" s="737"/>
      <c r="H19" s="737"/>
      <c r="I19" s="723">
        <f>h6_2!K19+h6_2!L19</f>
        <v>-1334</v>
      </c>
      <c r="J19" s="559">
        <f>h7_2!L19</f>
        <v>-18532</v>
      </c>
      <c r="K19" s="333">
        <f>h8_2!L19</f>
        <v>-861</v>
      </c>
      <c r="L19" s="559">
        <f>h9_2!K19+h9_2!L19</f>
        <v>32</v>
      </c>
      <c r="M19" s="333">
        <f>h10_2!K19+h10_2!L19</f>
        <v>7</v>
      </c>
      <c r="N19" s="705">
        <f>h11_2!K19+h11_2!L19</f>
        <v>613</v>
      </c>
      <c r="O19" s="705">
        <f>h12_2!K19+h12_2!L19</f>
        <v>1216</v>
      </c>
      <c r="P19" s="538">
        <f>h13_2!N19</f>
        <v>621</v>
      </c>
      <c r="Q19" s="58">
        <f>h14_2!N19</f>
        <v>393</v>
      </c>
      <c r="R19" s="58">
        <f>h15_2!N19</f>
        <v>536</v>
      </c>
      <c r="S19" s="58">
        <f>h16_2!N19</f>
        <v>-175</v>
      </c>
      <c r="T19" s="58">
        <f>h17_2!N19</f>
        <v>174</v>
      </c>
      <c r="U19" s="58">
        <f>'H18'!O21</f>
        <v>2019</v>
      </c>
      <c r="V19" s="58">
        <f>'H19'!O21</f>
        <v>881</v>
      </c>
      <c r="W19" s="58">
        <f>'H20'!O21</f>
        <v>1680</v>
      </c>
      <c r="X19" s="58">
        <f>'H21'!W22</f>
        <v>1644</v>
      </c>
      <c r="Y19" s="58">
        <f>'H22'!X21</f>
        <v>287</v>
      </c>
      <c r="Z19" s="58">
        <f>'H23'!X21</f>
        <v>54</v>
      </c>
      <c r="AA19" s="58">
        <f>'H24'!X21</f>
        <v>-258</v>
      </c>
      <c r="AB19" s="58">
        <f>'H25'!X21</f>
        <v>479</v>
      </c>
      <c r="AC19" s="58">
        <f>'H26'!X21</f>
        <v>317</v>
      </c>
      <c r="AD19" s="58">
        <f>'H27'!X21</f>
        <v>956</v>
      </c>
      <c r="AE19" s="58">
        <f>'H28'!X21</f>
        <v>451</v>
      </c>
      <c r="AF19" s="68">
        <f>'H29'!X21</f>
        <v>717</v>
      </c>
      <c r="AG19" s="68">
        <f>'H30'!X21</f>
        <v>795</v>
      </c>
      <c r="AH19" s="68">
        <f>'R1'!AD22</f>
        <v>657</v>
      </c>
      <c r="AI19" s="68">
        <f>'R2'!AF22</f>
        <v>412</v>
      </c>
      <c r="AJ19" s="1098">
        <f>'R3'!AF22</f>
        <v>410</v>
      </c>
      <c r="AK19" s="1269">
        <f>'R4'!AD22</f>
        <v>1822</v>
      </c>
      <c r="AL19" s="1098">
        <f>'R5'!AD17</f>
        <v>-69</v>
      </c>
      <c r="AM19" s="1279"/>
      <c r="AN19" s="1096"/>
      <c r="AO19" s="737"/>
      <c r="AP19" s="737"/>
      <c r="AQ19" s="737"/>
      <c r="AR19" s="737"/>
      <c r="AS19" s="723">
        <f>h6_2!M19+h6_2!N19</f>
        <v>6829</v>
      </c>
      <c r="AT19" s="59">
        <f>h7_2!O19+h7_2!P19</f>
        <v>7015</v>
      </c>
      <c r="AU19" s="605">
        <f>h8_2!O19+h8_2!P19</f>
        <v>8309</v>
      </c>
      <c r="AV19" s="59">
        <f>h9_2!M19+h9_2!N19</f>
        <v>8756</v>
      </c>
      <c r="AW19" s="605">
        <f>h10_2!M19+h10_2!N19</f>
        <v>9165</v>
      </c>
      <c r="AX19" s="87">
        <f>h11_2!M19+h11_2!N19</f>
        <v>8679</v>
      </c>
      <c r="AY19" s="538">
        <f>h12_2!M19+h12_2!N19</f>
        <v>8519</v>
      </c>
      <c r="AZ19" s="61">
        <f>h13_2!Q19</f>
        <v>7816</v>
      </c>
      <c r="BA19" s="307">
        <f>h14_2!Q19</f>
        <v>7306</v>
      </c>
      <c r="BB19" s="307">
        <f>h15_2!Q19</f>
        <v>7435</v>
      </c>
      <c r="BC19" s="307">
        <f>h16_2!Q19</f>
        <v>6714</v>
      </c>
      <c r="BD19" s="307">
        <f>h17_2!Q19</f>
        <v>6967</v>
      </c>
      <c r="BE19" s="307">
        <f>'H18'!R21</f>
        <v>12754</v>
      </c>
      <c r="BF19" s="307">
        <f>'H19'!R21</f>
        <v>11191</v>
      </c>
      <c r="BG19" s="307">
        <f>'H20'!R21</f>
        <v>12445</v>
      </c>
      <c r="BH19" s="307">
        <f>'H21'!Z22</f>
        <v>12499</v>
      </c>
      <c r="BI19" s="307">
        <f>'H22'!AA21</f>
        <v>5082</v>
      </c>
      <c r="BJ19" s="307">
        <f>'H23'!AA21</f>
        <v>6909</v>
      </c>
      <c r="BK19" s="307">
        <f>'H24'!AA21</f>
        <v>6849</v>
      </c>
      <c r="BL19" s="307">
        <f>'H25'!AA21</f>
        <v>7365</v>
      </c>
      <c r="BM19" s="307">
        <f>'H26'!AA21</f>
        <v>7228</v>
      </c>
      <c r="BN19" s="307">
        <f>'H27'!AA21</f>
        <v>8101</v>
      </c>
      <c r="BO19" s="333">
        <f>'H28'!AA21</f>
        <v>7618</v>
      </c>
      <c r="BP19" s="307">
        <f>'H29'!AA21</f>
        <v>8083</v>
      </c>
      <c r="BQ19" s="307">
        <f>'H30'!AA21</f>
        <v>8213</v>
      </c>
      <c r="BR19" s="333">
        <f>'R1'!AG22</f>
        <v>8468</v>
      </c>
      <c r="BS19" s="333">
        <f>'R2'!AI22</f>
        <v>8128</v>
      </c>
      <c r="BT19" s="333">
        <f>'R3'!AI22</f>
        <v>7980</v>
      </c>
      <c r="BU19" s="307">
        <f>'R4'!AG22</f>
        <v>9962</v>
      </c>
      <c r="BV19" s="307">
        <f>'R5'!AG22</f>
        <v>8851</v>
      </c>
      <c r="BW19" s="333">
        <f>'R6'!AG22</f>
        <v>9780</v>
      </c>
      <c r="BX19" s="1096"/>
      <c r="BY19" s="737"/>
      <c r="BZ19" s="737"/>
      <c r="CA19" s="737"/>
      <c r="CB19" s="737"/>
      <c r="CC19" s="723">
        <f>h6_2!O19+h6_2!P19</f>
        <v>8163</v>
      </c>
      <c r="CD19" s="559">
        <f>h7_2!Q19+h7_2!R19</f>
        <v>25547</v>
      </c>
      <c r="CE19" s="333">
        <f>h8_2!Q19+h8_2!R19</f>
        <v>9170</v>
      </c>
      <c r="CF19" s="559">
        <f>h9_2!O19+h9_2!P19</f>
        <v>8724</v>
      </c>
      <c r="CG19" s="333">
        <f>h10_2!O19+h10_2!P19</f>
        <v>9158</v>
      </c>
      <c r="CH19" s="705">
        <f>h11_2!O19+h11_2!P19</f>
        <v>8066</v>
      </c>
      <c r="CI19" s="705">
        <f>h12_2!O19+h12_2!P19</f>
        <v>7303</v>
      </c>
      <c r="CJ19" s="633">
        <f>h13_2!Z19</f>
        <v>7195</v>
      </c>
      <c r="CK19" s="639">
        <f>h14_2!Z19</f>
        <v>6913</v>
      </c>
      <c r="CL19" s="324">
        <f>h15_2!Z19</f>
        <v>6899</v>
      </c>
      <c r="CM19" s="639">
        <f>h16_2!Z19</f>
        <v>6889</v>
      </c>
      <c r="CN19" s="324">
        <f>h17_2!Z19</f>
        <v>6793</v>
      </c>
      <c r="CO19" s="639">
        <f>'H18'!AA21</f>
        <v>10735</v>
      </c>
      <c r="CP19" s="324">
        <f>'H19'!AA21</f>
        <v>10310</v>
      </c>
      <c r="CQ19" s="639">
        <f>'H20'!AA21</f>
        <v>10765</v>
      </c>
      <c r="CR19" s="324">
        <f>'H21'!AI22</f>
        <v>10855</v>
      </c>
      <c r="CS19" s="639">
        <f>'H22'!AJ21</f>
        <v>4795</v>
      </c>
      <c r="CT19" s="324">
        <f>'H23'!AJ21</f>
        <v>6855</v>
      </c>
      <c r="CU19" s="639">
        <f>'H24'!AJ21</f>
        <v>7107</v>
      </c>
      <c r="CV19" s="324">
        <f>'H25'!AJ21</f>
        <v>6886</v>
      </c>
      <c r="CW19" s="639">
        <f>'H26'!AJ21</f>
        <v>6911</v>
      </c>
      <c r="CX19" s="324">
        <f>'H27'!AJ21</f>
        <v>7145</v>
      </c>
      <c r="CY19" s="639">
        <f>'H28'!AJ21</f>
        <v>7167</v>
      </c>
      <c r="CZ19" s="693">
        <f>'H29'!AJ21</f>
        <v>7366</v>
      </c>
      <c r="DA19" s="781">
        <f>'H30'!AJ21</f>
        <v>7418</v>
      </c>
      <c r="DB19" s="781">
        <f>'R1'!AP22</f>
        <v>7811</v>
      </c>
      <c r="DC19" s="1087">
        <f>'R2'!AR22</f>
        <v>7716</v>
      </c>
      <c r="DD19" s="781">
        <f>'R3'!AR22</f>
        <v>7570</v>
      </c>
      <c r="DE19" s="1087">
        <f>'R4'!AP22</f>
        <v>8140</v>
      </c>
      <c r="DF19" s="1010">
        <f>'R5'!AP22</f>
        <v>8067</v>
      </c>
      <c r="DG19" s="781">
        <f>'R6'!AP22</f>
        <v>8198</v>
      </c>
    </row>
    <row r="20" spans="1:111" x14ac:dyDescent="0.2">
      <c r="A20" s="304"/>
      <c r="B20" s="70">
        <v>106</v>
      </c>
      <c r="C20" s="1205" t="s">
        <v>187</v>
      </c>
      <c r="D20" s="1096"/>
      <c r="E20" s="737"/>
      <c r="F20" s="737"/>
      <c r="G20" s="737"/>
      <c r="H20" s="737"/>
      <c r="I20" s="723">
        <f>h6_2!K20+h6_2!L20</f>
        <v>-1703</v>
      </c>
      <c r="J20" s="559">
        <f>h7_2!L20</f>
        <v>-33535</v>
      </c>
      <c r="K20" s="333">
        <f>h8_2!L20</f>
        <v>-3781</v>
      </c>
      <c r="L20" s="559">
        <f>h9_2!K20+h9_2!L20</f>
        <v>-2574</v>
      </c>
      <c r="M20" s="333">
        <f>h10_2!K20+h10_2!L20</f>
        <v>-2121</v>
      </c>
      <c r="N20" s="705">
        <f>h11_2!K20+h11_2!L20</f>
        <v>-452</v>
      </c>
      <c r="O20" s="705">
        <f>h12_2!K20+h12_2!L20</f>
        <v>-243</v>
      </c>
      <c r="P20" s="538">
        <f>h13_2!N20</f>
        <v>77</v>
      </c>
      <c r="Q20" s="58">
        <f>h14_2!N20</f>
        <v>182</v>
      </c>
      <c r="R20" s="58">
        <f>h15_2!N20</f>
        <v>-81</v>
      </c>
      <c r="S20" s="58">
        <f>h16_2!N20</f>
        <v>-1</v>
      </c>
      <c r="T20" s="58">
        <f>h17_2!N20</f>
        <v>205</v>
      </c>
      <c r="U20" s="58">
        <f>'H18'!O22</f>
        <v>571</v>
      </c>
      <c r="V20" s="58">
        <f>'H19'!O22</f>
        <v>382</v>
      </c>
      <c r="W20" s="58">
        <f>'H20'!O22</f>
        <v>1378</v>
      </c>
      <c r="X20" s="58">
        <f>'H21'!W23</f>
        <v>808</v>
      </c>
      <c r="Y20" s="58">
        <f>'H22'!X22</f>
        <v>574</v>
      </c>
      <c r="Z20" s="58">
        <f>'H23'!X22</f>
        <v>102</v>
      </c>
      <c r="AA20" s="58">
        <f>'H24'!X22</f>
        <v>-584</v>
      </c>
      <c r="AB20" s="58">
        <f>'H25'!X22</f>
        <v>138</v>
      </c>
      <c r="AC20" s="58">
        <f>'H26'!X22</f>
        <v>315</v>
      </c>
      <c r="AD20" s="58">
        <f>'H27'!X22</f>
        <v>-158</v>
      </c>
      <c r="AE20" s="58">
        <f>'H28'!X22</f>
        <v>180</v>
      </c>
      <c r="AF20" s="68">
        <f>'H29'!X22</f>
        <v>146</v>
      </c>
      <c r="AG20" s="68">
        <f>'H30'!X22</f>
        <v>167</v>
      </c>
      <c r="AH20" s="68">
        <f>'R1'!AD23</f>
        <v>332</v>
      </c>
      <c r="AI20" s="68">
        <f>'R2'!AF23</f>
        <v>31</v>
      </c>
      <c r="AJ20" s="1098">
        <f>'R3'!AF23</f>
        <v>339</v>
      </c>
      <c r="AK20" s="1269">
        <f>'R4'!AD23</f>
        <v>773</v>
      </c>
      <c r="AL20" s="1098">
        <f>'R5'!AD18</f>
        <v>11</v>
      </c>
      <c r="AM20" s="1279"/>
      <c r="AN20" s="1096"/>
      <c r="AO20" s="737"/>
      <c r="AP20" s="737"/>
      <c r="AQ20" s="737"/>
      <c r="AR20" s="737"/>
      <c r="AS20" s="723">
        <f>h6_2!M20+h6_2!N20</f>
        <v>6116</v>
      </c>
      <c r="AT20" s="59">
        <f>h7_2!O20+h7_2!P20</f>
        <v>5951</v>
      </c>
      <c r="AU20" s="605">
        <f>h8_2!O20+h8_2!P20</f>
        <v>6803</v>
      </c>
      <c r="AV20" s="59">
        <f>h9_2!M20+h9_2!N20</f>
        <v>7210</v>
      </c>
      <c r="AW20" s="605">
        <f>h10_2!M20+h10_2!N20</f>
        <v>7424</v>
      </c>
      <c r="AX20" s="87">
        <f>h11_2!M20+h11_2!N20</f>
        <v>7041</v>
      </c>
      <c r="AY20" s="538">
        <f>h12_2!M20+h12_2!N20</f>
        <v>6253</v>
      </c>
      <c r="AZ20" s="61">
        <f>h13_2!Q20</f>
        <v>5920</v>
      </c>
      <c r="BA20" s="307">
        <f>h14_2!Q20</f>
        <v>5693</v>
      </c>
      <c r="BB20" s="307">
        <f>h15_2!Q20</f>
        <v>5444</v>
      </c>
      <c r="BC20" s="307">
        <f>h16_2!Q20</f>
        <v>5562</v>
      </c>
      <c r="BD20" s="307">
        <f>h17_2!Q20</f>
        <v>5341</v>
      </c>
      <c r="BE20" s="307">
        <f>'H18'!R22</f>
        <v>7282</v>
      </c>
      <c r="BF20" s="307">
        <f>'H19'!R22</f>
        <v>7010</v>
      </c>
      <c r="BG20" s="307">
        <f>'H20'!R22</f>
        <v>7866</v>
      </c>
      <c r="BH20" s="307">
        <f>'H21'!Z23</f>
        <v>7729</v>
      </c>
      <c r="BI20" s="307">
        <f>'H22'!AA22</f>
        <v>9802</v>
      </c>
      <c r="BJ20" s="307">
        <f>'H23'!AA22</f>
        <v>5104</v>
      </c>
      <c r="BK20" s="307">
        <f>'H24'!AA22</f>
        <v>4753</v>
      </c>
      <c r="BL20" s="307">
        <f>'H25'!AA22</f>
        <v>5025</v>
      </c>
      <c r="BM20" s="307">
        <f>'H26'!AA22</f>
        <v>4997</v>
      </c>
      <c r="BN20" s="307">
        <f>'H27'!AA22</f>
        <v>5093</v>
      </c>
      <c r="BO20" s="333">
        <f>'H28'!AA22</f>
        <v>5104</v>
      </c>
      <c r="BP20" s="307">
        <f>'H29'!AA22</f>
        <v>5239</v>
      </c>
      <c r="BQ20" s="307">
        <f>'H30'!AA22</f>
        <v>5306</v>
      </c>
      <c r="BR20" s="333">
        <f>'R1'!AG23</f>
        <v>5416</v>
      </c>
      <c r="BS20" s="333">
        <f>'R2'!AI23</f>
        <v>5363</v>
      </c>
      <c r="BT20" s="333">
        <f>'R3'!AI23</f>
        <v>5353</v>
      </c>
      <c r="BU20" s="307">
        <f>'R4'!AG23</f>
        <v>6294</v>
      </c>
      <c r="BV20" s="307">
        <f>'R5'!AG23</f>
        <v>6075</v>
      </c>
      <c r="BW20" s="333">
        <f>'R6'!AG23</f>
        <v>6392</v>
      </c>
      <c r="BX20" s="1096"/>
      <c r="BY20" s="737"/>
      <c r="BZ20" s="737"/>
      <c r="CA20" s="737"/>
      <c r="CB20" s="737"/>
      <c r="CC20" s="723">
        <f>h6_2!O20+h6_2!P20</f>
        <v>7819</v>
      </c>
      <c r="CD20" s="559">
        <f>h7_2!Q20+h7_2!R20</f>
        <v>39486</v>
      </c>
      <c r="CE20" s="333">
        <f>h8_2!Q20+h8_2!R20</f>
        <v>10584</v>
      </c>
      <c r="CF20" s="559">
        <f>h9_2!O20+h9_2!P20</f>
        <v>9784</v>
      </c>
      <c r="CG20" s="333">
        <f>h10_2!O20+h10_2!P20</f>
        <v>9545</v>
      </c>
      <c r="CH20" s="705">
        <f>h11_2!O20+h11_2!P20</f>
        <v>7493</v>
      </c>
      <c r="CI20" s="705">
        <f>h12_2!O20+h12_2!P20</f>
        <v>6496</v>
      </c>
      <c r="CJ20" s="633">
        <f>h13_2!Z20</f>
        <v>5843</v>
      </c>
      <c r="CK20" s="639">
        <f>h14_2!Z20</f>
        <v>5511</v>
      </c>
      <c r="CL20" s="324">
        <f>h15_2!Z20</f>
        <v>5525</v>
      </c>
      <c r="CM20" s="639">
        <f>h16_2!Z20</f>
        <v>5563</v>
      </c>
      <c r="CN20" s="324">
        <f>h17_2!Z20</f>
        <v>5136</v>
      </c>
      <c r="CO20" s="639">
        <f>'H18'!AA22</f>
        <v>6711</v>
      </c>
      <c r="CP20" s="324">
        <f>'H19'!AA22</f>
        <v>6628</v>
      </c>
      <c r="CQ20" s="639">
        <f>'H20'!AA22</f>
        <v>6488</v>
      </c>
      <c r="CR20" s="324">
        <f>'H21'!AI23</f>
        <v>6921</v>
      </c>
      <c r="CS20" s="639">
        <f>'H22'!AJ22</f>
        <v>9228</v>
      </c>
      <c r="CT20" s="324">
        <f>'H23'!AJ22</f>
        <v>5002</v>
      </c>
      <c r="CU20" s="639">
        <f>'H24'!AJ22</f>
        <v>5337</v>
      </c>
      <c r="CV20" s="324">
        <f>'H25'!AJ22</f>
        <v>4887</v>
      </c>
      <c r="CW20" s="639">
        <f>'H26'!AJ22</f>
        <v>4682</v>
      </c>
      <c r="CX20" s="324">
        <f>'H27'!AJ22</f>
        <v>5251</v>
      </c>
      <c r="CY20" s="639">
        <f>'H28'!AJ22</f>
        <v>4924</v>
      </c>
      <c r="CZ20" s="693">
        <f>'H29'!AJ22</f>
        <v>5093</v>
      </c>
      <c r="DA20" s="781">
        <f>'H30'!AJ22</f>
        <v>5139</v>
      </c>
      <c r="DB20" s="781">
        <f>'R1'!AP23</f>
        <v>5084</v>
      </c>
      <c r="DC20" s="1087">
        <f>'R2'!AR23</f>
        <v>5332</v>
      </c>
      <c r="DD20" s="781">
        <f>'R3'!AR23</f>
        <v>5014</v>
      </c>
      <c r="DE20" s="1087">
        <f>'R4'!AP23</f>
        <v>5521</v>
      </c>
      <c r="DF20" s="1010">
        <f>'R5'!AP23</f>
        <v>5645</v>
      </c>
      <c r="DG20" s="781">
        <f>'R6'!AP23</f>
        <v>5833</v>
      </c>
    </row>
    <row r="21" spans="1:111" x14ac:dyDescent="0.2">
      <c r="A21" s="304"/>
      <c r="B21" s="70">
        <v>107</v>
      </c>
      <c r="C21" s="1205" t="s">
        <v>188</v>
      </c>
      <c r="D21" s="1096"/>
      <c r="E21" s="737"/>
      <c r="F21" s="737"/>
      <c r="G21" s="737"/>
      <c r="H21" s="737"/>
      <c r="I21" s="723">
        <f>h6_2!K21+h6_2!L21</f>
        <v>-55</v>
      </c>
      <c r="J21" s="559">
        <f>h7_2!L21</f>
        <v>-13244</v>
      </c>
      <c r="K21" s="333">
        <f>h8_2!L21</f>
        <v>-2303</v>
      </c>
      <c r="L21" s="559">
        <f>h9_2!K21+h9_2!L21</f>
        <v>-1968</v>
      </c>
      <c r="M21" s="333">
        <f>h10_2!K21+h10_2!L21</f>
        <v>-1629</v>
      </c>
      <c r="N21" s="705">
        <f>h11_2!K21+h11_2!L21</f>
        <v>-1876</v>
      </c>
      <c r="O21" s="705">
        <f>h12_2!K21+h12_2!L21</f>
        <v>-1178</v>
      </c>
      <c r="P21" s="538">
        <f>h13_2!N21</f>
        <v>-324</v>
      </c>
      <c r="Q21" s="58">
        <f>h14_2!N21</f>
        <v>-795</v>
      </c>
      <c r="R21" s="58">
        <f>h15_2!N21</f>
        <v>-1033</v>
      </c>
      <c r="S21" s="58">
        <f>h16_2!N21</f>
        <v>-864</v>
      </c>
      <c r="T21" s="58">
        <f>h17_2!N21</f>
        <v>-640</v>
      </c>
      <c r="U21" s="58">
        <f>'H18'!O23</f>
        <v>153</v>
      </c>
      <c r="V21" s="58">
        <f>'H19'!O23</f>
        <v>63</v>
      </c>
      <c r="W21" s="58">
        <f>'H20'!O23</f>
        <v>-141</v>
      </c>
      <c r="X21" s="58">
        <f>'H21'!W24</f>
        <v>382</v>
      </c>
      <c r="Y21" s="58">
        <f>'H22'!X23</f>
        <v>351</v>
      </c>
      <c r="Z21" s="58">
        <f>'H23'!X23</f>
        <v>-431</v>
      </c>
      <c r="AA21" s="58">
        <f>'H24'!X23</f>
        <v>-1057</v>
      </c>
      <c r="AB21" s="58">
        <f>'H25'!X23</f>
        <v>-129</v>
      </c>
      <c r="AC21" s="58">
        <f>'H26'!X23</f>
        <v>-21</v>
      </c>
      <c r="AD21" s="58">
        <f>'H27'!X23</f>
        <v>-813</v>
      </c>
      <c r="AE21" s="58">
        <f>'H28'!X23</f>
        <v>-630</v>
      </c>
      <c r="AF21" s="68">
        <f>'H29'!X23</f>
        <v>-374</v>
      </c>
      <c r="AG21" s="68">
        <f>'H30'!X23</f>
        <v>-303</v>
      </c>
      <c r="AH21" s="68">
        <f>'R1'!AD24</f>
        <v>-132</v>
      </c>
      <c r="AI21" s="68">
        <f>'R2'!AF24</f>
        <v>219</v>
      </c>
      <c r="AJ21" s="1098">
        <f>'R3'!AF24</f>
        <v>-9</v>
      </c>
      <c r="AK21" s="1269">
        <f>'R4'!AD24</f>
        <v>-137</v>
      </c>
      <c r="AL21" s="1098">
        <f>'R5'!AD19</f>
        <v>-574</v>
      </c>
      <c r="AM21" s="1279"/>
      <c r="AN21" s="1096"/>
      <c r="AO21" s="737"/>
      <c r="AP21" s="737"/>
      <c r="AQ21" s="737"/>
      <c r="AR21" s="737"/>
      <c r="AS21" s="723">
        <f>h6_2!M21+h6_2!N21</f>
        <v>13470</v>
      </c>
      <c r="AT21" s="59">
        <f>h7_2!O21+h7_2!P21</f>
        <v>12464</v>
      </c>
      <c r="AU21" s="605">
        <f>h8_2!O21+h8_2!P21</f>
        <v>12089</v>
      </c>
      <c r="AV21" s="59">
        <f>h9_2!M21+h9_2!N21</f>
        <v>12144</v>
      </c>
      <c r="AW21" s="605">
        <f>h10_2!M21+h10_2!N21</f>
        <v>11249</v>
      </c>
      <c r="AX21" s="87">
        <f>h11_2!M21+h11_2!N21</f>
        <v>10085</v>
      </c>
      <c r="AY21" s="538">
        <f>h12_2!M21+h12_2!N21</f>
        <v>9794</v>
      </c>
      <c r="AZ21" s="61">
        <f>h13_2!Q21</f>
        <v>9367</v>
      </c>
      <c r="BA21" s="307">
        <f>h14_2!Q21</f>
        <v>8727</v>
      </c>
      <c r="BB21" s="307">
        <f>h15_2!Q21</f>
        <v>8295</v>
      </c>
      <c r="BC21" s="307">
        <f>h16_2!Q21</f>
        <v>7808</v>
      </c>
      <c r="BD21" s="307">
        <f>h17_2!Q21</f>
        <v>7850</v>
      </c>
      <c r="BE21" s="307">
        <f>'H18'!R23</f>
        <v>9048</v>
      </c>
      <c r="BF21" s="307">
        <f>'H19'!R23</f>
        <v>8538</v>
      </c>
      <c r="BG21" s="307">
        <f>'H20'!R23</f>
        <v>8343</v>
      </c>
      <c r="BH21" s="307">
        <f>'H21'!Z24</f>
        <v>8328</v>
      </c>
      <c r="BI21" s="307">
        <f>'H22'!AA23</f>
        <v>8276</v>
      </c>
      <c r="BJ21" s="307">
        <f>'H23'!AA23</f>
        <v>6910</v>
      </c>
      <c r="BK21" s="307">
        <f>'H24'!AA23</f>
        <v>6394</v>
      </c>
      <c r="BL21" s="307">
        <f>'H25'!AA23</f>
        <v>7132</v>
      </c>
      <c r="BM21" s="307">
        <f>'H26'!AA23</f>
        <v>6954</v>
      </c>
      <c r="BN21" s="307">
        <f>'H27'!AA23</f>
        <v>6762</v>
      </c>
      <c r="BO21" s="333">
        <f>'H28'!AA23</f>
        <v>6426</v>
      </c>
      <c r="BP21" s="307">
        <f>'H29'!AA23</f>
        <v>6717</v>
      </c>
      <c r="BQ21" s="307">
        <f>'H30'!AA23</f>
        <v>6637</v>
      </c>
      <c r="BR21" s="333">
        <f>'R1'!AG24</f>
        <v>6589</v>
      </c>
      <c r="BS21" s="333">
        <f>'R2'!AI24</f>
        <v>6946</v>
      </c>
      <c r="BT21" s="333">
        <f>'R3'!AI24</f>
        <v>6420</v>
      </c>
      <c r="BU21" s="307">
        <f>'R4'!AG24</f>
        <v>6282</v>
      </c>
      <c r="BV21" s="307">
        <f>'R5'!AG24</f>
        <v>6026</v>
      </c>
      <c r="BW21" s="333">
        <f>'R6'!AG24</f>
        <v>5980</v>
      </c>
      <c r="BX21" s="1096"/>
      <c r="BY21" s="737"/>
      <c r="BZ21" s="737"/>
      <c r="CA21" s="737"/>
      <c r="CB21" s="737"/>
      <c r="CC21" s="723">
        <f>h6_2!O21+h6_2!P21</f>
        <v>13525</v>
      </c>
      <c r="CD21" s="559">
        <f>h7_2!Q21+h7_2!R21</f>
        <v>25708</v>
      </c>
      <c r="CE21" s="333">
        <f>h8_2!Q21+h8_2!R21</f>
        <v>14392</v>
      </c>
      <c r="CF21" s="559">
        <f>h9_2!O21+h9_2!P21</f>
        <v>14112</v>
      </c>
      <c r="CG21" s="333">
        <f>h10_2!O21+h10_2!P21</f>
        <v>12878</v>
      </c>
      <c r="CH21" s="705">
        <f>h11_2!O21+h11_2!P21</f>
        <v>11961</v>
      </c>
      <c r="CI21" s="705">
        <f>h12_2!O21+h12_2!P21</f>
        <v>10972</v>
      </c>
      <c r="CJ21" s="633">
        <f>h13_2!Z21</f>
        <v>9691</v>
      </c>
      <c r="CK21" s="639">
        <f>h14_2!Z21</f>
        <v>9522</v>
      </c>
      <c r="CL21" s="324">
        <f>h15_2!Z21</f>
        <v>9328</v>
      </c>
      <c r="CM21" s="639">
        <f>h16_2!Z21</f>
        <v>8672</v>
      </c>
      <c r="CN21" s="324">
        <f>h17_2!Z21</f>
        <v>8490</v>
      </c>
      <c r="CO21" s="639">
        <f>'H18'!AA23</f>
        <v>8895</v>
      </c>
      <c r="CP21" s="324">
        <f>'H19'!AA23</f>
        <v>8475</v>
      </c>
      <c r="CQ21" s="639">
        <f>'H20'!AA23</f>
        <v>8484</v>
      </c>
      <c r="CR21" s="324">
        <f>'H21'!AI24</f>
        <v>7946</v>
      </c>
      <c r="CS21" s="639">
        <f>'H22'!AJ23</f>
        <v>7925</v>
      </c>
      <c r="CT21" s="324">
        <f>'H23'!AJ23</f>
        <v>7341</v>
      </c>
      <c r="CU21" s="639">
        <f>'H24'!AJ23</f>
        <v>7451</v>
      </c>
      <c r="CV21" s="324">
        <f>'H25'!AJ23</f>
        <v>7261</v>
      </c>
      <c r="CW21" s="639">
        <f>'H26'!AJ23</f>
        <v>6975</v>
      </c>
      <c r="CX21" s="324">
        <f>'H27'!AJ23</f>
        <v>7575</v>
      </c>
      <c r="CY21" s="639">
        <f>'H28'!AJ23</f>
        <v>7056</v>
      </c>
      <c r="CZ21" s="693">
        <f>'H29'!AJ23</f>
        <v>7091</v>
      </c>
      <c r="DA21" s="781">
        <f>'H30'!AJ23</f>
        <v>6940</v>
      </c>
      <c r="DB21" s="781">
        <f>'R1'!AP24</f>
        <v>6721</v>
      </c>
      <c r="DC21" s="1087">
        <f>'R2'!AR24</f>
        <v>6727</v>
      </c>
      <c r="DD21" s="781">
        <f>'R3'!AR24</f>
        <v>6429</v>
      </c>
      <c r="DE21" s="1087">
        <f>'R4'!AP24</f>
        <v>6419</v>
      </c>
      <c r="DF21" s="1010">
        <f>'R5'!AP24</f>
        <v>6391</v>
      </c>
      <c r="DG21" s="781">
        <f>'R6'!AP24</f>
        <v>6238</v>
      </c>
    </row>
    <row r="22" spans="1:111" x14ac:dyDescent="0.2">
      <c r="A22" s="304"/>
      <c r="B22" s="70">
        <v>108</v>
      </c>
      <c r="C22" s="1205" t="s">
        <v>189</v>
      </c>
      <c r="D22" s="1096"/>
      <c r="E22" s="737"/>
      <c r="F22" s="737"/>
      <c r="G22" s="737"/>
      <c r="H22" s="737"/>
      <c r="I22" s="723">
        <f>h6_2!K22+h6_2!L22</f>
        <v>-1539</v>
      </c>
      <c r="J22" s="559">
        <f>h7_2!L22</f>
        <v>2022</v>
      </c>
      <c r="K22" s="333">
        <f>h8_2!L22</f>
        <v>-3602</v>
      </c>
      <c r="L22" s="559">
        <f>h9_2!K22+h9_2!L22</f>
        <v>-4334</v>
      </c>
      <c r="M22" s="333">
        <f>h10_2!K22+h10_2!L22</f>
        <v>-2067</v>
      </c>
      <c r="N22" s="705">
        <f>h11_2!K22+h11_2!L22</f>
        <v>-341</v>
      </c>
      <c r="O22" s="705">
        <f>h12_2!K22+h12_2!L22</f>
        <v>-2216</v>
      </c>
      <c r="P22" s="538">
        <f>h13_2!N22</f>
        <v>-929</v>
      </c>
      <c r="Q22" s="58">
        <f>h14_2!N22</f>
        <v>-831</v>
      </c>
      <c r="R22" s="58">
        <f>h15_2!N22</f>
        <v>-539</v>
      </c>
      <c r="S22" s="58">
        <f>h16_2!N22</f>
        <v>-1661</v>
      </c>
      <c r="T22" s="58">
        <f>h17_2!N22</f>
        <v>-1090</v>
      </c>
      <c r="U22" s="58">
        <f>'H18'!O24</f>
        <v>-36</v>
      </c>
      <c r="V22" s="58">
        <f>'H19'!O24</f>
        <v>-12</v>
      </c>
      <c r="W22" s="58">
        <f>'H20'!O24</f>
        <v>6</v>
      </c>
      <c r="X22" s="58">
        <f>'H21'!W25</f>
        <v>-104</v>
      </c>
      <c r="Y22" s="58">
        <f>'H22'!X24</f>
        <v>1152</v>
      </c>
      <c r="Z22" s="58">
        <f>'H23'!X24</f>
        <v>145</v>
      </c>
      <c r="AA22" s="58">
        <f>'H24'!X24</f>
        <v>385</v>
      </c>
      <c r="AB22" s="58">
        <f>'H25'!X24</f>
        <v>149</v>
      </c>
      <c r="AC22" s="58">
        <f>'H26'!X24</f>
        <v>-290</v>
      </c>
      <c r="AD22" s="58">
        <f>'H27'!X24</f>
        <v>586</v>
      </c>
      <c r="AE22" s="58">
        <f>'H28'!X24</f>
        <v>-51</v>
      </c>
      <c r="AF22" s="68">
        <f>'H29'!X24</f>
        <v>-206</v>
      </c>
      <c r="AG22" s="68">
        <f>'H30'!X24</f>
        <v>-422</v>
      </c>
      <c r="AH22" s="68">
        <f>'R1'!AD25</f>
        <v>-269</v>
      </c>
      <c r="AI22" s="68">
        <f>'R2'!AF25</f>
        <v>-574</v>
      </c>
      <c r="AJ22" s="1098">
        <f>'R3'!AF25</f>
        <v>-789</v>
      </c>
      <c r="AK22" s="1269">
        <f>'R4'!AD25</f>
        <v>-1108</v>
      </c>
      <c r="AL22" s="1098">
        <f>'R5'!AD20</f>
        <v>-659</v>
      </c>
      <c r="AM22" s="1279"/>
      <c r="AN22" s="1096"/>
      <c r="AO22" s="737"/>
      <c r="AP22" s="737"/>
      <c r="AQ22" s="737"/>
      <c r="AR22" s="737"/>
      <c r="AS22" s="723">
        <f>h6_2!M22+h6_2!N22</f>
        <v>14617</v>
      </c>
      <c r="AT22" s="59">
        <f>h7_2!O22+h7_2!P22</f>
        <v>18730</v>
      </c>
      <c r="AU22" s="605">
        <f>h8_2!O22+h8_2!P22</f>
        <v>13353</v>
      </c>
      <c r="AV22" s="59">
        <f>h9_2!M22+h9_2!N22</f>
        <v>12041</v>
      </c>
      <c r="AW22" s="605">
        <f>h10_2!M22+h10_2!N22</f>
        <v>13458</v>
      </c>
      <c r="AX22" s="87">
        <f>h11_2!M22+h11_2!N22</f>
        <v>13227</v>
      </c>
      <c r="AY22" s="538">
        <f>h12_2!M22+h12_2!N22</f>
        <v>11541</v>
      </c>
      <c r="AZ22" s="61">
        <f>h13_2!Q22</f>
        <v>11333</v>
      </c>
      <c r="BA22" s="307">
        <f>h14_2!Q22</f>
        <v>10944</v>
      </c>
      <c r="BB22" s="307">
        <f>h15_2!Q22</f>
        <v>10916</v>
      </c>
      <c r="BC22" s="307">
        <f>h16_2!Q22</f>
        <v>9689</v>
      </c>
      <c r="BD22" s="307">
        <f>h17_2!Q22</f>
        <v>9620</v>
      </c>
      <c r="BE22" s="307">
        <f>'H18'!R24</f>
        <v>5239</v>
      </c>
      <c r="BF22" s="307">
        <f>'H19'!R24</f>
        <v>5024</v>
      </c>
      <c r="BG22" s="307">
        <f>'H20'!R24</f>
        <v>4937</v>
      </c>
      <c r="BH22" s="307">
        <f>'H21'!Z25</f>
        <v>5019</v>
      </c>
      <c r="BI22" s="307">
        <f>'H22'!AA24</f>
        <v>11969</v>
      </c>
      <c r="BJ22" s="307">
        <f>'H23'!AA24</f>
        <v>9257</v>
      </c>
      <c r="BK22" s="307">
        <f>'H24'!AA24</f>
        <v>9254</v>
      </c>
      <c r="BL22" s="307">
        <f>'H25'!AA24</f>
        <v>9093</v>
      </c>
      <c r="BM22" s="307">
        <f>'H26'!AA24</f>
        <v>8729</v>
      </c>
      <c r="BN22" s="307">
        <f>'H27'!AA24</f>
        <v>9636</v>
      </c>
      <c r="BO22" s="333">
        <f>'H28'!AA24</f>
        <v>9042</v>
      </c>
      <c r="BP22" s="307">
        <f>'H29'!AA24</f>
        <v>8588</v>
      </c>
      <c r="BQ22" s="307">
        <f>'H30'!AA24</f>
        <v>8468</v>
      </c>
      <c r="BR22" s="333">
        <f>'R1'!AG25</f>
        <v>8260</v>
      </c>
      <c r="BS22" s="333">
        <f>'R2'!AI25</f>
        <v>7755</v>
      </c>
      <c r="BT22" s="333">
        <f>'R3'!AI25</f>
        <v>7301</v>
      </c>
      <c r="BU22" s="307">
        <f>'R4'!AG25</f>
        <v>7523</v>
      </c>
      <c r="BV22" s="307">
        <f>'R5'!AG25</f>
        <v>7591</v>
      </c>
      <c r="BW22" s="333">
        <f>'R6'!AG25</f>
        <v>7723</v>
      </c>
      <c r="BX22" s="1096"/>
      <c r="BY22" s="737"/>
      <c r="BZ22" s="737"/>
      <c r="CA22" s="737"/>
      <c r="CB22" s="737"/>
      <c r="CC22" s="723">
        <f>h6_2!O22+h6_2!P22</f>
        <v>16156</v>
      </c>
      <c r="CD22" s="559">
        <f>h7_2!Q22+h7_2!R22</f>
        <v>16708</v>
      </c>
      <c r="CE22" s="333">
        <f>h8_2!Q22+h8_2!R22</f>
        <v>16955</v>
      </c>
      <c r="CF22" s="559">
        <f>h9_2!O22+h9_2!P22</f>
        <v>16375</v>
      </c>
      <c r="CG22" s="333">
        <f>h10_2!O22+h10_2!P22</f>
        <v>15525</v>
      </c>
      <c r="CH22" s="705">
        <f>h11_2!O22+h11_2!P22</f>
        <v>13568</v>
      </c>
      <c r="CI22" s="705">
        <f>h12_2!O22+h12_2!P22</f>
        <v>13757</v>
      </c>
      <c r="CJ22" s="633">
        <f>h13_2!Z22</f>
        <v>12262</v>
      </c>
      <c r="CK22" s="639">
        <f>h14_2!Z22</f>
        <v>11775</v>
      </c>
      <c r="CL22" s="324">
        <f>h15_2!Z22</f>
        <v>11455</v>
      </c>
      <c r="CM22" s="639">
        <f>h16_2!Z22</f>
        <v>11350</v>
      </c>
      <c r="CN22" s="324">
        <f>h17_2!Z22</f>
        <v>10710</v>
      </c>
      <c r="CO22" s="639">
        <f>'H18'!AA24</f>
        <v>5275</v>
      </c>
      <c r="CP22" s="324">
        <f>'H19'!AA24</f>
        <v>5036</v>
      </c>
      <c r="CQ22" s="639">
        <f>'H20'!AA24</f>
        <v>4931</v>
      </c>
      <c r="CR22" s="324">
        <f>'H21'!AI25</f>
        <v>5123</v>
      </c>
      <c r="CS22" s="639">
        <f>'H22'!AJ24</f>
        <v>10817</v>
      </c>
      <c r="CT22" s="324">
        <f>'H23'!AJ24</f>
        <v>9112</v>
      </c>
      <c r="CU22" s="639">
        <f>'H24'!AJ24</f>
        <v>8869</v>
      </c>
      <c r="CV22" s="324">
        <f>'H25'!AJ24</f>
        <v>8944</v>
      </c>
      <c r="CW22" s="639">
        <f>'H26'!AJ24</f>
        <v>9019</v>
      </c>
      <c r="CX22" s="324">
        <f>'H27'!AJ24</f>
        <v>9050</v>
      </c>
      <c r="CY22" s="639">
        <f>'H28'!AJ24</f>
        <v>9093</v>
      </c>
      <c r="CZ22" s="693">
        <f>'H29'!AJ24</f>
        <v>8794</v>
      </c>
      <c r="DA22" s="781">
        <f>'H30'!AJ24</f>
        <v>8890</v>
      </c>
      <c r="DB22" s="781">
        <f>'R1'!AP25</f>
        <v>8529</v>
      </c>
      <c r="DC22" s="1087">
        <f>'R2'!AR25</f>
        <v>8329</v>
      </c>
      <c r="DD22" s="781">
        <f>'R3'!AR25</f>
        <v>8090</v>
      </c>
      <c r="DE22" s="1087">
        <f>'R4'!AP25</f>
        <v>8631</v>
      </c>
      <c r="DF22" s="1010">
        <f>'R5'!AP25</f>
        <v>8201</v>
      </c>
      <c r="DG22" s="781">
        <f>'R6'!AP25</f>
        <v>7973</v>
      </c>
    </row>
    <row r="23" spans="1:111" x14ac:dyDescent="0.2">
      <c r="A23" s="304"/>
      <c r="B23" s="70">
        <v>109</v>
      </c>
      <c r="C23" s="1205" t="s">
        <v>190</v>
      </c>
      <c r="D23" s="1096"/>
      <c r="E23" s="737"/>
      <c r="F23" s="737"/>
      <c r="G23" s="737"/>
      <c r="H23" s="737"/>
      <c r="I23" s="723">
        <f>h6_2!K23+h6_2!L23</f>
        <v>5167</v>
      </c>
      <c r="J23" s="559">
        <f>h7_2!L23</f>
        <v>13696</v>
      </c>
      <c r="K23" s="333">
        <f>h8_2!L23</f>
        <v>1805</v>
      </c>
      <c r="L23" s="559">
        <f>h9_2!K23+h9_2!L23</f>
        <v>-279</v>
      </c>
      <c r="M23" s="333">
        <f>h10_2!K23+h10_2!L23</f>
        <v>-493</v>
      </c>
      <c r="N23" s="705">
        <f>h11_2!K23+h11_2!L23</f>
        <v>-501</v>
      </c>
      <c r="O23" s="705">
        <f>h12_2!K23+h12_2!L23</f>
        <v>-1096</v>
      </c>
      <c r="P23" s="538">
        <f>h13_2!N23</f>
        <v>-435</v>
      </c>
      <c r="Q23" s="58">
        <f>h14_2!N23</f>
        <v>-137</v>
      </c>
      <c r="R23" s="58">
        <f>h15_2!N23</f>
        <v>231</v>
      </c>
      <c r="S23" s="58">
        <f>h16_2!N23</f>
        <v>236</v>
      </c>
      <c r="T23" s="58">
        <f>h17_2!N23</f>
        <v>671</v>
      </c>
      <c r="U23" s="58">
        <f>'H18'!O25</f>
        <v>-1398</v>
      </c>
      <c r="V23" s="58">
        <f>'H19'!O25</f>
        <v>-933</v>
      </c>
      <c r="W23" s="58">
        <f>'H20'!O25</f>
        <v>-131</v>
      </c>
      <c r="X23" s="58">
        <f>'H21'!W26</f>
        <v>83</v>
      </c>
      <c r="Y23" s="58">
        <f>'H22'!X25</f>
        <v>-775</v>
      </c>
      <c r="Z23" s="58">
        <f>'H23'!X25</f>
        <v>-255</v>
      </c>
      <c r="AA23" s="58">
        <f>'H24'!X25</f>
        <v>-498</v>
      </c>
      <c r="AB23" s="58">
        <f>'H25'!X25</f>
        <v>-1016</v>
      </c>
      <c r="AC23" s="58">
        <f>'H26'!X25</f>
        <v>-1311</v>
      </c>
      <c r="AD23" s="58">
        <f>'H27'!X25</f>
        <v>-1278</v>
      </c>
      <c r="AE23" s="58">
        <f>'H28'!X25</f>
        <v>-1016</v>
      </c>
      <c r="AF23" s="68">
        <f>'H29'!X25</f>
        <v>-1112</v>
      </c>
      <c r="AG23" s="68">
        <f>'H30'!X25</f>
        <v>-1200</v>
      </c>
      <c r="AH23" s="68">
        <f>'R1'!AD26</f>
        <v>-622</v>
      </c>
      <c r="AI23" s="68">
        <f>'R2'!AF26</f>
        <v>-287</v>
      </c>
      <c r="AJ23" s="1098">
        <f>'R3'!AF26</f>
        <v>207</v>
      </c>
      <c r="AK23" s="1269">
        <f>'R4'!AD26</f>
        <v>32</v>
      </c>
      <c r="AL23" s="1098">
        <f>'R5'!AD21</f>
        <v>136</v>
      </c>
      <c r="AM23" s="1279"/>
      <c r="AN23" s="1096"/>
      <c r="AO23" s="737"/>
      <c r="AP23" s="737"/>
      <c r="AQ23" s="737"/>
      <c r="AR23" s="737"/>
      <c r="AS23" s="723">
        <f>h6_2!M23+h6_2!N23</f>
        <v>17875</v>
      </c>
      <c r="AT23" s="59">
        <f>h7_2!O23+h7_2!P23</f>
        <v>27307</v>
      </c>
      <c r="AU23" s="605">
        <f>h8_2!O23+h8_2!P23</f>
        <v>16241</v>
      </c>
      <c r="AV23" s="59">
        <f>h9_2!M23+h9_2!N23</f>
        <v>14321</v>
      </c>
      <c r="AW23" s="605">
        <f>h10_2!M23+h10_2!N23</f>
        <v>11471</v>
      </c>
      <c r="AX23" s="87">
        <f>h11_2!M23+h11_2!N23</f>
        <v>10447</v>
      </c>
      <c r="AY23" s="538">
        <f>h12_2!M23+h12_2!N23</f>
        <v>9534</v>
      </c>
      <c r="AZ23" s="61">
        <f>h13_2!Q23</f>
        <v>9402</v>
      </c>
      <c r="BA23" s="307">
        <f>h14_2!Q23</f>
        <v>9115</v>
      </c>
      <c r="BB23" s="307">
        <f>h15_2!Q23</f>
        <v>9454</v>
      </c>
      <c r="BC23" s="307">
        <f>h16_2!Q23</f>
        <v>9116</v>
      </c>
      <c r="BD23" s="307">
        <f>h17_2!Q23</f>
        <v>9260</v>
      </c>
      <c r="BE23" s="307">
        <f>'H18'!R25</f>
        <v>7388</v>
      </c>
      <c r="BF23" s="307">
        <f>'H19'!R25</f>
        <v>7084</v>
      </c>
      <c r="BG23" s="307">
        <f>'H20'!R25</f>
        <v>7576</v>
      </c>
      <c r="BH23" s="307">
        <f>'H21'!Z26</f>
        <v>7670</v>
      </c>
      <c r="BI23" s="307">
        <f>'H22'!AA25</f>
        <v>6925</v>
      </c>
      <c r="BJ23" s="307">
        <f>'H23'!AA25</f>
        <v>7611</v>
      </c>
      <c r="BK23" s="307">
        <f>'H24'!AA25</f>
        <v>7608</v>
      </c>
      <c r="BL23" s="307">
        <f>'H25'!AA25</f>
        <v>7102</v>
      </c>
      <c r="BM23" s="307">
        <f>'H26'!AA25</f>
        <v>6817</v>
      </c>
      <c r="BN23" s="307">
        <f>'H27'!AA25</f>
        <v>6912</v>
      </c>
      <c r="BO23" s="333">
        <f>'H28'!AA25</f>
        <v>6856</v>
      </c>
      <c r="BP23" s="307">
        <f>'H29'!AA25</f>
        <v>6899</v>
      </c>
      <c r="BQ23" s="307">
        <f>'H30'!AA25</f>
        <v>6949</v>
      </c>
      <c r="BR23" s="333">
        <f>'R1'!AG26</f>
        <v>7265</v>
      </c>
      <c r="BS23" s="333">
        <f>'R2'!AI26</f>
        <v>7158</v>
      </c>
      <c r="BT23" s="333">
        <f>'R3'!AI26</f>
        <v>7159</v>
      </c>
      <c r="BU23" s="307">
        <f>'R4'!AG26</f>
        <v>7367</v>
      </c>
      <c r="BV23" s="307">
        <f>'R5'!AG26</f>
        <v>7035</v>
      </c>
      <c r="BW23" s="333">
        <f>'R6'!AG26</f>
        <v>7065</v>
      </c>
      <c r="BX23" s="1096"/>
      <c r="BY23" s="737"/>
      <c r="BZ23" s="737"/>
      <c r="CA23" s="737"/>
      <c r="CB23" s="737"/>
      <c r="CC23" s="723">
        <f>h6_2!O23+h6_2!P23</f>
        <v>12708</v>
      </c>
      <c r="CD23" s="559">
        <f>h7_2!Q23+h7_2!R23</f>
        <v>13611</v>
      </c>
      <c r="CE23" s="333">
        <f>h8_2!Q23+h8_2!R23</f>
        <v>14436</v>
      </c>
      <c r="CF23" s="559">
        <f>h9_2!O23+h9_2!P23</f>
        <v>14600</v>
      </c>
      <c r="CG23" s="333">
        <f>h10_2!O23+h10_2!P23</f>
        <v>11964</v>
      </c>
      <c r="CH23" s="705">
        <f>h11_2!O23+h11_2!P23</f>
        <v>10948</v>
      </c>
      <c r="CI23" s="705">
        <f>h12_2!O23+h12_2!P23</f>
        <v>10630</v>
      </c>
      <c r="CJ23" s="633">
        <f>h13_2!Z23</f>
        <v>9837</v>
      </c>
      <c r="CK23" s="639">
        <f>h14_2!Z23</f>
        <v>9252</v>
      </c>
      <c r="CL23" s="324">
        <f>h15_2!Z23</f>
        <v>9223</v>
      </c>
      <c r="CM23" s="639">
        <f>h16_2!Z23</f>
        <v>8880</v>
      </c>
      <c r="CN23" s="324">
        <f>h17_2!Z23</f>
        <v>8589</v>
      </c>
      <c r="CO23" s="639">
        <f>'H18'!AA25</f>
        <v>8786</v>
      </c>
      <c r="CP23" s="324">
        <f>'H19'!AA25</f>
        <v>8017</v>
      </c>
      <c r="CQ23" s="639">
        <f>'H20'!AA25</f>
        <v>7707</v>
      </c>
      <c r="CR23" s="324">
        <f>'H21'!AI26</f>
        <v>7587</v>
      </c>
      <c r="CS23" s="639">
        <f>'H22'!AJ25</f>
        <v>7700</v>
      </c>
      <c r="CT23" s="324">
        <f>'H23'!AJ25</f>
        <v>7866</v>
      </c>
      <c r="CU23" s="639">
        <f>'H24'!AJ25</f>
        <v>8106</v>
      </c>
      <c r="CV23" s="324">
        <f>'H25'!AJ25</f>
        <v>8118</v>
      </c>
      <c r="CW23" s="639">
        <f>'H26'!AJ25</f>
        <v>8128</v>
      </c>
      <c r="CX23" s="324">
        <f>'H27'!AJ25</f>
        <v>8190</v>
      </c>
      <c r="CY23" s="639">
        <f>'H28'!AJ25</f>
        <v>7872</v>
      </c>
      <c r="CZ23" s="693">
        <f>'H29'!AJ25</f>
        <v>8011</v>
      </c>
      <c r="DA23" s="781">
        <f>'H30'!AJ25</f>
        <v>8149</v>
      </c>
      <c r="DB23" s="781">
        <f>'R1'!AP26</f>
        <v>7887</v>
      </c>
      <c r="DC23" s="1087">
        <f>'R2'!AR26</f>
        <v>7445</v>
      </c>
      <c r="DD23" s="781">
        <f>'R3'!AR26</f>
        <v>6952</v>
      </c>
      <c r="DE23" s="1087">
        <f>'R4'!AP26</f>
        <v>7335</v>
      </c>
      <c r="DF23" s="1010">
        <f>'R5'!AP26</f>
        <v>7451</v>
      </c>
      <c r="DG23" s="781">
        <f>'R6'!AP26</f>
        <v>7347</v>
      </c>
    </row>
    <row r="24" spans="1:111" x14ac:dyDescent="0.2">
      <c r="A24" s="304"/>
      <c r="B24" s="70">
        <v>110</v>
      </c>
      <c r="C24" s="1205" t="s">
        <v>191</v>
      </c>
      <c r="D24" s="1096"/>
      <c r="E24" s="737"/>
      <c r="F24" s="737"/>
      <c r="G24" s="737"/>
      <c r="H24" s="737"/>
      <c r="I24" s="723">
        <f>h6_2!K24+h6_2!L24</f>
        <v>-1154</v>
      </c>
      <c r="J24" s="559">
        <f>h7_2!L24</f>
        <v>-7505</v>
      </c>
      <c r="K24" s="333">
        <f>h8_2!L24</f>
        <v>-1520</v>
      </c>
      <c r="L24" s="559">
        <f>h9_2!K24+h9_2!L24</f>
        <v>-73</v>
      </c>
      <c r="M24" s="333">
        <f>h10_2!K24+h10_2!L24</f>
        <v>1147</v>
      </c>
      <c r="N24" s="705">
        <f>h11_2!K24+h11_2!L24</f>
        <v>2301</v>
      </c>
      <c r="O24" s="705">
        <f>h12_2!K24+h12_2!L24</f>
        <v>1746</v>
      </c>
      <c r="P24" s="538">
        <f>h13_2!N24</f>
        <v>2024</v>
      </c>
      <c r="Q24" s="58">
        <f>h14_2!N24</f>
        <v>1873</v>
      </c>
      <c r="R24" s="58">
        <f>h15_2!N24</f>
        <v>2120</v>
      </c>
      <c r="S24" s="58">
        <f>h16_2!N24</f>
        <v>1357</v>
      </c>
      <c r="T24" s="58">
        <f>h17_2!N24</f>
        <v>2798</v>
      </c>
      <c r="U24" s="58">
        <f>'H18'!O26</f>
        <v>-1238</v>
      </c>
      <c r="V24" s="58">
        <f>'H19'!O26</f>
        <v>-550</v>
      </c>
      <c r="W24" s="58">
        <f>'H20'!O26</f>
        <v>-388</v>
      </c>
      <c r="X24" s="58">
        <f>'H21'!W27</f>
        <v>196</v>
      </c>
      <c r="Y24" s="58">
        <f>'H22'!X26</f>
        <v>76</v>
      </c>
      <c r="Z24" s="58">
        <f>'H23'!X26</f>
        <v>1295</v>
      </c>
      <c r="AA24" s="58">
        <f>'H24'!X26</f>
        <v>873</v>
      </c>
      <c r="AB24" s="58">
        <f>'H25'!X26</f>
        <v>1363</v>
      </c>
      <c r="AC24" s="58">
        <f>'H26'!X26</f>
        <v>960</v>
      </c>
      <c r="AD24" s="58">
        <f>'H27'!X26</f>
        <v>1847</v>
      </c>
      <c r="AE24" s="58">
        <f>'H28'!X26</f>
        <v>2551</v>
      </c>
      <c r="AF24" s="68">
        <f>'H29'!X26</f>
        <v>1813</v>
      </c>
      <c r="AG24" s="68">
        <f>'H30'!X26</f>
        <v>1740</v>
      </c>
      <c r="AH24" s="68">
        <f>'R1'!AD27</f>
        <v>1331</v>
      </c>
      <c r="AI24" s="68">
        <f>'R2'!AF27</f>
        <v>1245</v>
      </c>
      <c r="AJ24" s="1098">
        <f>'R3'!AF27</f>
        <v>-50</v>
      </c>
      <c r="AK24" s="1269">
        <f>'R4'!AD27</f>
        <v>1155</v>
      </c>
      <c r="AL24" s="1098">
        <f>'R5'!AD22</f>
        <v>784</v>
      </c>
      <c r="AM24" s="1279"/>
      <c r="AN24" s="1096"/>
      <c r="AO24" s="737"/>
      <c r="AP24" s="737"/>
      <c r="AQ24" s="737"/>
      <c r="AR24" s="737"/>
      <c r="AS24" s="723">
        <f>h6_2!M24+h6_2!N24</f>
        <v>9936</v>
      </c>
      <c r="AT24" s="59">
        <f>h7_2!O24+h7_2!P24</f>
        <v>10179</v>
      </c>
      <c r="AU24" s="605">
        <f>h8_2!O24+h8_2!P24</f>
        <v>9423</v>
      </c>
      <c r="AV24" s="59">
        <f>h9_2!M24+h9_2!N24</f>
        <v>10897</v>
      </c>
      <c r="AW24" s="605">
        <f>h10_2!M24+h10_2!N24</f>
        <v>12045</v>
      </c>
      <c r="AX24" s="87">
        <f>h11_2!M24+h11_2!N24</f>
        <v>12577</v>
      </c>
      <c r="AY24" s="538">
        <f>h12_2!M24+h12_2!N24</f>
        <v>11652</v>
      </c>
      <c r="AZ24" s="61">
        <f>h13_2!Q24</f>
        <v>11685</v>
      </c>
      <c r="BA24" s="307">
        <f>h14_2!Q24</f>
        <v>11569</v>
      </c>
      <c r="BB24" s="307">
        <f>h15_2!Q24</f>
        <v>12188</v>
      </c>
      <c r="BC24" s="307">
        <f>h16_2!Q24</f>
        <v>11709</v>
      </c>
      <c r="BD24" s="307">
        <f>h17_2!Q24</f>
        <v>12733</v>
      </c>
      <c r="BE24" s="307">
        <f>'H18'!R26</f>
        <v>9342</v>
      </c>
      <c r="BF24" s="307">
        <f>'H19'!R26</f>
        <v>9403</v>
      </c>
      <c r="BG24" s="307">
        <f>'H20'!R26</f>
        <v>9025</v>
      </c>
      <c r="BH24" s="307">
        <f>'H21'!Z27</f>
        <v>9413</v>
      </c>
      <c r="BI24" s="307">
        <f>'H22'!AA26</f>
        <v>7262</v>
      </c>
      <c r="BJ24" s="307">
        <f>'H23'!AA26</f>
        <v>12282</v>
      </c>
      <c r="BK24" s="307">
        <f>'H24'!AA26</f>
        <v>12401</v>
      </c>
      <c r="BL24" s="307">
        <f>'H25'!AA26</f>
        <v>12782</v>
      </c>
      <c r="BM24" s="307">
        <f>'H26'!AA26</f>
        <v>12312</v>
      </c>
      <c r="BN24" s="307">
        <f>'H27'!AA26</f>
        <v>13751</v>
      </c>
      <c r="BO24" s="333">
        <f>'H28'!AA26</f>
        <v>14529</v>
      </c>
      <c r="BP24" s="307">
        <f>'H29'!AA26</f>
        <v>14171</v>
      </c>
      <c r="BQ24" s="307">
        <f>'H30'!AA26</f>
        <v>14175</v>
      </c>
      <c r="BR24" s="333">
        <f>'R1'!AG27</f>
        <v>14101</v>
      </c>
      <c r="BS24" s="333">
        <f>'R2'!AI27</f>
        <v>13572</v>
      </c>
      <c r="BT24" s="333">
        <f>'R3'!AI27</f>
        <v>12335</v>
      </c>
      <c r="BU24" s="307">
        <f>'R4'!AG27</f>
        <v>13774</v>
      </c>
      <c r="BV24" s="307">
        <f>'R5'!AG27</f>
        <v>14065</v>
      </c>
      <c r="BW24" s="333">
        <f>'R6'!AG27</f>
        <v>14673</v>
      </c>
      <c r="BX24" s="1096"/>
      <c r="BY24" s="737"/>
      <c r="BZ24" s="737"/>
      <c r="CA24" s="737"/>
      <c r="CB24" s="737"/>
      <c r="CC24" s="723">
        <f>h6_2!O24+h6_2!P24</f>
        <v>11090</v>
      </c>
      <c r="CD24" s="559">
        <f>h7_2!Q24+h7_2!R24</f>
        <v>17684</v>
      </c>
      <c r="CE24" s="333">
        <f>h8_2!Q24+h8_2!R24</f>
        <v>10943</v>
      </c>
      <c r="CF24" s="559">
        <f>h9_2!O24+h9_2!P24</f>
        <v>10970</v>
      </c>
      <c r="CG24" s="333">
        <f>h10_2!O24+h10_2!P24</f>
        <v>10898</v>
      </c>
      <c r="CH24" s="705">
        <f>h11_2!O24+h11_2!P24</f>
        <v>10276</v>
      </c>
      <c r="CI24" s="705">
        <f>h12_2!O24+h12_2!P24</f>
        <v>9906</v>
      </c>
      <c r="CJ24" s="633">
        <f>h13_2!Z24</f>
        <v>9661</v>
      </c>
      <c r="CK24" s="639">
        <f>h14_2!Z24</f>
        <v>9696</v>
      </c>
      <c r="CL24" s="324">
        <f>h15_2!Z24</f>
        <v>10068</v>
      </c>
      <c r="CM24" s="639">
        <f>h16_2!Z24</f>
        <v>10352</v>
      </c>
      <c r="CN24" s="324">
        <f>h17_2!Z24</f>
        <v>9935</v>
      </c>
      <c r="CO24" s="639">
        <f>'H18'!AA26</f>
        <v>10580</v>
      </c>
      <c r="CP24" s="324">
        <f>'H19'!AA26</f>
        <v>9953</v>
      </c>
      <c r="CQ24" s="639">
        <f>'H20'!AA26</f>
        <v>9413</v>
      </c>
      <c r="CR24" s="324">
        <f>'H21'!AI27</f>
        <v>9217</v>
      </c>
      <c r="CS24" s="639">
        <f>'H22'!AJ26</f>
        <v>7186</v>
      </c>
      <c r="CT24" s="324">
        <f>'H23'!AJ26</f>
        <v>10987</v>
      </c>
      <c r="CU24" s="639">
        <f>'H24'!AJ26</f>
        <v>11528</v>
      </c>
      <c r="CV24" s="324">
        <f>'H25'!AJ26</f>
        <v>11419</v>
      </c>
      <c r="CW24" s="639">
        <f>'H26'!AJ26</f>
        <v>11352</v>
      </c>
      <c r="CX24" s="324">
        <f>'H27'!AJ26</f>
        <v>11904</v>
      </c>
      <c r="CY24" s="639">
        <f>'H28'!AJ26</f>
        <v>11978</v>
      </c>
      <c r="CZ24" s="693">
        <f>'H29'!AJ26</f>
        <v>12358</v>
      </c>
      <c r="DA24" s="781">
        <f>'H30'!AJ26</f>
        <v>12435</v>
      </c>
      <c r="DB24" s="781">
        <f>'R1'!AP27</f>
        <v>12770</v>
      </c>
      <c r="DC24" s="1087">
        <f>'R2'!AR27</f>
        <v>12327</v>
      </c>
      <c r="DD24" s="781">
        <f>'R3'!AR27</f>
        <v>12385</v>
      </c>
      <c r="DE24" s="1087">
        <f>'R4'!AP27</f>
        <v>12619</v>
      </c>
      <c r="DF24" s="1010">
        <f>'R5'!AP27</f>
        <v>12753</v>
      </c>
      <c r="DG24" s="781">
        <f>'R6'!AP27</f>
        <v>13392</v>
      </c>
    </row>
    <row r="25" spans="1:111" x14ac:dyDescent="0.2">
      <c r="A25" s="304"/>
      <c r="B25" s="70">
        <v>111</v>
      </c>
      <c r="C25" s="1206" t="s">
        <v>128</v>
      </c>
      <c r="D25" s="1097"/>
      <c r="E25" s="738"/>
      <c r="F25" s="738"/>
      <c r="G25" s="738"/>
      <c r="H25" s="738"/>
      <c r="I25" s="724">
        <f>h6_2!K25+h6_2!L25</f>
        <v>8971</v>
      </c>
      <c r="J25" s="617">
        <f>h7_2!L25</f>
        <v>21713</v>
      </c>
      <c r="K25" s="334">
        <f>h8_2!L25</f>
        <v>7091</v>
      </c>
      <c r="L25" s="617">
        <f>h9_2!K25+h9_2!L25</f>
        <v>5841</v>
      </c>
      <c r="M25" s="334">
        <f>h10_2!K25+h10_2!L25</f>
        <v>2613</v>
      </c>
      <c r="N25" s="706">
        <f>h11_2!K25+h11_2!L25</f>
        <v>2277</v>
      </c>
      <c r="O25" s="706">
        <f>h12_2!K25+h12_2!L25</f>
        <v>2158</v>
      </c>
      <c r="P25" s="540">
        <f>h13_2!N25</f>
        <v>1051</v>
      </c>
      <c r="Q25" s="330">
        <f>h14_2!N25</f>
        <v>951</v>
      </c>
      <c r="R25" s="330">
        <f>h15_2!N25</f>
        <v>465</v>
      </c>
      <c r="S25" s="330">
        <f>h16_2!N25</f>
        <v>1264</v>
      </c>
      <c r="T25" s="330">
        <f>h17_2!N25</f>
        <v>963</v>
      </c>
      <c r="U25" s="330">
        <f>'H18'!O27</f>
        <v>1720</v>
      </c>
      <c r="V25" s="330">
        <f>'H19'!O27</f>
        <v>1515</v>
      </c>
      <c r="W25" s="330">
        <f>'H20'!O27</f>
        <v>3</v>
      </c>
      <c r="X25" s="330">
        <f>'H21'!W28</f>
        <v>-290</v>
      </c>
      <c r="Y25" s="330">
        <f>'H22'!X27</f>
        <v>-189</v>
      </c>
      <c r="Z25" s="330">
        <f>'H23'!X27</f>
        <v>-44</v>
      </c>
      <c r="AA25" s="330">
        <f>'H24'!X27</f>
        <v>-152</v>
      </c>
      <c r="AB25" s="330">
        <f>'H25'!X27</f>
        <v>-1014</v>
      </c>
      <c r="AC25" s="330">
        <f>'H26'!X27</f>
        <v>-1486</v>
      </c>
      <c r="AD25" s="330">
        <f>'H27'!X27</f>
        <v>-846</v>
      </c>
      <c r="AE25" s="330">
        <f>'H28'!X27</f>
        <v>-585</v>
      </c>
      <c r="AF25" s="349">
        <f>'H29'!X27</f>
        <v>-1122</v>
      </c>
      <c r="AG25" s="349">
        <f>'H30'!X27</f>
        <v>-818</v>
      </c>
      <c r="AH25" s="349">
        <f>'R1'!AD28</f>
        <v>-982</v>
      </c>
      <c r="AI25" s="349">
        <f>'R2'!AF28</f>
        <v>-881</v>
      </c>
      <c r="AJ25" s="1099">
        <f>'R3'!AF28</f>
        <v>-1042</v>
      </c>
      <c r="AK25" s="1270">
        <f>'R4'!AD28</f>
        <v>-614</v>
      </c>
      <c r="AL25" s="1099">
        <f>'R5'!AD23</f>
        <v>430</v>
      </c>
      <c r="AM25" s="1280"/>
      <c r="AN25" s="1097"/>
      <c r="AO25" s="738"/>
      <c r="AP25" s="738"/>
      <c r="AQ25" s="738"/>
      <c r="AR25" s="738"/>
      <c r="AS25" s="724">
        <f>h6_2!M25+h6_2!N25</f>
        <v>21365</v>
      </c>
      <c r="AT25" s="594">
        <f>h7_2!O25+h7_2!P25</f>
        <v>34801</v>
      </c>
      <c r="AU25" s="607">
        <f>h8_2!O25+h8_2!P25</f>
        <v>22050</v>
      </c>
      <c r="AV25" s="594">
        <f>h9_2!M25+h9_2!N25</f>
        <v>21546</v>
      </c>
      <c r="AW25" s="607">
        <f>h10_2!M25+h10_2!N25</f>
        <v>16429</v>
      </c>
      <c r="AX25" s="572">
        <f>h11_2!M25+h11_2!N25</f>
        <v>15556</v>
      </c>
      <c r="AY25" s="540">
        <f>h12_2!M25+h12_2!N25</f>
        <v>14563</v>
      </c>
      <c r="AZ25" s="331">
        <f>h13_2!Q25</f>
        <v>13135</v>
      </c>
      <c r="BA25" s="332">
        <f>h14_2!Q25</f>
        <v>12395</v>
      </c>
      <c r="BB25" s="332">
        <f>h15_2!Q25</f>
        <v>12146</v>
      </c>
      <c r="BC25" s="332">
        <f>h16_2!Q25</f>
        <v>12076</v>
      </c>
      <c r="BD25" s="332">
        <f>h17_2!Q25</f>
        <v>11569</v>
      </c>
      <c r="BE25" s="332">
        <f>'H18'!R27</f>
        <v>12653</v>
      </c>
      <c r="BF25" s="332">
        <f>'H19'!R27</f>
        <v>11934</v>
      </c>
      <c r="BG25" s="332">
        <f>'H20'!R27</f>
        <v>10665</v>
      </c>
      <c r="BH25" s="332">
        <f>'H21'!Z28</f>
        <v>10141</v>
      </c>
      <c r="BI25" s="332">
        <f>'H22'!AA27</f>
        <v>10164</v>
      </c>
      <c r="BJ25" s="332">
        <f>'H23'!AA27</f>
        <v>9949</v>
      </c>
      <c r="BK25" s="332">
        <f>'H24'!AA27</f>
        <v>9921</v>
      </c>
      <c r="BL25" s="332">
        <f>'H25'!AA27</f>
        <v>9405</v>
      </c>
      <c r="BM25" s="332">
        <f>'H26'!AA27</f>
        <v>8802</v>
      </c>
      <c r="BN25" s="332">
        <f>'H27'!AA27</f>
        <v>9476</v>
      </c>
      <c r="BO25" s="334">
        <f>'H28'!AA27</f>
        <v>9465</v>
      </c>
      <c r="BP25" s="332">
        <f>'H29'!AA27</f>
        <v>8815</v>
      </c>
      <c r="BQ25" s="332">
        <f>'H30'!AA27</f>
        <v>8863</v>
      </c>
      <c r="BR25" s="334">
        <f>'R1'!AG28</f>
        <v>8616</v>
      </c>
      <c r="BS25" s="334">
        <f>'R2'!AI28</f>
        <v>8354</v>
      </c>
      <c r="BT25" s="334">
        <f>'R3'!AI28</f>
        <v>7628</v>
      </c>
      <c r="BU25" s="307">
        <f>'R4'!AG28</f>
        <v>8401</v>
      </c>
      <c r="BV25" s="307">
        <f>'R5'!AG28</f>
        <v>8007</v>
      </c>
      <c r="BW25" s="333">
        <f>'R6'!AG28</f>
        <v>7951</v>
      </c>
      <c r="BX25" s="1097"/>
      <c r="BY25" s="738"/>
      <c r="BZ25" s="738"/>
      <c r="CA25" s="738"/>
      <c r="CB25" s="738"/>
      <c r="CC25" s="724">
        <f>h6_2!O25+h6_2!P25</f>
        <v>12394</v>
      </c>
      <c r="CD25" s="617">
        <f>h7_2!Q25+h7_2!R25</f>
        <v>13088</v>
      </c>
      <c r="CE25" s="334">
        <f>h8_2!Q25+h8_2!R25</f>
        <v>14959</v>
      </c>
      <c r="CF25" s="617">
        <f>h9_2!O25+h9_2!P25</f>
        <v>15705</v>
      </c>
      <c r="CG25" s="334">
        <f>h10_2!O25+h10_2!P25</f>
        <v>13816</v>
      </c>
      <c r="CH25" s="706">
        <f>h11_2!O25+h11_2!P25</f>
        <v>13279</v>
      </c>
      <c r="CI25" s="706">
        <f>h12_2!O25+h12_2!P25</f>
        <v>12405</v>
      </c>
      <c r="CJ25" s="634">
        <f>h13_2!Z25</f>
        <v>12084</v>
      </c>
      <c r="CK25" s="640">
        <f>h14_2!Z25</f>
        <v>11444</v>
      </c>
      <c r="CL25" s="325">
        <f>h15_2!Z25</f>
        <v>11681</v>
      </c>
      <c r="CM25" s="640">
        <f>h16_2!Z25</f>
        <v>10812</v>
      </c>
      <c r="CN25" s="325">
        <f>h17_2!Z25</f>
        <v>10606</v>
      </c>
      <c r="CO25" s="640">
        <f>'H18'!AA27</f>
        <v>10933</v>
      </c>
      <c r="CP25" s="325">
        <f>'H19'!AA27</f>
        <v>10419</v>
      </c>
      <c r="CQ25" s="640">
        <f>'H20'!AA27</f>
        <v>10662</v>
      </c>
      <c r="CR25" s="325">
        <f>'H21'!AI28</f>
        <v>10431</v>
      </c>
      <c r="CS25" s="640">
        <f>'H22'!AJ27</f>
        <v>10353</v>
      </c>
      <c r="CT25" s="325">
        <f>'H23'!AJ27</f>
        <v>9993</v>
      </c>
      <c r="CU25" s="640">
        <f>'H24'!AJ27</f>
        <v>10073</v>
      </c>
      <c r="CV25" s="325">
        <f>'H25'!AJ27</f>
        <v>10419</v>
      </c>
      <c r="CW25" s="640">
        <f>'H26'!AJ27</f>
        <v>10288</v>
      </c>
      <c r="CX25" s="325">
        <f>'H27'!AJ27</f>
        <v>10322</v>
      </c>
      <c r="CY25" s="640">
        <f>'H28'!AJ27</f>
        <v>10050</v>
      </c>
      <c r="CZ25" s="689">
        <f>'H29'!AJ27</f>
        <v>9937</v>
      </c>
      <c r="DA25" s="784">
        <f>'H30'!AJ27</f>
        <v>9681</v>
      </c>
      <c r="DB25" s="784">
        <f>'R1'!AP28</f>
        <v>9598</v>
      </c>
      <c r="DC25" s="1090">
        <f>'R2'!AR28</f>
        <v>9235</v>
      </c>
      <c r="DD25" s="784">
        <f>'R3'!AR28</f>
        <v>8670</v>
      </c>
      <c r="DE25" s="1090">
        <f>'R4'!AP28</f>
        <v>9015</v>
      </c>
      <c r="DF25" s="1011">
        <f>'R5'!AP28</f>
        <v>9193</v>
      </c>
      <c r="DG25" s="784">
        <f>'R6'!AP28</f>
        <v>8768</v>
      </c>
    </row>
    <row r="26" spans="1:111" x14ac:dyDescent="0.2">
      <c r="A26" s="303">
        <v>6</v>
      </c>
      <c r="B26" s="1">
        <v>201</v>
      </c>
      <c r="C26" s="1207" t="s">
        <v>192</v>
      </c>
      <c r="D26" s="723">
        <f>h1_2!K26+h1_2!L26</f>
        <v>-1042</v>
      </c>
      <c r="E26" s="742">
        <f>h2_2!K26+h2_2!L26</f>
        <v>283</v>
      </c>
      <c r="F26" s="742">
        <f>h3_2!K26+h3_2!L26</f>
        <v>1680</v>
      </c>
      <c r="G26" s="742">
        <f>h4_2!K26+h4_2!L26</f>
        <v>1072</v>
      </c>
      <c r="H26" s="742">
        <f>h5_2!K26+h5_2!L26</f>
        <v>943</v>
      </c>
      <c r="I26" s="723">
        <f>h6_2!K26+h6_2!L26</f>
        <v>743</v>
      </c>
      <c r="J26" s="559">
        <f>h7_2!L26</f>
        <v>3558</v>
      </c>
      <c r="K26" s="333">
        <f>h8_2!L26</f>
        <v>55</v>
      </c>
      <c r="L26" s="559">
        <f>h9_2!K26+h9_2!L26</f>
        <v>-794</v>
      </c>
      <c r="M26" s="333">
        <f>h10_2!K26+h10_2!L26</f>
        <v>-584</v>
      </c>
      <c r="N26" s="333">
        <f>h11_2!K26+h11_2!L26</f>
        <v>-428</v>
      </c>
      <c r="O26" s="333">
        <f>h12_2!K26+h12_2!L26</f>
        <v>-1054</v>
      </c>
      <c r="P26" s="538">
        <f>h13_2!N26</f>
        <v>-1066</v>
      </c>
      <c r="Q26" s="58">
        <f>h14_2!N26</f>
        <v>-1201</v>
      </c>
      <c r="R26" s="58">
        <f>h15_2!N26</f>
        <v>-1055</v>
      </c>
      <c r="S26" s="58">
        <f>h16_2!N26</f>
        <v>-1198</v>
      </c>
      <c r="T26" s="58">
        <f>h17_2!N26</f>
        <v>-465</v>
      </c>
      <c r="U26" s="58">
        <f>'H18'!O28</f>
        <v>-894</v>
      </c>
      <c r="V26" s="58">
        <f>'H19'!O28</f>
        <v>-727</v>
      </c>
      <c r="W26" s="58">
        <f>'H20'!O28</f>
        <v>-268</v>
      </c>
      <c r="X26" s="58">
        <f>'H21'!W29</f>
        <v>-323</v>
      </c>
      <c r="Y26" s="58">
        <f>'H22'!X28</f>
        <v>-148</v>
      </c>
      <c r="Z26" s="58">
        <f>'H23'!X28</f>
        <v>43</v>
      </c>
      <c r="AA26" s="58">
        <f>'H24'!X28</f>
        <v>292</v>
      </c>
      <c r="AB26" s="58">
        <f>'H25'!X28</f>
        <v>-512</v>
      </c>
      <c r="AC26" s="58">
        <f>'H26'!X28</f>
        <v>-485</v>
      </c>
      <c r="AD26" s="58">
        <f>'H27'!X28</f>
        <v>-1024</v>
      </c>
      <c r="AE26" s="58">
        <f>'H28'!X28</f>
        <v>-689</v>
      </c>
      <c r="AF26" s="68">
        <f>'H29'!X28</f>
        <v>-436</v>
      </c>
      <c r="AG26" s="68">
        <f>'H30'!X28</f>
        <v>109</v>
      </c>
      <c r="AH26" s="68">
        <f>'R1'!AD29</f>
        <v>324</v>
      </c>
      <c r="AI26" s="68">
        <f>'R2'!AF29</f>
        <v>-17</v>
      </c>
      <c r="AJ26" s="1098">
        <f>'R3'!AF29</f>
        <v>-1256</v>
      </c>
      <c r="AK26" s="1266">
        <f>'R4'!AD29</f>
        <v>259</v>
      </c>
      <c r="AL26" s="1098">
        <f>'R5'!AD24</f>
        <v>-365</v>
      </c>
      <c r="AM26" s="1279"/>
      <c r="AN26" s="723">
        <f>h1_2!M26+h1_2!N26</f>
        <v>17686</v>
      </c>
      <c r="AO26" s="742">
        <f>h2_2!M26+h2_2!N26</f>
        <v>19342</v>
      </c>
      <c r="AP26" s="742">
        <f>h3_2!M26+h3_2!N26</f>
        <v>20279</v>
      </c>
      <c r="AQ26" s="742">
        <f>h4_2!M26+h4_2!N26</f>
        <v>19429</v>
      </c>
      <c r="AR26" s="742">
        <f>h5_2!M26+h5_2!N26</f>
        <v>19967</v>
      </c>
      <c r="AS26" s="723">
        <f>h6_2!M26+h6_2!N26</f>
        <v>20208</v>
      </c>
      <c r="AT26" s="538">
        <f>h7_2!O26+h7_2!P26</f>
        <v>23686</v>
      </c>
      <c r="AU26" s="58">
        <f>h8_2!O26+h8_2!P26</f>
        <v>20102</v>
      </c>
      <c r="AV26" s="58">
        <f>h9_2!M26+h9_2!N26</f>
        <v>19379</v>
      </c>
      <c r="AW26" s="58">
        <f>h10_2!M26+h10_2!N26</f>
        <v>19478</v>
      </c>
      <c r="AX26" s="58">
        <f>h11_2!M26+h11_2!N26</f>
        <v>18924</v>
      </c>
      <c r="AY26" s="58">
        <f>h12_2!M26+h12_2!N26</f>
        <v>18583</v>
      </c>
      <c r="AZ26" s="61">
        <f>h13_2!Q26</f>
        <v>18806</v>
      </c>
      <c r="BA26" s="307">
        <f>h14_2!Q26</f>
        <v>18303</v>
      </c>
      <c r="BB26" s="307">
        <f>h15_2!Q26</f>
        <v>18507</v>
      </c>
      <c r="BC26" s="307">
        <f>h16_2!Q26</f>
        <v>17929</v>
      </c>
      <c r="BD26" s="307">
        <f>h17_2!Q26</f>
        <v>17541</v>
      </c>
      <c r="BE26" s="307">
        <f>'H18'!R28</f>
        <v>16130</v>
      </c>
      <c r="BF26" s="307">
        <f>'H19'!R28</f>
        <v>15402</v>
      </c>
      <c r="BG26" s="307">
        <f>'H20'!R28</f>
        <v>15060</v>
      </c>
      <c r="BH26" s="307">
        <f>'H21'!Z29</f>
        <v>14594</v>
      </c>
      <c r="BI26" s="307">
        <f>'H22'!AA28</f>
        <v>14167</v>
      </c>
      <c r="BJ26" s="307">
        <f>'H23'!AA28</f>
        <v>14583</v>
      </c>
      <c r="BK26" s="307">
        <f>'H24'!AA28</f>
        <v>14344</v>
      </c>
      <c r="BL26" s="307">
        <f>'H25'!AA28</f>
        <v>13745</v>
      </c>
      <c r="BM26" s="307">
        <f>'H26'!AA28</f>
        <v>13924</v>
      </c>
      <c r="BN26" s="307">
        <f>'H27'!AA28</f>
        <v>14220</v>
      </c>
      <c r="BO26" s="333">
        <f>'H28'!AA28</f>
        <v>13774</v>
      </c>
      <c r="BP26" s="307">
        <f>'H29'!AA28</f>
        <v>14517</v>
      </c>
      <c r="BQ26" s="307">
        <f>'H30'!AA28</f>
        <v>14836</v>
      </c>
      <c r="BR26" s="333">
        <f>'R1'!AG29</f>
        <v>15571</v>
      </c>
      <c r="BS26" s="307">
        <f>'R2'!AI29</f>
        <v>14954</v>
      </c>
      <c r="BT26" s="307">
        <f>'R3'!AI29</f>
        <v>13720</v>
      </c>
      <c r="BU26" s="337">
        <f>'R4'!AG29</f>
        <v>15807</v>
      </c>
      <c r="BV26" s="307">
        <f>'R5'!AG29</f>
        <v>15469</v>
      </c>
      <c r="BW26" s="333">
        <f>'R6'!AG29</f>
        <v>16100</v>
      </c>
      <c r="BX26" s="723">
        <f>h1_2!O26+h1_2!P26</f>
        <v>18728</v>
      </c>
      <c r="BY26" s="742">
        <f>h2_2!O26+h2_2!P26</f>
        <v>19059</v>
      </c>
      <c r="BZ26" s="742">
        <f>h3_2!O26+h3_2!P26</f>
        <v>18599</v>
      </c>
      <c r="CA26" s="742">
        <f>h4_2!O26+h4_2!P26</f>
        <v>18357</v>
      </c>
      <c r="CB26" s="742">
        <f>h5_2!O26+h5_2!P26</f>
        <v>19024</v>
      </c>
      <c r="CC26" s="723">
        <f>h6_2!O26+h6_2!P26</f>
        <v>19465</v>
      </c>
      <c r="CD26" s="559">
        <f>h7_2!Q26+h7_2!R26</f>
        <v>20128</v>
      </c>
      <c r="CE26" s="333">
        <f>h8_2!Q26+h8_2!R26</f>
        <v>20047</v>
      </c>
      <c r="CF26" s="559">
        <f>h9_2!O26+h9_2!P26</f>
        <v>20173</v>
      </c>
      <c r="CG26" s="333">
        <f>h10_2!O26+h10_2!P26</f>
        <v>20062</v>
      </c>
      <c r="CH26" s="559">
        <f>h11_2!O26+h11_2!P26</f>
        <v>19352</v>
      </c>
      <c r="CI26" s="333">
        <f>h12_2!O26+h12_2!P26</f>
        <v>19637</v>
      </c>
      <c r="CJ26" s="633">
        <f>h13_2!Z26</f>
        <v>19872</v>
      </c>
      <c r="CK26" s="639">
        <f>h14_2!Z26</f>
        <v>19504</v>
      </c>
      <c r="CL26" s="324">
        <f>h15_2!Z26</f>
        <v>19562</v>
      </c>
      <c r="CM26" s="639">
        <f>h16_2!Z26</f>
        <v>19127</v>
      </c>
      <c r="CN26" s="324">
        <f>h17_2!Z26</f>
        <v>18006</v>
      </c>
      <c r="CO26" s="639">
        <f>'H18'!AA28</f>
        <v>17024</v>
      </c>
      <c r="CP26" s="324">
        <f>'H19'!AA28</f>
        <v>16129</v>
      </c>
      <c r="CQ26" s="639">
        <f>'H20'!AA28</f>
        <v>15328</v>
      </c>
      <c r="CR26" s="324">
        <f>'H21'!AI29</f>
        <v>14917</v>
      </c>
      <c r="CS26" s="639">
        <f>'H22'!AJ28</f>
        <v>14315</v>
      </c>
      <c r="CT26" s="324">
        <f>'H23'!AJ28</f>
        <v>14540</v>
      </c>
      <c r="CU26" s="639">
        <f>'H24'!AJ28</f>
        <v>14052</v>
      </c>
      <c r="CV26" s="324">
        <f>'H25'!AJ28</f>
        <v>14257</v>
      </c>
      <c r="CW26" s="639">
        <f>'H26'!AJ28</f>
        <v>14409</v>
      </c>
      <c r="CX26" s="324">
        <f>'H27'!AJ28</f>
        <v>15244</v>
      </c>
      <c r="CY26" s="639">
        <f>'H28'!AJ28</f>
        <v>14463</v>
      </c>
      <c r="CZ26" s="693">
        <f>'H29'!AJ28</f>
        <v>14953</v>
      </c>
      <c r="DA26" s="781">
        <f>'H30'!AJ28</f>
        <v>14727</v>
      </c>
      <c r="DB26" s="781">
        <f>'R1'!AP29</f>
        <v>15247</v>
      </c>
      <c r="DC26" s="1087">
        <f>'R2'!AR29</f>
        <v>14971</v>
      </c>
      <c r="DD26" s="781">
        <f>'R3'!AR29</f>
        <v>14976</v>
      </c>
      <c r="DE26" s="1087">
        <f>'R4'!AP29</f>
        <v>15548</v>
      </c>
      <c r="DF26" s="1010">
        <f>'R5'!AP29</f>
        <v>15301</v>
      </c>
      <c r="DG26" s="781">
        <f>'R6'!AP29</f>
        <v>15635</v>
      </c>
    </row>
    <row r="27" spans="1:111" x14ac:dyDescent="0.2">
      <c r="A27" s="303">
        <v>2</v>
      </c>
      <c r="B27" s="1">
        <v>202</v>
      </c>
      <c r="C27" s="1207" t="s">
        <v>193</v>
      </c>
      <c r="D27" s="723">
        <f>h1_2!K27+h1_2!L27</f>
        <v>-4024</v>
      </c>
      <c r="E27" s="742">
        <f>h2_2!K27+h2_2!L27</f>
        <v>-3873</v>
      </c>
      <c r="F27" s="742">
        <f>h3_2!K27+h3_2!L27</f>
        <v>-2929</v>
      </c>
      <c r="G27" s="742">
        <f>h4_2!K27+h4_2!L27</f>
        <v>-2511</v>
      </c>
      <c r="H27" s="742">
        <f>h5_2!K27+h5_2!L27</f>
        <v>-2883</v>
      </c>
      <c r="I27" s="723">
        <f>h6_2!K27+h6_2!L27</f>
        <v>-4924</v>
      </c>
      <c r="J27" s="559">
        <f>h7_2!L27</f>
        <v>-6590</v>
      </c>
      <c r="K27" s="333">
        <f>h8_2!L27</f>
        <v>-4441</v>
      </c>
      <c r="L27" s="559">
        <f>h9_2!K27+h9_2!L27</f>
        <v>-5763</v>
      </c>
      <c r="M27" s="333">
        <f>h10_2!K27+h10_2!L27</f>
        <v>-3678</v>
      </c>
      <c r="N27" s="333">
        <f>h11_2!K27+h11_2!L27</f>
        <v>-4065</v>
      </c>
      <c r="O27" s="333">
        <f>h12_2!K27+h12_2!L27</f>
        <v>-4195</v>
      </c>
      <c r="P27" s="538">
        <f>h13_2!N27</f>
        <v>-1747</v>
      </c>
      <c r="Q27" s="58">
        <f>h14_2!N27</f>
        <v>-1672</v>
      </c>
      <c r="R27" s="58">
        <f>h15_2!N27</f>
        <v>-1278</v>
      </c>
      <c r="S27" s="58">
        <f>h16_2!N27</f>
        <v>-1588</v>
      </c>
      <c r="T27" s="58">
        <f>h17_2!N27</f>
        <v>-1503</v>
      </c>
      <c r="U27" s="58">
        <f>'H18'!O29</f>
        <v>-816</v>
      </c>
      <c r="V27" s="58">
        <f>'H19'!O29</f>
        <v>-1049</v>
      </c>
      <c r="W27" s="58">
        <f>'H20'!O29</f>
        <v>739</v>
      </c>
      <c r="X27" s="58">
        <f>'H21'!W30</f>
        <v>791</v>
      </c>
      <c r="Y27" s="58">
        <f>'H22'!X29</f>
        <v>-1080</v>
      </c>
      <c r="Z27" s="58">
        <f>'H23'!X29</f>
        <v>-1541</v>
      </c>
      <c r="AA27" s="58">
        <f>'H24'!X29</f>
        <v>-825</v>
      </c>
      <c r="AB27" s="58">
        <f>'H25'!X29</f>
        <v>-964</v>
      </c>
      <c r="AC27" s="58">
        <f>'H26'!X29</f>
        <v>-1138</v>
      </c>
      <c r="AD27" s="58">
        <f>'H27'!X29</f>
        <v>-441</v>
      </c>
      <c r="AE27" s="58">
        <f>'H28'!X29</f>
        <v>201</v>
      </c>
      <c r="AF27" s="68">
        <f>'H29'!X29</f>
        <v>933</v>
      </c>
      <c r="AG27" s="68">
        <f>'H30'!X29</f>
        <v>1700</v>
      </c>
      <c r="AH27" s="68">
        <f>'R1'!AD30</f>
        <v>1517</v>
      </c>
      <c r="AI27" s="68">
        <f>'R2'!AF30</f>
        <v>1095</v>
      </c>
      <c r="AJ27" s="1098">
        <f>'R3'!AF30</f>
        <v>-679</v>
      </c>
      <c r="AK27" s="1266">
        <f>'R4'!AD30</f>
        <v>1325</v>
      </c>
      <c r="AL27" s="1098">
        <f>'R5'!AD25</f>
        <v>-610</v>
      </c>
      <c r="AM27" s="1279"/>
      <c r="AN27" s="723">
        <f>h1_2!M27+h1_2!N27</f>
        <v>23880</v>
      </c>
      <c r="AO27" s="742">
        <f>h2_2!M27+h2_2!N27</f>
        <v>23351</v>
      </c>
      <c r="AP27" s="742">
        <f>h3_2!M27+h3_2!N27</f>
        <v>23835</v>
      </c>
      <c r="AQ27" s="742">
        <f>h4_2!M27+h4_2!N27</f>
        <v>24108</v>
      </c>
      <c r="AR27" s="742">
        <f>h5_2!M27+h5_2!N27</f>
        <v>24463</v>
      </c>
      <c r="AS27" s="723">
        <f>h6_2!M27+h6_2!N27</f>
        <v>24253</v>
      </c>
      <c r="AT27" s="538">
        <f>h7_2!O27+h7_2!P27</f>
        <v>26626</v>
      </c>
      <c r="AU27" s="58">
        <f>h8_2!O27+h8_2!P27</f>
        <v>25012</v>
      </c>
      <c r="AV27" s="58">
        <f>h9_2!M27+h9_2!N27</f>
        <v>23602</v>
      </c>
      <c r="AW27" s="58">
        <f>h10_2!M27+h10_2!N27</f>
        <v>23526</v>
      </c>
      <c r="AX27" s="58">
        <f>h11_2!M27+h11_2!N27</f>
        <v>22552</v>
      </c>
      <c r="AY27" s="58">
        <f>h12_2!M27+h12_2!N27</f>
        <v>21688</v>
      </c>
      <c r="AZ27" s="61">
        <f>h13_2!Q27</f>
        <v>22388</v>
      </c>
      <c r="BA27" s="307">
        <f>h14_2!Q27</f>
        <v>21517</v>
      </c>
      <c r="BB27" s="307">
        <f>h15_2!Q27</f>
        <v>21577</v>
      </c>
      <c r="BC27" s="307">
        <f>h16_2!Q27</f>
        <v>20299</v>
      </c>
      <c r="BD27" s="307">
        <f>h17_2!Q27</f>
        <v>19626</v>
      </c>
      <c r="BE27" s="307">
        <f>'H18'!R29</f>
        <v>20017</v>
      </c>
      <c r="BF27" s="307">
        <f>'H19'!R29</f>
        <v>19516</v>
      </c>
      <c r="BG27" s="307">
        <f>'H20'!R29</f>
        <v>20324</v>
      </c>
      <c r="BH27" s="307">
        <f>'H21'!Z30</f>
        <v>19763</v>
      </c>
      <c r="BI27" s="307">
        <f>'H22'!AA29</f>
        <v>18072</v>
      </c>
      <c r="BJ27" s="307">
        <f>'H23'!AA29</f>
        <v>17631</v>
      </c>
      <c r="BK27" s="307">
        <f>'H24'!AA29</f>
        <v>18327</v>
      </c>
      <c r="BL27" s="307">
        <f>'H25'!AA29</f>
        <v>18224</v>
      </c>
      <c r="BM27" s="307">
        <f>'H26'!AA29</f>
        <v>18268</v>
      </c>
      <c r="BN27" s="307">
        <f>'H27'!AA29</f>
        <v>18342</v>
      </c>
      <c r="BO27" s="333">
        <f>'H28'!AA29</f>
        <v>18382</v>
      </c>
      <c r="BP27" s="307">
        <f>'H29'!AA29</f>
        <v>19533</v>
      </c>
      <c r="BQ27" s="307">
        <f>'H30'!AA29</f>
        <v>19364</v>
      </c>
      <c r="BR27" s="333">
        <f>'R1'!AG30</f>
        <v>19203</v>
      </c>
      <c r="BS27" s="307">
        <f>'R2'!AI30</f>
        <v>18496</v>
      </c>
      <c r="BT27" s="307">
        <f>'R3'!AI30</f>
        <v>17397</v>
      </c>
      <c r="BU27" s="307">
        <f>'R4'!AG30</f>
        <v>19645</v>
      </c>
      <c r="BV27" s="307">
        <f>'R5'!AG30</f>
        <v>19555</v>
      </c>
      <c r="BW27" s="333">
        <f>'R6'!AG30</f>
        <v>20403</v>
      </c>
      <c r="BX27" s="723">
        <f>h1_2!O27+h1_2!P27</f>
        <v>27904</v>
      </c>
      <c r="BY27" s="742">
        <f>h2_2!O27+h2_2!P27</f>
        <v>27224</v>
      </c>
      <c r="BZ27" s="742">
        <f>h3_2!O27+h3_2!P27</f>
        <v>26764</v>
      </c>
      <c r="CA27" s="742">
        <f>h4_2!O27+h4_2!P27</f>
        <v>26619</v>
      </c>
      <c r="CB27" s="742">
        <f>h5_2!O27+h5_2!P27</f>
        <v>27346</v>
      </c>
      <c r="CC27" s="723">
        <f>h6_2!O27+h6_2!P27</f>
        <v>29177</v>
      </c>
      <c r="CD27" s="559">
        <f>h7_2!Q27+h7_2!R27</f>
        <v>33216</v>
      </c>
      <c r="CE27" s="333">
        <f>h8_2!Q27+h8_2!R27</f>
        <v>29453</v>
      </c>
      <c r="CF27" s="559">
        <f>h9_2!O27+h9_2!P27</f>
        <v>29365</v>
      </c>
      <c r="CG27" s="333">
        <f>h10_2!O27+h10_2!P27</f>
        <v>27204</v>
      </c>
      <c r="CH27" s="559">
        <f>h11_2!O27+h11_2!P27</f>
        <v>26617</v>
      </c>
      <c r="CI27" s="333">
        <f>h12_2!O27+h12_2!P27</f>
        <v>25883</v>
      </c>
      <c r="CJ27" s="633">
        <f>h13_2!Z27</f>
        <v>24135</v>
      </c>
      <c r="CK27" s="639">
        <f>h14_2!Z27</f>
        <v>23189</v>
      </c>
      <c r="CL27" s="324">
        <f>h15_2!Z27</f>
        <v>22855</v>
      </c>
      <c r="CM27" s="639">
        <f>h16_2!Z27</f>
        <v>21887</v>
      </c>
      <c r="CN27" s="324">
        <f>h17_2!Z27</f>
        <v>21129</v>
      </c>
      <c r="CO27" s="639">
        <f>'H18'!AA29</f>
        <v>20833</v>
      </c>
      <c r="CP27" s="324">
        <f>'H19'!AA29</f>
        <v>20565</v>
      </c>
      <c r="CQ27" s="639">
        <f>'H20'!AA29</f>
        <v>19585</v>
      </c>
      <c r="CR27" s="324">
        <f>'H21'!AI30</f>
        <v>18972</v>
      </c>
      <c r="CS27" s="639">
        <f>'H22'!AJ29</f>
        <v>19152</v>
      </c>
      <c r="CT27" s="324">
        <f>'H23'!AJ29</f>
        <v>19172</v>
      </c>
      <c r="CU27" s="639">
        <f>'H24'!AJ29</f>
        <v>19152</v>
      </c>
      <c r="CV27" s="324">
        <f>'H25'!AJ29</f>
        <v>19188</v>
      </c>
      <c r="CW27" s="639">
        <f>'H26'!AJ29</f>
        <v>19406</v>
      </c>
      <c r="CX27" s="324">
        <f>'H27'!AJ29</f>
        <v>18783</v>
      </c>
      <c r="CY27" s="639">
        <f>'H28'!AJ29</f>
        <v>18181</v>
      </c>
      <c r="CZ27" s="693">
        <f>'H29'!AJ29</f>
        <v>18600</v>
      </c>
      <c r="DA27" s="781">
        <f>'H30'!AJ29</f>
        <v>17664</v>
      </c>
      <c r="DB27" s="781">
        <f>'R1'!AP30</f>
        <v>17686</v>
      </c>
      <c r="DC27" s="1087">
        <f>'R2'!AR30</f>
        <v>17401</v>
      </c>
      <c r="DD27" s="781">
        <f>'R3'!AR30</f>
        <v>18076</v>
      </c>
      <c r="DE27" s="1087">
        <f>'R4'!AP30</f>
        <v>18320</v>
      </c>
      <c r="DF27" s="1010">
        <f>'R5'!AP30</f>
        <v>17790</v>
      </c>
      <c r="DG27" s="781">
        <f>'R6'!AP30</f>
        <v>18003</v>
      </c>
    </row>
    <row r="28" spans="1:111" x14ac:dyDescent="0.2">
      <c r="A28" s="303">
        <v>4</v>
      </c>
      <c r="B28" s="1">
        <v>203</v>
      </c>
      <c r="C28" s="1207" t="s">
        <v>194</v>
      </c>
      <c r="D28" s="723">
        <f>h1_2!K28+h1_2!L28</f>
        <v>2839</v>
      </c>
      <c r="E28" s="742">
        <f>h2_2!K28+h2_2!L28</f>
        <v>2434</v>
      </c>
      <c r="F28" s="742">
        <f>h3_2!K28+h3_2!L28</f>
        <v>3312</v>
      </c>
      <c r="G28" s="742">
        <f>h4_2!K28+h4_2!L28</f>
        <v>1060</v>
      </c>
      <c r="H28" s="742">
        <f>h5_2!K28+h5_2!L28</f>
        <v>1289</v>
      </c>
      <c r="I28" s="723">
        <f>h6_2!K28+h6_2!L28</f>
        <v>861</v>
      </c>
      <c r="J28" s="559">
        <f>h7_2!L28</f>
        <v>3019</v>
      </c>
      <c r="K28" s="333">
        <f>h8_2!L28</f>
        <v>554</v>
      </c>
      <c r="L28" s="559">
        <f>h9_2!K28+h9_2!L28</f>
        <v>1538</v>
      </c>
      <c r="M28" s="333">
        <f>h10_2!K28+h10_2!L28</f>
        <v>384</v>
      </c>
      <c r="N28" s="333">
        <f>h11_2!K28+h11_2!L28</f>
        <v>-1151</v>
      </c>
      <c r="O28" s="333">
        <f>h12_2!K28+h12_2!L28</f>
        <v>-1033</v>
      </c>
      <c r="P28" s="538">
        <f>h13_2!N28</f>
        <v>-1690</v>
      </c>
      <c r="Q28" s="58">
        <f>h14_2!N28</f>
        <v>-1400</v>
      </c>
      <c r="R28" s="58">
        <f>h15_2!N28</f>
        <v>-1080</v>
      </c>
      <c r="S28" s="58">
        <f>h16_2!N28</f>
        <v>-277</v>
      </c>
      <c r="T28" s="58">
        <f>h17_2!N28</f>
        <v>-618</v>
      </c>
      <c r="U28" s="58">
        <f>'H18'!O30</f>
        <v>-377</v>
      </c>
      <c r="V28" s="58">
        <f>'H19'!O30</f>
        <v>495</v>
      </c>
      <c r="W28" s="58">
        <f>'H20'!O30</f>
        <v>-52</v>
      </c>
      <c r="X28" s="58">
        <f>'H21'!W31</f>
        <v>464</v>
      </c>
      <c r="Y28" s="58">
        <f>'H22'!X30</f>
        <v>-518</v>
      </c>
      <c r="Z28" s="58">
        <f>'H23'!X30</f>
        <v>-415</v>
      </c>
      <c r="AA28" s="58">
        <f>'H24'!X30</f>
        <v>-460</v>
      </c>
      <c r="AB28" s="58">
        <f>'H25'!X30</f>
        <v>427</v>
      </c>
      <c r="AC28" s="58">
        <f>'H26'!X30</f>
        <v>503</v>
      </c>
      <c r="AD28" s="58">
        <f>'H27'!X30</f>
        <v>553</v>
      </c>
      <c r="AE28" s="58">
        <f>'H28'!X30</f>
        <v>741</v>
      </c>
      <c r="AF28" s="68">
        <f>'H29'!X30</f>
        <v>2414</v>
      </c>
      <c r="AG28" s="68">
        <f>'H30'!X30</f>
        <v>1999</v>
      </c>
      <c r="AH28" s="68">
        <f>'R1'!AD31</f>
        <v>1117</v>
      </c>
      <c r="AI28" s="68">
        <f>'R2'!AF31</f>
        <v>752</v>
      </c>
      <c r="AJ28" s="1098">
        <f>'R3'!AF31</f>
        <v>844</v>
      </c>
      <c r="AK28" s="1266">
        <f>'R4'!AD31</f>
        <v>1300</v>
      </c>
      <c r="AL28" s="1098">
        <f>'R5'!AD26</f>
        <v>-416</v>
      </c>
      <c r="AM28" s="1279"/>
      <c r="AN28" s="723">
        <f>h1_2!M28+h1_2!N28</f>
        <v>16035</v>
      </c>
      <c r="AO28" s="742">
        <f>h2_2!M28+h2_2!N28</f>
        <v>15981</v>
      </c>
      <c r="AP28" s="742">
        <f>h3_2!M28+h3_2!N28</f>
        <v>17004</v>
      </c>
      <c r="AQ28" s="742">
        <f>h4_2!M28+h4_2!N28</f>
        <v>15114</v>
      </c>
      <c r="AR28" s="742">
        <f>h5_2!M28+h5_2!N28</f>
        <v>15919</v>
      </c>
      <c r="AS28" s="723">
        <f>h6_2!M28+h6_2!N28</f>
        <v>16824</v>
      </c>
      <c r="AT28" s="538">
        <f>h7_2!O28+h7_2!P28</f>
        <v>19750</v>
      </c>
      <c r="AU28" s="58">
        <f>h8_2!O28+h8_2!P28</f>
        <v>16947</v>
      </c>
      <c r="AV28" s="58">
        <f>h9_2!M28+h9_2!N28</f>
        <v>17427</v>
      </c>
      <c r="AW28" s="58">
        <f>h10_2!M28+h10_2!N28</f>
        <v>16029</v>
      </c>
      <c r="AX28" s="58">
        <f>h11_2!M28+h11_2!N28</f>
        <v>14595</v>
      </c>
      <c r="AY28" s="58">
        <f>h12_2!M28+h12_2!N28</f>
        <v>14261</v>
      </c>
      <c r="AZ28" s="61">
        <f>h13_2!Q28</f>
        <v>12678</v>
      </c>
      <c r="BA28" s="307">
        <f>h14_2!Q28</f>
        <v>12152</v>
      </c>
      <c r="BB28" s="307">
        <f>h15_2!Q28</f>
        <v>12098</v>
      </c>
      <c r="BC28" s="307">
        <f>h16_2!Q28</f>
        <v>11853</v>
      </c>
      <c r="BD28" s="307">
        <f>h17_2!Q28</f>
        <v>11399</v>
      </c>
      <c r="BE28" s="307">
        <f>'H18'!R30</f>
        <v>11864</v>
      </c>
      <c r="BF28" s="307">
        <f>'H19'!R30</f>
        <v>11869</v>
      </c>
      <c r="BG28" s="307">
        <f>'H20'!R30</f>
        <v>11411</v>
      </c>
      <c r="BH28" s="307">
        <f>'H21'!Z31</f>
        <v>11453</v>
      </c>
      <c r="BI28" s="307">
        <f>'H22'!AA30</f>
        <v>10418</v>
      </c>
      <c r="BJ28" s="307">
        <f>'H23'!AA30</f>
        <v>10525</v>
      </c>
      <c r="BK28" s="307">
        <f>'H24'!AA30</f>
        <v>10556</v>
      </c>
      <c r="BL28" s="307">
        <f>'H25'!AA30</f>
        <v>10904</v>
      </c>
      <c r="BM28" s="307">
        <f>'H26'!AA30</f>
        <v>10740</v>
      </c>
      <c r="BN28" s="307">
        <f>'H27'!AA30</f>
        <v>11045</v>
      </c>
      <c r="BO28" s="333">
        <f>'H28'!AA30</f>
        <v>10948</v>
      </c>
      <c r="BP28" s="307">
        <f>'H29'!AA30</f>
        <v>12479</v>
      </c>
      <c r="BQ28" s="307">
        <f>'H30'!AA30</f>
        <v>12125</v>
      </c>
      <c r="BR28" s="333">
        <f>'R1'!AG31</f>
        <v>11720</v>
      </c>
      <c r="BS28" s="307">
        <f>'R2'!AI31</f>
        <v>11117</v>
      </c>
      <c r="BT28" s="307">
        <f>'R3'!AI31</f>
        <v>10812</v>
      </c>
      <c r="BU28" s="307">
        <f>'R4'!AG31</f>
        <v>11504</v>
      </c>
      <c r="BV28" s="307">
        <f>'R5'!AG31</f>
        <v>12063</v>
      </c>
      <c r="BW28" s="333">
        <f>'R6'!AG31</f>
        <v>11965</v>
      </c>
      <c r="BX28" s="723">
        <f>h1_2!O28+h1_2!P28</f>
        <v>13196</v>
      </c>
      <c r="BY28" s="742">
        <f>h2_2!O28+h2_2!P28</f>
        <v>13547</v>
      </c>
      <c r="BZ28" s="742">
        <f>h3_2!O28+h3_2!P28</f>
        <v>13692</v>
      </c>
      <c r="CA28" s="742">
        <f>h4_2!O28+h4_2!P28</f>
        <v>14054</v>
      </c>
      <c r="CB28" s="742">
        <f>h5_2!O28+h5_2!P28</f>
        <v>14630</v>
      </c>
      <c r="CC28" s="723">
        <f>h6_2!O28+h6_2!P28</f>
        <v>15963</v>
      </c>
      <c r="CD28" s="559">
        <f>h7_2!Q28+h7_2!R28</f>
        <v>16731</v>
      </c>
      <c r="CE28" s="333">
        <f>h8_2!Q28+h8_2!R28</f>
        <v>16393</v>
      </c>
      <c r="CF28" s="559">
        <f>h9_2!O28+h9_2!P28</f>
        <v>15889</v>
      </c>
      <c r="CG28" s="333">
        <f>h10_2!O28+h10_2!P28</f>
        <v>15645</v>
      </c>
      <c r="CH28" s="559">
        <f>h11_2!O28+h11_2!P28</f>
        <v>15746</v>
      </c>
      <c r="CI28" s="333">
        <f>h12_2!O28+h12_2!P28</f>
        <v>15294</v>
      </c>
      <c r="CJ28" s="633">
        <f>h13_2!Z28</f>
        <v>14368</v>
      </c>
      <c r="CK28" s="639">
        <f>h14_2!Z28</f>
        <v>13552</v>
      </c>
      <c r="CL28" s="324">
        <f>h15_2!Z28</f>
        <v>13178</v>
      </c>
      <c r="CM28" s="639">
        <f>h16_2!Z28</f>
        <v>12130</v>
      </c>
      <c r="CN28" s="324">
        <f>h17_2!Z28</f>
        <v>12017</v>
      </c>
      <c r="CO28" s="639">
        <f>'H18'!AA30</f>
        <v>12241</v>
      </c>
      <c r="CP28" s="324">
        <f>'H19'!AA30</f>
        <v>11374</v>
      </c>
      <c r="CQ28" s="639">
        <f>'H20'!AA30</f>
        <v>11463</v>
      </c>
      <c r="CR28" s="324">
        <f>'H21'!AI31</f>
        <v>10989</v>
      </c>
      <c r="CS28" s="639">
        <f>'H22'!AJ30</f>
        <v>10936</v>
      </c>
      <c r="CT28" s="324">
        <f>'H23'!AJ30</f>
        <v>10940</v>
      </c>
      <c r="CU28" s="639">
        <f>'H24'!AJ30</f>
        <v>11016</v>
      </c>
      <c r="CV28" s="324">
        <f>'H25'!AJ30</f>
        <v>10477</v>
      </c>
      <c r="CW28" s="639">
        <f>'H26'!AJ30</f>
        <v>10237</v>
      </c>
      <c r="CX28" s="324">
        <f>'H27'!AJ30</f>
        <v>10492</v>
      </c>
      <c r="CY28" s="639">
        <f>'H28'!AJ30</f>
        <v>10207</v>
      </c>
      <c r="CZ28" s="693">
        <f>'H29'!AJ30</f>
        <v>10065</v>
      </c>
      <c r="DA28" s="781">
        <f>'H30'!AJ30</f>
        <v>10126</v>
      </c>
      <c r="DB28" s="781">
        <f>'R1'!AP31</f>
        <v>10603</v>
      </c>
      <c r="DC28" s="1087">
        <f>'R2'!AR31</f>
        <v>10365</v>
      </c>
      <c r="DD28" s="781">
        <f>'R3'!AR31</f>
        <v>9968</v>
      </c>
      <c r="DE28" s="1087">
        <f>'R4'!AP31</f>
        <v>10204</v>
      </c>
      <c r="DF28" s="1010">
        <f>'R5'!AP31</f>
        <v>10153</v>
      </c>
      <c r="DG28" s="781">
        <f>'R6'!AP31</f>
        <v>10536</v>
      </c>
    </row>
    <row r="29" spans="1:111" x14ac:dyDescent="0.2">
      <c r="A29" s="303">
        <v>2</v>
      </c>
      <c r="B29" s="1">
        <v>204</v>
      </c>
      <c r="C29" s="1207" t="s">
        <v>195</v>
      </c>
      <c r="D29" s="723">
        <f>h1_2!K29+h1_2!L29</f>
        <v>353</v>
      </c>
      <c r="E29" s="742">
        <f>h2_2!K29+h2_2!L29</f>
        <v>-872</v>
      </c>
      <c r="F29" s="742">
        <f>h3_2!K29+h3_2!L29</f>
        <v>-2512</v>
      </c>
      <c r="G29" s="742">
        <f>h4_2!K29+h4_2!L29</f>
        <v>-2669</v>
      </c>
      <c r="H29" s="742">
        <f>h5_2!K29+h5_2!L29</f>
        <v>-2141</v>
      </c>
      <c r="I29" s="723">
        <f>h6_2!K29+h6_2!L29</f>
        <v>-2173</v>
      </c>
      <c r="J29" s="559">
        <f>h7_2!L29</f>
        <v>-34152</v>
      </c>
      <c r="K29" s="333">
        <f>h8_2!L29</f>
        <v>1201</v>
      </c>
      <c r="L29" s="559">
        <f>h9_2!K29+h9_2!L29</f>
        <v>6178</v>
      </c>
      <c r="M29" s="333">
        <f>h10_2!K29+h10_2!L29</f>
        <v>8163</v>
      </c>
      <c r="N29" s="333">
        <f>h11_2!K29+h11_2!L29</f>
        <v>8042</v>
      </c>
      <c r="O29" s="333">
        <f>h12_2!K29+h12_2!L29</f>
        <v>4282</v>
      </c>
      <c r="P29" s="538">
        <f>h13_2!N29</f>
        <v>5556</v>
      </c>
      <c r="Q29" s="58">
        <f>h14_2!N29</f>
        <v>2988</v>
      </c>
      <c r="R29" s="58">
        <f>h15_2!N29</f>
        <v>2790</v>
      </c>
      <c r="S29" s="58">
        <f>h16_2!N29</f>
        <v>2246</v>
      </c>
      <c r="T29" s="58">
        <f>h17_2!N29</f>
        <v>4212</v>
      </c>
      <c r="U29" s="58">
        <f>'H18'!O31</f>
        <v>4319</v>
      </c>
      <c r="V29" s="58">
        <f>'H19'!O31</f>
        <v>2467</v>
      </c>
      <c r="W29" s="58">
        <f>'H20'!O31</f>
        <v>743</v>
      </c>
      <c r="X29" s="58">
        <f>'H21'!W32</f>
        <v>547</v>
      </c>
      <c r="Y29" s="58">
        <f>'H22'!X31</f>
        <v>387</v>
      </c>
      <c r="Z29" s="58">
        <f>'H23'!X31</f>
        <v>135</v>
      </c>
      <c r="AA29" s="58">
        <f>'H24'!X31</f>
        <v>639</v>
      </c>
      <c r="AB29" s="58">
        <f>'H25'!X31</f>
        <v>282</v>
      </c>
      <c r="AC29" s="58">
        <f>'H26'!X31</f>
        <v>344</v>
      </c>
      <c r="AD29" s="58">
        <f>'H27'!X31</f>
        <v>875</v>
      </c>
      <c r="AE29" s="58">
        <f>'H28'!X31</f>
        <v>292</v>
      </c>
      <c r="AF29" s="68">
        <f>'H29'!X31</f>
        <v>-722</v>
      </c>
      <c r="AG29" s="68">
        <f>'H30'!X31</f>
        <v>-13</v>
      </c>
      <c r="AH29" s="68">
        <f>'R1'!AD32</f>
        <v>-481</v>
      </c>
      <c r="AI29" s="68">
        <f>'R2'!AF32</f>
        <v>372</v>
      </c>
      <c r="AJ29" s="1098">
        <f>'R3'!AF32</f>
        <v>265</v>
      </c>
      <c r="AK29" s="1266">
        <f>'R4'!AD32</f>
        <v>762</v>
      </c>
      <c r="AL29" s="1098">
        <f>'R5'!AD27</f>
        <v>1312</v>
      </c>
      <c r="AM29" s="1279"/>
      <c r="AN29" s="723">
        <f>h1_2!M29+h1_2!N29</f>
        <v>32420</v>
      </c>
      <c r="AO29" s="742">
        <f>h2_2!M29+h2_2!N29</f>
        <v>31015</v>
      </c>
      <c r="AP29" s="742">
        <f>h3_2!M29+h3_2!N29</f>
        <v>28424</v>
      </c>
      <c r="AQ29" s="742">
        <f>h4_2!M29+h4_2!N29</f>
        <v>28061</v>
      </c>
      <c r="AR29" s="742">
        <f>h5_2!M29+h5_2!N29</f>
        <v>28120</v>
      </c>
      <c r="AS29" s="723">
        <f>h6_2!M29+h6_2!N29</f>
        <v>28878</v>
      </c>
      <c r="AT29" s="538">
        <f>h7_2!O29+h7_2!P29</f>
        <v>24972</v>
      </c>
      <c r="AU29" s="58">
        <f>h8_2!O29+h8_2!P29</f>
        <v>30611</v>
      </c>
      <c r="AV29" s="58">
        <f>h9_2!M29+h9_2!N29</f>
        <v>34010</v>
      </c>
      <c r="AW29" s="58">
        <f>h10_2!M29+h10_2!N29</f>
        <v>35173</v>
      </c>
      <c r="AX29" s="58">
        <f>h11_2!M29+h11_2!N29</f>
        <v>33624</v>
      </c>
      <c r="AY29" s="58">
        <f>h12_2!M29+h12_2!N29</f>
        <v>30679</v>
      </c>
      <c r="AZ29" s="61">
        <f>h13_2!Q29</f>
        <v>31617</v>
      </c>
      <c r="BA29" s="307">
        <f>h14_2!Q29</f>
        <v>28782</v>
      </c>
      <c r="BB29" s="307">
        <f>h15_2!Q29</f>
        <v>28963</v>
      </c>
      <c r="BC29" s="307">
        <f>h16_2!Q29</f>
        <v>27725</v>
      </c>
      <c r="BD29" s="307">
        <f>h17_2!Q29</f>
        <v>28683</v>
      </c>
      <c r="BE29" s="307">
        <f>'H18'!R31</f>
        <v>28673</v>
      </c>
      <c r="BF29" s="307">
        <f>'H19'!R31</f>
        <v>26615</v>
      </c>
      <c r="BG29" s="307">
        <f>'H20'!R31</f>
        <v>24883</v>
      </c>
      <c r="BH29" s="307">
        <f>'H21'!Z32</f>
        <v>23979</v>
      </c>
      <c r="BI29" s="307">
        <f>'H22'!AA31</f>
        <v>23370</v>
      </c>
      <c r="BJ29" s="307">
        <f>'H23'!AA31</f>
        <v>23369</v>
      </c>
      <c r="BK29" s="307">
        <f>'H24'!AA31</f>
        <v>23474</v>
      </c>
      <c r="BL29" s="307">
        <f>'H25'!AA31</f>
        <v>23192</v>
      </c>
      <c r="BM29" s="307">
        <f>'H26'!AA31</f>
        <v>23056</v>
      </c>
      <c r="BN29" s="307">
        <f>'H27'!AA31</f>
        <v>22820</v>
      </c>
      <c r="BO29" s="333">
        <f>'H28'!AA31</f>
        <v>22271</v>
      </c>
      <c r="BP29" s="307">
        <f>'H29'!AA31</f>
        <v>21818</v>
      </c>
      <c r="BQ29" s="307">
        <f>'H30'!AA31</f>
        <v>22510</v>
      </c>
      <c r="BR29" s="333">
        <f>'R1'!AG32</f>
        <v>21946</v>
      </c>
      <c r="BS29" s="307">
        <f>'R2'!AI32</f>
        <v>21077</v>
      </c>
      <c r="BT29" s="307">
        <f>'R3'!AI32</f>
        <v>20516</v>
      </c>
      <c r="BU29" s="307">
        <f>'R4'!AG32</f>
        <v>21435</v>
      </c>
      <c r="BV29" s="307">
        <f>'R5'!AG32</f>
        <v>21533</v>
      </c>
      <c r="BW29" s="333">
        <f>'R6'!AG32</f>
        <v>20572</v>
      </c>
      <c r="BX29" s="723">
        <f>h1_2!O29+h1_2!P29</f>
        <v>32067</v>
      </c>
      <c r="BY29" s="742">
        <f>h2_2!O29+h2_2!P29</f>
        <v>31887</v>
      </c>
      <c r="BZ29" s="742">
        <f>h3_2!O29+h3_2!P29</f>
        <v>30936</v>
      </c>
      <c r="CA29" s="742">
        <f>h4_2!O29+h4_2!P29</f>
        <v>30730</v>
      </c>
      <c r="CB29" s="742">
        <f>h5_2!O29+h5_2!P29</f>
        <v>30261</v>
      </c>
      <c r="CC29" s="723">
        <f>h6_2!O29+h6_2!P29</f>
        <v>31051</v>
      </c>
      <c r="CD29" s="559">
        <f>h7_2!Q29+h7_2!R29</f>
        <v>59124</v>
      </c>
      <c r="CE29" s="333">
        <f>h8_2!Q29+h8_2!R29</f>
        <v>29410</v>
      </c>
      <c r="CF29" s="559">
        <f>h9_2!O29+h9_2!P29</f>
        <v>27832</v>
      </c>
      <c r="CG29" s="333">
        <f>h10_2!O29+h10_2!P29</f>
        <v>27010</v>
      </c>
      <c r="CH29" s="559">
        <f>h11_2!O29+h11_2!P29</f>
        <v>25582</v>
      </c>
      <c r="CI29" s="333">
        <f>h12_2!O29+h12_2!P29</f>
        <v>26397</v>
      </c>
      <c r="CJ29" s="633">
        <f>h13_2!Z29</f>
        <v>26061</v>
      </c>
      <c r="CK29" s="639">
        <f>h14_2!Z29</f>
        <v>25794</v>
      </c>
      <c r="CL29" s="324">
        <f>h15_2!Z29</f>
        <v>26173</v>
      </c>
      <c r="CM29" s="639">
        <f>h16_2!Z29</f>
        <v>25479</v>
      </c>
      <c r="CN29" s="324">
        <f>h17_2!Z29</f>
        <v>24471</v>
      </c>
      <c r="CO29" s="639">
        <f>'H18'!AA31</f>
        <v>24354</v>
      </c>
      <c r="CP29" s="324">
        <f>'H19'!AA31</f>
        <v>24148</v>
      </c>
      <c r="CQ29" s="639">
        <f>'H20'!AA31</f>
        <v>24140</v>
      </c>
      <c r="CR29" s="324">
        <f>'H21'!AI32</f>
        <v>23432</v>
      </c>
      <c r="CS29" s="639">
        <f>'H22'!AJ31</f>
        <v>22983</v>
      </c>
      <c r="CT29" s="324">
        <f>'H23'!AJ31</f>
        <v>23234</v>
      </c>
      <c r="CU29" s="639">
        <f>'H24'!AJ31</f>
        <v>22835</v>
      </c>
      <c r="CV29" s="324">
        <f>'H25'!AJ31</f>
        <v>22910</v>
      </c>
      <c r="CW29" s="639">
        <f>'H26'!AJ31</f>
        <v>22712</v>
      </c>
      <c r="CX29" s="324">
        <f>'H27'!AJ31</f>
        <v>21945</v>
      </c>
      <c r="CY29" s="639">
        <f>'H28'!AJ31</f>
        <v>21979</v>
      </c>
      <c r="CZ29" s="693">
        <f>'H29'!AJ31</f>
        <v>22540</v>
      </c>
      <c r="DA29" s="781">
        <f>'H30'!AJ31</f>
        <v>22523</v>
      </c>
      <c r="DB29" s="781">
        <f>'R1'!AP32</f>
        <v>22427</v>
      </c>
      <c r="DC29" s="1087">
        <f>'R2'!AR32</f>
        <v>20705</v>
      </c>
      <c r="DD29" s="781">
        <f>'R3'!AR32</f>
        <v>20251</v>
      </c>
      <c r="DE29" s="1087">
        <f>'R4'!AP32</f>
        <v>20673</v>
      </c>
      <c r="DF29" s="1010">
        <f>'R5'!AP32</f>
        <v>20403</v>
      </c>
      <c r="DG29" s="781">
        <f>'R6'!AP32</f>
        <v>20620</v>
      </c>
    </row>
    <row r="30" spans="1:111" x14ac:dyDescent="0.2">
      <c r="A30" s="303">
        <v>10</v>
      </c>
      <c r="B30" s="1">
        <v>205</v>
      </c>
      <c r="C30" s="1207" t="s">
        <v>196</v>
      </c>
      <c r="D30" s="723">
        <f>h1_2!K30+h1_2!L30</f>
        <v>-195</v>
      </c>
      <c r="E30" s="742">
        <f>h2_2!K30+h2_2!L30</f>
        <v>-270</v>
      </c>
      <c r="F30" s="742">
        <f>h3_2!K30+h3_2!L30</f>
        <v>-438</v>
      </c>
      <c r="G30" s="742">
        <f>h4_2!K30+h4_2!L30</f>
        <v>-172</v>
      </c>
      <c r="H30" s="742">
        <f>h5_2!K30+h5_2!L30</f>
        <v>-224</v>
      </c>
      <c r="I30" s="723">
        <f>h6_2!K30+h6_2!L30</f>
        <v>98</v>
      </c>
      <c r="J30" s="559">
        <f>h7_2!L30</f>
        <v>-147</v>
      </c>
      <c r="K30" s="333">
        <f>h8_2!L30</f>
        <v>-120</v>
      </c>
      <c r="L30" s="559">
        <f>h9_2!K30+h9_2!L30</f>
        <v>-29</v>
      </c>
      <c r="M30" s="333">
        <f>h10_2!K30+h10_2!L30</f>
        <v>-133</v>
      </c>
      <c r="N30" s="333">
        <f>h11_2!K30+h11_2!L30</f>
        <v>93</v>
      </c>
      <c r="O30" s="333">
        <f>h12_2!K30+h12_2!L30</f>
        <v>3</v>
      </c>
      <c r="P30" s="538">
        <f>h13_2!N30</f>
        <v>-193</v>
      </c>
      <c r="Q30" s="58">
        <f>h14_2!N30</f>
        <v>-243</v>
      </c>
      <c r="R30" s="58">
        <f>h15_2!N30</f>
        <v>-302</v>
      </c>
      <c r="S30" s="58">
        <f>h16_2!N30</f>
        <v>-316</v>
      </c>
      <c r="T30" s="58">
        <f>h17_2!N30</f>
        <v>-366</v>
      </c>
      <c r="U30" s="58">
        <f>'H18'!O32</f>
        <v>-428</v>
      </c>
      <c r="V30" s="58">
        <f>'H19'!O32</f>
        <v>-433</v>
      </c>
      <c r="W30" s="58">
        <f>'H20'!O32</f>
        <v>-371</v>
      </c>
      <c r="X30" s="58">
        <f>'H21'!W33</f>
        <v>-241</v>
      </c>
      <c r="Y30" s="58">
        <f>'H22'!X32</f>
        <v>-282</v>
      </c>
      <c r="Z30" s="58">
        <f>'H23'!X32</f>
        <v>-380</v>
      </c>
      <c r="AA30" s="58">
        <f>'H24'!X32</f>
        <v>-253</v>
      </c>
      <c r="AB30" s="58">
        <f>'H25'!X32</f>
        <v>-344</v>
      </c>
      <c r="AC30" s="58">
        <f>'H26'!X32</f>
        <v>-185</v>
      </c>
      <c r="AD30" s="58">
        <f>'H27'!X32</f>
        <v>-198</v>
      </c>
      <c r="AE30" s="58">
        <f>'H28'!X32</f>
        <v>-194</v>
      </c>
      <c r="AF30" s="68">
        <f>'H29'!X32</f>
        <v>-250</v>
      </c>
      <c r="AG30" s="68">
        <f>'H30'!X32</f>
        <v>-317</v>
      </c>
      <c r="AH30" s="68">
        <f>'R1'!AD33</f>
        <v>-367</v>
      </c>
      <c r="AI30" s="68">
        <f>'R2'!AF33</f>
        <v>-174</v>
      </c>
      <c r="AJ30" s="1098">
        <f>'R3'!AF33</f>
        <v>-14</v>
      </c>
      <c r="AK30" s="1266">
        <f>'R4'!AD33</f>
        <v>4</v>
      </c>
      <c r="AL30" s="1098">
        <f>'R5'!AD28</f>
        <v>-1186</v>
      </c>
      <c r="AM30" s="1279"/>
      <c r="AN30" s="723">
        <f>h1_2!M30+h1_2!N30</f>
        <v>1802</v>
      </c>
      <c r="AO30" s="742">
        <f>h2_2!M30+h2_2!N30</f>
        <v>1762</v>
      </c>
      <c r="AP30" s="742">
        <f>h3_2!M30+h3_2!N30</f>
        <v>1745</v>
      </c>
      <c r="AQ30" s="742">
        <f>h4_2!M30+h4_2!N30</f>
        <v>1977</v>
      </c>
      <c r="AR30" s="742">
        <f>h5_2!M30+h5_2!N30</f>
        <v>1969</v>
      </c>
      <c r="AS30" s="723">
        <f>h6_2!M30+h6_2!N30</f>
        <v>2015</v>
      </c>
      <c r="AT30" s="538">
        <f>h7_2!O30+h7_2!P30</f>
        <v>2200</v>
      </c>
      <c r="AU30" s="58">
        <f>h8_2!O30+h8_2!P30</f>
        <v>2030</v>
      </c>
      <c r="AV30" s="58">
        <f>h9_2!M30+h9_2!N30</f>
        <v>2144</v>
      </c>
      <c r="AW30" s="58">
        <f>h10_2!M30+h10_2!N30</f>
        <v>2028</v>
      </c>
      <c r="AX30" s="58">
        <f>h11_2!M30+h11_2!N30</f>
        <v>2089</v>
      </c>
      <c r="AY30" s="58">
        <f>h12_2!M30+h12_2!N30</f>
        <v>2087</v>
      </c>
      <c r="AZ30" s="61">
        <f>h13_2!Q30</f>
        <v>1904</v>
      </c>
      <c r="BA30" s="307">
        <f>h14_2!Q30</f>
        <v>1846</v>
      </c>
      <c r="BB30" s="307">
        <f>h15_2!Q30</f>
        <v>1856</v>
      </c>
      <c r="BC30" s="307">
        <f>h16_2!Q30</f>
        <v>1696</v>
      </c>
      <c r="BD30" s="307">
        <f>h17_2!Q30</f>
        <v>1603</v>
      </c>
      <c r="BE30" s="307">
        <f>'H18'!R32</f>
        <v>1472</v>
      </c>
      <c r="BF30" s="307">
        <f>'H19'!R32</f>
        <v>1331</v>
      </c>
      <c r="BG30" s="307">
        <f>'H20'!R32</f>
        <v>1320</v>
      </c>
      <c r="BH30" s="307">
        <f>'H21'!Z33</f>
        <v>1404</v>
      </c>
      <c r="BI30" s="307">
        <f>'H22'!AA32</f>
        <v>1362</v>
      </c>
      <c r="BJ30" s="307">
        <f>'H23'!AA32</f>
        <v>1181</v>
      </c>
      <c r="BK30" s="307">
        <f>'H24'!AA32</f>
        <v>1359</v>
      </c>
      <c r="BL30" s="307">
        <f>'H25'!AA32</f>
        <v>1446</v>
      </c>
      <c r="BM30" s="307">
        <f>'H26'!AA32</f>
        <v>1471</v>
      </c>
      <c r="BN30" s="307">
        <f>'H27'!AA32</f>
        <v>1455</v>
      </c>
      <c r="BO30" s="333">
        <f>'H28'!AA32</f>
        <v>1503</v>
      </c>
      <c r="BP30" s="307">
        <f>'H29'!AA32</f>
        <v>1474</v>
      </c>
      <c r="BQ30" s="307">
        <f>'H30'!AA32</f>
        <v>1445</v>
      </c>
      <c r="BR30" s="333">
        <f>'R1'!AG33</f>
        <v>1528</v>
      </c>
      <c r="BS30" s="307">
        <f>'R2'!AI33</f>
        <v>1379</v>
      </c>
      <c r="BT30" s="307">
        <f>'R3'!AI33</f>
        <v>1422</v>
      </c>
      <c r="BU30" s="307">
        <f>'R4'!AG33</f>
        <v>1695</v>
      </c>
      <c r="BV30" s="307">
        <f>'R5'!AG33</f>
        <v>1675</v>
      </c>
      <c r="BW30" s="333">
        <f>'R6'!AG33</f>
        <v>1617</v>
      </c>
      <c r="BX30" s="723">
        <f>h1_2!O30+h1_2!P30</f>
        <v>1997</v>
      </c>
      <c r="BY30" s="742">
        <f>h2_2!O30+h2_2!P30</f>
        <v>2032</v>
      </c>
      <c r="BZ30" s="742">
        <f>h3_2!O30+h3_2!P30</f>
        <v>2183</v>
      </c>
      <c r="CA30" s="742">
        <f>h4_2!O30+h4_2!P30</f>
        <v>2149</v>
      </c>
      <c r="CB30" s="742">
        <f>h5_2!O30+h5_2!P30</f>
        <v>2193</v>
      </c>
      <c r="CC30" s="723">
        <f>h6_2!O30+h6_2!P30</f>
        <v>1917</v>
      </c>
      <c r="CD30" s="559">
        <f>h7_2!Q30+h7_2!R30</f>
        <v>2347</v>
      </c>
      <c r="CE30" s="333">
        <f>h8_2!Q30+h8_2!R30</f>
        <v>2150</v>
      </c>
      <c r="CF30" s="559">
        <f>h9_2!O30+h9_2!P30</f>
        <v>2173</v>
      </c>
      <c r="CG30" s="333">
        <f>h10_2!O30+h10_2!P30</f>
        <v>2161</v>
      </c>
      <c r="CH30" s="559">
        <f>h11_2!O30+h11_2!P30</f>
        <v>1996</v>
      </c>
      <c r="CI30" s="333">
        <f>h12_2!O30+h12_2!P30</f>
        <v>2084</v>
      </c>
      <c r="CJ30" s="633">
        <f>h13_2!Z30</f>
        <v>2097</v>
      </c>
      <c r="CK30" s="639">
        <f>h14_2!Z30</f>
        <v>2089</v>
      </c>
      <c r="CL30" s="324">
        <f>h15_2!Z30</f>
        <v>2158</v>
      </c>
      <c r="CM30" s="639">
        <f>h16_2!Z30</f>
        <v>2012</v>
      </c>
      <c r="CN30" s="324">
        <f>h17_2!Z30</f>
        <v>1969</v>
      </c>
      <c r="CO30" s="639">
        <f>'H18'!AA32</f>
        <v>1900</v>
      </c>
      <c r="CP30" s="324">
        <f>'H19'!AA32</f>
        <v>1764</v>
      </c>
      <c r="CQ30" s="639">
        <f>'H20'!AA32</f>
        <v>1691</v>
      </c>
      <c r="CR30" s="324">
        <f>'H21'!AI33</f>
        <v>1645</v>
      </c>
      <c r="CS30" s="639">
        <f>'H22'!AJ32</f>
        <v>1644</v>
      </c>
      <c r="CT30" s="324">
        <f>'H23'!AJ32</f>
        <v>1561</v>
      </c>
      <c r="CU30" s="639">
        <f>'H24'!AJ32</f>
        <v>1612</v>
      </c>
      <c r="CV30" s="324">
        <f>'H25'!AJ32</f>
        <v>1790</v>
      </c>
      <c r="CW30" s="639">
        <f>'H26'!AJ32</f>
        <v>1656</v>
      </c>
      <c r="CX30" s="324">
        <f>'H27'!AJ32</f>
        <v>1653</v>
      </c>
      <c r="CY30" s="639">
        <f>'H28'!AJ32</f>
        <v>1697</v>
      </c>
      <c r="CZ30" s="693">
        <f>'H29'!AJ32</f>
        <v>1724</v>
      </c>
      <c r="DA30" s="781">
        <f>'H30'!AJ32</f>
        <v>1762</v>
      </c>
      <c r="DB30" s="781">
        <f>'R1'!AP33</f>
        <v>1895</v>
      </c>
      <c r="DC30" s="1087">
        <f>'R2'!AR33</f>
        <v>1553</v>
      </c>
      <c r="DD30" s="781">
        <f>'R3'!AR33</f>
        <v>1436</v>
      </c>
      <c r="DE30" s="1087">
        <f>'R4'!AP33</f>
        <v>1691</v>
      </c>
      <c r="DF30" s="1010">
        <f>'R5'!AP33</f>
        <v>1662</v>
      </c>
      <c r="DG30" s="781">
        <f>'R6'!AP33</f>
        <v>1705</v>
      </c>
    </row>
    <row r="31" spans="1:111" x14ac:dyDescent="0.2">
      <c r="A31" s="303">
        <v>2</v>
      </c>
      <c r="B31" s="1">
        <v>206</v>
      </c>
      <c r="C31" s="1207" t="s">
        <v>197</v>
      </c>
      <c r="D31" s="723">
        <f>h1_2!K31+h1_2!L31</f>
        <v>-957</v>
      </c>
      <c r="E31" s="742">
        <f>h2_2!K31+h2_2!L31</f>
        <v>97</v>
      </c>
      <c r="F31" s="742">
        <f>h3_2!K31+h3_2!L31</f>
        <v>-521</v>
      </c>
      <c r="G31" s="742">
        <f>h4_2!K31+h4_2!L31</f>
        <v>-610</v>
      </c>
      <c r="H31" s="742">
        <f>h5_2!K31+h5_2!L31</f>
        <v>-394</v>
      </c>
      <c r="I31" s="723">
        <f>h6_2!K31+h6_2!L31</f>
        <v>-544</v>
      </c>
      <c r="J31" s="559">
        <f>h7_2!L31</f>
        <v>-11708</v>
      </c>
      <c r="K31" s="333">
        <f>h8_2!L31</f>
        <v>-94</v>
      </c>
      <c r="L31" s="559">
        <f>h9_2!K31+h9_2!L31</f>
        <v>354</v>
      </c>
      <c r="M31" s="333">
        <f>h10_2!K31+h10_2!L31</f>
        <v>1255</v>
      </c>
      <c r="N31" s="333">
        <f>h11_2!K31+h11_2!L31</f>
        <v>1492</v>
      </c>
      <c r="O31" s="333">
        <f>h12_2!K31+h12_2!L31</f>
        <v>1402</v>
      </c>
      <c r="P31" s="538">
        <f>h13_2!N31</f>
        <v>1515</v>
      </c>
      <c r="Q31" s="58">
        <f>h14_2!N31</f>
        <v>2117</v>
      </c>
      <c r="R31" s="58">
        <f>h15_2!N31</f>
        <v>1108</v>
      </c>
      <c r="S31" s="58">
        <f>h16_2!N31</f>
        <v>541</v>
      </c>
      <c r="T31" s="58">
        <f>h17_2!N31</f>
        <v>684</v>
      </c>
      <c r="U31" s="58">
        <f>'H18'!O33</f>
        <v>822</v>
      </c>
      <c r="V31" s="58">
        <f>'H19'!O33</f>
        <v>648</v>
      </c>
      <c r="W31" s="58">
        <f>'H20'!O33</f>
        <v>265</v>
      </c>
      <c r="X31" s="58">
        <f>'H21'!W34</f>
        <v>208</v>
      </c>
      <c r="Y31" s="58">
        <f>'H22'!X33</f>
        <v>307</v>
      </c>
      <c r="Z31" s="58">
        <f>'H23'!X33</f>
        <v>529</v>
      </c>
      <c r="AA31" s="58">
        <f>'H24'!X33</f>
        <v>618</v>
      </c>
      <c r="AB31" s="58">
        <f>'H25'!X33</f>
        <v>17</v>
      </c>
      <c r="AC31" s="58">
        <f>'H26'!X33</f>
        <v>335</v>
      </c>
      <c r="AD31" s="58">
        <f>'H27'!X33</f>
        <v>-176</v>
      </c>
      <c r="AE31" s="58">
        <f>'H28'!X33</f>
        <v>-278</v>
      </c>
      <c r="AF31" s="68">
        <f>'H29'!X33</f>
        <v>361</v>
      </c>
      <c r="AG31" s="68">
        <f>'H30'!X33</f>
        <v>-30</v>
      </c>
      <c r="AH31" s="68">
        <f>'R1'!AD34</f>
        <v>60</v>
      </c>
      <c r="AI31" s="68">
        <f>'R2'!AF34</f>
        <v>196</v>
      </c>
      <c r="AJ31" s="1098">
        <f>'R3'!AF34</f>
        <v>327</v>
      </c>
      <c r="AK31" s="1266">
        <f>'R4'!AD34</f>
        <v>530</v>
      </c>
      <c r="AL31" s="1098">
        <f>'R5'!AD29</f>
        <v>168</v>
      </c>
      <c r="AM31" s="1279"/>
      <c r="AN31" s="723">
        <f>h1_2!M31+h1_2!N31</f>
        <v>7456</v>
      </c>
      <c r="AO31" s="742">
        <f>h2_2!M31+h2_2!N31</f>
        <v>7732</v>
      </c>
      <c r="AP31" s="742">
        <f>h3_2!M31+h3_2!N31</f>
        <v>7170</v>
      </c>
      <c r="AQ31" s="742">
        <f>h4_2!M31+h4_2!N31</f>
        <v>6760</v>
      </c>
      <c r="AR31" s="742">
        <f>h5_2!M31+h5_2!N31</f>
        <v>6629</v>
      </c>
      <c r="AS31" s="723">
        <f>h6_2!M31+h6_2!N31</f>
        <v>6826</v>
      </c>
      <c r="AT31" s="538">
        <f>h7_2!O31+h7_2!P31</f>
        <v>6251</v>
      </c>
      <c r="AU31" s="58">
        <f>h8_2!O31+h8_2!P31</f>
        <v>7386</v>
      </c>
      <c r="AV31" s="58">
        <f>h9_2!M31+h9_2!N31</f>
        <v>7333</v>
      </c>
      <c r="AW31" s="58">
        <f>h10_2!M31+h10_2!N31</f>
        <v>8123</v>
      </c>
      <c r="AX31" s="58">
        <f>h11_2!M31+h11_2!N31</f>
        <v>7645</v>
      </c>
      <c r="AY31" s="58">
        <f>h12_2!M31+h12_2!N31</f>
        <v>7581</v>
      </c>
      <c r="AZ31" s="61">
        <f>h13_2!Q31</f>
        <v>7234</v>
      </c>
      <c r="BA31" s="307">
        <f>h14_2!Q31</f>
        <v>8040</v>
      </c>
      <c r="BB31" s="307">
        <f>h15_2!Q31</f>
        <v>7583</v>
      </c>
      <c r="BC31" s="307">
        <f>h16_2!Q31</f>
        <v>6924</v>
      </c>
      <c r="BD31" s="307">
        <f>h17_2!Q31</f>
        <v>7087</v>
      </c>
      <c r="BE31" s="307">
        <f>'H18'!R33</f>
        <v>7121</v>
      </c>
      <c r="BF31" s="307">
        <f>'H19'!R33</f>
        <v>6891</v>
      </c>
      <c r="BG31" s="307">
        <f>'H20'!R33</f>
        <v>6239</v>
      </c>
      <c r="BH31" s="307">
        <f>'H21'!Z34</f>
        <v>6168</v>
      </c>
      <c r="BI31" s="307">
        <f>'H22'!AA33</f>
        <v>5941</v>
      </c>
      <c r="BJ31" s="307">
        <f>'H23'!AA33</f>
        <v>6066</v>
      </c>
      <c r="BK31" s="307">
        <f>'H24'!AA33</f>
        <v>6026</v>
      </c>
      <c r="BL31" s="307">
        <f>'H25'!AA33</f>
        <v>5760</v>
      </c>
      <c r="BM31" s="307">
        <f>'H26'!AA33</f>
        <v>5604</v>
      </c>
      <c r="BN31" s="307">
        <f>'H27'!AA33</f>
        <v>5458</v>
      </c>
      <c r="BO31" s="333">
        <f>'H28'!AA33</f>
        <v>5157</v>
      </c>
      <c r="BP31" s="307">
        <f>'H29'!AA33</f>
        <v>5386</v>
      </c>
      <c r="BQ31" s="307">
        <f>'H30'!AA33</f>
        <v>5275</v>
      </c>
      <c r="BR31" s="333">
        <f>'R1'!AG34</f>
        <v>5206</v>
      </c>
      <c r="BS31" s="307">
        <f>'R2'!AI34</f>
        <v>4780</v>
      </c>
      <c r="BT31" s="307">
        <f>'R3'!AI34</f>
        <v>4679</v>
      </c>
      <c r="BU31" s="307">
        <f>'R4'!AG34</f>
        <v>5219</v>
      </c>
      <c r="BV31" s="307">
        <f>'R5'!AG34</f>
        <v>4551</v>
      </c>
      <c r="BW31" s="333">
        <f>'R6'!AG34</f>
        <v>4400</v>
      </c>
      <c r="BX31" s="723">
        <f>h1_2!O31+h1_2!P31</f>
        <v>8413</v>
      </c>
      <c r="BY31" s="742">
        <f>h2_2!O31+h2_2!P31</f>
        <v>7635</v>
      </c>
      <c r="BZ31" s="742">
        <f>h3_2!O31+h3_2!P31</f>
        <v>7691</v>
      </c>
      <c r="CA31" s="742">
        <f>h4_2!O31+h4_2!P31</f>
        <v>7370</v>
      </c>
      <c r="CB31" s="742">
        <f>h5_2!O31+h5_2!P31</f>
        <v>7023</v>
      </c>
      <c r="CC31" s="723">
        <f>h6_2!O31+h6_2!P31</f>
        <v>7370</v>
      </c>
      <c r="CD31" s="559">
        <f>h7_2!Q31+h7_2!R31</f>
        <v>17959</v>
      </c>
      <c r="CE31" s="333">
        <f>h8_2!Q31+h8_2!R31</f>
        <v>7480</v>
      </c>
      <c r="CF31" s="559">
        <f>h9_2!O31+h9_2!P31</f>
        <v>6979</v>
      </c>
      <c r="CG31" s="333">
        <f>h10_2!O31+h10_2!P31</f>
        <v>6868</v>
      </c>
      <c r="CH31" s="559">
        <f>h11_2!O31+h11_2!P31</f>
        <v>6153</v>
      </c>
      <c r="CI31" s="333">
        <f>h12_2!O31+h12_2!P31</f>
        <v>6179</v>
      </c>
      <c r="CJ31" s="633">
        <f>h13_2!Z31</f>
        <v>5719</v>
      </c>
      <c r="CK31" s="639">
        <f>h14_2!Z31</f>
        <v>5923</v>
      </c>
      <c r="CL31" s="324">
        <f>h15_2!Z31</f>
        <v>6475</v>
      </c>
      <c r="CM31" s="639">
        <f>h16_2!Z31</f>
        <v>6383</v>
      </c>
      <c r="CN31" s="324">
        <f>h17_2!Z31</f>
        <v>6403</v>
      </c>
      <c r="CO31" s="639">
        <f>'H18'!AA33</f>
        <v>6299</v>
      </c>
      <c r="CP31" s="324">
        <f>'H19'!AA33</f>
        <v>6243</v>
      </c>
      <c r="CQ31" s="639">
        <f>'H20'!AA33</f>
        <v>5974</v>
      </c>
      <c r="CR31" s="324">
        <f>'H21'!AI34</f>
        <v>5960</v>
      </c>
      <c r="CS31" s="639">
        <f>'H22'!AJ33</f>
        <v>5634</v>
      </c>
      <c r="CT31" s="324">
        <f>'H23'!AJ33</f>
        <v>5537</v>
      </c>
      <c r="CU31" s="639">
        <f>'H24'!AJ33</f>
        <v>5408</v>
      </c>
      <c r="CV31" s="324">
        <f>'H25'!AJ33</f>
        <v>5743</v>
      </c>
      <c r="CW31" s="639">
        <f>'H26'!AJ33</f>
        <v>5269</v>
      </c>
      <c r="CX31" s="324">
        <f>'H27'!AJ33</f>
        <v>5634</v>
      </c>
      <c r="CY31" s="639">
        <f>'H28'!AJ33</f>
        <v>5435</v>
      </c>
      <c r="CZ31" s="693">
        <f>'H29'!AJ33</f>
        <v>5025</v>
      </c>
      <c r="DA31" s="781">
        <f>'H30'!AJ33</f>
        <v>5305</v>
      </c>
      <c r="DB31" s="781">
        <f>'R1'!AP34</f>
        <v>5146</v>
      </c>
      <c r="DC31" s="1087">
        <f>'R2'!AR34</f>
        <v>4584</v>
      </c>
      <c r="DD31" s="781">
        <f>'R3'!AR34</f>
        <v>4352</v>
      </c>
      <c r="DE31" s="1087">
        <f>'R4'!AP34</f>
        <v>4689</v>
      </c>
      <c r="DF31" s="1010">
        <f>'R5'!AP34</f>
        <v>4594</v>
      </c>
      <c r="DG31" s="781">
        <f>'R6'!AP34</f>
        <v>4552</v>
      </c>
    </row>
    <row r="32" spans="1:111" x14ac:dyDescent="0.2">
      <c r="A32" s="303">
        <v>3</v>
      </c>
      <c r="B32" s="1">
        <v>207</v>
      </c>
      <c r="C32" s="1207" t="s">
        <v>198</v>
      </c>
      <c r="D32" s="723">
        <f>h1_2!K32+h1_2!L32</f>
        <v>-1001</v>
      </c>
      <c r="E32" s="742">
        <f>h2_2!K32+h2_2!L32</f>
        <v>-2004</v>
      </c>
      <c r="F32" s="742">
        <f>h3_2!K32+h3_2!L32</f>
        <v>-1093</v>
      </c>
      <c r="G32" s="742">
        <f>h4_2!K32+h4_2!L32</f>
        <v>-459</v>
      </c>
      <c r="H32" s="742">
        <f>h5_2!K32+h5_2!L32</f>
        <v>298</v>
      </c>
      <c r="I32" s="723">
        <f>h6_2!K32+h6_2!L32</f>
        <v>-77</v>
      </c>
      <c r="J32" s="559">
        <f>h7_2!L32</f>
        <v>-1778</v>
      </c>
      <c r="K32" s="333">
        <f>h8_2!L32</f>
        <v>-123</v>
      </c>
      <c r="L32" s="559">
        <f>h9_2!K32+h9_2!L32</f>
        <v>-148</v>
      </c>
      <c r="M32" s="333">
        <f>h10_2!K32+h10_2!L32</f>
        <v>165</v>
      </c>
      <c r="N32" s="333">
        <f>h11_2!K32+h11_2!L32</f>
        <v>-545</v>
      </c>
      <c r="O32" s="333">
        <f>h12_2!K32+h12_2!L32</f>
        <v>-1764</v>
      </c>
      <c r="P32" s="538">
        <f>h13_2!N32</f>
        <v>-1459</v>
      </c>
      <c r="Q32" s="58">
        <f>h14_2!N32</f>
        <v>-711</v>
      </c>
      <c r="R32" s="58">
        <f>h15_2!N32</f>
        <v>38</v>
      </c>
      <c r="S32" s="58">
        <f>h16_2!N32</f>
        <v>-276</v>
      </c>
      <c r="T32" s="58">
        <f>h17_2!N32</f>
        <v>-495</v>
      </c>
      <c r="U32" s="58">
        <f>'H18'!O34</f>
        <v>-200</v>
      </c>
      <c r="V32" s="58">
        <f>'H19'!O34</f>
        <v>858</v>
      </c>
      <c r="W32" s="58">
        <f>'H20'!O34</f>
        <v>112</v>
      </c>
      <c r="X32" s="58">
        <f>'H21'!W35</f>
        <v>162</v>
      </c>
      <c r="Y32" s="58">
        <f>'H22'!X34</f>
        <v>-401</v>
      </c>
      <c r="Z32" s="58">
        <f>'H23'!X34</f>
        <v>424</v>
      </c>
      <c r="AA32" s="58">
        <f>'H24'!X34</f>
        <v>21</v>
      </c>
      <c r="AB32" s="58">
        <f>'H25'!X34</f>
        <v>-149</v>
      </c>
      <c r="AC32" s="58">
        <f>'H26'!X34</f>
        <v>-44</v>
      </c>
      <c r="AD32" s="58">
        <f>'H27'!X34</f>
        <v>45</v>
      </c>
      <c r="AE32" s="58">
        <f>'H28'!X34</f>
        <v>-313</v>
      </c>
      <c r="AF32" s="68">
        <f>'H29'!X34</f>
        <v>286</v>
      </c>
      <c r="AG32" s="68">
        <f>'H30'!X34</f>
        <v>1185</v>
      </c>
      <c r="AH32" s="68">
        <f>'R1'!AD35</f>
        <v>342</v>
      </c>
      <c r="AI32" s="68">
        <f>'R2'!AF35</f>
        <v>148</v>
      </c>
      <c r="AJ32" s="1098">
        <f>'R3'!AF35</f>
        <v>-126</v>
      </c>
      <c r="AK32" s="1266">
        <f>'R4'!AD35</f>
        <v>273</v>
      </c>
      <c r="AL32" s="1098">
        <f>'R5'!AD30</f>
        <v>1765</v>
      </c>
      <c r="AM32" s="1279"/>
      <c r="AN32" s="723">
        <f>h1_2!M32+h1_2!N32</f>
        <v>10938</v>
      </c>
      <c r="AO32" s="742">
        <f>h2_2!M32+h2_2!N32</f>
        <v>9771</v>
      </c>
      <c r="AP32" s="742">
        <f>h3_2!M32+h3_2!N32</f>
        <v>10490</v>
      </c>
      <c r="AQ32" s="742">
        <f>h4_2!M32+h4_2!N32</f>
        <v>10689</v>
      </c>
      <c r="AR32" s="742">
        <f>h5_2!M32+h5_2!N32</f>
        <v>11971</v>
      </c>
      <c r="AS32" s="723">
        <f>h6_2!M32+h6_2!N32</f>
        <v>12436</v>
      </c>
      <c r="AT32" s="538">
        <f>h7_2!O32+h7_2!P32</f>
        <v>12487</v>
      </c>
      <c r="AU32" s="58">
        <f>h8_2!O32+h8_2!P32</f>
        <v>12571</v>
      </c>
      <c r="AV32" s="58">
        <f>h9_2!M32+h9_2!N32</f>
        <v>12061</v>
      </c>
      <c r="AW32" s="58">
        <f>h10_2!M32+h10_2!N32</f>
        <v>11562</v>
      </c>
      <c r="AX32" s="58">
        <f>h11_2!M32+h11_2!N32</f>
        <v>10330</v>
      </c>
      <c r="AY32" s="58">
        <f>h12_2!M32+h12_2!N32</f>
        <v>9517</v>
      </c>
      <c r="AZ32" s="61">
        <f>h13_2!Q32</f>
        <v>9537</v>
      </c>
      <c r="BA32" s="307">
        <f>h14_2!Q32</f>
        <v>9633</v>
      </c>
      <c r="BB32" s="307">
        <f>h15_2!Q32</f>
        <v>10413</v>
      </c>
      <c r="BC32" s="307">
        <f>h16_2!Q32</f>
        <v>9370</v>
      </c>
      <c r="BD32" s="307">
        <f>h17_2!Q32</f>
        <v>8981</v>
      </c>
      <c r="BE32" s="307">
        <f>'H18'!R34</f>
        <v>9272</v>
      </c>
      <c r="BF32" s="307">
        <f>'H19'!R34</f>
        <v>9634</v>
      </c>
      <c r="BG32" s="307">
        <f>'H20'!R34</f>
        <v>9253</v>
      </c>
      <c r="BH32" s="307">
        <f>'H21'!Z35</f>
        <v>9084</v>
      </c>
      <c r="BI32" s="307">
        <f>'H22'!AA34</f>
        <v>8070</v>
      </c>
      <c r="BJ32" s="307">
        <f>'H23'!AA34</f>
        <v>9059</v>
      </c>
      <c r="BK32" s="307">
        <f>'H24'!AA34</f>
        <v>8272</v>
      </c>
      <c r="BL32" s="307">
        <f>'H25'!AA34</f>
        <v>8394</v>
      </c>
      <c r="BM32" s="307">
        <f>'H26'!AA34</f>
        <v>8456</v>
      </c>
      <c r="BN32" s="307">
        <f>'H27'!AA34</f>
        <v>8723</v>
      </c>
      <c r="BO32" s="333">
        <f>'H28'!AA34</f>
        <v>7953</v>
      </c>
      <c r="BP32" s="307">
        <f>'H29'!AA34</f>
        <v>8351</v>
      </c>
      <c r="BQ32" s="307">
        <f>'H30'!AA34</f>
        <v>9066</v>
      </c>
      <c r="BR32" s="333">
        <f>'R1'!AG35</f>
        <v>8542</v>
      </c>
      <c r="BS32" s="307">
        <f>'R2'!AI35</f>
        <v>8022</v>
      </c>
      <c r="BT32" s="307">
        <f>'R3'!AI35</f>
        <v>7686</v>
      </c>
      <c r="BU32" s="307">
        <f>'R4'!AG35</f>
        <v>8198</v>
      </c>
      <c r="BV32" s="307">
        <f>'R5'!AG35</f>
        <v>7486</v>
      </c>
      <c r="BW32" s="333">
        <f>'R6'!AG35</f>
        <v>7796</v>
      </c>
      <c r="BX32" s="723">
        <f>h1_2!O32+h1_2!P32</f>
        <v>11939</v>
      </c>
      <c r="BY32" s="742">
        <f>h2_2!O32+h2_2!P32</f>
        <v>11775</v>
      </c>
      <c r="BZ32" s="742">
        <f>h3_2!O32+h3_2!P32</f>
        <v>11583</v>
      </c>
      <c r="CA32" s="742">
        <f>h4_2!O32+h4_2!P32</f>
        <v>11148</v>
      </c>
      <c r="CB32" s="742">
        <f>h5_2!O32+h5_2!P32</f>
        <v>11673</v>
      </c>
      <c r="CC32" s="723">
        <f>h6_2!O32+h6_2!P32</f>
        <v>12513</v>
      </c>
      <c r="CD32" s="559">
        <f>h7_2!Q32+h7_2!R32</f>
        <v>14265</v>
      </c>
      <c r="CE32" s="333">
        <f>h8_2!Q32+h8_2!R32</f>
        <v>12694</v>
      </c>
      <c r="CF32" s="559">
        <f>h9_2!O32+h9_2!P32</f>
        <v>12209</v>
      </c>
      <c r="CG32" s="333">
        <f>h10_2!O32+h10_2!P32</f>
        <v>11397</v>
      </c>
      <c r="CH32" s="559">
        <f>h11_2!O32+h11_2!P32</f>
        <v>10875</v>
      </c>
      <c r="CI32" s="333">
        <f>h12_2!O32+h12_2!P32</f>
        <v>11281</v>
      </c>
      <c r="CJ32" s="633">
        <f>h13_2!Z32</f>
        <v>10996</v>
      </c>
      <c r="CK32" s="639">
        <f>h14_2!Z32</f>
        <v>10344</v>
      </c>
      <c r="CL32" s="324">
        <f>h15_2!Z32</f>
        <v>10375</v>
      </c>
      <c r="CM32" s="639">
        <f>h16_2!Z32</f>
        <v>9646</v>
      </c>
      <c r="CN32" s="324">
        <f>h17_2!Z32</f>
        <v>9476</v>
      </c>
      <c r="CO32" s="639">
        <f>'H18'!AA34</f>
        <v>9472</v>
      </c>
      <c r="CP32" s="324">
        <f>'H19'!AA34</f>
        <v>8776</v>
      </c>
      <c r="CQ32" s="639">
        <f>'H20'!AA34</f>
        <v>9141</v>
      </c>
      <c r="CR32" s="324">
        <f>'H21'!AI35</f>
        <v>8922</v>
      </c>
      <c r="CS32" s="639">
        <f>'H22'!AJ34</f>
        <v>8471</v>
      </c>
      <c r="CT32" s="324">
        <f>'H23'!AJ34</f>
        <v>8635</v>
      </c>
      <c r="CU32" s="639">
        <f>'H24'!AJ34</f>
        <v>8251</v>
      </c>
      <c r="CV32" s="324">
        <f>'H25'!AJ34</f>
        <v>8543</v>
      </c>
      <c r="CW32" s="639">
        <f>'H26'!AJ34</f>
        <v>8500</v>
      </c>
      <c r="CX32" s="324">
        <f>'H27'!AJ34</f>
        <v>8678</v>
      </c>
      <c r="CY32" s="639">
        <f>'H28'!AJ34</f>
        <v>8266</v>
      </c>
      <c r="CZ32" s="693">
        <f>'H29'!AJ34</f>
        <v>8065</v>
      </c>
      <c r="DA32" s="781">
        <f>'H30'!AJ34</f>
        <v>7881</v>
      </c>
      <c r="DB32" s="781">
        <f>'R1'!AP35</f>
        <v>8200</v>
      </c>
      <c r="DC32" s="1087">
        <f>'R2'!AR35</f>
        <v>7874</v>
      </c>
      <c r="DD32" s="781">
        <f>'R3'!AR35</f>
        <v>7812</v>
      </c>
      <c r="DE32" s="1087">
        <f>'R4'!AP35</f>
        <v>7925</v>
      </c>
      <c r="DF32" s="1010">
        <f>'R5'!AP35</f>
        <v>7899</v>
      </c>
      <c r="DG32" s="781">
        <f>'R6'!AP35</f>
        <v>7846</v>
      </c>
    </row>
    <row r="33" spans="1:111" x14ac:dyDescent="0.2">
      <c r="A33" s="303">
        <v>7</v>
      </c>
      <c r="B33" s="1">
        <v>208</v>
      </c>
      <c r="C33" s="1207" t="s">
        <v>199</v>
      </c>
      <c r="D33" s="723">
        <f>h1_2!K33+h1_2!L33</f>
        <v>-497</v>
      </c>
      <c r="E33" s="742">
        <f>h2_2!K33+h2_2!L33</f>
        <v>-432</v>
      </c>
      <c r="F33" s="742">
        <f>h3_2!K33+h3_2!L33</f>
        <v>-168</v>
      </c>
      <c r="G33" s="742">
        <f>h4_2!K33+h4_2!L33</f>
        <v>-245</v>
      </c>
      <c r="H33" s="742">
        <f>h5_2!K33+h5_2!L33</f>
        <v>-213</v>
      </c>
      <c r="I33" s="723">
        <f>h6_2!K33+h6_2!L33</f>
        <v>-252</v>
      </c>
      <c r="J33" s="559">
        <f>h7_2!L33</f>
        <v>313</v>
      </c>
      <c r="K33" s="333">
        <f>h8_2!L33</f>
        <v>-326</v>
      </c>
      <c r="L33" s="559">
        <f>h9_2!K33+h9_2!L33</f>
        <v>-230</v>
      </c>
      <c r="M33" s="333">
        <f>h10_2!K33+h10_2!L33</f>
        <v>-244</v>
      </c>
      <c r="N33" s="333">
        <f>h11_2!K33+h11_2!L33</f>
        <v>-332</v>
      </c>
      <c r="O33" s="333">
        <f>h12_2!K33+h12_2!L33</f>
        <v>-165</v>
      </c>
      <c r="P33" s="538">
        <f>h13_2!N33</f>
        <v>-220</v>
      </c>
      <c r="Q33" s="58">
        <f>h14_2!N33</f>
        <v>-303</v>
      </c>
      <c r="R33" s="58">
        <f>h15_2!N33</f>
        <v>-272</v>
      </c>
      <c r="S33" s="58">
        <f>h16_2!N33</f>
        <v>-182</v>
      </c>
      <c r="T33" s="58">
        <f>h17_2!N33</f>
        <v>-54</v>
      </c>
      <c r="U33" s="58">
        <f>'H18'!O35</f>
        <v>-98</v>
      </c>
      <c r="V33" s="58">
        <f>'H19'!O35</f>
        <v>-191</v>
      </c>
      <c r="W33" s="58">
        <f>'H20'!O35</f>
        <v>-126</v>
      </c>
      <c r="X33" s="58">
        <f>'H21'!W36</f>
        <v>-230</v>
      </c>
      <c r="Y33" s="58">
        <f>'H22'!X35</f>
        <v>-244</v>
      </c>
      <c r="Z33" s="58">
        <f>'H23'!X35</f>
        <v>-126</v>
      </c>
      <c r="AA33" s="58">
        <f>'H24'!X35</f>
        <v>-79</v>
      </c>
      <c r="AB33" s="58">
        <f>'H25'!X35</f>
        <v>-30</v>
      </c>
      <c r="AC33" s="58">
        <f>'H26'!X35</f>
        <v>-116</v>
      </c>
      <c r="AD33" s="58">
        <f>'H27'!X35</f>
        <v>-22</v>
      </c>
      <c r="AE33" s="58">
        <f>'H28'!X35</f>
        <v>4</v>
      </c>
      <c r="AF33" s="68">
        <f>'H29'!X35</f>
        <v>37</v>
      </c>
      <c r="AG33" s="68">
        <f>'H30'!X35</f>
        <v>-227</v>
      </c>
      <c r="AH33" s="68">
        <f>'R1'!AD36</f>
        <v>-217</v>
      </c>
      <c r="AI33" s="68">
        <f>'R2'!AF36</f>
        <v>-186</v>
      </c>
      <c r="AJ33" s="1098">
        <f>'R3'!AF36</f>
        <v>-194</v>
      </c>
      <c r="AK33" s="1266">
        <f>'R4'!AD36</f>
        <v>-146</v>
      </c>
      <c r="AL33" s="1098">
        <f>'R5'!AD31</f>
        <v>1910</v>
      </c>
      <c r="AM33" s="1279"/>
      <c r="AN33" s="723">
        <f>h1_2!M33+h1_2!N33</f>
        <v>1018</v>
      </c>
      <c r="AO33" s="742">
        <f>h2_2!M33+h2_2!N33</f>
        <v>959</v>
      </c>
      <c r="AP33" s="742">
        <f>h3_2!M33+h3_2!N33</f>
        <v>1170</v>
      </c>
      <c r="AQ33" s="742">
        <f>h4_2!M33+h4_2!N33</f>
        <v>1018</v>
      </c>
      <c r="AR33" s="742">
        <f>h5_2!M33+h5_2!N33</f>
        <v>1152</v>
      </c>
      <c r="AS33" s="723">
        <f>h6_2!M33+h6_2!N33</f>
        <v>1061</v>
      </c>
      <c r="AT33" s="538">
        <f>h7_2!O33+h7_2!P33</f>
        <v>1725</v>
      </c>
      <c r="AU33" s="58">
        <f>h8_2!O33+h8_2!P33</f>
        <v>1052</v>
      </c>
      <c r="AV33" s="58">
        <f>h9_2!M33+h9_2!N33</f>
        <v>1132</v>
      </c>
      <c r="AW33" s="58">
        <f>h10_2!M33+h10_2!N33</f>
        <v>1055</v>
      </c>
      <c r="AX33" s="58">
        <f>h11_2!M33+h11_2!N33</f>
        <v>1027</v>
      </c>
      <c r="AY33" s="58">
        <f>h12_2!M33+h12_2!N33</f>
        <v>1073</v>
      </c>
      <c r="AZ33" s="61">
        <f>h13_2!Q33</f>
        <v>973</v>
      </c>
      <c r="BA33" s="307">
        <f>h14_2!Q33</f>
        <v>956</v>
      </c>
      <c r="BB33" s="307">
        <f>h15_2!Q33</f>
        <v>900</v>
      </c>
      <c r="BC33" s="307">
        <f>h16_2!Q33</f>
        <v>957</v>
      </c>
      <c r="BD33" s="307">
        <f>h17_2!Q33</f>
        <v>1051</v>
      </c>
      <c r="BE33" s="307">
        <f>'H18'!R35</f>
        <v>997</v>
      </c>
      <c r="BF33" s="307">
        <f>'H19'!R35</f>
        <v>889</v>
      </c>
      <c r="BG33" s="307">
        <f>'H20'!R35</f>
        <v>910</v>
      </c>
      <c r="BH33" s="307">
        <f>'H21'!Z36</f>
        <v>867</v>
      </c>
      <c r="BI33" s="307">
        <f>'H22'!AA35</f>
        <v>809</v>
      </c>
      <c r="BJ33" s="307">
        <f>'H23'!AA35</f>
        <v>854</v>
      </c>
      <c r="BK33" s="307">
        <f>'H24'!AA35</f>
        <v>899</v>
      </c>
      <c r="BL33" s="307">
        <f>'H25'!AA35</f>
        <v>888</v>
      </c>
      <c r="BM33" s="307">
        <f>'H26'!AA35</f>
        <v>865</v>
      </c>
      <c r="BN33" s="307">
        <f>'H27'!AA35</f>
        <v>1011</v>
      </c>
      <c r="BO33" s="333">
        <f>'H28'!AA35</f>
        <v>845</v>
      </c>
      <c r="BP33" s="307">
        <f>'H29'!AA35</f>
        <v>889</v>
      </c>
      <c r="BQ33" s="307">
        <f>'H30'!AA35</f>
        <v>769</v>
      </c>
      <c r="BR33" s="333">
        <f>'R1'!AG36</f>
        <v>814</v>
      </c>
      <c r="BS33" s="307">
        <f>'R2'!AI36</f>
        <v>724</v>
      </c>
      <c r="BT33" s="307">
        <f>'R3'!AI36</f>
        <v>720</v>
      </c>
      <c r="BU33" s="307">
        <f>'R4'!AG36</f>
        <v>810</v>
      </c>
      <c r="BV33" s="307">
        <f>'R5'!AG36</f>
        <v>783</v>
      </c>
      <c r="BW33" s="333">
        <f>'R6'!AG36</f>
        <v>804</v>
      </c>
      <c r="BX33" s="723">
        <f>h1_2!O33+h1_2!P33</f>
        <v>1515</v>
      </c>
      <c r="BY33" s="742">
        <f>h2_2!O33+h2_2!P33</f>
        <v>1391</v>
      </c>
      <c r="BZ33" s="742">
        <f>h3_2!O33+h3_2!P33</f>
        <v>1338</v>
      </c>
      <c r="CA33" s="742">
        <f>h4_2!O33+h4_2!P33</f>
        <v>1263</v>
      </c>
      <c r="CB33" s="742">
        <f>h5_2!O33+h5_2!P33</f>
        <v>1365</v>
      </c>
      <c r="CC33" s="723">
        <f>h6_2!O33+h6_2!P33</f>
        <v>1313</v>
      </c>
      <c r="CD33" s="559">
        <f>h7_2!Q33+h7_2!R33</f>
        <v>1412</v>
      </c>
      <c r="CE33" s="333">
        <f>h8_2!Q33+h8_2!R33</f>
        <v>1378</v>
      </c>
      <c r="CF33" s="559">
        <f>h9_2!O33+h9_2!P33</f>
        <v>1362</v>
      </c>
      <c r="CG33" s="333">
        <f>h10_2!O33+h10_2!P33</f>
        <v>1299</v>
      </c>
      <c r="CH33" s="559">
        <f>h11_2!O33+h11_2!P33</f>
        <v>1359</v>
      </c>
      <c r="CI33" s="333">
        <f>h12_2!O33+h12_2!P33</f>
        <v>1238</v>
      </c>
      <c r="CJ33" s="633">
        <f>h13_2!Z33</f>
        <v>1193</v>
      </c>
      <c r="CK33" s="639">
        <f>h14_2!Z33</f>
        <v>1259</v>
      </c>
      <c r="CL33" s="324">
        <f>h15_2!Z33</f>
        <v>1172</v>
      </c>
      <c r="CM33" s="639">
        <f>h16_2!Z33</f>
        <v>1139</v>
      </c>
      <c r="CN33" s="324">
        <f>h17_2!Z33</f>
        <v>1105</v>
      </c>
      <c r="CO33" s="639">
        <f>'H18'!AA35</f>
        <v>1095</v>
      </c>
      <c r="CP33" s="324">
        <f>'H19'!AA35</f>
        <v>1080</v>
      </c>
      <c r="CQ33" s="639">
        <f>'H20'!AA35</f>
        <v>1036</v>
      </c>
      <c r="CR33" s="324">
        <f>'H21'!AI36</f>
        <v>1097</v>
      </c>
      <c r="CS33" s="639">
        <f>'H22'!AJ35</f>
        <v>1053</v>
      </c>
      <c r="CT33" s="324">
        <f>'H23'!AJ35</f>
        <v>980</v>
      </c>
      <c r="CU33" s="639">
        <f>'H24'!AJ35</f>
        <v>978</v>
      </c>
      <c r="CV33" s="324">
        <f>'H25'!AJ35</f>
        <v>918</v>
      </c>
      <c r="CW33" s="639">
        <f>'H26'!AJ35</f>
        <v>981</v>
      </c>
      <c r="CX33" s="324">
        <f>'H27'!AJ35</f>
        <v>1033</v>
      </c>
      <c r="CY33" s="639">
        <f>'H28'!AJ35</f>
        <v>841</v>
      </c>
      <c r="CZ33" s="693">
        <f>'H29'!AJ35</f>
        <v>852</v>
      </c>
      <c r="DA33" s="781">
        <f>'H30'!AJ35</f>
        <v>996</v>
      </c>
      <c r="DB33" s="781">
        <f>'R1'!AP36</f>
        <v>1031</v>
      </c>
      <c r="DC33" s="1087">
        <f>'R2'!AR36</f>
        <v>910</v>
      </c>
      <c r="DD33" s="781">
        <f>'R3'!AR36</f>
        <v>914</v>
      </c>
      <c r="DE33" s="1087">
        <f>'R4'!AP36</f>
        <v>956</v>
      </c>
      <c r="DF33" s="1010">
        <f>'R5'!AP36</f>
        <v>952</v>
      </c>
      <c r="DG33" s="781">
        <f>'R6'!AP36</f>
        <v>856</v>
      </c>
    </row>
    <row r="34" spans="1:111" x14ac:dyDescent="0.2">
      <c r="A34" s="303">
        <v>8</v>
      </c>
      <c r="B34" s="1">
        <v>209</v>
      </c>
      <c r="C34" s="1207" t="s">
        <v>200</v>
      </c>
      <c r="D34" s="723">
        <f>h1_2!K34+h1_2!L34</f>
        <v>-419</v>
      </c>
      <c r="E34" s="742">
        <f>h2_2!K34+h2_2!L34</f>
        <v>-305</v>
      </c>
      <c r="F34" s="742">
        <f>h3_2!K34+h3_2!L34</f>
        <v>-250</v>
      </c>
      <c r="G34" s="742">
        <f>h4_2!K34+h4_2!L34</f>
        <v>-302</v>
      </c>
      <c r="H34" s="742">
        <f>h5_2!K34+h5_2!L34</f>
        <v>-73</v>
      </c>
      <c r="I34" s="723">
        <f>h6_2!K34+h6_2!L34</f>
        <v>-12</v>
      </c>
      <c r="J34" s="559">
        <f>h7_2!L34</f>
        <v>73</v>
      </c>
      <c r="K34" s="333">
        <f>h8_2!L34</f>
        <v>32</v>
      </c>
      <c r="L34" s="559">
        <f>h9_2!K34+h9_2!L34</f>
        <v>-81</v>
      </c>
      <c r="M34" s="333">
        <f>h10_2!K34+h10_2!L34</f>
        <v>-147</v>
      </c>
      <c r="N34" s="333">
        <f>h11_2!K34+h11_2!L34</f>
        <v>-72</v>
      </c>
      <c r="O34" s="333">
        <f>h12_2!K34+h12_2!L34</f>
        <v>19</v>
      </c>
      <c r="P34" s="538">
        <f>h13_2!N34</f>
        <v>-261</v>
      </c>
      <c r="Q34" s="58">
        <f>h14_2!N34</f>
        <v>-493</v>
      </c>
      <c r="R34" s="58">
        <f>h15_2!N34</f>
        <v>-657</v>
      </c>
      <c r="S34" s="58">
        <f>h16_2!N34</f>
        <v>-381</v>
      </c>
      <c r="T34" s="58">
        <f>h17_2!N34</f>
        <v>-406</v>
      </c>
      <c r="U34" s="58">
        <f>'H18'!O36</f>
        <v>-499</v>
      </c>
      <c r="V34" s="58">
        <f>'H19'!O36</f>
        <v>-639</v>
      </c>
      <c r="W34" s="58">
        <f>'H20'!O36</f>
        <v>-545</v>
      </c>
      <c r="X34" s="58">
        <f>'H21'!W37</f>
        <v>-296</v>
      </c>
      <c r="Y34" s="58">
        <f>'H22'!X36</f>
        <v>-350</v>
      </c>
      <c r="Z34" s="58">
        <f>'H23'!X36</f>
        <v>-320</v>
      </c>
      <c r="AA34" s="58">
        <f>'H24'!X36</f>
        <v>-383</v>
      </c>
      <c r="AB34" s="58">
        <f>'H25'!X36</f>
        <v>-338</v>
      </c>
      <c r="AC34" s="58">
        <f>'H26'!X36</f>
        <v>-374</v>
      </c>
      <c r="AD34" s="58">
        <f>'H27'!X36</f>
        <v>-405</v>
      </c>
      <c r="AE34" s="58">
        <f>'H28'!X36</f>
        <v>-310</v>
      </c>
      <c r="AF34" s="68">
        <f>'H29'!X36</f>
        <v>-229</v>
      </c>
      <c r="AG34" s="68">
        <f>'H30'!X36</f>
        <v>-513</v>
      </c>
      <c r="AH34" s="68">
        <f>'R1'!AD37</f>
        <v>-485</v>
      </c>
      <c r="AI34" s="68">
        <f>'R2'!AF37</f>
        <v>-404</v>
      </c>
      <c r="AJ34" s="1098">
        <f>'R3'!AF37</f>
        <v>-325</v>
      </c>
      <c r="AK34" s="1266">
        <f>'R4'!AD37</f>
        <v>-283</v>
      </c>
      <c r="AL34" s="1098">
        <f>'R5'!AD32</f>
        <v>1130</v>
      </c>
      <c r="AM34" s="1279"/>
      <c r="AN34" s="723">
        <f>h1_2!M34+h1_2!N34</f>
        <v>3052</v>
      </c>
      <c r="AO34" s="742">
        <f>h2_2!M34+h2_2!N34</f>
        <v>3201</v>
      </c>
      <c r="AP34" s="742">
        <f>h3_2!M34+h3_2!N34</f>
        <v>3146</v>
      </c>
      <c r="AQ34" s="742">
        <f>h4_2!M34+h4_2!N34</f>
        <v>3089</v>
      </c>
      <c r="AR34" s="742">
        <f>h5_2!M34+h5_2!N34</f>
        <v>3297</v>
      </c>
      <c r="AS34" s="723">
        <f>h6_2!M34+h6_2!N34</f>
        <v>3388</v>
      </c>
      <c r="AT34" s="538">
        <f>h7_2!O34+h7_2!P34</f>
        <v>3773</v>
      </c>
      <c r="AU34" s="58">
        <f>h8_2!O34+h8_2!P34</f>
        <v>3549</v>
      </c>
      <c r="AV34" s="58">
        <f>h9_2!M34+h9_2!N34</f>
        <v>3456</v>
      </c>
      <c r="AW34" s="58">
        <f>h10_2!M34+h10_2!N34</f>
        <v>3470</v>
      </c>
      <c r="AX34" s="58">
        <f>h11_2!M34+h11_2!N34</f>
        <v>3459</v>
      </c>
      <c r="AY34" s="58">
        <f>h12_2!M34+h12_2!N34</f>
        <v>3501</v>
      </c>
      <c r="AZ34" s="61">
        <f>h13_2!Q34</f>
        <v>3092</v>
      </c>
      <c r="BA34" s="307">
        <f>h14_2!Q34</f>
        <v>3064</v>
      </c>
      <c r="BB34" s="307">
        <f>h15_2!Q34</f>
        <v>3058</v>
      </c>
      <c r="BC34" s="307">
        <f>h16_2!Q34</f>
        <v>3103</v>
      </c>
      <c r="BD34" s="307">
        <f>h17_2!Q34</f>
        <v>2424</v>
      </c>
      <c r="BE34" s="307">
        <f>'H18'!R36</f>
        <v>2152</v>
      </c>
      <c r="BF34" s="307">
        <f>'H19'!R36</f>
        <v>2010</v>
      </c>
      <c r="BG34" s="307">
        <f>'H20'!R36</f>
        <v>1975</v>
      </c>
      <c r="BH34" s="307">
        <f>'H21'!Z37</f>
        <v>2022</v>
      </c>
      <c r="BI34" s="307">
        <f>'H22'!AA36</f>
        <v>1847</v>
      </c>
      <c r="BJ34" s="307">
        <f>'H23'!AA36</f>
        <v>1912</v>
      </c>
      <c r="BK34" s="307">
        <f>'H24'!AA36</f>
        <v>1835</v>
      </c>
      <c r="BL34" s="307">
        <f>'H25'!AA36</f>
        <v>1822</v>
      </c>
      <c r="BM34" s="307">
        <f>'H26'!AA36</f>
        <v>1795</v>
      </c>
      <c r="BN34" s="307">
        <f>'H27'!AA36</f>
        <v>1857</v>
      </c>
      <c r="BO34" s="333">
        <f>'H28'!AA36</f>
        <v>1868</v>
      </c>
      <c r="BP34" s="307">
        <f>'H29'!AA36</f>
        <v>1998</v>
      </c>
      <c r="BQ34" s="307">
        <f>'H30'!AA36</f>
        <v>1872</v>
      </c>
      <c r="BR34" s="333">
        <f>'R1'!AG37</f>
        <v>1914</v>
      </c>
      <c r="BS34" s="307">
        <f>'R2'!AI37</f>
        <v>1789</v>
      </c>
      <c r="BT34" s="307">
        <f>'R3'!AI37</f>
        <v>1823</v>
      </c>
      <c r="BU34" s="307">
        <f>'R4'!AG37</f>
        <v>1962</v>
      </c>
      <c r="BV34" s="307">
        <f>'R5'!AG37</f>
        <v>1963</v>
      </c>
      <c r="BW34" s="333">
        <f>'R6'!AG37</f>
        <v>1886</v>
      </c>
      <c r="BX34" s="723">
        <f>h1_2!O34+h1_2!P34</f>
        <v>3471</v>
      </c>
      <c r="BY34" s="742">
        <f>h2_2!O34+h2_2!P34</f>
        <v>3506</v>
      </c>
      <c r="BZ34" s="742">
        <f>h3_2!O34+h3_2!P34</f>
        <v>3396</v>
      </c>
      <c r="CA34" s="742">
        <f>h4_2!O34+h4_2!P34</f>
        <v>3391</v>
      </c>
      <c r="CB34" s="742">
        <f>h5_2!O34+h5_2!P34</f>
        <v>3370</v>
      </c>
      <c r="CC34" s="723">
        <f>h6_2!O34+h6_2!P34</f>
        <v>3400</v>
      </c>
      <c r="CD34" s="559">
        <f>h7_2!Q34+h7_2!R34</f>
        <v>3700</v>
      </c>
      <c r="CE34" s="333">
        <f>h8_2!Q34+h8_2!R34</f>
        <v>3517</v>
      </c>
      <c r="CF34" s="559">
        <f>h9_2!O34+h9_2!P34</f>
        <v>3537</v>
      </c>
      <c r="CG34" s="333">
        <f>h10_2!O34+h10_2!P34</f>
        <v>3617</v>
      </c>
      <c r="CH34" s="559">
        <f>h11_2!O34+h11_2!P34</f>
        <v>3531</v>
      </c>
      <c r="CI34" s="333">
        <f>h12_2!O34+h12_2!P34</f>
        <v>3482</v>
      </c>
      <c r="CJ34" s="633">
        <f>h13_2!Z34</f>
        <v>3353</v>
      </c>
      <c r="CK34" s="639">
        <f>h14_2!Z34</f>
        <v>3557</v>
      </c>
      <c r="CL34" s="324">
        <f>h15_2!Z34</f>
        <v>3715</v>
      </c>
      <c r="CM34" s="639">
        <f>h16_2!Z34</f>
        <v>3484</v>
      </c>
      <c r="CN34" s="324">
        <f>h17_2!Z34</f>
        <v>2830</v>
      </c>
      <c r="CO34" s="639">
        <f>'H18'!AA36</f>
        <v>2651</v>
      </c>
      <c r="CP34" s="324">
        <f>'H19'!AA36</f>
        <v>2649</v>
      </c>
      <c r="CQ34" s="639">
        <f>'H20'!AA36</f>
        <v>2520</v>
      </c>
      <c r="CR34" s="324">
        <f>'H21'!AI37</f>
        <v>2318</v>
      </c>
      <c r="CS34" s="639">
        <f>'H22'!AJ36</f>
        <v>2197</v>
      </c>
      <c r="CT34" s="324">
        <f>'H23'!AJ36</f>
        <v>2232</v>
      </c>
      <c r="CU34" s="639">
        <f>'H24'!AJ36</f>
        <v>2218</v>
      </c>
      <c r="CV34" s="324">
        <f>'H25'!AJ36</f>
        <v>2160</v>
      </c>
      <c r="CW34" s="639">
        <f>'H26'!AJ36</f>
        <v>2169</v>
      </c>
      <c r="CX34" s="324">
        <f>'H27'!AJ36</f>
        <v>2262</v>
      </c>
      <c r="CY34" s="639">
        <f>'H28'!AJ36</f>
        <v>2178</v>
      </c>
      <c r="CZ34" s="693">
        <f>'H29'!AJ36</f>
        <v>2227</v>
      </c>
      <c r="DA34" s="781">
        <f>'H30'!AJ36</f>
        <v>2385</v>
      </c>
      <c r="DB34" s="781">
        <f>'R1'!AP37</f>
        <v>2399</v>
      </c>
      <c r="DC34" s="1087">
        <f>'R2'!AR37</f>
        <v>2193</v>
      </c>
      <c r="DD34" s="781">
        <f>'R3'!AR37</f>
        <v>2148</v>
      </c>
      <c r="DE34" s="1087">
        <f>'R4'!AP37</f>
        <v>2245</v>
      </c>
      <c r="DF34" s="1010">
        <f>'R5'!AP37</f>
        <v>2318</v>
      </c>
      <c r="DG34" s="781">
        <f>'R6'!AP37</f>
        <v>2339</v>
      </c>
    </row>
    <row r="35" spans="1:111" x14ac:dyDescent="0.2">
      <c r="A35" s="303">
        <v>4</v>
      </c>
      <c r="B35" s="1">
        <v>210</v>
      </c>
      <c r="C35" s="1207" t="s">
        <v>37</v>
      </c>
      <c r="D35" s="723">
        <f>h1_2!K35+h1_2!L35</f>
        <v>995</v>
      </c>
      <c r="E35" s="742">
        <f>h2_2!K35+h2_2!L35</f>
        <v>2677</v>
      </c>
      <c r="F35" s="742">
        <f>h3_2!K35+h3_2!L35</f>
        <v>2105</v>
      </c>
      <c r="G35" s="742">
        <f>h4_2!K35+h4_2!L35</f>
        <v>2679</v>
      </c>
      <c r="H35" s="742">
        <f>h5_2!K35+h5_2!L35</f>
        <v>1723</v>
      </c>
      <c r="I35" s="723">
        <f>h6_2!K35+h6_2!L35</f>
        <v>1549</v>
      </c>
      <c r="J35" s="559">
        <f>h7_2!L35</f>
        <v>7824</v>
      </c>
      <c r="K35" s="333">
        <f>h8_2!L35</f>
        <v>2114</v>
      </c>
      <c r="L35" s="559">
        <f>h9_2!K35+h9_2!L35</f>
        <v>550</v>
      </c>
      <c r="M35" s="333">
        <f>h10_2!K35+h10_2!L35</f>
        <v>488</v>
      </c>
      <c r="N35" s="333">
        <f>h11_2!K35+h11_2!L35</f>
        <v>19</v>
      </c>
      <c r="O35" s="333">
        <f>h12_2!K35+h12_2!L35</f>
        <v>-865</v>
      </c>
      <c r="P35" s="538">
        <f>h13_2!N35</f>
        <v>-1082</v>
      </c>
      <c r="Q35" s="58">
        <f>h14_2!N35</f>
        <v>-749</v>
      </c>
      <c r="R35" s="58">
        <f>h15_2!N35</f>
        <v>-852</v>
      </c>
      <c r="S35" s="58">
        <f>h16_2!N35</f>
        <v>-351</v>
      </c>
      <c r="T35" s="58">
        <f>h17_2!N35</f>
        <v>-492</v>
      </c>
      <c r="U35" s="58">
        <f>'H18'!O37</f>
        <v>-575</v>
      </c>
      <c r="V35" s="58">
        <f>'H19'!O37</f>
        <v>197</v>
      </c>
      <c r="W35" s="58">
        <f>'H20'!O37</f>
        <v>-113</v>
      </c>
      <c r="X35" s="58">
        <f>'H21'!W38</f>
        <v>115</v>
      </c>
      <c r="Y35" s="58">
        <f>'H22'!X37</f>
        <v>484</v>
      </c>
      <c r="Z35" s="58">
        <f>'H23'!X37</f>
        <v>705</v>
      </c>
      <c r="AA35" s="58">
        <f>'H24'!X37</f>
        <v>-97</v>
      </c>
      <c r="AB35" s="58">
        <f>'H25'!X37</f>
        <v>-598</v>
      </c>
      <c r="AC35" s="58">
        <f>'H26'!X37</f>
        <v>-758</v>
      </c>
      <c r="AD35" s="58">
        <f>'H27'!X37</f>
        <v>-919</v>
      </c>
      <c r="AE35" s="58">
        <f>'H28'!X37</f>
        <v>-841</v>
      </c>
      <c r="AF35" s="68">
        <f>'H29'!X37</f>
        <v>-968</v>
      </c>
      <c r="AG35" s="68">
        <f>'H30'!X37</f>
        <v>-812</v>
      </c>
      <c r="AH35" s="68">
        <f>'R1'!AD38</f>
        <v>-667</v>
      </c>
      <c r="AI35" s="68">
        <f>'R2'!AF38</f>
        <v>-440</v>
      </c>
      <c r="AJ35" s="1098">
        <f>'R3'!AF38</f>
        <v>-471</v>
      </c>
      <c r="AK35" s="1266">
        <f>'R4'!AD38</f>
        <v>-395</v>
      </c>
      <c r="AL35" s="1098">
        <f>'R5'!AD33</f>
        <v>13</v>
      </c>
      <c r="AM35" s="1279"/>
      <c r="AN35" s="723">
        <f>h1_2!M35+h1_2!N35</f>
        <v>9610</v>
      </c>
      <c r="AO35" s="742">
        <f>h2_2!M35+h2_2!N35</f>
        <v>11634</v>
      </c>
      <c r="AP35" s="742">
        <f>h3_2!M35+h3_2!N35</f>
        <v>10823</v>
      </c>
      <c r="AQ35" s="742">
        <f>h4_2!M35+h4_2!N35</f>
        <v>11563</v>
      </c>
      <c r="AR35" s="742">
        <f>h5_2!M35+h5_2!N35</f>
        <v>11355</v>
      </c>
      <c r="AS35" s="723">
        <f>h6_2!M35+h6_2!N35</f>
        <v>11801</v>
      </c>
      <c r="AT35" s="538">
        <f>h7_2!O35+h7_2!P35</f>
        <v>18057</v>
      </c>
      <c r="AU35" s="58">
        <f>h8_2!O35+h8_2!P35</f>
        <v>12718</v>
      </c>
      <c r="AV35" s="58">
        <f>h9_2!M35+h9_2!N35</f>
        <v>11727</v>
      </c>
      <c r="AW35" s="58">
        <f>h10_2!M35+h10_2!N35</f>
        <v>10944</v>
      </c>
      <c r="AX35" s="58">
        <f>h11_2!M35+h11_2!N35</f>
        <v>10510</v>
      </c>
      <c r="AY35" s="58">
        <f>h12_2!M35+h12_2!N35</f>
        <v>10038</v>
      </c>
      <c r="AZ35" s="61">
        <f>h13_2!Q35</f>
        <v>9144</v>
      </c>
      <c r="BA35" s="307">
        <f>h14_2!Q35</f>
        <v>9372</v>
      </c>
      <c r="BB35" s="307">
        <f>h15_2!Q35</f>
        <v>8919</v>
      </c>
      <c r="BC35" s="307">
        <f>h16_2!Q35</f>
        <v>9143</v>
      </c>
      <c r="BD35" s="307">
        <f>h17_2!Q35</f>
        <v>8623</v>
      </c>
      <c r="BE35" s="307">
        <f>'H18'!R37</f>
        <v>8615</v>
      </c>
      <c r="BF35" s="307">
        <f>'H19'!R37</f>
        <v>8871</v>
      </c>
      <c r="BG35" s="307">
        <f>'H20'!R37</f>
        <v>8517</v>
      </c>
      <c r="BH35" s="307">
        <f>'H21'!Z38</f>
        <v>8537</v>
      </c>
      <c r="BI35" s="307">
        <f>'H22'!AA37</f>
        <v>8475</v>
      </c>
      <c r="BJ35" s="307">
        <f>'H23'!AA37</f>
        <v>8833</v>
      </c>
      <c r="BK35" s="307">
        <f>'H24'!AA37</f>
        <v>8160</v>
      </c>
      <c r="BL35" s="307">
        <f>'H25'!AA37</f>
        <v>7865</v>
      </c>
      <c r="BM35" s="307">
        <f>'H26'!AA37</f>
        <v>7839</v>
      </c>
      <c r="BN35" s="307">
        <f>'H27'!AA37</f>
        <v>7898</v>
      </c>
      <c r="BO35" s="333">
        <f>'H28'!AA37</f>
        <v>7821</v>
      </c>
      <c r="BP35" s="307">
        <f>'H29'!AA37</f>
        <v>7780</v>
      </c>
      <c r="BQ35" s="307">
        <f>'H30'!AA37</f>
        <v>7449</v>
      </c>
      <c r="BR35" s="333">
        <f>'R1'!AG38</f>
        <v>7711</v>
      </c>
      <c r="BS35" s="307">
        <f>'R2'!AI38</f>
        <v>7580</v>
      </c>
      <c r="BT35" s="307">
        <f>'R3'!AI38</f>
        <v>7555</v>
      </c>
      <c r="BU35" s="307">
        <f>'R4'!AG38</f>
        <v>7746</v>
      </c>
      <c r="BV35" s="307">
        <f>'R5'!AG38</f>
        <v>8313</v>
      </c>
      <c r="BW35" s="333">
        <f>'R6'!AG38</f>
        <v>8161</v>
      </c>
      <c r="BX35" s="723">
        <f>h1_2!O35+h1_2!P35</f>
        <v>8615</v>
      </c>
      <c r="BY35" s="742">
        <f>h2_2!O35+h2_2!P35</f>
        <v>8957</v>
      </c>
      <c r="BZ35" s="742">
        <f>h3_2!O35+h3_2!P35</f>
        <v>8718</v>
      </c>
      <c r="CA35" s="742">
        <f>h4_2!O35+h4_2!P35</f>
        <v>8884</v>
      </c>
      <c r="CB35" s="742">
        <f>h5_2!O35+h5_2!P35</f>
        <v>9632</v>
      </c>
      <c r="CC35" s="723">
        <f>h6_2!O35+h6_2!P35</f>
        <v>10252</v>
      </c>
      <c r="CD35" s="559">
        <f>h7_2!Q35+h7_2!R35</f>
        <v>10233</v>
      </c>
      <c r="CE35" s="333">
        <f>h8_2!Q35+h8_2!R35</f>
        <v>10604</v>
      </c>
      <c r="CF35" s="559">
        <f>h9_2!O35+h9_2!P35</f>
        <v>11177</v>
      </c>
      <c r="CG35" s="333">
        <f>h10_2!O35+h10_2!P35</f>
        <v>10456</v>
      </c>
      <c r="CH35" s="559">
        <f>h11_2!O35+h11_2!P35</f>
        <v>10491</v>
      </c>
      <c r="CI35" s="333">
        <f>h12_2!O35+h12_2!P35</f>
        <v>10903</v>
      </c>
      <c r="CJ35" s="633">
        <f>h13_2!Z35</f>
        <v>10226</v>
      </c>
      <c r="CK35" s="639">
        <f>h14_2!Z35</f>
        <v>10121</v>
      </c>
      <c r="CL35" s="324">
        <f>h15_2!Z35</f>
        <v>9771</v>
      </c>
      <c r="CM35" s="639">
        <f>h16_2!Z35</f>
        <v>9494</v>
      </c>
      <c r="CN35" s="324">
        <f>h17_2!Z35</f>
        <v>9115</v>
      </c>
      <c r="CO35" s="639">
        <f>'H18'!AA37</f>
        <v>9190</v>
      </c>
      <c r="CP35" s="324">
        <f>'H19'!AA37</f>
        <v>8674</v>
      </c>
      <c r="CQ35" s="639">
        <f>'H20'!AA37</f>
        <v>8630</v>
      </c>
      <c r="CR35" s="324">
        <f>'H21'!AI38</f>
        <v>8422</v>
      </c>
      <c r="CS35" s="639">
        <f>'H22'!AJ37</f>
        <v>7991</v>
      </c>
      <c r="CT35" s="324">
        <f>'H23'!AJ37</f>
        <v>8128</v>
      </c>
      <c r="CU35" s="639">
        <f>'H24'!AJ37</f>
        <v>8257</v>
      </c>
      <c r="CV35" s="324">
        <f>'H25'!AJ37</f>
        <v>8463</v>
      </c>
      <c r="CW35" s="639">
        <f>'H26'!AJ37</f>
        <v>8597</v>
      </c>
      <c r="CX35" s="324">
        <f>'H27'!AJ37</f>
        <v>8817</v>
      </c>
      <c r="CY35" s="639">
        <f>'H28'!AJ37</f>
        <v>8662</v>
      </c>
      <c r="CZ35" s="693">
        <f>'H29'!AJ37</f>
        <v>8748</v>
      </c>
      <c r="DA35" s="781">
        <f>'H30'!AJ37</f>
        <v>8261</v>
      </c>
      <c r="DB35" s="781">
        <f>'R1'!AP38</f>
        <v>8378</v>
      </c>
      <c r="DC35" s="1087">
        <f>'R2'!AR38</f>
        <v>8020</v>
      </c>
      <c r="DD35" s="781">
        <f>'R3'!AR38</f>
        <v>8026</v>
      </c>
      <c r="DE35" s="1087">
        <f>'R4'!AP38</f>
        <v>8141</v>
      </c>
      <c r="DF35" s="1010">
        <f>'R5'!AP38</f>
        <v>8050</v>
      </c>
      <c r="DG35" s="781">
        <f>'R6'!AP38</f>
        <v>8053</v>
      </c>
    </row>
    <row r="36" spans="1:111" x14ac:dyDescent="0.2">
      <c r="A36" s="303">
        <v>7</v>
      </c>
      <c r="B36" s="1">
        <v>212</v>
      </c>
      <c r="C36" s="1207" t="s">
        <v>201</v>
      </c>
      <c r="D36" s="723">
        <f>h1_2!K36+h1_2!L36</f>
        <v>-264</v>
      </c>
      <c r="E36" s="742">
        <f>h2_2!K36+h2_2!L36</f>
        <v>-271</v>
      </c>
      <c r="F36" s="742">
        <f>h3_2!K36+h3_2!L36</f>
        <v>-168</v>
      </c>
      <c r="G36" s="742">
        <f>h4_2!K36+h4_2!L36</f>
        <v>-107</v>
      </c>
      <c r="H36" s="742">
        <f>h5_2!K36+h5_2!L36</f>
        <v>129</v>
      </c>
      <c r="I36" s="723">
        <f>h6_2!K36+h6_2!L36</f>
        <v>-114</v>
      </c>
      <c r="J36" s="559">
        <f>h7_2!L36</f>
        <v>407</v>
      </c>
      <c r="K36" s="333">
        <f>h8_2!L36</f>
        <v>97</v>
      </c>
      <c r="L36" s="559">
        <f>h9_2!K36+h9_2!L36</f>
        <v>265</v>
      </c>
      <c r="M36" s="333">
        <f>h10_2!K36+h10_2!L36</f>
        <v>155</v>
      </c>
      <c r="N36" s="333">
        <f>h11_2!K36+h11_2!L36</f>
        <v>124</v>
      </c>
      <c r="O36" s="333">
        <f>h12_2!K36+h12_2!L36</f>
        <v>-74</v>
      </c>
      <c r="P36" s="538">
        <f>h13_2!N36</f>
        <v>-51</v>
      </c>
      <c r="Q36" s="58">
        <f>h14_2!N36</f>
        <v>-106</v>
      </c>
      <c r="R36" s="58">
        <f>h15_2!N36</f>
        <v>-143</v>
      </c>
      <c r="S36" s="58">
        <f>h16_2!N36</f>
        <v>-173</v>
      </c>
      <c r="T36" s="58">
        <f>h17_2!N36</f>
        <v>-116</v>
      </c>
      <c r="U36" s="58">
        <f>'H18'!O38</f>
        <v>-126</v>
      </c>
      <c r="V36" s="58">
        <f>'H19'!O38</f>
        <v>-137</v>
      </c>
      <c r="W36" s="58">
        <f>'H20'!O38</f>
        <v>-137</v>
      </c>
      <c r="X36" s="58">
        <f>'H21'!W39</f>
        <v>-181</v>
      </c>
      <c r="Y36" s="58">
        <f>'H22'!X38</f>
        <v>-88</v>
      </c>
      <c r="Z36" s="58">
        <f>'H23'!X38</f>
        <v>-183</v>
      </c>
      <c r="AA36" s="58">
        <f>'H24'!X38</f>
        <v>-168</v>
      </c>
      <c r="AB36" s="58">
        <f>'H25'!X38</f>
        <v>-229</v>
      </c>
      <c r="AC36" s="58">
        <f>'H26'!X38</f>
        <v>-189</v>
      </c>
      <c r="AD36" s="58">
        <f>'H27'!X38</f>
        <v>-87</v>
      </c>
      <c r="AE36" s="58">
        <f>'H28'!X38</f>
        <v>-232</v>
      </c>
      <c r="AF36" s="68">
        <f>'H29'!X38</f>
        <v>-317</v>
      </c>
      <c r="AG36" s="68">
        <f>'H30'!X38</f>
        <v>-290</v>
      </c>
      <c r="AH36" s="68">
        <f>'R1'!AD39</f>
        <v>-166</v>
      </c>
      <c r="AI36" s="68">
        <f>'R2'!AF39</f>
        <v>-366</v>
      </c>
      <c r="AJ36" s="1098">
        <f>'R3'!AF39</f>
        <v>-271</v>
      </c>
      <c r="AK36" s="1266">
        <f>'R4'!AD39</f>
        <v>-150</v>
      </c>
      <c r="AL36" s="1098">
        <f>'R5'!AD34</f>
        <v>-43</v>
      </c>
      <c r="AM36" s="1279"/>
      <c r="AN36" s="723">
        <f>h1_2!M36+h1_2!N36</f>
        <v>1322</v>
      </c>
      <c r="AO36" s="742">
        <f>h2_2!M36+h2_2!N36</f>
        <v>1351</v>
      </c>
      <c r="AP36" s="742">
        <f>h3_2!M36+h3_2!N36</f>
        <v>1246</v>
      </c>
      <c r="AQ36" s="742">
        <f>h4_2!M36+h4_2!N36</f>
        <v>1432</v>
      </c>
      <c r="AR36" s="742">
        <f>h5_2!M36+h5_2!N36</f>
        <v>1572</v>
      </c>
      <c r="AS36" s="723">
        <f>h6_2!M36+h6_2!N36</f>
        <v>1481</v>
      </c>
      <c r="AT36" s="538">
        <f>h7_2!O36+h7_2!P36</f>
        <v>1814</v>
      </c>
      <c r="AU36" s="58">
        <f>h8_2!O36+h8_2!P36</f>
        <v>1573</v>
      </c>
      <c r="AV36" s="58">
        <f>h9_2!M36+h9_2!N36</f>
        <v>1731</v>
      </c>
      <c r="AW36" s="58">
        <f>h10_2!M36+h10_2!N36</f>
        <v>1682</v>
      </c>
      <c r="AX36" s="58">
        <f>h11_2!M36+h11_2!N36</f>
        <v>1683</v>
      </c>
      <c r="AY36" s="58">
        <f>h12_2!M36+h12_2!N36</f>
        <v>1513</v>
      </c>
      <c r="AZ36" s="61">
        <f>h13_2!Q36</f>
        <v>1570</v>
      </c>
      <c r="BA36" s="307">
        <f>h14_2!Q36</f>
        <v>1448</v>
      </c>
      <c r="BB36" s="307">
        <f>h15_2!Q36</f>
        <v>1408</v>
      </c>
      <c r="BC36" s="307">
        <f>h16_2!Q36</f>
        <v>1306</v>
      </c>
      <c r="BD36" s="307">
        <f>h17_2!Q36</f>
        <v>1303</v>
      </c>
      <c r="BE36" s="307">
        <f>'H18'!R38</f>
        <v>1379</v>
      </c>
      <c r="BF36" s="307">
        <f>'H19'!R38</f>
        <v>1220</v>
      </c>
      <c r="BG36" s="307">
        <f>'H20'!R38</f>
        <v>1250</v>
      </c>
      <c r="BH36" s="307">
        <f>'H21'!Z39</f>
        <v>1214</v>
      </c>
      <c r="BI36" s="307">
        <f>'H22'!AA38</f>
        <v>1110</v>
      </c>
      <c r="BJ36" s="307">
        <f>'H23'!AA38</f>
        <v>1107</v>
      </c>
      <c r="BK36" s="307">
        <f>'H24'!AA38</f>
        <v>1190</v>
      </c>
      <c r="BL36" s="307">
        <f>'H25'!AA38</f>
        <v>1165</v>
      </c>
      <c r="BM36" s="307">
        <f>'H26'!AA38</f>
        <v>1152</v>
      </c>
      <c r="BN36" s="307">
        <f>'H27'!AA38</f>
        <v>1231</v>
      </c>
      <c r="BO36" s="333">
        <f>'H28'!AA38</f>
        <v>1073</v>
      </c>
      <c r="BP36" s="307">
        <f>'H29'!AA38</f>
        <v>1089</v>
      </c>
      <c r="BQ36" s="307">
        <f>'H30'!AA38</f>
        <v>1024</v>
      </c>
      <c r="BR36" s="333">
        <f>'R1'!AG39</f>
        <v>1152</v>
      </c>
      <c r="BS36" s="307">
        <f>'R2'!AI39</f>
        <v>948</v>
      </c>
      <c r="BT36" s="307">
        <f>'R3'!AI39</f>
        <v>993</v>
      </c>
      <c r="BU36" s="307">
        <f>'R4'!AG39</f>
        <v>1104</v>
      </c>
      <c r="BV36" s="307">
        <f>'R5'!AG39</f>
        <v>1183</v>
      </c>
      <c r="BW36" s="333">
        <f>'R6'!AG39</f>
        <v>1183</v>
      </c>
      <c r="BX36" s="723">
        <f>h1_2!O36+h1_2!P36</f>
        <v>1586</v>
      </c>
      <c r="BY36" s="742">
        <f>h2_2!O36+h2_2!P36</f>
        <v>1622</v>
      </c>
      <c r="BZ36" s="742">
        <f>h3_2!O36+h3_2!P36</f>
        <v>1414</v>
      </c>
      <c r="CA36" s="742">
        <f>h4_2!O36+h4_2!P36</f>
        <v>1539</v>
      </c>
      <c r="CB36" s="742">
        <f>h5_2!O36+h5_2!P36</f>
        <v>1443</v>
      </c>
      <c r="CC36" s="723">
        <f>h6_2!O36+h6_2!P36</f>
        <v>1595</v>
      </c>
      <c r="CD36" s="559">
        <f>h7_2!Q36+h7_2!R36</f>
        <v>1407</v>
      </c>
      <c r="CE36" s="333">
        <f>h8_2!Q36+h8_2!R36</f>
        <v>1476</v>
      </c>
      <c r="CF36" s="559">
        <f>h9_2!O36+h9_2!P36</f>
        <v>1466</v>
      </c>
      <c r="CG36" s="333">
        <f>h10_2!O36+h10_2!P36</f>
        <v>1527</v>
      </c>
      <c r="CH36" s="559">
        <f>h11_2!O36+h11_2!P36</f>
        <v>1559</v>
      </c>
      <c r="CI36" s="333">
        <f>h12_2!O36+h12_2!P36</f>
        <v>1587</v>
      </c>
      <c r="CJ36" s="633">
        <f>h13_2!Z36</f>
        <v>1621</v>
      </c>
      <c r="CK36" s="639">
        <f>h14_2!Z36</f>
        <v>1554</v>
      </c>
      <c r="CL36" s="324">
        <f>h15_2!Z36</f>
        <v>1551</v>
      </c>
      <c r="CM36" s="639">
        <f>h16_2!Z36</f>
        <v>1479</v>
      </c>
      <c r="CN36" s="324">
        <f>h17_2!Z36</f>
        <v>1419</v>
      </c>
      <c r="CO36" s="639">
        <f>'H18'!AA38</f>
        <v>1505</v>
      </c>
      <c r="CP36" s="324">
        <f>'H19'!AA38</f>
        <v>1357</v>
      </c>
      <c r="CQ36" s="639">
        <f>'H20'!AA38</f>
        <v>1387</v>
      </c>
      <c r="CR36" s="324">
        <f>'H21'!AI39</f>
        <v>1395</v>
      </c>
      <c r="CS36" s="639">
        <f>'H22'!AJ38</f>
        <v>1198</v>
      </c>
      <c r="CT36" s="324">
        <f>'H23'!AJ38</f>
        <v>1290</v>
      </c>
      <c r="CU36" s="639">
        <f>'H24'!AJ38</f>
        <v>1358</v>
      </c>
      <c r="CV36" s="324">
        <f>'H25'!AJ38</f>
        <v>1394</v>
      </c>
      <c r="CW36" s="639">
        <f>'H26'!AJ38</f>
        <v>1341</v>
      </c>
      <c r="CX36" s="324">
        <f>'H27'!AJ38</f>
        <v>1318</v>
      </c>
      <c r="CY36" s="639">
        <f>'H28'!AJ38</f>
        <v>1305</v>
      </c>
      <c r="CZ36" s="693">
        <f>'H29'!AJ38</f>
        <v>1406</v>
      </c>
      <c r="DA36" s="781">
        <f>'H30'!AJ38</f>
        <v>1314</v>
      </c>
      <c r="DB36" s="781">
        <f>'R1'!AP39</f>
        <v>1318</v>
      </c>
      <c r="DC36" s="1087">
        <f>'R2'!AR39</f>
        <v>1314</v>
      </c>
      <c r="DD36" s="781">
        <f>'R3'!AR39</f>
        <v>1264</v>
      </c>
      <c r="DE36" s="1087">
        <f>'R4'!AP39</f>
        <v>1254</v>
      </c>
      <c r="DF36" s="1010">
        <f>'R5'!AP39</f>
        <v>1318</v>
      </c>
      <c r="DG36" s="781">
        <f>'R6'!AP39</f>
        <v>1375</v>
      </c>
    </row>
    <row r="37" spans="1:111" x14ac:dyDescent="0.2">
      <c r="A37" s="303">
        <v>5</v>
      </c>
      <c r="B37" s="1">
        <v>213</v>
      </c>
      <c r="C37" s="1207" t="s">
        <v>202</v>
      </c>
      <c r="D37" s="723">
        <f>h1_2!K37+h1_2!L37</f>
        <v>-157</v>
      </c>
      <c r="E37" s="742">
        <f>h2_2!K37+h2_2!L37</f>
        <v>-207</v>
      </c>
      <c r="F37" s="742">
        <f>h3_2!K37+h3_2!L37</f>
        <v>-29</v>
      </c>
      <c r="G37" s="742">
        <f>h4_2!K37+h4_2!L37</f>
        <v>-5</v>
      </c>
      <c r="H37" s="742">
        <f>h5_2!K37+h5_2!L37</f>
        <v>76</v>
      </c>
      <c r="I37" s="723">
        <f>h6_2!K37+h6_2!L37</f>
        <v>-117</v>
      </c>
      <c r="J37" s="559">
        <f>h7_2!L37</f>
        <v>77</v>
      </c>
      <c r="K37" s="333">
        <f>h8_2!L37</f>
        <v>-85</v>
      </c>
      <c r="L37" s="559">
        <f>h9_2!K37+h9_2!L37</f>
        <v>-56</v>
      </c>
      <c r="M37" s="333">
        <f>h10_2!K37+h10_2!L37</f>
        <v>-81</v>
      </c>
      <c r="N37" s="333">
        <f>h11_2!K37+h11_2!L37</f>
        <v>-177</v>
      </c>
      <c r="O37" s="333">
        <f>h12_2!K37+h12_2!L37</f>
        <v>-290</v>
      </c>
      <c r="P37" s="538">
        <f>h13_2!N37</f>
        <v>-178</v>
      </c>
      <c r="Q37" s="58">
        <f>h14_2!N37</f>
        <v>-311</v>
      </c>
      <c r="R37" s="58">
        <f>h15_2!N37</f>
        <v>-177</v>
      </c>
      <c r="S37" s="58">
        <f>h16_2!N37</f>
        <v>-283</v>
      </c>
      <c r="T37" s="58">
        <f>h17_2!N37</f>
        <v>-96</v>
      </c>
      <c r="U37" s="58">
        <f>'H18'!O39</f>
        <v>-276</v>
      </c>
      <c r="V37" s="58">
        <f>'H19'!O39</f>
        <v>-334</v>
      </c>
      <c r="W37" s="58">
        <f>'H20'!O39</f>
        <v>-185</v>
      </c>
      <c r="X37" s="58">
        <f>'H21'!W40</f>
        <v>-188</v>
      </c>
      <c r="Y37" s="58">
        <f>'H22'!X39</f>
        <v>-216</v>
      </c>
      <c r="Z37" s="58">
        <f>'H23'!X39</f>
        <v>-141</v>
      </c>
      <c r="AA37" s="58">
        <f>'H24'!X39</f>
        <v>-236</v>
      </c>
      <c r="AB37" s="58">
        <f>'H25'!X39</f>
        <v>-162</v>
      </c>
      <c r="AC37" s="58">
        <f>'H26'!X39</f>
        <v>-310</v>
      </c>
      <c r="AD37" s="58">
        <f>'H27'!X39</f>
        <v>-257</v>
      </c>
      <c r="AE37" s="58">
        <f>'H28'!X39</f>
        <v>-219</v>
      </c>
      <c r="AF37" s="68">
        <f>'H29'!X39</f>
        <v>-256</v>
      </c>
      <c r="AG37" s="68">
        <f>'H30'!X39</f>
        <v>-51</v>
      </c>
      <c r="AH37" s="68">
        <f>'R1'!AD40</f>
        <v>-165</v>
      </c>
      <c r="AI37" s="68">
        <f>'R2'!AF40</f>
        <v>-217</v>
      </c>
      <c r="AJ37" s="1098">
        <f>'R3'!AF40</f>
        <v>-357</v>
      </c>
      <c r="AK37" s="1266">
        <f>'R4'!AD40</f>
        <v>-131</v>
      </c>
      <c r="AL37" s="1098">
        <f>'R5'!AD35</f>
        <v>-413</v>
      </c>
      <c r="AM37" s="1279"/>
      <c r="AN37" s="723">
        <f>h1_2!M37+h1_2!N37</f>
        <v>1290</v>
      </c>
      <c r="AO37" s="742">
        <f>h2_2!M37+h2_2!N37</f>
        <v>1231</v>
      </c>
      <c r="AP37" s="742">
        <f>h3_2!M37+h3_2!N37</f>
        <v>1451</v>
      </c>
      <c r="AQ37" s="742">
        <f>h4_2!M37+h4_2!N37</f>
        <v>1530</v>
      </c>
      <c r="AR37" s="742">
        <f>h5_2!M37+h5_2!N37</f>
        <v>1730</v>
      </c>
      <c r="AS37" s="723">
        <f>h6_2!M37+h6_2!N37</f>
        <v>1520</v>
      </c>
      <c r="AT37" s="538">
        <f>h7_2!O37+h7_2!P37</f>
        <v>1822</v>
      </c>
      <c r="AU37" s="58">
        <f>h8_2!O37+h8_2!P37</f>
        <v>1641</v>
      </c>
      <c r="AV37" s="58">
        <f>h9_2!M37+h9_2!N37</f>
        <v>1629</v>
      </c>
      <c r="AW37" s="58">
        <f>h10_2!M37+h10_2!N37</f>
        <v>1589</v>
      </c>
      <c r="AX37" s="58">
        <f>h11_2!M37+h11_2!N37</f>
        <v>1650</v>
      </c>
      <c r="AY37" s="58">
        <f>h12_2!M37+h12_2!N37</f>
        <v>1469</v>
      </c>
      <c r="AZ37" s="61">
        <f>h13_2!Q37</f>
        <v>1493</v>
      </c>
      <c r="BA37" s="307">
        <f>h14_2!Q37</f>
        <v>1375</v>
      </c>
      <c r="BB37" s="307">
        <f>h15_2!Q37</f>
        <v>1458</v>
      </c>
      <c r="BC37" s="307">
        <f>h16_2!Q37</f>
        <v>1500</v>
      </c>
      <c r="BD37" s="307">
        <f>h17_2!Q37</f>
        <v>1476</v>
      </c>
      <c r="BE37" s="307">
        <f>'H18'!R39</f>
        <v>1359</v>
      </c>
      <c r="BF37" s="307">
        <f>'H19'!R39</f>
        <v>1234</v>
      </c>
      <c r="BG37" s="307">
        <f>'H20'!R39</f>
        <v>1249</v>
      </c>
      <c r="BH37" s="307">
        <f>'H21'!Z40</f>
        <v>1113</v>
      </c>
      <c r="BI37" s="307">
        <f>'H22'!AA39</f>
        <v>1042</v>
      </c>
      <c r="BJ37" s="307">
        <f>'H23'!AA39</f>
        <v>1080</v>
      </c>
      <c r="BK37" s="307">
        <f>'H24'!AA39</f>
        <v>1117</v>
      </c>
      <c r="BL37" s="307">
        <f>'H25'!AA39</f>
        <v>1091</v>
      </c>
      <c r="BM37" s="307">
        <f>'H26'!AA39</f>
        <v>1017</v>
      </c>
      <c r="BN37" s="307">
        <f>'H27'!AA39</f>
        <v>1061</v>
      </c>
      <c r="BO37" s="333">
        <f>'H28'!AA39</f>
        <v>1068</v>
      </c>
      <c r="BP37" s="307">
        <f>'H29'!AA39</f>
        <v>1050</v>
      </c>
      <c r="BQ37" s="307">
        <f>'H30'!AA39</f>
        <v>1138</v>
      </c>
      <c r="BR37" s="333">
        <f>'R1'!AG40</f>
        <v>1186</v>
      </c>
      <c r="BS37" s="307">
        <f>'R2'!AI40</f>
        <v>1190</v>
      </c>
      <c r="BT37" s="307">
        <f>'R3'!AI40</f>
        <v>988</v>
      </c>
      <c r="BU37" s="307">
        <f>'R4'!AG40</f>
        <v>1184</v>
      </c>
      <c r="BV37" s="307">
        <f>'R5'!AG40</f>
        <v>1154</v>
      </c>
      <c r="BW37" s="333">
        <f>'R6'!AG40</f>
        <v>1078</v>
      </c>
      <c r="BX37" s="723">
        <f>h1_2!O37+h1_2!P37</f>
        <v>1447</v>
      </c>
      <c r="BY37" s="742">
        <f>h2_2!O37+h2_2!P37</f>
        <v>1438</v>
      </c>
      <c r="BZ37" s="742">
        <f>h3_2!O37+h3_2!P37</f>
        <v>1480</v>
      </c>
      <c r="CA37" s="742">
        <f>h4_2!O37+h4_2!P37</f>
        <v>1535</v>
      </c>
      <c r="CB37" s="742">
        <f>h5_2!O37+h5_2!P37</f>
        <v>1654</v>
      </c>
      <c r="CC37" s="723">
        <f>h6_2!O37+h6_2!P37</f>
        <v>1637</v>
      </c>
      <c r="CD37" s="559">
        <f>h7_2!Q37+h7_2!R37</f>
        <v>1745</v>
      </c>
      <c r="CE37" s="333">
        <f>h8_2!Q37+h8_2!R37</f>
        <v>1726</v>
      </c>
      <c r="CF37" s="559">
        <f>h9_2!O37+h9_2!P37</f>
        <v>1685</v>
      </c>
      <c r="CG37" s="333">
        <f>h10_2!O37+h10_2!P37</f>
        <v>1670</v>
      </c>
      <c r="CH37" s="559">
        <f>h11_2!O37+h11_2!P37</f>
        <v>1827</v>
      </c>
      <c r="CI37" s="333">
        <f>h12_2!O37+h12_2!P37</f>
        <v>1759</v>
      </c>
      <c r="CJ37" s="633">
        <f>h13_2!Z37</f>
        <v>1671</v>
      </c>
      <c r="CK37" s="639">
        <f>h14_2!Z37</f>
        <v>1686</v>
      </c>
      <c r="CL37" s="324">
        <f>h15_2!Z37</f>
        <v>1635</v>
      </c>
      <c r="CM37" s="639">
        <f>h16_2!Z37</f>
        <v>1783</v>
      </c>
      <c r="CN37" s="324">
        <f>h17_2!Z37</f>
        <v>1572</v>
      </c>
      <c r="CO37" s="639">
        <f>'H18'!AA39</f>
        <v>1635</v>
      </c>
      <c r="CP37" s="324">
        <f>'H19'!AA39</f>
        <v>1568</v>
      </c>
      <c r="CQ37" s="639">
        <f>'H20'!AA39</f>
        <v>1434</v>
      </c>
      <c r="CR37" s="324">
        <f>'H21'!AI40</f>
        <v>1301</v>
      </c>
      <c r="CS37" s="639">
        <f>'H22'!AJ39</f>
        <v>1258</v>
      </c>
      <c r="CT37" s="324">
        <f>'H23'!AJ39</f>
        <v>1221</v>
      </c>
      <c r="CU37" s="639">
        <f>'H24'!AJ39</f>
        <v>1353</v>
      </c>
      <c r="CV37" s="324">
        <f>'H25'!AJ39</f>
        <v>1253</v>
      </c>
      <c r="CW37" s="639">
        <f>'H26'!AJ39</f>
        <v>1327</v>
      </c>
      <c r="CX37" s="324">
        <f>'H27'!AJ39</f>
        <v>1318</v>
      </c>
      <c r="CY37" s="639">
        <f>'H28'!AJ39</f>
        <v>1287</v>
      </c>
      <c r="CZ37" s="693">
        <f>'H29'!AJ39</f>
        <v>1306</v>
      </c>
      <c r="DA37" s="781">
        <f>'H30'!AJ39</f>
        <v>1189</v>
      </c>
      <c r="DB37" s="781">
        <f>'R1'!AP40</f>
        <v>1351</v>
      </c>
      <c r="DC37" s="1087">
        <f>'R2'!AR40</f>
        <v>1407</v>
      </c>
      <c r="DD37" s="781">
        <f>'R3'!AR40</f>
        <v>1345</v>
      </c>
      <c r="DE37" s="1087">
        <f>'R4'!AP40</f>
        <v>1315</v>
      </c>
      <c r="DF37" s="1010">
        <f>'R5'!AP40</f>
        <v>1290</v>
      </c>
      <c r="DG37" s="781">
        <f>'R6'!AP40</f>
        <v>1156</v>
      </c>
    </row>
    <row r="38" spans="1:111" x14ac:dyDescent="0.2">
      <c r="A38" s="303">
        <v>3</v>
      </c>
      <c r="B38" s="1">
        <v>214</v>
      </c>
      <c r="C38" s="1207" t="s">
        <v>203</v>
      </c>
      <c r="D38" s="723">
        <f>h1_2!K38+h1_2!L38</f>
        <v>-664</v>
      </c>
      <c r="E38" s="742">
        <f>h2_2!K38+h2_2!L38</f>
        <v>132</v>
      </c>
      <c r="F38" s="742">
        <f>h3_2!K38+h3_2!L38</f>
        <v>762</v>
      </c>
      <c r="G38" s="742">
        <f>h4_2!K38+h4_2!L38</f>
        <v>76</v>
      </c>
      <c r="H38" s="742">
        <f>h5_2!K38+h5_2!L38</f>
        <v>-289</v>
      </c>
      <c r="I38" s="723">
        <f>h6_2!K38+h6_2!L38</f>
        <v>229</v>
      </c>
      <c r="J38" s="559">
        <f>h7_2!L38</f>
        <v>-4577</v>
      </c>
      <c r="K38" s="333">
        <f>h8_2!L38</f>
        <v>697</v>
      </c>
      <c r="L38" s="559">
        <f>h9_2!K38+h9_2!L38</f>
        <v>1135</v>
      </c>
      <c r="M38" s="333">
        <f>h10_2!K38+h10_2!L38</f>
        <v>1871</v>
      </c>
      <c r="N38" s="333">
        <f>h11_2!K38+h11_2!L38</f>
        <v>1340</v>
      </c>
      <c r="O38" s="333">
        <f>h12_2!K38+h12_2!L38</f>
        <v>670</v>
      </c>
      <c r="P38" s="538">
        <f>h13_2!N38</f>
        <v>1488</v>
      </c>
      <c r="Q38" s="58">
        <f>h14_2!N38</f>
        <v>354</v>
      </c>
      <c r="R38" s="58">
        <f>h15_2!N38</f>
        <v>1045</v>
      </c>
      <c r="S38" s="58">
        <f>h16_2!N38</f>
        <v>813</v>
      </c>
      <c r="T38" s="58">
        <f>h17_2!N38</f>
        <v>1251</v>
      </c>
      <c r="U38" s="58">
        <f>'H18'!O40</f>
        <v>-183</v>
      </c>
      <c r="V38" s="58">
        <f>'H19'!O40</f>
        <v>974</v>
      </c>
      <c r="W38" s="58">
        <f>'H20'!O40</f>
        <v>749</v>
      </c>
      <c r="X38" s="58">
        <f>'H21'!W41</f>
        <v>1434</v>
      </c>
      <c r="Y38" s="58">
        <f>'H22'!X40</f>
        <v>895</v>
      </c>
      <c r="Z38" s="58">
        <f>'H23'!X40</f>
        <v>1395</v>
      </c>
      <c r="AA38" s="58">
        <f>'H24'!X40</f>
        <v>961</v>
      </c>
      <c r="AB38" s="58">
        <f>'H25'!X40</f>
        <v>-172</v>
      </c>
      <c r="AC38" s="58">
        <f>'H26'!X40</f>
        <v>-305</v>
      </c>
      <c r="AD38" s="58">
        <f>'H27'!X40</f>
        <v>239</v>
      </c>
      <c r="AE38" s="58">
        <f>'H28'!X40</f>
        <v>569</v>
      </c>
      <c r="AF38" s="68">
        <f>'H29'!X40</f>
        <v>643</v>
      </c>
      <c r="AG38" s="68">
        <f>'H30'!X40</f>
        <v>80</v>
      </c>
      <c r="AH38" s="68">
        <f>'R1'!AD41</f>
        <v>424</v>
      </c>
      <c r="AI38" s="68">
        <f>'R2'!AF41</f>
        <v>238</v>
      </c>
      <c r="AJ38" s="1098">
        <f>'R3'!AF41</f>
        <v>-391</v>
      </c>
      <c r="AK38" s="1266">
        <f>'R4'!AD41</f>
        <v>-114</v>
      </c>
      <c r="AL38" s="1098">
        <f>'R5'!AD36</f>
        <v>-169</v>
      </c>
      <c r="AM38" s="1279"/>
      <c r="AN38" s="723">
        <f>h1_2!M38+h1_2!N38</f>
        <v>13608</v>
      </c>
      <c r="AO38" s="742">
        <f>h2_2!M38+h2_2!N38</f>
        <v>13959</v>
      </c>
      <c r="AP38" s="742">
        <f>h3_2!M38+h3_2!N38</f>
        <v>14169</v>
      </c>
      <c r="AQ38" s="742">
        <f>h4_2!M38+h4_2!N38</f>
        <v>13346</v>
      </c>
      <c r="AR38" s="742">
        <f>h5_2!M38+h5_2!N38</f>
        <v>13637</v>
      </c>
      <c r="AS38" s="723">
        <f>h6_2!M38+h6_2!N38</f>
        <v>14800</v>
      </c>
      <c r="AT38" s="538">
        <f>h7_2!O38+h7_2!P38</f>
        <v>14311</v>
      </c>
      <c r="AU38" s="58">
        <f>h8_2!O38+h8_2!P38</f>
        <v>15154</v>
      </c>
      <c r="AV38" s="58">
        <f>h9_2!M38+h9_2!N38</f>
        <v>14879</v>
      </c>
      <c r="AW38" s="58">
        <f>h10_2!M38+h10_2!N38</f>
        <v>15168</v>
      </c>
      <c r="AX38" s="58">
        <f>h11_2!M38+h11_2!N38</f>
        <v>13831</v>
      </c>
      <c r="AY38" s="58">
        <f>h12_2!M38+h12_2!N38</f>
        <v>13144</v>
      </c>
      <c r="AZ38" s="61">
        <f>h13_2!Q38</f>
        <v>13391</v>
      </c>
      <c r="BA38" s="307">
        <f>h14_2!Q38</f>
        <v>12185</v>
      </c>
      <c r="BB38" s="307">
        <f>h15_2!Q38</f>
        <v>12734</v>
      </c>
      <c r="BC38" s="307">
        <f>h16_2!Q38</f>
        <v>12186</v>
      </c>
      <c r="BD38" s="307">
        <f>h17_2!Q38</f>
        <v>11845</v>
      </c>
      <c r="BE38" s="307">
        <f>'H18'!R40</f>
        <v>10877</v>
      </c>
      <c r="BF38" s="307">
        <f>'H19'!R40</f>
        <v>11557</v>
      </c>
      <c r="BG38" s="307">
        <f>'H20'!R40</f>
        <v>10867</v>
      </c>
      <c r="BH38" s="307">
        <f>'H21'!Z41</f>
        <v>11074</v>
      </c>
      <c r="BI38" s="307">
        <f>'H22'!AA40</f>
        <v>10583</v>
      </c>
      <c r="BJ38" s="307">
        <f>'H23'!AA40</f>
        <v>10814</v>
      </c>
      <c r="BK38" s="307">
        <f>'H24'!AA40</f>
        <v>10018</v>
      </c>
      <c r="BL38" s="307">
        <f>'H25'!AA40</f>
        <v>9200</v>
      </c>
      <c r="BM38" s="307">
        <f>'H26'!AA40</f>
        <v>9083</v>
      </c>
      <c r="BN38" s="307">
        <f>'H27'!AA40</f>
        <v>9523</v>
      </c>
      <c r="BO38" s="333">
        <f>'H28'!AA40</f>
        <v>9592</v>
      </c>
      <c r="BP38" s="307">
        <f>'H29'!AA40</f>
        <v>9516</v>
      </c>
      <c r="BQ38" s="307">
        <f>'H30'!AA40</f>
        <v>9298</v>
      </c>
      <c r="BR38" s="333">
        <f>'R1'!AG41</f>
        <v>9453</v>
      </c>
      <c r="BS38" s="307">
        <f>'R2'!AI41</f>
        <v>8551</v>
      </c>
      <c r="BT38" s="307">
        <f>'R3'!AI41</f>
        <v>7995</v>
      </c>
      <c r="BU38" s="307">
        <f>'R4'!AG41</f>
        <v>8362</v>
      </c>
      <c r="BV38" s="307">
        <f>'R5'!AG41</f>
        <v>8294</v>
      </c>
      <c r="BW38" s="333">
        <f>'R6'!AG41</f>
        <v>8435</v>
      </c>
      <c r="BX38" s="723">
        <f>h1_2!O38+h1_2!P38</f>
        <v>14272</v>
      </c>
      <c r="BY38" s="742">
        <f>h2_2!O38+h2_2!P38</f>
        <v>13827</v>
      </c>
      <c r="BZ38" s="742">
        <f>h3_2!O38+h3_2!P38</f>
        <v>13407</v>
      </c>
      <c r="CA38" s="742">
        <f>h4_2!O38+h4_2!P38</f>
        <v>13270</v>
      </c>
      <c r="CB38" s="742">
        <f>h5_2!O38+h5_2!P38</f>
        <v>13926</v>
      </c>
      <c r="CC38" s="723">
        <f>h6_2!O38+h6_2!P38</f>
        <v>14571</v>
      </c>
      <c r="CD38" s="559">
        <f>h7_2!Q38+h7_2!R38</f>
        <v>18888</v>
      </c>
      <c r="CE38" s="333">
        <f>h8_2!Q38+h8_2!R38</f>
        <v>14457</v>
      </c>
      <c r="CF38" s="559">
        <f>h9_2!O38+h9_2!P38</f>
        <v>13744</v>
      </c>
      <c r="CG38" s="333">
        <f>h10_2!O38+h10_2!P38</f>
        <v>13297</v>
      </c>
      <c r="CH38" s="559">
        <f>h11_2!O38+h11_2!P38</f>
        <v>12491</v>
      </c>
      <c r="CI38" s="333">
        <f>h12_2!O38+h12_2!P38</f>
        <v>12474</v>
      </c>
      <c r="CJ38" s="633">
        <f>h13_2!Z38</f>
        <v>11903</v>
      </c>
      <c r="CK38" s="639">
        <f>h14_2!Z38</f>
        <v>11831</v>
      </c>
      <c r="CL38" s="324">
        <f>h15_2!Z38</f>
        <v>11689</v>
      </c>
      <c r="CM38" s="639">
        <f>h16_2!Z38</f>
        <v>11373</v>
      </c>
      <c r="CN38" s="324">
        <f>h17_2!Z38</f>
        <v>10594</v>
      </c>
      <c r="CO38" s="639">
        <f>'H18'!AA40</f>
        <v>11060</v>
      </c>
      <c r="CP38" s="324">
        <f>'H19'!AA40</f>
        <v>10583</v>
      </c>
      <c r="CQ38" s="639">
        <f>'H20'!AA40</f>
        <v>10118</v>
      </c>
      <c r="CR38" s="324">
        <f>'H21'!AI41</f>
        <v>9640</v>
      </c>
      <c r="CS38" s="639">
        <f>'H22'!AJ40</f>
        <v>9688</v>
      </c>
      <c r="CT38" s="324">
        <f>'H23'!AJ40</f>
        <v>9419</v>
      </c>
      <c r="CU38" s="639">
        <f>'H24'!AJ40</f>
        <v>9057</v>
      </c>
      <c r="CV38" s="324">
        <f>'H25'!AJ40</f>
        <v>9372</v>
      </c>
      <c r="CW38" s="639">
        <f>'H26'!AJ40</f>
        <v>9388</v>
      </c>
      <c r="CX38" s="324">
        <f>'H27'!AJ40</f>
        <v>9284</v>
      </c>
      <c r="CY38" s="639">
        <f>'H28'!AJ40</f>
        <v>9023</v>
      </c>
      <c r="CZ38" s="693">
        <f>'H29'!AJ40</f>
        <v>8873</v>
      </c>
      <c r="DA38" s="781">
        <f>'H30'!AJ40</f>
        <v>9218</v>
      </c>
      <c r="DB38" s="781">
        <f>'R1'!AP41</f>
        <v>9029</v>
      </c>
      <c r="DC38" s="1087">
        <f>'R2'!AR41</f>
        <v>8313</v>
      </c>
      <c r="DD38" s="781">
        <f>'R3'!AR41</f>
        <v>8386</v>
      </c>
      <c r="DE38" s="1087">
        <f>'R4'!AP41</f>
        <v>8476</v>
      </c>
      <c r="DF38" s="1010">
        <f>'R5'!AP41</f>
        <v>8780</v>
      </c>
      <c r="DG38" s="781">
        <f>'R6'!AP41</f>
        <v>8215</v>
      </c>
    </row>
    <row r="39" spans="1:111" x14ac:dyDescent="0.2">
      <c r="A39" s="303">
        <v>5</v>
      </c>
      <c r="B39" s="1">
        <v>215</v>
      </c>
      <c r="C39" s="1207" t="s">
        <v>204</v>
      </c>
      <c r="D39" s="723">
        <f>h1_2!K39+h1_2!L39</f>
        <v>1147</v>
      </c>
      <c r="E39" s="742">
        <f>h2_2!K39+h2_2!L39</f>
        <v>646</v>
      </c>
      <c r="F39" s="742">
        <f>h3_2!K39+h3_2!L39</f>
        <v>526</v>
      </c>
      <c r="G39" s="742">
        <f>h4_2!K39+h4_2!L39</f>
        <v>192</v>
      </c>
      <c r="H39" s="742">
        <f>h5_2!K39+h5_2!L39</f>
        <v>-118</v>
      </c>
      <c r="I39" s="723">
        <f>h6_2!K39+h6_2!L39</f>
        <v>235</v>
      </c>
      <c r="J39" s="559">
        <f>h7_2!L39</f>
        <v>1312</v>
      </c>
      <c r="K39" s="333">
        <f>h8_2!L39</f>
        <v>659</v>
      </c>
      <c r="L39" s="559">
        <f>h9_2!K39+h9_2!L39</f>
        <v>251</v>
      </c>
      <c r="M39" s="333">
        <f>h10_2!K39+h10_2!L39</f>
        <v>-200</v>
      </c>
      <c r="N39" s="333">
        <f>h11_2!K39+h11_2!L39</f>
        <v>-397</v>
      </c>
      <c r="O39" s="333">
        <f>h12_2!K39+h12_2!L39</f>
        <v>-461</v>
      </c>
      <c r="P39" s="538">
        <f>h13_2!N39</f>
        <v>-489</v>
      </c>
      <c r="Q39" s="58">
        <f>h14_2!N39</f>
        <v>-283</v>
      </c>
      <c r="R39" s="58">
        <f>h15_2!N39</f>
        <v>-344</v>
      </c>
      <c r="S39" s="58">
        <f>h16_2!N39</f>
        <v>-257</v>
      </c>
      <c r="T39" s="58">
        <f>h17_2!N39</f>
        <v>-355</v>
      </c>
      <c r="U39" s="58">
        <f>'H18'!O41</f>
        <v>-231</v>
      </c>
      <c r="V39" s="58">
        <f>'H19'!O41</f>
        <v>-401</v>
      </c>
      <c r="W39" s="58">
        <f>'H20'!O41</f>
        <v>-114</v>
      </c>
      <c r="X39" s="58">
        <f>'H21'!W42</f>
        <v>-494</v>
      </c>
      <c r="Y39" s="58">
        <f>'H22'!X41</f>
        <v>-354</v>
      </c>
      <c r="Z39" s="58">
        <f>'H23'!X41</f>
        <v>-288</v>
      </c>
      <c r="AA39" s="58">
        <f>'H24'!X41</f>
        <v>-187</v>
      </c>
      <c r="AB39" s="58">
        <f>'H25'!X41</f>
        <v>-586</v>
      </c>
      <c r="AC39" s="58">
        <f>'H26'!X41</f>
        <v>-285</v>
      </c>
      <c r="AD39" s="58">
        <f>'H27'!X41</f>
        <v>-186</v>
      </c>
      <c r="AE39" s="58">
        <f>'H28'!X41</f>
        <v>-130</v>
      </c>
      <c r="AF39" s="68">
        <f>'H29'!X41</f>
        <v>-8</v>
      </c>
      <c r="AG39" s="68">
        <f>'H30'!X41</f>
        <v>-72</v>
      </c>
      <c r="AH39" s="68">
        <f>'R1'!AD42</f>
        <v>-145</v>
      </c>
      <c r="AI39" s="68">
        <f>'R2'!AF42</f>
        <v>-217</v>
      </c>
      <c r="AJ39" s="1098">
        <f>'R3'!AF42</f>
        <v>-509</v>
      </c>
      <c r="AK39" s="1266">
        <f>'R4'!AD42</f>
        <v>-60</v>
      </c>
      <c r="AL39" s="1098">
        <f>'R5'!AD37</f>
        <v>-355</v>
      </c>
      <c r="AM39" s="1279"/>
      <c r="AN39" s="723">
        <f>h1_2!M39+h1_2!N39</f>
        <v>4047</v>
      </c>
      <c r="AO39" s="742">
        <f>h2_2!M39+h2_2!N39</f>
        <v>3535</v>
      </c>
      <c r="AP39" s="742">
        <f>h3_2!M39+h3_2!N39</f>
        <v>3286</v>
      </c>
      <c r="AQ39" s="742">
        <f>h4_2!M39+h4_2!N39</f>
        <v>3018</v>
      </c>
      <c r="AR39" s="742">
        <f>h5_2!M39+h5_2!N39</f>
        <v>3017</v>
      </c>
      <c r="AS39" s="723">
        <f>h6_2!M39+h6_2!N39</f>
        <v>3368</v>
      </c>
      <c r="AT39" s="538">
        <f>h7_2!O39+h7_2!P39</f>
        <v>4391</v>
      </c>
      <c r="AU39" s="58">
        <f>h8_2!O39+h8_2!P39</f>
        <v>3995</v>
      </c>
      <c r="AV39" s="58">
        <f>h9_2!M39+h9_2!N39</f>
        <v>3664</v>
      </c>
      <c r="AW39" s="58">
        <f>h10_2!M39+h10_2!N39</f>
        <v>3254</v>
      </c>
      <c r="AX39" s="58">
        <f>h11_2!M39+h11_2!N39</f>
        <v>3027</v>
      </c>
      <c r="AY39" s="58">
        <f>h12_2!M39+h12_2!N39</f>
        <v>2829</v>
      </c>
      <c r="AZ39" s="61">
        <f>h13_2!Q39</f>
        <v>2872</v>
      </c>
      <c r="BA39" s="307">
        <f>h14_2!Q39</f>
        <v>2737</v>
      </c>
      <c r="BB39" s="307">
        <f>h15_2!Q39</f>
        <v>2627</v>
      </c>
      <c r="BC39" s="307">
        <f>h16_2!Q39</f>
        <v>2736</v>
      </c>
      <c r="BD39" s="307">
        <f>h17_2!Q39</f>
        <v>2496</v>
      </c>
      <c r="BE39" s="307">
        <f>'H18'!R41</f>
        <v>2638</v>
      </c>
      <c r="BF39" s="307">
        <f>'H19'!R41</f>
        <v>2444</v>
      </c>
      <c r="BG39" s="307">
        <f>'H20'!R41</f>
        <v>2554</v>
      </c>
      <c r="BH39" s="307">
        <f>'H21'!Z42</f>
        <v>2176</v>
      </c>
      <c r="BI39" s="307">
        <f>'H22'!AA41</f>
        <v>2283</v>
      </c>
      <c r="BJ39" s="307">
        <f>'H23'!AA41</f>
        <v>2371</v>
      </c>
      <c r="BK39" s="307">
        <f>'H24'!AA41</f>
        <v>2358</v>
      </c>
      <c r="BL39" s="307">
        <f>'H25'!AA41</f>
        <v>2137</v>
      </c>
      <c r="BM39" s="307">
        <f>'H26'!AA41</f>
        <v>2184</v>
      </c>
      <c r="BN39" s="307">
        <f>'H27'!AA41</f>
        <v>2292</v>
      </c>
      <c r="BO39" s="333">
        <f>'H28'!AA41</f>
        <v>2424</v>
      </c>
      <c r="BP39" s="307">
        <f>'H29'!AA41</f>
        <v>2540</v>
      </c>
      <c r="BQ39" s="307">
        <f>'H30'!AA41</f>
        <v>2436</v>
      </c>
      <c r="BR39" s="333">
        <f>'R1'!AG42</f>
        <v>2495</v>
      </c>
      <c r="BS39" s="307">
        <f>'R2'!AI42</f>
        <v>2337</v>
      </c>
      <c r="BT39" s="307">
        <f>'R3'!AI42</f>
        <v>2258</v>
      </c>
      <c r="BU39" s="307">
        <f>'R4'!AG42</f>
        <v>2737</v>
      </c>
      <c r="BV39" s="307">
        <f>'R5'!AG42</f>
        <v>2536</v>
      </c>
      <c r="BW39" s="333">
        <f>'R6'!AG42</f>
        <v>2551</v>
      </c>
      <c r="BX39" s="723">
        <f>h1_2!O39+h1_2!P39</f>
        <v>2900</v>
      </c>
      <c r="BY39" s="742">
        <f>h2_2!O39+h2_2!P39</f>
        <v>2889</v>
      </c>
      <c r="BZ39" s="742">
        <f>h3_2!O39+h3_2!P39</f>
        <v>2760</v>
      </c>
      <c r="CA39" s="742">
        <f>h4_2!O39+h4_2!P39</f>
        <v>2826</v>
      </c>
      <c r="CB39" s="742">
        <f>h5_2!O39+h5_2!P39</f>
        <v>3135</v>
      </c>
      <c r="CC39" s="723">
        <f>h6_2!O39+h6_2!P39</f>
        <v>3133</v>
      </c>
      <c r="CD39" s="559">
        <f>h7_2!Q39+h7_2!R39</f>
        <v>3079</v>
      </c>
      <c r="CE39" s="333">
        <f>h8_2!Q39+h8_2!R39</f>
        <v>3336</v>
      </c>
      <c r="CF39" s="559">
        <f>h9_2!O39+h9_2!P39</f>
        <v>3413</v>
      </c>
      <c r="CG39" s="333">
        <f>h10_2!O39+h10_2!P39</f>
        <v>3454</v>
      </c>
      <c r="CH39" s="559">
        <f>h11_2!O39+h11_2!P39</f>
        <v>3424</v>
      </c>
      <c r="CI39" s="333">
        <f>h12_2!O39+h12_2!P39</f>
        <v>3290</v>
      </c>
      <c r="CJ39" s="633">
        <f>h13_2!Z39</f>
        <v>3361</v>
      </c>
      <c r="CK39" s="639">
        <f>h14_2!Z39</f>
        <v>3020</v>
      </c>
      <c r="CL39" s="324">
        <f>h15_2!Z39</f>
        <v>2971</v>
      </c>
      <c r="CM39" s="639">
        <f>h16_2!Z39</f>
        <v>2993</v>
      </c>
      <c r="CN39" s="324">
        <f>h17_2!Z39</f>
        <v>2851</v>
      </c>
      <c r="CO39" s="639">
        <f>'H18'!AA41</f>
        <v>2869</v>
      </c>
      <c r="CP39" s="324">
        <f>'H19'!AA41</f>
        <v>2845</v>
      </c>
      <c r="CQ39" s="639">
        <f>'H20'!AA41</f>
        <v>2668</v>
      </c>
      <c r="CR39" s="324">
        <f>'H21'!AI42</f>
        <v>2670</v>
      </c>
      <c r="CS39" s="639">
        <f>'H22'!AJ41</f>
        <v>2637</v>
      </c>
      <c r="CT39" s="324">
        <f>'H23'!AJ41</f>
        <v>2659</v>
      </c>
      <c r="CU39" s="639">
        <f>'H24'!AJ41</f>
        <v>2545</v>
      </c>
      <c r="CV39" s="324">
        <f>'H25'!AJ41</f>
        <v>2723</v>
      </c>
      <c r="CW39" s="639">
        <f>'H26'!AJ41</f>
        <v>2469</v>
      </c>
      <c r="CX39" s="324">
        <f>'H27'!AJ41</f>
        <v>2478</v>
      </c>
      <c r="CY39" s="639">
        <f>'H28'!AJ41</f>
        <v>2554</v>
      </c>
      <c r="CZ39" s="693">
        <f>'H29'!AJ41</f>
        <v>2548</v>
      </c>
      <c r="DA39" s="781">
        <f>'H30'!AJ41</f>
        <v>2508</v>
      </c>
      <c r="DB39" s="781">
        <f>'R1'!AP42</f>
        <v>2640</v>
      </c>
      <c r="DC39" s="1087">
        <f>'R2'!AR42</f>
        <v>2554</v>
      </c>
      <c r="DD39" s="781">
        <f>'R3'!AR42</f>
        <v>2767</v>
      </c>
      <c r="DE39" s="1087">
        <f>'R4'!AP42</f>
        <v>2797</v>
      </c>
      <c r="DF39" s="1010">
        <f>'R5'!AP42</f>
        <v>2756</v>
      </c>
      <c r="DG39" s="781">
        <f>'R6'!AP42</f>
        <v>2745</v>
      </c>
    </row>
    <row r="40" spans="1:111" x14ac:dyDescent="0.2">
      <c r="A40" s="303">
        <v>4</v>
      </c>
      <c r="B40" s="1">
        <v>216</v>
      </c>
      <c r="C40" s="1207" t="s">
        <v>205</v>
      </c>
      <c r="D40" s="723">
        <f>h1_2!K40+h1_2!L40</f>
        <v>538</v>
      </c>
      <c r="E40" s="742">
        <f>h2_2!K40+h2_2!L40</f>
        <v>425</v>
      </c>
      <c r="F40" s="742">
        <f>h3_2!K40+h3_2!L40</f>
        <v>203</v>
      </c>
      <c r="G40" s="742">
        <f>h4_2!K40+h4_2!L40</f>
        <v>405</v>
      </c>
      <c r="H40" s="742">
        <f>h5_2!K40+h5_2!L40</f>
        <v>294</v>
      </c>
      <c r="I40" s="723">
        <f>h6_2!K40+h6_2!L40</f>
        <v>70</v>
      </c>
      <c r="J40" s="559">
        <f>h7_2!L40</f>
        <v>954</v>
      </c>
      <c r="K40" s="333">
        <f>h8_2!L40</f>
        <v>-187</v>
      </c>
      <c r="L40" s="559">
        <f>h9_2!K40+h9_2!L40</f>
        <v>-106</v>
      </c>
      <c r="M40" s="333">
        <f>h10_2!K40+h10_2!L40</f>
        <v>-537</v>
      </c>
      <c r="N40" s="333">
        <f>h11_2!K40+h11_2!L40</f>
        <v>-771</v>
      </c>
      <c r="O40" s="333">
        <f>h12_2!K40+h12_2!L40</f>
        <v>-331</v>
      </c>
      <c r="P40" s="538">
        <f>h13_2!N40</f>
        <v>-465</v>
      </c>
      <c r="Q40" s="58">
        <f>h14_2!N40</f>
        <v>-334</v>
      </c>
      <c r="R40" s="58">
        <f>h15_2!N40</f>
        <v>-751</v>
      </c>
      <c r="S40" s="58">
        <f>h16_2!N40</f>
        <v>-498</v>
      </c>
      <c r="T40" s="58">
        <f>h17_2!N40</f>
        <v>-695</v>
      </c>
      <c r="U40" s="58">
        <f>'H18'!O42</f>
        <v>-289</v>
      </c>
      <c r="V40" s="58">
        <f>'H19'!O42</f>
        <v>-415</v>
      </c>
      <c r="W40" s="58">
        <f>'H20'!O42</f>
        <v>59</v>
      </c>
      <c r="X40" s="58">
        <f>'H21'!W43</f>
        <v>-83</v>
      </c>
      <c r="Y40" s="58">
        <f>'H22'!X42</f>
        <v>-671</v>
      </c>
      <c r="Z40" s="58">
        <f>'H23'!X42</f>
        <v>-526</v>
      </c>
      <c r="AA40" s="58">
        <f>'H24'!X42</f>
        <v>-500</v>
      </c>
      <c r="AB40" s="58">
        <f>'H25'!X42</f>
        <v>-501</v>
      </c>
      <c r="AC40" s="58">
        <f>'H26'!X42</f>
        <v>-314</v>
      </c>
      <c r="AD40" s="58">
        <f>'H27'!X42</f>
        <v>-214</v>
      </c>
      <c r="AE40" s="58">
        <f>'H28'!X42</f>
        <v>-405</v>
      </c>
      <c r="AF40" s="68">
        <f>'H29'!X42</f>
        <v>-510</v>
      </c>
      <c r="AG40" s="68">
        <f>'H30'!X42</f>
        <v>-499</v>
      </c>
      <c r="AH40" s="68">
        <f>'R1'!AD43</f>
        <v>-308</v>
      </c>
      <c r="AI40" s="68">
        <f>'R2'!AF43</f>
        <v>-307</v>
      </c>
      <c r="AJ40" s="1098">
        <f>'R3'!AF43</f>
        <v>-354</v>
      </c>
      <c r="AK40" s="1266">
        <f>'R4'!AD43</f>
        <v>-254</v>
      </c>
      <c r="AL40" s="1098">
        <f>'R5'!AD38</f>
        <v>263</v>
      </c>
      <c r="AM40" s="1279"/>
      <c r="AN40" s="723">
        <f>h1_2!M40+h1_2!N40</f>
        <v>4443</v>
      </c>
      <c r="AO40" s="742">
        <f>h2_2!M40+h2_2!N40</f>
        <v>4470</v>
      </c>
      <c r="AP40" s="742">
        <f>h3_2!M40+h3_2!N40</f>
        <v>4208</v>
      </c>
      <c r="AQ40" s="742">
        <f>h4_2!M40+h4_2!N40</f>
        <v>4711</v>
      </c>
      <c r="AR40" s="742">
        <f>h5_2!M40+h5_2!N40</f>
        <v>5116</v>
      </c>
      <c r="AS40" s="723">
        <f>h6_2!M40+h6_2!N40</f>
        <v>5372</v>
      </c>
      <c r="AT40" s="538">
        <f>h7_2!O40+h7_2!P40</f>
        <v>5512</v>
      </c>
      <c r="AU40" s="58">
        <f>h8_2!O40+h8_2!P40</f>
        <v>4674</v>
      </c>
      <c r="AV40" s="58">
        <f>h9_2!M40+h9_2!N40</f>
        <v>4752</v>
      </c>
      <c r="AW40" s="58">
        <f>h10_2!M40+h10_2!N40</f>
        <v>4386</v>
      </c>
      <c r="AX40" s="58">
        <f>h11_2!M40+h11_2!N40</f>
        <v>4085</v>
      </c>
      <c r="AY40" s="58">
        <f>h12_2!M40+h12_2!N40</f>
        <v>4331</v>
      </c>
      <c r="AZ40" s="61">
        <f>h13_2!Q40</f>
        <v>4062</v>
      </c>
      <c r="BA40" s="307">
        <f>h14_2!Q40</f>
        <v>4252</v>
      </c>
      <c r="BB40" s="307">
        <f>h15_2!Q40</f>
        <v>3631</v>
      </c>
      <c r="BC40" s="307">
        <f>h16_2!Q40</f>
        <v>3385</v>
      </c>
      <c r="BD40" s="307">
        <f>h17_2!Q40</f>
        <v>3105</v>
      </c>
      <c r="BE40" s="307">
        <f>'H18'!R42</f>
        <v>3409</v>
      </c>
      <c r="BF40" s="307">
        <f>'H19'!R42</f>
        <v>3026</v>
      </c>
      <c r="BG40" s="307">
        <f>'H20'!R42</f>
        <v>3354</v>
      </c>
      <c r="BH40" s="307">
        <f>'H21'!Z43</f>
        <v>3078</v>
      </c>
      <c r="BI40" s="307">
        <f>'H22'!AA42</f>
        <v>2764</v>
      </c>
      <c r="BJ40" s="307">
        <f>'H23'!AA42</f>
        <v>2685</v>
      </c>
      <c r="BK40" s="307">
        <f>'H24'!AA42</f>
        <v>2668</v>
      </c>
      <c r="BL40" s="307">
        <f>'H25'!AA42</f>
        <v>2776</v>
      </c>
      <c r="BM40" s="307">
        <f>'H26'!AA42</f>
        <v>2736</v>
      </c>
      <c r="BN40" s="307">
        <f>'H27'!AA42</f>
        <v>2834</v>
      </c>
      <c r="BO40" s="333">
        <f>'H28'!AA42</f>
        <v>2787</v>
      </c>
      <c r="BP40" s="307">
        <f>'H29'!AA42</f>
        <v>2656</v>
      </c>
      <c r="BQ40" s="307">
        <f>'H30'!AA42</f>
        <v>2593</v>
      </c>
      <c r="BR40" s="333">
        <f>'R1'!AG43</f>
        <v>2739</v>
      </c>
      <c r="BS40" s="307">
        <f>'R2'!AI43</f>
        <v>2658</v>
      </c>
      <c r="BT40" s="307">
        <f>'R3'!AI43</f>
        <v>2513</v>
      </c>
      <c r="BU40" s="307">
        <f>'R4'!AG43</f>
        <v>2758</v>
      </c>
      <c r="BV40" s="307">
        <f>'R5'!AG43</f>
        <v>2729</v>
      </c>
      <c r="BW40" s="333">
        <f>'R6'!AG43</f>
        <v>2835</v>
      </c>
      <c r="BX40" s="723">
        <f>h1_2!O40+h1_2!P40</f>
        <v>3905</v>
      </c>
      <c r="BY40" s="742">
        <f>h2_2!O40+h2_2!P40</f>
        <v>4045</v>
      </c>
      <c r="BZ40" s="742">
        <f>h3_2!O40+h3_2!P40</f>
        <v>4005</v>
      </c>
      <c r="CA40" s="742">
        <f>h4_2!O40+h4_2!P40</f>
        <v>4306</v>
      </c>
      <c r="CB40" s="742">
        <f>h5_2!O40+h5_2!P40</f>
        <v>4822</v>
      </c>
      <c r="CC40" s="723">
        <f>h6_2!O40+h6_2!P40</f>
        <v>5302</v>
      </c>
      <c r="CD40" s="559">
        <f>h7_2!Q40+h7_2!R40</f>
        <v>4558</v>
      </c>
      <c r="CE40" s="333">
        <f>h8_2!Q40+h8_2!R40</f>
        <v>4861</v>
      </c>
      <c r="CF40" s="559">
        <f>h9_2!O40+h9_2!P40</f>
        <v>4858</v>
      </c>
      <c r="CG40" s="333">
        <f>h10_2!O40+h10_2!P40</f>
        <v>4923</v>
      </c>
      <c r="CH40" s="559">
        <f>h11_2!O40+h11_2!P40</f>
        <v>4856</v>
      </c>
      <c r="CI40" s="333">
        <f>h12_2!O40+h12_2!P40</f>
        <v>4662</v>
      </c>
      <c r="CJ40" s="633">
        <f>h13_2!Z40</f>
        <v>4527</v>
      </c>
      <c r="CK40" s="639">
        <f>h14_2!Z40</f>
        <v>4586</v>
      </c>
      <c r="CL40" s="324">
        <f>h15_2!Z40</f>
        <v>4382</v>
      </c>
      <c r="CM40" s="639">
        <f>h16_2!Z40</f>
        <v>3883</v>
      </c>
      <c r="CN40" s="324">
        <f>h17_2!Z40</f>
        <v>3800</v>
      </c>
      <c r="CO40" s="639">
        <f>'H18'!AA42</f>
        <v>3698</v>
      </c>
      <c r="CP40" s="324">
        <f>'H19'!AA42</f>
        <v>3441</v>
      </c>
      <c r="CQ40" s="639">
        <f>'H20'!AA42</f>
        <v>3295</v>
      </c>
      <c r="CR40" s="324">
        <f>'H21'!AI43</f>
        <v>3161</v>
      </c>
      <c r="CS40" s="639">
        <f>'H22'!AJ42</f>
        <v>3435</v>
      </c>
      <c r="CT40" s="324">
        <f>'H23'!AJ42</f>
        <v>3211</v>
      </c>
      <c r="CU40" s="639">
        <f>'H24'!AJ42</f>
        <v>3168</v>
      </c>
      <c r="CV40" s="324">
        <f>'H25'!AJ42</f>
        <v>3277</v>
      </c>
      <c r="CW40" s="639">
        <f>'H26'!AJ42</f>
        <v>3050</v>
      </c>
      <c r="CX40" s="324">
        <f>'H27'!AJ42</f>
        <v>3048</v>
      </c>
      <c r="CY40" s="639">
        <f>'H28'!AJ42</f>
        <v>3192</v>
      </c>
      <c r="CZ40" s="693">
        <f>'H29'!AJ42</f>
        <v>3166</v>
      </c>
      <c r="DA40" s="781">
        <f>'H30'!AJ42</f>
        <v>3092</v>
      </c>
      <c r="DB40" s="781">
        <f>'R1'!AP43</f>
        <v>3047</v>
      </c>
      <c r="DC40" s="1087">
        <f>'R2'!AR43</f>
        <v>2965</v>
      </c>
      <c r="DD40" s="781">
        <f>'R3'!AR43</f>
        <v>2867</v>
      </c>
      <c r="DE40" s="1087">
        <f>'R4'!AP43</f>
        <v>3012</v>
      </c>
      <c r="DF40" s="1010">
        <f>'R5'!AP43</f>
        <v>2881</v>
      </c>
      <c r="DG40" s="781">
        <f>'R6'!AP43</f>
        <v>3062</v>
      </c>
    </row>
    <row r="41" spans="1:111" x14ac:dyDescent="0.2">
      <c r="A41" s="303">
        <v>3</v>
      </c>
      <c r="B41" s="1">
        <v>217</v>
      </c>
      <c r="C41" s="1207" t="s">
        <v>206</v>
      </c>
      <c r="D41" s="723">
        <f>h1_2!K41+h1_2!L41</f>
        <v>24</v>
      </c>
      <c r="E41" s="742">
        <f>h2_2!K41+h2_2!L41</f>
        <v>-29</v>
      </c>
      <c r="F41" s="742">
        <f>h3_2!K41+h3_2!L41</f>
        <v>-201</v>
      </c>
      <c r="G41" s="742">
        <f>h4_2!K41+h4_2!L41</f>
        <v>340</v>
      </c>
      <c r="H41" s="742">
        <f>h5_2!K41+h5_2!L41</f>
        <v>845</v>
      </c>
      <c r="I41" s="723">
        <f>h6_2!K41+h6_2!L41</f>
        <v>581</v>
      </c>
      <c r="J41" s="559">
        <f>h7_2!L41</f>
        <v>1234</v>
      </c>
      <c r="K41" s="333">
        <f>h8_2!L41</f>
        <v>3254</v>
      </c>
      <c r="L41" s="559">
        <f>h9_2!K41+h9_2!L41</f>
        <v>1595</v>
      </c>
      <c r="M41" s="333">
        <f>h10_2!K41+h10_2!L41</f>
        <v>1259</v>
      </c>
      <c r="N41" s="333">
        <f>h11_2!K41+h11_2!L41</f>
        <v>1646</v>
      </c>
      <c r="O41" s="333">
        <f>h12_2!K41+h12_2!L41</f>
        <v>501</v>
      </c>
      <c r="P41" s="538">
        <f>h13_2!N41</f>
        <v>438</v>
      </c>
      <c r="Q41" s="58">
        <f>h14_2!N41</f>
        <v>1425</v>
      </c>
      <c r="R41" s="58">
        <f>h15_2!N41</f>
        <v>461</v>
      </c>
      <c r="S41" s="58">
        <f>h16_2!N41</f>
        <v>481</v>
      </c>
      <c r="T41" s="58">
        <f>h17_2!N41</f>
        <v>160</v>
      </c>
      <c r="U41" s="58">
        <f>'H18'!O43</f>
        <v>-270</v>
      </c>
      <c r="V41" s="58">
        <f>'H19'!O43</f>
        <v>-62</v>
      </c>
      <c r="W41" s="58">
        <f>'H20'!O43</f>
        <v>192</v>
      </c>
      <c r="X41" s="58">
        <f>'H21'!W44</f>
        <v>385</v>
      </c>
      <c r="Y41" s="58">
        <f>'H22'!X43</f>
        <v>-206</v>
      </c>
      <c r="Z41" s="58">
        <f>'H23'!X43</f>
        <v>-186</v>
      </c>
      <c r="AA41" s="58">
        <f>'H24'!X43</f>
        <v>602</v>
      </c>
      <c r="AB41" s="58">
        <f>'H25'!X43</f>
        <v>48</v>
      </c>
      <c r="AC41" s="58">
        <f>'H26'!X43</f>
        <v>46</v>
      </c>
      <c r="AD41" s="58">
        <f>'H27'!X43</f>
        <v>-120</v>
      </c>
      <c r="AE41" s="58">
        <f>'H28'!X43</f>
        <v>-53</v>
      </c>
      <c r="AF41" s="68">
        <f>'H29'!X43</f>
        <v>-219</v>
      </c>
      <c r="AG41" s="68">
        <f>'H30'!X43</f>
        <v>-265</v>
      </c>
      <c r="AH41" s="68">
        <f>'R1'!AD44</f>
        <v>193</v>
      </c>
      <c r="AI41" s="68">
        <f>'R2'!AF44</f>
        <v>-376</v>
      </c>
      <c r="AJ41" s="1098">
        <f>'R3'!AF44</f>
        <v>427</v>
      </c>
      <c r="AK41" s="1266">
        <f>'R4'!AD44</f>
        <v>398</v>
      </c>
      <c r="AL41" s="1098">
        <f>'R5'!AD39</f>
        <v>-135</v>
      </c>
      <c r="AM41" s="1279"/>
      <c r="AN41" s="723">
        <f>h1_2!M41+h1_2!N41</f>
        <v>8075</v>
      </c>
      <c r="AO41" s="742">
        <f>h2_2!M41+h2_2!N41</f>
        <v>7997</v>
      </c>
      <c r="AP41" s="742">
        <f>h3_2!M41+h3_2!N41</f>
        <v>7827</v>
      </c>
      <c r="AQ41" s="742">
        <f>h4_2!M41+h4_2!N41</f>
        <v>8354</v>
      </c>
      <c r="AR41" s="742">
        <f>h5_2!M41+h5_2!N41</f>
        <v>8953</v>
      </c>
      <c r="AS41" s="723">
        <f>h6_2!M41+h6_2!N41</f>
        <v>9249</v>
      </c>
      <c r="AT41" s="538">
        <f>h7_2!O41+h7_2!P41</f>
        <v>10105</v>
      </c>
      <c r="AU41" s="58">
        <f>h8_2!O41+h8_2!P41</f>
        <v>11557</v>
      </c>
      <c r="AV41" s="58">
        <f>h9_2!M41+h9_2!N41</f>
        <v>9783</v>
      </c>
      <c r="AW41" s="58">
        <f>h10_2!M41+h10_2!N41</f>
        <v>9403</v>
      </c>
      <c r="AX41" s="58">
        <f>h11_2!M41+h11_2!N41</f>
        <v>9331</v>
      </c>
      <c r="AY41" s="58">
        <f>h12_2!M41+h12_2!N41</f>
        <v>8300</v>
      </c>
      <c r="AZ41" s="61">
        <f>h13_2!Q41</f>
        <v>8079</v>
      </c>
      <c r="BA41" s="307">
        <f>h14_2!Q41</f>
        <v>8664</v>
      </c>
      <c r="BB41" s="307">
        <f>h15_2!Q41</f>
        <v>7830</v>
      </c>
      <c r="BC41" s="307">
        <f>h16_2!Q41</f>
        <v>7875</v>
      </c>
      <c r="BD41" s="307">
        <f>h17_2!Q41</f>
        <v>7024</v>
      </c>
      <c r="BE41" s="307">
        <f>'H18'!R43</f>
        <v>6661</v>
      </c>
      <c r="BF41" s="307">
        <f>'H19'!R43</f>
        <v>6621</v>
      </c>
      <c r="BG41" s="307">
        <f>'H20'!R43</f>
        <v>6373</v>
      </c>
      <c r="BH41" s="307">
        <f>'H21'!Z44</f>
        <v>6486</v>
      </c>
      <c r="BI41" s="307">
        <f>'H22'!AA43</f>
        <v>5709</v>
      </c>
      <c r="BJ41" s="307">
        <f>'H23'!AA43</f>
        <v>6021</v>
      </c>
      <c r="BK41" s="307">
        <f>'H24'!AA43</f>
        <v>6195</v>
      </c>
      <c r="BL41" s="307">
        <f>'H25'!AA43</f>
        <v>5971</v>
      </c>
      <c r="BM41" s="307">
        <f>'H26'!AA43</f>
        <v>5792</v>
      </c>
      <c r="BN41" s="307">
        <f>'H27'!AA43</f>
        <v>5668</v>
      </c>
      <c r="BO41" s="333">
        <f>'H28'!AA43</f>
        <v>5552</v>
      </c>
      <c r="BP41" s="307">
        <f>'H29'!AA43</f>
        <v>5329</v>
      </c>
      <c r="BQ41" s="307">
        <f>'H30'!AA43</f>
        <v>5374</v>
      </c>
      <c r="BR41" s="333">
        <f>'R1'!AG44</f>
        <v>5782</v>
      </c>
      <c r="BS41" s="307">
        <f>'R2'!AI44</f>
        <v>5124</v>
      </c>
      <c r="BT41" s="307">
        <f>'R3'!AI44</f>
        <v>5390</v>
      </c>
      <c r="BU41" s="307">
        <f>'R4'!AG44</f>
        <v>5624</v>
      </c>
      <c r="BV41" s="307">
        <f>'R5'!AG44</f>
        <v>5387</v>
      </c>
      <c r="BW41" s="333">
        <f>'R6'!AG44</f>
        <v>5249</v>
      </c>
      <c r="BX41" s="723">
        <f>h1_2!O41+h1_2!P41</f>
        <v>8051</v>
      </c>
      <c r="BY41" s="742">
        <f>h2_2!O41+h2_2!P41</f>
        <v>8026</v>
      </c>
      <c r="BZ41" s="742">
        <f>h3_2!O41+h3_2!P41</f>
        <v>8028</v>
      </c>
      <c r="CA41" s="742">
        <f>h4_2!O41+h4_2!P41</f>
        <v>8014</v>
      </c>
      <c r="CB41" s="742">
        <f>h5_2!O41+h5_2!P41</f>
        <v>8108</v>
      </c>
      <c r="CC41" s="723">
        <f>h6_2!O41+h6_2!P41</f>
        <v>8668</v>
      </c>
      <c r="CD41" s="559">
        <f>h7_2!Q41+h7_2!R41</f>
        <v>8871</v>
      </c>
      <c r="CE41" s="333">
        <f>h8_2!Q41+h8_2!R41</f>
        <v>8303</v>
      </c>
      <c r="CF41" s="559">
        <f>h9_2!O41+h9_2!P41</f>
        <v>8188</v>
      </c>
      <c r="CG41" s="333">
        <f>h10_2!O41+h10_2!P41</f>
        <v>8144</v>
      </c>
      <c r="CH41" s="559">
        <f>h11_2!O41+h11_2!P41</f>
        <v>7685</v>
      </c>
      <c r="CI41" s="333">
        <f>h12_2!O41+h12_2!P41</f>
        <v>7799</v>
      </c>
      <c r="CJ41" s="633">
        <f>h13_2!Z41</f>
        <v>7641</v>
      </c>
      <c r="CK41" s="639">
        <f>h14_2!Z41</f>
        <v>7239</v>
      </c>
      <c r="CL41" s="324">
        <f>h15_2!Z41</f>
        <v>7369</v>
      </c>
      <c r="CM41" s="639">
        <f>h16_2!Z41</f>
        <v>7394</v>
      </c>
      <c r="CN41" s="324">
        <f>h17_2!Z41</f>
        <v>6864</v>
      </c>
      <c r="CO41" s="639">
        <f>'H18'!AA43</f>
        <v>6931</v>
      </c>
      <c r="CP41" s="324">
        <f>'H19'!AA43</f>
        <v>6683</v>
      </c>
      <c r="CQ41" s="639">
        <f>'H20'!AA43</f>
        <v>6181</v>
      </c>
      <c r="CR41" s="324">
        <f>'H21'!AI44</f>
        <v>6101</v>
      </c>
      <c r="CS41" s="639">
        <f>'H22'!AJ43</f>
        <v>5915</v>
      </c>
      <c r="CT41" s="324">
        <f>'H23'!AJ43</f>
        <v>6207</v>
      </c>
      <c r="CU41" s="639">
        <f>'H24'!AJ43</f>
        <v>5593</v>
      </c>
      <c r="CV41" s="324">
        <f>'H25'!AJ43</f>
        <v>5923</v>
      </c>
      <c r="CW41" s="639">
        <f>'H26'!AJ43</f>
        <v>5746</v>
      </c>
      <c r="CX41" s="324">
        <f>'H27'!AJ43</f>
        <v>5788</v>
      </c>
      <c r="CY41" s="639">
        <f>'H28'!AJ43</f>
        <v>5605</v>
      </c>
      <c r="CZ41" s="693">
        <f>'H29'!AJ43</f>
        <v>5548</v>
      </c>
      <c r="DA41" s="781">
        <f>'H30'!AJ43</f>
        <v>5639</v>
      </c>
      <c r="DB41" s="781">
        <f>'R1'!AP44</f>
        <v>5589</v>
      </c>
      <c r="DC41" s="1087">
        <f>'R2'!AR44</f>
        <v>5500</v>
      </c>
      <c r="DD41" s="781">
        <f>'R3'!AR44</f>
        <v>4963</v>
      </c>
      <c r="DE41" s="1087">
        <f>'R4'!AP44</f>
        <v>5226</v>
      </c>
      <c r="DF41" s="1010">
        <f>'R5'!AP44</f>
        <v>5351</v>
      </c>
      <c r="DG41" s="781">
        <f>'R6'!AP44</f>
        <v>5265</v>
      </c>
    </row>
    <row r="42" spans="1:111" x14ac:dyDescent="0.2">
      <c r="A42" s="303">
        <v>5</v>
      </c>
      <c r="B42" s="1">
        <v>218</v>
      </c>
      <c r="C42" s="1207" t="s">
        <v>207</v>
      </c>
      <c r="D42" s="723">
        <f>h1_2!K42+h1_2!L42</f>
        <v>90</v>
      </c>
      <c r="E42" s="742">
        <f>h2_2!K42+h2_2!L42</f>
        <v>75</v>
      </c>
      <c r="F42" s="742">
        <f>h3_2!K42+h3_2!L42</f>
        <v>138</v>
      </c>
      <c r="G42" s="742">
        <f>h4_2!K42+h4_2!L42</f>
        <v>574</v>
      </c>
      <c r="H42" s="742">
        <f>h5_2!K42+h5_2!L42</f>
        <v>273</v>
      </c>
      <c r="I42" s="723">
        <f>h6_2!K42+h6_2!L42</f>
        <v>443</v>
      </c>
      <c r="J42" s="559">
        <f>h7_2!L42</f>
        <v>297</v>
      </c>
      <c r="K42" s="333">
        <f>h8_2!L42</f>
        <v>257</v>
      </c>
      <c r="L42" s="559">
        <f>h9_2!K42+h9_2!L42</f>
        <v>251</v>
      </c>
      <c r="M42" s="333">
        <f>h10_2!K42+h10_2!L42</f>
        <v>220</v>
      </c>
      <c r="N42" s="333">
        <f>h11_2!K42+h11_2!L42</f>
        <v>237</v>
      </c>
      <c r="O42" s="333">
        <f>h12_2!K42+h12_2!L42</f>
        <v>-35</v>
      </c>
      <c r="P42" s="538">
        <f>h13_2!N42</f>
        <v>-80</v>
      </c>
      <c r="Q42" s="58">
        <f>h14_2!N42</f>
        <v>-135</v>
      </c>
      <c r="R42" s="58">
        <f>h15_2!N42</f>
        <v>87</v>
      </c>
      <c r="S42" s="58">
        <f>h16_2!N42</f>
        <v>-130</v>
      </c>
      <c r="T42" s="58">
        <f>h17_2!N42</f>
        <v>-110</v>
      </c>
      <c r="U42" s="58">
        <f>'H18'!O44</f>
        <v>-153</v>
      </c>
      <c r="V42" s="58">
        <f>'H19'!O44</f>
        <v>-31</v>
      </c>
      <c r="W42" s="58">
        <f>'H20'!O44</f>
        <v>6</v>
      </c>
      <c r="X42" s="58">
        <f>'H21'!W45</f>
        <v>56</v>
      </c>
      <c r="Y42" s="58">
        <f>'H22'!X44</f>
        <v>-92</v>
      </c>
      <c r="Z42" s="58">
        <f>'H23'!X44</f>
        <v>40</v>
      </c>
      <c r="AA42" s="58">
        <f>'H24'!X44</f>
        <v>-129</v>
      </c>
      <c r="AB42" s="58">
        <f>'H25'!X44</f>
        <v>-158</v>
      </c>
      <c r="AC42" s="58">
        <f>'H26'!X44</f>
        <v>-239</v>
      </c>
      <c r="AD42" s="58">
        <f>'H27'!X44</f>
        <v>-288</v>
      </c>
      <c r="AE42" s="58">
        <f>'H28'!X44</f>
        <v>-149</v>
      </c>
      <c r="AF42" s="68">
        <f>'H29'!X44</f>
        <v>0</v>
      </c>
      <c r="AG42" s="68">
        <f>'H30'!X44</f>
        <v>-118</v>
      </c>
      <c r="AH42" s="68">
        <f>'R1'!AD45</f>
        <v>-56</v>
      </c>
      <c r="AI42" s="68">
        <f>'R2'!AF45</f>
        <v>-179</v>
      </c>
      <c r="AJ42" s="1098">
        <f>'R3'!AF45</f>
        <v>-54</v>
      </c>
      <c r="AK42" s="1266">
        <f>'R4'!AD45</f>
        <v>-60</v>
      </c>
      <c r="AL42" s="1098">
        <f>'R5'!AD40</f>
        <v>-136</v>
      </c>
      <c r="AM42" s="1279"/>
      <c r="AN42" s="723">
        <f>h1_2!M42+h1_2!N42</f>
        <v>1417</v>
      </c>
      <c r="AO42" s="742">
        <f>h2_2!M42+h2_2!N42</f>
        <v>1599</v>
      </c>
      <c r="AP42" s="742">
        <f>h3_2!M42+h3_2!N42</f>
        <v>1720</v>
      </c>
      <c r="AQ42" s="742">
        <f>h4_2!M42+h4_2!N42</f>
        <v>2063</v>
      </c>
      <c r="AR42" s="742">
        <f>h5_2!M42+h5_2!N42</f>
        <v>1982</v>
      </c>
      <c r="AS42" s="723">
        <f>h6_2!M42+h6_2!N42</f>
        <v>2075</v>
      </c>
      <c r="AT42" s="538">
        <f>h7_2!O42+h7_2!P42</f>
        <v>2171</v>
      </c>
      <c r="AU42" s="58">
        <f>h8_2!O42+h8_2!P42</f>
        <v>2139</v>
      </c>
      <c r="AV42" s="58">
        <f>h9_2!M42+h9_2!N42</f>
        <v>2130</v>
      </c>
      <c r="AW42" s="58">
        <f>h10_2!M42+h10_2!N42</f>
        <v>2261</v>
      </c>
      <c r="AX42" s="58">
        <f>h11_2!M42+h11_2!N42</f>
        <v>2156</v>
      </c>
      <c r="AY42" s="58">
        <f>h12_2!M42+h12_2!N42</f>
        <v>1933</v>
      </c>
      <c r="AZ42" s="61">
        <f>h13_2!Q42</f>
        <v>1872</v>
      </c>
      <c r="BA42" s="307">
        <f>h14_2!Q42</f>
        <v>1858</v>
      </c>
      <c r="BB42" s="307">
        <f>h15_2!Q42</f>
        <v>2038</v>
      </c>
      <c r="BC42" s="307">
        <f>h16_2!Q42</f>
        <v>1762</v>
      </c>
      <c r="BD42" s="307">
        <f>h17_2!Q42</f>
        <v>1804</v>
      </c>
      <c r="BE42" s="307">
        <f>'H18'!R44</f>
        <v>1853</v>
      </c>
      <c r="BF42" s="307">
        <f>'H19'!R44</f>
        <v>1919</v>
      </c>
      <c r="BG42" s="307">
        <f>'H20'!R44</f>
        <v>1737</v>
      </c>
      <c r="BH42" s="307">
        <f>'H21'!Z45</f>
        <v>1723</v>
      </c>
      <c r="BI42" s="307">
        <f>'H22'!AA44</f>
        <v>1475</v>
      </c>
      <c r="BJ42" s="307">
        <f>'H23'!AA44</f>
        <v>1676</v>
      </c>
      <c r="BK42" s="307">
        <f>'H24'!AA44</f>
        <v>1441</v>
      </c>
      <c r="BL42" s="307">
        <f>'H25'!AA44</f>
        <v>1565</v>
      </c>
      <c r="BM42" s="307">
        <f>'H26'!AA44</f>
        <v>1445</v>
      </c>
      <c r="BN42" s="307">
        <f>'H27'!AA44</f>
        <v>1388</v>
      </c>
      <c r="BO42" s="333">
        <f>'H28'!AA44</f>
        <v>1453</v>
      </c>
      <c r="BP42" s="307">
        <f>'H29'!AA44</f>
        <v>1655</v>
      </c>
      <c r="BQ42" s="307">
        <f>'H30'!AA44</f>
        <v>1558</v>
      </c>
      <c r="BR42" s="333">
        <f>'R1'!AG45</f>
        <v>1514</v>
      </c>
      <c r="BS42" s="307">
        <f>'R2'!AI45</f>
        <v>1519</v>
      </c>
      <c r="BT42" s="307">
        <f>'R3'!AI45</f>
        <v>1494</v>
      </c>
      <c r="BU42" s="307">
        <f>'R4'!AG45</f>
        <v>1630</v>
      </c>
      <c r="BV42" s="307">
        <f>'R5'!AG45</f>
        <v>1707</v>
      </c>
      <c r="BW42" s="333">
        <f>'R6'!AG45</f>
        <v>1710</v>
      </c>
      <c r="BX42" s="723">
        <f>h1_2!O42+h1_2!P42</f>
        <v>1327</v>
      </c>
      <c r="BY42" s="742">
        <f>h2_2!O42+h2_2!P42</f>
        <v>1524</v>
      </c>
      <c r="BZ42" s="742">
        <f>h3_2!O42+h3_2!P42</f>
        <v>1582</v>
      </c>
      <c r="CA42" s="742">
        <f>h4_2!O42+h4_2!P42</f>
        <v>1489</v>
      </c>
      <c r="CB42" s="742">
        <f>h5_2!O42+h5_2!P42</f>
        <v>1709</v>
      </c>
      <c r="CC42" s="723">
        <f>h6_2!O42+h6_2!P42</f>
        <v>1632</v>
      </c>
      <c r="CD42" s="559">
        <f>h7_2!Q42+h7_2!R42</f>
        <v>1874</v>
      </c>
      <c r="CE42" s="333">
        <f>h8_2!Q42+h8_2!R42</f>
        <v>1882</v>
      </c>
      <c r="CF42" s="559">
        <f>h9_2!O42+h9_2!P42</f>
        <v>1879</v>
      </c>
      <c r="CG42" s="333">
        <f>h10_2!O42+h10_2!P42</f>
        <v>2041</v>
      </c>
      <c r="CH42" s="559">
        <f>h11_2!O42+h11_2!P42</f>
        <v>1919</v>
      </c>
      <c r="CI42" s="333">
        <f>h12_2!O42+h12_2!P42</f>
        <v>1968</v>
      </c>
      <c r="CJ42" s="633">
        <f>h13_2!Z42</f>
        <v>1952</v>
      </c>
      <c r="CK42" s="639">
        <f>h14_2!Z42</f>
        <v>1993</v>
      </c>
      <c r="CL42" s="324">
        <f>h15_2!Z42</f>
        <v>1951</v>
      </c>
      <c r="CM42" s="639">
        <f>h16_2!Z42</f>
        <v>1892</v>
      </c>
      <c r="CN42" s="324">
        <f>h17_2!Z42</f>
        <v>1914</v>
      </c>
      <c r="CO42" s="639">
        <f>'H18'!AA44</f>
        <v>2006</v>
      </c>
      <c r="CP42" s="324">
        <f>'H19'!AA44</f>
        <v>1950</v>
      </c>
      <c r="CQ42" s="639">
        <f>'H20'!AA44</f>
        <v>1731</v>
      </c>
      <c r="CR42" s="324">
        <f>'H21'!AI45</f>
        <v>1667</v>
      </c>
      <c r="CS42" s="639">
        <f>'H22'!AJ44</f>
        <v>1567</v>
      </c>
      <c r="CT42" s="324">
        <f>'H23'!AJ44</f>
        <v>1636</v>
      </c>
      <c r="CU42" s="639">
        <f>'H24'!AJ44</f>
        <v>1570</v>
      </c>
      <c r="CV42" s="324">
        <f>'H25'!AJ44</f>
        <v>1723</v>
      </c>
      <c r="CW42" s="639">
        <f>'H26'!AJ44</f>
        <v>1684</v>
      </c>
      <c r="CX42" s="324">
        <f>'H27'!AJ44</f>
        <v>1676</v>
      </c>
      <c r="CY42" s="639">
        <f>'H28'!AJ44</f>
        <v>1602</v>
      </c>
      <c r="CZ42" s="693">
        <f>'H29'!AJ44</f>
        <v>1655</v>
      </c>
      <c r="DA42" s="781">
        <f>'H30'!AJ44</f>
        <v>1676</v>
      </c>
      <c r="DB42" s="781">
        <f>'R1'!AP45</f>
        <v>1570</v>
      </c>
      <c r="DC42" s="1087">
        <f>'R2'!AR45</f>
        <v>1698</v>
      </c>
      <c r="DD42" s="781">
        <f>'R3'!AR45</f>
        <v>1548</v>
      </c>
      <c r="DE42" s="1087">
        <f>'R4'!AP45</f>
        <v>1690</v>
      </c>
      <c r="DF42" s="1010">
        <f>'R5'!AP45</f>
        <v>1678</v>
      </c>
      <c r="DG42" s="781">
        <f>'R6'!AP45</f>
        <v>1691</v>
      </c>
    </row>
    <row r="43" spans="1:111" x14ac:dyDescent="0.2">
      <c r="A43" s="303">
        <v>3</v>
      </c>
      <c r="B43" s="1">
        <v>219</v>
      </c>
      <c r="C43" s="1207" t="s">
        <v>208</v>
      </c>
      <c r="D43" s="723">
        <f>h1_2!K43+h1_2!L43</f>
        <v>6957</v>
      </c>
      <c r="E43" s="742">
        <f>h2_2!K43+h2_2!L43</f>
        <v>8251</v>
      </c>
      <c r="F43" s="742">
        <f>h3_2!K43+h3_2!L43</f>
        <v>5689</v>
      </c>
      <c r="G43" s="742">
        <f>h4_2!K43+h4_2!L43</f>
        <v>5985</v>
      </c>
      <c r="H43" s="742">
        <f>h5_2!K43+h5_2!L43</f>
        <v>5355</v>
      </c>
      <c r="I43" s="723">
        <f>h6_2!K43+h6_2!L43</f>
        <v>6497</v>
      </c>
      <c r="J43" s="559">
        <f>h7_2!L43</f>
        <v>5537</v>
      </c>
      <c r="K43" s="333">
        <f>h8_2!L43</f>
        <v>4839</v>
      </c>
      <c r="L43" s="559">
        <f>h9_2!K43+h9_2!L43</f>
        <v>2874</v>
      </c>
      <c r="M43" s="333">
        <f>h10_2!K43+h10_2!L43</f>
        <v>2509</v>
      </c>
      <c r="N43" s="333">
        <f>h11_2!K43+h11_2!L43</f>
        <v>1732</v>
      </c>
      <c r="O43" s="333">
        <f>h12_2!K43+h12_2!L43</f>
        <v>892</v>
      </c>
      <c r="P43" s="538">
        <f>h13_2!N43</f>
        <v>666</v>
      </c>
      <c r="Q43" s="58">
        <f>h14_2!N43</f>
        <v>139</v>
      </c>
      <c r="R43" s="58">
        <f>h15_2!N43</f>
        <v>106</v>
      </c>
      <c r="S43" s="58">
        <f>h16_2!N43</f>
        <v>-295</v>
      </c>
      <c r="T43" s="58">
        <f>h17_2!N43</f>
        <v>-470</v>
      </c>
      <c r="U43" s="58">
        <f>'H18'!O45</f>
        <v>184</v>
      </c>
      <c r="V43" s="58">
        <f>'H19'!O45</f>
        <v>-118</v>
      </c>
      <c r="W43" s="58">
        <f>'H20'!O45</f>
        <v>383</v>
      </c>
      <c r="X43" s="58">
        <f>'H21'!W46</f>
        <v>128</v>
      </c>
      <c r="Y43" s="58">
        <f>'H22'!X45</f>
        <v>468</v>
      </c>
      <c r="Z43" s="58">
        <f>'H23'!X45</f>
        <v>63</v>
      </c>
      <c r="AA43" s="58">
        <f>'H24'!X45</f>
        <v>-42</v>
      </c>
      <c r="AB43" s="58">
        <f>'H25'!X45</f>
        <v>-154</v>
      </c>
      <c r="AC43" s="58">
        <f>'H26'!X45</f>
        <v>-292</v>
      </c>
      <c r="AD43" s="58">
        <f>'H27'!X45</f>
        <v>-565</v>
      </c>
      <c r="AE43" s="58">
        <f>'H28'!X45</f>
        <v>-127</v>
      </c>
      <c r="AF43" s="68">
        <f>'H29'!X45</f>
        <v>-305</v>
      </c>
      <c r="AG43" s="68">
        <f>'H30'!X45</f>
        <v>-550</v>
      </c>
      <c r="AH43" s="68">
        <f>'R1'!AD46</f>
        <v>-672</v>
      </c>
      <c r="AI43" s="68">
        <f>'R2'!AF46</f>
        <v>-794</v>
      </c>
      <c r="AJ43" s="1098">
        <f>'R3'!AF46</f>
        <v>-815</v>
      </c>
      <c r="AK43" s="1266">
        <f>'R4'!AD46</f>
        <v>-755</v>
      </c>
      <c r="AL43" s="1098">
        <f>'R5'!AD41</f>
        <v>-486</v>
      </c>
      <c r="AM43" s="1279"/>
      <c r="AN43" s="723">
        <f>h1_2!M43+h1_2!N43</f>
        <v>8856</v>
      </c>
      <c r="AO43" s="742">
        <f>h2_2!M43+h2_2!N43</f>
        <v>10522</v>
      </c>
      <c r="AP43" s="742">
        <f>h3_2!M43+h3_2!N43</f>
        <v>8503</v>
      </c>
      <c r="AQ43" s="742">
        <f>h4_2!M43+h4_2!N43</f>
        <v>9152</v>
      </c>
      <c r="AR43" s="742">
        <f>h5_2!M43+h5_2!N43</f>
        <v>8912</v>
      </c>
      <c r="AS43" s="723">
        <f>h6_2!M43+h6_2!N43</f>
        <v>10598</v>
      </c>
      <c r="AT43" s="538">
        <f>h7_2!O43+h7_2!P43</f>
        <v>9597</v>
      </c>
      <c r="AU43" s="58">
        <f>h8_2!O43+h8_2!P43</f>
        <v>9367</v>
      </c>
      <c r="AV43" s="58">
        <f>h9_2!M43+h9_2!N43</f>
        <v>7668</v>
      </c>
      <c r="AW43" s="58">
        <f>h10_2!M43+h10_2!N43</f>
        <v>6926</v>
      </c>
      <c r="AX43" s="58">
        <f>h11_2!M43+h11_2!N43</f>
        <v>6179</v>
      </c>
      <c r="AY43" s="58">
        <f>h12_2!M43+h12_2!N43</f>
        <v>5552</v>
      </c>
      <c r="AZ43" s="61">
        <f>h13_2!Q43</f>
        <v>5299</v>
      </c>
      <c r="BA43" s="307">
        <f>h14_2!Q43</f>
        <v>4778</v>
      </c>
      <c r="BB43" s="307">
        <f>h15_2!Q43</f>
        <v>4731</v>
      </c>
      <c r="BC43" s="307">
        <f>h16_2!Q43</f>
        <v>4407</v>
      </c>
      <c r="BD43" s="307">
        <f>h17_2!Q43</f>
        <v>4231</v>
      </c>
      <c r="BE43" s="307">
        <f>'H18'!R45</f>
        <v>4635</v>
      </c>
      <c r="BF43" s="307">
        <f>'H19'!R45</f>
        <v>4398</v>
      </c>
      <c r="BG43" s="307">
        <f>'H20'!R45</f>
        <v>4786</v>
      </c>
      <c r="BH43" s="307">
        <f>'H21'!Z46</f>
        <v>4438</v>
      </c>
      <c r="BI43" s="307">
        <f>'H22'!AA45</f>
        <v>4678</v>
      </c>
      <c r="BJ43" s="307">
        <f>'H23'!AA45</f>
        <v>4497</v>
      </c>
      <c r="BK43" s="307">
        <f>'H24'!AA45</f>
        <v>4493</v>
      </c>
      <c r="BL43" s="307">
        <f>'H25'!AA45</f>
        <v>4341</v>
      </c>
      <c r="BM43" s="307">
        <f>'H26'!AA45</f>
        <v>4138</v>
      </c>
      <c r="BN43" s="307">
        <f>'H27'!AA45</f>
        <v>4185</v>
      </c>
      <c r="BO43" s="333">
        <f>'H28'!AA45</f>
        <v>4367</v>
      </c>
      <c r="BP43" s="307">
        <f>'H29'!AA45</f>
        <v>4272</v>
      </c>
      <c r="BQ43" s="307">
        <f>'H30'!AA45</f>
        <v>4207</v>
      </c>
      <c r="BR43" s="333">
        <f>'R1'!AG46</f>
        <v>4160</v>
      </c>
      <c r="BS43" s="307">
        <f>'R2'!AI46</f>
        <v>3697</v>
      </c>
      <c r="BT43" s="307">
        <f>'R3'!AI46</f>
        <v>3324</v>
      </c>
      <c r="BU43" s="307">
        <f>'R4'!AG46</f>
        <v>3454</v>
      </c>
      <c r="BV43" s="307">
        <f>'R5'!AG46</f>
        <v>3399</v>
      </c>
      <c r="BW43" s="333">
        <f>'R6'!AG46</f>
        <v>3638</v>
      </c>
      <c r="BX43" s="723">
        <f>h1_2!O43+h1_2!P43</f>
        <v>1899</v>
      </c>
      <c r="BY43" s="742">
        <f>h2_2!O43+h2_2!P43</f>
        <v>2271</v>
      </c>
      <c r="BZ43" s="742">
        <f>h3_2!O43+h3_2!P43</f>
        <v>2814</v>
      </c>
      <c r="CA43" s="742">
        <f>h4_2!O43+h4_2!P43</f>
        <v>3167</v>
      </c>
      <c r="CB43" s="742">
        <f>h5_2!O43+h5_2!P43</f>
        <v>3557</v>
      </c>
      <c r="CC43" s="723">
        <f>h6_2!O43+h6_2!P43</f>
        <v>4101</v>
      </c>
      <c r="CD43" s="559">
        <f>h7_2!Q43+h7_2!R43</f>
        <v>4060</v>
      </c>
      <c r="CE43" s="333">
        <f>h8_2!Q43+h8_2!R43</f>
        <v>4528</v>
      </c>
      <c r="CF43" s="559">
        <f>h9_2!O43+h9_2!P43</f>
        <v>4794</v>
      </c>
      <c r="CG43" s="333">
        <f>h10_2!O43+h10_2!P43</f>
        <v>4417</v>
      </c>
      <c r="CH43" s="559">
        <f>h11_2!O43+h11_2!P43</f>
        <v>4447</v>
      </c>
      <c r="CI43" s="333">
        <f>h12_2!O43+h12_2!P43</f>
        <v>4660</v>
      </c>
      <c r="CJ43" s="633">
        <f>h13_2!Z43</f>
        <v>4633</v>
      </c>
      <c r="CK43" s="639">
        <f>h14_2!Z43</f>
        <v>4639</v>
      </c>
      <c r="CL43" s="324">
        <f>h15_2!Z43</f>
        <v>4625</v>
      </c>
      <c r="CM43" s="639">
        <f>h16_2!Z43</f>
        <v>4702</v>
      </c>
      <c r="CN43" s="324">
        <f>h17_2!Z43</f>
        <v>4701</v>
      </c>
      <c r="CO43" s="639">
        <f>'H18'!AA45</f>
        <v>4451</v>
      </c>
      <c r="CP43" s="324">
        <f>'H19'!AA45</f>
        <v>4516</v>
      </c>
      <c r="CQ43" s="639">
        <f>'H20'!AA45</f>
        <v>4403</v>
      </c>
      <c r="CR43" s="324">
        <f>'H21'!AI46</f>
        <v>4310</v>
      </c>
      <c r="CS43" s="639">
        <f>'H22'!AJ45</f>
        <v>4210</v>
      </c>
      <c r="CT43" s="324">
        <f>'H23'!AJ45</f>
        <v>4434</v>
      </c>
      <c r="CU43" s="639">
        <f>'H24'!AJ45</f>
        <v>4535</v>
      </c>
      <c r="CV43" s="324">
        <f>'H25'!AJ45</f>
        <v>4495</v>
      </c>
      <c r="CW43" s="639">
        <f>'H26'!AJ45</f>
        <v>4430</v>
      </c>
      <c r="CX43" s="324">
        <f>'H27'!AJ45</f>
        <v>4750</v>
      </c>
      <c r="CY43" s="639">
        <f>'H28'!AJ45</f>
        <v>4494</v>
      </c>
      <c r="CZ43" s="693">
        <f>'H29'!AJ45</f>
        <v>4577</v>
      </c>
      <c r="DA43" s="781">
        <f>'H30'!AJ45</f>
        <v>4757</v>
      </c>
      <c r="DB43" s="781">
        <f>'R1'!AP46</f>
        <v>4832</v>
      </c>
      <c r="DC43" s="1087">
        <f>'R2'!AR46</f>
        <v>4491</v>
      </c>
      <c r="DD43" s="781">
        <f>'R3'!AR46</f>
        <v>4139</v>
      </c>
      <c r="DE43" s="1087">
        <f>'R4'!AP46</f>
        <v>4209</v>
      </c>
      <c r="DF43" s="1010">
        <f>'R5'!AP46</f>
        <v>4062</v>
      </c>
      <c r="DG43" s="781">
        <f>'R6'!AP46</f>
        <v>3802</v>
      </c>
    </row>
    <row r="44" spans="1:111" x14ac:dyDescent="0.2">
      <c r="A44" s="303">
        <v>5</v>
      </c>
      <c r="B44" s="1">
        <v>220</v>
      </c>
      <c r="C44" s="1207" t="s">
        <v>209</v>
      </c>
      <c r="D44" s="723">
        <f>h1_2!K44+h1_2!L44</f>
        <v>-246</v>
      </c>
      <c r="E44" s="742">
        <f>h2_2!K44+h2_2!L44</f>
        <v>-175</v>
      </c>
      <c r="F44" s="742">
        <f>h3_2!K44+h3_2!L44</f>
        <v>-18</v>
      </c>
      <c r="G44" s="742">
        <f>h4_2!K44+h4_2!L44</f>
        <v>-161</v>
      </c>
      <c r="H44" s="742">
        <f>h5_2!K44+h5_2!L44</f>
        <v>155</v>
      </c>
      <c r="I44" s="723">
        <f>h6_2!K44+h6_2!L44</f>
        <v>-39</v>
      </c>
      <c r="J44" s="559">
        <f>h7_2!L44</f>
        <v>-190</v>
      </c>
      <c r="K44" s="333">
        <f>h8_2!L44</f>
        <v>-103</v>
      </c>
      <c r="L44" s="559">
        <f>h9_2!K44+h9_2!L44</f>
        <v>-109</v>
      </c>
      <c r="M44" s="333">
        <f>h10_2!K44+h10_2!L44</f>
        <v>-160</v>
      </c>
      <c r="N44" s="333">
        <f>h11_2!K44+h11_2!L44</f>
        <v>-288</v>
      </c>
      <c r="O44" s="333">
        <f>h12_2!K44+h12_2!L44</f>
        <v>-351</v>
      </c>
      <c r="P44" s="538">
        <f>h13_2!N44</f>
        <v>-163</v>
      </c>
      <c r="Q44" s="58">
        <f>h14_2!N44</f>
        <v>-259</v>
      </c>
      <c r="R44" s="58">
        <f>h15_2!N44</f>
        <v>-290</v>
      </c>
      <c r="S44" s="58">
        <f>h16_2!N44</f>
        <v>-301</v>
      </c>
      <c r="T44" s="58">
        <f>h17_2!N44</f>
        <v>-219</v>
      </c>
      <c r="U44" s="58">
        <f>'H18'!O46</f>
        <v>-402</v>
      </c>
      <c r="V44" s="58">
        <f>'H19'!O46</f>
        <v>-236</v>
      </c>
      <c r="W44" s="58">
        <f>'H20'!O46</f>
        <v>-302</v>
      </c>
      <c r="X44" s="58">
        <f>'H21'!W47</f>
        <v>-481</v>
      </c>
      <c r="Y44" s="58">
        <f>'H22'!X46</f>
        <v>-481</v>
      </c>
      <c r="Z44" s="58">
        <f>'H23'!X46</f>
        <v>-228</v>
      </c>
      <c r="AA44" s="58">
        <f>'H24'!X46</f>
        <v>-281</v>
      </c>
      <c r="AB44" s="58">
        <f>'H25'!X46</f>
        <v>-340</v>
      </c>
      <c r="AC44" s="58">
        <f>'H26'!X46</f>
        <v>-267</v>
      </c>
      <c r="AD44" s="58">
        <f>'H27'!X46</f>
        <v>-225</v>
      </c>
      <c r="AE44" s="58">
        <f>'H28'!X46</f>
        <v>-17</v>
      </c>
      <c r="AF44" s="68">
        <f>'H29'!X46</f>
        <v>-150</v>
      </c>
      <c r="AG44" s="68">
        <f>'H30'!X46</f>
        <v>109</v>
      </c>
      <c r="AH44" s="68">
        <f>'R1'!AD47</f>
        <v>-120</v>
      </c>
      <c r="AI44" s="68">
        <f>'R2'!AF47</f>
        <v>-268</v>
      </c>
      <c r="AJ44" s="1098">
        <f>'R3'!AF47</f>
        <v>-328</v>
      </c>
      <c r="AK44" s="1266">
        <f>'R4'!AD47</f>
        <v>36</v>
      </c>
      <c r="AL44" s="1098">
        <f>'R5'!AD42</f>
        <v>-220</v>
      </c>
      <c r="AM44" s="1279"/>
      <c r="AN44" s="723">
        <f>h1_2!M44+h1_2!N44</f>
        <v>1299</v>
      </c>
      <c r="AO44" s="742">
        <f>h2_2!M44+h2_2!N44</f>
        <v>1342</v>
      </c>
      <c r="AP44" s="742">
        <f>h3_2!M44+h3_2!N44</f>
        <v>1479</v>
      </c>
      <c r="AQ44" s="742">
        <f>h4_2!M44+h4_2!N44</f>
        <v>1414</v>
      </c>
      <c r="AR44" s="742">
        <f>h5_2!M44+h5_2!N44</f>
        <v>1777</v>
      </c>
      <c r="AS44" s="723">
        <f>h6_2!M44+h6_2!N44</f>
        <v>1730</v>
      </c>
      <c r="AT44" s="538">
        <f>h7_2!O44+h7_2!P44</f>
        <v>1761</v>
      </c>
      <c r="AU44" s="58">
        <f>h8_2!O44+h8_2!P44</f>
        <v>1644</v>
      </c>
      <c r="AV44" s="58">
        <f>h9_2!M44+h9_2!N44</f>
        <v>1744</v>
      </c>
      <c r="AW44" s="58">
        <f>h10_2!M44+h10_2!N44</f>
        <v>1683</v>
      </c>
      <c r="AX44" s="58">
        <f>h11_2!M44+h11_2!N44</f>
        <v>1540</v>
      </c>
      <c r="AY44" s="58">
        <f>h12_2!M44+h12_2!N44</f>
        <v>1548</v>
      </c>
      <c r="AZ44" s="61">
        <f>h13_2!Q44</f>
        <v>1577</v>
      </c>
      <c r="BA44" s="307">
        <f>h14_2!Q44</f>
        <v>1545</v>
      </c>
      <c r="BB44" s="307">
        <f>h15_2!Q44</f>
        <v>1495</v>
      </c>
      <c r="BC44" s="307">
        <f>h16_2!Q44</f>
        <v>1646</v>
      </c>
      <c r="BD44" s="307">
        <f>h17_2!Q44</f>
        <v>1494</v>
      </c>
      <c r="BE44" s="307">
        <f>'H18'!R46</f>
        <v>1361</v>
      </c>
      <c r="BF44" s="307">
        <f>'H19'!R46</f>
        <v>1378</v>
      </c>
      <c r="BG44" s="307">
        <f>'H20'!R46</f>
        <v>1329</v>
      </c>
      <c r="BH44" s="307">
        <f>'H21'!Z47</f>
        <v>1179</v>
      </c>
      <c r="BI44" s="307">
        <f>'H22'!AA46</f>
        <v>1172</v>
      </c>
      <c r="BJ44" s="307">
        <f>'H23'!AA46</f>
        <v>1201</v>
      </c>
      <c r="BK44" s="307">
        <f>'H24'!AA46</f>
        <v>1175</v>
      </c>
      <c r="BL44" s="307">
        <f>'H25'!AA46</f>
        <v>1127</v>
      </c>
      <c r="BM44" s="307">
        <f>'H26'!AA46</f>
        <v>1126</v>
      </c>
      <c r="BN44" s="307">
        <f>'H27'!AA46</f>
        <v>1160</v>
      </c>
      <c r="BO44" s="333">
        <f>'H28'!AA46</f>
        <v>1312</v>
      </c>
      <c r="BP44" s="307">
        <f>'H29'!AA46</f>
        <v>1288</v>
      </c>
      <c r="BQ44" s="307">
        <f>'H30'!AA46</f>
        <v>1488</v>
      </c>
      <c r="BR44" s="333">
        <f>'R1'!AG47</f>
        <v>1432</v>
      </c>
      <c r="BS44" s="307">
        <f>'R2'!AI47</f>
        <v>1146</v>
      </c>
      <c r="BT44" s="307">
        <f>'R3'!AI47</f>
        <v>1236</v>
      </c>
      <c r="BU44" s="307">
        <f>'R4'!AG47</f>
        <v>1723</v>
      </c>
      <c r="BV44" s="307">
        <f>'R5'!AG47</f>
        <v>1602</v>
      </c>
      <c r="BW44" s="333">
        <f>'R6'!AG47</f>
        <v>1444</v>
      </c>
      <c r="BX44" s="723">
        <f>h1_2!O44+h1_2!P44</f>
        <v>1545</v>
      </c>
      <c r="BY44" s="742">
        <f>h2_2!O44+h2_2!P44</f>
        <v>1517</v>
      </c>
      <c r="BZ44" s="742">
        <f>h3_2!O44+h3_2!P44</f>
        <v>1497</v>
      </c>
      <c r="CA44" s="742">
        <f>h4_2!O44+h4_2!P44</f>
        <v>1575</v>
      </c>
      <c r="CB44" s="742">
        <f>h5_2!O44+h5_2!P44</f>
        <v>1622</v>
      </c>
      <c r="CC44" s="723">
        <f>h6_2!O44+h6_2!P44</f>
        <v>1769</v>
      </c>
      <c r="CD44" s="559">
        <f>h7_2!Q44+h7_2!R44</f>
        <v>1951</v>
      </c>
      <c r="CE44" s="333">
        <f>h8_2!Q44+h8_2!R44</f>
        <v>1747</v>
      </c>
      <c r="CF44" s="559">
        <f>h9_2!O44+h9_2!P44</f>
        <v>1853</v>
      </c>
      <c r="CG44" s="333">
        <f>h10_2!O44+h10_2!P44</f>
        <v>1843</v>
      </c>
      <c r="CH44" s="559">
        <f>h11_2!O44+h11_2!P44</f>
        <v>1828</v>
      </c>
      <c r="CI44" s="333">
        <f>h12_2!O44+h12_2!P44</f>
        <v>1899</v>
      </c>
      <c r="CJ44" s="633">
        <f>h13_2!Z44</f>
        <v>1740</v>
      </c>
      <c r="CK44" s="639">
        <f>h14_2!Z44</f>
        <v>1804</v>
      </c>
      <c r="CL44" s="324">
        <f>h15_2!Z44</f>
        <v>1785</v>
      </c>
      <c r="CM44" s="639">
        <f>h16_2!Z44</f>
        <v>1947</v>
      </c>
      <c r="CN44" s="324">
        <f>h17_2!Z44</f>
        <v>1713</v>
      </c>
      <c r="CO44" s="639">
        <f>'H18'!AA46</f>
        <v>1763</v>
      </c>
      <c r="CP44" s="324">
        <f>'H19'!AA46</f>
        <v>1614</v>
      </c>
      <c r="CQ44" s="639">
        <f>'H20'!AA46</f>
        <v>1631</v>
      </c>
      <c r="CR44" s="324">
        <f>'H21'!AI47</f>
        <v>1660</v>
      </c>
      <c r="CS44" s="639">
        <f>'H22'!AJ46</f>
        <v>1653</v>
      </c>
      <c r="CT44" s="324">
        <f>'H23'!AJ46</f>
        <v>1429</v>
      </c>
      <c r="CU44" s="639">
        <f>'H24'!AJ46</f>
        <v>1456</v>
      </c>
      <c r="CV44" s="324">
        <f>'H25'!AJ46</f>
        <v>1467</v>
      </c>
      <c r="CW44" s="639">
        <f>'H26'!AJ46</f>
        <v>1393</v>
      </c>
      <c r="CX44" s="324">
        <f>'H27'!AJ46</f>
        <v>1385</v>
      </c>
      <c r="CY44" s="639">
        <f>'H28'!AJ46</f>
        <v>1329</v>
      </c>
      <c r="CZ44" s="693">
        <f>'H29'!AJ46</f>
        <v>1438</v>
      </c>
      <c r="DA44" s="781">
        <f>'H30'!AJ46</f>
        <v>1379</v>
      </c>
      <c r="DB44" s="781">
        <f>'R1'!AP47</f>
        <v>1552</v>
      </c>
      <c r="DC44" s="1087">
        <f>'R2'!AR47</f>
        <v>1414</v>
      </c>
      <c r="DD44" s="781">
        <f>'R3'!AR47</f>
        <v>1564</v>
      </c>
      <c r="DE44" s="1087">
        <f>'R4'!AP47</f>
        <v>1687</v>
      </c>
      <c r="DF44" s="1010">
        <f>'R5'!AP47</f>
        <v>1511</v>
      </c>
      <c r="DG44" s="781">
        <f>'R6'!AP47</f>
        <v>1506</v>
      </c>
    </row>
    <row r="45" spans="1:111" x14ac:dyDescent="0.2">
      <c r="A45" s="303">
        <v>9</v>
      </c>
      <c r="B45" s="1">
        <v>221</v>
      </c>
      <c r="C45" s="1207" t="s">
        <v>210</v>
      </c>
      <c r="D45" s="723">
        <f>h1_2!K45+h1_2!L45</f>
        <v>565</v>
      </c>
      <c r="E45" s="742">
        <f>h2_2!K45+h2_2!L45</f>
        <v>646</v>
      </c>
      <c r="F45" s="742">
        <f>h3_2!K45+h3_2!L45</f>
        <v>624</v>
      </c>
      <c r="G45" s="742">
        <f>h4_2!K45+h4_2!L45</f>
        <v>734</v>
      </c>
      <c r="H45" s="742">
        <f>h5_2!K45+h5_2!L45</f>
        <v>392</v>
      </c>
      <c r="I45" s="723">
        <f>h6_2!K45+h6_2!L45</f>
        <v>795</v>
      </c>
      <c r="J45" s="559">
        <f>h7_2!L45</f>
        <v>986</v>
      </c>
      <c r="K45" s="333">
        <f>h8_2!L45</f>
        <v>664</v>
      </c>
      <c r="L45" s="559">
        <f>h9_2!K45+h9_2!L45</f>
        <v>784</v>
      </c>
      <c r="M45" s="333">
        <f>h10_2!K45+h10_2!L45</f>
        <v>292</v>
      </c>
      <c r="N45" s="333">
        <f>h11_2!K45+h11_2!L45</f>
        <v>426</v>
      </c>
      <c r="O45" s="333">
        <f>h12_2!K45+h12_2!L45</f>
        <v>139</v>
      </c>
      <c r="P45" s="538">
        <f>h13_2!N45</f>
        <v>246</v>
      </c>
      <c r="Q45" s="58">
        <f>h14_2!N45</f>
        <v>44</v>
      </c>
      <c r="R45" s="58">
        <f>h15_2!N45</f>
        <v>1</v>
      </c>
      <c r="S45" s="58">
        <f>h16_2!N45</f>
        <v>-35</v>
      </c>
      <c r="T45" s="58">
        <f>h17_2!N45</f>
        <v>-113</v>
      </c>
      <c r="U45" s="58">
        <f>'H18'!O47</f>
        <v>-138</v>
      </c>
      <c r="V45" s="58">
        <f>'H19'!O47</f>
        <v>-263</v>
      </c>
      <c r="W45" s="58">
        <f>'H20'!O47</f>
        <v>-313</v>
      </c>
      <c r="X45" s="58">
        <f>'H21'!W48</f>
        <v>-249</v>
      </c>
      <c r="Y45" s="58">
        <f>'H22'!X47</f>
        <v>-41</v>
      </c>
      <c r="Z45" s="58">
        <f>'H23'!X47</f>
        <v>-123</v>
      </c>
      <c r="AA45" s="58">
        <f>'H24'!X47</f>
        <v>-87</v>
      </c>
      <c r="AB45" s="58">
        <f>'H25'!X47</f>
        <v>-174</v>
      </c>
      <c r="AC45" s="58">
        <f>'H26'!X47</f>
        <v>-183</v>
      </c>
      <c r="AD45" s="58">
        <f>'H27'!X47</f>
        <v>-107</v>
      </c>
      <c r="AE45" s="58">
        <f>'H28'!X47</f>
        <v>-103</v>
      </c>
      <c r="AF45" s="68">
        <f>'H29'!X47</f>
        <v>-166</v>
      </c>
      <c r="AG45" s="68">
        <f>'H30'!X47</f>
        <v>-11</v>
      </c>
      <c r="AH45" s="68">
        <f>'R1'!AD48</f>
        <v>-127</v>
      </c>
      <c r="AI45" s="68">
        <f>'R2'!AF48</f>
        <v>-158</v>
      </c>
      <c r="AJ45" s="1098">
        <f>'R3'!AF48</f>
        <v>-145</v>
      </c>
      <c r="AK45" s="1266">
        <f>'R4'!AD48</f>
        <v>28</v>
      </c>
      <c r="AL45" s="1098">
        <f>'R5'!AD43</f>
        <v>-152</v>
      </c>
      <c r="AM45" s="1279"/>
      <c r="AN45" s="723">
        <f>h1_2!M45+h1_2!N45</f>
        <v>1881</v>
      </c>
      <c r="AO45" s="742">
        <f>h2_2!M45+h2_2!N45</f>
        <v>2086</v>
      </c>
      <c r="AP45" s="742">
        <f>h3_2!M45+h3_2!N45</f>
        <v>2044</v>
      </c>
      <c r="AQ45" s="742">
        <f>h4_2!M45+h4_2!N45</f>
        <v>2110</v>
      </c>
      <c r="AR45" s="742">
        <f>h5_2!M45+h5_2!N45</f>
        <v>1977</v>
      </c>
      <c r="AS45" s="723">
        <f>h6_2!M45+h6_2!N45</f>
        <v>2334</v>
      </c>
      <c r="AT45" s="538">
        <f>h7_2!O45+h7_2!P45</f>
        <v>2685</v>
      </c>
      <c r="AU45" s="58">
        <f>h8_2!O45+h8_2!P45</f>
        <v>2415</v>
      </c>
      <c r="AV45" s="58">
        <f>h9_2!M45+h9_2!N45</f>
        <v>2574</v>
      </c>
      <c r="AW45" s="58">
        <f>h10_2!M45+h10_2!N45</f>
        <v>2075</v>
      </c>
      <c r="AX45" s="58">
        <f>h11_2!M45+h11_2!N45</f>
        <v>1891</v>
      </c>
      <c r="AY45" s="58">
        <f>h12_2!M45+h12_2!N45</f>
        <v>1628</v>
      </c>
      <c r="AZ45" s="61">
        <f>h13_2!Q45</f>
        <v>1780</v>
      </c>
      <c r="BA45" s="307">
        <f>h14_2!Q45</f>
        <v>1616</v>
      </c>
      <c r="BB45" s="307">
        <f>h15_2!Q45</f>
        <v>1536</v>
      </c>
      <c r="BC45" s="307">
        <f>h16_2!Q45</f>
        <v>1534</v>
      </c>
      <c r="BD45" s="307">
        <f>h17_2!Q45</f>
        <v>1507</v>
      </c>
      <c r="BE45" s="307">
        <f>'H18'!R47</f>
        <v>1598</v>
      </c>
      <c r="BF45" s="307">
        <f>'H19'!R47</f>
        <v>1355</v>
      </c>
      <c r="BG45" s="307">
        <f>'H20'!R47</f>
        <v>1292</v>
      </c>
      <c r="BH45" s="307">
        <f>'H21'!Z48</f>
        <v>1255</v>
      </c>
      <c r="BI45" s="307">
        <f>'H22'!AA47</f>
        <v>1327</v>
      </c>
      <c r="BJ45" s="307">
        <f>'H23'!AA47</f>
        <v>1318</v>
      </c>
      <c r="BK45" s="307">
        <f>'H24'!AA47</f>
        <v>1298</v>
      </c>
      <c r="BL45" s="307">
        <f>'H25'!AA47</f>
        <v>1299</v>
      </c>
      <c r="BM45" s="307">
        <f>'H26'!AA47</f>
        <v>1175</v>
      </c>
      <c r="BN45" s="307">
        <f>'H27'!AA47</f>
        <v>1230</v>
      </c>
      <c r="BO45" s="333">
        <f>'H28'!AA47</f>
        <v>1212</v>
      </c>
      <c r="BP45" s="307">
        <f>'H29'!AA47</f>
        <v>1173</v>
      </c>
      <c r="BQ45" s="307">
        <f>'H30'!AA47</f>
        <v>1336</v>
      </c>
      <c r="BR45" s="333">
        <f>'R1'!AG48</f>
        <v>1312</v>
      </c>
      <c r="BS45" s="307">
        <f>'R2'!AI48</f>
        <v>1186</v>
      </c>
      <c r="BT45" s="307">
        <f>'R3'!AI48</f>
        <v>1242</v>
      </c>
      <c r="BU45" s="307">
        <f>'R4'!AG48</f>
        <v>1481</v>
      </c>
      <c r="BV45" s="307">
        <f>'R5'!AG48</f>
        <v>1498</v>
      </c>
      <c r="BW45" s="333">
        <f>'R6'!AG48</f>
        <v>1273</v>
      </c>
      <c r="BX45" s="723">
        <f>h1_2!O45+h1_2!P45</f>
        <v>1316</v>
      </c>
      <c r="BY45" s="742">
        <f>h2_2!O45+h2_2!P45</f>
        <v>1440</v>
      </c>
      <c r="BZ45" s="742">
        <f>h3_2!O45+h3_2!P45</f>
        <v>1420</v>
      </c>
      <c r="CA45" s="742">
        <f>h4_2!O45+h4_2!P45</f>
        <v>1376</v>
      </c>
      <c r="CB45" s="742">
        <f>h5_2!O45+h5_2!P45</f>
        <v>1585</v>
      </c>
      <c r="CC45" s="723">
        <f>h6_2!O45+h6_2!P45</f>
        <v>1539</v>
      </c>
      <c r="CD45" s="559">
        <f>h7_2!Q45+h7_2!R45</f>
        <v>1699</v>
      </c>
      <c r="CE45" s="333">
        <f>h8_2!Q45+h8_2!R45</f>
        <v>1751</v>
      </c>
      <c r="CF45" s="559">
        <f>h9_2!O45+h9_2!P45</f>
        <v>1790</v>
      </c>
      <c r="CG45" s="333">
        <f>h10_2!O45+h10_2!P45</f>
        <v>1783</v>
      </c>
      <c r="CH45" s="559">
        <f>h11_2!O45+h11_2!P45</f>
        <v>1465</v>
      </c>
      <c r="CI45" s="333">
        <f>h12_2!O45+h12_2!P45</f>
        <v>1489</v>
      </c>
      <c r="CJ45" s="633">
        <f>h13_2!Z45</f>
        <v>1534</v>
      </c>
      <c r="CK45" s="639">
        <f>h14_2!Z45</f>
        <v>1572</v>
      </c>
      <c r="CL45" s="324">
        <f>h15_2!Z45</f>
        <v>1535</v>
      </c>
      <c r="CM45" s="639">
        <f>h16_2!Z45</f>
        <v>1569</v>
      </c>
      <c r="CN45" s="324">
        <f>h17_2!Z45</f>
        <v>1620</v>
      </c>
      <c r="CO45" s="639">
        <f>'H18'!AA47</f>
        <v>1736</v>
      </c>
      <c r="CP45" s="324">
        <f>'H19'!AA47</f>
        <v>1618</v>
      </c>
      <c r="CQ45" s="639">
        <f>'H20'!AA47</f>
        <v>1605</v>
      </c>
      <c r="CR45" s="324">
        <f>'H21'!AI48</f>
        <v>1504</v>
      </c>
      <c r="CS45" s="639">
        <f>'H22'!AJ47</f>
        <v>1368</v>
      </c>
      <c r="CT45" s="324">
        <f>'H23'!AJ47</f>
        <v>1441</v>
      </c>
      <c r="CU45" s="639">
        <f>'H24'!AJ47</f>
        <v>1385</v>
      </c>
      <c r="CV45" s="324">
        <f>'H25'!AJ47</f>
        <v>1473</v>
      </c>
      <c r="CW45" s="639">
        <f>'H26'!AJ47</f>
        <v>1358</v>
      </c>
      <c r="CX45" s="324">
        <f>'H27'!AJ47</f>
        <v>1337</v>
      </c>
      <c r="CY45" s="639">
        <f>'H28'!AJ47</f>
        <v>1315</v>
      </c>
      <c r="CZ45" s="693">
        <f>'H29'!AJ47</f>
        <v>1339</v>
      </c>
      <c r="DA45" s="781">
        <f>'H30'!AJ47</f>
        <v>1347</v>
      </c>
      <c r="DB45" s="781">
        <f>'R1'!AP48</f>
        <v>1439</v>
      </c>
      <c r="DC45" s="1087">
        <f>'R2'!AR48</f>
        <v>1344</v>
      </c>
      <c r="DD45" s="781">
        <f>'R3'!AR48</f>
        <v>1387</v>
      </c>
      <c r="DE45" s="1087">
        <f>'R4'!AP48</f>
        <v>1453</v>
      </c>
      <c r="DF45" s="1010">
        <f>'R5'!AP48</f>
        <v>1419</v>
      </c>
      <c r="DG45" s="781">
        <f>'R6'!AP48</f>
        <v>1432</v>
      </c>
    </row>
    <row r="46" spans="1:111" x14ac:dyDescent="0.2">
      <c r="A46" s="303">
        <v>8</v>
      </c>
      <c r="B46" s="1">
        <v>222</v>
      </c>
      <c r="C46" s="1207" t="s">
        <v>211</v>
      </c>
      <c r="D46" s="723">
        <f>h1_2!K46+h1_2!L46</f>
        <v>-301</v>
      </c>
      <c r="E46" s="742">
        <f>h2_2!K46+h2_2!L46</f>
        <v>-256</v>
      </c>
      <c r="F46" s="742">
        <f>h3_2!K46+h3_2!L46</f>
        <v>-281</v>
      </c>
      <c r="G46" s="742">
        <f>h4_2!K46+h4_2!L46</f>
        <v>-171</v>
      </c>
      <c r="H46" s="742">
        <f>h5_2!K46+h5_2!L46</f>
        <v>-59</v>
      </c>
      <c r="I46" s="723">
        <f>h6_2!K46+h6_2!L46</f>
        <v>-71</v>
      </c>
      <c r="J46" s="559">
        <f>h7_2!L46</f>
        <v>45</v>
      </c>
      <c r="K46" s="333">
        <f>h8_2!L46</f>
        <v>2</v>
      </c>
      <c r="L46" s="559">
        <f>h9_2!K46+h9_2!L46</f>
        <v>-116</v>
      </c>
      <c r="M46" s="333">
        <f>h10_2!K46+h10_2!L46</f>
        <v>-105</v>
      </c>
      <c r="N46" s="333">
        <f>h11_2!K46+h11_2!L46</f>
        <v>-141</v>
      </c>
      <c r="O46" s="333">
        <f>h12_2!K46+h12_2!L46</f>
        <v>-161</v>
      </c>
      <c r="P46" s="538">
        <f>h13_2!N46</f>
        <v>-48</v>
      </c>
      <c r="Q46" s="58">
        <f>h14_2!N46</f>
        <v>-174</v>
      </c>
      <c r="R46" s="58">
        <f>h15_2!N46</f>
        <v>-128</v>
      </c>
      <c r="S46" s="58">
        <f>h16_2!N46</f>
        <v>-128</v>
      </c>
      <c r="T46" s="58">
        <f>h17_2!N46</f>
        <v>-175</v>
      </c>
      <c r="U46" s="58">
        <f>'H18'!O48</f>
        <v>-264</v>
      </c>
      <c r="V46" s="58">
        <f>'H19'!O48</f>
        <v>-205</v>
      </c>
      <c r="W46" s="58">
        <f>'H20'!O48</f>
        <v>-202</v>
      </c>
      <c r="X46" s="58">
        <f>'H21'!W49</f>
        <v>-236</v>
      </c>
      <c r="Y46" s="58">
        <f>'H22'!X48</f>
        <v>-111</v>
      </c>
      <c r="Z46" s="58">
        <f>'H23'!X48</f>
        <v>-232</v>
      </c>
      <c r="AA46" s="58">
        <f>'H24'!X48</f>
        <v>-329</v>
      </c>
      <c r="AB46" s="58">
        <f>'H25'!X48</f>
        <v>-135</v>
      </c>
      <c r="AC46" s="58">
        <f>'H26'!X48</f>
        <v>-158</v>
      </c>
      <c r="AD46" s="58">
        <f>'H27'!X48</f>
        <v>-158</v>
      </c>
      <c r="AE46" s="58">
        <f>'H28'!X48</f>
        <v>-129</v>
      </c>
      <c r="AF46" s="68">
        <f>'H29'!X48</f>
        <v>-277</v>
      </c>
      <c r="AG46" s="68">
        <f>'H30'!X48</f>
        <v>-246</v>
      </c>
      <c r="AH46" s="68">
        <f>'R1'!AD49</f>
        <v>-217</v>
      </c>
      <c r="AI46" s="68">
        <f>'R2'!AF49</f>
        <v>-148</v>
      </c>
      <c r="AJ46" s="1098">
        <f>'R3'!AF49</f>
        <v>-134</v>
      </c>
      <c r="AK46" s="1266">
        <f>'R4'!AD49</f>
        <v>-129</v>
      </c>
      <c r="AL46" s="1098">
        <f>'R5'!AD44</f>
        <v>36</v>
      </c>
      <c r="AM46" s="1279"/>
      <c r="AN46" s="723">
        <f>h1_2!M46+h1_2!N46</f>
        <v>810</v>
      </c>
      <c r="AO46" s="742">
        <f>h2_2!M46+h2_2!N46</f>
        <v>841</v>
      </c>
      <c r="AP46" s="742">
        <f>h3_2!M46+h3_2!N46</f>
        <v>814</v>
      </c>
      <c r="AQ46" s="742">
        <f>h4_2!M46+h4_2!N46</f>
        <v>916</v>
      </c>
      <c r="AR46" s="742">
        <f>h5_2!M46+h5_2!N46</f>
        <v>987</v>
      </c>
      <c r="AS46" s="723">
        <f>h6_2!M46+h6_2!N46</f>
        <v>976</v>
      </c>
      <c r="AT46" s="538">
        <f>h7_2!O46+h7_2!P46</f>
        <v>1243</v>
      </c>
      <c r="AU46" s="58">
        <f>h8_2!O46+h8_2!P46</f>
        <v>1024</v>
      </c>
      <c r="AV46" s="58">
        <f>h9_2!M46+h9_2!N46</f>
        <v>912</v>
      </c>
      <c r="AW46" s="58">
        <f>h10_2!M46+h10_2!N46</f>
        <v>959</v>
      </c>
      <c r="AX46" s="58">
        <f>h11_2!M46+h11_2!N46</f>
        <v>887</v>
      </c>
      <c r="AY46" s="58">
        <f>h12_2!M46+h12_2!N46</f>
        <v>880</v>
      </c>
      <c r="AZ46" s="61">
        <f>h13_2!Q46</f>
        <v>937</v>
      </c>
      <c r="BA46" s="307">
        <f>h14_2!Q46</f>
        <v>872</v>
      </c>
      <c r="BB46" s="307">
        <f>h15_2!Q46</f>
        <v>906</v>
      </c>
      <c r="BC46" s="307">
        <f>h16_2!Q46</f>
        <v>763</v>
      </c>
      <c r="BD46" s="307">
        <f>h17_2!Q46</f>
        <v>656</v>
      </c>
      <c r="BE46" s="307">
        <f>'H18'!R48</f>
        <v>590</v>
      </c>
      <c r="BF46" s="307">
        <f>'H19'!R48</f>
        <v>607</v>
      </c>
      <c r="BG46" s="307">
        <f>'H20'!R48</f>
        <v>563</v>
      </c>
      <c r="BH46" s="307">
        <f>'H21'!Z49</f>
        <v>534</v>
      </c>
      <c r="BI46" s="307">
        <f>'H22'!AA48</f>
        <v>540</v>
      </c>
      <c r="BJ46" s="307">
        <f>'H23'!AA48</f>
        <v>490</v>
      </c>
      <c r="BK46" s="307">
        <f>'H24'!AA48</f>
        <v>461</v>
      </c>
      <c r="BL46" s="307">
        <f>'H25'!AA48</f>
        <v>524</v>
      </c>
      <c r="BM46" s="307">
        <f>'H26'!AA48</f>
        <v>518</v>
      </c>
      <c r="BN46" s="307">
        <f>'H27'!AA48</f>
        <v>478</v>
      </c>
      <c r="BO46" s="333">
        <f>'H28'!AA48</f>
        <v>513</v>
      </c>
      <c r="BP46" s="307">
        <f>'H29'!AA48</f>
        <v>400</v>
      </c>
      <c r="BQ46" s="307">
        <f>'H30'!AA48</f>
        <v>409</v>
      </c>
      <c r="BR46" s="333">
        <f>'R1'!AG49</f>
        <v>424</v>
      </c>
      <c r="BS46" s="307">
        <f>'R2'!AI49</f>
        <v>411</v>
      </c>
      <c r="BT46" s="307">
        <f>'R3'!AI49</f>
        <v>446</v>
      </c>
      <c r="BU46" s="307">
        <f>'R4'!AG49</f>
        <v>477</v>
      </c>
      <c r="BV46" s="307">
        <f>'R5'!AG49</f>
        <v>392</v>
      </c>
      <c r="BW46" s="333">
        <f>'R6'!AG49</f>
        <v>360</v>
      </c>
      <c r="BX46" s="723">
        <f>h1_2!O46+h1_2!P46</f>
        <v>1111</v>
      </c>
      <c r="BY46" s="742">
        <f>h2_2!O46+h2_2!P46</f>
        <v>1097</v>
      </c>
      <c r="BZ46" s="742">
        <f>h3_2!O46+h3_2!P46</f>
        <v>1095</v>
      </c>
      <c r="CA46" s="742">
        <f>h4_2!O46+h4_2!P46</f>
        <v>1087</v>
      </c>
      <c r="CB46" s="742">
        <f>h5_2!O46+h5_2!P46</f>
        <v>1046</v>
      </c>
      <c r="CC46" s="723">
        <f>h6_2!O46+h6_2!P46</f>
        <v>1047</v>
      </c>
      <c r="CD46" s="559">
        <f>h7_2!Q46+h7_2!R46</f>
        <v>1198</v>
      </c>
      <c r="CE46" s="333">
        <f>h8_2!Q46+h8_2!R46</f>
        <v>1022</v>
      </c>
      <c r="CF46" s="559">
        <f>h9_2!O46+h9_2!P46</f>
        <v>1028</v>
      </c>
      <c r="CG46" s="333">
        <f>h10_2!O46+h10_2!P46</f>
        <v>1064</v>
      </c>
      <c r="CH46" s="559">
        <f>h11_2!O46+h11_2!P46</f>
        <v>1028</v>
      </c>
      <c r="CI46" s="333">
        <f>h12_2!O46+h12_2!P46</f>
        <v>1041</v>
      </c>
      <c r="CJ46" s="633">
        <f>h13_2!Z46</f>
        <v>985</v>
      </c>
      <c r="CK46" s="639">
        <f>h14_2!Z46</f>
        <v>1046</v>
      </c>
      <c r="CL46" s="324">
        <f>h15_2!Z46</f>
        <v>1034</v>
      </c>
      <c r="CM46" s="639">
        <f>h16_2!Z46</f>
        <v>891</v>
      </c>
      <c r="CN46" s="324">
        <f>h17_2!Z46</f>
        <v>831</v>
      </c>
      <c r="CO46" s="639">
        <f>'H18'!AA48</f>
        <v>854</v>
      </c>
      <c r="CP46" s="324">
        <f>'H19'!AA48</f>
        <v>812</v>
      </c>
      <c r="CQ46" s="639">
        <f>'H20'!AA48</f>
        <v>765</v>
      </c>
      <c r="CR46" s="324">
        <f>'H21'!AI49</f>
        <v>770</v>
      </c>
      <c r="CS46" s="639">
        <f>'H22'!AJ48</f>
        <v>651</v>
      </c>
      <c r="CT46" s="324">
        <f>'H23'!AJ48</f>
        <v>722</v>
      </c>
      <c r="CU46" s="639">
        <f>'H24'!AJ48</f>
        <v>790</v>
      </c>
      <c r="CV46" s="324">
        <f>'H25'!AJ48</f>
        <v>659</v>
      </c>
      <c r="CW46" s="639">
        <f>'H26'!AJ48</f>
        <v>676</v>
      </c>
      <c r="CX46" s="324">
        <f>'H27'!AJ48</f>
        <v>636</v>
      </c>
      <c r="CY46" s="639">
        <f>'H28'!AJ48</f>
        <v>642</v>
      </c>
      <c r="CZ46" s="693">
        <f>'H29'!AJ48</f>
        <v>677</v>
      </c>
      <c r="DA46" s="781">
        <f>'H30'!AJ48</f>
        <v>655</v>
      </c>
      <c r="DB46" s="781">
        <f>'R1'!AP49</f>
        <v>641</v>
      </c>
      <c r="DC46" s="1087">
        <f>'R2'!AR49</f>
        <v>559</v>
      </c>
      <c r="DD46" s="781">
        <f>'R3'!AR49</f>
        <v>580</v>
      </c>
      <c r="DE46" s="1087">
        <f>'R4'!AP49</f>
        <v>606</v>
      </c>
      <c r="DF46" s="1010">
        <f>'R5'!AP49</f>
        <v>567</v>
      </c>
      <c r="DG46" s="781">
        <f>'R6'!AP49</f>
        <v>509</v>
      </c>
    </row>
    <row r="47" spans="1:111" x14ac:dyDescent="0.2">
      <c r="A47" s="303">
        <v>9</v>
      </c>
      <c r="B47" s="1">
        <v>223</v>
      </c>
      <c r="C47" s="1207" t="s">
        <v>212</v>
      </c>
      <c r="D47" s="723">
        <f>h1_2!K47+h1_2!L47</f>
        <v>-111</v>
      </c>
      <c r="E47" s="742">
        <f>h2_2!K47+h2_2!L47</f>
        <v>98</v>
      </c>
      <c r="F47" s="742">
        <f>h3_2!K47+h3_2!L47</f>
        <v>238</v>
      </c>
      <c r="G47" s="742">
        <f>h4_2!K47+h4_2!L47</f>
        <v>112</v>
      </c>
      <c r="H47" s="742">
        <f>h5_2!K47+h5_2!L47</f>
        <v>354</v>
      </c>
      <c r="I47" s="723">
        <f>h6_2!K47+h6_2!L47</f>
        <v>136</v>
      </c>
      <c r="J47" s="559">
        <f>h7_2!L47</f>
        <v>-176</v>
      </c>
      <c r="K47" s="333">
        <f>h8_2!L47</f>
        <v>233</v>
      </c>
      <c r="L47" s="559">
        <f>h9_2!K47+h9_2!L47</f>
        <v>41</v>
      </c>
      <c r="M47" s="333">
        <f>h10_2!K47+h10_2!L47</f>
        <v>-145</v>
      </c>
      <c r="N47" s="333">
        <f>h11_2!K47+h11_2!L47</f>
        <v>-174</v>
      </c>
      <c r="O47" s="333">
        <f>h12_2!K47+h12_2!L47</f>
        <v>67</v>
      </c>
      <c r="P47" s="538">
        <f>h13_2!N47</f>
        <v>-198</v>
      </c>
      <c r="Q47" s="58">
        <f>h14_2!N47</f>
        <v>-279</v>
      </c>
      <c r="R47" s="58">
        <f>h15_2!N47</f>
        <v>-141</v>
      </c>
      <c r="S47" s="58">
        <f>h16_2!N47</f>
        <v>-90</v>
      </c>
      <c r="T47" s="58">
        <f>h17_2!N47</f>
        <v>-225</v>
      </c>
      <c r="U47" s="58">
        <f>'H18'!O49</f>
        <v>-464</v>
      </c>
      <c r="V47" s="58">
        <f>'H19'!O49</f>
        <v>-354</v>
      </c>
      <c r="W47" s="58">
        <f>'H20'!O49</f>
        <v>-192</v>
      </c>
      <c r="X47" s="58">
        <f>'H21'!W50</f>
        <v>-346</v>
      </c>
      <c r="Y47" s="58">
        <f>'H22'!X49</f>
        <v>-187</v>
      </c>
      <c r="Z47" s="58">
        <f>'H23'!X49</f>
        <v>-172</v>
      </c>
      <c r="AA47" s="58">
        <f>'H24'!X49</f>
        <v>-325</v>
      </c>
      <c r="AB47" s="58">
        <f>'H25'!X49</f>
        <v>-364</v>
      </c>
      <c r="AC47" s="58">
        <f>'H26'!X49</f>
        <v>-278</v>
      </c>
      <c r="AD47" s="58">
        <f>'H27'!X49</f>
        <v>-291</v>
      </c>
      <c r="AE47" s="58">
        <f>'H28'!X49</f>
        <v>-319</v>
      </c>
      <c r="AF47" s="68">
        <f>'H29'!X49</f>
        <v>-236</v>
      </c>
      <c r="AG47" s="68">
        <f>'H30'!X49</f>
        <v>-337</v>
      </c>
      <c r="AH47" s="68">
        <f>'R1'!AD50</f>
        <v>-233</v>
      </c>
      <c r="AI47" s="68">
        <f>'R2'!AF50</f>
        <v>-237</v>
      </c>
      <c r="AJ47" s="1098">
        <f>'R3'!AF50</f>
        <v>-300</v>
      </c>
      <c r="AK47" s="1266">
        <f>'R4'!AD50</f>
        <v>2</v>
      </c>
      <c r="AL47" s="1098">
        <f>'R5'!AD45</f>
        <v>29</v>
      </c>
      <c r="AM47" s="1279"/>
      <c r="AN47" s="723">
        <f>h1_2!M47+h1_2!N47</f>
        <v>2224</v>
      </c>
      <c r="AO47" s="742">
        <f>h2_2!M47+h2_2!N47</f>
        <v>2482</v>
      </c>
      <c r="AP47" s="742">
        <f>h3_2!M47+h3_2!N47</f>
        <v>2654</v>
      </c>
      <c r="AQ47" s="742">
        <f>h4_2!M47+h4_2!N47</f>
        <v>2525</v>
      </c>
      <c r="AR47" s="742">
        <f>h5_2!M47+h5_2!N47</f>
        <v>2962</v>
      </c>
      <c r="AS47" s="723">
        <f>h6_2!M47+h6_2!N47</f>
        <v>2902</v>
      </c>
      <c r="AT47" s="538">
        <f>h7_2!O47+h7_2!P47</f>
        <v>3559</v>
      </c>
      <c r="AU47" s="58">
        <f>h8_2!O47+h8_2!P47</f>
        <v>3083</v>
      </c>
      <c r="AV47" s="58">
        <f>h9_2!M47+h9_2!N47</f>
        <v>3070</v>
      </c>
      <c r="AW47" s="58">
        <f>h10_2!M47+h10_2!N47</f>
        <v>2930</v>
      </c>
      <c r="AX47" s="58">
        <f>h11_2!M47+h11_2!N47</f>
        <v>2870</v>
      </c>
      <c r="AY47" s="58">
        <f>h12_2!M47+h12_2!N47</f>
        <v>2979</v>
      </c>
      <c r="AZ47" s="61">
        <f>h13_2!Q47</f>
        <v>2753</v>
      </c>
      <c r="BA47" s="307">
        <f>h14_2!Q47</f>
        <v>2623</v>
      </c>
      <c r="BB47" s="307">
        <f>h15_2!Q47</f>
        <v>2541</v>
      </c>
      <c r="BC47" s="307">
        <f>h16_2!Q47</f>
        <v>2539</v>
      </c>
      <c r="BD47" s="307">
        <f>h17_2!Q47</f>
        <v>1891</v>
      </c>
      <c r="BE47" s="307">
        <f>'H18'!R49</f>
        <v>1727</v>
      </c>
      <c r="BF47" s="307">
        <f>'H19'!R49</f>
        <v>1618</v>
      </c>
      <c r="BG47" s="307">
        <f>'H20'!R49</f>
        <v>1598</v>
      </c>
      <c r="BH47" s="307">
        <f>'H21'!Z50</f>
        <v>1467</v>
      </c>
      <c r="BI47" s="307">
        <f>'H22'!AA49</f>
        <v>1435</v>
      </c>
      <c r="BJ47" s="307">
        <f>'H23'!AA49</f>
        <v>1492</v>
      </c>
      <c r="BK47" s="307">
        <f>'H24'!AA49</f>
        <v>1496</v>
      </c>
      <c r="BL47" s="307">
        <f>'H25'!AA49</f>
        <v>1403</v>
      </c>
      <c r="BM47" s="307">
        <f>'H26'!AA49</f>
        <v>1451</v>
      </c>
      <c r="BN47" s="307">
        <f>'H27'!AA49</f>
        <v>1420</v>
      </c>
      <c r="BO47" s="333">
        <f>'H28'!AA49</f>
        <v>1432</v>
      </c>
      <c r="BP47" s="307">
        <f>'H29'!AA49</f>
        <v>1492</v>
      </c>
      <c r="BQ47" s="307">
        <f>'H30'!AA49</f>
        <v>1408</v>
      </c>
      <c r="BR47" s="333">
        <f>'R1'!AG50</f>
        <v>1589</v>
      </c>
      <c r="BS47" s="307">
        <f>'R2'!AI50</f>
        <v>1407</v>
      </c>
      <c r="BT47" s="307">
        <f>'R3'!AI50</f>
        <v>1301</v>
      </c>
      <c r="BU47" s="307">
        <f>'R4'!AG50</f>
        <v>1728</v>
      </c>
      <c r="BV47" s="307">
        <f>'R5'!AG50</f>
        <v>1654</v>
      </c>
      <c r="BW47" s="333">
        <f>'R6'!AG50</f>
        <v>1607</v>
      </c>
      <c r="BX47" s="723">
        <f>h1_2!O47+h1_2!P47</f>
        <v>2335</v>
      </c>
      <c r="BY47" s="742">
        <f>h2_2!O47+h2_2!P47</f>
        <v>2384</v>
      </c>
      <c r="BZ47" s="742">
        <f>h3_2!O47+h3_2!P47</f>
        <v>2416</v>
      </c>
      <c r="CA47" s="742">
        <f>h4_2!O47+h4_2!P47</f>
        <v>2413</v>
      </c>
      <c r="CB47" s="742">
        <f>h5_2!O47+h5_2!P47</f>
        <v>2608</v>
      </c>
      <c r="CC47" s="723">
        <f>h6_2!O47+h6_2!P47</f>
        <v>2766</v>
      </c>
      <c r="CD47" s="559">
        <f>h7_2!Q47+h7_2!R47</f>
        <v>3735</v>
      </c>
      <c r="CE47" s="333">
        <f>h8_2!Q47+h8_2!R47</f>
        <v>2850</v>
      </c>
      <c r="CF47" s="559">
        <f>h9_2!O47+h9_2!P47</f>
        <v>3029</v>
      </c>
      <c r="CG47" s="333">
        <f>h10_2!O47+h10_2!P47</f>
        <v>3075</v>
      </c>
      <c r="CH47" s="559">
        <f>h11_2!O47+h11_2!P47</f>
        <v>3044</v>
      </c>
      <c r="CI47" s="333">
        <f>h12_2!O47+h12_2!P47</f>
        <v>2912</v>
      </c>
      <c r="CJ47" s="633">
        <f>h13_2!Z47</f>
        <v>2951</v>
      </c>
      <c r="CK47" s="639">
        <f>h14_2!Z47</f>
        <v>2902</v>
      </c>
      <c r="CL47" s="324">
        <f>h15_2!Z47</f>
        <v>2682</v>
      </c>
      <c r="CM47" s="639">
        <f>h16_2!Z47</f>
        <v>2629</v>
      </c>
      <c r="CN47" s="324">
        <f>h17_2!Z47</f>
        <v>2116</v>
      </c>
      <c r="CO47" s="639">
        <f>'H18'!AA49</f>
        <v>2191</v>
      </c>
      <c r="CP47" s="324">
        <f>'H19'!AA49</f>
        <v>1972</v>
      </c>
      <c r="CQ47" s="639">
        <f>'H20'!AA49</f>
        <v>1790</v>
      </c>
      <c r="CR47" s="324">
        <f>'H21'!AI50</f>
        <v>1813</v>
      </c>
      <c r="CS47" s="639">
        <f>'H22'!AJ49</f>
        <v>1622</v>
      </c>
      <c r="CT47" s="324">
        <f>'H23'!AJ49</f>
        <v>1664</v>
      </c>
      <c r="CU47" s="639">
        <f>'H24'!AJ49</f>
        <v>1821</v>
      </c>
      <c r="CV47" s="324">
        <f>'H25'!AJ49</f>
        <v>1767</v>
      </c>
      <c r="CW47" s="639">
        <f>'H26'!AJ49</f>
        <v>1729</v>
      </c>
      <c r="CX47" s="324">
        <f>'H27'!AJ49</f>
        <v>1711</v>
      </c>
      <c r="CY47" s="639">
        <f>'H28'!AJ49</f>
        <v>1751</v>
      </c>
      <c r="CZ47" s="693">
        <f>'H29'!AJ49</f>
        <v>1728</v>
      </c>
      <c r="DA47" s="781">
        <f>'H30'!AJ49</f>
        <v>1745</v>
      </c>
      <c r="DB47" s="781">
        <f>'R1'!AP50</f>
        <v>1822</v>
      </c>
      <c r="DC47" s="1087">
        <f>'R2'!AR50</f>
        <v>1644</v>
      </c>
      <c r="DD47" s="781">
        <f>'R3'!AR50</f>
        <v>1601</v>
      </c>
      <c r="DE47" s="1087">
        <f>'R4'!AP50</f>
        <v>1726</v>
      </c>
      <c r="DF47" s="1010">
        <f>'R5'!AP50</f>
        <v>1802</v>
      </c>
      <c r="DG47" s="781">
        <f>'R6'!AP50</f>
        <v>1794</v>
      </c>
    </row>
    <row r="48" spans="1:111" x14ac:dyDescent="0.2">
      <c r="A48" s="303">
        <v>10</v>
      </c>
      <c r="B48" s="1">
        <v>224</v>
      </c>
      <c r="C48" s="1207" t="s">
        <v>213</v>
      </c>
      <c r="D48" s="723">
        <f>h1_2!K48+h1_2!L48</f>
        <v>-81</v>
      </c>
      <c r="E48" s="742">
        <f>h2_2!K48+h2_2!L48</f>
        <v>20</v>
      </c>
      <c r="F48" s="742">
        <f>h3_2!K48+h3_2!L48</f>
        <v>-89</v>
      </c>
      <c r="G48" s="742">
        <f>h4_2!K48+h4_2!L48</f>
        <v>-189</v>
      </c>
      <c r="H48" s="742">
        <f>h5_2!K48+h5_2!L48</f>
        <v>-175</v>
      </c>
      <c r="I48" s="723">
        <f>h6_2!K48+h6_2!L48</f>
        <v>-96</v>
      </c>
      <c r="J48" s="559">
        <f>h7_2!L48</f>
        <v>-84</v>
      </c>
      <c r="K48" s="333">
        <f>h8_2!L48</f>
        <v>-231</v>
      </c>
      <c r="L48" s="559">
        <f>h9_2!K48+h9_2!L48</f>
        <v>-194</v>
      </c>
      <c r="M48" s="333">
        <f>h10_2!K48+h10_2!L48</f>
        <v>-244</v>
      </c>
      <c r="N48" s="333">
        <f>h11_2!K48+h11_2!L48</f>
        <v>-59</v>
      </c>
      <c r="O48" s="333">
        <f>h12_2!K48+h12_2!L48</f>
        <v>-155</v>
      </c>
      <c r="P48" s="538">
        <f>h13_2!N48</f>
        <v>-161</v>
      </c>
      <c r="Q48" s="58">
        <f>h14_2!N48</f>
        <v>-206</v>
      </c>
      <c r="R48" s="58">
        <f>h15_2!N48</f>
        <v>-302</v>
      </c>
      <c r="S48" s="58">
        <f>h16_2!N48</f>
        <v>-225</v>
      </c>
      <c r="T48" s="58">
        <f>h17_2!N48</f>
        <v>-319</v>
      </c>
      <c r="U48" s="58">
        <f>'H18'!O50</f>
        <v>-334</v>
      </c>
      <c r="V48" s="58">
        <f>'H19'!O50</f>
        <v>-251</v>
      </c>
      <c r="W48" s="58">
        <f>'H20'!O50</f>
        <v>-211</v>
      </c>
      <c r="X48" s="58">
        <f>'H21'!W51</f>
        <v>-143</v>
      </c>
      <c r="Y48" s="58">
        <f>'H22'!X50</f>
        <v>-280</v>
      </c>
      <c r="Z48" s="58">
        <f>'H23'!X50</f>
        <v>-135</v>
      </c>
      <c r="AA48" s="58">
        <f>'H24'!X50</f>
        <v>-148</v>
      </c>
      <c r="AB48" s="58">
        <f>'H25'!X50</f>
        <v>-182</v>
      </c>
      <c r="AC48" s="58">
        <f>'H26'!X50</f>
        <v>-205</v>
      </c>
      <c r="AD48" s="58">
        <f>'H27'!X50</f>
        <v>-247</v>
      </c>
      <c r="AE48" s="58">
        <f>'H28'!X50</f>
        <v>-182</v>
      </c>
      <c r="AF48" s="68">
        <f>'H29'!X50</f>
        <v>-268</v>
      </c>
      <c r="AG48" s="68">
        <f>'H30'!X50</f>
        <v>-153</v>
      </c>
      <c r="AH48" s="68">
        <f>'R1'!AD51</f>
        <v>-138</v>
      </c>
      <c r="AI48" s="68">
        <f>'R2'!AF51</f>
        <v>-136</v>
      </c>
      <c r="AJ48" s="1098">
        <f>'R3'!AF51</f>
        <v>-188</v>
      </c>
      <c r="AK48" s="1266">
        <f>'R4'!AD51</f>
        <v>-109</v>
      </c>
      <c r="AL48" s="1098">
        <f>'R5'!AD46</f>
        <v>-663</v>
      </c>
      <c r="AM48" s="1279"/>
      <c r="AN48" s="723">
        <f>h1_2!M48+h1_2!N48</f>
        <v>1475</v>
      </c>
      <c r="AO48" s="742">
        <f>h2_2!M48+h2_2!N48</f>
        <v>1597</v>
      </c>
      <c r="AP48" s="742">
        <f>h3_2!M48+h3_2!N48</f>
        <v>1554</v>
      </c>
      <c r="AQ48" s="742">
        <f>h4_2!M48+h4_2!N48</f>
        <v>1579</v>
      </c>
      <c r="AR48" s="742">
        <f>h5_2!M48+h5_2!N48</f>
        <v>1666</v>
      </c>
      <c r="AS48" s="723">
        <f>h6_2!M48+h6_2!N48</f>
        <v>1734</v>
      </c>
      <c r="AT48" s="538">
        <f>h7_2!O48+h7_2!P48</f>
        <v>2068</v>
      </c>
      <c r="AU48" s="58">
        <f>h8_2!O48+h8_2!P48</f>
        <v>1840</v>
      </c>
      <c r="AV48" s="58">
        <f>h9_2!M48+h9_2!N48</f>
        <v>1657</v>
      </c>
      <c r="AW48" s="58">
        <f>h10_2!M48+h10_2!N48</f>
        <v>1590</v>
      </c>
      <c r="AX48" s="58">
        <f>h11_2!M48+h11_2!N48</f>
        <v>1678</v>
      </c>
      <c r="AY48" s="58">
        <f>h12_2!M48+h12_2!N48</f>
        <v>1679</v>
      </c>
      <c r="AZ48" s="61">
        <f>h13_2!Q48</f>
        <v>1639</v>
      </c>
      <c r="BA48" s="307">
        <f>h14_2!Q48</f>
        <v>1566</v>
      </c>
      <c r="BB48" s="307">
        <f>h15_2!Q48</f>
        <v>1474</v>
      </c>
      <c r="BC48" s="307">
        <f>h16_2!Q48</f>
        <v>1492</v>
      </c>
      <c r="BD48" s="307">
        <f>h17_2!Q48</f>
        <v>1007</v>
      </c>
      <c r="BE48" s="307">
        <f>'H18'!R50</f>
        <v>1029</v>
      </c>
      <c r="BF48" s="307">
        <f>'H19'!R50</f>
        <v>1044</v>
      </c>
      <c r="BG48" s="307">
        <f>'H20'!R50</f>
        <v>1101</v>
      </c>
      <c r="BH48" s="307">
        <f>'H21'!Z51</f>
        <v>1096</v>
      </c>
      <c r="BI48" s="307">
        <f>'H22'!AA50</f>
        <v>970</v>
      </c>
      <c r="BJ48" s="307">
        <f>'H23'!AA50</f>
        <v>1004</v>
      </c>
      <c r="BK48" s="307">
        <f>'H24'!AA50</f>
        <v>1054</v>
      </c>
      <c r="BL48" s="307">
        <f>'H25'!AA50</f>
        <v>1079</v>
      </c>
      <c r="BM48" s="307">
        <f>'H26'!AA50</f>
        <v>1157</v>
      </c>
      <c r="BN48" s="307">
        <f>'H27'!AA50</f>
        <v>1146</v>
      </c>
      <c r="BO48" s="333">
        <f>'H28'!AA50</f>
        <v>1173</v>
      </c>
      <c r="BP48" s="307">
        <f>'H29'!AA50</f>
        <v>1161</v>
      </c>
      <c r="BQ48" s="307">
        <f>'H30'!AA50</f>
        <v>1295</v>
      </c>
      <c r="BR48" s="333">
        <f>'R1'!AG51</f>
        <v>1378</v>
      </c>
      <c r="BS48" s="307">
        <f>'R2'!AI51</f>
        <v>1159</v>
      </c>
      <c r="BT48" s="307">
        <f>'R3'!AI51</f>
        <v>1121</v>
      </c>
      <c r="BU48" s="307">
        <f>'R4'!AG51</f>
        <v>1439</v>
      </c>
      <c r="BV48" s="307">
        <f>'R5'!AG51</f>
        <v>1408</v>
      </c>
      <c r="BW48" s="333">
        <f>'R6'!AG51</f>
        <v>1352</v>
      </c>
      <c r="BX48" s="723">
        <f>h1_2!O48+h1_2!P48</f>
        <v>1556</v>
      </c>
      <c r="BY48" s="742">
        <f>h2_2!O48+h2_2!P48</f>
        <v>1577</v>
      </c>
      <c r="BZ48" s="742">
        <f>h3_2!O48+h3_2!P48</f>
        <v>1643</v>
      </c>
      <c r="CA48" s="742">
        <f>h4_2!O48+h4_2!P48</f>
        <v>1768</v>
      </c>
      <c r="CB48" s="742">
        <f>h5_2!O48+h5_2!P48</f>
        <v>1841</v>
      </c>
      <c r="CC48" s="723">
        <f>h6_2!O48+h6_2!P48</f>
        <v>1830</v>
      </c>
      <c r="CD48" s="559">
        <f>h7_2!Q48+h7_2!R48</f>
        <v>2152</v>
      </c>
      <c r="CE48" s="333">
        <f>h8_2!Q48+h8_2!R48</f>
        <v>2071</v>
      </c>
      <c r="CF48" s="559">
        <f>h9_2!O48+h9_2!P48</f>
        <v>1851</v>
      </c>
      <c r="CG48" s="333">
        <f>h10_2!O48+h10_2!P48</f>
        <v>1834</v>
      </c>
      <c r="CH48" s="559">
        <f>h11_2!O48+h11_2!P48</f>
        <v>1737</v>
      </c>
      <c r="CI48" s="333">
        <f>h12_2!O48+h12_2!P48</f>
        <v>1834</v>
      </c>
      <c r="CJ48" s="633">
        <f>h13_2!Z48</f>
        <v>1800</v>
      </c>
      <c r="CK48" s="639">
        <f>h14_2!Z48</f>
        <v>1772</v>
      </c>
      <c r="CL48" s="324">
        <f>h15_2!Z48</f>
        <v>1776</v>
      </c>
      <c r="CM48" s="639">
        <f>h16_2!Z48</f>
        <v>1717</v>
      </c>
      <c r="CN48" s="324">
        <f>h17_2!Z48</f>
        <v>1326</v>
      </c>
      <c r="CO48" s="639">
        <f>'H18'!AA50</f>
        <v>1363</v>
      </c>
      <c r="CP48" s="324">
        <f>'H19'!AA50</f>
        <v>1295</v>
      </c>
      <c r="CQ48" s="639">
        <f>'H20'!AA50</f>
        <v>1312</v>
      </c>
      <c r="CR48" s="324">
        <f>'H21'!AI51</f>
        <v>1239</v>
      </c>
      <c r="CS48" s="639">
        <f>'H22'!AJ50</f>
        <v>1250</v>
      </c>
      <c r="CT48" s="324">
        <f>'H23'!AJ50</f>
        <v>1139</v>
      </c>
      <c r="CU48" s="639">
        <f>'H24'!AJ50</f>
        <v>1202</v>
      </c>
      <c r="CV48" s="324">
        <f>'H25'!AJ50</f>
        <v>1261</v>
      </c>
      <c r="CW48" s="639">
        <f>'H26'!AJ50</f>
        <v>1362</v>
      </c>
      <c r="CX48" s="324">
        <f>'H27'!AJ50</f>
        <v>1393</v>
      </c>
      <c r="CY48" s="639">
        <f>'H28'!AJ50</f>
        <v>1355</v>
      </c>
      <c r="CZ48" s="693">
        <f>'H29'!AJ50</f>
        <v>1429</v>
      </c>
      <c r="DA48" s="781">
        <f>'H30'!AJ50</f>
        <v>1448</v>
      </c>
      <c r="DB48" s="781">
        <f>'R1'!AP51</f>
        <v>1516</v>
      </c>
      <c r="DC48" s="1087">
        <f>'R2'!AR51</f>
        <v>1295</v>
      </c>
      <c r="DD48" s="781">
        <f>'R3'!AR51</f>
        <v>1309</v>
      </c>
      <c r="DE48" s="1087">
        <f>'R4'!AP51</f>
        <v>1548</v>
      </c>
      <c r="DF48" s="1010">
        <f>'R5'!AP51</f>
        <v>1552</v>
      </c>
      <c r="DG48" s="781">
        <f>'R6'!AP51</f>
        <v>1501</v>
      </c>
    </row>
    <row r="49" spans="1:111" x14ac:dyDescent="0.2">
      <c r="A49" s="303">
        <v>8</v>
      </c>
      <c r="B49" s="1">
        <v>225</v>
      </c>
      <c r="C49" s="1207" t="s">
        <v>214</v>
      </c>
      <c r="D49" s="723">
        <f>h1_2!K49+h1_2!L49</f>
        <v>-105</v>
      </c>
      <c r="E49" s="742">
        <f>h2_2!K49+h2_2!L49</f>
        <v>-12</v>
      </c>
      <c r="F49" s="742">
        <f>h3_2!K49+h3_2!L49</f>
        <v>-155</v>
      </c>
      <c r="G49" s="742">
        <f>h4_2!K49+h4_2!L49</f>
        <v>10</v>
      </c>
      <c r="H49" s="742">
        <f>h5_2!K49+h5_2!L49</f>
        <v>-77</v>
      </c>
      <c r="I49" s="723">
        <f>h6_2!K49+h6_2!L49</f>
        <v>68</v>
      </c>
      <c r="J49" s="559">
        <f>h7_2!L49</f>
        <v>346</v>
      </c>
      <c r="K49" s="333">
        <f>h8_2!L49</f>
        <v>-27</v>
      </c>
      <c r="L49" s="559">
        <f>h9_2!K49+h9_2!L49</f>
        <v>-1</v>
      </c>
      <c r="M49" s="333">
        <f>h10_2!K49+h10_2!L49</f>
        <v>-190</v>
      </c>
      <c r="N49" s="333">
        <f>h11_2!K49+h11_2!L49</f>
        <v>13</v>
      </c>
      <c r="O49" s="333">
        <f>h12_2!K49+h12_2!L49</f>
        <v>100</v>
      </c>
      <c r="P49" s="538">
        <f>h13_2!N49</f>
        <v>-30</v>
      </c>
      <c r="Q49" s="58">
        <f>h14_2!N49</f>
        <v>2</v>
      </c>
      <c r="R49" s="58">
        <f>h15_2!N49</f>
        <v>-143</v>
      </c>
      <c r="S49" s="58">
        <f>h16_2!N49</f>
        <v>-49</v>
      </c>
      <c r="T49" s="58">
        <f>h17_2!N49</f>
        <v>-188</v>
      </c>
      <c r="U49" s="58">
        <f>'H18'!O51</f>
        <v>-104</v>
      </c>
      <c r="V49" s="58">
        <f>'H19'!O51</f>
        <v>-301</v>
      </c>
      <c r="W49" s="58">
        <f>'H20'!O51</f>
        <v>-281</v>
      </c>
      <c r="X49" s="58">
        <f>'H21'!W52</f>
        <v>-233</v>
      </c>
      <c r="Y49" s="58">
        <f>'H22'!X51</f>
        <v>-234</v>
      </c>
      <c r="Z49" s="58">
        <f>'H23'!X51</f>
        <v>-145</v>
      </c>
      <c r="AA49" s="58">
        <f>'H24'!X51</f>
        <v>-137</v>
      </c>
      <c r="AB49" s="58">
        <f>'H25'!X51</f>
        <v>-274</v>
      </c>
      <c r="AC49" s="58">
        <f>'H26'!X51</f>
        <v>-249</v>
      </c>
      <c r="AD49" s="58">
        <f>'H27'!X51</f>
        <v>-165</v>
      </c>
      <c r="AE49" s="58">
        <f>'H28'!X51</f>
        <v>-109</v>
      </c>
      <c r="AF49" s="68">
        <f>'H29'!X51</f>
        <v>-197</v>
      </c>
      <c r="AG49" s="68">
        <f>'H30'!X51</f>
        <v>-116</v>
      </c>
      <c r="AH49" s="68">
        <f>'R1'!AD52</f>
        <v>-213</v>
      </c>
      <c r="AI49" s="68">
        <f>'R2'!AF52</f>
        <v>-199</v>
      </c>
      <c r="AJ49" s="1098">
        <f>'R3'!AF52</f>
        <v>-249</v>
      </c>
      <c r="AK49" s="1266">
        <f>'R4'!AD52</f>
        <v>-165</v>
      </c>
      <c r="AL49" s="1098">
        <f>'R5'!AD47</f>
        <v>91</v>
      </c>
      <c r="AM49" s="1279"/>
      <c r="AN49" s="723">
        <f>h1_2!M49+h1_2!N49</f>
        <v>1286</v>
      </c>
      <c r="AO49" s="742">
        <f>h2_2!M49+h2_2!N49</f>
        <v>1356</v>
      </c>
      <c r="AP49" s="742">
        <f>h3_2!M49+h3_2!N49</f>
        <v>1266</v>
      </c>
      <c r="AQ49" s="742">
        <f>h4_2!M49+h4_2!N49</f>
        <v>1355</v>
      </c>
      <c r="AR49" s="742">
        <f>h5_2!M49+h5_2!N49</f>
        <v>1288</v>
      </c>
      <c r="AS49" s="723">
        <f>h6_2!M49+h6_2!N49</f>
        <v>1497</v>
      </c>
      <c r="AT49" s="538">
        <f>h7_2!O49+h7_2!P49</f>
        <v>1893</v>
      </c>
      <c r="AU49" s="58">
        <f>h8_2!O49+h8_2!P49</f>
        <v>1421</v>
      </c>
      <c r="AV49" s="58">
        <f>h9_2!M49+h9_2!N49</f>
        <v>1434</v>
      </c>
      <c r="AW49" s="58">
        <f>h10_2!M49+h10_2!N49</f>
        <v>1410</v>
      </c>
      <c r="AX49" s="58">
        <f>h11_2!M49+h11_2!N49</f>
        <v>1439</v>
      </c>
      <c r="AY49" s="58">
        <f>h12_2!M49+h12_2!N49</f>
        <v>1566</v>
      </c>
      <c r="AZ49" s="61">
        <f>h13_2!Q49</f>
        <v>1489</v>
      </c>
      <c r="BA49" s="307">
        <f>h14_2!Q49</f>
        <v>1448</v>
      </c>
      <c r="BB49" s="307">
        <f>h15_2!Q49</f>
        <v>1376</v>
      </c>
      <c r="BC49" s="307">
        <f>h16_2!Q49</f>
        <v>1378</v>
      </c>
      <c r="BD49" s="307">
        <f>h17_2!Q49</f>
        <v>1052</v>
      </c>
      <c r="BE49" s="307">
        <f>'H18'!R51</f>
        <v>1114</v>
      </c>
      <c r="BF49" s="307">
        <f>'H19'!R51</f>
        <v>924</v>
      </c>
      <c r="BG49" s="307">
        <f>'H20'!R51</f>
        <v>926</v>
      </c>
      <c r="BH49" s="307">
        <f>'H21'!Z52</f>
        <v>910</v>
      </c>
      <c r="BI49" s="307">
        <f>'H22'!AA51</f>
        <v>814</v>
      </c>
      <c r="BJ49" s="307">
        <f>'H23'!AA51</f>
        <v>860</v>
      </c>
      <c r="BK49" s="307">
        <f>'H24'!AA51</f>
        <v>807</v>
      </c>
      <c r="BL49" s="307">
        <f>'H25'!AA51</f>
        <v>743</v>
      </c>
      <c r="BM49" s="307">
        <f>'H26'!AA51</f>
        <v>728</v>
      </c>
      <c r="BN49" s="307">
        <f>'H27'!AA51</f>
        <v>821</v>
      </c>
      <c r="BO49" s="333">
        <f>'H28'!AA51</f>
        <v>844</v>
      </c>
      <c r="BP49" s="307">
        <f>'H29'!AA51</f>
        <v>775</v>
      </c>
      <c r="BQ49" s="307">
        <f>'H30'!AA51</f>
        <v>828</v>
      </c>
      <c r="BR49" s="333">
        <f>'R1'!AG52</f>
        <v>781</v>
      </c>
      <c r="BS49" s="307">
        <f>'R2'!AI52</f>
        <v>686</v>
      </c>
      <c r="BT49" s="307">
        <f>'R3'!AI52</f>
        <v>658</v>
      </c>
      <c r="BU49" s="307">
        <f>'R4'!AG52</f>
        <v>751</v>
      </c>
      <c r="BV49" s="307">
        <f>'R5'!AG52</f>
        <v>805</v>
      </c>
      <c r="BW49" s="333">
        <f>'R6'!AG52</f>
        <v>724</v>
      </c>
      <c r="BX49" s="723">
        <f>h1_2!O49+h1_2!P49</f>
        <v>1391</v>
      </c>
      <c r="BY49" s="742">
        <f>h2_2!O49+h2_2!P49</f>
        <v>1368</v>
      </c>
      <c r="BZ49" s="742">
        <f>h3_2!O49+h3_2!P49</f>
        <v>1421</v>
      </c>
      <c r="CA49" s="742">
        <f>h4_2!O49+h4_2!P49</f>
        <v>1345</v>
      </c>
      <c r="CB49" s="742">
        <f>h5_2!O49+h5_2!P49</f>
        <v>1365</v>
      </c>
      <c r="CC49" s="723">
        <f>h6_2!O49+h6_2!P49</f>
        <v>1429</v>
      </c>
      <c r="CD49" s="559">
        <f>h7_2!Q49+h7_2!R49</f>
        <v>1547</v>
      </c>
      <c r="CE49" s="333">
        <f>h8_2!Q49+h8_2!R49</f>
        <v>1448</v>
      </c>
      <c r="CF49" s="559">
        <f>h9_2!O49+h9_2!P49</f>
        <v>1435</v>
      </c>
      <c r="CG49" s="333">
        <f>h10_2!O49+h10_2!P49</f>
        <v>1600</v>
      </c>
      <c r="CH49" s="559">
        <f>h11_2!O49+h11_2!P49</f>
        <v>1426</v>
      </c>
      <c r="CI49" s="333">
        <f>h12_2!O49+h12_2!P49</f>
        <v>1466</v>
      </c>
      <c r="CJ49" s="633">
        <f>h13_2!Z49</f>
        <v>1519</v>
      </c>
      <c r="CK49" s="639">
        <f>h14_2!Z49</f>
        <v>1446</v>
      </c>
      <c r="CL49" s="324">
        <f>h15_2!Z49</f>
        <v>1519</v>
      </c>
      <c r="CM49" s="639">
        <f>h16_2!Z49</f>
        <v>1427</v>
      </c>
      <c r="CN49" s="324">
        <f>h17_2!Z49</f>
        <v>1240</v>
      </c>
      <c r="CO49" s="639">
        <f>'H18'!AA51</f>
        <v>1218</v>
      </c>
      <c r="CP49" s="324">
        <f>'H19'!AA51</f>
        <v>1225</v>
      </c>
      <c r="CQ49" s="639">
        <f>'H20'!AA51</f>
        <v>1207</v>
      </c>
      <c r="CR49" s="324">
        <f>'H21'!AI52</f>
        <v>1143</v>
      </c>
      <c r="CS49" s="639">
        <f>'H22'!AJ51</f>
        <v>1048</v>
      </c>
      <c r="CT49" s="324">
        <f>'H23'!AJ51</f>
        <v>1005</v>
      </c>
      <c r="CU49" s="639">
        <f>'H24'!AJ51</f>
        <v>944</v>
      </c>
      <c r="CV49" s="324">
        <f>'H25'!AJ51</f>
        <v>1017</v>
      </c>
      <c r="CW49" s="639">
        <f>'H26'!AJ51</f>
        <v>977</v>
      </c>
      <c r="CX49" s="324">
        <f>'H27'!AJ51</f>
        <v>986</v>
      </c>
      <c r="CY49" s="639">
        <f>'H28'!AJ51</f>
        <v>953</v>
      </c>
      <c r="CZ49" s="693">
        <f>'H29'!AJ51</f>
        <v>972</v>
      </c>
      <c r="DA49" s="781">
        <f>'H30'!AJ51</f>
        <v>944</v>
      </c>
      <c r="DB49" s="781">
        <f>'R1'!AP52</f>
        <v>994</v>
      </c>
      <c r="DC49" s="1087">
        <f>'R2'!AR52</f>
        <v>885</v>
      </c>
      <c r="DD49" s="781">
        <f>'R3'!AR52</f>
        <v>907</v>
      </c>
      <c r="DE49" s="1087">
        <f>'R4'!AP52</f>
        <v>916</v>
      </c>
      <c r="DF49" s="1010">
        <f>'R5'!AP52</f>
        <v>897</v>
      </c>
      <c r="DG49" s="781">
        <f>'R6'!AP52</f>
        <v>901</v>
      </c>
    </row>
    <row r="50" spans="1:111" x14ac:dyDescent="0.2">
      <c r="A50" s="303">
        <v>10</v>
      </c>
      <c r="B50" s="1">
        <v>226</v>
      </c>
      <c r="C50" s="1207" t="s">
        <v>215</v>
      </c>
      <c r="D50" s="723">
        <f>h1_2!K50+h1_2!L50</f>
        <v>-198</v>
      </c>
      <c r="E50" s="742">
        <f>h2_2!K50+h2_2!L50</f>
        <v>-306</v>
      </c>
      <c r="F50" s="742">
        <f>h3_2!K50+h3_2!L50</f>
        <v>-164</v>
      </c>
      <c r="G50" s="742">
        <f>h4_2!K50+h4_2!L50</f>
        <v>-100</v>
      </c>
      <c r="H50" s="742">
        <f>h5_2!K50+h5_2!L50</f>
        <v>114</v>
      </c>
      <c r="I50" s="723">
        <f>h6_2!K50+h6_2!L50</f>
        <v>-62</v>
      </c>
      <c r="J50" s="559">
        <f>h7_2!L50</f>
        <v>-122</v>
      </c>
      <c r="K50" s="333">
        <f>h8_2!L50</f>
        <v>-130</v>
      </c>
      <c r="L50" s="559">
        <f>h9_2!K50+h9_2!L50</f>
        <v>-170</v>
      </c>
      <c r="M50" s="333">
        <f>h10_2!K50+h10_2!L50</f>
        <v>-127</v>
      </c>
      <c r="N50" s="333">
        <f>h11_2!K50+h11_2!L50</f>
        <v>103</v>
      </c>
      <c r="O50" s="333">
        <f>h12_2!K50+h12_2!L50</f>
        <v>-24</v>
      </c>
      <c r="P50" s="538">
        <f>h13_2!N50</f>
        <v>-268</v>
      </c>
      <c r="Q50" s="58">
        <f>h14_2!N50</f>
        <v>-215</v>
      </c>
      <c r="R50" s="58">
        <f>h15_2!N50</f>
        <v>-164</v>
      </c>
      <c r="S50" s="58">
        <f>h16_2!N50</f>
        <v>-335</v>
      </c>
      <c r="T50" s="58">
        <f>h17_2!N50</f>
        <v>-269</v>
      </c>
      <c r="U50" s="58">
        <f>'H18'!O52</f>
        <v>-249</v>
      </c>
      <c r="V50" s="58">
        <f>'H19'!O52</f>
        <v>-224</v>
      </c>
      <c r="W50" s="58">
        <f>'H20'!O52</f>
        <v>-247</v>
      </c>
      <c r="X50" s="58">
        <f>'H21'!W53</f>
        <v>-105</v>
      </c>
      <c r="Y50" s="58">
        <f>'H22'!X52</f>
        <v>-179</v>
      </c>
      <c r="Z50" s="58">
        <f>'H23'!X52</f>
        <v>-127</v>
      </c>
      <c r="AA50" s="58">
        <f>'H24'!X52</f>
        <v>-159</v>
      </c>
      <c r="AB50" s="58">
        <f>'H25'!X52</f>
        <v>-159</v>
      </c>
      <c r="AC50" s="58">
        <f>'H26'!X52</f>
        <v>-66</v>
      </c>
      <c r="AD50" s="58">
        <f>'H27'!X52</f>
        <v>-77</v>
      </c>
      <c r="AE50" s="58">
        <f>'H28'!X52</f>
        <v>-157</v>
      </c>
      <c r="AF50" s="68">
        <f>'H29'!X52</f>
        <v>-25</v>
      </c>
      <c r="AG50" s="68">
        <f>'H30'!X52</f>
        <v>-231</v>
      </c>
      <c r="AH50" s="68">
        <f>'R1'!AD53</f>
        <v>-18</v>
      </c>
      <c r="AI50" s="68">
        <f>'R2'!AF53</f>
        <v>69</v>
      </c>
      <c r="AJ50" s="1098">
        <f>'R3'!AF53</f>
        <v>139</v>
      </c>
      <c r="AK50" s="1266">
        <f>'R4'!AD53</f>
        <v>313</v>
      </c>
      <c r="AL50" s="1098">
        <f>'R5'!AD48</f>
        <v>79</v>
      </c>
      <c r="AM50" s="1279"/>
      <c r="AN50" s="723">
        <f>h1_2!M50+h1_2!N50</f>
        <v>1506</v>
      </c>
      <c r="AO50" s="742">
        <f>h2_2!M50+h2_2!N50</f>
        <v>1477</v>
      </c>
      <c r="AP50" s="742">
        <f>h3_2!M50+h3_2!N50</f>
        <v>1624</v>
      </c>
      <c r="AQ50" s="742">
        <f>h4_2!M50+h4_2!N50</f>
        <v>1617</v>
      </c>
      <c r="AR50" s="742">
        <f>h5_2!M50+h5_2!N50</f>
        <v>2019</v>
      </c>
      <c r="AS50" s="723">
        <f>h6_2!M50+h6_2!N50</f>
        <v>1762</v>
      </c>
      <c r="AT50" s="538">
        <f>h7_2!O50+h7_2!P50</f>
        <v>2191</v>
      </c>
      <c r="AU50" s="58">
        <f>h8_2!O50+h8_2!P50</f>
        <v>1871</v>
      </c>
      <c r="AV50" s="58">
        <f>h9_2!M50+h9_2!N50</f>
        <v>1847</v>
      </c>
      <c r="AW50" s="58">
        <f>h10_2!M50+h10_2!N50</f>
        <v>1839</v>
      </c>
      <c r="AX50" s="58">
        <f>h11_2!M50+h11_2!N50</f>
        <v>2009</v>
      </c>
      <c r="AY50" s="58">
        <f>h12_2!M50+h12_2!N50</f>
        <v>1822</v>
      </c>
      <c r="AZ50" s="61">
        <f>h13_2!Q50</f>
        <v>1752</v>
      </c>
      <c r="BA50" s="307">
        <f>h14_2!Q50</f>
        <v>1589</v>
      </c>
      <c r="BB50" s="307">
        <f>h15_2!Q50</f>
        <v>1591</v>
      </c>
      <c r="BC50" s="307">
        <f>h16_2!Q50</f>
        <v>1376</v>
      </c>
      <c r="BD50" s="307">
        <f>h17_2!Q50</f>
        <v>1186</v>
      </c>
      <c r="BE50" s="307">
        <f>'H18'!R52</f>
        <v>1130</v>
      </c>
      <c r="BF50" s="307">
        <f>'H19'!R52</f>
        <v>1030</v>
      </c>
      <c r="BG50" s="307">
        <f>'H20'!R52</f>
        <v>1108</v>
      </c>
      <c r="BH50" s="307">
        <f>'H21'!Z53</f>
        <v>1082</v>
      </c>
      <c r="BI50" s="307">
        <f>'H22'!AA52</f>
        <v>1098</v>
      </c>
      <c r="BJ50" s="307">
        <f>'H23'!AA52</f>
        <v>1045</v>
      </c>
      <c r="BK50" s="307">
        <f>'H24'!AA52</f>
        <v>1064</v>
      </c>
      <c r="BL50" s="307">
        <f>'H25'!AA52</f>
        <v>1080</v>
      </c>
      <c r="BM50" s="307">
        <f>'H26'!AA52</f>
        <v>1202</v>
      </c>
      <c r="BN50" s="307">
        <f>'H27'!AA52</f>
        <v>1188</v>
      </c>
      <c r="BO50" s="333">
        <f>'H28'!AA52</f>
        <v>1105</v>
      </c>
      <c r="BP50" s="307">
        <f>'H29'!AA52</f>
        <v>1175</v>
      </c>
      <c r="BQ50" s="307">
        <f>'H30'!AA52</f>
        <v>1145</v>
      </c>
      <c r="BR50" s="333">
        <f>'R1'!AG53</f>
        <v>1325</v>
      </c>
      <c r="BS50" s="307">
        <f>'R2'!AI53</f>
        <v>1321</v>
      </c>
      <c r="BT50" s="307">
        <f>'R3'!AI53</f>
        <v>1330</v>
      </c>
      <c r="BU50" s="307">
        <f>'R4'!AG53</f>
        <v>1783</v>
      </c>
      <c r="BV50" s="307">
        <f>'R5'!AG53</f>
        <v>1732</v>
      </c>
      <c r="BW50" s="333">
        <f>'R6'!AG53</f>
        <v>1560</v>
      </c>
      <c r="BX50" s="723">
        <f>h1_2!O50+h1_2!P50</f>
        <v>1704</v>
      </c>
      <c r="BY50" s="742">
        <f>h2_2!O50+h2_2!P50</f>
        <v>1783</v>
      </c>
      <c r="BZ50" s="742">
        <f>h3_2!O50+h3_2!P50</f>
        <v>1788</v>
      </c>
      <c r="CA50" s="742">
        <f>h4_2!O50+h4_2!P50</f>
        <v>1717</v>
      </c>
      <c r="CB50" s="742">
        <f>h5_2!O50+h5_2!P50</f>
        <v>1905</v>
      </c>
      <c r="CC50" s="723">
        <f>h6_2!O50+h6_2!P50</f>
        <v>1824</v>
      </c>
      <c r="CD50" s="559">
        <f>h7_2!Q50+h7_2!R50</f>
        <v>2313</v>
      </c>
      <c r="CE50" s="333">
        <f>h8_2!Q50+h8_2!R50</f>
        <v>2001</v>
      </c>
      <c r="CF50" s="559">
        <f>h9_2!O50+h9_2!P50</f>
        <v>2017</v>
      </c>
      <c r="CG50" s="333">
        <f>h10_2!O50+h10_2!P50</f>
        <v>1966</v>
      </c>
      <c r="CH50" s="559">
        <f>h11_2!O50+h11_2!P50</f>
        <v>1906</v>
      </c>
      <c r="CI50" s="333">
        <f>h12_2!O50+h12_2!P50</f>
        <v>1846</v>
      </c>
      <c r="CJ50" s="633">
        <f>h13_2!Z50</f>
        <v>2020</v>
      </c>
      <c r="CK50" s="639">
        <f>h14_2!Z50</f>
        <v>1804</v>
      </c>
      <c r="CL50" s="324">
        <f>h15_2!Z50</f>
        <v>1755</v>
      </c>
      <c r="CM50" s="639">
        <f>h16_2!Z50</f>
        <v>1711</v>
      </c>
      <c r="CN50" s="324">
        <f>h17_2!Z50</f>
        <v>1455</v>
      </c>
      <c r="CO50" s="639">
        <f>'H18'!AA52</f>
        <v>1379</v>
      </c>
      <c r="CP50" s="324">
        <f>'H19'!AA52</f>
        <v>1254</v>
      </c>
      <c r="CQ50" s="639">
        <f>'H20'!AA52</f>
        <v>1355</v>
      </c>
      <c r="CR50" s="324">
        <f>'H21'!AI53</f>
        <v>1187</v>
      </c>
      <c r="CS50" s="639">
        <f>'H22'!AJ52</f>
        <v>1277</v>
      </c>
      <c r="CT50" s="324">
        <f>'H23'!AJ52</f>
        <v>1172</v>
      </c>
      <c r="CU50" s="639">
        <f>'H24'!AJ52</f>
        <v>1223</v>
      </c>
      <c r="CV50" s="324">
        <f>'H25'!AJ52</f>
        <v>1239</v>
      </c>
      <c r="CW50" s="639">
        <f>'H26'!AJ52</f>
        <v>1268</v>
      </c>
      <c r="CX50" s="324">
        <f>'H27'!AJ52</f>
        <v>1265</v>
      </c>
      <c r="CY50" s="639">
        <f>'H28'!AJ52</f>
        <v>1262</v>
      </c>
      <c r="CZ50" s="693">
        <f>'H29'!AJ52</f>
        <v>1200</v>
      </c>
      <c r="DA50" s="781">
        <f>'H30'!AJ52</f>
        <v>1376</v>
      </c>
      <c r="DB50" s="781">
        <f>'R1'!AP53</f>
        <v>1343</v>
      </c>
      <c r="DC50" s="1087">
        <f>'R2'!AR53</f>
        <v>1252</v>
      </c>
      <c r="DD50" s="781">
        <f>'R3'!AR53</f>
        <v>1191</v>
      </c>
      <c r="DE50" s="1087">
        <f>'R4'!AP53</f>
        <v>1470</v>
      </c>
      <c r="DF50" s="1010">
        <f>'R5'!AP53</f>
        <v>1590</v>
      </c>
      <c r="DG50" s="781">
        <f>'R6'!AP53</f>
        <v>1546</v>
      </c>
    </row>
    <row r="51" spans="1:111" x14ac:dyDescent="0.2">
      <c r="A51" s="303">
        <v>7</v>
      </c>
      <c r="B51" s="1">
        <v>227</v>
      </c>
      <c r="C51" s="1207" t="s">
        <v>216</v>
      </c>
      <c r="D51" s="723">
        <f>h1_2!K51+h1_2!L51</f>
        <v>-275</v>
      </c>
      <c r="E51" s="742">
        <f>h2_2!K51+h2_2!L51</f>
        <v>-229</v>
      </c>
      <c r="F51" s="742">
        <f>h3_2!K51+h3_2!L51</f>
        <v>-146</v>
      </c>
      <c r="G51" s="742">
        <f>h4_2!K51+h4_2!L51</f>
        <v>-181</v>
      </c>
      <c r="H51" s="742">
        <f>h5_2!K51+h5_2!L51</f>
        <v>-173</v>
      </c>
      <c r="I51" s="723">
        <f>h6_2!K51+h6_2!L51</f>
        <v>-119</v>
      </c>
      <c r="J51" s="559">
        <f>h7_2!L51</f>
        <v>68</v>
      </c>
      <c r="K51" s="333">
        <f>h8_2!L51</f>
        <v>-193</v>
      </c>
      <c r="L51" s="559">
        <f>h9_2!K51+h9_2!L51</f>
        <v>-140</v>
      </c>
      <c r="M51" s="333">
        <f>h10_2!K51+h10_2!L51</f>
        <v>-312</v>
      </c>
      <c r="N51" s="333">
        <f>h11_2!K51+h11_2!L51</f>
        <v>-226</v>
      </c>
      <c r="O51" s="333">
        <f>h12_2!K51+h12_2!L51</f>
        <v>-292</v>
      </c>
      <c r="P51" s="538">
        <f>h13_2!N51</f>
        <v>-281</v>
      </c>
      <c r="Q51" s="58">
        <f>h14_2!N51</f>
        <v>-331</v>
      </c>
      <c r="R51" s="58">
        <f>h15_2!N51</f>
        <v>-180</v>
      </c>
      <c r="S51" s="58">
        <f>h16_2!N51</f>
        <v>-253</v>
      </c>
      <c r="T51" s="58">
        <f>h17_2!N51</f>
        <v>-296</v>
      </c>
      <c r="U51" s="58">
        <f>'H18'!O53</f>
        <v>-302</v>
      </c>
      <c r="V51" s="58">
        <f>'H19'!O53</f>
        <v>-305</v>
      </c>
      <c r="W51" s="58">
        <f>'H20'!O53</f>
        <v>-317</v>
      </c>
      <c r="X51" s="58">
        <f>'H21'!W54</f>
        <v>-285</v>
      </c>
      <c r="Y51" s="58">
        <f>'H22'!X53</f>
        <v>-327</v>
      </c>
      <c r="Z51" s="58">
        <f>'H23'!X53</f>
        <v>-306</v>
      </c>
      <c r="AA51" s="58">
        <f>'H24'!X53</f>
        <v>-339</v>
      </c>
      <c r="AB51" s="58">
        <f>'H25'!X53</f>
        <v>-307</v>
      </c>
      <c r="AC51" s="58">
        <f>'H26'!X53</f>
        <v>-369</v>
      </c>
      <c r="AD51" s="58">
        <f>'H27'!X53</f>
        <v>-348</v>
      </c>
      <c r="AE51" s="58">
        <f>'H28'!X53</f>
        <v>-396</v>
      </c>
      <c r="AF51" s="68">
        <f>'H29'!X53</f>
        <v>-371</v>
      </c>
      <c r="AG51" s="68">
        <f>'H30'!X53</f>
        <v>-302</v>
      </c>
      <c r="AH51" s="68">
        <f>'R1'!AD54</f>
        <v>-313</v>
      </c>
      <c r="AI51" s="68">
        <f>'R2'!AF54</f>
        <v>-268</v>
      </c>
      <c r="AJ51" s="1098">
        <f>'R3'!AF54</f>
        <v>-269</v>
      </c>
      <c r="AK51" s="1266">
        <f>'R4'!AD54</f>
        <v>-268</v>
      </c>
      <c r="AL51" s="1098">
        <f>'R5'!AD49</f>
        <v>-175</v>
      </c>
      <c r="AM51" s="1279"/>
      <c r="AN51" s="723">
        <f>h1_2!M51+h1_2!N51</f>
        <v>1213</v>
      </c>
      <c r="AO51" s="742">
        <f>h2_2!M51+h2_2!N51</f>
        <v>1272</v>
      </c>
      <c r="AP51" s="742">
        <f>h3_2!M51+h3_2!N51</f>
        <v>1211</v>
      </c>
      <c r="AQ51" s="742">
        <f>h4_2!M51+h4_2!N51</f>
        <v>1324</v>
      </c>
      <c r="AR51" s="742">
        <f>h5_2!M51+h5_2!N51</f>
        <v>1337</v>
      </c>
      <c r="AS51" s="723">
        <f>h6_2!M51+h6_2!N51</f>
        <v>1542</v>
      </c>
      <c r="AT51" s="538">
        <f>h7_2!O51+h7_2!P51</f>
        <v>1923</v>
      </c>
      <c r="AU51" s="58">
        <f>h8_2!O51+h8_2!P51</f>
        <v>1446</v>
      </c>
      <c r="AV51" s="58">
        <f>h9_2!M51+h9_2!N51</f>
        <v>1347</v>
      </c>
      <c r="AW51" s="58">
        <f>h10_2!M51+h10_2!N51</f>
        <v>1259</v>
      </c>
      <c r="AX51" s="58">
        <f>h11_2!M51+h11_2!N51</f>
        <v>1345</v>
      </c>
      <c r="AY51" s="58">
        <f>h12_2!M51+h12_2!N51</f>
        <v>1291</v>
      </c>
      <c r="AZ51" s="61">
        <f>h13_2!Q51</f>
        <v>1228</v>
      </c>
      <c r="BA51" s="307">
        <f>h14_2!Q51</f>
        <v>1268</v>
      </c>
      <c r="BB51" s="307">
        <f>h15_2!Q51</f>
        <v>1199</v>
      </c>
      <c r="BC51" s="307">
        <f>h16_2!Q51</f>
        <v>1100</v>
      </c>
      <c r="BD51" s="307">
        <f>h17_2!Q51</f>
        <v>1014</v>
      </c>
      <c r="BE51" s="307">
        <f>'H18'!R53</f>
        <v>930</v>
      </c>
      <c r="BF51" s="307">
        <f>'H19'!R53</f>
        <v>864</v>
      </c>
      <c r="BG51" s="307">
        <f>'H20'!R53</f>
        <v>879</v>
      </c>
      <c r="BH51" s="307">
        <f>'H21'!Z54</f>
        <v>901</v>
      </c>
      <c r="BI51" s="307">
        <f>'H22'!AA53</f>
        <v>837</v>
      </c>
      <c r="BJ51" s="307">
        <f>'H23'!AA53</f>
        <v>758</v>
      </c>
      <c r="BK51" s="307">
        <f>'H24'!AA53</f>
        <v>686</v>
      </c>
      <c r="BL51" s="307">
        <f>'H25'!AA53</f>
        <v>808</v>
      </c>
      <c r="BM51" s="307">
        <f>'H26'!AA53</f>
        <v>699</v>
      </c>
      <c r="BN51" s="307">
        <f>'H27'!AA53</f>
        <v>746</v>
      </c>
      <c r="BO51" s="333">
        <f>'H28'!AA53</f>
        <v>684</v>
      </c>
      <c r="BP51" s="307">
        <f>'H29'!AA53</f>
        <v>697</v>
      </c>
      <c r="BQ51" s="307">
        <f>'H30'!AA53</f>
        <v>697</v>
      </c>
      <c r="BR51" s="333">
        <f>'R1'!AG54</f>
        <v>674</v>
      </c>
      <c r="BS51" s="307">
        <f>'R2'!AI54</f>
        <v>665</v>
      </c>
      <c r="BT51" s="307">
        <f>'R3'!AI54</f>
        <v>650</v>
      </c>
      <c r="BU51" s="307">
        <f>'R4'!AG54</f>
        <v>647</v>
      </c>
      <c r="BV51" s="307">
        <f>'R5'!AG54</f>
        <v>659</v>
      </c>
      <c r="BW51" s="333">
        <f>'R6'!AG54</f>
        <v>634</v>
      </c>
      <c r="BX51" s="723">
        <f>h1_2!O51+h1_2!P51</f>
        <v>1488</v>
      </c>
      <c r="BY51" s="742">
        <f>h2_2!O51+h2_2!P51</f>
        <v>1501</v>
      </c>
      <c r="BZ51" s="742">
        <f>h3_2!O51+h3_2!P51</f>
        <v>1357</v>
      </c>
      <c r="CA51" s="742">
        <f>h4_2!O51+h4_2!P51</f>
        <v>1505</v>
      </c>
      <c r="CB51" s="742">
        <f>h5_2!O51+h5_2!P51</f>
        <v>1510</v>
      </c>
      <c r="CC51" s="723">
        <f>h6_2!O51+h6_2!P51</f>
        <v>1661</v>
      </c>
      <c r="CD51" s="559">
        <f>h7_2!Q51+h7_2!R51</f>
        <v>1855</v>
      </c>
      <c r="CE51" s="333">
        <f>h8_2!Q51+h8_2!R51</f>
        <v>1639</v>
      </c>
      <c r="CF51" s="559">
        <f>h9_2!O51+h9_2!P51</f>
        <v>1487</v>
      </c>
      <c r="CG51" s="333">
        <f>h10_2!O51+h10_2!P51</f>
        <v>1571</v>
      </c>
      <c r="CH51" s="559">
        <f>h11_2!O51+h11_2!P51</f>
        <v>1571</v>
      </c>
      <c r="CI51" s="333">
        <f>h12_2!O51+h12_2!P51</f>
        <v>1583</v>
      </c>
      <c r="CJ51" s="633">
        <f>h13_2!Z51</f>
        <v>1509</v>
      </c>
      <c r="CK51" s="639">
        <f>h14_2!Z51</f>
        <v>1599</v>
      </c>
      <c r="CL51" s="324">
        <f>h15_2!Z51</f>
        <v>1379</v>
      </c>
      <c r="CM51" s="639">
        <f>h16_2!Z51</f>
        <v>1353</v>
      </c>
      <c r="CN51" s="324">
        <f>h17_2!Z51</f>
        <v>1310</v>
      </c>
      <c r="CO51" s="639">
        <f>'H18'!AA53</f>
        <v>1232</v>
      </c>
      <c r="CP51" s="324">
        <f>'H19'!AA53</f>
        <v>1169</v>
      </c>
      <c r="CQ51" s="639">
        <f>'H20'!AA53</f>
        <v>1196</v>
      </c>
      <c r="CR51" s="324">
        <f>'H21'!AI54</f>
        <v>1186</v>
      </c>
      <c r="CS51" s="639">
        <f>'H22'!AJ53</f>
        <v>1164</v>
      </c>
      <c r="CT51" s="324">
        <f>'H23'!AJ53</f>
        <v>1064</v>
      </c>
      <c r="CU51" s="639">
        <f>'H24'!AJ53</f>
        <v>1025</v>
      </c>
      <c r="CV51" s="324">
        <f>'H25'!AJ53</f>
        <v>1115</v>
      </c>
      <c r="CW51" s="639">
        <f>'H26'!AJ53</f>
        <v>1068</v>
      </c>
      <c r="CX51" s="324">
        <f>'H27'!AJ53</f>
        <v>1094</v>
      </c>
      <c r="CY51" s="639">
        <f>'H28'!AJ53</f>
        <v>1080</v>
      </c>
      <c r="CZ51" s="693">
        <f>'H29'!AJ53</f>
        <v>1068</v>
      </c>
      <c r="DA51" s="781">
        <f>'H30'!AJ53</f>
        <v>999</v>
      </c>
      <c r="DB51" s="781">
        <f>'R1'!AP54</f>
        <v>987</v>
      </c>
      <c r="DC51" s="1087">
        <f>'R2'!AR54</f>
        <v>933</v>
      </c>
      <c r="DD51" s="781">
        <f>'R3'!AR54</f>
        <v>919</v>
      </c>
      <c r="DE51" s="1087">
        <f>'R4'!AP54</f>
        <v>915</v>
      </c>
      <c r="DF51" s="1010">
        <f>'R5'!AP54</f>
        <v>905</v>
      </c>
      <c r="DG51" s="781">
        <f>'R6'!AP54</f>
        <v>974</v>
      </c>
    </row>
    <row r="52" spans="1:111" x14ac:dyDescent="0.2">
      <c r="A52" s="303">
        <v>5</v>
      </c>
      <c r="B52" s="1">
        <v>228</v>
      </c>
      <c r="C52" s="1207" t="s">
        <v>217</v>
      </c>
      <c r="D52" s="723">
        <f>h1_2!K52+h1_2!L52</f>
        <v>257</v>
      </c>
      <c r="E52" s="742">
        <f>h2_2!K52+h2_2!L52</f>
        <v>361</v>
      </c>
      <c r="F52" s="742">
        <f>h3_2!K52+h3_2!L52</f>
        <v>268</v>
      </c>
      <c r="G52" s="742">
        <f>h4_2!K52+h4_2!L52</f>
        <v>43</v>
      </c>
      <c r="H52" s="742">
        <f>h5_2!K52+h5_2!L52</f>
        <v>134</v>
      </c>
      <c r="I52" s="723">
        <f>h6_2!K52+h6_2!L52</f>
        <v>160</v>
      </c>
      <c r="J52" s="559">
        <f>h7_2!L52</f>
        <v>299</v>
      </c>
      <c r="K52" s="333">
        <f>h8_2!L52</f>
        <v>186</v>
      </c>
      <c r="L52" s="559">
        <f>h9_2!K52+h9_2!L52</f>
        <v>122</v>
      </c>
      <c r="M52" s="333">
        <f>h10_2!K52+h10_2!L52</f>
        <v>-24</v>
      </c>
      <c r="N52" s="333">
        <f>h11_2!K52+h11_2!L52</f>
        <v>-112</v>
      </c>
      <c r="O52" s="333">
        <f>h12_2!K52+h12_2!L52</f>
        <v>-86</v>
      </c>
      <c r="P52" s="538">
        <f>h13_2!N52</f>
        <v>-135</v>
      </c>
      <c r="Q52" s="58">
        <f>h14_2!N52</f>
        <v>-188</v>
      </c>
      <c r="R52" s="58">
        <f>h15_2!N52</f>
        <v>-195</v>
      </c>
      <c r="S52" s="58">
        <f>h16_2!N52</f>
        <v>-244</v>
      </c>
      <c r="T52" s="58">
        <f>h17_2!N52</f>
        <v>-62</v>
      </c>
      <c r="U52" s="58">
        <f>'H18'!O54</f>
        <v>-218</v>
      </c>
      <c r="V52" s="58">
        <f>'H19'!O54</f>
        <v>77</v>
      </c>
      <c r="W52" s="58">
        <f>'H20'!O54</f>
        <v>69</v>
      </c>
      <c r="X52" s="58">
        <f>'H21'!W55</f>
        <v>-174</v>
      </c>
      <c r="Y52" s="58">
        <f>'H22'!X54</f>
        <v>-120</v>
      </c>
      <c r="Z52" s="58">
        <f>'H23'!X54</f>
        <v>30</v>
      </c>
      <c r="AA52" s="58">
        <f>'H24'!X54</f>
        <v>-49</v>
      </c>
      <c r="AB52" s="58">
        <f>'H25'!X54</f>
        <v>-121</v>
      </c>
      <c r="AC52" s="58">
        <f>'H26'!X54</f>
        <v>-128</v>
      </c>
      <c r="AD52" s="58">
        <f>'H27'!X54</f>
        <v>172</v>
      </c>
      <c r="AE52" s="58">
        <f>'H28'!X54</f>
        <v>367</v>
      </c>
      <c r="AF52" s="68">
        <f>'H29'!X54</f>
        <v>-10</v>
      </c>
      <c r="AG52" s="68">
        <f>'H30'!X54</f>
        <v>-50</v>
      </c>
      <c r="AH52" s="68">
        <f>'R1'!AD55</f>
        <v>262</v>
      </c>
      <c r="AI52" s="68">
        <f>'R2'!AF55</f>
        <v>-28</v>
      </c>
      <c r="AJ52" s="1098">
        <f>'R3'!AF55</f>
        <v>-284</v>
      </c>
      <c r="AK52" s="1266">
        <f>'R4'!AD55</f>
        <v>36</v>
      </c>
      <c r="AL52" s="1098">
        <f>'R5'!AD50</f>
        <v>-148</v>
      </c>
      <c r="AM52" s="1279"/>
      <c r="AN52" s="723">
        <f>h1_2!M52+h1_2!N52</f>
        <v>2182</v>
      </c>
      <c r="AO52" s="742">
        <f>h2_2!M52+h2_2!N52</f>
        <v>2375</v>
      </c>
      <c r="AP52" s="742">
        <f>h3_2!M52+h3_2!N52</f>
        <v>2446</v>
      </c>
      <c r="AQ52" s="742">
        <f>h4_2!M52+h4_2!N52</f>
        <v>2272</v>
      </c>
      <c r="AR52" s="742">
        <f>h5_2!M52+h5_2!N52</f>
        <v>2462</v>
      </c>
      <c r="AS52" s="723">
        <f>h6_2!M52+h6_2!N52</f>
        <v>2329</v>
      </c>
      <c r="AT52" s="538">
        <f>h7_2!O52+h7_2!P52</f>
        <v>2785</v>
      </c>
      <c r="AU52" s="58">
        <f>h8_2!O52+h8_2!P52</f>
        <v>2538</v>
      </c>
      <c r="AV52" s="58">
        <f>h9_2!M52+h9_2!N52</f>
        <v>2694</v>
      </c>
      <c r="AW52" s="58">
        <f>h10_2!M52+h10_2!N52</f>
        <v>2571</v>
      </c>
      <c r="AX52" s="58">
        <f>h11_2!M52+h11_2!N52</f>
        <v>2481</v>
      </c>
      <c r="AY52" s="58">
        <f>h12_2!M52+h12_2!N52</f>
        <v>2330</v>
      </c>
      <c r="AZ52" s="61">
        <f>h13_2!Q52</f>
        <v>2171</v>
      </c>
      <c r="BA52" s="307">
        <f>h14_2!Q52</f>
        <v>2155</v>
      </c>
      <c r="BB52" s="307">
        <f>h15_2!Q52</f>
        <v>2093</v>
      </c>
      <c r="BC52" s="307">
        <f>h16_2!Q52</f>
        <v>2037</v>
      </c>
      <c r="BD52" s="307">
        <f>h17_2!Q52</f>
        <v>2071</v>
      </c>
      <c r="BE52" s="307">
        <f>'H18'!R54</f>
        <v>1848</v>
      </c>
      <c r="BF52" s="307">
        <f>'H19'!R54</f>
        <v>1913</v>
      </c>
      <c r="BG52" s="307">
        <f>'H20'!R54</f>
        <v>1942</v>
      </c>
      <c r="BH52" s="307">
        <f>'H21'!Z55</f>
        <v>1649</v>
      </c>
      <c r="BI52" s="307">
        <f>'H22'!AA54</f>
        <v>1704</v>
      </c>
      <c r="BJ52" s="307">
        <f>'H23'!AA54</f>
        <v>1842</v>
      </c>
      <c r="BK52" s="307">
        <f>'H24'!AA54</f>
        <v>1957</v>
      </c>
      <c r="BL52" s="307">
        <f>'H25'!AA54</f>
        <v>1737</v>
      </c>
      <c r="BM52" s="307">
        <f>'H26'!AA54</f>
        <v>1803</v>
      </c>
      <c r="BN52" s="307">
        <f>'H27'!AA54</f>
        <v>1896</v>
      </c>
      <c r="BO52" s="333">
        <f>'H28'!AA54</f>
        <v>2088</v>
      </c>
      <c r="BP52" s="307">
        <f>'H29'!AA54</f>
        <v>2190</v>
      </c>
      <c r="BQ52" s="307">
        <f>'H30'!AA54</f>
        <v>2169</v>
      </c>
      <c r="BR52" s="333">
        <f>'R1'!AG55</f>
        <v>2313</v>
      </c>
      <c r="BS52" s="307">
        <f>'R2'!AI55</f>
        <v>2102</v>
      </c>
      <c r="BT52" s="307">
        <f>'R3'!AI55</f>
        <v>1954</v>
      </c>
      <c r="BU52" s="307">
        <f>'R4'!AG55</f>
        <v>2156</v>
      </c>
      <c r="BV52" s="307">
        <f>'R5'!AG55</f>
        <v>2323</v>
      </c>
      <c r="BW52" s="333">
        <f>'R6'!AG55</f>
        <v>2205</v>
      </c>
      <c r="BX52" s="723">
        <f>h1_2!O52+h1_2!P52</f>
        <v>1925</v>
      </c>
      <c r="BY52" s="742">
        <f>h2_2!O52+h2_2!P52</f>
        <v>2014</v>
      </c>
      <c r="BZ52" s="742">
        <f>h3_2!O52+h3_2!P52</f>
        <v>2178</v>
      </c>
      <c r="CA52" s="742">
        <f>h4_2!O52+h4_2!P52</f>
        <v>2229</v>
      </c>
      <c r="CB52" s="742">
        <f>h5_2!O52+h5_2!P52</f>
        <v>2328</v>
      </c>
      <c r="CC52" s="723">
        <f>h6_2!O52+h6_2!P52</f>
        <v>2169</v>
      </c>
      <c r="CD52" s="559">
        <f>h7_2!Q52+h7_2!R52</f>
        <v>2486</v>
      </c>
      <c r="CE52" s="333">
        <f>h8_2!Q52+h8_2!R52</f>
        <v>2352</v>
      </c>
      <c r="CF52" s="559">
        <f>h9_2!O52+h9_2!P52</f>
        <v>2572</v>
      </c>
      <c r="CG52" s="333">
        <f>h10_2!O52+h10_2!P52</f>
        <v>2595</v>
      </c>
      <c r="CH52" s="559">
        <f>h11_2!O52+h11_2!P52</f>
        <v>2593</v>
      </c>
      <c r="CI52" s="333">
        <f>h12_2!O52+h12_2!P52</f>
        <v>2416</v>
      </c>
      <c r="CJ52" s="633">
        <f>h13_2!Z52</f>
        <v>2306</v>
      </c>
      <c r="CK52" s="639">
        <f>h14_2!Z52</f>
        <v>2343</v>
      </c>
      <c r="CL52" s="324">
        <f>h15_2!Z52</f>
        <v>2288</v>
      </c>
      <c r="CM52" s="639">
        <f>h16_2!Z52</f>
        <v>2281</v>
      </c>
      <c r="CN52" s="324">
        <f>h17_2!Z52</f>
        <v>2133</v>
      </c>
      <c r="CO52" s="639">
        <f>'H18'!AA54</f>
        <v>2066</v>
      </c>
      <c r="CP52" s="324">
        <f>'H19'!AA54</f>
        <v>1836</v>
      </c>
      <c r="CQ52" s="639">
        <f>'H20'!AA54</f>
        <v>1873</v>
      </c>
      <c r="CR52" s="324">
        <f>'H21'!AI55</f>
        <v>1823</v>
      </c>
      <c r="CS52" s="639">
        <f>'H22'!AJ54</f>
        <v>1824</v>
      </c>
      <c r="CT52" s="324">
        <f>'H23'!AJ54</f>
        <v>1812</v>
      </c>
      <c r="CU52" s="639">
        <f>'H24'!AJ54</f>
        <v>2006</v>
      </c>
      <c r="CV52" s="324">
        <f>'H25'!AJ54</f>
        <v>1858</v>
      </c>
      <c r="CW52" s="639">
        <f>'H26'!AJ54</f>
        <v>1931</v>
      </c>
      <c r="CX52" s="324">
        <f>'H27'!AJ54</f>
        <v>1724</v>
      </c>
      <c r="CY52" s="639">
        <f>'H28'!AJ54</f>
        <v>1721</v>
      </c>
      <c r="CZ52" s="693">
        <f>'H29'!AJ54</f>
        <v>2200</v>
      </c>
      <c r="DA52" s="781">
        <f>'H30'!AJ54</f>
        <v>2219</v>
      </c>
      <c r="DB52" s="781">
        <f>'R1'!AP55</f>
        <v>2051</v>
      </c>
      <c r="DC52" s="1087">
        <f>'R2'!AR55</f>
        <v>2130</v>
      </c>
      <c r="DD52" s="781">
        <f>'R3'!AR55</f>
        <v>2238</v>
      </c>
      <c r="DE52" s="1087">
        <f>'R4'!AP55</f>
        <v>2120</v>
      </c>
      <c r="DF52" s="1010">
        <f>'R5'!AP55</f>
        <v>2169</v>
      </c>
      <c r="DG52" s="781">
        <f>'R6'!AP55</f>
        <v>2275</v>
      </c>
    </row>
    <row r="53" spans="1:111" x14ac:dyDescent="0.2">
      <c r="A53" s="303">
        <v>7</v>
      </c>
      <c r="B53" s="1">
        <v>229</v>
      </c>
      <c r="C53" s="1207" t="s">
        <v>218</v>
      </c>
      <c r="D53" s="723">
        <f>h1_2!K53+h1_2!L53</f>
        <v>-375</v>
      </c>
      <c r="E53" s="742">
        <f>h2_2!K53+h2_2!L53</f>
        <v>-198</v>
      </c>
      <c r="F53" s="742">
        <f>h3_2!K53+h3_2!L53</f>
        <v>-222</v>
      </c>
      <c r="G53" s="742">
        <f>h4_2!K53+h4_2!L53</f>
        <v>-14</v>
      </c>
      <c r="H53" s="742">
        <f>h5_2!K53+h5_2!L53</f>
        <v>-7</v>
      </c>
      <c r="I53" s="723">
        <f>h6_2!K53+h6_2!L53</f>
        <v>95</v>
      </c>
      <c r="J53" s="559">
        <f>h7_2!L53</f>
        <v>349</v>
      </c>
      <c r="K53" s="333">
        <f>h8_2!L53</f>
        <v>45</v>
      </c>
      <c r="L53" s="559">
        <f>h9_2!K53+h9_2!L53</f>
        <v>-245</v>
      </c>
      <c r="M53" s="333">
        <f>h10_2!K53+h10_2!L53</f>
        <v>7</v>
      </c>
      <c r="N53" s="333">
        <f>h11_2!K53+h11_2!L53</f>
        <v>2</v>
      </c>
      <c r="O53" s="333">
        <f>h12_2!K53+h12_2!L53</f>
        <v>-116</v>
      </c>
      <c r="P53" s="538">
        <f>h13_2!N53</f>
        <v>-311</v>
      </c>
      <c r="Q53" s="58">
        <f>h14_2!N53</f>
        <v>-102</v>
      </c>
      <c r="R53" s="58">
        <f>h15_2!N53</f>
        <v>-178</v>
      </c>
      <c r="S53" s="58">
        <f>h16_2!N53</f>
        <v>68</v>
      </c>
      <c r="T53" s="58">
        <f>h17_2!N53</f>
        <v>-169</v>
      </c>
      <c r="U53" s="58">
        <f>'H18'!O55</f>
        <v>-71</v>
      </c>
      <c r="V53" s="58">
        <f>'H19'!O55</f>
        <v>-73</v>
      </c>
      <c r="W53" s="58">
        <f>'H20'!O55</f>
        <v>-253</v>
      </c>
      <c r="X53" s="58">
        <f>'H21'!W56</f>
        <v>-12</v>
      </c>
      <c r="Y53" s="58">
        <f>'H22'!X55</f>
        <v>-149</v>
      </c>
      <c r="Z53" s="58">
        <f>'H23'!X55</f>
        <v>-153</v>
      </c>
      <c r="AA53" s="58">
        <f>'H24'!X55</f>
        <v>-335</v>
      </c>
      <c r="AB53" s="58">
        <f>'H25'!X55</f>
        <v>-337</v>
      </c>
      <c r="AC53" s="58">
        <f>'H26'!X55</f>
        <v>-187</v>
      </c>
      <c r="AD53" s="58">
        <f>'H27'!X55</f>
        <v>-214</v>
      </c>
      <c r="AE53" s="58">
        <f>'H28'!X55</f>
        <v>-247</v>
      </c>
      <c r="AF53" s="68">
        <f>'H29'!X55</f>
        <v>-321</v>
      </c>
      <c r="AG53" s="68">
        <f>'H30'!X55</f>
        <v>-188</v>
      </c>
      <c r="AH53" s="68">
        <f>'R1'!AD56</f>
        <v>-228</v>
      </c>
      <c r="AI53" s="68">
        <f>'R2'!AF56</f>
        <v>-208</v>
      </c>
      <c r="AJ53" s="1098">
        <f>'R3'!AF56</f>
        <v>-226</v>
      </c>
      <c r="AK53" s="1266">
        <f>'R4'!AD56</f>
        <v>-42</v>
      </c>
      <c r="AL53" s="1098">
        <f>'R5'!AD51</f>
        <v>-144</v>
      </c>
      <c r="AM53" s="1279"/>
      <c r="AN53" s="723">
        <f>h1_2!M53+h1_2!N53</f>
        <v>2245</v>
      </c>
      <c r="AO53" s="742">
        <f>h2_2!M53+h2_2!N53</f>
        <v>2465</v>
      </c>
      <c r="AP53" s="742">
        <f>h3_2!M53+h3_2!N53</f>
        <v>2372</v>
      </c>
      <c r="AQ53" s="742">
        <f>h4_2!M53+h4_2!N53</f>
        <v>2563</v>
      </c>
      <c r="AR53" s="742">
        <f>h5_2!M53+h5_2!N53</f>
        <v>2696</v>
      </c>
      <c r="AS53" s="723">
        <f>h6_2!M53+h6_2!N53</f>
        <v>2768</v>
      </c>
      <c r="AT53" s="538">
        <f>h7_2!O53+h7_2!P53</f>
        <v>3472</v>
      </c>
      <c r="AU53" s="58">
        <f>h8_2!O53+h8_2!P53</f>
        <v>2949</v>
      </c>
      <c r="AV53" s="58">
        <f>h9_2!M53+h9_2!N53</f>
        <v>2688</v>
      </c>
      <c r="AW53" s="58">
        <f>h10_2!M53+h10_2!N53</f>
        <v>2867</v>
      </c>
      <c r="AX53" s="58">
        <f>h11_2!M53+h11_2!N53</f>
        <v>2909</v>
      </c>
      <c r="AY53" s="58">
        <f>h12_2!M53+h12_2!N53</f>
        <v>2933</v>
      </c>
      <c r="AZ53" s="61">
        <f>h13_2!Q53</f>
        <v>2659</v>
      </c>
      <c r="BA53" s="307">
        <f>h14_2!Q53</f>
        <v>2730</v>
      </c>
      <c r="BB53" s="307">
        <f>h15_2!Q53</f>
        <v>2625</v>
      </c>
      <c r="BC53" s="307">
        <f>h16_2!Q53</f>
        <v>2854</v>
      </c>
      <c r="BD53" s="307">
        <f>h17_2!Q53</f>
        <v>2581</v>
      </c>
      <c r="BE53" s="307">
        <f>'H18'!R55</f>
        <v>2408</v>
      </c>
      <c r="BF53" s="307">
        <f>'H19'!R55</f>
        <v>2314</v>
      </c>
      <c r="BG53" s="307">
        <f>'H20'!R55</f>
        <v>2088</v>
      </c>
      <c r="BH53" s="307">
        <f>'H21'!Z56</f>
        <v>2238</v>
      </c>
      <c r="BI53" s="307">
        <f>'H22'!AA55</f>
        <v>2047</v>
      </c>
      <c r="BJ53" s="307">
        <f>'H23'!AA55</f>
        <v>2000</v>
      </c>
      <c r="BK53" s="307">
        <f>'H24'!AA55</f>
        <v>1973</v>
      </c>
      <c r="BL53" s="307">
        <f>'H25'!AA55</f>
        <v>1822</v>
      </c>
      <c r="BM53" s="307">
        <f>'H26'!AA55</f>
        <v>2014</v>
      </c>
      <c r="BN53" s="307">
        <f>'H27'!AA55</f>
        <v>1865</v>
      </c>
      <c r="BO53" s="333">
        <f>'H28'!AA55</f>
        <v>1866</v>
      </c>
      <c r="BP53" s="307">
        <f>'H29'!AA55</f>
        <v>1922</v>
      </c>
      <c r="BQ53" s="307">
        <f>'H30'!AA55</f>
        <v>1885</v>
      </c>
      <c r="BR53" s="333">
        <f>'R1'!AG56</f>
        <v>1898</v>
      </c>
      <c r="BS53" s="307">
        <f>'R2'!AI56</f>
        <v>1876</v>
      </c>
      <c r="BT53" s="307">
        <f>'R3'!AI56</f>
        <v>1831</v>
      </c>
      <c r="BU53" s="307">
        <f>'R4'!AG56</f>
        <v>2011</v>
      </c>
      <c r="BV53" s="307">
        <f>'R5'!AG56</f>
        <v>1902</v>
      </c>
      <c r="BW53" s="333">
        <f>'R6'!AG56</f>
        <v>1952</v>
      </c>
      <c r="BX53" s="723">
        <f>h1_2!O53+h1_2!P53</f>
        <v>2620</v>
      </c>
      <c r="BY53" s="742">
        <f>h2_2!O53+h2_2!P53</f>
        <v>2663</v>
      </c>
      <c r="BZ53" s="742">
        <f>h3_2!O53+h3_2!P53</f>
        <v>2594</v>
      </c>
      <c r="CA53" s="742">
        <f>h4_2!O53+h4_2!P53</f>
        <v>2577</v>
      </c>
      <c r="CB53" s="742">
        <f>h5_2!O53+h5_2!P53</f>
        <v>2703</v>
      </c>
      <c r="CC53" s="723">
        <f>h6_2!O53+h6_2!P53</f>
        <v>2673</v>
      </c>
      <c r="CD53" s="559">
        <f>h7_2!Q53+h7_2!R53</f>
        <v>3123</v>
      </c>
      <c r="CE53" s="333">
        <f>h8_2!Q53+h8_2!R53</f>
        <v>2904</v>
      </c>
      <c r="CF53" s="559">
        <f>h9_2!O53+h9_2!P53</f>
        <v>2933</v>
      </c>
      <c r="CG53" s="333">
        <f>h10_2!O53+h10_2!P53</f>
        <v>2860</v>
      </c>
      <c r="CH53" s="559">
        <f>h11_2!O53+h11_2!P53</f>
        <v>2907</v>
      </c>
      <c r="CI53" s="333">
        <f>h12_2!O53+h12_2!P53</f>
        <v>3049</v>
      </c>
      <c r="CJ53" s="633">
        <f>h13_2!Z53</f>
        <v>2970</v>
      </c>
      <c r="CK53" s="639">
        <f>h14_2!Z53</f>
        <v>2832</v>
      </c>
      <c r="CL53" s="324">
        <f>h15_2!Z53</f>
        <v>2803</v>
      </c>
      <c r="CM53" s="639">
        <f>h16_2!Z53</f>
        <v>2786</v>
      </c>
      <c r="CN53" s="324">
        <f>h17_2!Z53</f>
        <v>2750</v>
      </c>
      <c r="CO53" s="639">
        <f>'H18'!AA55</f>
        <v>2479</v>
      </c>
      <c r="CP53" s="324">
        <f>'H19'!AA55</f>
        <v>2387</v>
      </c>
      <c r="CQ53" s="639">
        <f>'H20'!AA55</f>
        <v>2341</v>
      </c>
      <c r="CR53" s="324">
        <f>'H21'!AI56</f>
        <v>2250</v>
      </c>
      <c r="CS53" s="639">
        <f>'H22'!AJ55</f>
        <v>2196</v>
      </c>
      <c r="CT53" s="324">
        <f>'H23'!AJ55</f>
        <v>2153</v>
      </c>
      <c r="CU53" s="639">
        <f>'H24'!AJ55</f>
        <v>2308</v>
      </c>
      <c r="CV53" s="324">
        <f>'H25'!AJ55</f>
        <v>2159</v>
      </c>
      <c r="CW53" s="639">
        <f>'H26'!AJ55</f>
        <v>2201</v>
      </c>
      <c r="CX53" s="324">
        <f>'H27'!AJ55</f>
        <v>2079</v>
      </c>
      <c r="CY53" s="639">
        <f>'H28'!AJ55</f>
        <v>2113</v>
      </c>
      <c r="CZ53" s="693">
        <f>'H29'!AJ55</f>
        <v>2243</v>
      </c>
      <c r="DA53" s="781">
        <f>'H30'!AJ55</f>
        <v>2073</v>
      </c>
      <c r="DB53" s="781">
        <f>'R1'!AP56</f>
        <v>2126</v>
      </c>
      <c r="DC53" s="1087">
        <f>'R2'!AR56</f>
        <v>2084</v>
      </c>
      <c r="DD53" s="781">
        <f>'R3'!AR56</f>
        <v>2057</v>
      </c>
      <c r="DE53" s="1087">
        <f>'R4'!AP56</f>
        <v>2053</v>
      </c>
      <c r="DF53" s="1010">
        <f>'R5'!AP56</f>
        <v>2167</v>
      </c>
      <c r="DG53" s="781">
        <f>'R6'!AP56</f>
        <v>2196</v>
      </c>
    </row>
    <row r="54" spans="1:111" x14ac:dyDescent="0.2">
      <c r="A54" s="303">
        <v>3</v>
      </c>
      <c r="B54" s="1">
        <v>301</v>
      </c>
      <c r="C54" s="1207" t="s">
        <v>49</v>
      </c>
      <c r="D54" s="723">
        <f>h1_2!K54+h1_2!L54</f>
        <v>2484</v>
      </c>
      <c r="E54" s="742">
        <f>h2_2!K54+h2_2!L54</f>
        <v>1071</v>
      </c>
      <c r="F54" s="742">
        <f>h3_2!K54+h3_2!L54</f>
        <v>994</v>
      </c>
      <c r="G54" s="742">
        <f>h4_2!K54+h4_2!L54</f>
        <v>980</v>
      </c>
      <c r="H54" s="742">
        <f>h5_2!K54+h5_2!L54</f>
        <v>1282</v>
      </c>
      <c r="I54" s="723">
        <f>h6_2!K54+h6_2!L54</f>
        <v>1280</v>
      </c>
      <c r="J54" s="559">
        <f>h7_2!L54</f>
        <v>578</v>
      </c>
      <c r="K54" s="333">
        <f>h8_2!L54</f>
        <v>398</v>
      </c>
      <c r="L54" s="559">
        <f>h9_2!K54+h9_2!L54</f>
        <v>438</v>
      </c>
      <c r="M54" s="333">
        <f>h10_2!K54+h10_2!L54</f>
        <v>545</v>
      </c>
      <c r="N54" s="333">
        <f>h11_2!K54+h11_2!L54</f>
        <v>372</v>
      </c>
      <c r="O54" s="333">
        <f>h12_2!K54+h12_2!L54</f>
        <v>113</v>
      </c>
      <c r="P54" s="538">
        <f>h13_2!N54</f>
        <v>-14</v>
      </c>
      <c r="Q54" s="58">
        <f>h14_2!N54</f>
        <v>102</v>
      </c>
      <c r="R54" s="58">
        <f>h15_2!N54</f>
        <v>-120</v>
      </c>
      <c r="S54" s="58">
        <f>h16_2!N54</f>
        <v>680</v>
      </c>
      <c r="T54" s="58">
        <f>h17_2!N54</f>
        <v>664</v>
      </c>
      <c r="U54" s="58">
        <f>'H18'!O56</f>
        <v>661</v>
      </c>
      <c r="V54" s="58">
        <f>'H19'!O56</f>
        <v>557</v>
      </c>
      <c r="W54" s="58">
        <f>'H20'!O56</f>
        <v>253</v>
      </c>
      <c r="X54" s="58">
        <f>'H21'!W57</f>
        <v>107</v>
      </c>
      <c r="Y54" s="58">
        <f>'H22'!X56</f>
        <v>-44</v>
      </c>
      <c r="Z54" s="58">
        <f>'H23'!X56</f>
        <v>-166</v>
      </c>
      <c r="AA54" s="58">
        <f>'H24'!X56</f>
        <v>-159</v>
      </c>
      <c r="AB54" s="58">
        <f>'H25'!X56</f>
        <v>-170</v>
      </c>
      <c r="AC54" s="58">
        <f>'H26'!X56</f>
        <v>-59</v>
      </c>
      <c r="AD54" s="58">
        <f>'H27'!X56</f>
        <v>34</v>
      </c>
      <c r="AE54" s="58">
        <f>'H28'!X56</f>
        <v>92</v>
      </c>
      <c r="AF54" s="68">
        <f>'H29'!X56</f>
        <v>-96</v>
      </c>
      <c r="AG54" s="68">
        <f>'H30'!X56</f>
        <v>-68</v>
      </c>
      <c r="AH54" s="68">
        <f>'R1'!AD57</f>
        <v>-266</v>
      </c>
      <c r="AI54" s="68">
        <f>'R2'!AF57</f>
        <v>-195</v>
      </c>
      <c r="AJ54" s="1098">
        <f>'R3'!AF57</f>
        <v>-244</v>
      </c>
      <c r="AK54" s="1266">
        <f>'R4'!AD57</f>
        <v>-155</v>
      </c>
      <c r="AL54" s="1098">
        <f>'R5'!AD52</f>
        <v>-92</v>
      </c>
      <c r="AM54" s="1279"/>
      <c r="AN54" s="723">
        <f>h1_2!M54+h1_2!N54</f>
        <v>3418</v>
      </c>
      <c r="AO54" s="742">
        <f>h2_2!M54+h2_2!N54</f>
        <v>2037</v>
      </c>
      <c r="AP54" s="742">
        <f>h3_2!M54+h3_2!N54</f>
        <v>2038</v>
      </c>
      <c r="AQ54" s="742">
        <f>h4_2!M54+h4_2!N54</f>
        <v>2075</v>
      </c>
      <c r="AR54" s="742">
        <f>h5_2!M54+h5_2!N54</f>
        <v>2434</v>
      </c>
      <c r="AS54" s="723">
        <f>h6_2!M54+h6_2!N54</f>
        <v>2589</v>
      </c>
      <c r="AT54" s="538">
        <f>h7_2!O54+h7_2!P54</f>
        <v>2088</v>
      </c>
      <c r="AU54" s="58">
        <f>h8_2!O54+h8_2!P54</f>
        <v>1830</v>
      </c>
      <c r="AV54" s="58">
        <f>h9_2!M54+h9_2!N54</f>
        <v>1661</v>
      </c>
      <c r="AW54" s="58">
        <f>h10_2!M54+h10_2!N54</f>
        <v>1726</v>
      </c>
      <c r="AX54" s="58">
        <f>h11_2!M54+h11_2!N54</f>
        <v>1610</v>
      </c>
      <c r="AY54" s="58">
        <f>h12_2!M54+h12_2!N54</f>
        <v>1348</v>
      </c>
      <c r="AZ54" s="61">
        <f>h13_2!Q54</f>
        <v>1148</v>
      </c>
      <c r="BA54" s="307">
        <f>h14_2!Q54</f>
        <v>1317</v>
      </c>
      <c r="BB54" s="307">
        <f>h15_2!Q54</f>
        <v>1067</v>
      </c>
      <c r="BC54" s="307">
        <f>h16_2!Q54</f>
        <v>1849</v>
      </c>
      <c r="BD54" s="307">
        <f>h17_2!Q54</f>
        <v>1836</v>
      </c>
      <c r="BE54" s="307">
        <f>'H18'!R56</f>
        <v>1851</v>
      </c>
      <c r="BF54" s="307">
        <f>'H19'!R56</f>
        <v>1673</v>
      </c>
      <c r="BG54" s="307">
        <f>'H20'!R56</f>
        <v>1363</v>
      </c>
      <c r="BH54" s="307">
        <f>'H21'!Z57</f>
        <v>1319</v>
      </c>
      <c r="BI54" s="307">
        <f>'H22'!AA56</f>
        <v>1116</v>
      </c>
      <c r="BJ54" s="307">
        <f>'H23'!AA56</f>
        <v>944</v>
      </c>
      <c r="BK54" s="307">
        <f>'H24'!AA56</f>
        <v>943</v>
      </c>
      <c r="BL54" s="307">
        <f>'H25'!AA56</f>
        <v>1008</v>
      </c>
      <c r="BM54" s="307">
        <f>'H26'!AA56</f>
        <v>1066</v>
      </c>
      <c r="BN54" s="307">
        <f>'H27'!AA56</f>
        <v>1073</v>
      </c>
      <c r="BO54" s="333">
        <f>'H28'!AA56</f>
        <v>1080</v>
      </c>
      <c r="BP54" s="307">
        <f>'H29'!AA56</f>
        <v>882</v>
      </c>
      <c r="BQ54" s="307">
        <f>'H30'!AA56</f>
        <v>907</v>
      </c>
      <c r="BR54" s="333">
        <f>'R1'!AG57</f>
        <v>752</v>
      </c>
      <c r="BS54" s="307">
        <f>'R2'!AI57</f>
        <v>708</v>
      </c>
      <c r="BT54" s="307">
        <f>'R3'!AI57</f>
        <v>657</v>
      </c>
      <c r="BU54" s="307">
        <f>'R4'!AG57</f>
        <v>765</v>
      </c>
      <c r="BV54" s="307">
        <f>'R5'!AG57</f>
        <v>677</v>
      </c>
      <c r="BW54" s="333">
        <f>'R6'!AG57</f>
        <v>675</v>
      </c>
      <c r="BX54" s="723">
        <f>h1_2!O54+h1_2!P54</f>
        <v>934</v>
      </c>
      <c r="BY54" s="742">
        <f>h2_2!O54+h2_2!P54</f>
        <v>966</v>
      </c>
      <c r="BZ54" s="742">
        <f>h3_2!O54+h3_2!P54</f>
        <v>1044</v>
      </c>
      <c r="CA54" s="742">
        <f>h4_2!O54+h4_2!P54</f>
        <v>1095</v>
      </c>
      <c r="CB54" s="742">
        <f>h5_2!O54+h5_2!P54</f>
        <v>1152</v>
      </c>
      <c r="CC54" s="723">
        <f>h6_2!O54+h6_2!P54</f>
        <v>1309</v>
      </c>
      <c r="CD54" s="559">
        <f>h7_2!Q54+h7_2!R54</f>
        <v>1510</v>
      </c>
      <c r="CE54" s="333">
        <f>h8_2!Q54+h8_2!R54</f>
        <v>1432</v>
      </c>
      <c r="CF54" s="559">
        <f>h9_2!O54+h9_2!P54</f>
        <v>1223</v>
      </c>
      <c r="CG54" s="333">
        <f>h10_2!O54+h10_2!P54</f>
        <v>1181</v>
      </c>
      <c r="CH54" s="559">
        <f>h11_2!O54+h11_2!P54</f>
        <v>1238</v>
      </c>
      <c r="CI54" s="333">
        <f>h12_2!O54+h12_2!P54</f>
        <v>1235</v>
      </c>
      <c r="CJ54" s="633">
        <f>h13_2!Z54</f>
        <v>1162</v>
      </c>
      <c r="CK54" s="639">
        <f>h14_2!Z54</f>
        <v>1215</v>
      </c>
      <c r="CL54" s="324">
        <f>h15_2!Z54</f>
        <v>1187</v>
      </c>
      <c r="CM54" s="639">
        <f>h16_2!Z54</f>
        <v>1169</v>
      </c>
      <c r="CN54" s="324">
        <f>h17_2!Z54</f>
        <v>1172</v>
      </c>
      <c r="CO54" s="639">
        <f>'H18'!AA56</f>
        <v>1190</v>
      </c>
      <c r="CP54" s="324">
        <f>'H19'!AA56</f>
        <v>1116</v>
      </c>
      <c r="CQ54" s="639">
        <f>'H20'!AA56</f>
        <v>1110</v>
      </c>
      <c r="CR54" s="324">
        <f>'H21'!AI57</f>
        <v>1212</v>
      </c>
      <c r="CS54" s="639">
        <f>'H22'!AJ56</f>
        <v>1160</v>
      </c>
      <c r="CT54" s="324">
        <f>'H23'!AJ56</f>
        <v>1110</v>
      </c>
      <c r="CU54" s="639">
        <f>'H24'!AJ56</f>
        <v>1102</v>
      </c>
      <c r="CV54" s="324">
        <f>'H25'!AJ56</f>
        <v>1178</v>
      </c>
      <c r="CW54" s="639">
        <f>'H26'!AJ56</f>
        <v>1125</v>
      </c>
      <c r="CX54" s="324">
        <f>'H27'!AJ56</f>
        <v>1039</v>
      </c>
      <c r="CY54" s="639">
        <f>'H28'!AJ56</f>
        <v>988</v>
      </c>
      <c r="CZ54" s="693">
        <f>'H29'!AJ56</f>
        <v>978</v>
      </c>
      <c r="DA54" s="781">
        <f>'H30'!AJ56</f>
        <v>975</v>
      </c>
      <c r="DB54" s="781">
        <f>'R1'!AP57</f>
        <v>1018</v>
      </c>
      <c r="DC54" s="1087">
        <f>'R2'!AR57</f>
        <v>903</v>
      </c>
      <c r="DD54" s="781">
        <f>'R3'!AR57</f>
        <v>901</v>
      </c>
      <c r="DE54" s="1087">
        <f>'R4'!AP57</f>
        <v>920</v>
      </c>
      <c r="DF54" s="1010">
        <f>'R5'!AP57</f>
        <v>904</v>
      </c>
      <c r="DG54" s="781">
        <f>'R6'!AP57</f>
        <v>870</v>
      </c>
    </row>
    <row r="55" spans="1:111" x14ac:dyDescent="0.2">
      <c r="A55" s="303">
        <v>5</v>
      </c>
      <c r="B55" s="1">
        <v>365</v>
      </c>
      <c r="C55" s="1207" t="s">
        <v>219</v>
      </c>
      <c r="D55" s="723">
        <f>h1_2!K55+h1_2!L55</f>
        <v>-167</v>
      </c>
      <c r="E55" s="742">
        <f>h2_2!K55+h2_2!L55</f>
        <v>-123</v>
      </c>
      <c r="F55" s="742">
        <f>h3_2!K55+h3_2!L55</f>
        <v>-108</v>
      </c>
      <c r="G55" s="742">
        <f>h4_2!K55+h4_2!L55</f>
        <v>-86</v>
      </c>
      <c r="H55" s="742">
        <f>h5_2!K55+h5_2!L55</f>
        <v>47</v>
      </c>
      <c r="I55" s="723">
        <f>h6_2!K55+h6_2!L55</f>
        <v>-143</v>
      </c>
      <c r="J55" s="559">
        <f>h7_2!L55</f>
        <v>49</v>
      </c>
      <c r="K55" s="333">
        <f>h8_2!L55</f>
        <v>-99</v>
      </c>
      <c r="L55" s="559">
        <f>h9_2!K55+h9_2!L55</f>
        <v>-76</v>
      </c>
      <c r="M55" s="333">
        <f>h10_2!K55+h10_2!L55</f>
        <v>37</v>
      </c>
      <c r="N55" s="333">
        <f>h11_2!K55+h11_2!L55</f>
        <v>55</v>
      </c>
      <c r="O55" s="333">
        <f>h12_2!K55+h12_2!L55</f>
        <v>-80</v>
      </c>
      <c r="P55" s="538">
        <f>h13_2!N55</f>
        <v>-4</v>
      </c>
      <c r="Q55" s="58">
        <f>h14_2!N55</f>
        <v>-1</v>
      </c>
      <c r="R55" s="58">
        <f>h15_2!N55</f>
        <v>-32</v>
      </c>
      <c r="S55" s="58">
        <f>h16_2!N55</f>
        <v>-67</v>
      </c>
      <c r="T55" s="58">
        <f>h17_2!N55</f>
        <v>-103</v>
      </c>
      <c r="U55" s="58">
        <f>'H18'!O57</f>
        <v>-164</v>
      </c>
      <c r="V55" s="58">
        <f>'H19'!O57</f>
        <v>-140</v>
      </c>
      <c r="W55" s="58">
        <f>'H20'!O57</f>
        <v>-221</v>
      </c>
      <c r="X55" s="58">
        <f>'H21'!W58</f>
        <v>-166</v>
      </c>
      <c r="Y55" s="58">
        <f>'H22'!X57</f>
        <v>-136</v>
      </c>
      <c r="Z55" s="58">
        <f>'H23'!X57</f>
        <v>-192</v>
      </c>
      <c r="AA55" s="58">
        <f>'H24'!X57</f>
        <v>-124</v>
      </c>
      <c r="AB55" s="58">
        <f>'H25'!X57</f>
        <v>-145</v>
      </c>
      <c r="AC55" s="58">
        <f>'H26'!X57</f>
        <v>-122</v>
      </c>
      <c r="AD55" s="58">
        <f>'H27'!X57</f>
        <v>-234</v>
      </c>
      <c r="AE55" s="58">
        <f>'H28'!X57</f>
        <v>-152</v>
      </c>
      <c r="AF55" s="68">
        <f>'H29'!X57</f>
        <v>-108</v>
      </c>
      <c r="AG55" s="68">
        <f>'H30'!X57</f>
        <v>-279</v>
      </c>
      <c r="AH55" s="68">
        <f>'R1'!AD58</f>
        <v>-139</v>
      </c>
      <c r="AI55" s="68">
        <f>'R2'!AF58</f>
        <v>-157</v>
      </c>
      <c r="AJ55" s="1098">
        <f>'R3'!AF58</f>
        <v>-244</v>
      </c>
      <c r="AK55" s="1266">
        <f>'R4'!AD58</f>
        <v>-83</v>
      </c>
      <c r="AL55" s="1098">
        <f>'R5'!AD53</f>
        <v>142</v>
      </c>
      <c r="AM55" s="1279"/>
      <c r="AN55" s="723">
        <f>h1_2!M55+h1_2!N55</f>
        <v>508</v>
      </c>
      <c r="AO55" s="742">
        <f>h2_2!M55+h2_2!N55</f>
        <v>572</v>
      </c>
      <c r="AP55" s="742">
        <f>h3_2!M55+h3_2!N55</f>
        <v>628</v>
      </c>
      <c r="AQ55" s="742">
        <f>h4_2!M55+h4_2!N55</f>
        <v>605</v>
      </c>
      <c r="AR55" s="742">
        <f>h5_2!M55+h5_2!N55</f>
        <v>712</v>
      </c>
      <c r="AS55" s="723">
        <f>h6_2!M55+h6_2!N55</f>
        <v>626</v>
      </c>
      <c r="AT55" s="538">
        <f>h7_2!O55+h7_2!P55</f>
        <v>958</v>
      </c>
      <c r="AU55" s="58">
        <f>h8_2!O55+h8_2!P55</f>
        <v>668</v>
      </c>
      <c r="AV55" s="58">
        <f>h9_2!M55+h9_2!N55</f>
        <v>698</v>
      </c>
      <c r="AW55" s="58">
        <f>h10_2!M55+h10_2!N55</f>
        <v>759</v>
      </c>
      <c r="AX55" s="58">
        <f>h11_2!M55+h11_2!N55</f>
        <v>801</v>
      </c>
      <c r="AY55" s="58">
        <f>h12_2!M55+h12_2!N55</f>
        <v>685</v>
      </c>
      <c r="AZ55" s="61">
        <f>h13_2!Q55</f>
        <v>695</v>
      </c>
      <c r="BA55" s="307">
        <f>h14_2!Q55</f>
        <v>707</v>
      </c>
      <c r="BB55" s="307">
        <f>h15_2!Q55</f>
        <v>688</v>
      </c>
      <c r="BC55" s="307">
        <f>h16_2!Q55</f>
        <v>645</v>
      </c>
      <c r="BD55" s="307">
        <f>h17_2!Q55</f>
        <v>618</v>
      </c>
      <c r="BE55" s="307">
        <f>'H18'!R57</f>
        <v>520</v>
      </c>
      <c r="BF55" s="307">
        <f>'H19'!R57</f>
        <v>492</v>
      </c>
      <c r="BG55" s="307">
        <f>'H20'!R57</f>
        <v>424</v>
      </c>
      <c r="BH55" s="307">
        <f>'H21'!Z58</f>
        <v>433</v>
      </c>
      <c r="BI55" s="307">
        <f>'H22'!AA57</f>
        <v>418</v>
      </c>
      <c r="BJ55" s="307">
        <f>'H23'!AA57</f>
        <v>369</v>
      </c>
      <c r="BK55" s="307">
        <f>'H24'!AA57</f>
        <v>438</v>
      </c>
      <c r="BL55" s="307">
        <f>'H25'!AA57</f>
        <v>457</v>
      </c>
      <c r="BM55" s="307">
        <f>'H26'!AA57</f>
        <v>491</v>
      </c>
      <c r="BN55" s="307">
        <f>'H27'!AA57</f>
        <v>387</v>
      </c>
      <c r="BO55" s="333">
        <f>'H28'!AA57</f>
        <v>442</v>
      </c>
      <c r="BP55" s="307">
        <f>'H29'!AA57</f>
        <v>469</v>
      </c>
      <c r="BQ55" s="307">
        <f>'H30'!AA57</f>
        <v>406</v>
      </c>
      <c r="BR55" s="333">
        <f>'R1'!AG58</f>
        <v>421</v>
      </c>
      <c r="BS55" s="307">
        <f>'R2'!AI58</f>
        <v>400</v>
      </c>
      <c r="BT55" s="307">
        <f>'R3'!AI58</f>
        <v>657</v>
      </c>
      <c r="BU55" s="307">
        <f>'R4'!AG58</f>
        <v>483</v>
      </c>
      <c r="BV55" s="307">
        <f>'R5'!AG58</f>
        <v>403</v>
      </c>
      <c r="BW55" s="333">
        <f>'R6'!AG58</f>
        <v>430</v>
      </c>
      <c r="BX55" s="723">
        <f>h1_2!O55+h1_2!P55</f>
        <v>675</v>
      </c>
      <c r="BY55" s="742">
        <f>h2_2!O55+h2_2!P55</f>
        <v>695</v>
      </c>
      <c r="BZ55" s="742">
        <f>h3_2!O55+h3_2!P55</f>
        <v>736</v>
      </c>
      <c r="CA55" s="742">
        <f>h4_2!O55+h4_2!P55</f>
        <v>691</v>
      </c>
      <c r="CB55" s="742">
        <f>h5_2!O55+h5_2!P55</f>
        <v>665</v>
      </c>
      <c r="CC55" s="723">
        <f>h6_2!O55+h6_2!P55</f>
        <v>769</v>
      </c>
      <c r="CD55" s="559">
        <f>h7_2!Q55+h7_2!R55</f>
        <v>909</v>
      </c>
      <c r="CE55" s="333">
        <f>h8_2!Q55+h8_2!R55</f>
        <v>767</v>
      </c>
      <c r="CF55" s="559">
        <f>h9_2!O55+h9_2!P55</f>
        <v>774</v>
      </c>
      <c r="CG55" s="333">
        <f>h10_2!O55+h10_2!P55</f>
        <v>722</v>
      </c>
      <c r="CH55" s="559">
        <f>h11_2!O55+h11_2!P55</f>
        <v>746</v>
      </c>
      <c r="CI55" s="333">
        <f>h12_2!O55+h12_2!P55</f>
        <v>765</v>
      </c>
      <c r="CJ55" s="633">
        <f>h13_2!Z55</f>
        <v>699</v>
      </c>
      <c r="CK55" s="639">
        <f>h14_2!Z55</f>
        <v>708</v>
      </c>
      <c r="CL55" s="324">
        <f>h15_2!Z55</f>
        <v>720</v>
      </c>
      <c r="CM55" s="639">
        <f>h16_2!Z55</f>
        <v>712</v>
      </c>
      <c r="CN55" s="324">
        <f>h17_2!Z55</f>
        <v>721</v>
      </c>
      <c r="CO55" s="639">
        <f>'H18'!AA57</f>
        <v>684</v>
      </c>
      <c r="CP55" s="324">
        <f>'H19'!AA57</f>
        <v>632</v>
      </c>
      <c r="CQ55" s="639">
        <f>'H20'!AA57</f>
        <v>645</v>
      </c>
      <c r="CR55" s="324">
        <f>'H21'!AI58</f>
        <v>599</v>
      </c>
      <c r="CS55" s="639">
        <f>'H22'!AJ57</f>
        <v>554</v>
      </c>
      <c r="CT55" s="324">
        <f>'H23'!AJ57</f>
        <v>561</v>
      </c>
      <c r="CU55" s="639">
        <f>'H24'!AJ57</f>
        <v>562</v>
      </c>
      <c r="CV55" s="324">
        <f>'H25'!AJ57</f>
        <v>602</v>
      </c>
      <c r="CW55" s="639">
        <f>'H26'!AJ57</f>
        <v>613</v>
      </c>
      <c r="CX55" s="324">
        <f>'H27'!AJ57</f>
        <v>621</v>
      </c>
      <c r="CY55" s="639">
        <f>'H28'!AJ57</f>
        <v>594</v>
      </c>
      <c r="CZ55" s="693">
        <f>'H29'!AJ57</f>
        <v>577</v>
      </c>
      <c r="DA55" s="781">
        <f>'H30'!AJ57</f>
        <v>685</v>
      </c>
      <c r="DB55" s="781">
        <f>'R1'!AP58</f>
        <v>560</v>
      </c>
      <c r="DC55" s="1087">
        <f>'R2'!AR58</f>
        <v>557</v>
      </c>
      <c r="DD55" s="781">
        <f>'R3'!AR58</f>
        <v>901</v>
      </c>
      <c r="DE55" s="1087">
        <f>'R4'!AP58</f>
        <v>566</v>
      </c>
      <c r="DF55" s="1010">
        <f>'R5'!AP58</f>
        <v>575</v>
      </c>
      <c r="DG55" s="781">
        <f>'R6'!AP58</f>
        <v>518</v>
      </c>
    </row>
    <row r="56" spans="1:111" x14ac:dyDescent="0.2">
      <c r="A56" s="303">
        <v>4</v>
      </c>
      <c r="B56" s="1">
        <v>381</v>
      </c>
      <c r="C56" s="1207" t="s">
        <v>58</v>
      </c>
      <c r="D56" s="723">
        <f>h1_2!K56+h1_2!L56</f>
        <v>188</v>
      </c>
      <c r="E56" s="742">
        <f>h2_2!K56+h2_2!L56</f>
        <v>450</v>
      </c>
      <c r="F56" s="742">
        <f>h3_2!K56+h3_2!L56</f>
        <v>58</v>
      </c>
      <c r="G56" s="742">
        <f>h4_2!K56+h4_2!L56</f>
        <v>359</v>
      </c>
      <c r="H56" s="742">
        <f>h5_2!K56+h5_2!L56</f>
        <v>153</v>
      </c>
      <c r="I56" s="723">
        <f>h6_2!K56+h6_2!L56</f>
        <v>206</v>
      </c>
      <c r="J56" s="559">
        <f>h7_2!L56</f>
        <v>14</v>
      </c>
      <c r="K56" s="333">
        <f>h8_2!L56</f>
        <v>269</v>
      </c>
      <c r="L56" s="559">
        <f>h9_2!K56+h9_2!L56</f>
        <v>167</v>
      </c>
      <c r="M56" s="333">
        <f>h10_2!K56+h10_2!L56</f>
        <v>-35</v>
      </c>
      <c r="N56" s="333">
        <f>h11_2!K56+h11_2!L56</f>
        <v>226</v>
      </c>
      <c r="O56" s="333">
        <f>h12_2!K56+h12_2!L56</f>
        <v>153</v>
      </c>
      <c r="P56" s="538">
        <f>h13_2!N56</f>
        <v>196</v>
      </c>
      <c r="Q56" s="58">
        <f>h14_2!N56</f>
        <v>-114</v>
      </c>
      <c r="R56" s="58">
        <f>h15_2!N56</f>
        <v>66</v>
      </c>
      <c r="S56" s="58">
        <f>h16_2!N56</f>
        <v>-54</v>
      </c>
      <c r="T56" s="58">
        <f>h17_2!N56</f>
        <v>-107</v>
      </c>
      <c r="U56" s="58">
        <f>'H18'!O58</f>
        <v>-128</v>
      </c>
      <c r="V56" s="58">
        <f>'H19'!O58</f>
        <v>-141</v>
      </c>
      <c r="W56" s="58">
        <f>'H20'!O58</f>
        <v>-98</v>
      </c>
      <c r="X56" s="58">
        <f>'H21'!W59</f>
        <v>-152</v>
      </c>
      <c r="Y56" s="58">
        <f>'H22'!X58</f>
        <v>-73</v>
      </c>
      <c r="Z56" s="58">
        <f>'H23'!X58</f>
        <v>105</v>
      </c>
      <c r="AA56" s="58">
        <f>'H24'!X58</f>
        <v>25</v>
      </c>
      <c r="AB56" s="58">
        <f>'H25'!X58</f>
        <v>37</v>
      </c>
      <c r="AC56" s="58">
        <f>'H26'!X58</f>
        <v>49</v>
      </c>
      <c r="AD56" s="58">
        <f>'H27'!X58</f>
        <v>6</v>
      </c>
      <c r="AE56" s="58">
        <f>'H28'!X58</f>
        <v>-47</v>
      </c>
      <c r="AF56" s="68">
        <f>'H29'!X58</f>
        <v>-44</v>
      </c>
      <c r="AG56" s="68">
        <f>'H30'!X58</f>
        <v>16</v>
      </c>
      <c r="AH56" s="68">
        <f>'R1'!AD59</f>
        <v>81</v>
      </c>
      <c r="AI56" s="68">
        <f>'R2'!AF59</f>
        <v>-43</v>
      </c>
      <c r="AJ56" s="1098">
        <f>'R3'!AF59</f>
        <v>-158</v>
      </c>
      <c r="AK56" s="1266">
        <f>'R4'!AD59</f>
        <v>132</v>
      </c>
      <c r="AL56" s="1098">
        <f>'R5'!AD54</f>
        <v>-246</v>
      </c>
      <c r="AM56" s="1279"/>
      <c r="AN56" s="723">
        <f>h1_2!M56+h1_2!N56</f>
        <v>1145</v>
      </c>
      <c r="AO56" s="742">
        <f>h2_2!M56+h2_2!N56</f>
        <v>1417</v>
      </c>
      <c r="AP56" s="742">
        <f>h3_2!M56+h3_2!N56</f>
        <v>1001</v>
      </c>
      <c r="AQ56" s="742">
        <f>h4_2!M56+h4_2!N56</f>
        <v>1298</v>
      </c>
      <c r="AR56" s="742">
        <f>h5_2!M56+h5_2!N56</f>
        <v>1072</v>
      </c>
      <c r="AS56" s="723">
        <f>h6_2!M56+h6_2!N56</f>
        <v>1318</v>
      </c>
      <c r="AT56" s="538">
        <f>h7_2!O56+h7_2!P56</f>
        <v>1294</v>
      </c>
      <c r="AU56" s="58">
        <f>h8_2!O56+h8_2!P56</f>
        <v>1399</v>
      </c>
      <c r="AV56" s="58">
        <f>h9_2!M56+h9_2!N56</f>
        <v>1377</v>
      </c>
      <c r="AW56" s="58">
        <f>h10_2!M56+h10_2!N56</f>
        <v>1163</v>
      </c>
      <c r="AX56" s="58">
        <f>h11_2!M56+h11_2!N56</f>
        <v>1402</v>
      </c>
      <c r="AY56" s="58">
        <f>h12_2!M56+h12_2!N56</f>
        <v>1355</v>
      </c>
      <c r="AZ56" s="61">
        <f>h13_2!Q56</f>
        <v>1385</v>
      </c>
      <c r="BA56" s="307">
        <f>h14_2!Q56</f>
        <v>1132</v>
      </c>
      <c r="BB56" s="307">
        <f>h15_2!Q56</f>
        <v>1288</v>
      </c>
      <c r="BC56" s="307">
        <f>h16_2!Q56</f>
        <v>1223</v>
      </c>
      <c r="BD56" s="307">
        <f>h17_2!Q56</f>
        <v>1046</v>
      </c>
      <c r="BE56" s="307">
        <f>'H18'!R58</f>
        <v>1062</v>
      </c>
      <c r="BF56" s="307">
        <f>'H19'!R58</f>
        <v>960</v>
      </c>
      <c r="BG56" s="307">
        <f>'H20'!R58</f>
        <v>974</v>
      </c>
      <c r="BH56" s="307">
        <f>'H21'!Z59</f>
        <v>890</v>
      </c>
      <c r="BI56" s="307">
        <f>'H22'!AA58</f>
        <v>920</v>
      </c>
      <c r="BJ56" s="307">
        <f>'H23'!AA58</f>
        <v>1060</v>
      </c>
      <c r="BK56" s="307">
        <f>'H24'!AA58</f>
        <v>1003</v>
      </c>
      <c r="BL56" s="307">
        <f>'H25'!AA58</f>
        <v>1005</v>
      </c>
      <c r="BM56" s="307">
        <f>'H26'!AA58</f>
        <v>946</v>
      </c>
      <c r="BN56" s="307">
        <f>'H27'!AA58</f>
        <v>968</v>
      </c>
      <c r="BO56" s="333">
        <f>'H28'!AA58</f>
        <v>942</v>
      </c>
      <c r="BP56" s="307">
        <f>'H29'!AA58</f>
        <v>904</v>
      </c>
      <c r="BQ56" s="307">
        <f>'H30'!AA58</f>
        <v>1029</v>
      </c>
      <c r="BR56" s="333">
        <f>'R1'!AG59</f>
        <v>1017</v>
      </c>
      <c r="BS56" s="307">
        <f>'R2'!AI59</f>
        <v>901</v>
      </c>
      <c r="BT56" s="307">
        <f>'R3'!AI59</f>
        <v>392</v>
      </c>
      <c r="BU56" s="307">
        <f>'R4'!AG59</f>
        <v>1123</v>
      </c>
      <c r="BV56" s="307">
        <f>'R5'!AG59</f>
        <v>1133</v>
      </c>
      <c r="BW56" s="333">
        <f>'R6'!AG59</f>
        <v>1009</v>
      </c>
      <c r="BX56" s="723">
        <f>h1_2!O56+h1_2!P56</f>
        <v>957</v>
      </c>
      <c r="BY56" s="742">
        <f>h2_2!O56+h2_2!P56</f>
        <v>967</v>
      </c>
      <c r="BZ56" s="742">
        <f>h3_2!O56+h3_2!P56</f>
        <v>943</v>
      </c>
      <c r="CA56" s="742">
        <f>h4_2!O56+h4_2!P56</f>
        <v>939</v>
      </c>
      <c r="CB56" s="742">
        <f>h5_2!O56+h5_2!P56</f>
        <v>919</v>
      </c>
      <c r="CC56" s="723">
        <f>h6_2!O56+h6_2!P56</f>
        <v>1112</v>
      </c>
      <c r="CD56" s="559">
        <f>h7_2!Q56+h7_2!R56</f>
        <v>1280</v>
      </c>
      <c r="CE56" s="333">
        <f>h8_2!Q56+h8_2!R56</f>
        <v>1130</v>
      </c>
      <c r="CF56" s="559">
        <f>h9_2!O56+h9_2!P56</f>
        <v>1210</v>
      </c>
      <c r="CG56" s="333">
        <f>h10_2!O56+h10_2!P56</f>
        <v>1198</v>
      </c>
      <c r="CH56" s="559">
        <f>h11_2!O56+h11_2!P56</f>
        <v>1176</v>
      </c>
      <c r="CI56" s="333">
        <f>h12_2!O56+h12_2!P56</f>
        <v>1202</v>
      </c>
      <c r="CJ56" s="633">
        <f>h13_2!Z56</f>
        <v>1189</v>
      </c>
      <c r="CK56" s="639">
        <f>h14_2!Z56</f>
        <v>1246</v>
      </c>
      <c r="CL56" s="324">
        <f>h15_2!Z56</f>
        <v>1222</v>
      </c>
      <c r="CM56" s="639">
        <f>h16_2!Z56</f>
        <v>1277</v>
      </c>
      <c r="CN56" s="324">
        <f>h17_2!Z56</f>
        <v>1153</v>
      </c>
      <c r="CO56" s="639">
        <f>'H18'!AA58</f>
        <v>1190</v>
      </c>
      <c r="CP56" s="324">
        <f>'H19'!AA58</f>
        <v>1101</v>
      </c>
      <c r="CQ56" s="639">
        <f>'H20'!AA58</f>
        <v>1072</v>
      </c>
      <c r="CR56" s="324">
        <f>'H21'!AI59</f>
        <v>1042</v>
      </c>
      <c r="CS56" s="639">
        <f>'H22'!AJ58</f>
        <v>993</v>
      </c>
      <c r="CT56" s="324">
        <f>'H23'!AJ58</f>
        <v>955</v>
      </c>
      <c r="CU56" s="639">
        <f>'H24'!AJ58</f>
        <v>978</v>
      </c>
      <c r="CV56" s="324">
        <f>'H25'!AJ58</f>
        <v>968</v>
      </c>
      <c r="CW56" s="639">
        <f>'H26'!AJ58</f>
        <v>897</v>
      </c>
      <c r="CX56" s="324">
        <f>'H27'!AJ58</f>
        <v>962</v>
      </c>
      <c r="CY56" s="639">
        <f>'H28'!AJ58</f>
        <v>989</v>
      </c>
      <c r="CZ56" s="693">
        <f>'H29'!AJ58</f>
        <v>948</v>
      </c>
      <c r="DA56" s="781">
        <f>'H30'!AJ58</f>
        <v>1013</v>
      </c>
      <c r="DB56" s="781">
        <f>'R1'!AP59</f>
        <v>936</v>
      </c>
      <c r="DC56" s="1087">
        <f>'R2'!AR59</f>
        <v>944</v>
      </c>
      <c r="DD56" s="781">
        <f>'R3'!AR59</f>
        <v>550</v>
      </c>
      <c r="DE56" s="1087">
        <f>'R4'!AP59</f>
        <v>991</v>
      </c>
      <c r="DF56" s="1010">
        <f>'R5'!AP59</f>
        <v>973</v>
      </c>
      <c r="DG56" s="781">
        <f>'R6'!AP59</f>
        <v>912</v>
      </c>
    </row>
    <row r="57" spans="1:111" x14ac:dyDescent="0.2">
      <c r="A57" s="303">
        <v>4</v>
      </c>
      <c r="B57" s="1">
        <v>382</v>
      </c>
      <c r="C57" s="1207" t="s">
        <v>59</v>
      </c>
      <c r="D57" s="723">
        <f>h1_2!K57+h1_2!L57</f>
        <v>443</v>
      </c>
      <c r="E57" s="742">
        <f>h2_2!K57+h2_2!L57</f>
        <v>779</v>
      </c>
      <c r="F57" s="742">
        <f>h3_2!K57+h3_2!L57</f>
        <v>355</v>
      </c>
      <c r="G57" s="742">
        <f>h4_2!K57+h4_2!L57</f>
        <v>270</v>
      </c>
      <c r="H57" s="742">
        <f>h5_2!K57+h5_2!L57</f>
        <v>434</v>
      </c>
      <c r="I57" s="723">
        <f>h6_2!K57+h6_2!L57</f>
        <v>110</v>
      </c>
      <c r="J57" s="559">
        <f>h7_2!L57</f>
        <v>741</v>
      </c>
      <c r="K57" s="333">
        <f>h8_2!L57</f>
        <v>789</v>
      </c>
      <c r="L57" s="559">
        <f>h9_2!K57+h9_2!L57</f>
        <v>3</v>
      </c>
      <c r="M57" s="333">
        <f>h10_2!K57+h10_2!L57</f>
        <v>-354</v>
      </c>
      <c r="N57" s="333">
        <f>h11_2!K57+h11_2!L57</f>
        <v>-315</v>
      </c>
      <c r="O57" s="333">
        <f>h12_2!K57+h12_2!L57</f>
        <v>-391</v>
      </c>
      <c r="P57" s="538">
        <f>h13_2!N57</f>
        <v>-75</v>
      </c>
      <c r="Q57" s="58">
        <f>h14_2!N57</f>
        <v>-175</v>
      </c>
      <c r="R57" s="58">
        <f>h15_2!N57</f>
        <v>-174</v>
      </c>
      <c r="S57" s="58">
        <f>h16_2!N57</f>
        <v>-154</v>
      </c>
      <c r="T57" s="58">
        <f>h17_2!N57</f>
        <v>-76</v>
      </c>
      <c r="U57" s="58">
        <f>'H18'!O59</f>
        <v>-17</v>
      </c>
      <c r="V57" s="58">
        <f>'H19'!O59</f>
        <v>-50</v>
      </c>
      <c r="W57" s="58">
        <f>'H20'!O59</f>
        <v>-156</v>
      </c>
      <c r="X57" s="58">
        <f>'H21'!W60</f>
        <v>-93</v>
      </c>
      <c r="Y57" s="58">
        <f>'H22'!X59</f>
        <v>32</v>
      </c>
      <c r="Z57" s="58">
        <f>'H23'!X59</f>
        <v>422</v>
      </c>
      <c r="AA57" s="58">
        <f>'H24'!X59</f>
        <v>172</v>
      </c>
      <c r="AB57" s="58">
        <f>'H25'!X59</f>
        <v>-22</v>
      </c>
      <c r="AC57" s="58">
        <f>'H26'!X59</f>
        <v>-89</v>
      </c>
      <c r="AD57" s="58">
        <f>'H27'!X59</f>
        <v>-62</v>
      </c>
      <c r="AE57" s="58">
        <f>'H28'!X59</f>
        <v>-23</v>
      </c>
      <c r="AF57" s="68">
        <f>'H29'!X59</f>
        <v>-41</v>
      </c>
      <c r="AG57" s="68">
        <f>'H30'!X59</f>
        <v>70</v>
      </c>
      <c r="AH57" s="68">
        <f>'R1'!AD60</f>
        <v>1</v>
      </c>
      <c r="AI57" s="68">
        <f>'R2'!AF60</f>
        <v>284</v>
      </c>
      <c r="AJ57" s="1098">
        <f>'R3'!AF60</f>
        <v>-158</v>
      </c>
      <c r="AK57" s="1266">
        <f>'R4'!AD60</f>
        <v>141</v>
      </c>
      <c r="AL57" s="1098">
        <f>'R5'!AD55</f>
        <v>154</v>
      </c>
      <c r="AM57" s="1279"/>
      <c r="AN57" s="723">
        <f>h1_2!M57+h1_2!N57</f>
        <v>1813</v>
      </c>
      <c r="AO57" s="742">
        <f>h2_2!M57+h2_2!N57</f>
        <v>2303</v>
      </c>
      <c r="AP57" s="742">
        <f>h3_2!M57+h3_2!N57</f>
        <v>1852</v>
      </c>
      <c r="AQ57" s="742">
        <f>h4_2!M57+h4_2!N57</f>
        <v>1668</v>
      </c>
      <c r="AR57" s="742">
        <f>h5_2!M57+h5_2!N57</f>
        <v>2070</v>
      </c>
      <c r="AS57" s="723">
        <f>h6_2!M57+h6_2!N57</f>
        <v>1908</v>
      </c>
      <c r="AT57" s="538">
        <f>h7_2!O57+h7_2!P57</f>
        <v>2376</v>
      </c>
      <c r="AU57" s="58">
        <f>h8_2!O57+h8_2!P57</f>
        <v>2582</v>
      </c>
      <c r="AV57" s="58">
        <f>h9_2!M57+h9_2!N57</f>
        <v>1905</v>
      </c>
      <c r="AW57" s="58">
        <f>h10_2!M57+h10_2!N57</f>
        <v>1542</v>
      </c>
      <c r="AX57" s="58">
        <f>h11_2!M57+h11_2!N57</f>
        <v>1519</v>
      </c>
      <c r="AY57" s="58">
        <f>h12_2!M57+h12_2!N57</f>
        <v>1504</v>
      </c>
      <c r="AZ57" s="61">
        <f>h13_2!Q57</f>
        <v>1593</v>
      </c>
      <c r="BA57" s="307">
        <f>h14_2!Q57</f>
        <v>1665</v>
      </c>
      <c r="BB57" s="307">
        <f>h15_2!Q57</f>
        <v>1431</v>
      </c>
      <c r="BC57" s="307">
        <f>h16_2!Q57</f>
        <v>1418</v>
      </c>
      <c r="BD57" s="307">
        <f>h17_2!Q57</f>
        <v>1334</v>
      </c>
      <c r="BE57" s="307">
        <f>'H18'!R59</f>
        <v>1517</v>
      </c>
      <c r="BF57" s="307">
        <f>'H19'!R59</f>
        <v>1419</v>
      </c>
      <c r="BG57" s="307">
        <f>'H20'!R59</f>
        <v>1370</v>
      </c>
      <c r="BH57" s="307">
        <f>'H21'!Z60</f>
        <v>1373</v>
      </c>
      <c r="BI57" s="307">
        <f>'H22'!AA59</f>
        <v>1382</v>
      </c>
      <c r="BJ57" s="307">
        <f>'H23'!AA59</f>
        <v>1665</v>
      </c>
      <c r="BK57" s="307">
        <f>'H24'!AA59</f>
        <v>1622</v>
      </c>
      <c r="BL57" s="307">
        <f>'H25'!AA59</f>
        <v>1358</v>
      </c>
      <c r="BM57" s="307">
        <f>'H26'!AA59</f>
        <v>1197</v>
      </c>
      <c r="BN57" s="307">
        <f>'H27'!AA59</f>
        <v>1253</v>
      </c>
      <c r="BO57" s="333">
        <f>'H28'!AA59</f>
        <v>1231</v>
      </c>
      <c r="BP57" s="307">
        <f>'H29'!AA59</f>
        <v>1290</v>
      </c>
      <c r="BQ57" s="307">
        <f>'H30'!AA59</f>
        <v>1276</v>
      </c>
      <c r="BR57" s="333">
        <f>'R1'!AG60</f>
        <v>1284</v>
      </c>
      <c r="BS57" s="307">
        <f>'R2'!AI60</f>
        <v>1503</v>
      </c>
      <c r="BT57" s="307">
        <f>'R3'!AI60</f>
        <v>392</v>
      </c>
      <c r="BU57" s="307">
        <f>'R4'!AG60</f>
        <v>1430</v>
      </c>
      <c r="BV57" s="307">
        <f>'R5'!AG60</f>
        <v>1516</v>
      </c>
      <c r="BW57" s="333">
        <f>'R6'!AG60</f>
        <v>1164</v>
      </c>
      <c r="BX57" s="723">
        <f>h1_2!O57+h1_2!P57</f>
        <v>1370</v>
      </c>
      <c r="BY57" s="742">
        <f>h2_2!O57+h2_2!P57</f>
        <v>1524</v>
      </c>
      <c r="BZ57" s="742">
        <f>h3_2!O57+h3_2!P57</f>
        <v>1497</v>
      </c>
      <c r="CA57" s="742">
        <f>h4_2!O57+h4_2!P57</f>
        <v>1398</v>
      </c>
      <c r="CB57" s="742">
        <f>h5_2!O57+h5_2!P57</f>
        <v>1636</v>
      </c>
      <c r="CC57" s="723">
        <f>h6_2!O57+h6_2!P57</f>
        <v>1798</v>
      </c>
      <c r="CD57" s="559">
        <f>h7_2!Q57+h7_2!R57</f>
        <v>1635</v>
      </c>
      <c r="CE57" s="333">
        <f>h8_2!Q57+h8_2!R57</f>
        <v>1793</v>
      </c>
      <c r="CF57" s="559">
        <f>h9_2!O57+h9_2!P57</f>
        <v>1902</v>
      </c>
      <c r="CG57" s="333">
        <f>h10_2!O57+h10_2!P57</f>
        <v>1896</v>
      </c>
      <c r="CH57" s="559">
        <f>h11_2!O57+h11_2!P57</f>
        <v>1834</v>
      </c>
      <c r="CI57" s="333">
        <f>h12_2!O57+h12_2!P57</f>
        <v>1895</v>
      </c>
      <c r="CJ57" s="633">
        <f>h13_2!Z57</f>
        <v>1668</v>
      </c>
      <c r="CK57" s="639">
        <f>h14_2!Z57</f>
        <v>1840</v>
      </c>
      <c r="CL57" s="324">
        <f>h15_2!Z57</f>
        <v>1605</v>
      </c>
      <c r="CM57" s="639">
        <f>h16_2!Z57</f>
        <v>1572</v>
      </c>
      <c r="CN57" s="324">
        <f>h17_2!Z57</f>
        <v>1410</v>
      </c>
      <c r="CO57" s="639">
        <f>'H18'!AA59</f>
        <v>1534</v>
      </c>
      <c r="CP57" s="324">
        <f>'H19'!AA59</f>
        <v>1469</v>
      </c>
      <c r="CQ57" s="639">
        <f>'H20'!AA59</f>
        <v>1526</v>
      </c>
      <c r="CR57" s="324">
        <f>'H21'!AI60</f>
        <v>1466</v>
      </c>
      <c r="CS57" s="639">
        <f>'H22'!AJ59</f>
        <v>1350</v>
      </c>
      <c r="CT57" s="324">
        <f>'H23'!AJ59</f>
        <v>1243</v>
      </c>
      <c r="CU57" s="639">
        <f>'H24'!AJ59</f>
        <v>1450</v>
      </c>
      <c r="CV57" s="324">
        <f>'H25'!AJ59</f>
        <v>1380</v>
      </c>
      <c r="CW57" s="639">
        <f>'H26'!AJ59</f>
        <v>1286</v>
      </c>
      <c r="CX57" s="324">
        <f>'H27'!AJ59</f>
        <v>1315</v>
      </c>
      <c r="CY57" s="639">
        <f>'H28'!AJ59</f>
        <v>1254</v>
      </c>
      <c r="CZ57" s="693">
        <f>'H29'!AJ59</f>
        <v>1331</v>
      </c>
      <c r="DA57" s="781">
        <f>'H30'!AJ59</f>
        <v>1206</v>
      </c>
      <c r="DB57" s="781">
        <f>'R1'!AP60</f>
        <v>1283</v>
      </c>
      <c r="DC57" s="1087">
        <f>'R2'!AR60</f>
        <v>1219</v>
      </c>
      <c r="DD57" s="781">
        <f>'R3'!AR60</f>
        <v>550</v>
      </c>
      <c r="DE57" s="1087">
        <f>'R4'!AP60</f>
        <v>1289</v>
      </c>
      <c r="DF57" s="1010">
        <f>'R5'!AP60</f>
        <v>1275</v>
      </c>
      <c r="DG57" s="781">
        <f>'R6'!AP60</f>
        <v>1256</v>
      </c>
    </row>
    <row r="58" spans="1:111" x14ac:dyDescent="0.2">
      <c r="A58" s="303">
        <v>6</v>
      </c>
      <c r="B58" s="1">
        <v>442</v>
      </c>
      <c r="C58" s="1207" t="s">
        <v>63</v>
      </c>
      <c r="D58" s="723">
        <f>h1_2!K58+h1_2!L58</f>
        <v>-47</v>
      </c>
      <c r="E58" s="742">
        <f>h2_2!K58+h2_2!L58</f>
        <v>-53</v>
      </c>
      <c r="F58" s="742">
        <f>h3_2!K58+h3_2!L58</f>
        <v>114</v>
      </c>
      <c r="G58" s="742">
        <f>h4_2!K58+h4_2!L58</f>
        <v>-36</v>
      </c>
      <c r="H58" s="742">
        <f>h5_2!K58+h5_2!L58</f>
        <v>-76</v>
      </c>
      <c r="I58" s="723">
        <f>h6_2!K58+h6_2!L58</f>
        <v>59</v>
      </c>
      <c r="J58" s="559">
        <f>h7_2!L58</f>
        <v>-60</v>
      </c>
      <c r="K58" s="333">
        <f>h8_2!L58</f>
        <v>-27</v>
      </c>
      <c r="L58" s="559">
        <f>h9_2!K58+h9_2!L58</f>
        <v>80</v>
      </c>
      <c r="M58" s="333">
        <f>h10_2!K58+h10_2!L58</f>
        <v>-104</v>
      </c>
      <c r="N58" s="333">
        <f>h11_2!K58+h11_2!L58</f>
        <v>-30</v>
      </c>
      <c r="O58" s="333">
        <f>h12_2!K58+h12_2!L58</f>
        <v>32</v>
      </c>
      <c r="P58" s="538">
        <f>h13_2!N58</f>
        <v>-40</v>
      </c>
      <c r="Q58" s="58">
        <f>h14_2!N58</f>
        <v>-121</v>
      </c>
      <c r="R58" s="58">
        <f>h15_2!N58</f>
        <v>-56</v>
      </c>
      <c r="S58" s="58">
        <f>h16_2!N58</f>
        <v>-109</v>
      </c>
      <c r="T58" s="58">
        <f>h17_2!N58</f>
        <v>-62</v>
      </c>
      <c r="U58" s="58">
        <f>'H18'!O60</f>
        <v>-105</v>
      </c>
      <c r="V58" s="58">
        <f>'H19'!O60</f>
        <v>-128</v>
      </c>
      <c r="W58" s="58">
        <f>'H20'!O60</f>
        <v>-122</v>
      </c>
      <c r="X58" s="58">
        <f>'H21'!W61</f>
        <v>-154</v>
      </c>
      <c r="Y58" s="58">
        <f>'H22'!X60</f>
        <v>-56</v>
      </c>
      <c r="Z58" s="58">
        <f>'H23'!X60</f>
        <v>-120</v>
      </c>
      <c r="AA58" s="58">
        <f>'H24'!X60</f>
        <v>-134</v>
      </c>
      <c r="AB58" s="58">
        <f>'H25'!X60</f>
        <v>-26</v>
      </c>
      <c r="AC58" s="58">
        <f>'H26'!X60</f>
        <v>-57</v>
      </c>
      <c r="AD58" s="58">
        <f>'H27'!X60</f>
        <v>-71</v>
      </c>
      <c r="AE58" s="58">
        <f>'H28'!X60</f>
        <v>-57</v>
      </c>
      <c r="AF58" s="68">
        <f>'H29'!X60</f>
        <v>-90</v>
      </c>
      <c r="AG58" s="68">
        <f>'H30'!X60</f>
        <v>-129</v>
      </c>
      <c r="AH58" s="68">
        <f>'R1'!AD61</f>
        <v>-93</v>
      </c>
      <c r="AI58" s="68">
        <f>'R2'!AF61</f>
        <v>-131</v>
      </c>
      <c r="AJ58" s="1098">
        <f>'R3'!AF61</f>
        <v>223</v>
      </c>
      <c r="AK58" s="1266">
        <f>'R4'!AD61</f>
        <v>-147</v>
      </c>
      <c r="AL58" s="1098">
        <f>'R5'!AD56</f>
        <v>-265</v>
      </c>
      <c r="AM58" s="1279"/>
      <c r="AN58" s="723">
        <f>h1_2!M58+h1_2!N58</f>
        <v>403</v>
      </c>
      <c r="AO58" s="742">
        <f>h2_2!M58+h2_2!N58</f>
        <v>359</v>
      </c>
      <c r="AP58" s="742">
        <f>h3_2!M58+h3_2!N58</f>
        <v>536</v>
      </c>
      <c r="AQ58" s="742">
        <f>h4_2!M58+h4_2!N58</f>
        <v>360</v>
      </c>
      <c r="AR58" s="742">
        <f>h5_2!M58+h5_2!N58</f>
        <v>386</v>
      </c>
      <c r="AS58" s="723">
        <f>h6_2!M58+h6_2!N58</f>
        <v>449</v>
      </c>
      <c r="AT58" s="538">
        <f>h7_2!O58+h7_2!P58</f>
        <v>504</v>
      </c>
      <c r="AU58" s="58">
        <f>h8_2!O58+h8_2!P58</f>
        <v>461</v>
      </c>
      <c r="AV58" s="58">
        <f>h9_2!M58+h9_2!N58</f>
        <v>534</v>
      </c>
      <c r="AW58" s="58">
        <f>h10_2!M58+h10_2!N58</f>
        <v>386</v>
      </c>
      <c r="AX58" s="58">
        <f>h11_2!M58+h11_2!N58</f>
        <v>444</v>
      </c>
      <c r="AY58" s="58">
        <f>h12_2!M58+h12_2!N58</f>
        <v>469</v>
      </c>
      <c r="AZ58" s="61">
        <f>h13_2!Q58</f>
        <v>377</v>
      </c>
      <c r="BA58" s="307">
        <f>h14_2!Q58</f>
        <v>390</v>
      </c>
      <c r="BB58" s="307">
        <f>h15_2!Q58</f>
        <v>418</v>
      </c>
      <c r="BC58" s="307">
        <f>h16_2!Q58</f>
        <v>353</v>
      </c>
      <c r="BD58" s="307">
        <f>h17_2!Q58</f>
        <v>367</v>
      </c>
      <c r="BE58" s="307">
        <f>'H18'!R60</f>
        <v>375</v>
      </c>
      <c r="BF58" s="307">
        <f>'H19'!R60</f>
        <v>351</v>
      </c>
      <c r="BG58" s="307">
        <f>'H20'!R60</f>
        <v>351</v>
      </c>
      <c r="BH58" s="307">
        <f>'H21'!Z61</f>
        <v>323</v>
      </c>
      <c r="BI58" s="307">
        <f>'H22'!AA60</f>
        <v>327</v>
      </c>
      <c r="BJ58" s="307">
        <f>'H23'!AA60</f>
        <v>295</v>
      </c>
      <c r="BK58" s="307">
        <f>'H24'!AA60</f>
        <v>251</v>
      </c>
      <c r="BL58" s="307">
        <f>'H25'!AA60</f>
        <v>344</v>
      </c>
      <c r="BM58" s="307">
        <f>'H26'!AA60</f>
        <v>340</v>
      </c>
      <c r="BN58" s="307">
        <f>'H27'!AA60</f>
        <v>314</v>
      </c>
      <c r="BO58" s="333">
        <f>'H28'!AA60</f>
        <v>359</v>
      </c>
      <c r="BP58" s="307">
        <f>'H29'!AA60</f>
        <v>314</v>
      </c>
      <c r="BQ58" s="307">
        <f>'H30'!AA60</f>
        <v>278</v>
      </c>
      <c r="BR58" s="333">
        <f>'R1'!AG61</f>
        <v>260</v>
      </c>
      <c r="BS58" s="307">
        <f>'R2'!AI61</f>
        <v>229</v>
      </c>
      <c r="BT58" s="307">
        <f>'R3'!AI61</f>
        <v>2384</v>
      </c>
      <c r="BU58" s="307">
        <f>'R4'!AG61</f>
        <v>259</v>
      </c>
      <c r="BV58" s="307">
        <f>'R5'!AG61</f>
        <v>226</v>
      </c>
      <c r="BW58" s="333">
        <f>'R6'!AG61</f>
        <v>224</v>
      </c>
      <c r="BX58" s="723">
        <f>h1_2!O58+h1_2!P58</f>
        <v>450</v>
      </c>
      <c r="BY58" s="742">
        <f>h2_2!O58+h2_2!P58</f>
        <v>412</v>
      </c>
      <c r="BZ58" s="742">
        <f>h3_2!O58+h3_2!P58</f>
        <v>422</v>
      </c>
      <c r="CA58" s="742">
        <f>h4_2!O58+h4_2!P58</f>
        <v>396</v>
      </c>
      <c r="CB58" s="742">
        <f>h5_2!O58+h5_2!P58</f>
        <v>462</v>
      </c>
      <c r="CC58" s="723">
        <f>h6_2!O58+h6_2!P58</f>
        <v>390</v>
      </c>
      <c r="CD58" s="559">
        <f>h7_2!Q58+h7_2!R58</f>
        <v>564</v>
      </c>
      <c r="CE58" s="333">
        <f>h8_2!Q58+h8_2!R58</f>
        <v>488</v>
      </c>
      <c r="CF58" s="559">
        <f>h9_2!O58+h9_2!P58</f>
        <v>454</v>
      </c>
      <c r="CG58" s="333">
        <f>h10_2!O58+h10_2!P58</f>
        <v>490</v>
      </c>
      <c r="CH58" s="559">
        <f>h11_2!O58+h11_2!P58</f>
        <v>474</v>
      </c>
      <c r="CI58" s="333">
        <f>h12_2!O58+h12_2!P58</f>
        <v>437</v>
      </c>
      <c r="CJ58" s="633">
        <f>h13_2!Z58</f>
        <v>417</v>
      </c>
      <c r="CK58" s="639">
        <f>h14_2!Z58</f>
        <v>511</v>
      </c>
      <c r="CL58" s="324">
        <f>h15_2!Z58</f>
        <v>474</v>
      </c>
      <c r="CM58" s="639">
        <f>h16_2!Z58</f>
        <v>462</v>
      </c>
      <c r="CN58" s="324">
        <f>h17_2!Z58</f>
        <v>429</v>
      </c>
      <c r="CO58" s="639">
        <f>'H18'!AA60</f>
        <v>480</v>
      </c>
      <c r="CP58" s="324">
        <f>'H19'!AA60</f>
        <v>479</v>
      </c>
      <c r="CQ58" s="639">
        <f>'H20'!AA60</f>
        <v>473</v>
      </c>
      <c r="CR58" s="324">
        <f>'H21'!AI61</f>
        <v>477</v>
      </c>
      <c r="CS58" s="639">
        <f>'H22'!AJ60</f>
        <v>383</v>
      </c>
      <c r="CT58" s="324">
        <f>'H23'!AJ60</f>
        <v>415</v>
      </c>
      <c r="CU58" s="639">
        <f>'H24'!AJ60</f>
        <v>385</v>
      </c>
      <c r="CV58" s="324">
        <f>'H25'!AJ60</f>
        <v>370</v>
      </c>
      <c r="CW58" s="639">
        <f>'H26'!AJ60</f>
        <v>397</v>
      </c>
      <c r="CX58" s="324">
        <f>'H27'!AJ60</f>
        <v>385</v>
      </c>
      <c r="CY58" s="639">
        <f>'H28'!AJ60</f>
        <v>416</v>
      </c>
      <c r="CZ58" s="693">
        <f>'H29'!AJ60</f>
        <v>404</v>
      </c>
      <c r="DA58" s="781">
        <f>'H30'!AJ60</f>
        <v>407</v>
      </c>
      <c r="DB58" s="781">
        <f>'R1'!AP61</f>
        <v>353</v>
      </c>
      <c r="DC58" s="1087">
        <f>'R2'!AR61</f>
        <v>360</v>
      </c>
      <c r="DD58" s="781">
        <f>'R3'!AR61</f>
        <v>2161</v>
      </c>
      <c r="DE58" s="1087">
        <f>'R4'!AP61</f>
        <v>406</v>
      </c>
      <c r="DF58" s="1010">
        <f>'R5'!AP61</f>
        <v>306</v>
      </c>
      <c r="DG58" s="781">
        <f>'R6'!AP61</f>
        <v>307</v>
      </c>
    </row>
    <row r="59" spans="1:111" x14ac:dyDescent="0.2">
      <c r="A59" s="303">
        <v>6</v>
      </c>
      <c r="B59" s="1">
        <v>443</v>
      </c>
      <c r="C59" s="1207" t="s">
        <v>64</v>
      </c>
      <c r="D59" s="723">
        <f>h1_2!K59+h1_2!L59</f>
        <v>-40</v>
      </c>
      <c r="E59" s="742">
        <f>h2_2!K59+h2_2!L59</f>
        <v>150</v>
      </c>
      <c r="F59" s="742">
        <f>h3_2!K59+h3_2!L59</f>
        <v>27</v>
      </c>
      <c r="G59" s="742">
        <f>h4_2!K59+h4_2!L59</f>
        <v>62</v>
      </c>
      <c r="H59" s="742">
        <f>h5_2!K59+h5_2!L59</f>
        <v>-25</v>
      </c>
      <c r="I59" s="723">
        <f>h6_2!K59+h6_2!L59</f>
        <v>19</v>
      </c>
      <c r="J59" s="559">
        <f>h7_2!L59</f>
        <v>-238</v>
      </c>
      <c r="K59" s="333">
        <f>h8_2!L59</f>
        <v>30</v>
      </c>
      <c r="L59" s="559">
        <f>h9_2!K59+h9_2!L59</f>
        <v>93</v>
      </c>
      <c r="M59" s="333">
        <f>h10_2!K59+h10_2!L59</f>
        <v>117</v>
      </c>
      <c r="N59" s="333">
        <f>h11_2!K59+h11_2!L59</f>
        <v>-89</v>
      </c>
      <c r="O59" s="333">
        <f>h12_2!K59+h12_2!L59</f>
        <v>116</v>
      </c>
      <c r="P59" s="538">
        <f>h13_2!N59</f>
        <v>145</v>
      </c>
      <c r="Q59" s="58">
        <f>h14_2!N59</f>
        <v>83</v>
      </c>
      <c r="R59" s="58">
        <f>h15_2!N59</f>
        <v>-19</v>
      </c>
      <c r="S59" s="58">
        <f>h16_2!N59</f>
        <v>33</v>
      </c>
      <c r="T59" s="58">
        <f>h17_2!N59</f>
        <v>-15</v>
      </c>
      <c r="U59" s="58">
        <f>'H18'!O61</f>
        <v>71</v>
      </c>
      <c r="V59" s="58">
        <f>'H19'!O61</f>
        <v>-37</v>
      </c>
      <c r="W59" s="58">
        <f>'H20'!O61</f>
        <v>-69</v>
      </c>
      <c r="X59" s="58">
        <f>'H21'!W62</f>
        <v>-71</v>
      </c>
      <c r="Y59" s="58">
        <f>'H22'!X61</f>
        <v>-71</v>
      </c>
      <c r="Z59" s="58">
        <f>'H23'!X61</f>
        <v>41</v>
      </c>
      <c r="AA59" s="58">
        <f>'H24'!X61</f>
        <v>24</v>
      </c>
      <c r="AB59" s="58">
        <f>'H25'!X61</f>
        <v>-37</v>
      </c>
      <c r="AC59" s="58">
        <f>'H26'!X61</f>
        <v>70</v>
      </c>
      <c r="AD59" s="58">
        <f>'H27'!X61</f>
        <v>20</v>
      </c>
      <c r="AE59" s="58">
        <f>'H28'!X61</f>
        <v>10</v>
      </c>
      <c r="AF59" s="68">
        <f>'H29'!X61</f>
        <v>-48</v>
      </c>
      <c r="AG59" s="68">
        <f>'H30'!X61</f>
        <v>47</v>
      </c>
      <c r="AH59" s="68">
        <f>'R1'!AD62</f>
        <v>-65</v>
      </c>
      <c r="AI59" s="68">
        <f>'R2'!AF62</f>
        <v>-132</v>
      </c>
      <c r="AJ59" s="1098">
        <f>'R3'!AF62</f>
        <v>6</v>
      </c>
      <c r="AK59" s="1266">
        <f>'R4'!AD62</f>
        <v>9</v>
      </c>
      <c r="AL59" s="1098">
        <f>'R5'!AD57</f>
        <v>-227</v>
      </c>
      <c r="AM59" s="1279"/>
      <c r="AN59" s="723">
        <f>h1_2!M59+h1_2!N59</f>
        <v>749</v>
      </c>
      <c r="AO59" s="742">
        <f>h2_2!M59+h2_2!N59</f>
        <v>821</v>
      </c>
      <c r="AP59" s="742">
        <f>h3_2!M59+h3_2!N59</f>
        <v>717</v>
      </c>
      <c r="AQ59" s="742">
        <f>h4_2!M59+h4_2!N59</f>
        <v>794</v>
      </c>
      <c r="AR59" s="742">
        <f>h5_2!M59+h5_2!N59</f>
        <v>768</v>
      </c>
      <c r="AS59" s="723">
        <f>h6_2!M59+h6_2!N59</f>
        <v>698</v>
      </c>
      <c r="AT59" s="538">
        <f>h7_2!O59+h7_2!P59</f>
        <v>728</v>
      </c>
      <c r="AU59" s="58">
        <f>h8_2!O59+h8_2!P59</f>
        <v>743</v>
      </c>
      <c r="AV59" s="58">
        <f>h9_2!M59+h9_2!N59</f>
        <v>800</v>
      </c>
      <c r="AW59" s="58">
        <f>h10_2!M59+h10_2!N59</f>
        <v>816</v>
      </c>
      <c r="AX59" s="58">
        <f>h11_2!M59+h11_2!N59</f>
        <v>698</v>
      </c>
      <c r="AY59" s="58">
        <f>h12_2!M59+h12_2!N59</f>
        <v>843</v>
      </c>
      <c r="AZ59" s="61">
        <f>h13_2!Q59</f>
        <v>894</v>
      </c>
      <c r="BA59" s="307">
        <f>h14_2!Q59</f>
        <v>795</v>
      </c>
      <c r="BB59" s="307">
        <f>h15_2!Q59</f>
        <v>774</v>
      </c>
      <c r="BC59" s="307">
        <f>h16_2!Q59</f>
        <v>849</v>
      </c>
      <c r="BD59" s="307">
        <f>h17_2!Q59</f>
        <v>765</v>
      </c>
      <c r="BE59" s="307">
        <f>'H18'!R61</f>
        <v>860</v>
      </c>
      <c r="BF59" s="307">
        <f>'H19'!R61</f>
        <v>806</v>
      </c>
      <c r="BG59" s="307">
        <f>'H20'!R61</f>
        <v>796</v>
      </c>
      <c r="BH59" s="307">
        <f>'H21'!Z62</f>
        <v>735</v>
      </c>
      <c r="BI59" s="307">
        <f>'H22'!AA61</f>
        <v>670</v>
      </c>
      <c r="BJ59" s="307">
        <f>'H23'!AA61</f>
        <v>828</v>
      </c>
      <c r="BK59" s="307">
        <f>'H24'!AA61</f>
        <v>705</v>
      </c>
      <c r="BL59" s="307">
        <f>'H25'!AA61</f>
        <v>709</v>
      </c>
      <c r="BM59" s="307">
        <f>'H26'!AA61</f>
        <v>742</v>
      </c>
      <c r="BN59" s="307">
        <f>'H27'!AA61</f>
        <v>753</v>
      </c>
      <c r="BO59" s="333">
        <f>'H28'!AA61</f>
        <v>702</v>
      </c>
      <c r="BP59" s="307">
        <f>'H29'!AA61</f>
        <v>750</v>
      </c>
      <c r="BQ59" s="307">
        <f>'H30'!AA61</f>
        <v>787</v>
      </c>
      <c r="BR59" s="333">
        <f>'R1'!AG62</f>
        <v>770</v>
      </c>
      <c r="BS59" s="307">
        <f>'R2'!AI62</f>
        <v>625</v>
      </c>
      <c r="BT59" s="307">
        <f>'R3'!AI62</f>
        <v>935</v>
      </c>
      <c r="BU59" s="307">
        <f>'R4'!AG62</f>
        <v>779</v>
      </c>
      <c r="BV59" s="307">
        <f>'R5'!AG62</f>
        <v>925</v>
      </c>
      <c r="BW59" s="333">
        <f>'R6'!AG62</f>
        <v>749</v>
      </c>
      <c r="BX59" s="723">
        <f>h1_2!O59+h1_2!P59</f>
        <v>789</v>
      </c>
      <c r="BY59" s="742">
        <f>h2_2!O59+h2_2!P59</f>
        <v>671</v>
      </c>
      <c r="BZ59" s="742">
        <f>h3_2!O59+h3_2!P59</f>
        <v>690</v>
      </c>
      <c r="CA59" s="742">
        <f>h4_2!O59+h4_2!P59</f>
        <v>732</v>
      </c>
      <c r="CB59" s="742">
        <f>h5_2!O59+h5_2!P59</f>
        <v>793</v>
      </c>
      <c r="CC59" s="723">
        <f>h6_2!O59+h6_2!P59</f>
        <v>679</v>
      </c>
      <c r="CD59" s="559">
        <f>h7_2!Q59+h7_2!R59</f>
        <v>966</v>
      </c>
      <c r="CE59" s="333">
        <f>h8_2!Q59+h8_2!R59</f>
        <v>713</v>
      </c>
      <c r="CF59" s="559">
        <f>h9_2!O59+h9_2!P59</f>
        <v>707</v>
      </c>
      <c r="CG59" s="333">
        <f>h10_2!O59+h10_2!P59</f>
        <v>699</v>
      </c>
      <c r="CH59" s="559">
        <f>h11_2!O59+h11_2!P59</f>
        <v>787</v>
      </c>
      <c r="CI59" s="333">
        <f>h12_2!O59+h12_2!P59</f>
        <v>727</v>
      </c>
      <c r="CJ59" s="633">
        <f>h13_2!Z59</f>
        <v>749</v>
      </c>
      <c r="CK59" s="639">
        <f>h14_2!Z59</f>
        <v>712</v>
      </c>
      <c r="CL59" s="324">
        <f>h15_2!Z59</f>
        <v>793</v>
      </c>
      <c r="CM59" s="639">
        <f>h16_2!Z59</f>
        <v>816</v>
      </c>
      <c r="CN59" s="324">
        <f>h17_2!Z59</f>
        <v>780</v>
      </c>
      <c r="CO59" s="639">
        <f>'H18'!AA61</f>
        <v>789</v>
      </c>
      <c r="CP59" s="324">
        <f>'H19'!AA61</f>
        <v>843</v>
      </c>
      <c r="CQ59" s="639">
        <f>'H20'!AA61</f>
        <v>865</v>
      </c>
      <c r="CR59" s="324">
        <f>'H21'!AI62</f>
        <v>806</v>
      </c>
      <c r="CS59" s="639">
        <f>'H22'!AJ61</f>
        <v>741</v>
      </c>
      <c r="CT59" s="324">
        <f>'H23'!AJ61</f>
        <v>787</v>
      </c>
      <c r="CU59" s="639">
        <f>'H24'!AJ61</f>
        <v>681</v>
      </c>
      <c r="CV59" s="324">
        <f>'H25'!AJ61</f>
        <v>746</v>
      </c>
      <c r="CW59" s="639">
        <f>'H26'!AJ61</f>
        <v>672</v>
      </c>
      <c r="CX59" s="324">
        <f>'H27'!AJ61</f>
        <v>733</v>
      </c>
      <c r="CY59" s="639">
        <f>'H28'!AJ61</f>
        <v>692</v>
      </c>
      <c r="CZ59" s="693">
        <f>'H29'!AJ61</f>
        <v>798</v>
      </c>
      <c r="DA59" s="781">
        <f>'H30'!AJ61</f>
        <v>740</v>
      </c>
      <c r="DB59" s="781">
        <f>'R1'!AP62</f>
        <v>835</v>
      </c>
      <c r="DC59" s="1087">
        <f>'R2'!AR62</f>
        <v>757</v>
      </c>
      <c r="DD59" s="781">
        <f>'R3'!AR62</f>
        <v>929</v>
      </c>
      <c r="DE59" s="1087">
        <f>'R4'!AP62</f>
        <v>770</v>
      </c>
      <c r="DF59" s="1010">
        <f>'R5'!AP62</f>
        <v>820</v>
      </c>
      <c r="DG59" s="781">
        <f>'R6'!AP62</f>
        <v>837</v>
      </c>
    </row>
    <row r="60" spans="1:111" x14ac:dyDescent="0.2">
      <c r="A60" s="303">
        <v>6</v>
      </c>
      <c r="B60" s="1">
        <v>446</v>
      </c>
      <c r="C60" s="1207" t="s">
        <v>220</v>
      </c>
      <c r="D60" s="723">
        <f>h1_2!K60+h1_2!L60</f>
        <v>-37</v>
      </c>
      <c r="E60" s="742">
        <f>h2_2!K60+h2_2!L60</f>
        <v>-157</v>
      </c>
      <c r="F60" s="742">
        <f>h3_2!K60+h3_2!L60</f>
        <v>13</v>
      </c>
      <c r="G60" s="742">
        <f>h4_2!K60+h4_2!L60</f>
        <v>-23</v>
      </c>
      <c r="H60" s="742">
        <f>h5_2!K60+h5_2!L60</f>
        <v>14</v>
      </c>
      <c r="I60" s="723">
        <f>h6_2!K60+h6_2!L60</f>
        <v>-71</v>
      </c>
      <c r="J60" s="559">
        <f>h7_2!L60</f>
        <v>-486</v>
      </c>
      <c r="K60" s="333">
        <f>h8_2!L60</f>
        <v>-41</v>
      </c>
      <c r="L60" s="559">
        <f>h9_2!K60+h9_2!L60</f>
        <v>-14</v>
      </c>
      <c r="M60" s="333">
        <f>h10_2!K60+h10_2!L60</f>
        <v>-12</v>
      </c>
      <c r="N60" s="333">
        <f>h11_2!K60+h11_2!L60</f>
        <v>14</v>
      </c>
      <c r="O60" s="333">
        <f>h12_2!K60+h12_2!L60</f>
        <v>-54</v>
      </c>
      <c r="P60" s="538">
        <f>h13_2!N60</f>
        <v>40</v>
      </c>
      <c r="Q60" s="58">
        <f>h14_2!N60</f>
        <v>19</v>
      </c>
      <c r="R60" s="58">
        <f>h15_2!N60</f>
        <v>4</v>
      </c>
      <c r="S60" s="58">
        <f>h16_2!N60</f>
        <v>-67</v>
      </c>
      <c r="T60" s="58">
        <f>h17_2!N60</f>
        <v>-58</v>
      </c>
      <c r="U60" s="58">
        <f>'H18'!O62</f>
        <v>-103</v>
      </c>
      <c r="V60" s="58">
        <f>'H19'!O62</f>
        <v>-106</v>
      </c>
      <c r="W60" s="58">
        <f>'H20'!O62</f>
        <v>-123</v>
      </c>
      <c r="X60" s="58">
        <f>'H21'!W63</f>
        <v>26</v>
      </c>
      <c r="Y60" s="58">
        <f>'H22'!X62</f>
        <v>-111</v>
      </c>
      <c r="Z60" s="58">
        <f>'H23'!X62</f>
        <v>-66</v>
      </c>
      <c r="AA60" s="58">
        <f>'H24'!X62</f>
        <v>-88</v>
      </c>
      <c r="AB60" s="58">
        <f>'H25'!X62</f>
        <v>-16</v>
      </c>
      <c r="AC60" s="58">
        <f>'H26'!X62</f>
        <v>-117</v>
      </c>
      <c r="AD60" s="58">
        <f>'H27'!X62</f>
        <v>-10</v>
      </c>
      <c r="AE60" s="58">
        <f>'H28'!X62</f>
        <v>-53</v>
      </c>
      <c r="AF60" s="68">
        <f>'H29'!X62</f>
        <v>-107</v>
      </c>
      <c r="AG60" s="68">
        <f>'H30'!X62</f>
        <v>-49</v>
      </c>
      <c r="AH60" s="68">
        <f>'R1'!AD63</f>
        <v>-66</v>
      </c>
      <c r="AI60" s="68">
        <f>'R2'!AF63</f>
        <v>-50</v>
      </c>
      <c r="AJ60" s="1098">
        <f>'R3'!AF63</f>
        <v>217</v>
      </c>
      <c r="AK60" s="1266">
        <f>'R4'!AD63</f>
        <v>-68</v>
      </c>
      <c r="AL60" s="1098">
        <f>'R5'!AD58</f>
        <v>-172</v>
      </c>
      <c r="AM60" s="1279"/>
      <c r="AN60" s="723">
        <f>h1_2!M60+h1_2!N60</f>
        <v>368</v>
      </c>
      <c r="AO60" s="742">
        <f>h2_2!M60+h2_2!N60</f>
        <v>338</v>
      </c>
      <c r="AP60" s="742">
        <f>h3_2!M60+h3_2!N60</f>
        <v>407</v>
      </c>
      <c r="AQ60" s="742">
        <f>h4_2!M60+h4_2!N60</f>
        <v>414</v>
      </c>
      <c r="AR60" s="742">
        <f>h5_2!M60+h5_2!N60</f>
        <v>413</v>
      </c>
      <c r="AS60" s="723">
        <f>h6_2!M60+h6_2!N60</f>
        <v>353</v>
      </c>
      <c r="AT60" s="538">
        <f>h7_2!O60+h7_2!P60</f>
        <v>484</v>
      </c>
      <c r="AU60" s="58">
        <f>h8_2!O60+h8_2!P60</f>
        <v>392</v>
      </c>
      <c r="AV60" s="58">
        <f>h9_2!M60+h9_2!N60</f>
        <v>368</v>
      </c>
      <c r="AW60" s="58">
        <f>h10_2!M60+h10_2!N60</f>
        <v>385</v>
      </c>
      <c r="AX60" s="58">
        <f>h11_2!M60+h11_2!N60</f>
        <v>426</v>
      </c>
      <c r="AY60" s="58">
        <f>h12_2!M60+h12_2!N60</f>
        <v>347</v>
      </c>
      <c r="AZ60" s="61">
        <f>h13_2!Q60</f>
        <v>415</v>
      </c>
      <c r="BA60" s="307">
        <f>h14_2!Q60</f>
        <v>395</v>
      </c>
      <c r="BB60" s="307">
        <f>h15_2!Q60</f>
        <v>361</v>
      </c>
      <c r="BC60" s="307">
        <f>h16_2!Q60</f>
        <v>307</v>
      </c>
      <c r="BD60" s="307">
        <f>h17_2!Q60</f>
        <v>359</v>
      </c>
      <c r="BE60" s="307">
        <f>'H18'!R62</f>
        <v>290</v>
      </c>
      <c r="BF60" s="307">
        <f>'H19'!R62</f>
        <v>248</v>
      </c>
      <c r="BG60" s="307">
        <f>'H20'!R62</f>
        <v>253</v>
      </c>
      <c r="BH60" s="307">
        <f>'H21'!Z63</f>
        <v>349</v>
      </c>
      <c r="BI60" s="307">
        <f>'H22'!AA62</f>
        <v>215</v>
      </c>
      <c r="BJ60" s="307">
        <f>'H23'!AA62</f>
        <v>254</v>
      </c>
      <c r="BK60" s="307">
        <f>'H24'!AA62</f>
        <v>279</v>
      </c>
      <c r="BL60" s="307">
        <f>'H25'!AA62</f>
        <v>271</v>
      </c>
      <c r="BM60" s="307">
        <f>'H26'!AA62</f>
        <v>232</v>
      </c>
      <c r="BN60" s="307">
        <f>'H27'!AA62</f>
        <v>271</v>
      </c>
      <c r="BO60" s="333">
        <f>'H28'!AA62</f>
        <v>252</v>
      </c>
      <c r="BP60" s="307">
        <f>'H29'!AA62</f>
        <v>221</v>
      </c>
      <c r="BQ60" s="307">
        <f>'H30'!AA62</f>
        <v>237</v>
      </c>
      <c r="BR60" s="333">
        <f>'R1'!AG63</f>
        <v>284</v>
      </c>
      <c r="BS60" s="307">
        <f>'R2'!AI63</f>
        <v>239</v>
      </c>
      <c r="BT60" s="307">
        <f>'R3'!AI63</f>
        <v>1449</v>
      </c>
      <c r="BU60" s="307">
        <f>'R4'!AG63</f>
        <v>292</v>
      </c>
      <c r="BV60" s="307">
        <f>'R5'!AG63</f>
        <v>247</v>
      </c>
      <c r="BW60" s="333">
        <f>'R6'!AG63</f>
        <v>253</v>
      </c>
      <c r="BX60" s="723">
        <f>h1_2!O60+h1_2!P60</f>
        <v>405</v>
      </c>
      <c r="BY60" s="742">
        <f>h2_2!O60+h2_2!P60</f>
        <v>495</v>
      </c>
      <c r="BZ60" s="742">
        <f>h3_2!O60+h3_2!P60</f>
        <v>394</v>
      </c>
      <c r="CA60" s="742">
        <f>h4_2!O60+h4_2!P60</f>
        <v>437</v>
      </c>
      <c r="CB60" s="742">
        <f>h5_2!O60+h5_2!P60</f>
        <v>399</v>
      </c>
      <c r="CC60" s="723">
        <f>h6_2!O60+h6_2!P60</f>
        <v>424</v>
      </c>
      <c r="CD60" s="559">
        <f>h7_2!Q60+h7_2!R60</f>
        <v>970</v>
      </c>
      <c r="CE60" s="333">
        <f>h8_2!Q60+h8_2!R60</f>
        <v>433</v>
      </c>
      <c r="CF60" s="559">
        <f>h9_2!O60+h9_2!P60</f>
        <v>382</v>
      </c>
      <c r="CG60" s="333">
        <f>h10_2!O60+h10_2!P60</f>
        <v>397</v>
      </c>
      <c r="CH60" s="559">
        <f>h11_2!O60+h11_2!P60</f>
        <v>412</v>
      </c>
      <c r="CI60" s="333">
        <f>h12_2!O60+h12_2!P60</f>
        <v>401</v>
      </c>
      <c r="CJ60" s="633">
        <f>h13_2!Z60</f>
        <v>375</v>
      </c>
      <c r="CK60" s="639">
        <f>h14_2!Z60</f>
        <v>376</v>
      </c>
      <c r="CL60" s="324">
        <f>h15_2!Z60</f>
        <v>357</v>
      </c>
      <c r="CM60" s="639">
        <f>h16_2!Z60</f>
        <v>374</v>
      </c>
      <c r="CN60" s="324">
        <f>h17_2!Z60</f>
        <v>417</v>
      </c>
      <c r="CO60" s="639">
        <f>'H18'!AA62</f>
        <v>393</v>
      </c>
      <c r="CP60" s="324">
        <f>'H19'!AA62</f>
        <v>354</v>
      </c>
      <c r="CQ60" s="639">
        <f>'H20'!AA62</f>
        <v>376</v>
      </c>
      <c r="CR60" s="324">
        <f>'H21'!AI63</f>
        <v>323</v>
      </c>
      <c r="CS60" s="639">
        <f>'H22'!AJ62</f>
        <v>326</v>
      </c>
      <c r="CT60" s="324">
        <f>'H23'!AJ62</f>
        <v>320</v>
      </c>
      <c r="CU60" s="639">
        <f>'H24'!AJ62</f>
        <v>367</v>
      </c>
      <c r="CV60" s="324">
        <f>'H25'!AJ62</f>
        <v>287</v>
      </c>
      <c r="CW60" s="639">
        <f>'H26'!AJ62</f>
        <v>349</v>
      </c>
      <c r="CX60" s="324">
        <f>'H27'!AJ62</f>
        <v>281</v>
      </c>
      <c r="CY60" s="639">
        <f>'H28'!AJ62</f>
        <v>305</v>
      </c>
      <c r="CZ60" s="693">
        <f>'H29'!AJ62</f>
        <v>328</v>
      </c>
      <c r="DA60" s="781">
        <f>'H30'!AJ62</f>
        <v>286</v>
      </c>
      <c r="DB60" s="781">
        <f>'R1'!AP63</f>
        <v>350</v>
      </c>
      <c r="DC60" s="1087">
        <f>'R2'!AR63</f>
        <v>289</v>
      </c>
      <c r="DD60" s="781">
        <f>'R3'!AR63</f>
        <v>1232</v>
      </c>
      <c r="DE60" s="1087">
        <f>'R4'!AP63</f>
        <v>360</v>
      </c>
      <c r="DF60" s="1010">
        <f>'R5'!AP63</f>
        <v>384</v>
      </c>
      <c r="DG60" s="781">
        <f>'R6'!AP63</f>
        <v>367</v>
      </c>
    </row>
    <row r="61" spans="1:111" x14ac:dyDescent="0.2">
      <c r="A61" s="303">
        <v>7</v>
      </c>
      <c r="B61" s="1">
        <v>464</v>
      </c>
      <c r="C61" s="1207" t="s">
        <v>70</v>
      </c>
      <c r="D61" s="723">
        <f>h1_2!K61+h1_2!L61</f>
        <v>140</v>
      </c>
      <c r="E61" s="742">
        <f>h2_2!K61+h2_2!L61</f>
        <v>293</v>
      </c>
      <c r="F61" s="742">
        <f>h3_2!K61+h3_2!L61</f>
        <v>181</v>
      </c>
      <c r="G61" s="742">
        <f>h4_2!K61+h4_2!L61</f>
        <v>-63</v>
      </c>
      <c r="H61" s="742">
        <f>h5_2!K61+h5_2!L61</f>
        <v>216</v>
      </c>
      <c r="I61" s="723">
        <f>h6_2!K61+h6_2!L61</f>
        <v>38</v>
      </c>
      <c r="J61" s="559">
        <f>h7_2!L61</f>
        <v>119</v>
      </c>
      <c r="K61" s="333">
        <f>h8_2!L61</f>
        <v>38</v>
      </c>
      <c r="L61" s="559">
        <f>h9_2!K61+h9_2!L61</f>
        <v>121</v>
      </c>
      <c r="M61" s="333">
        <f>h10_2!K61+h10_2!L61</f>
        <v>10</v>
      </c>
      <c r="N61" s="333">
        <f>h11_2!K61+h11_2!L61</f>
        <v>-78</v>
      </c>
      <c r="O61" s="333">
        <f>h12_2!K61+h12_2!L61</f>
        <v>-76</v>
      </c>
      <c r="P61" s="538">
        <f>h13_2!N61</f>
        <v>-98</v>
      </c>
      <c r="Q61" s="58">
        <f>h14_2!N61</f>
        <v>120</v>
      </c>
      <c r="R61" s="58">
        <f>h15_2!N61</f>
        <v>-71</v>
      </c>
      <c r="S61" s="58">
        <f>h16_2!N61</f>
        <v>-82</v>
      </c>
      <c r="T61" s="58">
        <f>h17_2!N61</f>
        <v>-59</v>
      </c>
      <c r="U61" s="58">
        <f>'H18'!O63</f>
        <v>157</v>
      </c>
      <c r="V61" s="58">
        <f>'H19'!O63</f>
        <v>37</v>
      </c>
      <c r="W61" s="58">
        <f>'H20'!O63</f>
        <v>74</v>
      </c>
      <c r="X61" s="58">
        <f>'H21'!W64</f>
        <v>-154</v>
      </c>
      <c r="Y61" s="58">
        <f>'H22'!X63</f>
        <v>-3</v>
      </c>
      <c r="Z61" s="58">
        <f>'H23'!X63</f>
        <v>136</v>
      </c>
      <c r="AA61" s="58">
        <f>'H24'!X63</f>
        <v>16</v>
      </c>
      <c r="AB61" s="58">
        <f>'H25'!X63</f>
        <v>-103</v>
      </c>
      <c r="AC61" s="58">
        <f>'H26'!X63</f>
        <v>-130</v>
      </c>
      <c r="AD61" s="58">
        <f>'H27'!X63</f>
        <v>-129</v>
      </c>
      <c r="AE61" s="58">
        <f>'H28'!X63</f>
        <v>-92</v>
      </c>
      <c r="AF61" s="68">
        <f>'H29'!X63</f>
        <v>119</v>
      </c>
      <c r="AG61" s="68">
        <f>'H30'!X63</f>
        <v>-86</v>
      </c>
      <c r="AH61" s="68">
        <f>'R1'!AD64</f>
        <v>-85</v>
      </c>
      <c r="AI61" s="68">
        <f>'R2'!AF64</f>
        <v>-46</v>
      </c>
      <c r="AJ61" s="1098">
        <f>'R3'!AF64</f>
        <v>-296</v>
      </c>
      <c r="AK61" s="1266">
        <f>'R4'!AD64</f>
        <v>97</v>
      </c>
      <c r="AL61" s="1098">
        <f>'R5'!AD59</f>
        <v>160</v>
      </c>
      <c r="AM61" s="1279"/>
      <c r="AN61" s="723">
        <f>h1_2!M61+h1_2!N61</f>
        <v>1419</v>
      </c>
      <c r="AO61" s="742">
        <f>h2_2!M61+h2_2!N61</f>
        <v>1561</v>
      </c>
      <c r="AP61" s="742">
        <f>h3_2!M61+h3_2!N61</f>
        <v>1544</v>
      </c>
      <c r="AQ61" s="742">
        <f>h4_2!M61+h4_2!N61</f>
        <v>1324</v>
      </c>
      <c r="AR61" s="742">
        <f>h5_2!M61+h5_2!N61</f>
        <v>1477</v>
      </c>
      <c r="AS61" s="723">
        <f>h6_2!M61+h6_2!N61</f>
        <v>1494</v>
      </c>
      <c r="AT61" s="538">
        <f>h7_2!O61+h7_2!P61</f>
        <v>1604</v>
      </c>
      <c r="AU61" s="58">
        <f>h8_2!O61+h8_2!P61</f>
        <v>1572</v>
      </c>
      <c r="AV61" s="58">
        <f>h9_2!M61+h9_2!N61</f>
        <v>1706</v>
      </c>
      <c r="AW61" s="58">
        <f>h10_2!M61+h10_2!N61</f>
        <v>1566</v>
      </c>
      <c r="AX61" s="58">
        <f>h11_2!M61+h11_2!N61</f>
        <v>1463</v>
      </c>
      <c r="AY61" s="58">
        <f>h12_2!M61+h12_2!N61</f>
        <v>1416</v>
      </c>
      <c r="AZ61" s="61">
        <f>h13_2!Q61</f>
        <v>1438</v>
      </c>
      <c r="BA61" s="307">
        <f>h14_2!Q61</f>
        <v>1551</v>
      </c>
      <c r="BB61" s="307">
        <f>h15_2!Q61</f>
        <v>1383</v>
      </c>
      <c r="BC61" s="307">
        <f>h16_2!Q61</f>
        <v>1406</v>
      </c>
      <c r="BD61" s="307">
        <f>h17_2!Q61</f>
        <v>1384</v>
      </c>
      <c r="BE61" s="307">
        <f>'H18'!R63</f>
        <v>1470</v>
      </c>
      <c r="BF61" s="307">
        <f>'H19'!R63</f>
        <v>1312</v>
      </c>
      <c r="BG61" s="307">
        <f>'H20'!R63</f>
        <v>1360</v>
      </c>
      <c r="BH61" s="307">
        <f>'H21'!Z64</f>
        <v>1245</v>
      </c>
      <c r="BI61" s="307">
        <f>'H22'!AA63</f>
        <v>1274</v>
      </c>
      <c r="BJ61" s="307">
        <f>'H23'!AA63</f>
        <v>1285</v>
      </c>
      <c r="BK61" s="307">
        <f>'H24'!AA63</f>
        <v>1232</v>
      </c>
      <c r="BL61" s="307">
        <f>'H25'!AA63</f>
        <v>1107</v>
      </c>
      <c r="BM61" s="307">
        <f>'H26'!AA63</f>
        <v>1042</v>
      </c>
      <c r="BN61" s="307">
        <f>'H27'!AA63</f>
        <v>1034</v>
      </c>
      <c r="BO61" s="333">
        <f>'H28'!AA63</f>
        <v>1062</v>
      </c>
      <c r="BP61" s="307">
        <f>'H29'!AA63</f>
        <v>1134</v>
      </c>
      <c r="BQ61" s="307">
        <f>'H30'!AA63</f>
        <v>1029</v>
      </c>
      <c r="BR61" s="333">
        <f>'R1'!AG64</f>
        <v>1069</v>
      </c>
      <c r="BS61" s="307">
        <f>'R2'!AI64</f>
        <v>1025</v>
      </c>
      <c r="BT61" s="307">
        <f>'R3'!AI64</f>
        <v>1104</v>
      </c>
      <c r="BU61" s="307">
        <f>'R4'!AG64</f>
        <v>1113</v>
      </c>
      <c r="BV61" s="307">
        <f>'R5'!AG64</f>
        <v>1055</v>
      </c>
      <c r="BW61" s="333">
        <f>'R6'!AG64</f>
        <v>1206</v>
      </c>
      <c r="BX61" s="723">
        <f>h1_2!O61+h1_2!P61</f>
        <v>1279</v>
      </c>
      <c r="BY61" s="742">
        <f>h2_2!O61+h2_2!P61</f>
        <v>1268</v>
      </c>
      <c r="BZ61" s="742">
        <f>h3_2!O61+h3_2!P61</f>
        <v>1363</v>
      </c>
      <c r="CA61" s="742">
        <f>h4_2!O61+h4_2!P61</f>
        <v>1387</v>
      </c>
      <c r="CB61" s="742">
        <f>h5_2!O61+h5_2!P61</f>
        <v>1261</v>
      </c>
      <c r="CC61" s="723">
        <f>h6_2!O61+h6_2!P61</f>
        <v>1456</v>
      </c>
      <c r="CD61" s="559">
        <f>h7_2!Q61+h7_2!R61</f>
        <v>1485</v>
      </c>
      <c r="CE61" s="333">
        <f>h8_2!Q61+h8_2!R61</f>
        <v>1534</v>
      </c>
      <c r="CF61" s="559">
        <f>h9_2!O61+h9_2!P61</f>
        <v>1585</v>
      </c>
      <c r="CG61" s="333">
        <f>h10_2!O61+h10_2!P61</f>
        <v>1556</v>
      </c>
      <c r="CH61" s="559">
        <f>h11_2!O61+h11_2!P61</f>
        <v>1541</v>
      </c>
      <c r="CI61" s="333">
        <f>h12_2!O61+h12_2!P61</f>
        <v>1492</v>
      </c>
      <c r="CJ61" s="633">
        <f>h13_2!Z61</f>
        <v>1536</v>
      </c>
      <c r="CK61" s="639">
        <f>h14_2!Z61</f>
        <v>1431</v>
      </c>
      <c r="CL61" s="324">
        <f>h15_2!Z61</f>
        <v>1454</v>
      </c>
      <c r="CM61" s="639">
        <f>h16_2!Z61</f>
        <v>1488</v>
      </c>
      <c r="CN61" s="324">
        <f>h17_2!Z61</f>
        <v>1443</v>
      </c>
      <c r="CO61" s="639">
        <f>'H18'!AA63</f>
        <v>1313</v>
      </c>
      <c r="CP61" s="324">
        <f>'H19'!AA63</f>
        <v>1275</v>
      </c>
      <c r="CQ61" s="639">
        <f>'H20'!AA63</f>
        <v>1286</v>
      </c>
      <c r="CR61" s="324">
        <f>'H21'!AI64</f>
        <v>1399</v>
      </c>
      <c r="CS61" s="639">
        <f>'H22'!AJ63</f>
        <v>1277</v>
      </c>
      <c r="CT61" s="324">
        <f>'H23'!AJ63</f>
        <v>1149</v>
      </c>
      <c r="CU61" s="639">
        <f>'H24'!AJ63</f>
        <v>1216</v>
      </c>
      <c r="CV61" s="324">
        <f>'H25'!AJ63</f>
        <v>1210</v>
      </c>
      <c r="CW61" s="639">
        <f>'H26'!AJ63</f>
        <v>1172</v>
      </c>
      <c r="CX61" s="324">
        <f>'H27'!AJ63</f>
        <v>1163</v>
      </c>
      <c r="CY61" s="639">
        <f>'H28'!AJ63</f>
        <v>1154</v>
      </c>
      <c r="CZ61" s="693">
        <f>'H29'!AJ63</f>
        <v>1015</v>
      </c>
      <c r="DA61" s="781">
        <f>'H30'!AJ63</f>
        <v>1115</v>
      </c>
      <c r="DB61" s="781">
        <f>'R1'!AP64</f>
        <v>1154</v>
      </c>
      <c r="DC61" s="1087">
        <f>'R2'!AR64</f>
        <v>1071</v>
      </c>
      <c r="DD61" s="781">
        <f>'R3'!AR64</f>
        <v>1400</v>
      </c>
      <c r="DE61" s="1087">
        <f>'R4'!AP64</f>
        <v>1016</v>
      </c>
      <c r="DF61" s="1010">
        <f>'R5'!AP64</f>
        <v>1100</v>
      </c>
      <c r="DG61" s="781">
        <f>'R6'!AP64</f>
        <v>1193</v>
      </c>
    </row>
    <row r="62" spans="1:111" x14ac:dyDescent="0.2">
      <c r="A62" s="303">
        <v>7</v>
      </c>
      <c r="B62" s="1">
        <v>481</v>
      </c>
      <c r="C62" s="1207" t="s">
        <v>71</v>
      </c>
      <c r="D62" s="723">
        <f>h1_2!K62+h1_2!L62</f>
        <v>-55</v>
      </c>
      <c r="E62" s="742">
        <f>h2_2!K62+h2_2!L62</f>
        <v>-42</v>
      </c>
      <c r="F62" s="742">
        <f>h3_2!K62+h3_2!L62</f>
        <v>35</v>
      </c>
      <c r="G62" s="742">
        <f>h4_2!K62+h4_2!L62</f>
        <v>-8</v>
      </c>
      <c r="H62" s="742">
        <f>h5_2!K62+h5_2!L62</f>
        <v>72</v>
      </c>
      <c r="I62" s="723">
        <f>h6_2!K62+h6_2!L62</f>
        <v>32</v>
      </c>
      <c r="J62" s="559">
        <f>h7_2!L62</f>
        <v>5</v>
      </c>
      <c r="K62" s="333">
        <f>h8_2!L62</f>
        <v>59</v>
      </c>
      <c r="L62" s="559">
        <f>h9_2!K62+h9_2!L62</f>
        <v>-35</v>
      </c>
      <c r="M62" s="333">
        <f>h10_2!K62+h10_2!L62</f>
        <v>-18</v>
      </c>
      <c r="N62" s="333">
        <f>h11_2!K62+h11_2!L62</f>
        <v>-76</v>
      </c>
      <c r="O62" s="333">
        <f>h12_2!K62+h12_2!L62</f>
        <v>-98</v>
      </c>
      <c r="P62" s="538">
        <f>h13_2!N62</f>
        <v>-114</v>
      </c>
      <c r="Q62" s="58">
        <f>h14_2!N62</f>
        <v>-43</v>
      </c>
      <c r="R62" s="58">
        <f>h15_2!N62</f>
        <v>-110</v>
      </c>
      <c r="S62" s="58">
        <f>h16_2!N62</f>
        <v>-130</v>
      </c>
      <c r="T62" s="58">
        <f>h17_2!N62</f>
        <v>-117</v>
      </c>
      <c r="U62" s="58">
        <f>'H18'!O64</f>
        <v>-95</v>
      </c>
      <c r="V62" s="58">
        <f>'H19'!O64</f>
        <v>-133</v>
      </c>
      <c r="W62" s="58">
        <f>'H20'!O64</f>
        <v>-128</v>
      </c>
      <c r="X62" s="58">
        <f>'H21'!W65</f>
        <v>-106</v>
      </c>
      <c r="Y62" s="58">
        <f>'H22'!X64</f>
        <v>-188</v>
      </c>
      <c r="Z62" s="58">
        <f>'H23'!X64</f>
        <v>-155</v>
      </c>
      <c r="AA62" s="58">
        <f>'H24'!X64</f>
        <v>-52</v>
      </c>
      <c r="AB62" s="58">
        <f>'H25'!X64</f>
        <v>-230</v>
      </c>
      <c r="AC62" s="58">
        <f>'H26'!X64</f>
        <v>-133</v>
      </c>
      <c r="AD62" s="58">
        <f>'H27'!X64</f>
        <v>-187</v>
      </c>
      <c r="AE62" s="58">
        <f>'H28'!X64</f>
        <v>-97</v>
      </c>
      <c r="AF62" s="68">
        <f>'H29'!X64</f>
        <v>-184</v>
      </c>
      <c r="AG62" s="68">
        <f>'H30'!X64</f>
        <v>-115</v>
      </c>
      <c r="AH62" s="68">
        <f>'R1'!AD65</f>
        <v>-77</v>
      </c>
      <c r="AI62" s="68">
        <f>'R2'!AF65</f>
        <v>-78</v>
      </c>
      <c r="AJ62" s="1098">
        <f>'R3'!AF65</f>
        <v>-99</v>
      </c>
      <c r="AK62" s="1266">
        <f>'R4'!AD65</f>
        <v>-23</v>
      </c>
      <c r="AL62" s="1098">
        <f>'R5'!AD60</f>
        <v>241</v>
      </c>
      <c r="AM62" s="1279"/>
      <c r="AN62" s="723">
        <f>h1_2!M62+h1_2!N62</f>
        <v>567</v>
      </c>
      <c r="AO62" s="742">
        <f>h2_2!M62+h2_2!N62</f>
        <v>496</v>
      </c>
      <c r="AP62" s="742">
        <f>h3_2!M62+h3_2!N62</f>
        <v>594</v>
      </c>
      <c r="AQ62" s="742">
        <f>h4_2!M62+h4_2!N62</f>
        <v>559</v>
      </c>
      <c r="AR62" s="742">
        <f>h5_2!M62+h5_2!N62</f>
        <v>655</v>
      </c>
      <c r="AS62" s="723">
        <f>h6_2!M62+h6_2!N62</f>
        <v>640</v>
      </c>
      <c r="AT62" s="538">
        <f>h7_2!O62+h7_2!P62</f>
        <v>677</v>
      </c>
      <c r="AU62" s="58">
        <f>h8_2!O62+h8_2!P62</f>
        <v>655</v>
      </c>
      <c r="AV62" s="58">
        <f>h9_2!M62+h9_2!N62</f>
        <v>600</v>
      </c>
      <c r="AW62" s="58">
        <f>h10_2!M62+h10_2!N62</f>
        <v>613</v>
      </c>
      <c r="AX62" s="58">
        <f>h11_2!M62+h11_2!N62</f>
        <v>537</v>
      </c>
      <c r="AY62" s="58">
        <f>h12_2!M62+h12_2!N62</f>
        <v>527</v>
      </c>
      <c r="AZ62" s="61">
        <f>h13_2!Q62</f>
        <v>550</v>
      </c>
      <c r="BA62" s="307">
        <f>h14_2!Q62</f>
        <v>569</v>
      </c>
      <c r="BB62" s="307">
        <f>h15_2!Q62</f>
        <v>469</v>
      </c>
      <c r="BC62" s="307">
        <f>h16_2!Q62</f>
        <v>511</v>
      </c>
      <c r="BD62" s="307">
        <f>h17_2!Q62</f>
        <v>484</v>
      </c>
      <c r="BE62" s="307">
        <f>'H18'!R64</f>
        <v>536</v>
      </c>
      <c r="BF62" s="307">
        <f>'H19'!R64</f>
        <v>480</v>
      </c>
      <c r="BG62" s="307">
        <f>'H20'!R64</f>
        <v>437</v>
      </c>
      <c r="BH62" s="307">
        <f>'H21'!Z65</f>
        <v>449</v>
      </c>
      <c r="BI62" s="307">
        <f>'H22'!AA64</f>
        <v>382</v>
      </c>
      <c r="BJ62" s="307">
        <f>'H23'!AA64</f>
        <v>357</v>
      </c>
      <c r="BK62" s="307">
        <f>'H24'!AA64</f>
        <v>388</v>
      </c>
      <c r="BL62" s="307">
        <f>'H25'!AA64</f>
        <v>346</v>
      </c>
      <c r="BM62" s="307">
        <f>'H26'!AA64</f>
        <v>354</v>
      </c>
      <c r="BN62" s="307">
        <f>'H27'!AA64</f>
        <v>340</v>
      </c>
      <c r="BO62" s="333">
        <f>'H28'!AA64</f>
        <v>335</v>
      </c>
      <c r="BP62" s="307">
        <f>'H29'!AA64</f>
        <v>335</v>
      </c>
      <c r="BQ62" s="307">
        <f>'H30'!AA64</f>
        <v>355</v>
      </c>
      <c r="BR62" s="333">
        <f>'R1'!AG65</f>
        <v>407</v>
      </c>
      <c r="BS62" s="307">
        <f>'R2'!AI65</f>
        <v>314</v>
      </c>
      <c r="BT62" s="307">
        <f>'R3'!AI65</f>
        <v>253</v>
      </c>
      <c r="BU62" s="307">
        <f>'R4'!AG65</f>
        <v>446</v>
      </c>
      <c r="BV62" s="307">
        <f>'R5'!AG65</f>
        <v>398</v>
      </c>
      <c r="BW62" s="333">
        <f>'R6'!AG65</f>
        <v>329</v>
      </c>
      <c r="BX62" s="723">
        <f>h1_2!O62+h1_2!P62</f>
        <v>622</v>
      </c>
      <c r="BY62" s="742">
        <f>h2_2!O62+h2_2!P62</f>
        <v>538</v>
      </c>
      <c r="BZ62" s="742">
        <f>h3_2!O62+h3_2!P62</f>
        <v>559</v>
      </c>
      <c r="CA62" s="742">
        <f>h4_2!O62+h4_2!P62</f>
        <v>567</v>
      </c>
      <c r="CB62" s="742">
        <f>h5_2!O62+h5_2!P62</f>
        <v>583</v>
      </c>
      <c r="CC62" s="723">
        <f>h6_2!O62+h6_2!P62</f>
        <v>608</v>
      </c>
      <c r="CD62" s="559">
        <f>h7_2!Q62+h7_2!R62</f>
        <v>672</v>
      </c>
      <c r="CE62" s="333">
        <f>h8_2!Q62+h8_2!R62</f>
        <v>596</v>
      </c>
      <c r="CF62" s="559">
        <f>h9_2!O62+h9_2!P62</f>
        <v>635</v>
      </c>
      <c r="CG62" s="333">
        <f>h10_2!O62+h10_2!P62</f>
        <v>631</v>
      </c>
      <c r="CH62" s="559">
        <f>h11_2!O62+h11_2!P62</f>
        <v>613</v>
      </c>
      <c r="CI62" s="333">
        <f>h12_2!O62+h12_2!P62</f>
        <v>625</v>
      </c>
      <c r="CJ62" s="633">
        <f>h13_2!Z62</f>
        <v>664</v>
      </c>
      <c r="CK62" s="639">
        <f>h14_2!Z62</f>
        <v>612</v>
      </c>
      <c r="CL62" s="324">
        <f>h15_2!Z62</f>
        <v>579</v>
      </c>
      <c r="CM62" s="639">
        <f>h16_2!Z62</f>
        <v>641</v>
      </c>
      <c r="CN62" s="324">
        <f>h17_2!Z62</f>
        <v>601</v>
      </c>
      <c r="CO62" s="639">
        <f>'H18'!AA64</f>
        <v>631</v>
      </c>
      <c r="CP62" s="324">
        <f>'H19'!AA64</f>
        <v>613</v>
      </c>
      <c r="CQ62" s="639">
        <f>'H20'!AA64</f>
        <v>565</v>
      </c>
      <c r="CR62" s="324">
        <f>'H21'!AI65</f>
        <v>555</v>
      </c>
      <c r="CS62" s="639">
        <f>'H22'!AJ64</f>
        <v>570</v>
      </c>
      <c r="CT62" s="324">
        <f>'H23'!AJ64</f>
        <v>512</v>
      </c>
      <c r="CU62" s="639">
        <f>'H24'!AJ64</f>
        <v>440</v>
      </c>
      <c r="CV62" s="324">
        <f>'H25'!AJ64</f>
        <v>576</v>
      </c>
      <c r="CW62" s="639">
        <f>'H26'!AJ64</f>
        <v>487</v>
      </c>
      <c r="CX62" s="324">
        <f>'H27'!AJ64</f>
        <v>527</v>
      </c>
      <c r="CY62" s="639">
        <f>'H28'!AJ64</f>
        <v>432</v>
      </c>
      <c r="CZ62" s="693">
        <f>'H29'!AJ64</f>
        <v>519</v>
      </c>
      <c r="DA62" s="781">
        <f>'H30'!AJ64</f>
        <v>470</v>
      </c>
      <c r="DB62" s="781">
        <f>'R1'!AP65</f>
        <v>484</v>
      </c>
      <c r="DC62" s="1087">
        <f>'R2'!AR65</f>
        <v>392</v>
      </c>
      <c r="DD62" s="781">
        <f>'R3'!AR65</f>
        <v>352</v>
      </c>
      <c r="DE62" s="1087">
        <f>'R4'!AP65</f>
        <v>469</v>
      </c>
      <c r="DF62" s="1010">
        <f>'R5'!AP65</f>
        <v>400</v>
      </c>
      <c r="DG62" s="781">
        <f>'R6'!AP65</f>
        <v>500</v>
      </c>
    </row>
    <row r="63" spans="1:111" x14ac:dyDescent="0.2">
      <c r="A63" s="303">
        <v>7</v>
      </c>
      <c r="B63" s="1">
        <v>501</v>
      </c>
      <c r="C63" s="1207" t="s">
        <v>72</v>
      </c>
      <c r="D63" s="723">
        <f>h1_2!K63+h1_2!L63</f>
        <v>-124</v>
      </c>
      <c r="E63" s="742">
        <f>h2_2!K63+h2_2!L63</f>
        <v>-167</v>
      </c>
      <c r="F63" s="742">
        <f>h3_2!K63+h3_2!L63</f>
        <v>-163</v>
      </c>
      <c r="G63" s="742">
        <f>h4_2!K63+h4_2!L63</f>
        <v>-24</v>
      </c>
      <c r="H63" s="742">
        <f>h5_2!K63+h5_2!L63</f>
        <v>-74</v>
      </c>
      <c r="I63" s="723">
        <f>h6_2!K63+h6_2!L63</f>
        <v>37</v>
      </c>
      <c r="J63" s="559">
        <f>h7_2!L63</f>
        <v>218</v>
      </c>
      <c r="K63" s="333">
        <f>h8_2!L63</f>
        <v>-49</v>
      </c>
      <c r="L63" s="559">
        <f>h9_2!K63+h9_2!L63</f>
        <v>-86</v>
      </c>
      <c r="M63" s="333">
        <f>h10_2!K63+h10_2!L63</f>
        <v>-110</v>
      </c>
      <c r="N63" s="333">
        <f>h11_2!K63+h11_2!L63</f>
        <v>47</v>
      </c>
      <c r="O63" s="333">
        <f>h12_2!K63+h12_2!L63</f>
        <v>-126</v>
      </c>
      <c r="P63" s="538">
        <f>h13_2!N63</f>
        <v>-112</v>
      </c>
      <c r="Q63" s="58">
        <f>h14_2!N63</f>
        <v>-45</v>
      </c>
      <c r="R63" s="58">
        <f>h15_2!N63</f>
        <v>-127</v>
      </c>
      <c r="S63" s="58">
        <f>h16_2!N63</f>
        <v>-142</v>
      </c>
      <c r="T63" s="58">
        <f>h17_2!N63</f>
        <v>-77</v>
      </c>
      <c r="U63" s="58">
        <f>'H18'!O65</f>
        <v>-67</v>
      </c>
      <c r="V63" s="58">
        <f>'H19'!O65</f>
        <v>-125</v>
      </c>
      <c r="W63" s="58">
        <f>'H20'!O65</f>
        <v>-210</v>
      </c>
      <c r="X63" s="58">
        <f>'H21'!W66</f>
        <v>-212</v>
      </c>
      <c r="Y63" s="58">
        <f>'H22'!X65</f>
        <v>-106</v>
      </c>
      <c r="Z63" s="58">
        <f>'H23'!X65</f>
        <v>-89</v>
      </c>
      <c r="AA63" s="58">
        <f>'H24'!X65</f>
        <v>-194</v>
      </c>
      <c r="AB63" s="58">
        <f>'H25'!X65</f>
        <v>-177</v>
      </c>
      <c r="AC63" s="58">
        <f>'H26'!X65</f>
        <v>-200</v>
      </c>
      <c r="AD63" s="58">
        <f>'H27'!X65</f>
        <v>-133</v>
      </c>
      <c r="AE63" s="58">
        <f>'H28'!X65</f>
        <v>-222</v>
      </c>
      <c r="AF63" s="68">
        <f>'H29'!X65</f>
        <v>-140</v>
      </c>
      <c r="AG63" s="68">
        <f>'H30'!X65</f>
        <v>-160</v>
      </c>
      <c r="AH63" s="68">
        <f>'R1'!AD66</f>
        <v>-106</v>
      </c>
      <c r="AI63" s="68">
        <f>'R2'!AF66</f>
        <v>-130</v>
      </c>
      <c r="AJ63" s="1098">
        <f>'R3'!AF66</f>
        <v>-81</v>
      </c>
      <c r="AK63" s="1266">
        <f>'R4'!AD66</f>
        <v>-64</v>
      </c>
      <c r="AL63" s="1098">
        <f>'R5'!AD61</f>
        <v>-80</v>
      </c>
      <c r="AM63" s="1279"/>
      <c r="AN63" s="723">
        <f>h1_2!M63+h1_2!N63</f>
        <v>566</v>
      </c>
      <c r="AO63" s="742">
        <f>h2_2!M63+h2_2!N63</f>
        <v>584</v>
      </c>
      <c r="AP63" s="742">
        <f>h3_2!M63+h3_2!N63</f>
        <v>587</v>
      </c>
      <c r="AQ63" s="742">
        <f>h4_2!M63+h4_2!N63</f>
        <v>644</v>
      </c>
      <c r="AR63" s="742">
        <f>h5_2!M63+h5_2!N63</f>
        <v>662</v>
      </c>
      <c r="AS63" s="723">
        <f>h6_2!M63+h6_2!N63</f>
        <v>736</v>
      </c>
      <c r="AT63" s="538">
        <f>h7_2!O63+h7_2!P63</f>
        <v>973</v>
      </c>
      <c r="AU63" s="58">
        <f>h8_2!O63+h8_2!P63</f>
        <v>694</v>
      </c>
      <c r="AV63" s="58">
        <f>h9_2!M63+h9_2!N63</f>
        <v>691</v>
      </c>
      <c r="AW63" s="58">
        <f>h10_2!M63+h10_2!N63</f>
        <v>628</v>
      </c>
      <c r="AX63" s="58">
        <f>h11_2!M63+h11_2!N63</f>
        <v>664</v>
      </c>
      <c r="AY63" s="58">
        <f>h12_2!M63+h12_2!N63</f>
        <v>594</v>
      </c>
      <c r="AZ63" s="61">
        <f>h13_2!Q63</f>
        <v>599</v>
      </c>
      <c r="BA63" s="307">
        <f>h14_2!Q63</f>
        <v>617</v>
      </c>
      <c r="BB63" s="307">
        <f>h15_2!Q63</f>
        <v>529</v>
      </c>
      <c r="BC63" s="307">
        <f>h16_2!Q63</f>
        <v>524</v>
      </c>
      <c r="BD63" s="307">
        <f>h17_2!Q63</f>
        <v>548</v>
      </c>
      <c r="BE63" s="307">
        <f>'H18'!R65</f>
        <v>502</v>
      </c>
      <c r="BF63" s="307">
        <f>'H19'!R65</f>
        <v>421</v>
      </c>
      <c r="BG63" s="307">
        <f>'H20'!R65</f>
        <v>375</v>
      </c>
      <c r="BH63" s="307">
        <f>'H21'!Z66</f>
        <v>375</v>
      </c>
      <c r="BI63" s="307">
        <f>'H22'!AA65</f>
        <v>415</v>
      </c>
      <c r="BJ63" s="307">
        <f>'H23'!AA65</f>
        <v>413</v>
      </c>
      <c r="BK63" s="307">
        <f>'H24'!AA65</f>
        <v>359</v>
      </c>
      <c r="BL63" s="307">
        <f>'H25'!AA65</f>
        <v>351</v>
      </c>
      <c r="BM63" s="307">
        <f>'H26'!AA65</f>
        <v>306</v>
      </c>
      <c r="BN63" s="307">
        <f>'H27'!AA65</f>
        <v>381</v>
      </c>
      <c r="BO63" s="333">
        <f>'H28'!AA65</f>
        <v>319</v>
      </c>
      <c r="BP63" s="307">
        <f>'H29'!AA65</f>
        <v>347</v>
      </c>
      <c r="BQ63" s="307">
        <f>'H30'!AA65</f>
        <v>313</v>
      </c>
      <c r="BR63" s="333">
        <f>'R1'!AG66</f>
        <v>345</v>
      </c>
      <c r="BS63" s="307">
        <f>'R2'!AI66</f>
        <v>289</v>
      </c>
      <c r="BT63" s="307">
        <f>'R3'!AI66</f>
        <v>639</v>
      </c>
      <c r="BU63" s="307">
        <f>'R4'!AG66</f>
        <v>384</v>
      </c>
      <c r="BV63" s="307">
        <f>'R5'!AG66</f>
        <v>343</v>
      </c>
      <c r="BW63" s="333">
        <f>'R6'!AG66</f>
        <v>317</v>
      </c>
      <c r="BX63" s="723">
        <f>h1_2!O63+h1_2!P63</f>
        <v>690</v>
      </c>
      <c r="BY63" s="742">
        <f>h2_2!O63+h2_2!P63</f>
        <v>751</v>
      </c>
      <c r="BZ63" s="742">
        <f>h3_2!O63+h3_2!P63</f>
        <v>750</v>
      </c>
      <c r="CA63" s="742">
        <f>h4_2!O63+h4_2!P63</f>
        <v>668</v>
      </c>
      <c r="CB63" s="742">
        <f>h5_2!O63+h5_2!P63</f>
        <v>736</v>
      </c>
      <c r="CC63" s="723">
        <f>h6_2!O63+h6_2!P63</f>
        <v>699</v>
      </c>
      <c r="CD63" s="559">
        <f>h7_2!Q63+h7_2!R63</f>
        <v>755</v>
      </c>
      <c r="CE63" s="333">
        <f>h8_2!Q63+h8_2!R63</f>
        <v>743</v>
      </c>
      <c r="CF63" s="559">
        <f>h9_2!O63+h9_2!P63</f>
        <v>777</v>
      </c>
      <c r="CG63" s="333">
        <f>h10_2!O63+h10_2!P63</f>
        <v>738</v>
      </c>
      <c r="CH63" s="559">
        <f>h11_2!O63+h11_2!P63</f>
        <v>617</v>
      </c>
      <c r="CI63" s="333">
        <f>h12_2!O63+h12_2!P63</f>
        <v>720</v>
      </c>
      <c r="CJ63" s="633">
        <f>h13_2!Z63</f>
        <v>711</v>
      </c>
      <c r="CK63" s="639">
        <f>h14_2!Z63</f>
        <v>662</v>
      </c>
      <c r="CL63" s="324">
        <f>h15_2!Z63</f>
        <v>656</v>
      </c>
      <c r="CM63" s="639">
        <f>h16_2!Z63</f>
        <v>666</v>
      </c>
      <c r="CN63" s="324">
        <f>h17_2!Z63</f>
        <v>625</v>
      </c>
      <c r="CO63" s="639">
        <f>'H18'!AA65</f>
        <v>569</v>
      </c>
      <c r="CP63" s="324">
        <f>'H19'!AA65</f>
        <v>546</v>
      </c>
      <c r="CQ63" s="639">
        <f>'H20'!AA65</f>
        <v>585</v>
      </c>
      <c r="CR63" s="324">
        <f>'H21'!AI66</f>
        <v>587</v>
      </c>
      <c r="CS63" s="639">
        <f>'H22'!AJ65</f>
        <v>521</v>
      </c>
      <c r="CT63" s="324">
        <f>'H23'!AJ65</f>
        <v>502</v>
      </c>
      <c r="CU63" s="639">
        <f>'H24'!AJ65</f>
        <v>553</v>
      </c>
      <c r="CV63" s="324">
        <f>'H25'!AJ65</f>
        <v>528</v>
      </c>
      <c r="CW63" s="639">
        <f>'H26'!AJ65</f>
        <v>506</v>
      </c>
      <c r="CX63" s="324">
        <f>'H27'!AJ65</f>
        <v>514</v>
      </c>
      <c r="CY63" s="639">
        <f>'H28'!AJ65</f>
        <v>541</v>
      </c>
      <c r="CZ63" s="693">
        <f>'H29'!AJ65</f>
        <v>487</v>
      </c>
      <c r="DA63" s="781">
        <f>'H30'!AJ65</f>
        <v>473</v>
      </c>
      <c r="DB63" s="781">
        <f>'R1'!AP66</f>
        <v>451</v>
      </c>
      <c r="DC63" s="1087">
        <f>'R2'!AR66</f>
        <v>419</v>
      </c>
      <c r="DD63" s="781">
        <f>'R3'!AR66</f>
        <v>720</v>
      </c>
      <c r="DE63" s="1087">
        <f>'R4'!AP66</f>
        <v>448</v>
      </c>
      <c r="DF63" s="1010">
        <f>'R5'!AP66</f>
        <v>437</v>
      </c>
      <c r="DG63" s="781">
        <f>'R6'!AP66</f>
        <v>446</v>
      </c>
    </row>
    <row r="64" spans="1:111" x14ac:dyDescent="0.2">
      <c r="A64" s="303">
        <v>8</v>
      </c>
      <c r="B64" s="1">
        <v>585</v>
      </c>
      <c r="C64" s="1207" t="s">
        <v>221</v>
      </c>
      <c r="D64" s="723">
        <f>h1_2!K64+h1_2!L64</f>
        <v>-158</v>
      </c>
      <c r="E64" s="742">
        <f>h2_2!K64+h2_2!L64</f>
        <v>-172</v>
      </c>
      <c r="F64" s="742">
        <f>h3_2!K64+h3_2!L64</f>
        <v>-255</v>
      </c>
      <c r="G64" s="742">
        <f>h4_2!K64+h4_2!L64</f>
        <v>-165</v>
      </c>
      <c r="H64" s="742">
        <f>h5_2!K64+h5_2!L64</f>
        <v>-134</v>
      </c>
      <c r="I64" s="723">
        <f>h6_2!K64+h6_2!L64</f>
        <v>-63</v>
      </c>
      <c r="J64" s="559">
        <f>h7_2!L64</f>
        <v>-206</v>
      </c>
      <c r="K64" s="333">
        <f>h8_2!L64</f>
        <v>-96</v>
      </c>
      <c r="L64" s="559">
        <f>h9_2!K64+h9_2!L64</f>
        <v>-218</v>
      </c>
      <c r="M64" s="333">
        <f>h10_2!K64+h10_2!L64</f>
        <v>-157</v>
      </c>
      <c r="N64" s="333">
        <f>h11_2!K64+h11_2!L64</f>
        <v>-147</v>
      </c>
      <c r="O64" s="333">
        <f>h12_2!K64+h12_2!L64</f>
        <v>-109</v>
      </c>
      <c r="P64" s="538">
        <f>h13_2!N64</f>
        <v>-145</v>
      </c>
      <c r="Q64" s="58">
        <f>h14_2!N64</f>
        <v>-192</v>
      </c>
      <c r="R64" s="58">
        <f>h15_2!N64</f>
        <v>-240</v>
      </c>
      <c r="S64" s="58">
        <f>h16_2!N64</f>
        <v>-183</v>
      </c>
      <c r="T64" s="58">
        <f>h17_2!N64</f>
        <v>-199</v>
      </c>
      <c r="U64" s="58">
        <f>'H18'!O66</f>
        <v>-180</v>
      </c>
      <c r="V64" s="58">
        <f>'H19'!O66</f>
        <v>-160</v>
      </c>
      <c r="W64" s="58">
        <f>'H20'!O66</f>
        <v>-212</v>
      </c>
      <c r="X64" s="58">
        <f>'H21'!W67</f>
        <v>-157</v>
      </c>
      <c r="Y64" s="58">
        <f>'H22'!X66</f>
        <v>-206</v>
      </c>
      <c r="Z64" s="58">
        <f>'H23'!X66</f>
        <v>-200</v>
      </c>
      <c r="AA64" s="58">
        <f>'H24'!X66</f>
        <v>-190</v>
      </c>
      <c r="AB64" s="58">
        <f>'H25'!X66</f>
        <v>-173</v>
      </c>
      <c r="AC64" s="58">
        <f>'H26'!X66</f>
        <v>-220</v>
      </c>
      <c r="AD64" s="58">
        <f>'H27'!X66</f>
        <v>-199</v>
      </c>
      <c r="AE64" s="58">
        <f>'H28'!X66</f>
        <v>-228</v>
      </c>
      <c r="AF64" s="68">
        <f>'H29'!X66</f>
        <v>-236</v>
      </c>
      <c r="AG64" s="68">
        <f>'H30'!X66</f>
        <v>-163</v>
      </c>
      <c r="AH64" s="68">
        <f>'R1'!AD67</f>
        <v>-257</v>
      </c>
      <c r="AI64" s="68">
        <f>'R2'!AF67</f>
        <v>-221</v>
      </c>
      <c r="AJ64" s="1098">
        <f>'R3'!AF67</f>
        <v>-116</v>
      </c>
      <c r="AK64" s="1266">
        <f>'R4'!AD67</f>
        <v>-145</v>
      </c>
      <c r="AL64" s="1098">
        <f>'R5'!AD62</f>
        <v>105</v>
      </c>
      <c r="AM64" s="1279"/>
      <c r="AN64" s="723">
        <f>h1_2!M64+h1_2!N64</f>
        <v>647</v>
      </c>
      <c r="AO64" s="742">
        <f>h2_2!M64+h2_2!N64</f>
        <v>572</v>
      </c>
      <c r="AP64" s="742">
        <f>h3_2!M64+h3_2!N64</f>
        <v>525</v>
      </c>
      <c r="AQ64" s="742">
        <f>h4_2!M64+h4_2!N64</f>
        <v>617</v>
      </c>
      <c r="AR64" s="742">
        <f>h5_2!M64+h5_2!N64</f>
        <v>619</v>
      </c>
      <c r="AS64" s="723">
        <f>h6_2!M64+h6_2!N64</f>
        <v>590</v>
      </c>
      <c r="AT64" s="538">
        <f>h7_2!O64+h7_2!P64</f>
        <v>672</v>
      </c>
      <c r="AU64" s="58">
        <f>h8_2!O64+h8_2!P64</f>
        <v>584</v>
      </c>
      <c r="AV64" s="58">
        <f>h9_2!M64+h9_2!N64</f>
        <v>527</v>
      </c>
      <c r="AW64" s="58">
        <f>h10_2!M64+h10_2!N64</f>
        <v>559</v>
      </c>
      <c r="AX64" s="58">
        <f>h11_2!M64+h11_2!N64</f>
        <v>531</v>
      </c>
      <c r="AY64" s="58">
        <f>h12_2!M64+h12_2!N64</f>
        <v>588</v>
      </c>
      <c r="AZ64" s="61">
        <f>h13_2!Q64</f>
        <v>508</v>
      </c>
      <c r="BA64" s="307">
        <f>h14_2!Q64</f>
        <v>481</v>
      </c>
      <c r="BB64" s="307">
        <f>h15_2!Q64</f>
        <v>452</v>
      </c>
      <c r="BC64" s="307">
        <f>h16_2!Q64</f>
        <v>498</v>
      </c>
      <c r="BD64" s="307">
        <f>h17_2!Q64</f>
        <v>441</v>
      </c>
      <c r="BE64" s="307">
        <f>'H18'!R66</f>
        <v>454</v>
      </c>
      <c r="BF64" s="307">
        <f>'H19'!R66</f>
        <v>422</v>
      </c>
      <c r="BG64" s="307">
        <f>'H20'!R66</f>
        <v>369</v>
      </c>
      <c r="BH64" s="307">
        <f>'H21'!Z67</f>
        <v>392</v>
      </c>
      <c r="BI64" s="307">
        <f>'H22'!AA66</f>
        <v>307</v>
      </c>
      <c r="BJ64" s="307">
        <f>'H23'!AA66</f>
        <v>361</v>
      </c>
      <c r="BK64" s="307">
        <f>'H24'!AA66</f>
        <v>334</v>
      </c>
      <c r="BL64" s="307">
        <f>'H25'!AA66</f>
        <v>306</v>
      </c>
      <c r="BM64" s="307">
        <f>'H26'!AA66</f>
        <v>273</v>
      </c>
      <c r="BN64" s="307">
        <f>'H27'!AA66</f>
        <v>343</v>
      </c>
      <c r="BO64" s="333">
        <f>'H28'!AA66</f>
        <v>293</v>
      </c>
      <c r="BP64" s="307">
        <f>'H29'!AA66</f>
        <v>318</v>
      </c>
      <c r="BQ64" s="307">
        <f>'H30'!AA66</f>
        <v>333</v>
      </c>
      <c r="BR64" s="333">
        <f>'R1'!AG67</f>
        <v>293</v>
      </c>
      <c r="BS64" s="307">
        <f>'R2'!AI67</f>
        <v>272</v>
      </c>
      <c r="BT64" s="307">
        <f>'R3'!AI67</f>
        <v>212</v>
      </c>
      <c r="BU64" s="307">
        <f>'R4'!AG67</f>
        <v>320</v>
      </c>
      <c r="BV64" s="307">
        <f>'R5'!AG67</f>
        <v>348</v>
      </c>
      <c r="BW64" s="333">
        <f>'R6'!AG67</f>
        <v>292</v>
      </c>
      <c r="BX64" s="723">
        <f>h1_2!O64+h1_2!P64</f>
        <v>805</v>
      </c>
      <c r="BY64" s="742">
        <f>h2_2!O64+h2_2!P64</f>
        <v>744</v>
      </c>
      <c r="BZ64" s="742">
        <f>h3_2!O64+h3_2!P64</f>
        <v>780</v>
      </c>
      <c r="CA64" s="742">
        <f>h4_2!O64+h4_2!P64</f>
        <v>782</v>
      </c>
      <c r="CB64" s="742">
        <f>h5_2!O64+h5_2!P64</f>
        <v>753</v>
      </c>
      <c r="CC64" s="723">
        <f>h6_2!O64+h6_2!P64</f>
        <v>653</v>
      </c>
      <c r="CD64" s="559">
        <f>h7_2!Q64+h7_2!R64</f>
        <v>878</v>
      </c>
      <c r="CE64" s="333">
        <f>h8_2!Q64+h8_2!R64</f>
        <v>680</v>
      </c>
      <c r="CF64" s="559">
        <f>h9_2!O64+h9_2!P64</f>
        <v>745</v>
      </c>
      <c r="CG64" s="333">
        <f>h10_2!O64+h10_2!P64</f>
        <v>716</v>
      </c>
      <c r="CH64" s="559">
        <f>h11_2!O64+h11_2!P64</f>
        <v>678</v>
      </c>
      <c r="CI64" s="333">
        <f>h12_2!O64+h12_2!P64</f>
        <v>697</v>
      </c>
      <c r="CJ64" s="633">
        <f>h13_2!Z64</f>
        <v>653</v>
      </c>
      <c r="CK64" s="639">
        <f>h14_2!Z64</f>
        <v>673</v>
      </c>
      <c r="CL64" s="324">
        <f>h15_2!Z64</f>
        <v>692</v>
      </c>
      <c r="CM64" s="639">
        <f>h16_2!Z64</f>
        <v>681</v>
      </c>
      <c r="CN64" s="324">
        <f>h17_2!Z64</f>
        <v>640</v>
      </c>
      <c r="CO64" s="639">
        <f>'H18'!AA66</f>
        <v>634</v>
      </c>
      <c r="CP64" s="324">
        <f>'H19'!AA66</f>
        <v>582</v>
      </c>
      <c r="CQ64" s="639">
        <f>'H20'!AA66</f>
        <v>581</v>
      </c>
      <c r="CR64" s="324">
        <f>'H21'!AI67</f>
        <v>549</v>
      </c>
      <c r="CS64" s="639">
        <f>'H22'!AJ66</f>
        <v>513</v>
      </c>
      <c r="CT64" s="324">
        <f>'H23'!AJ66</f>
        <v>561</v>
      </c>
      <c r="CU64" s="639">
        <f>'H24'!AJ66</f>
        <v>524</v>
      </c>
      <c r="CV64" s="324">
        <f>'H25'!AJ66</f>
        <v>479</v>
      </c>
      <c r="CW64" s="639">
        <f>'H26'!AJ66</f>
        <v>493</v>
      </c>
      <c r="CX64" s="324">
        <f>'H27'!AJ66</f>
        <v>542</v>
      </c>
      <c r="CY64" s="639">
        <f>'H28'!AJ66</f>
        <v>521</v>
      </c>
      <c r="CZ64" s="693">
        <f>'H29'!AJ66</f>
        <v>554</v>
      </c>
      <c r="DA64" s="781">
        <f>'H30'!AJ66</f>
        <v>496</v>
      </c>
      <c r="DB64" s="781">
        <f>'R1'!AP67</f>
        <v>550</v>
      </c>
      <c r="DC64" s="1087">
        <f>'R2'!AR67</f>
        <v>493</v>
      </c>
      <c r="DD64" s="781">
        <f>'R3'!AR67</f>
        <v>328</v>
      </c>
      <c r="DE64" s="1087">
        <f>'R4'!AP67</f>
        <v>465</v>
      </c>
      <c r="DF64" s="1010">
        <f>'R5'!AP67</f>
        <v>457</v>
      </c>
      <c r="DG64" s="781">
        <f>'R6'!AP67</f>
        <v>381</v>
      </c>
    </row>
    <row r="65" spans="1:111" x14ac:dyDescent="0.2">
      <c r="A65" s="305">
        <v>8</v>
      </c>
      <c r="B65" s="306">
        <v>586</v>
      </c>
      <c r="C65" s="1200" t="s">
        <v>222</v>
      </c>
      <c r="D65" s="724">
        <f>h1_2!K65+h1_2!L65</f>
        <v>-176</v>
      </c>
      <c r="E65" s="743">
        <f>h2_2!K65+h2_2!L65</f>
        <v>-247</v>
      </c>
      <c r="F65" s="743">
        <f>h3_2!K65+h3_2!L65</f>
        <v>-148</v>
      </c>
      <c r="G65" s="743">
        <f>h4_2!K65+h4_2!L65</f>
        <v>-71</v>
      </c>
      <c r="H65" s="743">
        <f>h5_2!K65+h5_2!L65</f>
        <v>-168</v>
      </c>
      <c r="I65" s="724">
        <f>h6_2!K65+h6_2!L65</f>
        <v>-109</v>
      </c>
      <c r="J65" s="617">
        <f>h7_2!L65</f>
        <v>-58</v>
      </c>
      <c r="K65" s="334">
        <f>h8_2!L65</f>
        <v>-76</v>
      </c>
      <c r="L65" s="617">
        <f>h9_2!K65+h9_2!L65</f>
        <v>-148</v>
      </c>
      <c r="M65" s="334">
        <f>h10_2!K65+h10_2!L65</f>
        <v>-125</v>
      </c>
      <c r="N65" s="334">
        <f>h11_2!K65+h11_2!L65</f>
        <v>-76</v>
      </c>
      <c r="O65" s="334">
        <f>h12_2!K65+h12_2!L65</f>
        <v>-192</v>
      </c>
      <c r="P65" s="540">
        <f>h13_2!N65</f>
        <v>-149</v>
      </c>
      <c r="Q65" s="330">
        <f>h14_2!N65</f>
        <v>-139</v>
      </c>
      <c r="R65" s="330">
        <f>h15_2!N65</f>
        <v>-147</v>
      </c>
      <c r="S65" s="330">
        <f>h16_2!N65</f>
        <v>-151</v>
      </c>
      <c r="T65" s="330">
        <f>h17_2!N65</f>
        <v>-115</v>
      </c>
      <c r="U65" s="330">
        <f>'H18'!O67</f>
        <v>-179</v>
      </c>
      <c r="V65" s="330">
        <f>'H19'!O67</f>
        <v>-231</v>
      </c>
      <c r="W65" s="330">
        <f>'H20'!O67</f>
        <v>-182</v>
      </c>
      <c r="X65" s="330">
        <f>'H21'!W68</f>
        <v>-179</v>
      </c>
      <c r="Y65" s="330">
        <f>'H22'!X67</f>
        <v>-163</v>
      </c>
      <c r="Z65" s="330">
        <f>'H23'!X67</f>
        <v>-141</v>
      </c>
      <c r="AA65" s="330">
        <f>'H24'!X67</f>
        <v>-93</v>
      </c>
      <c r="AB65" s="330">
        <f>'H25'!X67</f>
        <v>-136</v>
      </c>
      <c r="AC65" s="330">
        <f>'H26'!X67</f>
        <v>-139</v>
      </c>
      <c r="AD65" s="330">
        <f>'H27'!X67</f>
        <v>-146</v>
      </c>
      <c r="AE65" s="330">
        <f>'H28'!X67</f>
        <v>-133</v>
      </c>
      <c r="AF65" s="349">
        <f>'H29'!X67</f>
        <v>-123</v>
      </c>
      <c r="AG65" s="349">
        <f>'H30'!X67</f>
        <v>-83</v>
      </c>
      <c r="AH65" s="607">
        <f>'R1'!AD68</f>
        <v>-128</v>
      </c>
      <c r="AI65" s="349">
        <f>'R2'!AF68</f>
        <v>-138</v>
      </c>
      <c r="AJ65" s="1099">
        <f>'R3'!AF68</f>
        <v>-83</v>
      </c>
      <c r="AK65" s="1267">
        <f>'R4'!AD68</f>
        <v>-10</v>
      </c>
      <c r="AL65" s="1099">
        <f>'R5'!AD63</f>
        <v>-137</v>
      </c>
      <c r="AM65" s="1280"/>
      <c r="AN65" s="724">
        <f>h1_2!M65+h1_2!N65</f>
        <v>604</v>
      </c>
      <c r="AO65" s="743">
        <f>h2_2!M65+h2_2!N65</f>
        <v>547</v>
      </c>
      <c r="AP65" s="743">
        <f>h3_2!M65+h3_2!N65</f>
        <v>549</v>
      </c>
      <c r="AQ65" s="743">
        <f>h4_2!M65+h4_2!N65</f>
        <v>582</v>
      </c>
      <c r="AR65" s="743">
        <f>h5_2!M65+h5_2!N65</f>
        <v>529</v>
      </c>
      <c r="AS65" s="724">
        <f>h6_2!M65+h6_2!N65</f>
        <v>610</v>
      </c>
      <c r="AT65" s="540">
        <f>h7_2!O65+h7_2!P65</f>
        <v>768</v>
      </c>
      <c r="AU65" s="330">
        <f>h8_2!O65+h8_2!P65</f>
        <v>614</v>
      </c>
      <c r="AV65" s="330">
        <f>h9_2!M65+h9_2!N65</f>
        <v>535</v>
      </c>
      <c r="AW65" s="330">
        <f>h10_2!M65+h10_2!N65</f>
        <v>637</v>
      </c>
      <c r="AX65" s="330">
        <f>h11_2!M65+h11_2!N65</f>
        <v>559</v>
      </c>
      <c r="AY65" s="330">
        <f>h12_2!M65+h12_2!N65</f>
        <v>523</v>
      </c>
      <c r="AZ65" s="331">
        <f>h13_2!Q65</f>
        <v>480</v>
      </c>
      <c r="BA65" s="332">
        <f>h14_2!Q65</f>
        <v>520</v>
      </c>
      <c r="BB65" s="332">
        <f>h15_2!Q65</f>
        <v>464</v>
      </c>
      <c r="BC65" s="332">
        <f>h16_2!Q65</f>
        <v>434</v>
      </c>
      <c r="BD65" s="332">
        <f>h17_2!Q65</f>
        <v>444</v>
      </c>
      <c r="BE65" s="332">
        <f>'H18'!R67</f>
        <v>396</v>
      </c>
      <c r="BF65" s="332">
        <f>'H19'!R67</f>
        <v>343</v>
      </c>
      <c r="BG65" s="332">
        <f>'H20'!R67</f>
        <v>321</v>
      </c>
      <c r="BH65" s="332">
        <f>'H21'!Z68</f>
        <v>308</v>
      </c>
      <c r="BI65" s="332">
        <f>'H22'!AA67</f>
        <v>307</v>
      </c>
      <c r="BJ65" s="332">
        <f>'H23'!AA67</f>
        <v>354</v>
      </c>
      <c r="BK65" s="332">
        <f>'H24'!AA67</f>
        <v>358</v>
      </c>
      <c r="BL65" s="332">
        <f>'H25'!AA67</f>
        <v>297</v>
      </c>
      <c r="BM65" s="332">
        <f>'H26'!AA67</f>
        <v>322</v>
      </c>
      <c r="BN65" s="332">
        <f>'H27'!AA67</f>
        <v>315</v>
      </c>
      <c r="BO65" s="334">
        <f>'H28'!AA67</f>
        <v>277</v>
      </c>
      <c r="BP65" s="332">
        <f>'H29'!AA67</f>
        <v>296</v>
      </c>
      <c r="BQ65" s="332">
        <f>'H30'!AA67</f>
        <v>266</v>
      </c>
      <c r="BR65" s="334">
        <f>'R1'!AG68</f>
        <v>271</v>
      </c>
      <c r="BS65" s="334">
        <f>'R2'!AI68</f>
        <v>268</v>
      </c>
      <c r="BT65" s="334">
        <f>'R3'!AI68</f>
        <v>1020</v>
      </c>
      <c r="BU65" s="332">
        <f>'R4'!AG68</f>
        <v>325</v>
      </c>
      <c r="BV65" s="332">
        <f>'R5'!AG68</f>
        <v>279</v>
      </c>
      <c r="BW65" s="334">
        <f>'R6'!AG68</f>
        <v>254</v>
      </c>
      <c r="BX65" s="724">
        <f>h1_2!O65+h1_2!P65</f>
        <v>780</v>
      </c>
      <c r="BY65" s="743">
        <f>h2_2!O65+h2_2!P65</f>
        <v>794</v>
      </c>
      <c r="BZ65" s="743">
        <f>h3_2!O65+h3_2!P65</f>
        <v>697</v>
      </c>
      <c r="CA65" s="743">
        <f>h4_2!O65+h4_2!P65</f>
        <v>653</v>
      </c>
      <c r="CB65" s="743">
        <f>h5_2!O65+h5_2!P65</f>
        <v>697</v>
      </c>
      <c r="CC65" s="724">
        <f>h6_2!O65+h6_2!P65</f>
        <v>719</v>
      </c>
      <c r="CD65" s="617">
        <f>h7_2!Q65+h7_2!R65</f>
        <v>826</v>
      </c>
      <c r="CE65" s="334">
        <f>h8_2!Q65+h8_2!R65</f>
        <v>690</v>
      </c>
      <c r="CF65" s="617">
        <f>h9_2!O65+h9_2!P65</f>
        <v>683</v>
      </c>
      <c r="CG65" s="334">
        <f>h10_2!O65+h10_2!P65</f>
        <v>762</v>
      </c>
      <c r="CH65" s="617">
        <f>h11_2!O65+h11_2!P65</f>
        <v>635</v>
      </c>
      <c r="CI65" s="334">
        <f>h12_2!O65+h12_2!P65</f>
        <v>715</v>
      </c>
      <c r="CJ65" s="634">
        <f>h13_2!Z65</f>
        <v>629</v>
      </c>
      <c r="CK65" s="640">
        <f>h14_2!Z65</f>
        <v>659</v>
      </c>
      <c r="CL65" s="325">
        <f>h15_2!Z65</f>
        <v>611</v>
      </c>
      <c r="CM65" s="640">
        <f>h16_2!Z65</f>
        <v>585</v>
      </c>
      <c r="CN65" s="325">
        <f>h17_2!Z65</f>
        <v>559</v>
      </c>
      <c r="CO65" s="640">
        <f>'H18'!AA67</f>
        <v>575</v>
      </c>
      <c r="CP65" s="325">
        <f>'H19'!AA67</f>
        <v>574</v>
      </c>
      <c r="CQ65" s="640">
        <f>'H20'!AA67</f>
        <v>503</v>
      </c>
      <c r="CR65" s="325">
        <f>'H21'!AI68</f>
        <v>487</v>
      </c>
      <c r="CS65" s="640">
        <f>'H22'!AJ67</f>
        <v>470</v>
      </c>
      <c r="CT65" s="325">
        <f>'H23'!AJ67</f>
        <v>495</v>
      </c>
      <c r="CU65" s="640">
        <f>'H24'!AJ67</f>
        <v>451</v>
      </c>
      <c r="CV65" s="325">
        <f>'H25'!AJ67</f>
        <v>433</v>
      </c>
      <c r="CW65" s="640">
        <f>'H26'!AJ67</f>
        <v>461</v>
      </c>
      <c r="CX65" s="325">
        <f>'H27'!AJ67</f>
        <v>461</v>
      </c>
      <c r="CY65" s="640">
        <f>'H28'!AJ67</f>
        <v>410</v>
      </c>
      <c r="CZ65" s="689">
        <f>'H29'!AJ67</f>
        <v>419</v>
      </c>
      <c r="DA65" s="784">
        <f>'H30'!AJ67</f>
        <v>349</v>
      </c>
      <c r="DB65" s="784">
        <f>'R1'!AP68</f>
        <v>399</v>
      </c>
      <c r="DC65" s="1090">
        <f>'R2'!AR68</f>
        <v>406</v>
      </c>
      <c r="DD65" s="784">
        <f>'R3'!AR68</f>
        <v>1103</v>
      </c>
      <c r="DE65" s="1090">
        <f>'R4'!AP68</f>
        <v>335</v>
      </c>
      <c r="DF65" s="1011">
        <f>'R5'!AP68</f>
        <v>391</v>
      </c>
      <c r="DG65" s="784">
        <f>'R6'!AP68</f>
        <v>317</v>
      </c>
    </row>
    <row r="66" spans="1:111" x14ac:dyDescent="0.2">
      <c r="A66" s="1" t="s">
        <v>339</v>
      </c>
    </row>
    <row r="71" spans="1:111" x14ac:dyDescent="0.2">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row>
    <row r="72" spans="1:111" x14ac:dyDescent="0.2">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row>
    <row r="73" spans="1:111" x14ac:dyDescent="0.2">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row>
    <row r="74" spans="1:111" x14ac:dyDescent="0.2">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row>
    <row r="75" spans="1:111" x14ac:dyDescent="0.2">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row>
    <row r="76" spans="1:111" x14ac:dyDescent="0.2">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row>
    <row r="77" spans="1:111" x14ac:dyDescent="0.2">
      <c r="J77" s="83"/>
      <c r="K77" s="83"/>
      <c r="L77" s="83"/>
      <c r="M77" s="83"/>
      <c r="N77" s="83"/>
      <c r="O77" s="83"/>
    </row>
  </sheetData>
  <mergeCells count="1">
    <mergeCell ref="C2:C4"/>
  </mergeCells>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80"/>
  <sheetViews>
    <sheetView workbookViewId="0">
      <pane xSplit="3" ySplit="6" topLeftCell="AH56" activePane="bottomRight" state="frozen"/>
      <selection pane="topRight" activeCell="D1" sqref="D1"/>
      <selection pane="bottomLeft" activeCell="A7" sqref="A7"/>
      <selection pane="bottomRight" activeCell="AT4" sqref="AT4:AV67"/>
    </sheetView>
  </sheetViews>
  <sheetFormatPr defaultColWidth="11.90625" defaultRowHeight="12.5" x14ac:dyDescent="0.2"/>
  <cols>
    <col min="1" max="2" width="3.90625" style="1" customWidth="1"/>
    <col min="3" max="3" width="13.08984375" style="1" customWidth="1"/>
    <col min="4" max="9" width="7.6328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5" width="7.6328125" style="86" bestFit="1" customWidth="1"/>
    <col min="26" max="26" width="6.36328125" style="86" bestFit="1" customWidth="1"/>
    <col min="27" max="30" width="7.08984375" style="86" bestFit="1" customWidth="1"/>
    <col min="31" max="31" width="6.26953125" style="86" bestFit="1" customWidth="1"/>
    <col min="32"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7.269531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1" width="6.7265625" style="1" bestFit="1" customWidth="1"/>
    <col min="282" max="282" width="5.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7" width="6.7265625" style="1" bestFit="1" customWidth="1"/>
    <col min="538" max="538" width="5.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3" width="6.7265625" style="1" bestFit="1" customWidth="1"/>
    <col min="794" max="794" width="5.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49" width="6.7265625" style="1" bestFit="1" customWidth="1"/>
    <col min="1050" max="1050" width="5.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5" width="6.7265625" style="1" bestFit="1" customWidth="1"/>
    <col min="1306" max="1306" width="5.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1" width="6.7265625" style="1" bestFit="1" customWidth="1"/>
    <col min="1562" max="1562" width="5.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7" width="6.7265625" style="1" bestFit="1" customWidth="1"/>
    <col min="1818" max="1818" width="5.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3" width="6.7265625" style="1" bestFit="1" customWidth="1"/>
    <col min="2074" max="2074" width="5.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29" width="6.7265625" style="1" bestFit="1" customWidth="1"/>
    <col min="2330" max="2330" width="5.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5" width="6.7265625" style="1" bestFit="1" customWidth="1"/>
    <col min="2586" max="2586" width="5.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1" width="6.7265625" style="1" bestFit="1" customWidth="1"/>
    <col min="2842" max="2842" width="5.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7" width="6.7265625" style="1" bestFit="1" customWidth="1"/>
    <col min="3098" max="3098" width="5.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3" width="6.7265625" style="1" bestFit="1" customWidth="1"/>
    <col min="3354" max="3354" width="5.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09" width="6.7265625" style="1" bestFit="1" customWidth="1"/>
    <col min="3610" max="3610" width="5.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5" width="6.7265625" style="1" bestFit="1" customWidth="1"/>
    <col min="3866" max="3866" width="5.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1" width="6.7265625" style="1" bestFit="1" customWidth="1"/>
    <col min="4122" max="4122" width="5.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7" width="6.7265625" style="1" bestFit="1" customWidth="1"/>
    <col min="4378" max="4378" width="5.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3" width="6.7265625" style="1" bestFit="1" customWidth="1"/>
    <col min="4634" max="4634" width="5.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89" width="6.7265625" style="1" bestFit="1" customWidth="1"/>
    <col min="4890" max="4890" width="5.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5" width="6.7265625" style="1" bestFit="1" customWidth="1"/>
    <col min="5146" max="5146" width="5.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1" width="6.7265625" style="1" bestFit="1" customWidth="1"/>
    <col min="5402" max="5402" width="5.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7" width="6.7265625" style="1" bestFit="1" customWidth="1"/>
    <col min="5658" max="5658" width="5.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3" width="6.7265625" style="1" bestFit="1" customWidth="1"/>
    <col min="5914" max="5914" width="5.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69" width="6.7265625" style="1" bestFit="1" customWidth="1"/>
    <col min="6170" max="6170" width="5.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5" width="6.7265625" style="1" bestFit="1" customWidth="1"/>
    <col min="6426" max="6426" width="5.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1" width="6.7265625" style="1" bestFit="1" customWidth="1"/>
    <col min="6682" max="6682" width="5.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7" width="6.7265625" style="1" bestFit="1" customWidth="1"/>
    <col min="6938" max="6938" width="5.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3" width="6.7265625" style="1" bestFit="1" customWidth="1"/>
    <col min="7194" max="7194" width="5.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49" width="6.7265625" style="1" bestFit="1" customWidth="1"/>
    <col min="7450" max="7450" width="5.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5" width="6.7265625" style="1" bestFit="1" customWidth="1"/>
    <col min="7706" max="7706" width="5.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1" width="6.7265625" style="1" bestFit="1" customWidth="1"/>
    <col min="7962" max="7962" width="5.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7" width="6.7265625" style="1" bestFit="1" customWidth="1"/>
    <col min="8218" max="8218" width="5.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3" width="6.7265625" style="1" bestFit="1" customWidth="1"/>
    <col min="8474" max="8474" width="5.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29" width="6.7265625" style="1" bestFit="1" customWidth="1"/>
    <col min="8730" max="8730" width="5.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5" width="6.7265625" style="1" bestFit="1" customWidth="1"/>
    <col min="8986" max="8986" width="5.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1" width="6.7265625" style="1" bestFit="1" customWidth="1"/>
    <col min="9242" max="9242" width="5.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7" width="6.7265625" style="1" bestFit="1" customWidth="1"/>
    <col min="9498" max="9498" width="5.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3" width="6.7265625" style="1" bestFit="1" customWidth="1"/>
    <col min="9754" max="9754" width="5.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09" width="6.7265625" style="1" bestFit="1" customWidth="1"/>
    <col min="10010" max="10010" width="5.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5" width="6.7265625" style="1" bestFit="1" customWidth="1"/>
    <col min="10266" max="10266" width="5.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1" width="6.7265625" style="1" bestFit="1" customWidth="1"/>
    <col min="10522" max="10522" width="5.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7" width="6.7265625" style="1" bestFit="1" customWidth="1"/>
    <col min="10778" max="10778" width="5.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3" width="6.7265625" style="1" bestFit="1" customWidth="1"/>
    <col min="11034" max="11034" width="5.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89" width="6.7265625" style="1" bestFit="1" customWidth="1"/>
    <col min="11290" max="11290" width="5.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5" width="6.7265625" style="1" bestFit="1" customWidth="1"/>
    <col min="11546" max="11546" width="5.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1" width="6.7265625" style="1" bestFit="1" customWidth="1"/>
    <col min="11802" max="11802" width="5.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7" width="6.7265625" style="1" bestFit="1" customWidth="1"/>
    <col min="12058" max="12058" width="5.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3" width="6.7265625" style="1" bestFit="1" customWidth="1"/>
    <col min="12314" max="12314" width="5.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69" width="6.7265625" style="1" bestFit="1" customWidth="1"/>
    <col min="12570" max="12570" width="5.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5" width="6.7265625" style="1" bestFit="1" customWidth="1"/>
    <col min="12826" max="12826" width="5.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1" width="6.7265625" style="1" bestFit="1" customWidth="1"/>
    <col min="13082" max="13082" width="5.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7" width="6.7265625" style="1" bestFit="1" customWidth="1"/>
    <col min="13338" max="13338" width="5.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3" width="6.7265625" style="1" bestFit="1" customWidth="1"/>
    <col min="13594" max="13594" width="5.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49" width="6.7265625" style="1" bestFit="1" customWidth="1"/>
    <col min="13850" max="13850" width="5.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5" width="6.7265625" style="1" bestFit="1" customWidth="1"/>
    <col min="14106" max="14106" width="5.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1" width="6.7265625" style="1" bestFit="1" customWidth="1"/>
    <col min="14362" max="14362" width="5.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7" width="6.7265625" style="1" bestFit="1" customWidth="1"/>
    <col min="14618" max="14618" width="5.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3" width="6.7265625" style="1" bestFit="1" customWidth="1"/>
    <col min="14874" max="14874" width="5.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29" width="6.7265625" style="1" bestFit="1" customWidth="1"/>
    <col min="15130" max="15130" width="5.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5" width="6.7265625" style="1" bestFit="1" customWidth="1"/>
    <col min="15386" max="15386" width="5.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1" width="6.7265625" style="1" bestFit="1" customWidth="1"/>
    <col min="15642" max="15642" width="5.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7" width="6.7265625" style="1" bestFit="1" customWidth="1"/>
    <col min="15898" max="15898" width="5.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3" width="6.7265625" style="1" bestFit="1" customWidth="1"/>
    <col min="16154" max="16154" width="5.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320</v>
      </c>
      <c r="E1" s="3"/>
      <c r="F1" s="3"/>
      <c r="G1" s="3"/>
      <c r="H1" s="3"/>
      <c r="I1" s="3"/>
      <c r="J1" s="3"/>
      <c r="K1" s="3"/>
      <c r="L1" s="3"/>
      <c r="M1" s="3"/>
      <c r="N1" s="3"/>
      <c r="O1" s="3"/>
      <c r="P1" s="4"/>
      <c r="Q1" s="4" t="s">
        <v>290</v>
      </c>
      <c r="R1" s="3"/>
      <c r="S1" s="3"/>
      <c r="T1" s="3"/>
      <c r="U1" s="3"/>
      <c r="V1" s="3"/>
      <c r="W1" s="3"/>
      <c r="X1" s="3"/>
      <c r="Y1" s="3"/>
      <c r="Z1" s="3"/>
      <c r="AA1" s="4"/>
      <c r="AB1" s="3"/>
      <c r="AC1" s="3"/>
      <c r="AD1" s="4" t="s">
        <v>290</v>
      </c>
      <c r="AE1" s="3"/>
      <c r="AF1" s="259" t="s">
        <v>335</v>
      </c>
      <c r="AG1" s="3"/>
      <c r="AH1" s="3"/>
      <c r="AI1" s="5"/>
      <c r="AJ1" s="4"/>
      <c r="AK1" s="6"/>
      <c r="AL1" s="6"/>
      <c r="AM1" s="6"/>
      <c r="AN1" s="6"/>
      <c r="AO1" s="6"/>
      <c r="AP1" s="6"/>
      <c r="AQ1" s="6"/>
      <c r="AR1" s="6"/>
    </row>
    <row r="2" spans="1:48" s="7" customFormat="1" x14ac:dyDescent="0.2">
      <c r="C2" s="1499" t="s">
        <v>0</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223</v>
      </c>
      <c r="N5" s="1435"/>
      <c r="O5" s="1505" t="s">
        <v>173</v>
      </c>
      <c r="P5" s="1435"/>
      <c r="Q5" s="27"/>
      <c r="R5" s="30"/>
      <c r="S5" s="30"/>
      <c r="T5" s="1434" t="s">
        <v>223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224</v>
      </c>
      <c r="N6" s="41" t="s">
        <v>225</v>
      </c>
      <c r="O6" s="41" t="s">
        <v>224</v>
      </c>
      <c r="P6" s="42" t="s">
        <v>179</v>
      </c>
      <c r="Q6" s="309" t="s">
        <v>5</v>
      </c>
      <c r="R6" s="38" t="s">
        <v>6</v>
      </c>
      <c r="S6" s="39" t="s">
        <v>7</v>
      </c>
      <c r="T6" s="40" t="s">
        <v>180</v>
      </c>
      <c r="U6" s="41" t="s">
        <v>181</v>
      </c>
      <c r="V6" s="41" t="s">
        <v>180</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 customHeight="1" x14ac:dyDescent="0.2">
      <c r="C7" s="356" t="s">
        <v>226</v>
      </c>
      <c r="D7" s="58">
        <v>-6762</v>
      </c>
      <c r="E7" s="50">
        <v>-4494</v>
      </c>
      <c r="F7" s="51">
        <v>-2268</v>
      </c>
      <c r="G7" s="58">
        <v>-3740</v>
      </c>
      <c r="H7" s="50">
        <v>-2377</v>
      </c>
      <c r="I7" s="51">
        <v>-1363</v>
      </c>
      <c r="J7" s="58">
        <v>48541</v>
      </c>
      <c r="K7" s="50">
        <v>25064</v>
      </c>
      <c r="L7" s="51">
        <v>23477</v>
      </c>
      <c r="M7" s="52">
        <v>24834</v>
      </c>
      <c r="N7" s="53">
        <v>23269</v>
      </c>
      <c r="O7" s="53">
        <v>230</v>
      </c>
      <c r="P7" s="54">
        <v>208</v>
      </c>
      <c r="Q7" s="61">
        <v>52281</v>
      </c>
      <c r="R7" s="62">
        <v>27441</v>
      </c>
      <c r="S7" s="63">
        <v>24840</v>
      </c>
      <c r="T7" s="64">
        <v>27113</v>
      </c>
      <c r="U7" s="62">
        <v>24533</v>
      </c>
      <c r="V7" s="62">
        <v>328</v>
      </c>
      <c r="W7" s="65">
        <v>307</v>
      </c>
      <c r="X7" s="58">
        <v>-3022</v>
      </c>
      <c r="Y7" s="66">
        <v>-2117</v>
      </c>
      <c r="Z7" s="66">
        <v>-905</v>
      </c>
      <c r="AA7" s="61">
        <v>222066</v>
      </c>
      <c r="AB7" s="62">
        <v>114431</v>
      </c>
      <c r="AC7" s="63">
        <v>107635</v>
      </c>
      <c r="AD7" s="64">
        <v>104747</v>
      </c>
      <c r="AE7" s="62">
        <v>98227</v>
      </c>
      <c r="AF7" s="62">
        <v>7708</v>
      </c>
      <c r="AG7" s="65">
        <v>7965</v>
      </c>
      <c r="AH7" s="67">
        <v>1976</v>
      </c>
      <c r="AI7" s="65">
        <v>1443</v>
      </c>
      <c r="AJ7" s="68">
        <v>225088</v>
      </c>
      <c r="AK7" s="50">
        <v>116548</v>
      </c>
      <c r="AL7" s="56">
        <v>108540</v>
      </c>
      <c r="AM7" s="52">
        <v>107037</v>
      </c>
      <c r="AN7" s="53">
        <v>99524</v>
      </c>
      <c r="AO7" s="53">
        <v>8005</v>
      </c>
      <c r="AP7" s="55">
        <v>7972</v>
      </c>
      <c r="AQ7" s="49">
        <v>1506</v>
      </c>
      <c r="AR7" s="166">
        <v>1044</v>
      </c>
      <c r="AT7" s="441">
        <f>(AD7+AE7)-(AM7+AN7)</f>
        <v>-3587</v>
      </c>
      <c r="AU7" s="376">
        <f>(AF7+AG7)-(AO7+AP7)</f>
        <v>-304</v>
      </c>
      <c r="AV7" s="442">
        <f>(AH7+AI7)-(AQ7+AR7)</f>
        <v>869</v>
      </c>
    </row>
    <row r="8" spans="1:48" ht="15" customHeight="1" x14ac:dyDescent="0.2">
      <c r="A8" s="1">
        <v>1</v>
      </c>
      <c r="C8" s="414" t="s">
        <v>294</v>
      </c>
      <c r="D8" s="335">
        <v>842</v>
      </c>
      <c r="E8" s="502">
        <v>80</v>
      </c>
      <c r="F8" s="503">
        <v>762</v>
      </c>
      <c r="G8" s="335">
        <v>-1479</v>
      </c>
      <c r="H8" s="502">
        <v>-947</v>
      </c>
      <c r="I8" s="503">
        <v>-532</v>
      </c>
      <c r="J8" s="335">
        <v>12979</v>
      </c>
      <c r="K8" s="502">
        <v>6677</v>
      </c>
      <c r="L8" s="503">
        <v>6302</v>
      </c>
      <c r="M8" s="335">
        <v>6564</v>
      </c>
      <c r="N8" s="502">
        <v>6190</v>
      </c>
      <c r="O8" s="502">
        <v>113</v>
      </c>
      <c r="P8" s="504">
        <v>112</v>
      </c>
      <c r="Q8" s="417">
        <v>14458</v>
      </c>
      <c r="R8" s="497">
        <v>7624</v>
      </c>
      <c r="S8" s="501">
        <v>6834</v>
      </c>
      <c r="T8" s="335">
        <v>7475</v>
      </c>
      <c r="U8" s="502">
        <v>6697</v>
      </c>
      <c r="V8" s="502">
        <v>149</v>
      </c>
      <c r="W8" s="503">
        <v>137</v>
      </c>
      <c r="X8" s="335">
        <v>2321</v>
      </c>
      <c r="Y8" s="504">
        <v>1027</v>
      </c>
      <c r="Z8" s="504">
        <v>1294</v>
      </c>
      <c r="AA8" s="417">
        <v>80214</v>
      </c>
      <c r="AB8" s="497">
        <v>41159</v>
      </c>
      <c r="AC8" s="501">
        <v>39055</v>
      </c>
      <c r="AD8" s="335">
        <v>36790</v>
      </c>
      <c r="AE8" s="502">
        <v>34976</v>
      </c>
      <c r="AF8" s="502">
        <v>3903</v>
      </c>
      <c r="AG8" s="503">
        <v>3734</v>
      </c>
      <c r="AH8" s="335">
        <v>466</v>
      </c>
      <c r="AI8" s="503">
        <v>345</v>
      </c>
      <c r="AJ8" s="348">
        <v>77893</v>
      </c>
      <c r="AK8" s="497">
        <v>40132</v>
      </c>
      <c r="AL8" s="503">
        <v>37761</v>
      </c>
      <c r="AM8" s="335">
        <v>35774</v>
      </c>
      <c r="AN8" s="502">
        <v>33850</v>
      </c>
      <c r="AO8" s="502">
        <v>3835</v>
      </c>
      <c r="AP8" s="503">
        <v>3493</v>
      </c>
      <c r="AQ8" s="335">
        <v>523</v>
      </c>
      <c r="AR8" s="505">
        <v>418</v>
      </c>
      <c r="AT8" s="441">
        <f t="shared" ref="AT8:AT67" si="0">(AD8+AE8)-(AM8+AN8)</f>
        <v>2142</v>
      </c>
      <c r="AU8" s="376">
        <f t="shared" ref="AU8:AU67" si="1">(AF8+AG8)-(AO8+AP8)</f>
        <v>309</v>
      </c>
      <c r="AV8" s="442">
        <f t="shared" ref="AV8:AV67" si="2">(AH8+AI8)-(AQ8+AR8)</f>
        <v>-130</v>
      </c>
    </row>
    <row r="9" spans="1:48" ht="15" customHeight="1" x14ac:dyDescent="0.2">
      <c r="A9" s="1">
        <v>2</v>
      </c>
      <c r="C9" s="356" t="s">
        <v>9</v>
      </c>
      <c r="D9" s="58">
        <v>612</v>
      </c>
      <c r="E9" s="50">
        <v>-12</v>
      </c>
      <c r="F9" s="51">
        <v>624</v>
      </c>
      <c r="G9" s="58">
        <v>998</v>
      </c>
      <c r="H9" s="69">
        <v>432</v>
      </c>
      <c r="I9" s="60">
        <v>566</v>
      </c>
      <c r="J9" s="58">
        <v>9920</v>
      </c>
      <c r="K9" s="69">
        <v>5165</v>
      </c>
      <c r="L9" s="60">
        <v>4755</v>
      </c>
      <c r="M9" s="52">
        <v>5120</v>
      </c>
      <c r="N9" s="53">
        <v>4725</v>
      </c>
      <c r="O9" s="53">
        <v>45</v>
      </c>
      <c r="P9" s="54">
        <v>30</v>
      </c>
      <c r="Q9" s="49">
        <v>8922</v>
      </c>
      <c r="R9" s="50">
        <v>4733</v>
      </c>
      <c r="S9" s="56">
        <v>4189</v>
      </c>
      <c r="T9" s="58">
        <v>4654</v>
      </c>
      <c r="U9" s="69">
        <v>4106</v>
      </c>
      <c r="V9" s="69">
        <v>79</v>
      </c>
      <c r="W9" s="60">
        <v>83</v>
      </c>
      <c r="X9" s="58">
        <v>-386</v>
      </c>
      <c r="Y9" s="66">
        <v>-444</v>
      </c>
      <c r="Z9" s="66">
        <v>58</v>
      </c>
      <c r="AA9" s="49">
        <v>47383</v>
      </c>
      <c r="AB9" s="50">
        <v>24566</v>
      </c>
      <c r="AC9" s="56">
        <v>22817</v>
      </c>
      <c r="AD9" s="58">
        <v>22754</v>
      </c>
      <c r="AE9" s="69">
        <v>21178</v>
      </c>
      <c r="AF9" s="69">
        <v>1215</v>
      </c>
      <c r="AG9" s="60">
        <v>1238</v>
      </c>
      <c r="AH9" s="58">
        <v>597</v>
      </c>
      <c r="AI9" s="60">
        <v>401</v>
      </c>
      <c r="AJ9" s="57">
        <v>47769</v>
      </c>
      <c r="AK9" s="50">
        <v>25010</v>
      </c>
      <c r="AL9" s="56">
        <v>22759</v>
      </c>
      <c r="AM9" s="52">
        <v>23352</v>
      </c>
      <c r="AN9" s="53">
        <v>21289</v>
      </c>
      <c r="AO9" s="53">
        <v>1287</v>
      </c>
      <c r="AP9" s="55">
        <v>1234</v>
      </c>
      <c r="AQ9" s="49">
        <v>371</v>
      </c>
      <c r="AR9" s="166">
        <v>236</v>
      </c>
      <c r="AT9" s="264">
        <f t="shared" si="0"/>
        <v>-709</v>
      </c>
      <c r="AU9" s="262">
        <f t="shared" si="1"/>
        <v>-68</v>
      </c>
      <c r="AV9" s="265">
        <f t="shared" si="2"/>
        <v>391</v>
      </c>
    </row>
    <row r="10" spans="1:48" ht="15" customHeight="1" x14ac:dyDescent="0.2">
      <c r="A10" s="1">
        <v>3</v>
      </c>
      <c r="C10" s="356" t="s">
        <v>10</v>
      </c>
      <c r="D10" s="58">
        <v>1720</v>
      </c>
      <c r="E10" s="50">
        <v>526</v>
      </c>
      <c r="F10" s="51">
        <v>1194</v>
      </c>
      <c r="G10" s="58">
        <v>1008</v>
      </c>
      <c r="H10" s="69">
        <v>457</v>
      </c>
      <c r="I10" s="60">
        <v>551</v>
      </c>
      <c r="J10" s="58">
        <v>6345</v>
      </c>
      <c r="K10" s="69">
        <v>3277</v>
      </c>
      <c r="L10" s="60">
        <v>3068</v>
      </c>
      <c r="M10" s="52">
        <v>3260</v>
      </c>
      <c r="N10" s="53">
        <v>3059</v>
      </c>
      <c r="O10" s="53">
        <v>17</v>
      </c>
      <c r="P10" s="54">
        <v>9</v>
      </c>
      <c r="Q10" s="49">
        <v>5337</v>
      </c>
      <c r="R10" s="50">
        <v>2820</v>
      </c>
      <c r="S10" s="56">
        <v>2517</v>
      </c>
      <c r="T10" s="58">
        <v>2789</v>
      </c>
      <c r="U10" s="69">
        <v>2493</v>
      </c>
      <c r="V10" s="69">
        <v>31</v>
      </c>
      <c r="W10" s="60">
        <v>24</v>
      </c>
      <c r="X10" s="58">
        <v>712</v>
      </c>
      <c r="Y10" s="66">
        <v>69</v>
      </c>
      <c r="Z10" s="66">
        <v>643</v>
      </c>
      <c r="AA10" s="49">
        <v>30156</v>
      </c>
      <c r="AB10" s="50">
        <v>15311</v>
      </c>
      <c r="AC10" s="56">
        <v>14845</v>
      </c>
      <c r="AD10" s="58">
        <v>14513</v>
      </c>
      <c r="AE10" s="69">
        <v>14110</v>
      </c>
      <c r="AF10" s="69">
        <v>582</v>
      </c>
      <c r="AG10" s="60">
        <v>561</v>
      </c>
      <c r="AH10" s="58">
        <v>216</v>
      </c>
      <c r="AI10" s="60">
        <v>174</v>
      </c>
      <c r="AJ10" s="57">
        <v>29444</v>
      </c>
      <c r="AK10" s="50">
        <v>15242</v>
      </c>
      <c r="AL10" s="56">
        <v>14202</v>
      </c>
      <c r="AM10" s="52">
        <v>14407</v>
      </c>
      <c r="AN10" s="53">
        <v>13558</v>
      </c>
      <c r="AO10" s="53">
        <v>622</v>
      </c>
      <c r="AP10" s="55">
        <v>554</v>
      </c>
      <c r="AQ10" s="49">
        <v>213</v>
      </c>
      <c r="AR10" s="166">
        <v>90</v>
      </c>
      <c r="AT10" s="264">
        <f t="shared" si="0"/>
        <v>658</v>
      </c>
      <c r="AU10" s="262">
        <f t="shared" si="1"/>
        <v>-33</v>
      </c>
      <c r="AV10" s="265">
        <f t="shared" si="2"/>
        <v>87</v>
      </c>
    </row>
    <row r="11" spans="1:48" ht="15" customHeight="1" x14ac:dyDescent="0.2">
      <c r="A11" s="1">
        <v>4</v>
      </c>
      <c r="C11" s="356" t="s">
        <v>11</v>
      </c>
      <c r="D11" s="58">
        <v>-340</v>
      </c>
      <c r="E11" s="50">
        <v>-527</v>
      </c>
      <c r="F11" s="51">
        <v>187</v>
      </c>
      <c r="G11" s="58">
        <v>406</v>
      </c>
      <c r="H11" s="69">
        <v>51</v>
      </c>
      <c r="I11" s="60">
        <v>355</v>
      </c>
      <c r="J11" s="58">
        <v>6444</v>
      </c>
      <c r="K11" s="69">
        <v>3300</v>
      </c>
      <c r="L11" s="60">
        <v>3144</v>
      </c>
      <c r="M11" s="52">
        <v>3286</v>
      </c>
      <c r="N11" s="53">
        <v>3127</v>
      </c>
      <c r="O11" s="53">
        <v>14</v>
      </c>
      <c r="P11" s="54">
        <v>17</v>
      </c>
      <c r="Q11" s="49">
        <v>6038</v>
      </c>
      <c r="R11" s="50">
        <v>3249</v>
      </c>
      <c r="S11" s="56">
        <v>2789</v>
      </c>
      <c r="T11" s="58">
        <v>3227</v>
      </c>
      <c r="U11" s="69">
        <v>2770</v>
      </c>
      <c r="V11" s="69">
        <v>22</v>
      </c>
      <c r="W11" s="60">
        <v>19</v>
      </c>
      <c r="X11" s="58">
        <v>-746</v>
      </c>
      <c r="Y11" s="66">
        <v>-578</v>
      </c>
      <c r="Z11" s="66">
        <v>-168</v>
      </c>
      <c r="AA11" s="49">
        <v>23959</v>
      </c>
      <c r="AB11" s="50">
        <v>12591</v>
      </c>
      <c r="AC11" s="56">
        <v>11368</v>
      </c>
      <c r="AD11" s="58">
        <v>11798</v>
      </c>
      <c r="AE11" s="69">
        <v>10724</v>
      </c>
      <c r="AF11" s="69">
        <v>603</v>
      </c>
      <c r="AG11" s="60">
        <v>519</v>
      </c>
      <c r="AH11" s="58">
        <v>190</v>
      </c>
      <c r="AI11" s="60">
        <v>125</v>
      </c>
      <c r="AJ11" s="57">
        <v>24705</v>
      </c>
      <c r="AK11" s="50">
        <v>13169</v>
      </c>
      <c r="AL11" s="56">
        <v>11536</v>
      </c>
      <c r="AM11" s="52">
        <v>12398</v>
      </c>
      <c r="AN11" s="53">
        <v>10999</v>
      </c>
      <c r="AO11" s="53">
        <v>672</v>
      </c>
      <c r="AP11" s="55">
        <v>474</v>
      </c>
      <c r="AQ11" s="49">
        <v>99</v>
      </c>
      <c r="AR11" s="166">
        <v>63</v>
      </c>
      <c r="AT11" s="264">
        <f t="shared" si="0"/>
        <v>-875</v>
      </c>
      <c r="AU11" s="262">
        <f t="shared" si="1"/>
        <v>-24</v>
      </c>
      <c r="AV11" s="265">
        <f t="shared" si="2"/>
        <v>153</v>
      </c>
    </row>
    <row r="12" spans="1:48" ht="15" customHeight="1" x14ac:dyDescent="0.2">
      <c r="A12" s="1">
        <v>5</v>
      </c>
      <c r="C12" s="356" t="s">
        <v>12</v>
      </c>
      <c r="D12" s="58">
        <v>-2272</v>
      </c>
      <c r="E12" s="50">
        <v>-1127</v>
      </c>
      <c r="F12" s="51">
        <v>-1145</v>
      </c>
      <c r="G12" s="58">
        <v>-873</v>
      </c>
      <c r="H12" s="69">
        <v>-467</v>
      </c>
      <c r="I12" s="60">
        <v>-406</v>
      </c>
      <c r="J12" s="58">
        <v>2091</v>
      </c>
      <c r="K12" s="69">
        <v>1055</v>
      </c>
      <c r="L12" s="60">
        <v>1036</v>
      </c>
      <c r="M12" s="52">
        <v>1052</v>
      </c>
      <c r="N12" s="53">
        <v>1030</v>
      </c>
      <c r="O12" s="53">
        <v>3</v>
      </c>
      <c r="P12" s="54">
        <v>6</v>
      </c>
      <c r="Q12" s="49">
        <v>2964</v>
      </c>
      <c r="R12" s="50">
        <v>1522</v>
      </c>
      <c r="S12" s="56">
        <v>1442</v>
      </c>
      <c r="T12" s="58">
        <v>1515</v>
      </c>
      <c r="U12" s="69">
        <v>1438</v>
      </c>
      <c r="V12" s="69">
        <v>7</v>
      </c>
      <c r="W12" s="60">
        <v>4</v>
      </c>
      <c r="X12" s="58">
        <v>-1399</v>
      </c>
      <c r="Y12" s="66">
        <v>-660</v>
      </c>
      <c r="Z12" s="66">
        <v>-739</v>
      </c>
      <c r="AA12" s="49">
        <v>8094</v>
      </c>
      <c r="AB12" s="50">
        <v>4200</v>
      </c>
      <c r="AC12" s="56">
        <v>3894</v>
      </c>
      <c r="AD12" s="58">
        <v>3679</v>
      </c>
      <c r="AE12" s="69">
        <v>3444</v>
      </c>
      <c r="AF12" s="69">
        <v>455</v>
      </c>
      <c r="AG12" s="60">
        <v>398</v>
      </c>
      <c r="AH12" s="58">
        <v>66</v>
      </c>
      <c r="AI12" s="60">
        <v>52</v>
      </c>
      <c r="AJ12" s="57">
        <v>9493</v>
      </c>
      <c r="AK12" s="50">
        <v>4860</v>
      </c>
      <c r="AL12" s="56">
        <v>4633</v>
      </c>
      <c r="AM12" s="52">
        <v>4289</v>
      </c>
      <c r="AN12" s="53">
        <v>4143</v>
      </c>
      <c r="AO12" s="53">
        <v>522</v>
      </c>
      <c r="AP12" s="55">
        <v>464</v>
      </c>
      <c r="AQ12" s="49">
        <v>49</v>
      </c>
      <c r="AR12" s="166">
        <v>26</v>
      </c>
      <c r="AT12" s="264">
        <f t="shared" si="0"/>
        <v>-1309</v>
      </c>
      <c r="AU12" s="262">
        <f t="shared" si="1"/>
        <v>-133</v>
      </c>
      <c r="AV12" s="265">
        <f t="shared" si="2"/>
        <v>43</v>
      </c>
    </row>
    <row r="13" spans="1:48" ht="15" customHeight="1" x14ac:dyDescent="0.2">
      <c r="A13" s="1">
        <v>6</v>
      </c>
      <c r="C13" s="356" t="s">
        <v>13</v>
      </c>
      <c r="D13" s="58">
        <v>-520</v>
      </c>
      <c r="E13" s="50">
        <v>-117</v>
      </c>
      <c r="F13" s="51">
        <v>-403</v>
      </c>
      <c r="G13" s="58">
        <v>-134</v>
      </c>
      <c r="H13" s="69">
        <v>-41</v>
      </c>
      <c r="I13" s="60">
        <v>-93</v>
      </c>
      <c r="J13" s="58">
        <v>5307</v>
      </c>
      <c r="K13" s="69">
        <v>2770</v>
      </c>
      <c r="L13" s="60">
        <v>2537</v>
      </c>
      <c r="M13" s="52">
        <v>2737</v>
      </c>
      <c r="N13" s="53">
        <v>2505</v>
      </c>
      <c r="O13" s="53">
        <v>33</v>
      </c>
      <c r="P13" s="54">
        <v>32</v>
      </c>
      <c r="Q13" s="49">
        <v>5441</v>
      </c>
      <c r="R13" s="50">
        <v>2811</v>
      </c>
      <c r="S13" s="56">
        <v>2630</v>
      </c>
      <c r="T13" s="58">
        <v>2781</v>
      </c>
      <c r="U13" s="69">
        <v>2597</v>
      </c>
      <c r="V13" s="69">
        <v>30</v>
      </c>
      <c r="W13" s="60">
        <v>33</v>
      </c>
      <c r="X13" s="58">
        <v>-386</v>
      </c>
      <c r="Y13" s="66">
        <v>-76</v>
      </c>
      <c r="Z13" s="66">
        <v>-310</v>
      </c>
      <c r="AA13" s="49">
        <v>15379</v>
      </c>
      <c r="AB13" s="50">
        <v>8178</v>
      </c>
      <c r="AC13" s="56">
        <v>7201</v>
      </c>
      <c r="AD13" s="58">
        <v>7372</v>
      </c>
      <c r="AE13" s="69">
        <v>6270</v>
      </c>
      <c r="AF13" s="69">
        <v>480</v>
      </c>
      <c r="AG13" s="60">
        <v>681</v>
      </c>
      <c r="AH13" s="58">
        <v>326</v>
      </c>
      <c r="AI13" s="60">
        <v>250</v>
      </c>
      <c r="AJ13" s="57">
        <v>15765</v>
      </c>
      <c r="AK13" s="50">
        <v>8254</v>
      </c>
      <c r="AL13" s="56">
        <v>7511</v>
      </c>
      <c r="AM13" s="52">
        <v>7575</v>
      </c>
      <c r="AN13" s="53">
        <v>6521</v>
      </c>
      <c r="AO13" s="53">
        <v>514</v>
      </c>
      <c r="AP13" s="55">
        <v>823</v>
      </c>
      <c r="AQ13" s="49">
        <v>165</v>
      </c>
      <c r="AR13" s="166">
        <v>167</v>
      </c>
      <c r="AT13" s="264">
        <f t="shared" si="0"/>
        <v>-454</v>
      </c>
      <c r="AU13" s="262">
        <f t="shared" si="1"/>
        <v>-176</v>
      </c>
      <c r="AV13" s="265">
        <f t="shared" si="2"/>
        <v>244</v>
      </c>
    </row>
    <row r="14" spans="1:48" ht="15" customHeight="1" x14ac:dyDescent="0.2">
      <c r="A14" s="1">
        <v>7</v>
      </c>
      <c r="C14" s="356" t="s">
        <v>14</v>
      </c>
      <c r="D14" s="58">
        <v>-2101</v>
      </c>
      <c r="E14" s="50">
        <v>-1036</v>
      </c>
      <c r="F14" s="51">
        <v>-1065</v>
      </c>
      <c r="G14" s="58">
        <v>-996</v>
      </c>
      <c r="H14" s="69">
        <v>-520</v>
      </c>
      <c r="I14" s="60">
        <v>-476</v>
      </c>
      <c r="J14" s="58">
        <v>2112</v>
      </c>
      <c r="K14" s="69">
        <v>1103</v>
      </c>
      <c r="L14" s="60">
        <v>1009</v>
      </c>
      <c r="M14" s="52">
        <v>1102</v>
      </c>
      <c r="N14" s="53">
        <v>1009</v>
      </c>
      <c r="O14" s="53">
        <v>1</v>
      </c>
      <c r="P14" s="54">
        <v>0</v>
      </c>
      <c r="Q14" s="49">
        <v>3108</v>
      </c>
      <c r="R14" s="50">
        <v>1623</v>
      </c>
      <c r="S14" s="56">
        <v>1485</v>
      </c>
      <c r="T14" s="58">
        <v>1614</v>
      </c>
      <c r="U14" s="69">
        <v>1482</v>
      </c>
      <c r="V14" s="69">
        <v>9</v>
      </c>
      <c r="W14" s="60">
        <v>3</v>
      </c>
      <c r="X14" s="58">
        <v>-1105</v>
      </c>
      <c r="Y14" s="66">
        <v>-516</v>
      </c>
      <c r="Z14" s="66">
        <v>-589</v>
      </c>
      <c r="AA14" s="49">
        <v>6874</v>
      </c>
      <c r="AB14" s="50">
        <v>3478</v>
      </c>
      <c r="AC14" s="56">
        <v>3396</v>
      </c>
      <c r="AD14" s="58">
        <v>3237</v>
      </c>
      <c r="AE14" s="69">
        <v>3062</v>
      </c>
      <c r="AF14" s="69">
        <v>193</v>
      </c>
      <c r="AG14" s="60">
        <v>292</v>
      </c>
      <c r="AH14" s="58">
        <v>48</v>
      </c>
      <c r="AI14" s="60">
        <v>42</v>
      </c>
      <c r="AJ14" s="57">
        <v>7979</v>
      </c>
      <c r="AK14" s="50">
        <v>3994</v>
      </c>
      <c r="AL14" s="56">
        <v>3985</v>
      </c>
      <c r="AM14" s="52">
        <v>3715</v>
      </c>
      <c r="AN14" s="53">
        <v>3669</v>
      </c>
      <c r="AO14" s="53">
        <v>251</v>
      </c>
      <c r="AP14" s="55">
        <v>301</v>
      </c>
      <c r="AQ14" s="49">
        <v>28</v>
      </c>
      <c r="AR14" s="166">
        <v>15</v>
      </c>
      <c r="AT14" s="264">
        <f t="shared" si="0"/>
        <v>-1085</v>
      </c>
      <c r="AU14" s="262">
        <f t="shared" si="1"/>
        <v>-67</v>
      </c>
      <c r="AV14" s="265">
        <f t="shared" si="2"/>
        <v>47</v>
      </c>
    </row>
    <row r="15" spans="1:48" ht="15" customHeight="1" x14ac:dyDescent="0.2">
      <c r="A15" s="1">
        <v>8</v>
      </c>
      <c r="C15" s="356" t="s">
        <v>15</v>
      </c>
      <c r="D15" s="58">
        <v>-2112</v>
      </c>
      <c r="E15" s="50">
        <v>-984</v>
      </c>
      <c r="F15" s="51">
        <v>-1128</v>
      </c>
      <c r="G15" s="58">
        <v>-1048</v>
      </c>
      <c r="H15" s="69">
        <v>-510</v>
      </c>
      <c r="I15" s="60">
        <v>-538</v>
      </c>
      <c r="J15" s="58">
        <v>1436</v>
      </c>
      <c r="K15" s="69">
        <v>752</v>
      </c>
      <c r="L15" s="60">
        <v>684</v>
      </c>
      <c r="M15" s="52">
        <v>752</v>
      </c>
      <c r="N15" s="53">
        <v>684</v>
      </c>
      <c r="O15" s="53">
        <v>0</v>
      </c>
      <c r="P15" s="54">
        <v>0</v>
      </c>
      <c r="Q15" s="49">
        <v>2484</v>
      </c>
      <c r="R15" s="50">
        <v>1262</v>
      </c>
      <c r="S15" s="56">
        <v>1222</v>
      </c>
      <c r="T15" s="58">
        <v>1262</v>
      </c>
      <c r="U15" s="69">
        <v>1220</v>
      </c>
      <c r="V15" s="69">
        <v>0</v>
      </c>
      <c r="W15" s="60">
        <v>2</v>
      </c>
      <c r="X15" s="58">
        <v>-1064</v>
      </c>
      <c r="Y15" s="66">
        <v>-474</v>
      </c>
      <c r="Z15" s="66">
        <v>-590</v>
      </c>
      <c r="AA15" s="49">
        <v>3815</v>
      </c>
      <c r="AB15" s="50">
        <v>1888</v>
      </c>
      <c r="AC15" s="56">
        <v>1927</v>
      </c>
      <c r="AD15" s="58">
        <v>1778</v>
      </c>
      <c r="AE15" s="69">
        <v>1676</v>
      </c>
      <c r="AF15" s="69">
        <v>76</v>
      </c>
      <c r="AG15" s="60">
        <v>224</v>
      </c>
      <c r="AH15" s="58">
        <v>34</v>
      </c>
      <c r="AI15" s="60">
        <v>27</v>
      </c>
      <c r="AJ15" s="57">
        <v>4879</v>
      </c>
      <c r="AK15" s="50">
        <v>2362</v>
      </c>
      <c r="AL15" s="56">
        <v>2517</v>
      </c>
      <c r="AM15" s="52">
        <v>2239</v>
      </c>
      <c r="AN15" s="53">
        <v>2213</v>
      </c>
      <c r="AO15" s="53">
        <v>102</v>
      </c>
      <c r="AP15" s="55">
        <v>291</v>
      </c>
      <c r="AQ15" s="49">
        <v>21</v>
      </c>
      <c r="AR15" s="166">
        <v>13</v>
      </c>
      <c r="AT15" s="264">
        <f t="shared" si="0"/>
        <v>-998</v>
      </c>
      <c r="AU15" s="262">
        <f t="shared" si="1"/>
        <v>-93</v>
      </c>
      <c r="AV15" s="265">
        <f t="shared" si="2"/>
        <v>27</v>
      </c>
    </row>
    <row r="16" spans="1:48" ht="15" customHeight="1" x14ac:dyDescent="0.2">
      <c r="A16" s="1">
        <v>9</v>
      </c>
      <c r="C16" s="356" t="s">
        <v>16</v>
      </c>
      <c r="D16" s="58">
        <v>-841</v>
      </c>
      <c r="E16" s="50">
        <v>-392</v>
      </c>
      <c r="F16" s="51">
        <v>-449</v>
      </c>
      <c r="G16" s="58">
        <v>-613</v>
      </c>
      <c r="H16" s="69">
        <v>-309</v>
      </c>
      <c r="I16" s="60">
        <v>-304</v>
      </c>
      <c r="J16" s="58">
        <v>846</v>
      </c>
      <c r="K16" s="69">
        <v>434</v>
      </c>
      <c r="L16" s="60">
        <v>412</v>
      </c>
      <c r="M16" s="52">
        <v>432</v>
      </c>
      <c r="N16" s="53">
        <v>411</v>
      </c>
      <c r="O16" s="53">
        <v>2</v>
      </c>
      <c r="P16" s="54">
        <v>1</v>
      </c>
      <c r="Q16" s="49">
        <v>1459</v>
      </c>
      <c r="R16" s="50">
        <v>743</v>
      </c>
      <c r="S16" s="56">
        <v>716</v>
      </c>
      <c r="T16" s="58">
        <v>743</v>
      </c>
      <c r="U16" s="69">
        <v>715</v>
      </c>
      <c r="V16" s="69">
        <v>0</v>
      </c>
      <c r="W16" s="60">
        <v>1</v>
      </c>
      <c r="X16" s="58">
        <v>-228</v>
      </c>
      <c r="Y16" s="66">
        <v>-83</v>
      </c>
      <c r="Z16" s="66">
        <v>-145</v>
      </c>
      <c r="AA16" s="49">
        <v>2762</v>
      </c>
      <c r="AB16" s="50">
        <v>1356</v>
      </c>
      <c r="AC16" s="56">
        <v>1406</v>
      </c>
      <c r="AD16" s="58">
        <v>1202</v>
      </c>
      <c r="AE16" s="69">
        <v>1191</v>
      </c>
      <c r="AF16" s="69">
        <v>148</v>
      </c>
      <c r="AG16" s="60">
        <v>212</v>
      </c>
      <c r="AH16" s="58">
        <v>6</v>
      </c>
      <c r="AI16" s="60">
        <v>3</v>
      </c>
      <c r="AJ16" s="57">
        <v>2990</v>
      </c>
      <c r="AK16" s="50">
        <v>1439</v>
      </c>
      <c r="AL16" s="56">
        <v>1551</v>
      </c>
      <c r="AM16" s="52">
        <v>1304</v>
      </c>
      <c r="AN16" s="53">
        <v>1319</v>
      </c>
      <c r="AO16" s="53">
        <v>133</v>
      </c>
      <c r="AP16" s="55">
        <v>229</v>
      </c>
      <c r="AQ16" s="49">
        <v>2</v>
      </c>
      <c r="AR16" s="166">
        <v>3</v>
      </c>
      <c r="AT16" s="264">
        <f t="shared" si="0"/>
        <v>-230</v>
      </c>
      <c r="AU16" s="262">
        <f t="shared" si="1"/>
        <v>-2</v>
      </c>
      <c r="AV16" s="265">
        <f t="shared" si="2"/>
        <v>4</v>
      </c>
    </row>
    <row r="17" spans="1:48" ht="15" customHeight="1" x14ac:dyDescent="0.2">
      <c r="A17" s="1">
        <v>10</v>
      </c>
      <c r="C17" s="415" t="s">
        <v>17</v>
      </c>
      <c r="D17" s="330">
        <v>-1750</v>
      </c>
      <c r="E17" s="510">
        <v>-905</v>
      </c>
      <c r="F17" s="511">
        <v>-845</v>
      </c>
      <c r="G17" s="330">
        <v>-1009</v>
      </c>
      <c r="H17" s="512">
        <v>-523</v>
      </c>
      <c r="I17" s="513">
        <v>-486</v>
      </c>
      <c r="J17" s="330">
        <v>1061</v>
      </c>
      <c r="K17" s="512">
        <v>531</v>
      </c>
      <c r="L17" s="513">
        <v>530</v>
      </c>
      <c r="M17" s="514">
        <v>529</v>
      </c>
      <c r="N17" s="515">
        <v>529</v>
      </c>
      <c r="O17" s="515">
        <v>2</v>
      </c>
      <c r="P17" s="516">
        <v>1</v>
      </c>
      <c r="Q17" s="517">
        <v>2070</v>
      </c>
      <c r="R17" s="510">
        <v>1054</v>
      </c>
      <c r="S17" s="518">
        <v>1016</v>
      </c>
      <c r="T17" s="330">
        <v>1053</v>
      </c>
      <c r="U17" s="512">
        <v>1015</v>
      </c>
      <c r="V17" s="512">
        <v>1</v>
      </c>
      <c r="W17" s="513">
        <v>1</v>
      </c>
      <c r="X17" s="330">
        <v>-741</v>
      </c>
      <c r="Y17" s="519">
        <v>-382</v>
      </c>
      <c r="Z17" s="519">
        <v>-359</v>
      </c>
      <c r="AA17" s="517">
        <v>3430</v>
      </c>
      <c r="AB17" s="510">
        <v>1704</v>
      </c>
      <c r="AC17" s="518">
        <v>1726</v>
      </c>
      <c r="AD17" s="330">
        <v>1624</v>
      </c>
      <c r="AE17" s="512">
        <v>1596</v>
      </c>
      <c r="AF17" s="512">
        <v>53</v>
      </c>
      <c r="AG17" s="513">
        <v>106</v>
      </c>
      <c r="AH17" s="330">
        <v>27</v>
      </c>
      <c r="AI17" s="513">
        <v>24</v>
      </c>
      <c r="AJ17" s="520">
        <v>4171</v>
      </c>
      <c r="AK17" s="510">
        <v>2086</v>
      </c>
      <c r="AL17" s="518">
        <v>2085</v>
      </c>
      <c r="AM17" s="514">
        <v>1984</v>
      </c>
      <c r="AN17" s="515">
        <v>1963</v>
      </c>
      <c r="AO17" s="515">
        <v>67</v>
      </c>
      <c r="AP17" s="521">
        <v>109</v>
      </c>
      <c r="AQ17" s="517">
        <v>35</v>
      </c>
      <c r="AR17" s="522">
        <v>13</v>
      </c>
      <c r="AT17" s="446">
        <f t="shared" si="0"/>
        <v>-727</v>
      </c>
      <c r="AU17" s="377">
        <f t="shared" si="1"/>
        <v>-17</v>
      </c>
      <c r="AV17" s="447">
        <f t="shared" si="2"/>
        <v>3</v>
      </c>
    </row>
    <row r="18" spans="1:48" ht="15" customHeight="1" x14ac:dyDescent="0.2">
      <c r="A18" s="1">
        <v>1</v>
      </c>
      <c r="B18" s="1">
        <v>100</v>
      </c>
      <c r="C18" s="416" t="s">
        <v>185</v>
      </c>
      <c r="D18" s="417">
        <v>842</v>
      </c>
      <c r="E18" s="497">
        <v>80</v>
      </c>
      <c r="F18" s="498">
        <v>762</v>
      </c>
      <c r="G18" s="417">
        <v>-1479</v>
      </c>
      <c r="H18" s="497">
        <v>-947</v>
      </c>
      <c r="I18" s="498">
        <v>-532</v>
      </c>
      <c r="J18" s="417">
        <v>12979</v>
      </c>
      <c r="K18" s="497">
        <v>6677</v>
      </c>
      <c r="L18" s="498">
        <v>6302</v>
      </c>
      <c r="M18" s="417">
        <v>6564</v>
      </c>
      <c r="N18" s="497">
        <v>6190</v>
      </c>
      <c r="O18" s="497">
        <v>113</v>
      </c>
      <c r="P18" s="501">
        <v>112</v>
      </c>
      <c r="Q18" s="417">
        <v>14458</v>
      </c>
      <c r="R18" s="497">
        <v>7624</v>
      </c>
      <c r="S18" s="501">
        <v>6834</v>
      </c>
      <c r="T18" s="335">
        <v>7475</v>
      </c>
      <c r="U18" s="502">
        <v>6697</v>
      </c>
      <c r="V18" s="502">
        <v>149</v>
      </c>
      <c r="W18" s="503">
        <v>137</v>
      </c>
      <c r="X18" s="335">
        <v>2321</v>
      </c>
      <c r="Y18" s="504">
        <v>1027</v>
      </c>
      <c r="Z18" s="504">
        <v>1294</v>
      </c>
      <c r="AA18" s="417">
        <v>80214</v>
      </c>
      <c r="AB18" s="497">
        <v>41159</v>
      </c>
      <c r="AC18" s="501">
        <v>39055</v>
      </c>
      <c r="AD18" s="335">
        <v>36790</v>
      </c>
      <c r="AE18" s="502">
        <v>34976</v>
      </c>
      <c r="AF18" s="502">
        <v>3903</v>
      </c>
      <c r="AG18" s="503">
        <v>3734</v>
      </c>
      <c r="AH18" s="335">
        <v>466</v>
      </c>
      <c r="AI18" s="503">
        <v>345</v>
      </c>
      <c r="AJ18" s="523">
        <v>77893</v>
      </c>
      <c r="AK18" s="497">
        <v>40132</v>
      </c>
      <c r="AL18" s="501">
        <v>37761</v>
      </c>
      <c r="AM18" s="417">
        <v>35774</v>
      </c>
      <c r="AN18" s="497">
        <v>33850</v>
      </c>
      <c r="AO18" s="497">
        <v>3835</v>
      </c>
      <c r="AP18" s="498">
        <v>3493</v>
      </c>
      <c r="AQ18" s="417">
        <v>523</v>
      </c>
      <c r="AR18" s="499">
        <v>418</v>
      </c>
      <c r="AT18" s="441">
        <f t="shared" si="0"/>
        <v>2142</v>
      </c>
      <c r="AU18" s="376">
        <f t="shared" si="1"/>
        <v>309</v>
      </c>
      <c r="AV18" s="442">
        <f t="shared" si="2"/>
        <v>-130</v>
      </c>
    </row>
    <row r="19" spans="1:48" ht="15" customHeight="1" x14ac:dyDescent="0.2">
      <c r="B19" s="1">
        <v>101</v>
      </c>
      <c r="C19" s="370" t="s">
        <v>19</v>
      </c>
      <c r="D19" s="49">
        <v>603</v>
      </c>
      <c r="E19" s="50">
        <v>135</v>
      </c>
      <c r="F19" s="51">
        <v>468</v>
      </c>
      <c r="G19" s="80">
        <v>407</v>
      </c>
      <c r="H19" s="50">
        <v>236</v>
      </c>
      <c r="I19" s="51">
        <v>171</v>
      </c>
      <c r="J19" s="80">
        <v>1962</v>
      </c>
      <c r="K19" s="50">
        <v>1032</v>
      </c>
      <c r="L19" s="51">
        <v>930</v>
      </c>
      <c r="M19" s="52">
        <v>1017</v>
      </c>
      <c r="N19" s="53">
        <v>911</v>
      </c>
      <c r="O19" s="53">
        <v>15</v>
      </c>
      <c r="P19" s="54">
        <v>19</v>
      </c>
      <c r="Q19" s="49">
        <v>1555</v>
      </c>
      <c r="R19" s="50">
        <v>796</v>
      </c>
      <c r="S19" s="51">
        <v>759</v>
      </c>
      <c r="T19" s="52">
        <v>790</v>
      </c>
      <c r="U19" s="53">
        <v>753</v>
      </c>
      <c r="V19" s="53">
        <v>6</v>
      </c>
      <c r="W19" s="55">
        <v>6</v>
      </c>
      <c r="X19" s="49">
        <v>196</v>
      </c>
      <c r="Y19" s="50">
        <v>-101</v>
      </c>
      <c r="Z19" s="56">
        <v>297</v>
      </c>
      <c r="AA19" s="49">
        <v>12318</v>
      </c>
      <c r="AB19" s="50">
        <v>6204</v>
      </c>
      <c r="AC19" s="56">
        <v>6114</v>
      </c>
      <c r="AD19" s="52">
        <v>5627</v>
      </c>
      <c r="AE19" s="53">
        <v>5566</v>
      </c>
      <c r="AF19" s="53">
        <v>552</v>
      </c>
      <c r="AG19" s="55">
        <v>521</v>
      </c>
      <c r="AH19" s="49">
        <v>25</v>
      </c>
      <c r="AI19" s="51">
        <v>27</v>
      </c>
      <c r="AJ19" s="49">
        <v>12122</v>
      </c>
      <c r="AK19" s="50">
        <v>6305</v>
      </c>
      <c r="AL19" s="56">
        <v>5817</v>
      </c>
      <c r="AM19" s="52">
        <v>5647</v>
      </c>
      <c r="AN19" s="53">
        <v>5232</v>
      </c>
      <c r="AO19" s="53">
        <v>619</v>
      </c>
      <c r="AP19" s="55">
        <v>553</v>
      </c>
      <c r="AQ19" s="49">
        <v>39</v>
      </c>
      <c r="AR19" s="166">
        <v>32</v>
      </c>
      <c r="AT19" s="264">
        <f t="shared" si="0"/>
        <v>314</v>
      </c>
      <c r="AU19" s="262">
        <f t="shared" si="1"/>
        <v>-99</v>
      </c>
      <c r="AV19" s="265">
        <f t="shared" si="2"/>
        <v>-19</v>
      </c>
    </row>
    <row r="20" spans="1:48" ht="15" customHeight="1" x14ac:dyDescent="0.2">
      <c r="B20" s="1">
        <v>102</v>
      </c>
      <c r="C20" s="370" t="s">
        <v>126</v>
      </c>
      <c r="D20" s="49">
        <v>687</v>
      </c>
      <c r="E20" s="50">
        <v>210</v>
      </c>
      <c r="F20" s="51">
        <v>477</v>
      </c>
      <c r="G20" s="49">
        <v>38</v>
      </c>
      <c r="H20" s="50">
        <v>-15</v>
      </c>
      <c r="I20" s="51">
        <v>53</v>
      </c>
      <c r="J20" s="80">
        <v>1278</v>
      </c>
      <c r="K20" s="50">
        <v>640</v>
      </c>
      <c r="L20" s="51">
        <v>638</v>
      </c>
      <c r="M20" s="52">
        <v>631</v>
      </c>
      <c r="N20" s="53">
        <v>625</v>
      </c>
      <c r="O20" s="53">
        <v>9</v>
      </c>
      <c r="P20" s="54">
        <v>13</v>
      </c>
      <c r="Q20" s="49">
        <v>1240</v>
      </c>
      <c r="R20" s="50">
        <v>655</v>
      </c>
      <c r="S20" s="51">
        <v>585</v>
      </c>
      <c r="T20" s="52">
        <v>646</v>
      </c>
      <c r="U20" s="53">
        <v>575</v>
      </c>
      <c r="V20" s="53">
        <v>9</v>
      </c>
      <c r="W20" s="55">
        <v>10</v>
      </c>
      <c r="X20" s="49">
        <v>649</v>
      </c>
      <c r="Y20" s="50">
        <v>225</v>
      </c>
      <c r="Z20" s="56">
        <v>424</v>
      </c>
      <c r="AA20" s="49">
        <v>8416</v>
      </c>
      <c r="AB20" s="50">
        <v>4139</v>
      </c>
      <c r="AC20" s="56">
        <v>4277</v>
      </c>
      <c r="AD20" s="52">
        <v>3582</v>
      </c>
      <c r="AE20" s="53">
        <v>3760</v>
      </c>
      <c r="AF20" s="53">
        <v>518</v>
      </c>
      <c r="AG20" s="55">
        <v>489</v>
      </c>
      <c r="AH20" s="49">
        <v>39</v>
      </c>
      <c r="AI20" s="51">
        <v>28</v>
      </c>
      <c r="AJ20" s="49">
        <v>7767</v>
      </c>
      <c r="AK20" s="50">
        <v>3914</v>
      </c>
      <c r="AL20" s="56">
        <v>3853</v>
      </c>
      <c r="AM20" s="52">
        <v>3338</v>
      </c>
      <c r="AN20" s="53">
        <v>3370</v>
      </c>
      <c r="AO20" s="53">
        <v>507</v>
      </c>
      <c r="AP20" s="55">
        <v>429</v>
      </c>
      <c r="AQ20" s="49">
        <v>69</v>
      </c>
      <c r="AR20" s="166">
        <v>54</v>
      </c>
      <c r="AT20" s="264">
        <f t="shared" si="0"/>
        <v>634</v>
      </c>
      <c r="AU20" s="262">
        <f t="shared" si="1"/>
        <v>71</v>
      </c>
      <c r="AV20" s="265">
        <f t="shared" si="2"/>
        <v>-56</v>
      </c>
    </row>
    <row r="21" spans="1:48" ht="15" customHeight="1" x14ac:dyDescent="0.2">
      <c r="B21" s="1">
        <v>105</v>
      </c>
      <c r="C21" s="370" t="s">
        <v>24</v>
      </c>
      <c r="D21" s="49">
        <v>-317</v>
      </c>
      <c r="E21" s="50">
        <v>-129</v>
      </c>
      <c r="F21" s="51">
        <v>-188</v>
      </c>
      <c r="G21" s="49">
        <v>-604</v>
      </c>
      <c r="H21" s="50">
        <v>-274</v>
      </c>
      <c r="I21" s="51">
        <v>-330</v>
      </c>
      <c r="J21" s="80">
        <v>725</v>
      </c>
      <c r="K21" s="50">
        <v>393</v>
      </c>
      <c r="L21" s="51">
        <v>332</v>
      </c>
      <c r="M21" s="52">
        <v>374</v>
      </c>
      <c r="N21" s="53">
        <v>313</v>
      </c>
      <c r="O21" s="53">
        <v>19</v>
      </c>
      <c r="P21" s="54">
        <v>19</v>
      </c>
      <c r="Q21" s="49">
        <v>1329</v>
      </c>
      <c r="R21" s="50">
        <v>667</v>
      </c>
      <c r="S21" s="51">
        <v>662</v>
      </c>
      <c r="T21" s="52">
        <v>631</v>
      </c>
      <c r="U21" s="53">
        <v>624</v>
      </c>
      <c r="V21" s="53">
        <v>36</v>
      </c>
      <c r="W21" s="55">
        <v>38</v>
      </c>
      <c r="X21" s="49">
        <v>287</v>
      </c>
      <c r="Y21" s="50">
        <v>145</v>
      </c>
      <c r="Z21" s="56">
        <v>142</v>
      </c>
      <c r="AA21" s="49">
        <v>5082</v>
      </c>
      <c r="AB21" s="50">
        <v>2694</v>
      </c>
      <c r="AC21" s="56">
        <v>2388</v>
      </c>
      <c r="AD21" s="52">
        <v>2379</v>
      </c>
      <c r="AE21" s="53">
        <v>2088</v>
      </c>
      <c r="AF21" s="53">
        <v>249</v>
      </c>
      <c r="AG21" s="55">
        <v>255</v>
      </c>
      <c r="AH21" s="49">
        <v>66</v>
      </c>
      <c r="AI21" s="51">
        <v>45</v>
      </c>
      <c r="AJ21" s="49">
        <v>4795</v>
      </c>
      <c r="AK21" s="50">
        <v>2549</v>
      </c>
      <c r="AL21" s="56">
        <v>2246</v>
      </c>
      <c r="AM21" s="52">
        <v>2219</v>
      </c>
      <c r="AN21" s="53">
        <v>1981</v>
      </c>
      <c r="AO21" s="53">
        <v>278</v>
      </c>
      <c r="AP21" s="55">
        <v>222</v>
      </c>
      <c r="AQ21" s="49">
        <v>52</v>
      </c>
      <c r="AR21" s="166">
        <v>43</v>
      </c>
      <c r="AT21" s="264">
        <f t="shared" si="0"/>
        <v>267</v>
      </c>
      <c r="AU21" s="262">
        <f t="shared" si="1"/>
        <v>4</v>
      </c>
      <c r="AV21" s="265">
        <f t="shared" si="2"/>
        <v>16</v>
      </c>
    </row>
    <row r="22" spans="1:48" ht="15" customHeight="1" x14ac:dyDescent="0.2">
      <c r="B22" s="1">
        <v>106</v>
      </c>
      <c r="C22" s="370" t="s">
        <v>26</v>
      </c>
      <c r="D22" s="49">
        <v>263</v>
      </c>
      <c r="E22" s="50">
        <v>327</v>
      </c>
      <c r="F22" s="51">
        <v>-64</v>
      </c>
      <c r="G22" s="49">
        <v>-311</v>
      </c>
      <c r="H22" s="50">
        <v>-197</v>
      </c>
      <c r="I22" s="51">
        <v>-114</v>
      </c>
      <c r="J22" s="80">
        <v>1914</v>
      </c>
      <c r="K22" s="50">
        <v>988</v>
      </c>
      <c r="L22" s="51">
        <v>926</v>
      </c>
      <c r="M22" s="52">
        <v>980</v>
      </c>
      <c r="N22" s="53">
        <v>925</v>
      </c>
      <c r="O22" s="53">
        <v>8</v>
      </c>
      <c r="P22" s="54">
        <v>1</v>
      </c>
      <c r="Q22" s="49">
        <v>2225</v>
      </c>
      <c r="R22" s="50">
        <v>1185</v>
      </c>
      <c r="S22" s="51">
        <v>1040</v>
      </c>
      <c r="T22" s="52">
        <v>1174</v>
      </c>
      <c r="U22" s="53">
        <v>1035</v>
      </c>
      <c r="V22" s="53">
        <v>11</v>
      </c>
      <c r="W22" s="55">
        <v>5</v>
      </c>
      <c r="X22" s="49">
        <v>574</v>
      </c>
      <c r="Y22" s="50">
        <v>524</v>
      </c>
      <c r="Z22" s="56">
        <v>50</v>
      </c>
      <c r="AA22" s="49">
        <v>9802</v>
      </c>
      <c r="AB22" s="50">
        <v>5167</v>
      </c>
      <c r="AC22" s="56">
        <v>4635</v>
      </c>
      <c r="AD22" s="52">
        <v>4934</v>
      </c>
      <c r="AE22" s="53">
        <v>4402</v>
      </c>
      <c r="AF22" s="53">
        <v>189</v>
      </c>
      <c r="AG22" s="55">
        <v>205</v>
      </c>
      <c r="AH22" s="49">
        <v>44</v>
      </c>
      <c r="AI22" s="51">
        <v>28</v>
      </c>
      <c r="AJ22" s="49">
        <v>9228</v>
      </c>
      <c r="AK22" s="50">
        <v>4643</v>
      </c>
      <c r="AL22" s="56">
        <v>4585</v>
      </c>
      <c r="AM22" s="52">
        <v>4430</v>
      </c>
      <c r="AN22" s="53">
        <v>4371</v>
      </c>
      <c r="AO22" s="53">
        <v>179</v>
      </c>
      <c r="AP22" s="55">
        <v>190</v>
      </c>
      <c r="AQ22" s="49">
        <v>34</v>
      </c>
      <c r="AR22" s="166">
        <v>24</v>
      </c>
      <c r="AT22" s="264">
        <f t="shared" si="0"/>
        <v>535</v>
      </c>
      <c r="AU22" s="262">
        <f t="shared" si="1"/>
        <v>25</v>
      </c>
      <c r="AV22" s="265">
        <f t="shared" si="2"/>
        <v>14</v>
      </c>
    </row>
    <row r="23" spans="1:48" ht="15" customHeight="1" x14ac:dyDescent="0.2">
      <c r="B23" s="1">
        <v>107</v>
      </c>
      <c r="C23" s="370" t="s">
        <v>127</v>
      </c>
      <c r="D23" s="49">
        <v>231</v>
      </c>
      <c r="E23" s="50">
        <v>116</v>
      </c>
      <c r="F23" s="51">
        <v>115</v>
      </c>
      <c r="G23" s="49">
        <v>-120</v>
      </c>
      <c r="H23" s="50">
        <v>-135</v>
      </c>
      <c r="I23" s="51">
        <v>15</v>
      </c>
      <c r="J23" s="80">
        <v>1785</v>
      </c>
      <c r="K23" s="50">
        <v>887</v>
      </c>
      <c r="L23" s="51">
        <v>898</v>
      </c>
      <c r="M23" s="52">
        <v>885</v>
      </c>
      <c r="N23" s="53">
        <v>894</v>
      </c>
      <c r="O23" s="53">
        <v>2</v>
      </c>
      <c r="P23" s="54">
        <v>4</v>
      </c>
      <c r="Q23" s="49">
        <v>1905</v>
      </c>
      <c r="R23" s="50">
        <v>1022</v>
      </c>
      <c r="S23" s="51">
        <v>883</v>
      </c>
      <c r="T23" s="52">
        <v>1017</v>
      </c>
      <c r="U23" s="53">
        <v>879</v>
      </c>
      <c r="V23" s="53">
        <v>5</v>
      </c>
      <c r="W23" s="55">
        <v>4</v>
      </c>
      <c r="X23" s="49">
        <v>351</v>
      </c>
      <c r="Y23" s="50">
        <v>251</v>
      </c>
      <c r="Z23" s="56">
        <v>100</v>
      </c>
      <c r="AA23" s="49">
        <v>8276</v>
      </c>
      <c r="AB23" s="50">
        <v>4143</v>
      </c>
      <c r="AC23" s="56">
        <v>4133</v>
      </c>
      <c r="AD23" s="52">
        <v>3978</v>
      </c>
      <c r="AE23" s="53">
        <v>3955</v>
      </c>
      <c r="AF23" s="53">
        <v>125</v>
      </c>
      <c r="AG23" s="55">
        <v>158</v>
      </c>
      <c r="AH23" s="49">
        <v>40</v>
      </c>
      <c r="AI23" s="51">
        <v>20</v>
      </c>
      <c r="AJ23" s="49">
        <v>7925</v>
      </c>
      <c r="AK23" s="50">
        <v>3892</v>
      </c>
      <c r="AL23" s="56">
        <v>4033</v>
      </c>
      <c r="AM23" s="52">
        <v>3760</v>
      </c>
      <c r="AN23" s="53">
        <v>3866</v>
      </c>
      <c r="AO23" s="53">
        <v>111</v>
      </c>
      <c r="AP23" s="55">
        <v>148</v>
      </c>
      <c r="AQ23" s="49">
        <v>21</v>
      </c>
      <c r="AR23" s="166">
        <v>19</v>
      </c>
      <c r="AT23" s="264">
        <f t="shared" si="0"/>
        <v>307</v>
      </c>
      <c r="AU23" s="262">
        <f t="shared" si="1"/>
        <v>24</v>
      </c>
      <c r="AV23" s="265">
        <f t="shared" si="2"/>
        <v>20</v>
      </c>
    </row>
    <row r="24" spans="1:48" ht="15" customHeight="1" x14ac:dyDescent="0.2">
      <c r="B24" s="1">
        <v>108</v>
      </c>
      <c r="C24" s="370" t="s">
        <v>21</v>
      </c>
      <c r="D24" s="49">
        <v>937</v>
      </c>
      <c r="E24" s="50">
        <v>472</v>
      </c>
      <c r="F24" s="51">
        <v>465</v>
      </c>
      <c r="G24" s="49">
        <v>-215</v>
      </c>
      <c r="H24" s="50">
        <v>-129</v>
      </c>
      <c r="I24" s="51">
        <v>-86</v>
      </c>
      <c r="J24" s="80">
        <v>1030</v>
      </c>
      <c r="K24" s="50">
        <v>539</v>
      </c>
      <c r="L24" s="51">
        <v>491</v>
      </c>
      <c r="M24" s="52">
        <v>508</v>
      </c>
      <c r="N24" s="53">
        <v>461</v>
      </c>
      <c r="O24" s="53">
        <v>31</v>
      </c>
      <c r="P24" s="54">
        <v>30</v>
      </c>
      <c r="Q24" s="49">
        <v>1245</v>
      </c>
      <c r="R24" s="50">
        <v>668</v>
      </c>
      <c r="S24" s="51">
        <v>577</v>
      </c>
      <c r="T24" s="52">
        <v>639</v>
      </c>
      <c r="U24" s="53">
        <v>543</v>
      </c>
      <c r="V24" s="53">
        <v>29</v>
      </c>
      <c r="W24" s="55">
        <v>34</v>
      </c>
      <c r="X24" s="49">
        <v>1152</v>
      </c>
      <c r="Y24" s="50">
        <v>601</v>
      </c>
      <c r="Z24" s="56">
        <v>551</v>
      </c>
      <c r="AA24" s="49">
        <v>11969</v>
      </c>
      <c r="AB24" s="50">
        <v>6146</v>
      </c>
      <c r="AC24" s="56">
        <v>5823</v>
      </c>
      <c r="AD24" s="52">
        <v>4803</v>
      </c>
      <c r="AE24" s="53">
        <v>4558</v>
      </c>
      <c r="AF24" s="53">
        <v>1250</v>
      </c>
      <c r="AG24" s="55">
        <v>1188</v>
      </c>
      <c r="AH24" s="49">
        <v>93</v>
      </c>
      <c r="AI24" s="51">
        <v>77</v>
      </c>
      <c r="AJ24" s="49">
        <v>10817</v>
      </c>
      <c r="AK24" s="50">
        <v>5545</v>
      </c>
      <c r="AL24" s="56">
        <v>5272</v>
      </c>
      <c r="AM24" s="52">
        <v>4244</v>
      </c>
      <c r="AN24" s="53">
        <v>4094</v>
      </c>
      <c r="AO24" s="53">
        <v>1197</v>
      </c>
      <c r="AP24" s="55">
        <v>1085</v>
      </c>
      <c r="AQ24" s="49">
        <v>104</v>
      </c>
      <c r="AR24" s="166">
        <v>93</v>
      </c>
      <c r="AT24" s="264">
        <f t="shared" si="0"/>
        <v>1023</v>
      </c>
      <c r="AU24" s="262">
        <f t="shared" si="1"/>
        <v>156</v>
      </c>
      <c r="AV24" s="265">
        <f t="shared" si="2"/>
        <v>-27</v>
      </c>
    </row>
    <row r="25" spans="1:48" ht="15" customHeight="1" x14ac:dyDescent="0.2">
      <c r="B25" s="1">
        <v>109</v>
      </c>
      <c r="C25" s="370" t="s">
        <v>25</v>
      </c>
      <c r="D25" s="49">
        <v>-1124</v>
      </c>
      <c r="E25" s="50">
        <v>-681</v>
      </c>
      <c r="F25" s="51">
        <v>-443</v>
      </c>
      <c r="G25" s="49">
        <v>-349</v>
      </c>
      <c r="H25" s="50">
        <v>-254</v>
      </c>
      <c r="I25" s="51">
        <v>-95</v>
      </c>
      <c r="J25" s="80">
        <v>1330</v>
      </c>
      <c r="K25" s="50">
        <v>661</v>
      </c>
      <c r="L25" s="51">
        <v>669</v>
      </c>
      <c r="M25" s="52">
        <v>651</v>
      </c>
      <c r="N25" s="53">
        <v>662</v>
      </c>
      <c r="O25" s="53">
        <v>10</v>
      </c>
      <c r="P25" s="54">
        <v>7</v>
      </c>
      <c r="Q25" s="49">
        <v>1679</v>
      </c>
      <c r="R25" s="50">
        <v>915</v>
      </c>
      <c r="S25" s="51">
        <v>764</v>
      </c>
      <c r="T25" s="52">
        <v>896</v>
      </c>
      <c r="U25" s="53">
        <v>745</v>
      </c>
      <c r="V25" s="53">
        <v>19</v>
      </c>
      <c r="W25" s="55">
        <v>19</v>
      </c>
      <c r="X25" s="49">
        <v>-775</v>
      </c>
      <c r="Y25" s="50">
        <v>-427</v>
      </c>
      <c r="Z25" s="56">
        <v>-348</v>
      </c>
      <c r="AA25" s="49">
        <v>6925</v>
      </c>
      <c r="AB25" s="50">
        <v>3394</v>
      </c>
      <c r="AC25" s="56">
        <v>3531</v>
      </c>
      <c r="AD25" s="52">
        <v>3189</v>
      </c>
      <c r="AE25" s="53">
        <v>3307</v>
      </c>
      <c r="AF25" s="53">
        <v>159</v>
      </c>
      <c r="AG25" s="55">
        <v>172</v>
      </c>
      <c r="AH25" s="49">
        <v>46</v>
      </c>
      <c r="AI25" s="51">
        <v>52</v>
      </c>
      <c r="AJ25" s="49">
        <v>7700</v>
      </c>
      <c r="AK25" s="50">
        <v>3821</v>
      </c>
      <c r="AL25" s="56">
        <v>3879</v>
      </c>
      <c r="AM25" s="52">
        <v>3615</v>
      </c>
      <c r="AN25" s="53">
        <v>3657</v>
      </c>
      <c r="AO25" s="53">
        <v>163</v>
      </c>
      <c r="AP25" s="55">
        <v>174</v>
      </c>
      <c r="AQ25" s="49">
        <v>43</v>
      </c>
      <c r="AR25" s="166">
        <v>48</v>
      </c>
      <c r="AT25" s="264">
        <f t="shared" si="0"/>
        <v>-776</v>
      </c>
      <c r="AU25" s="262">
        <f t="shared" si="1"/>
        <v>-6</v>
      </c>
      <c r="AV25" s="265">
        <f t="shared" si="2"/>
        <v>7</v>
      </c>
    </row>
    <row r="26" spans="1:48" ht="15" customHeight="1" x14ac:dyDescent="0.2">
      <c r="B26" s="1">
        <v>110</v>
      </c>
      <c r="C26" s="370" t="s">
        <v>22</v>
      </c>
      <c r="D26" s="49">
        <v>-515</v>
      </c>
      <c r="E26" s="50">
        <v>-292</v>
      </c>
      <c r="F26" s="51">
        <v>-223</v>
      </c>
      <c r="G26" s="49">
        <v>-591</v>
      </c>
      <c r="H26" s="50">
        <v>-323</v>
      </c>
      <c r="I26" s="51">
        <v>-268</v>
      </c>
      <c r="J26" s="80">
        <v>888</v>
      </c>
      <c r="K26" s="50">
        <v>461</v>
      </c>
      <c r="L26" s="51">
        <v>427</v>
      </c>
      <c r="M26" s="52">
        <v>447</v>
      </c>
      <c r="N26" s="53">
        <v>413</v>
      </c>
      <c r="O26" s="53">
        <v>14</v>
      </c>
      <c r="P26" s="54">
        <v>14</v>
      </c>
      <c r="Q26" s="49">
        <v>1479</v>
      </c>
      <c r="R26" s="50">
        <v>784</v>
      </c>
      <c r="S26" s="51">
        <v>695</v>
      </c>
      <c r="T26" s="52">
        <v>765</v>
      </c>
      <c r="U26" s="53">
        <v>687</v>
      </c>
      <c r="V26" s="53">
        <v>19</v>
      </c>
      <c r="W26" s="55">
        <v>8</v>
      </c>
      <c r="X26" s="49">
        <v>76</v>
      </c>
      <c r="Y26" s="50">
        <v>31</v>
      </c>
      <c r="Z26" s="56">
        <v>45</v>
      </c>
      <c r="AA26" s="49">
        <v>7262</v>
      </c>
      <c r="AB26" s="50">
        <v>3931</v>
      </c>
      <c r="AC26" s="56">
        <v>3331</v>
      </c>
      <c r="AD26" s="52">
        <v>3254</v>
      </c>
      <c r="AE26" s="53">
        <v>2748</v>
      </c>
      <c r="AF26" s="53">
        <v>603</v>
      </c>
      <c r="AG26" s="55">
        <v>541</v>
      </c>
      <c r="AH26" s="49">
        <v>74</v>
      </c>
      <c r="AI26" s="51">
        <v>42</v>
      </c>
      <c r="AJ26" s="49">
        <v>7186</v>
      </c>
      <c r="AK26" s="50">
        <v>3900</v>
      </c>
      <c r="AL26" s="56">
        <v>3286</v>
      </c>
      <c r="AM26" s="52">
        <v>3236</v>
      </c>
      <c r="AN26" s="53">
        <v>2685</v>
      </c>
      <c r="AO26" s="53">
        <v>530</v>
      </c>
      <c r="AP26" s="55">
        <v>518</v>
      </c>
      <c r="AQ26" s="49">
        <v>134</v>
      </c>
      <c r="AR26" s="166">
        <v>83</v>
      </c>
      <c r="AT26" s="264">
        <f t="shared" si="0"/>
        <v>81</v>
      </c>
      <c r="AU26" s="262">
        <f t="shared" si="1"/>
        <v>96</v>
      </c>
      <c r="AV26" s="265">
        <f t="shared" si="2"/>
        <v>-101</v>
      </c>
    </row>
    <row r="27" spans="1:48" ht="15" customHeight="1" x14ac:dyDescent="0.2">
      <c r="B27" s="1">
        <v>111</v>
      </c>
      <c r="C27" s="524" t="s">
        <v>128</v>
      </c>
      <c r="D27" s="517">
        <v>77</v>
      </c>
      <c r="E27" s="510">
        <v>-78</v>
      </c>
      <c r="F27" s="511">
        <v>155</v>
      </c>
      <c r="G27" s="517">
        <v>266</v>
      </c>
      <c r="H27" s="510">
        <v>144</v>
      </c>
      <c r="I27" s="511">
        <v>122</v>
      </c>
      <c r="J27" s="525">
        <v>2067</v>
      </c>
      <c r="K27" s="510">
        <v>1076</v>
      </c>
      <c r="L27" s="511">
        <v>991</v>
      </c>
      <c r="M27" s="514">
        <v>1071</v>
      </c>
      <c r="N27" s="515">
        <v>986</v>
      </c>
      <c r="O27" s="515">
        <v>5</v>
      </c>
      <c r="P27" s="516">
        <v>5</v>
      </c>
      <c r="Q27" s="517">
        <v>1801</v>
      </c>
      <c r="R27" s="510">
        <v>932</v>
      </c>
      <c r="S27" s="511">
        <v>869</v>
      </c>
      <c r="T27" s="514">
        <v>917</v>
      </c>
      <c r="U27" s="515">
        <v>856</v>
      </c>
      <c r="V27" s="515">
        <v>15</v>
      </c>
      <c r="W27" s="521">
        <v>13</v>
      </c>
      <c r="X27" s="517">
        <v>-189</v>
      </c>
      <c r="Y27" s="510">
        <v>-222</v>
      </c>
      <c r="Z27" s="518">
        <v>33</v>
      </c>
      <c r="AA27" s="517">
        <v>10164</v>
      </c>
      <c r="AB27" s="510">
        <v>5341</v>
      </c>
      <c r="AC27" s="518">
        <v>4823</v>
      </c>
      <c r="AD27" s="514">
        <v>5044</v>
      </c>
      <c r="AE27" s="515">
        <v>4592</v>
      </c>
      <c r="AF27" s="515">
        <v>258</v>
      </c>
      <c r="AG27" s="521">
        <v>205</v>
      </c>
      <c r="AH27" s="517">
        <v>39</v>
      </c>
      <c r="AI27" s="511">
        <v>26</v>
      </c>
      <c r="AJ27" s="517">
        <v>10353</v>
      </c>
      <c r="AK27" s="510">
        <v>5563</v>
      </c>
      <c r="AL27" s="518">
        <v>4790</v>
      </c>
      <c r="AM27" s="514">
        <v>5285</v>
      </c>
      <c r="AN27" s="515">
        <v>4594</v>
      </c>
      <c r="AO27" s="515">
        <v>251</v>
      </c>
      <c r="AP27" s="521">
        <v>174</v>
      </c>
      <c r="AQ27" s="517">
        <v>27</v>
      </c>
      <c r="AR27" s="522">
        <v>22</v>
      </c>
      <c r="AT27" s="446">
        <f t="shared" si="0"/>
        <v>-243</v>
      </c>
      <c r="AU27" s="377">
        <f t="shared" si="1"/>
        <v>38</v>
      </c>
      <c r="AV27" s="447">
        <f t="shared" si="2"/>
        <v>16</v>
      </c>
    </row>
    <row r="28" spans="1:48" ht="15" customHeight="1" x14ac:dyDescent="0.2">
      <c r="A28" s="1">
        <v>6</v>
      </c>
      <c r="B28" s="1">
        <v>201</v>
      </c>
      <c r="C28" s="356" t="s">
        <v>233</v>
      </c>
      <c r="D28" s="49">
        <v>-29</v>
      </c>
      <c r="E28" s="50">
        <v>86</v>
      </c>
      <c r="F28" s="51">
        <v>-115</v>
      </c>
      <c r="G28" s="49">
        <v>119</v>
      </c>
      <c r="H28" s="50">
        <v>59</v>
      </c>
      <c r="I28" s="51">
        <v>60</v>
      </c>
      <c r="J28" s="80">
        <v>4999</v>
      </c>
      <c r="K28" s="50">
        <v>2597</v>
      </c>
      <c r="L28" s="51">
        <v>2402</v>
      </c>
      <c r="M28" s="52">
        <v>2566</v>
      </c>
      <c r="N28" s="53">
        <v>2371</v>
      </c>
      <c r="O28" s="53">
        <v>31</v>
      </c>
      <c r="P28" s="54">
        <v>31</v>
      </c>
      <c r="Q28" s="49">
        <v>4880</v>
      </c>
      <c r="R28" s="50">
        <v>2538</v>
      </c>
      <c r="S28" s="51">
        <v>2342</v>
      </c>
      <c r="T28" s="52">
        <v>2508</v>
      </c>
      <c r="U28" s="53">
        <v>2310</v>
      </c>
      <c r="V28" s="53">
        <v>30</v>
      </c>
      <c r="W28" s="55">
        <v>32</v>
      </c>
      <c r="X28" s="49">
        <v>-148</v>
      </c>
      <c r="Y28" s="50">
        <v>27</v>
      </c>
      <c r="Z28" s="56">
        <v>-175</v>
      </c>
      <c r="AA28" s="49">
        <v>14167</v>
      </c>
      <c r="AB28" s="50">
        <v>7630</v>
      </c>
      <c r="AC28" s="56">
        <v>6537</v>
      </c>
      <c r="AD28" s="52">
        <v>6843</v>
      </c>
      <c r="AE28" s="53">
        <v>5730</v>
      </c>
      <c r="AF28" s="53">
        <v>470</v>
      </c>
      <c r="AG28" s="55">
        <v>565</v>
      </c>
      <c r="AH28" s="49">
        <v>317</v>
      </c>
      <c r="AI28" s="51">
        <v>242</v>
      </c>
      <c r="AJ28" s="49">
        <v>14315</v>
      </c>
      <c r="AK28" s="50">
        <v>7603</v>
      </c>
      <c r="AL28" s="56">
        <v>6712</v>
      </c>
      <c r="AM28" s="52">
        <v>6951</v>
      </c>
      <c r="AN28" s="53">
        <v>5865</v>
      </c>
      <c r="AO28" s="53">
        <v>496</v>
      </c>
      <c r="AP28" s="55">
        <v>686</v>
      </c>
      <c r="AQ28" s="49">
        <v>156</v>
      </c>
      <c r="AR28" s="166">
        <v>161</v>
      </c>
      <c r="AT28" s="264">
        <f t="shared" si="0"/>
        <v>-243</v>
      </c>
      <c r="AU28" s="262">
        <f t="shared" si="1"/>
        <v>-147</v>
      </c>
      <c r="AV28" s="265">
        <f t="shared" si="2"/>
        <v>242</v>
      </c>
    </row>
    <row r="29" spans="1:48" ht="15" customHeight="1" x14ac:dyDescent="0.2">
      <c r="A29" s="1">
        <v>2</v>
      </c>
      <c r="B29" s="1">
        <v>202</v>
      </c>
      <c r="C29" s="356" t="s">
        <v>234</v>
      </c>
      <c r="D29" s="49">
        <v>-1221</v>
      </c>
      <c r="E29" s="50">
        <v>-804</v>
      </c>
      <c r="F29" s="51">
        <v>-417</v>
      </c>
      <c r="G29" s="49">
        <v>-141</v>
      </c>
      <c r="H29" s="50">
        <v>-194</v>
      </c>
      <c r="I29" s="51">
        <v>53</v>
      </c>
      <c r="J29" s="80">
        <v>4362</v>
      </c>
      <c r="K29" s="50">
        <v>2261</v>
      </c>
      <c r="L29" s="51">
        <v>2101</v>
      </c>
      <c r="M29" s="52">
        <v>2228</v>
      </c>
      <c r="N29" s="53">
        <v>2084</v>
      </c>
      <c r="O29" s="53">
        <v>33</v>
      </c>
      <c r="P29" s="54">
        <v>17</v>
      </c>
      <c r="Q29" s="49">
        <v>4503</v>
      </c>
      <c r="R29" s="50">
        <v>2455</v>
      </c>
      <c r="S29" s="51">
        <v>2048</v>
      </c>
      <c r="T29" s="52">
        <v>2405</v>
      </c>
      <c r="U29" s="53">
        <v>2000</v>
      </c>
      <c r="V29" s="53">
        <v>50</v>
      </c>
      <c r="W29" s="55">
        <v>48</v>
      </c>
      <c r="X29" s="49">
        <v>-1080</v>
      </c>
      <c r="Y29" s="50">
        <v>-610</v>
      </c>
      <c r="Z29" s="56">
        <v>-470</v>
      </c>
      <c r="AA29" s="49">
        <v>18072</v>
      </c>
      <c r="AB29" s="50">
        <v>9617</v>
      </c>
      <c r="AC29" s="56">
        <v>8455</v>
      </c>
      <c r="AD29" s="52">
        <v>8694</v>
      </c>
      <c r="AE29" s="53">
        <v>7615</v>
      </c>
      <c r="AF29" s="53">
        <v>577</v>
      </c>
      <c r="AG29" s="55">
        <v>610</v>
      </c>
      <c r="AH29" s="49">
        <v>346</v>
      </c>
      <c r="AI29" s="51">
        <v>230</v>
      </c>
      <c r="AJ29" s="49">
        <v>19152</v>
      </c>
      <c r="AK29" s="50">
        <v>10227</v>
      </c>
      <c r="AL29" s="56">
        <v>8925</v>
      </c>
      <c r="AM29" s="52">
        <v>9362</v>
      </c>
      <c r="AN29" s="53">
        <v>8175</v>
      </c>
      <c r="AO29" s="53">
        <v>653</v>
      </c>
      <c r="AP29" s="55">
        <v>621</v>
      </c>
      <c r="AQ29" s="49">
        <v>212</v>
      </c>
      <c r="AR29" s="166">
        <v>129</v>
      </c>
      <c r="AT29" s="264">
        <f t="shared" si="0"/>
        <v>-1228</v>
      </c>
      <c r="AU29" s="262">
        <f t="shared" si="1"/>
        <v>-87</v>
      </c>
      <c r="AV29" s="265">
        <f t="shared" si="2"/>
        <v>235</v>
      </c>
    </row>
    <row r="30" spans="1:48" ht="15" customHeight="1" x14ac:dyDescent="0.2">
      <c r="A30" s="1">
        <v>4</v>
      </c>
      <c r="B30" s="1">
        <v>203</v>
      </c>
      <c r="C30" s="356" t="s">
        <v>235</v>
      </c>
      <c r="D30" s="49">
        <v>-344</v>
      </c>
      <c r="E30" s="50">
        <v>-447</v>
      </c>
      <c r="F30" s="51">
        <v>103</v>
      </c>
      <c r="G30" s="49">
        <v>174</v>
      </c>
      <c r="H30" s="50">
        <v>-13</v>
      </c>
      <c r="I30" s="51">
        <v>187</v>
      </c>
      <c r="J30" s="80">
        <v>2669</v>
      </c>
      <c r="K30" s="50">
        <v>1339</v>
      </c>
      <c r="L30" s="51">
        <v>1330</v>
      </c>
      <c r="M30" s="52">
        <v>1336</v>
      </c>
      <c r="N30" s="53">
        <v>1322</v>
      </c>
      <c r="O30" s="53">
        <v>3</v>
      </c>
      <c r="P30" s="54">
        <v>8</v>
      </c>
      <c r="Q30" s="49">
        <v>2495</v>
      </c>
      <c r="R30" s="50">
        <v>1352</v>
      </c>
      <c r="S30" s="51">
        <v>1143</v>
      </c>
      <c r="T30" s="52">
        <v>1343</v>
      </c>
      <c r="U30" s="53">
        <v>1134</v>
      </c>
      <c r="V30" s="53">
        <v>9</v>
      </c>
      <c r="W30" s="55">
        <v>9</v>
      </c>
      <c r="X30" s="49">
        <v>-518</v>
      </c>
      <c r="Y30" s="50">
        <v>-434</v>
      </c>
      <c r="Z30" s="56">
        <v>-84</v>
      </c>
      <c r="AA30" s="49">
        <v>10418</v>
      </c>
      <c r="AB30" s="50">
        <v>5437</v>
      </c>
      <c r="AC30" s="56">
        <v>4981</v>
      </c>
      <c r="AD30" s="52">
        <v>5098</v>
      </c>
      <c r="AE30" s="53">
        <v>4713</v>
      </c>
      <c r="AF30" s="53">
        <v>261</v>
      </c>
      <c r="AG30" s="55">
        <v>216</v>
      </c>
      <c r="AH30" s="49">
        <v>78</v>
      </c>
      <c r="AI30" s="51">
        <v>52</v>
      </c>
      <c r="AJ30" s="49">
        <v>10936</v>
      </c>
      <c r="AK30" s="50">
        <v>5871</v>
      </c>
      <c r="AL30" s="56">
        <v>5065</v>
      </c>
      <c r="AM30" s="52">
        <v>5530</v>
      </c>
      <c r="AN30" s="53">
        <v>4827</v>
      </c>
      <c r="AO30" s="53">
        <v>271</v>
      </c>
      <c r="AP30" s="55">
        <v>208</v>
      </c>
      <c r="AQ30" s="49">
        <v>70</v>
      </c>
      <c r="AR30" s="166">
        <v>30</v>
      </c>
      <c r="AT30" s="264">
        <f t="shared" si="0"/>
        <v>-546</v>
      </c>
      <c r="AU30" s="262">
        <f t="shared" si="1"/>
        <v>-2</v>
      </c>
      <c r="AV30" s="265">
        <f t="shared" si="2"/>
        <v>30</v>
      </c>
    </row>
    <row r="31" spans="1:48" ht="15" customHeight="1" x14ac:dyDescent="0.2">
      <c r="A31" s="1">
        <v>2</v>
      </c>
      <c r="B31" s="1">
        <v>204</v>
      </c>
      <c r="C31" s="356" t="s">
        <v>236</v>
      </c>
      <c r="D31" s="49">
        <v>1511</v>
      </c>
      <c r="E31" s="50">
        <v>583</v>
      </c>
      <c r="F31" s="51">
        <v>928</v>
      </c>
      <c r="G31" s="49">
        <v>1124</v>
      </c>
      <c r="H31" s="50">
        <v>572</v>
      </c>
      <c r="I31" s="51">
        <v>552</v>
      </c>
      <c r="J31" s="80">
        <v>4718</v>
      </c>
      <c r="K31" s="50">
        <v>2449</v>
      </c>
      <c r="L31" s="51">
        <v>2269</v>
      </c>
      <c r="M31" s="52">
        <v>2440</v>
      </c>
      <c r="N31" s="53">
        <v>2258</v>
      </c>
      <c r="O31" s="53">
        <v>9</v>
      </c>
      <c r="P31" s="54">
        <v>11</v>
      </c>
      <c r="Q31" s="49">
        <v>3594</v>
      </c>
      <c r="R31" s="50">
        <v>1877</v>
      </c>
      <c r="S31" s="51">
        <v>1717</v>
      </c>
      <c r="T31" s="52">
        <v>1851</v>
      </c>
      <c r="U31" s="53">
        <v>1690</v>
      </c>
      <c r="V31" s="53">
        <v>26</v>
      </c>
      <c r="W31" s="55">
        <v>27</v>
      </c>
      <c r="X31" s="49">
        <v>387</v>
      </c>
      <c r="Y31" s="50">
        <v>11</v>
      </c>
      <c r="Z31" s="56">
        <v>376</v>
      </c>
      <c r="AA31" s="49">
        <v>23370</v>
      </c>
      <c r="AB31" s="50">
        <v>11893</v>
      </c>
      <c r="AC31" s="56">
        <v>11477</v>
      </c>
      <c r="AD31" s="52">
        <v>11191</v>
      </c>
      <c r="AE31" s="53">
        <v>10859</v>
      </c>
      <c r="AF31" s="53">
        <v>467</v>
      </c>
      <c r="AG31" s="55">
        <v>465</v>
      </c>
      <c r="AH31" s="49">
        <v>235</v>
      </c>
      <c r="AI31" s="51">
        <v>153</v>
      </c>
      <c r="AJ31" s="49">
        <v>22983</v>
      </c>
      <c r="AK31" s="50">
        <v>11882</v>
      </c>
      <c r="AL31" s="56">
        <v>11101</v>
      </c>
      <c r="AM31" s="52">
        <v>11358</v>
      </c>
      <c r="AN31" s="53">
        <v>10601</v>
      </c>
      <c r="AO31" s="53">
        <v>406</v>
      </c>
      <c r="AP31" s="55">
        <v>416</v>
      </c>
      <c r="AQ31" s="49">
        <v>118</v>
      </c>
      <c r="AR31" s="166">
        <v>84</v>
      </c>
      <c r="AT31" s="264">
        <f t="shared" si="0"/>
        <v>91</v>
      </c>
      <c r="AU31" s="262">
        <f t="shared" si="1"/>
        <v>110</v>
      </c>
      <c r="AV31" s="265">
        <f t="shared" si="2"/>
        <v>186</v>
      </c>
    </row>
    <row r="32" spans="1:48" ht="15" customHeight="1" x14ac:dyDescent="0.2">
      <c r="A32" s="1">
        <v>10</v>
      </c>
      <c r="B32" s="1">
        <v>205</v>
      </c>
      <c r="C32" s="356" t="s">
        <v>237</v>
      </c>
      <c r="D32" s="49">
        <v>-539</v>
      </c>
      <c r="E32" s="50">
        <v>-272</v>
      </c>
      <c r="F32" s="51">
        <v>-267</v>
      </c>
      <c r="G32" s="49">
        <v>-257</v>
      </c>
      <c r="H32" s="50">
        <v>-128</v>
      </c>
      <c r="I32" s="51">
        <v>-129</v>
      </c>
      <c r="J32" s="80">
        <v>383</v>
      </c>
      <c r="K32" s="50">
        <v>199</v>
      </c>
      <c r="L32" s="51">
        <v>184</v>
      </c>
      <c r="M32" s="52">
        <v>198</v>
      </c>
      <c r="N32" s="53">
        <v>183</v>
      </c>
      <c r="O32" s="53">
        <v>1</v>
      </c>
      <c r="P32" s="54">
        <v>1</v>
      </c>
      <c r="Q32" s="49">
        <v>640</v>
      </c>
      <c r="R32" s="50">
        <v>327</v>
      </c>
      <c r="S32" s="51">
        <v>313</v>
      </c>
      <c r="T32" s="52">
        <v>327</v>
      </c>
      <c r="U32" s="53">
        <v>312</v>
      </c>
      <c r="V32" s="53">
        <v>0</v>
      </c>
      <c r="W32" s="55">
        <v>1</v>
      </c>
      <c r="X32" s="49">
        <v>-282</v>
      </c>
      <c r="Y32" s="50">
        <v>-144</v>
      </c>
      <c r="Z32" s="56">
        <v>-138</v>
      </c>
      <c r="AA32" s="49">
        <v>1362</v>
      </c>
      <c r="AB32" s="50">
        <v>676</v>
      </c>
      <c r="AC32" s="56">
        <v>686</v>
      </c>
      <c r="AD32" s="52">
        <v>651</v>
      </c>
      <c r="AE32" s="53">
        <v>636</v>
      </c>
      <c r="AF32" s="53">
        <v>17</v>
      </c>
      <c r="AG32" s="55">
        <v>40</v>
      </c>
      <c r="AH32" s="49">
        <v>8</v>
      </c>
      <c r="AI32" s="51">
        <v>10</v>
      </c>
      <c r="AJ32" s="49">
        <v>1644</v>
      </c>
      <c r="AK32" s="50">
        <v>820</v>
      </c>
      <c r="AL32" s="56">
        <v>824</v>
      </c>
      <c r="AM32" s="52">
        <v>796</v>
      </c>
      <c r="AN32" s="53">
        <v>771</v>
      </c>
      <c r="AO32" s="53">
        <v>18</v>
      </c>
      <c r="AP32" s="55">
        <v>47</v>
      </c>
      <c r="AQ32" s="49">
        <v>6</v>
      </c>
      <c r="AR32" s="166">
        <v>6</v>
      </c>
      <c r="AT32" s="264">
        <f t="shared" si="0"/>
        <v>-280</v>
      </c>
      <c r="AU32" s="262">
        <f t="shared" si="1"/>
        <v>-8</v>
      </c>
      <c r="AV32" s="265">
        <f t="shared" si="2"/>
        <v>6</v>
      </c>
    </row>
    <row r="33" spans="1:48" ht="15" customHeight="1" x14ac:dyDescent="0.2">
      <c r="A33" s="1">
        <v>2</v>
      </c>
      <c r="B33" s="1">
        <v>206</v>
      </c>
      <c r="C33" s="356" t="s">
        <v>238</v>
      </c>
      <c r="D33" s="49">
        <v>322</v>
      </c>
      <c r="E33" s="50">
        <v>209</v>
      </c>
      <c r="F33" s="51">
        <v>113</v>
      </c>
      <c r="G33" s="49">
        <v>15</v>
      </c>
      <c r="H33" s="50">
        <v>54</v>
      </c>
      <c r="I33" s="51">
        <v>-39</v>
      </c>
      <c r="J33" s="80">
        <v>840</v>
      </c>
      <c r="K33" s="50">
        <v>455</v>
      </c>
      <c r="L33" s="51">
        <v>385</v>
      </c>
      <c r="M33" s="52">
        <v>452</v>
      </c>
      <c r="N33" s="53">
        <v>383</v>
      </c>
      <c r="O33" s="53">
        <v>3</v>
      </c>
      <c r="P33" s="54">
        <v>2</v>
      </c>
      <c r="Q33" s="49">
        <v>825</v>
      </c>
      <c r="R33" s="50">
        <v>401</v>
      </c>
      <c r="S33" s="51">
        <v>424</v>
      </c>
      <c r="T33" s="52">
        <v>398</v>
      </c>
      <c r="U33" s="53">
        <v>416</v>
      </c>
      <c r="V33" s="53">
        <v>3</v>
      </c>
      <c r="W33" s="55">
        <v>8</v>
      </c>
      <c r="X33" s="49">
        <v>307</v>
      </c>
      <c r="Y33" s="50">
        <v>155</v>
      </c>
      <c r="Z33" s="56">
        <v>152</v>
      </c>
      <c r="AA33" s="49">
        <v>5941</v>
      </c>
      <c r="AB33" s="50">
        <v>3056</v>
      </c>
      <c r="AC33" s="56">
        <v>2885</v>
      </c>
      <c r="AD33" s="52">
        <v>2869</v>
      </c>
      <c r="AE33" s="53">
        <v>2704</v>
      </c>
      <c r="AF33" s="53">
        <v>171</v>
      </c>
      <c r="AG33" s="55">
        <v>163</v>
      </c>
      <c r="AH33" s="49">
        <v>16</v>
      </c>
      <c r="AI33" s="51">
        <v>18</v>
      </c>
      <c r="AJ33" s="49">
        <v>5634</v>
      </c>
      <c r="AK33" s="50">
        <v>2901</v>
      </c>
      <c r="AL33" s="56">
        <v>2733</v>
      </c>
      <c r="AM33" s="52">
        <v>2632</v>
      </c>
      <c r="AN33" s="53">
        <v>2513</v>
      </c>
      <c r="AO33" s="53">
        <v>228</v>
      </c>
      <c r="AP33" s="55">
        <v>197</v>
      </c>
      <c r="AQ33" s="49">
        <v>41</v>
      </c>
      <c r="AR33" s="166">
        <v>23</v>
      </c>
      <c r="AT33" s="264">
        <f t="shared" si="0"/>
        <v>428</v>
      </c>
      <c r="AU33" s="262">
        <f t="shared" si="1"/>
        <v>-91</v>
      </c>
      <c r="AV33" s="265">
        <f t="shared" si="2"/>
        <v>-30</v>
      </c>
    </row>
    <row r="34" spans="1:48" ht="15" customHeight="1" x14ac:dyDescent="0.2">
      <c r="A34" s="1">
        <v>3</v>
      </c>
      <c r="B34" s="1">
        <v>207</v>
      </c>
      <c r="C34" s="356" t="s">
        <v>239</v>
      </c>
      <c r="D34" s="49">
        <v>235</v>
      </c>
      <c r="E34" s="50">
        <v>-101</v>
      </c>
      <c r="F34" s="51">
        <v>336</v>
      </c>
      <c r="G34" s="49">
        <v>636</v>
      </c>
      <c r="H34" s="50">
        <v>282</v>
      </c>
      <c r="I34" s="51">
        <v>354</v>
      </c>
      <c r="J34" s="80">
        <v>2083</v>
      </c>
      <c r="K34" s="50">
        <v>1084</v>
      </c>
      <c r="L34" s="51">
        <v>999</v>
      </c>
      <c r="M34" s="52">
        <v>1080</v>
      </c>
      <c r="N34" s="53">
        <v>995</v>
      </c>
      <c r="O34" s="53">
        <v>4</v>
      </c>
      <c r="P34" s="54">
        <v>4</v>
      </c>
      <c r="Q34" s="49">
        <v>1447</v>
      </c>
      <c r="R34" s="50">
        <v>802</v>
      </c>
      <c r="S34" s="51">
        <v>645</v>
      </c>
      <c r="T34" s="52">
        <v>788</v>
      </c>
      <c r="U34" s="53">
        <v>635</v>
      </c>
      <c r="V34" s="53">
        <v>14</v>
      </c>
      <c r="W34" s="55">
        <v>10</v>
      </c>
      <c r="X34" s="49">
        <v>-401</v>
      </c>
      <c r="Y34" s="50">
        <v>-383</v>
      </c>
      <c r="Z34" s="56">
        <v>-18</v>
      </c>
      <c r="AA34" s="49">
        <v>8070</v>
      </c>
      <c r="AB34" s="50">
        <v>4300</v>
      </c>
      <c r="AC34" s="56">
        <v>3770</v>
      </c>
      <c r="AD34" s="52">
        <v>4070</v>
      </c>
      <c r="AE34" s="53">
        <v>3577</v>
      </c>
      <c r="AF34" s="53">
        <v>158</v>
      </c>
      <c r="AG34" s="55">
        <v>145</v>
      </c>
      <c r="AH34" s="49">
        <v>72</v>
      </c>
      <c r="AI34" s="51">
        <v>48</v>
      </c>
      <c r="AJ34" s="49">
        <v>8471</v>
      </c>
      <c r="AK34" s="50">
        <v>4683</v>
      </c>
      <c r="AL34" s="56">
        <v>3788</v>
      </c>
      <c r="AM34" s="52">
        <v>4353</v>
      </c>
      <c r="AN34" s="53">
        <v>3564</v>
      </c>
      <c r="AO34" s="53">
        <v>200</v>
      </c>
      <c r="AP34" s="55">
        <v>179</v>
      </c>
      <c r="AQ34" s="49">
        <v>130</v>
      </c>
      <c r="AR34" s="166">
        <v>45</v>
      </c>
      <c r="AT34" s="264">
        <f t="shared" si="0"/>
        <v>-270</v>
      </c>
      <c r="AU34" s="262">
        <f t="shared" si="1"/>
        <v>-76</v>
      </c>
      <c r="AV34" s="265">
        <f t="shared" si="2"/>
        <v>-55</v>
      </c>
    </row>
    <row r="35" spans="1:48" ht="15" customHeight="1" x14ac:dyDescent="0.2">
      <c r="A35" s="1">
        <v>7</v>
      </c>
      <c r="B35" s="1">
        <v>208</v>
      </c>
      <c r="C35" s="356" t="s">
        <v>240</v>
      </c>
      <c r="D35" s="49">
        <v>-374</v>
      </c>
      <c r="E35" s="50">
        <v>-187</v>
      </c>
      <c r="F35" s="51">
        <v>-187</v>
      </c>
      <c r="G35" s="49">
        <v>-130</v>
      </c>
      <c r="H35" s="50">
        <v>-80</v>
      </c>
      <c r="I35" s="51">
        <v>-50</v>
      </c>
      <c r="J35" s="80">
        <v>231</v>
      </c>
      <c r="K35" s="50">
        <v>115</v>
      </c>
      <c r="L35" s="51">
        <v>116</v>
      </c>
      <c r="M35" s="52">
        <v>115</v>
      </c>
      <c r="N35" s="53">
        <v>116</v>
      </c>
      <c r="O35" s="53">
        <v>0</v>
      </c>
      <c r="P35" s="54">
        <v>0</v>
      </c>
      <c r="Q35" s="49">
        <v>361</v>
      </c>
      <c r="R35" s="50">
        <v>195</v>
      </c>
      <c r="S35" s="51">
        <v>166</v>
      </c>
      <c r="T35" s="52">
        <v>194</v>
      </c>
      <c r="U35" s="53">
        <v>165</v>
      </c>
      <c r="V35" s="53">
        <v>1</v>
      </c>
      <c r="W35" s="55">
        <v>1</v>
      </c>
      <c r="X35" s="49">
        <v>-244</v>
      </c>
      <c r="Y35" s="50">
        <v>-107</v>
      </c>
      <c r="Z35" s="56">
        <v>-137</v>
      </c>
      <c r="AA35" s="49">
        <v>809</v>
      </c>
      <c r="AB35" s="50">
        <v>447</v>
      </c>
      <c r="AC35" s="56">
        <v>362</v>
      </c>
      <c r="AD35" s="52">
        <v>378</v>
      </c>
      <c r="AE35" s="53">
        <v>323</v>
      </c>
      <c r="AF35" s="53">
        <v>61</v>
      </c>
      <c r="AG35" s="55">
        <v>34</v>
      </c>
      <c r="AH35" s="49">
        <v>8</v>
      </c>
      <c r="AI35" s="51">
        <v>5</v>
      </c>
      <c r="AJ35" s="49">
        <v>1053</v>
      </c>
      <c r="AK35" s="50">
        <v>554</v>
      </c>
      <c r="AL35" s="56">
        <v>499</v>
      </c>
      <c r="AM35" s="52">
        <v>456</v>
      </c>
      <c r="AN35" s="53">
        <v>429</v>
      </c>
      <c r="AO35" s="53">
        <v>94</v>
      </c>
      <c r="AP35" s="55">
        <v>69</v>
      </c>
      <c r="AQ35" s="49">
        <v>4</v>
      </c>
      <c r="AR35" s="166">
        <v>1</v>
      </c>
      <c r="AT35" s="264">
        <f t="shared" si="0"/>
        <v>-184</v>
      </c>
      <c r="AU35" s="262">
        <f t="shared" si="1"/>
        <v>-68</v>
      </c>
      <c r="AV35" s="265">
        <f t="shared" si="2"/>
        <v>8</v>
      </c>
    </row>
    <row r="36" spans="1:48" ht="15" customHeight="1" x14ac:dyDescent="0.2">
      <c r="A36" s="1">
        <v>8</v>
      </c>
      <c r="B36" s="1">
        <v>209</v>
      </c>
      <c r="C36" s="356" t="s">
        <v>241</v>
      </c>
      <c r="D36" s="49">
        <v>-736</v>
      </c>
      <c r="E36" s="50">
        <v>-316</v>
      </c>
      <c r="F36" s="51">
        <v>-420</v>
      </c>
      <c r="G36" s="49">
        <v>-386</v>
      </c>
      <c r="H36" s="50">
        <v>-179</v>
      </c>
      <c r="I36" s="51">
        <v>-207</v>
      </c>
      <c r="J36" s="80">
        <v>763</v>
      </c>
      <c r="K36" s="50">
        <v>398</v>
      </c>
      <c r="L36" s="51">
        <v>365</v>
      </c>
      <c r="M36" s="52">
        <v>398</v>
      </c>
      <c r="N36" s="53">
        <v>365</v>
      </c>
      <c r="O36" s="53">
        <v>0</v>
      </c>
      <c r="P36" s="54">
        <v>0</v>
      </c>
      <c r="Q36" s="49">
        <v>1149</v>
      </c>
      <c r="R36" s="50">
        <v>577</v>
      </c>
      <c r="S36" s="51">
        <v>572</v>
      </c>
      <c r="T36" s="52">
        <v>577</v>
      </c>
      <c r="U36" s="53">
        <v>571</v>
      </c>
      <c r="V36" s="53">
        <v>0</v>
      </c>
      <c r="W36" s="55">
        <v>1</v>
      </c>
      <c r="X36" s="49">
        <v>-350</v>
      </c>
      <c r="Y36" s="50">
        <v>-137</v>
      </c>
      <c r="Z36" s="56">
        <v>-213</v>
      </c>
      <c r="AA36" s="49">
        <v>1847</v>
      </c>
      <c r="AB36" s="50">
        <v>920</v>
      </c>
      <c r="AC36" s="56">
        <v>927</v>
      </c>
      <c r="AD36" s="52">
        <v>869</v>
      </c>
      <c r="AE36" s="53">
        <v>804</v>
      </c>
      <c r="AF36" s="53">
        <v>34</v>
      </c>
      <c r="AG36" s="55">
        <v>108</v>
      </c>
      <c r="AH36" s="49">
        <v>17</v>
      </c>
      <c r="AI36" s="51">
        <v>15</v>
      </c>
      <c r="AJ36" s="49">
        <v>2197</v>
      </c>
      <c r="AK36" s="50">
        <v>1057</v>
      </c>
      <c r="AL36" s="56">
        <v>1140</v>
      </c>
      <c r="AM36" s="52">
        <v>995</v>
      </c>
      <c r="AN36" s="53">
        <v>977</v>
      </c>
      <c r="AO36" s="53">
        <v>55</v>
      </c>
      <c r="AP36" s="55">
        <v>156</v>
      </c>
      <c r="AQ36" s="49">
        <v>7</v>
      </c>
      <c r="AR36" s="166">
        <v>7</v>
      </c>
      <c r="AT36" s="264">
        <f t="shared" si="0"/>
        <v>-299</v>
      </c>
      <c r="AU36" s="262">
        <f t="shared" si="1"/>
        <v>-69</v>
      </c>
      <c r="AV36" s="265">
        <f t="shared" si="2"/>
        <v>18</v>
      </c>
    </row>
    <row r="37" spans="1:48" ht="15" customHeight="1" x14ac:dyDescent="0.2">
      <c r="A37" s="1">
        <v>4</v>
      </c>
      <c r="B37" s="1">
        <v>210</v>
      </c>
      <c r="C37" s="356" t="s">
        <v>37</v>
      </c>
      <c r="D37" s="49">
        <v>800</v>
      </c>
      <c r="E37" s="50">
        <v>329</v>
      </c>
      <c r="F37" s="51">
        <v>471</v>
      </c>
      <c r="G37" s="49">
        <v>316</v>
      </c>
      <c r="H37" s="50">
        <v>132</v>
      </c>
      <c r="I37" s="51">
        <v>184</v>
      </c>
      <c r="J37" s="80">
        <v>2437</v>
      </c>
      <c r="K37" s="50">
        <v>1244</v>
      </c>
      <c r="L37" s="51">
        <v>1193</v>
      </c>
      <c r="M37" s="52">
        <v>1239</v>
      </c>
      <c r="N37" s="53">
        <v>1189</v>
      </c>
      <c r="O37" s="53">
        <v>5</v>
      </c>
      <c r="P37" s="54">
        <v>4</v>
      </c>
      <c r="Q37" s="49">
        <v>2121</v>
      </c>
      <c r="R37" s="50">
        <v>1112</v>
      </c>
      <c r="S37" s="51">
        <v>1009</v>
      </c>
      <c r="T37" s="52">
        <v>1105</v>
      </c>
      <c r="U37" s="53">
        <v>1003</v>
      </c>
      <c r="V37" s="53">
        <v>7</v>
      </c>
      <c r="W37" s="55">
        <v>6</v>
      </c>
      <c r="X37" s="49">
        <v>484</v>
      </c>
      <c r="Y37" s="50">
        <v>197</v>
      </c>
      <c r="Z37" s="56">
        <v>287</v>
      </c>
      <c r="AA37" s="49">
        <v>8475</v>
      </c>
      <c r="AB37" s="50">
        <v>4397</v>
      </c>
      <c r="AC37" s="56">
        <v>4078</v>
      </c>
      <c r="AD37" s="52">
        <v>4138</v>
      </c>
      <c r="AE37" s="53">
        <v>3814</v>
      </c>
      <c r="AF37" s="53">
        <v>173</v>
      </c>
      <c r="AG37" s="55">
        <v>215</v>
      </c>
      <c r="AH37" s="49">
        <v>86</v>
      </c>
      <c r="AI37" s="51">
        <v>49</v>
      </c>
      <c r="AJ37" s="49">
        <v>7991</v>
      </c>
      <c r="AK37" s="50">
        <v>4200</v>
      </c>
      <c r="AL37" s="56">
        <v>3791</v>
      </c>
      <c r="AM37" s="52">
        <v>3990</v>
      </c>
      <c r="AN37" s="53">
        <v>3595</v>
      </c>
      <c r="AO37" s="53">
        <v>190</v>
      </c>
      <c r="AP37" s="55">
        <v>173</v>
      </c>
      <c r="AQ37" s="49">
        <v>20</v>
      </c>
      <c r="AR37" s="166">
        <v>23</v>
      </c>
      <c r="AT37" s="264">
        <f t="shared" si="0"/>
        <v>367</v>
      </c>
      <c r="AU37" s="262">
        <f t="shared" si="1"/>
        <v>25</v>
      </c>
      <c r="AV37" s="265">
        <f t="shared" si="2"/>
        <v>92</v>
      </c>
    </row>
    <row r="38" spans="1:48" ht="15" customHeight="1" x14ac:dyDescent="0.2">
      <c r="A38" s="1">
        <v>7</v>
      </c>
      <c r="B38" s="1">
        <v>212</v>
      </c>
      <c r="C38" s="356" t="s">
        <v>242</v>
      </c>
      <c r="D38" s="49">
        <v>-281</v>
      </c>
      <c r="E38" s="50">
        <v>-100</v>
      </c>
      <c r="F38" s="51">
        <v>-181</v>
      </c>
      <c r="G38" s="49">
        <v>-193</v>
      </c>
      <c r="H38" s="50">
        <v>-81</v>
      </c>
      <c r="I38" s="51">
        <v>-112</v>
      </c>
      <c r="J38" s="80">
        <v>379</v>
      </c>
      <c r="K38" s="50">
        <v>221</v>
      </c>
      <c r="L38" s="51">
        <v>158</v>
      </c>
      <c r="M38" s="52">
        <v>220</v>
      </c>
      <c r="N38" s="53">
        <v>158</v>
      </c>
      <c r="O38" s="53">
        <v>1</v>
      </c>
      <c r="P38" s="54">
        <v>0</v>
      </c>
      <c r="Q38" s="49">
        <v>572</v>
      </c>
      <c r="R38" s="50">
        <v>302</v>
      </c>
      <c r="S38" s="51">
        <v>270</v>
      </c>
      <c r="T38" s="52">
        <v>300</v>
      </c>
      <c r="U38" s="53">
        <v>269</v>
      </c>
      <c r="V38" s="53">
        <v>2</v>
      </c>
      <c r="W38" s="55">
        <v>1</v>
      </c>
      <c r="X38" s="49">
        <v>-88</v>
      </c>
      <c r="Y38" s="50">
        <v>-19</v>
      </c>
      <c r="Z38" s="56">
        <v>-69</v>
      </c>
      <c r="AA38" s="49">
        <v>1110</v>
      </c>
      <c r="AB38" s="50">
        <v>587</v>
      </c>
      <c r="AC38" s="56">
        <v>523</v>
      </c>
      <c r="AD38" s="52">
        <v>553</v>
      </c>
      <c r="AE38" s="53">
        <v>493</v>
      </c>
      <c r="AF38" s="53">
        <v>28</v>
      </c>
      <c r="AG38" s="55">
        <v>23</v>
      </c>
      <c r="AH38" s="49">
        <v>6</v>
      </c>
      <c r="AI38" s="51">
        <v>7</v>
      </c>
      <c r="AJ38" s="49">
        <v>1198</v>
      </c>
      <c r="AK38" s="50">
        <v>606</v>
      </c>
      <c r="AL38" s="56">
        <v>592</v>
      </c>
      <c r="AM38" s="52">
        <v>572</v>
      </c>
      <c r="AN38" s="53">
        <v>566</v>
      </c>
      <c r="AO38" s="53">
        <v>29</v>
      </c>
      <c r="AP38" s="55">
        <v>22</v>
      </c>
      <c r="AQ38" s="49">
        <v>5</v>
      </c>
      <c r="AR38" s="166">
        <v>4</v>
      </c>
      <c r="AT38" s="264">
        <f t="shared" si="0"/>
        <v>-92</v>
      </c>
      <c r="AU38" s="262">
        <f t="shared" si="1"/>
        <v>0</v>
      </c>
      <c r="AV38" s="265">
        <f t="shared" si="2"/>
        <v>4</v>
      </c>
    </row>
    <row r="39" spans="1:48" ht="15" customHeight="1" x14ac:dyDescent="0.2">
      <c r="A39" s="1">
        <v>5</v>
      </c>
      <c r="B39" s="1">
        <v>213</v>
      </c>
      <c r="C39" s="356" t="s">
        <v>243</v>
      </c>
      <c r="D39" s="49">
        <v>-361</v>
      </c>
      <c r="E39" s="50">
        <v>-163</v>
      </c>
      <c r="F39" s="51">
        <v>-198</v>
      </c>
      <c r="G39" s="49">
        <v>-145</v>
      </c>
      <c r="H39" s="50">
        <v>-77</v>
      </c>
      <c r="I39" s="51">
        <v>-68</v>
      </c>
      <c r="J39" s="80">
        <v>352</v>
      </c>
      <c r="K39" s="50">
        <v>170</v>
      </c>
      <c r="L39" s="51">
        <v>182</v>
      </c>
      <c r="M39" s="52">
        <v>170</v>
      </c>
      <c r="N39" s="53">
        <v>180</v>
      </c>
      <c r="O39" s="53">
        <v>0</v>
      </c>
      <c r="P39" s="54">
        <v>2</v>
      </c>
      <c r="Q39" s="49">
        <v>497</v>
      </c>
      <c r="R39" s="50">
        <v>247</v>
      </c>
      <c r="S39" s="51">
        <v>250</v>
      </c>
      <c r="T39" s="52">
        <v>245</v>
      </c>
      <c r="U39" s="53">
        <v>248</v>
      </c>
      <c r="V39" s="53">
        <v>2</v>
      </c>
      <c r="W39" s="55">
        <v>2</v>
      </c>
      <c r="X39" s="49">
        <v>-216</v>
      </c>
      <c r="Y39" s="50">
        <v>-86</v>
      </c>
      <c r="Z39" s="56">
        <v>-130</v>
      </c>
      <c r="AA39" s="49">
        <v>1042</v>
      </c>
      <c r="AB39" s="50">
        <v>544</v>
      </c>
      <c r="AC39" s="56">
        <v>498</v>
      </c>
      <c r="AD39" s="52">
        <v>492</v>
      </c>
      <c r="AE39" s="53">
        <v>467</v>
      </c>
      <c r="AF39" s="53">
        <v>38</v>
      </c>
      <c r="AG39" s="55">
        <v>24</v>
      </c>
      <c r="AH39" s="49">
        <v>14</v>
      </c>
      <c r="AI39" s="51">
        <v>7</v>
      </c>
      <c r="AJ39" s="49">
        <v>1258</v>
      </c>
      <c r="AK39" s="50">
        <v>630</v>
      </c>
      <c r="AL39" s="56">
        <v>628</v>
      </c>
      <c r="AM39" s="52">
        <v>581</v>
      </c>
      <c r="AN39" s="53">
        <v>590</v>
      </c>
      <c r="AO39" s="53">
        <v>33</v>
      </c>
      <c r="AP39" s="55">
        <v>32</v>
      </c>
      <c r="AQ39" s="49">
        <v>16</v>
      </c>
      <c r="AR39" s="166">
        <v>6</v>
      </c>
      <c r="AT39" s="264">
        <f t="shared" si="0"/>
        <v>-212</v>
      </c>
      <c r="AU39" s="262">
        <f t="shared" si="1"/>
        <v>-3</v>
      </c>
      <c r="AV39" s="265">
        <f t="shared" si="2"/>
        <v>-1</v>
      </c>
    </row>
    <row r="40" spans="1:48" ht="15" customHeight="1" x14ac:dyDescent="0.2">
      <c r="A40" s="1">
        <v>3</v>
      </c>
      <c r="B40" s="1">
        <v>214</v>
      </c>
      <c r="C40" s="356" t="s">
        <v>244</v>
      </c>
      <c r="D40" s="49">
        <v>1237</v>
      </c>
      <c r="E40" s="50">
        <v>589</v>
      </c>
      <c r="F40" s="51">
        <v>648</v>
      </c>
      <c r="G40" s="49">
        <v>342</v>
      </c>
      <c r="H40" s="50">
        <v>212</v>
      </c>
      <c r="I40" s="51">
        <v>130</v>
      </c>
      <c r="J40" s="80">
        <v>2018</v>
      </c>
      <c r="K40" s="50">
        <v>1074</v>
      </c>
      <c r="L40" s="51">
        <v>944</v>
      </c>
      <c r="M40" s="52">
        <v>1065</v>
      </c>
      <c r="N40" s="53">
        <v>941</v>
      </c>
      <c r="O40" s="53">
        <v>9</v>
      </c>
      <c r="P40" s="54">
        <v>3</v>
      </c>
      <c r="Q40" s="49">
        <v>1676</v>
      </c>
      <c r="R40" s="50">
        <v>862</v>
      </c>
      <c r="S40" s="51">
        <v>814</v>
      </c>
      <c r="T40" s="52">
        <v>852</v>
      </c>
      <c r="U40" s="53">
        <v>806</v>
      </c>
      <c r="V40" s="53">
        <v>10</v>
      </c>
      <c r="W40" s="55">
        <v>8</v>
      </c>
      <c r="X40" s="49">
        <v>895</v>
      </c>
      <c r="Y40" s="50">
        <v>377</v>
      </c>
      <c r="Z40" s="56">
        <v>518</v>
      </c>
      <c r="AA40" s="49">
        <v>10583</v>
      </c>
      <c r="AB40" s="50">
        <v>5173</v>
      </c>
      <c r="AC40" s="56">
        <v>5410</v>
      </c>
      <c r="AD40" s="52">
        <v>4876</v>
      </c>
      <c r="AE40" s="53">
        <v>5121</v>
      </c>
      <c r="AF40" s="53">
        <v>239</v>
      </c>
      <c r="AG40" s="55">
        <v>230</v>
      </c>
      <c r="AH40" s="49">
        <v>58</v>
      </c>
      <c r="AI40" s="51">
        <v>59</v>
      </c>
      <c r="AJ40" s="49">
        <v>9688</v>
      </c>
      <c r="AK40" s="50">
        <v>4796</v>
      </c>
      <c r="AL40" s="56">
        <v>4892</v>
      </c>
      <c r="AM40" s="52">
        <v>4497</v>
      </c>
      <c r="AN40" s="53">
        <v>4636</v>
      </c>
      <c r="AO40" s="53">
        <v>249</v>
      </c>
      <c r="AP40" s="55">
        <v>231</v>
      </c>
      <c r="AQ40" s="49">
        <v>50</v>
      </c>
      <c r="AR40" s="166">
        <v>25</v>
      </c>
      <c r="AT40" s="264">
        <f t="shared" si="0"/>
        <v>864</v>
      </c>
      <c r="AU40" s="262">
        <f t="shared" si="1"/>
        <v>-11</v>
      </c>
      <c r="AV40" s="265">
        <f t="shared" si="2"/>
        <v>42</v>
      </c>
    </row>
    <row r="41" spans="1:48" ht="15" customHeight="1" x14ac:dyDescent="0.2">
      <c r="A41" s="1">
        <v>5</v>
      </c>
      <c r="B41" s="1">
        <v>215</v>
      </c>
      <c r="C41" s="356" t="s">
        <v>245</v>
      </c>
      <c r="D41" s="49">
        <v>-631</v>
      </c>
      <c r="E41" s="50">
        <v>-291</v>
      </c>
      <c r="F41" s="51">
        <v>-340</v>
      </c>
      <c r="G41" s="49">
        <v>-277</v>
      </c>
      <c r="H41" s="50">
        <v>-131</v>
      </c>
      <c r="I41" s="51">
        <v>-146</v>
      </c>
      <c r="J41" s="80">
        <v>502</v>
      </c>
      <c r="K41" s="50">
        <v>255</v>
      </c>
      <c r="L41" s="51">
        <v>247</v>
      </c>
      <c r="M41" s="52">
        <v>253</v>
      </c>
      <c r="N41" s="53">
        <v>247</v>
      </c>
      <c r="O41" s="53">
        <v>2</v>
      </c>
      <c r="P41" s="54">
        <v>0</v>
      </c>
      <c r="Q41" s="49">
        <v>779</v>
      </c>
      <c r="R41" s="50">
        <v>386</v>
      </c>
      <c r="S41" s="51">
        <v>393</v>
      </c>
      <c r="T41" s="52">
        <v>385</v>
      </c>
      <c r="U41" s="53">
        <v>391</v>
      </c>
      <c r="V41" s="53">
        <v>1</v>
      </c>
      <c r="W41" s="55">
        <v>2</v>
      </c>
      <c r="X41" s="49">
        <v>-354</v>
      </c>
      <c r="Y41" s="50">
        <v>-160</v>
      </c>
      <c r="Z41" s="56">
        <v>-194</v>
      </c>
      <c r="AA41" s="49">
        <v>2283</v>
      </c>
      <c r="AB41" s="50">
        <v>1179</v>
      </c>
      <c r="AC41" s="56">
        <v>1104</v>
      </c>
      <c r="AD41" s="52">
        <v>994</v>
      </c>
      <c r="AE41" s="53">
        <v>968</v>
      </c>
      <c r="AF41" s="53">
        <v>158</v>
      </c>
      <c r="AG41" s="55">
        <v>112</v>
      </c>
      <c r="AH41" s="49">
        <v>27</v>
      </c>
      <c r="AI41" s="51">
        <v>24</v>
      </c>
      <c r="AJ41" s="49">
        <v>2637</v>
      </c>
      <c r="AK41" s="50">
        <v>1339</v>
      </c>
      <c r="AL41" s="56">
        <v>1298</v>
      </c>
      <c r="AM41" s="52">
        <v>1174</v>
      </c>
      <c r="AN41" s="53">
        <v>1172</v>
      </c>
      <c r="AO41" s="53">
        <v>157</v>
      </c>
      <c r="AP41" s="55">
        <v>114</v>
      </c>
      <c r="AQ41" s="49">
        <v>8</v>
      </c>
      <c r="AR41" s="166">
        <v>12</v>
      </c>
      <c r="AT41" s="264">
        <f t="shared" si="0"/>
        <v>-384</v>
      </c>
      <c r="AU41" s="262">
        <f t="shared" si="1"/>
        <v>-1</v>
      </c>
      <c r="AV41" s="265">
        <f t="shared" si="2"/>
        <v>31</v>
      </c>
    </row>
    <row r="42" spans="1:48" ht="15" customHeight="1" x14ac:dyDescent="0.2">
      <c r="A42" s="1">
        <v>4</v>
      </c>
      <c r="B42" s="1">
        <v>216</v>
      </c>
      <c r="C42" s="356" t="s">
        <v>246</v>
      </c>
      <c r="D42" s="49">
        <v>-686</v>
      </c>
      <c r="E42" s="50">
        <v>-335</v>
      </c>
      <c r="F42" s="51">
        <v>-351</v>
      </c>
      <c r="G42" s="49">
        <v>-15</v>
      </c>
      <c r="H42" s="50">
        <v>-27</v>
      </c>
      <c r="I42" s="51">
        <v>12</v>
      </c>
      <c r="J42" s="80">
        <v>858</v>
      </c>
      <c r="K42" s="50">
        <v>451</v>
      </c>
      <c r="L42" s="51">
        <v>407</v>
      </c>
      <c r="M42" s="52">
        <v>447</v>
      </c>
      <c r="N42" s="53">
        <v>404</v>
      </c>
      <c r="O42" s="53">
        <v>4</v>
      </c>
      <c r="P42" s="54">
        <v>3</v>
      </c>
      <c r="Q42" s="49">
        <v>873</v>
      </c>
      <c r="R42" s="50">
        <v>478</v>
      </c>
      <c r="S42" s="51">
        <v>395</v>
      </c>
      <c r="T42" s="52">
        <v>473</v>
      </c>
      <c r="U42" s="53">
        <v>391</v>
      </c>
      <c r="V42" s="53">
        <v>5</v>
      </c>
      <c r="W42" s="55">
        <v>4</v>
      </c>
      <c r="X42" s="49">
        <v>-671</v>
      </c>
      <c r="Y42" s="50">
        <v>-308</v>
      </c>
      <c r="Z42" s="56">
        <v>-363</v>
      </c>
      <c r="AA42" s="49">
        <v>2764</v>
      </c>
      <c r="AB42" s="50">
        <v>1545</v>
      </c>
      <c r="AC42" s="56">
        <v>1219</v>
      </c>
      <c r="AD42" s="52">
        <v>1470</v>
      </c>
      <c r="AE42" s="53">
        <v>1158</v>
      </c>
      <c r="AF42" s="53">
        <v>62</v>
      </c>
      <c r="AG42" s="55">
        <v>49</v>
      </c>
      <c r="AH42" s="49">
        <v>13</v>
      </c>
      <c r="AI42" s="51">
        <v>12</v>
      </c>
      <c r="AJ42" s="49">
        <v>3435</v>
      </c>
      <c r="AK42" s="50">
        <v>1853</v>
      </c>
      <c r="AL42" s="56">
        <v>1582</v>
      </c>
      <c r="AM42" s="52">
        <v>1751</v>
      </c>
      <c r="AN42" s="53">
        <v>1527</v>
      </c>
      <c r="AO42" s="53">
        <v>99</v>
      </c>
      <c r="AP42" s="55">
        <v>49</v>
      </c>
      <c r="AQ42" s="49">
        <v>3</v>
      </c>
      <c r="AR42" s="166">
        <v>6</v>
      </c>
      <c r="AT42" s="264">
        <f t="shared" si="0"/>
        <v>-650</v>
      </c>
      <c r="AU42" s="262">
        <f t="shared" si="1"/>
        <v>-37</v>
      </c>
      <c r="AV42" s="265">
        <f t="shared" si="2"/>
        <v>16</v>
      </c>
    </row>
    <row r="43" spans="1:48" ht="15" customHeight="1" x14ac:dyDescent="0.2">
      <c r="A43" s="1">
        <v>3</v>
      </c>
      <c r="B43" s="1">
        <v>217</v>
      </c>
      <c r="C43" s="356" t="s">
        <v>247</v>
      </c>
      <c r="D43" s="49">
        <v>-283</v>
      </c>
      <c r="E43" s="50">
        <v>-210</v>
      </c>
      <c r="F43" s="51">
        <v>-73</v>
      </c>
      <c r="G43" s="49">
        <v>-77</v>
      </c>
      <c r="H43" s="50">
        <v>-70</v>
      </c>
      <c r="I43" s="51">
        <v>-7</v>
      </c>
      <c r="J43" s="80">
        <v>1203</v>
      </c>
      <c r="K43" s="50">
        <v>592</v>
      </c>
      <c r="L43" s="51">
        <v>611</v>
      </c>
      <c r="M43" s="52">
        <v>590</v>
      </c>
      <c r="N43" s="53">
        <v>611</v>
      </c>
      <c r="O43" s="53">
        <v>2</v>
      </c>
      <c r="P43" s="54">
        <v>0</v>
      </c>
      <c r="Q43" s="49">
        <v>1280</v>
      </c>
      <c r="R43" s="50">
        <v>662</v>
      </c>
      <c r="S43" s="51">
        <v>618</v>
      </c>
      <c r="T43" s="52">
        <v>657</v>
      </c>
      <c r="U43" s="53">
        <v>613</v>
      </c>
      <c r="V43" s="53">
        <v>5</v>
      </c>
      <c r="W43" s="55">
        <v>5</v>
      </c>
      <c r="X43" s="49">
        <v>-206</v>
      </c>
      <c r="Y43" s="50">
        <v>-140</v>
      </c>
      <c r="Z43" s="56">
        <v>-66</v>
      </c>
      <c r="AA43" s="49">
        <v>5709</v>
      </c>
      <c r="AB43" s="50">
        <v>2845</v>
      </c>
      <c r="AC43" s="56">
        <v>2864</v>
      </c>
      <c r="AD43" s="52">
        <v>2756</v>
      </c>
      <c r="AE43" s="53">
        <v>2776</v>
      </c>
      <c r="AF43" s="53">
        <v>58</v>
      </c>
      <c r="AG43" s="55">
        <v>63</v>
      </c>
      <c r="AH43" s="49">
        <v>31</v>
      </c>
      <c r="AI43" s="51">
        <v>25</v>
      </c>
      <c r="AJ43" s="49">
        <v>5915</v>
      </c>
      <c r="AK43" s="50">
        <v>2985</v>
      </c>
      <c r="AL43" s="56">
        <v>2930</v>
      </c>
      <c r="AM43" s="52">
        <v>2887</v>
      </c>
      <c r="AN43" s="53">
        <v>2861</v>
      </c>
      <c r="AO43" s="53">
        <v>83</v>
      </c>
      <c r="AP43" s="55">
        <v>61</v>
      </c>
      <c r="AQ43" s="49">
        <v>15</v>
      </c>
      <c r="AR43" s="166">
        <v>8</v>
      </c>
      <c r="AT43" s="264">
        <f t="shared" si="0"/>
        <v>-216</v>
      </c>
      <c r="AU43" s="262">
        <f t="shared" si="1"/>
        <v>-23</v>
      </c>
      <c r="AV43" s="265">
        <f t="shared" si="2"/>
        <v>33</v>
      </c>
    </row>
    <row r="44" spans="1:48" ht="15" customHeight="1" x14ac:dyDescent="0.2">
      <c r="A44" s="1">
        <v>5</v>
      </c>
      <c r="B44" s="1">
        <v>218</v>
      </c>
      <c r="C44" s="356" t="s">
        <v>248</v>
      </c>
      <c r="D44" s="49">
        <v>-125</v>
      </c>
      <c r="E44" s="50">
        <v>-132</v>
      </c>
      <c r="F44" s="51">
        <v>7</v>
      </c>
      <c r="G44" s="49">
        <v>-33</v>
      </c>
      <c r="H44" s="50">
        <v>-43</v>
      </c>
      <c r="I44" s="51">
        <v>10</v>
      </c>
      <c r="J44" s="80">
        <v>431</v>
      </c>
      <c r="K44" s="50">
        <v>208</v>
      </c>
      <c r="L44" s="51">
        <v>223</v>
      </c>
      <c r="M44" s="52">
        <v>207</v>
      </c>
      <c r="N44" s="53">
        <v>221</v>
      </c>
      <c r="O44" s="53">
        <v>1</v>
      </c>
      <c r="P44" s="54">
        <v>2</v>
      </c>
      <c r="Q44" s="49">
        <v>464</v>
      </c>
      <c r="R44" s="50">
        <v>251</v>
      </c>
      <c r="S44" s="51">
        <v>213</v>
      </c>
      <c r="T44" s="52">
        <v>249</v>
      </c>
      <c r="U44" s="53">
        <v>213</v>
      </c>
      <c r="V44" s="53">
        <v>2</v>
      </c>
      <c r="W44" s="55">
        <v>0</v>
      </c>
      <c r="X44" s="49">
        <v>-92</v>
      </c>
      <c r="Y44" s="50">
        <v>-89</v>
      </c>
      <c r="Z44" s="56">
        <v>-3</v>
      </c>
      <c r="AA44" s="49">
        <v>1475</v>
      </c>
      <c r="AB44" s="50">
        <v>776</v>
      </c>
      <c r="AC44" s="56">
        <v>699</v>
      </c>
      <c r="AD44" s="52">
        <v>697</v>
      </c>
      <c r="AE44" s="53">
        <v>626</v>
      </c>
      <c r="AF44" s="53">
        <v>72</v>
      </c>
      <c r="AG44" s="55">
        <v>64</v>
      </c>
      <c r="AH44" s="49">
        <v>7</v>
      </c>
      <c r="AI44" s="51">
        <v>9</v>
      </c>
      <c r="AJ44" s="49">
        <v>1567</v>
      </c>
      <c r="AK44" s="50">
        <v>865</v>
      </c>
      <c r="AL44" s="56">
        <v>702</v>
      </c>
      <c r="AM44" s="52">
        <v>764</v>
      </c>
      <c r="AN44" s="53">
        <v>621</v>
      </c>
      <c r="AO44" s="53">
        <v>100</v>
      </c>
      <c r="AP44" s="55">
        <v>79</v>
      </c>
      <c r="AQ44" s="49">
        <v>1</v>
      </c>
      <c r="AR44" s="166">
        <v>2</v>
      </c>
      <c r="AT44" s="264">
        <f t="shared" si="0"/>
        <v>-62</v>
      </c>
      <c r="AU44" s="262">
        <f t="shared" si="1"/>
        <v>-43</v>
      </c>
      <c r="AV44" s="265">
        <f t="shared" si="2"/>
        <v>13</v>
      </c>
    </row>
    <row r="45" spans="1:48" ht="15" customHeight="1" x14ac:dyDescent="0.2">
      <c r="A45" s="1">
        <v>3</v>
      </c>
      <c r="B45" s="1">
        <v>219</v>
      </c>
      <c r="C45" s="356" t="s">
        <v>249</v>
      </c>
      <c r="D45" s="49">
        <v>560</v>
      </c>
      <c r="E45" s="50">
        <v>270</v>
      </c>
      <c r="F45" s="51">
        <v>290</v>
      </c>
      <c r="G45" s="49">
        <v>92</v>
      </c>
      <c r="H45" s="50">
        <v>33</v>
      </c>
      <c r="I45" s="51">
        <v>59</v>
      </c>
      <c r="J45" s="80">
        <v>804</v>
      </c>
      <c r="K45" s="50">
        <v>414</v>
      </c>
      <c r="L45" s="51">
        <v>390</v>
      </c>
      <c r="M45" s="52">
        <v>413</v>
      </c>
      <c r="N45" s="53">
        <v>388</v>
      </c>
      <c r="O45" s="53">
        <v>1</v>
      </c>
      <c r="P45" s="54">
        <v>2</v>
      </c>
      <c r="Q45" s="49">
        <v>712</v>
      </c>
      <c r="R45" s="50">
        <v>381</v>
      </c>
      <c r="S45" s="51">
        <v>331</v>
      </c>
      <c r="T45" s="52">
        <v>379</v>
      </c>
      <c r="U45" s="53">
        <v>330</v>
      </c>
      <c r="V45" s="53">
        <v>2</v>
      </c>
      <c r="W45" s="55">
        <v>1</v>
      </c>
      <c r="X45" s="49">
        <v>468</v>
      </c>
      <c r="Y45" s="50">
        <v>237</v>
      </c>
      <c r="Z45" s="56">
        <v>231</v>
      </c>
      <c r="AA45" s="49">
        <v>4678</v>
      </c>
      <c r="AB45" s="50">
        <v>2463</v>
      </c>
      <c r="AC45" s="56">
        <v>2215</v>
      </c>
      <c r="AD45" s="52">
        <v>2308</v>
      </c>
      <c r="AE45" s="53">
        <v>2091</v>
      </c>
      <c r="AF45" s="53">
        <v>106</v>
      </c>
      <c r="AG45" s="55">
        <v>89</v>
      </c>
      <c r="AH45" s="49">
        <v>49</v>
      </c>
      <c r="AI45" s="51">
        <v>35</v>
      </c>
      <c r="AJ45" s="49">
        <v>4210</v>
      </c>
      <c r="AK45" s="50">
        <v>2226</v>
      </c>
      <c r="AL45" s="56">
        <v>1984</v>
      </c>
      <c r="AM45" s="52">
        <v>2131</v>
      </c>
      <c r="AN45" s="53">
        <v>1913</v>
      </c>
      <c r="AO45" s="53">
        <v>79</v>
      </c>
      <c r="AP45" s="55">
        <v>61</v>
      </c>
      <c r="AQ45" s="49">
        <v>16</v>
      </c>
      <c r="AR45" s="166">
        <v>10</v>
      </c>
      <c r="AT45" s="264">
        <f t="shared" si="0"/>
        <v>355</v>
      </c>
      <c r="AU45" s="262">
        <f t="shared" si="1"/>
        <v>55</v>
      </c>
      <c r="AV45" s="265">
        <f t="shared" si="2"/>
        <v>58</v>
      </c>
    </row>
    <row r="46" spans="1:48" ht="15" customHeight="1" x14ac:dyDescent="0.2">
      <c r="A46" s="1">
        <v>5</v>
      </c>
      <c r="B46" s="1">
        <v>220</v>
      </c>
      <c r="C46" s="356" t="s">
        <v>250</v>
      </c>
      <c r="D46" s="49">
        <v>-737</v>
      </c>
      <c r="E46" s="50">
        <v>-350</v>
      </c>
      <c r="F46" s="51">
        <v>-387</v>
      </c>
      <c r="G46" s="49">
        <v>-256</v>
      </c>
      <c r="H46" s="50">
        <v>-141</v>
      </c>
      <c r="I46" s="51">
        <v>-115</v>
      </c>
      <c r="J46" s="80">
        <v>295</v>
      </c>
      <c r="K46" s="50">
        <v>140</v>
      </c>
      <c r="L46" s="51">
        <v>155</v>
      </c>
      <c r="M46" s="52">
        <v>140</v>
      </c>
      <c r="N46" s="53">
        <v>154</v>
      </c>
      <c r="O46" s="53">
        <v>0</v>
      </c>
      <c r="P46" s="54">
        <v>1</v>
      </c>
      <c r="Q46" s="49">
        <v>551</v>
      </c>
      <c r="R46" s="50">
        <v>281</v>
      </c>
      <c r="S46" s="51">
        <v>270</v>
      </c>
      <c r="T46" s="52">
        <v>281</v>
      </c>
      <c r="U46" s="53">
        <v>270</v>
      </c>
      <c r="V46" s="53">
        <v>0</v>
      </c>
      <c r="W46" s="55">
        <v>0</v>
      </c>
      <c r="X46" s="49">
        <v>-481</v>
      </c>
      <c r="Y46" s="50">
        <v>-209</v>
      </c>
      <c r="Z46" s="56">
        <v>-272</v>
      </c>
      <c r="AA46" s="49">
        <v>1172</v>
      </c>
      <c r="AB46" s="50">
        <v>615</v>
      </c>
      <c r="AC46" s="56">
        <v>557</v>
      </c>
      <c r="AD46" s="52">
        <v>498</v>
      </c>
      <c r="AE46" s="53">
        <v>445</v>
      </c>
      <c r="AF46" s="53">
        <v>105</v>
      </c>
      <c r="AG46" s="55">
        <v>104</v>
      </c>
      <c r="AH46" s="49">
        <v>12</v>
      </c>
      <c r="AI46" s="51">
        <v>8</v>
      </c>
      <c r="AJ46" s="49">
        <v>1653</v>
      </c>
      <c r="AK46" s="50">
        <v>824</v>
      </c>
      <c r="AL46" s="56">
        <v>829</v>
      </c>
      <c r="AM46" s="52">
        <v>664</v>
      </c>
      <c r="AN46" s="53">
        <v>671</v>
      </c>
      <c r="AO46" s="53">
        <v>146</v>
      </c>
      <c r="AP46" s="55">
        <v>156</v>
      </c>
      <c r="AQ46" s="49">
        <v>14</v>
      </c>
      <c r="AR46" s="166">
        <v>2</v>
      </c>
      <c r="AT46" s="264">
        <f t="shared" si="0"/>
        <v>-392</v>
      </c>
      <c r="AU46" s="262">
        <f t="shared" si="1"/>
        <v>-93</v>
      </c>
      <c r="AV46" s="265">
        <f t="shared" si="2"/>
        <v>4</v>
      </c>
    </row>
    <row r="47" spans="1:48" ht="15" customHeight="1" x14ac:dyDescent="0.2">
      <c r="A47" s="1">
        <v>9</v>
      </c>
      <c r="B47" s="1">
        <v>221</v>
      </c>
      <c r="C47" s="356" t="s">
        <v>251</v>
      </c>
      <c r="D47" s="49">
        <v>-309</v>
      </c>
      <c r="E47" s="50">
        <v>-141</v>
      </c>
      <c r="F47" s="51">
        <v>-168</v>
      </c>
      <c r="G47" s="49">
        <v>-268</v>
      </c>
      <c r="H47" s="50">
        <v>-139</v>
      </c>
      <c r="I47" s="51">
        <v>-129</v>
      </c>
      <c r="J47" s="80">
        <v>312</v>
      </c>
      <c r="K47" s="50">
        <v>157</v>
      </c>
      <c r="L47" s="51">
        <v>155</v>
      </c>
      <c r="M47" s="52">
        <v>155</v>
      </c>
      <c r="N47" s="53">
        <v>155</v>
      </c>
      <c r="O47" s="53">
        <v>2</v>
      </c>
      <c r="P47" s="54">
        <v>0</v>
      </c>
      <c r="Q47" s="49">
        <v>580</v>
      </c>
      <c r="R47" s="50">
        <v>296</v>
      </c>
      <c r="S47" s="51">
        <v>284</v>
      </c>
      <c r="T47" s="52">
        <v>296</v>
      </c>
      <c r="U47" s="53">
        <v>283</v>
      </c>
      <c r="V47" s="53">
        <v>0</v>
      </c>
      <c r="W47" s="55">
        <v>1</v>
      </c>
      <c r="X47" s="49">
        <v>-41</v>
      </c>
      <c r="Y47" s="50">
        <v>-2</v>
      </c>
      <c r="Z47" s="56">
        <v>-39</v>
      </c>
      <c r="AA47" s="49">
        <v>1327</v>
      </c>
      <c r="AB47" s="50">
        <v>680</v>
      </c>
      <c r="AC47" s="56">
        <v>647</v>
      </c>
      <c r="AD47" s="52">
        <v>576</v>
      </c>
      <c r="AE47" s="53">
        <v>531</v>
      </c>
      <c r="AF47" s="53">
        <v>102</v>
      </c>
      <c r="AG47" s="55">
        <v>114</v>
      </c>
      <c r="AH47" s="49">
        <v>2</v>
      </c>
      <c r="AI47" s="51">
        <v>2</v>
      </c>
      <c r="AJ47" s="49">
        <v>1368</v>
      </c>
      <c r="AK47" s="50">
        <v>682</v>
      </c>
      <c r="AL47" s="56">
        <v>686</v>
      </c>
      <c r="AM47" s="52">
        <v>584</v>
      </c>
      <c r="AN47" s="53">
        <v>571</v>
      </c>
      <c r="AO47" s="53">
        <v>96</v>
      </c>
      <c r="AP47" s="55">
        <v>114</v>
      </c>
      <c r="AQ47" s="49">
        <v>2</v>
      </c>
      <c r="AR47" s="166">
        <v>1</v>
      </c>
      <c r="AT47" s="264">
        <f t="shared" si="0"/>
        <v>-48</v>
      </c>
      <c r="AU47" s="262">
        <f t="shared" si="1"/>
        <v>6</v>
      </c>
      <c r="AV47" s="265">
        <f t="shared" si="2"/>
        <v>1</v>
      </c>
    </row>
    <row r="48" spans="1:48" ht="15" customHeight="1" x14ac:dyDescent="0.2">
      <c r="A48" s="1">
        <v>8</v>
      </c>
      <c r="B48" s="1">
        <v>222</v>
      </c>
      <c r="C48" s="356" t="s">
        <v>211</v>
      </c>
      <c r="D48" s="49">
        <v>-318</v>
      </c>
      <c r="E48" s="50">
        <v>-153</v>
      </c>
      <c r="F48" s="51">
        <v>-165</v>
      </c>
      <c r="G48" s="49">
        <v>-207</v>
      </c>
      <c r="H48" s="50">
        <v>-93</v>
      </c>
      <c r="I48" s="51">
        <v>-114</v>
      </c>
      <c r="J48" s="80">
        <v>190</v>
      </c>
      <c r="K48" s="50">
        <v>106</v>
      </c>
      <c r="L48" s="51">
        <v>84</v>
      </c>
      <c r="M48" s="52">
        <v>106</v>
      </c>
      <c r="N48" s="53">
        <v>84</v>
      </c>
      <c r="O48" s="53">
        <v>0</v>
      </c>
      <c r="P48" s="54">
        <v>0</v>
      </c>
      <c r="Q48" s="49">
        <v>397</v>
      </c>
      <c r="R48" s="50">
        <v>199</v>
      </c>
      <c r="S48" s="51">
        <v>198</v>
      </c>
      <c r="T48" s="52">
        <v>199</v>
      </c>
      <c r="U48" s="53">
        <v>198</v>
      </c>
      <c r="V48" s="53">
        <v>0</v>
      </c>
      <c r="W48" s="55">
        <v>0</v>
      </c>
      <c r="X48" s="49">
        <v>-111</v>
      </c>
      <c r="Y48" s="50">
        <v>-60</v>
      </c>
      <c r="Z48" s="56">
        <v>-51</v>
      </c>
      <c r="AA48" s="49">
        <v>540</v>
      </c>
      <c r="AB48" s="50">
        <v>261</v>
      </c>
      <c r="AC48" s="56">
        <v>279</v>
      </c>
      <c r="AD48" s="52">
        <v>249</v>
      </c>
      <c r="AE48" s="53">
        <v>247</v>
      </c>
      <c r="AF48" s="53">
        <v>7</v>
      </c>
      <c r="AG48" s="55">
        <v>31</v>
      </c>
      <c r="AH48" s="49">
        <v>5</v>
      </c>
      <c r="AI48" s="51">
        <v>1</v>
      </c>
      <c r="AJ48" s="49">
        <v>651</v>
      </c>
      <c r="AK48" s="50">
        <v>321</v>
      </c>
      <c r="AL48" s="56">
        <v>330</v>
      </c>
      <c r="AM48" s="52">
        <v>315</v>
      </c>
      <c r="AN48" s="53">
        <v>294</v>
      </c>
      <c r="AO48" s="53">
        <v>6</v>
      </c>
      <c r="AP48" s="55">
        <v>35</v>
      </c>
      <c r="AQ48" s="49">
        <v>0</v>
      </c>
      <c r="AR48" s="166">
        <v>1</v>
      </c>
      <c r="AT48" s="264">
        <f t="shared" si="0"/>
        <v>-113</v>
      </c>
      <c r="AU48" s="262">
        <f t="shared" si="1"/>
        <v>-3</v>
      </c>
      <c r="AV48" s="265">
        <f t="shared" si="2"/>
        <v>5</v>
      </c>
    </row>
    <row r="49" spans="1:48" ht="15" customHeight="1" x14ac:dyDescent="0.2">
      <c r="A49" s="1">
        <v>9</v>
      </c>
      <c r="B49" s="1">
        <v>223</v>
      </c>
      <c r="C49" s="356" t="s">
        <v>212</v>
      </c>
      <c r="D49" s="49">
        <v>-532</v>
      </c>
      <c r="E49" s="50">
        <v>-251</v>
      </c>
      <c r="F49" s="51">
        <v>-281</v>
      </c>
      <c r="G49" s="49">
        <v>-345</v>
      </c>
      <c r="H49" s="50">
        <v>-170</v>
      </c>
      <c r="I49" s="51">
        <v>-175</v>
      </c>
      <c r="J49" s="80">
        <v>534</v>
      </c>
      <c r="K49" s="50">
        <v>277</v>
      </c>
      <c r="L49" s="51">
        <v>257</v>
      </c>
      <c r="M49" s="52">
        <v>277</v>
      </c>
      <c r="N49" s="53">
        <v>256</v>
      </c>
      <c r="O49" s="53">
        <v>0</v>
      </c>
      <c r="P49" s="54">
        <v>1</v>
      </c>
      <c r="Q49" s="49">
        <v>879</v>
      </c>
      <c r="R49" s="50">
        <v>447</v>
      </c>
      <c r="S49" s="51">
        <v>432</v>
      </c>
      <c r="T49" s="52">
        <v>447</v>
      </c>
      <c r="U49" s="53">
        <v>432</v>
      </c>
      <c r="V49" s="53">
        <v>0</v>
      </c>
      <c r="W49" s="55">
        <v>0</v>
      </c>
      <c r="X49" s="49">
        <v>-187</v>
      </c>
      <c r="Y49" s="50">
        <v>-81</v>
      </c>
      <c r="Z49" s="56">
        <v>-106</v>
      </c>
      <c r="AA49" s="49">
        <v>1435</v>
      </c>
      <c r="AB49" s="50">
        <v>676</v>
      </c>
      <c r="AC49" s="56">
        <v>759</v>
      </c>
      <c r="AD49" s="52">
        <v>626</v>
      </c>
      <c r="AE49" s="53">
        <v>660</v>
      </c>
      <c r="AF49" s="53">
        <v>46</v>
      </c>
      <c r="AG49" s="55">
        <v>98</v>
      </c>
      <c r="AH49" s="49">
        <v>4</v>
      </c>
      <c r="AI49" s="51">
        <v>1</v>
      </c>
      <c r="AJ49" s="49">
        <v>1622</v>
      </c>
      <c r="AK49" s="50">
        <v>757</v>
      </c>
      <c r="AL49" s="56">
        <v>865</v>
      </c>
      <c r="AM49" s="52">
        <v>720</v>
      </c>
      <c r="AN49" s="53">
        <v>748</v>
      </c>
      <c r="AO49" s="53">
        <v>37</v>
      </c>
      <c r="AP49" s="55">
        <v>115</v>
      </c>
      <c r="AQ49" s="49">
        <v>0</v>
      </c>
      <c r="AR49" s="166">
        <v>2</v>
      </c>
      <c r="AT49" s="264">
        <f t="shared" si="0"/>
        <v>-182</v>
      </c>
      <c r="AU49" s="262">
        <f t="shared" si="1"/>
        <v>-8</v>
      </c>
      <c r="AV49" s="265">
        <f t="shared" si="2"/>
        <v>3</v>
      </c>
    </row>
    <row r="50" spans="1:48" ht="15" customHeight="1" x14ac:dyDescent="0.2">
      <c r="A50" s="1">
        <v>10</v>
      </c>
      <c r="B50" s="1">
        <v>224</v>
      </c>
      <c r="C50" s="356" t="s">
        <v>213</v>
      </c>
      <c r="D50" s="49">
        <v>-579</v>
      </c>
      <c r="E50" s="50">
        <v>-301</v>
      </c>
      <c r="F50" s="51">
        <v>-278</v>
      </c>
      <c r="G50" s="49">
        <v>-299</v>
      </c>
      <c r="H50" s="50">
        <v>-148</v>
      </c>
      <c r="I50" s="51">
        <v>-151</v>
      </c>
      <c r="J50" s="80">
        <v>382</v>
      </c>
      <c r="K50" s="50">
        <v>180</v>
      </c>
      <c r="L50" s="51">
        <v>202</v>
      </c>
      <c r="M50" s="52">
        <v>180</v>
      </c>
      <c r="N50" s="53">
        <v>202</v>
      </c>
      <c r="O50" s="53">
        <v>0</v>
      </c>
      <c r="P50" s="54">
        <v>0</v>
      </c>
      <c r="Q50" s="49">
        <v>681</v>
      </c>
      <c r="R50" s="50">
        <v>328</v>
      </c>
      <c r="S50" s="51">
        <v>353</v>
      </c>
      <c r="T50" s="52">
        <v>328</v>
      </c>
      <c r="U50" s="53">
        <v>353</v>
      </c>
      <c r="V50" s="53">
        <v>0</v>
      </c>
      <c r="W50" s="55">
        <v>0</v>
      </c>
      <c r="X50" s="49">
        <v>-280</v>
      </c>
      <c r="Y50" s="50">
        <v>-153</v>
      </c>
      <c r="Z50" s="56">
        <v>-127</v>
      </c>
      <c r="AA50" s="49">
        <v>970</v>
      </c>
      <c r="AB50" s="50">
        <v>491</v>
      </c>
      <c r="AC50" s="56">
        <v>479</v>
      </c>
      <c r="AD50" s="52">
        <v>462</v>
      </c>
      <c r="AE50" s="53">
        <v>436</v>
      </c>
      <c r="AF50" s="53">
        <v>13</v>
      </c>
      <c r="AG50" s="55">
        <v>32</v>
      </c>
      <c r="AH50" s="49">
        <v>16</v>
      </c>
      <c r="AI50" s="51">
        <v>11</v>
      </c>
      <c r="AJ50" s="49">
        <v>1250</v>
      </c>
      <c r="AK50" s="50">
        <v>644</v>
      </c>
      <c r="AL50" s="56">
        <v>606</v>
      </c>
      <c r="AM50" s="52">
        <v>599</v>
      </c>
      <c r="AN50" s="53">
        <v>569</v>
      </c>
      <c r="AO50" s="53">
        <v>20</v>
      </c>
      <c r="AP50" s="55">
        <v>33</v>
      </c>
      <c r="AQ50" s="49">
        <v>25</v>
      </c>
      <c r="AR50" s="166">
        <v>4</v>
      </c>
      <c r="AT50" s="264">
        <f t="shared" si="0"/>
        <v>-270</v>
      </c>
      <c r="AU50" s="262">
        <f t="shared" si="1"/>
        <v>-8</v>
      </c>
      <c r="AV50" s="265">
        <f t="shared" si="2"/>
        <v>-2</v>
      </c>
    </row>
    <row r="51" spans="1:48" ht="15" customHeight="1" x14ac:dyDescent="0.2">
      <c r="A51" s="1">
        <v>8</v>
      </c>
      <c r="B51" s="1">
        <v>225</v>
      </c>
      <c r="C51" s="356" t="s">
        <v>214</v>
      </c>
      <c r="D51" s="49">
        <v>-409</v>
      </c>
      <c r="E51" s="50">
        <v>-214</v>
      </c>
      <c r="F51" s="51">
        <v>-195</v>
      </c>
      <c r="G51" s="49">
        <v>-175</v>
      </c>
      <c r="H51" s="50">
        <v>-88</v>
      </c>
      <c r="I51" s="51">
        <v>-87</v>
      </c>
      <c r="J51" s="80">
        <v>250</v>
      </c>
      <c r="K51" s="50">
        <v>138</v>
      </c>
      <c r="L51" s="51">
        <v>112</v>
      </c>
      <c r="M51" s="52">
        <v>138</v>
      </c>
      <c r="N51" s="53">
        <v>112</v>
      </c>
      <c r="O51" s="53">
        <v>0</v>
      </c>
      <c r="P51" s="54">
        <v>0</v>
      </c>
      <c r="Q51" s="49">
        <v>425</v>
      </c>
      <c r="R51" s="50">
        <v>226</v>
      </c>
      <c r="S51" s="51">
        <v>199</v>
      </c>
      <c r="T51" s="52">
        <v>226</v>
      </c>
      <c r="U51" s="53">
        <v>199</v>
      </c>
      <c r="V51" s="53">
        <v>0</v>
      </c>
      <c r="W51" s="55">
        <v>0</v>
      </c>
      <c r="X51" s="49">
        <v>-234</v>
      </c>
      <c r="Y51" s="50">
        <v>-126</v>
      </c>
      <c r="Z51" s="56">
        <v>-108</v>
      </c>
      <c r="AA51" s="49">
        <v>814</v>
      </c>
      <c r="AB51" s="50">
        <v>409</v>
      </c>
      <c r="AC51" s="56">
        <v>405</v>
      </c>
      <c r="AD51" s="52">
        <v>382</v>
      </c>
      <c r="AE51" s="53">
        <v>357</v>
      </c>
      <c r="AF51" s="53">
        <v>20</v>
      </c>
      <c r="AG51" s="55">
        <v>44</v>
      </c>
      <c r="AH51" s="49">
        <v>7</v>
      </c>
      <c r="AI51" s="51">
        <v>4</v>
      </c>
      <c r="AJ51" s="49">
        <v>1048</v>
      </c>
      <c r="AK51" s="50">
        <v>535</v>
      </c>
      <c r="AL51" s="56">
        <v>513</v>
      </c>
      <c r="AM51" s="52">
        <v>494</v>
      </c>
      <c r="AN51" s="53">
        <v>467</v>
      </c>
      <c r="AO51" s="53">
        <v>30</v>
      </c>
      <c r="AP51" s="55">
        <v>45</v>
      </c>
      <c r="AQ51" s="49">
        <v>11</v>
      </c>
      <c r="AR51" s="166">
        <v>1</v>
      </c>
      <c r="AT51" s="264">
        <f t="shared" si="0"/>
        <v>-222</v>
      </c>
      <c r="AU51" s="262">
        <f t="shared" si="1"/>
        <v>-11</v>
      </c>
      <c r="AV51" s="265">
        <f t="shared" si="2"/>
        <v>-1</v>
      </c>
    </row>
    <row r="52" spans="1:48" ht="15" customHeight="1" x14ac:dyDescent="0.2">
      <c r="A52" s="1">
        <v>10</v>
      </c>
      <c r="B52" s="1">
        <v>226</v>
      </c>
      <c r="C52" s="356" t="s">
        <v>215</v>
      </c>
      <c r="D52" s="49">
        <v>-632</v>
      </c>
      <c r="E52" s="50">
        <v>-332</v>
      </c>
      <c r="F52" s="51">
        <v>-300</v>
      </c>
      <c r="G52" s="49">
        <v>-453</v>
      </c>
      <c r="H52" s="50">
        <v>-247</v>
      </c>
      <c r="I52" s="51">
        <v>-206</v>
      </c>
      <c r="J52" s="80">
        <v>296</v>
      </c>
      <c r="K52" s="50">
        <v>152</v>
      </c>
      <c r="L52" s="51">
        <v>144</v>
      </c>
      <c r="M52" s="52">
        <v>151</v>
      </c>
      <c r="N52" s="53">
        <v>144</v>
      </c>
      <c r="O52" s="53">
        <v>1</v>
      </c>
      <c r="P52" s="54">
        <v>0</v>
      </c>
      <c r="Q52" s="49">
        <v>749</v>
      </c>
      <c r="R52" s="50">
        <v>399</v>
      </c>
      <c r="S52" s="51">
        <v>350</v>
      </c>
      <c r="T52" s="52">
        <v>398</v>
      </c>
      <c r="U52" s="53">
        <v>350</v>
      </c>
      <c r="V52" s="53">
        <v>1</v>
      </c>
      <c r="W52" s="55">
        <v>0</v>
      </c>
      <c r="X52" s="49">
        <v>-179</v>
      </c>
      <c r="Y52" s="50">
        <v>-85</v>
      </c>
      <c r="Z52" s="56">
        <v>-94</v>
      </c>
      <c r="AA52" s="49">
        <v>1098</v>
      </c>
      <c r="AB52" s="50">
        <v>537</v>
      </c>
      <c r="AC52" s="56">
        <v>561</v>
      </c>
      <c r="AD52" s="52">
        <v>511</v>
      </c>
      <c r="AE52" s="53">
        <v>524</v>
      </c>
      <c r="AF52" s="53">
        <v>23</v>
      </c>
      <c r="AG52" s="55">
        <v>34</v>
      </c>
      <c r="AH52" s="49">
        <v>3</v>
      </c>
      <c r="AI52" s="51">
        <v>3</v>
      </c>
      <c r="AJ52" s="49">
        <v>1277</v>
      </c>
      <c r="AK52" s="50">
        <v>622</v>
      </c>
      <c r="AL52" s="56">
        <v>655</v>
      </c>
      <c r="AM52" s="52">
        <v>589</v>
      </c>
      <c r="AN52" s="53">
        <v>623</v>
      </c>
      <c r="AO52" s="53">
        <v>29</v>
      </c>
      <c r="AP52" s="55">
        <v>29</v>
      </c>
      <c r="AQ52" s="49">
        <v>4</v>
      </c>
      <c r="AR52" s="166">
        <v>3</v>
      </c>
      <c r="AT52" s="264">
        <f t="shared" si="0"/>
        <v>-177</v>
      </c>
      <c r="AU52" s="262">
        <f t="shared" si="1"/>
        <v>-1</v>
      </c>
      <c r="AV52" s="265">
        <f t="shared" si="2"/>
        <v>-1</v>
      </c>
    </row>
    <row r="53" spans="1:48" s="81" customFormat="1" ht="15" customHeight="1" x14ac:dyDescent="0.2">
      <c r="A53" s="1">
        <v>7</v>
      </c>
      <c r="B53" s="1">
        <v>227</v>
      </c>
      <c r="C53" s="356" t="s">
        <v>216</v>
      </c>
      <c r="D53" s="49">
        <v>-579</v>
      </c>
      <c r="E53" s="50">
        <v>-311</v>
      </c>
      <c r="F53" s="51">
        <v>-268</v>
      </c>
      <c r="G53" s="49">
        <v>-252</v>
      </c>
      <c r="H53" s="50">
        <v>-155</v>
      </c>
      <c r="I53" s="51">
        <v>-97</v>
      </c>
      <c r="J53" s="80">
        <v>295</v>
      </c>
      <c r="K53" s="50">
        <v>131</v>
      </c>
      <c r="L53" s="51">
        <v>164</v>
      </c>
      <c r="M53" s="52">
        <v>131</v>
      </c>
      <c r="N53" s="53">
        <v>164</v>
      </c>
      <c r="O53" s="53">
        <v>0</v>
      </c>
      <c r="P53" s="54">
        <v>0</v>
      </c>
      <c r="Q53" s="49">
        <v>547</v>
      </c>
      <c r="R53" s="50">
        <v>286</v>
      </c>
      <c r="S53" s="51">
        <v>261</v>
      </c>
      <c r="T53" s="52">
        <v>286</v>
      </c>
      <c r="U53" s="53">
        <v>261</v>
      </c>
      <c r="V53" s="53">
        <v>0</v>
      </c>
      <c r="W53" s="55">
        <v>0</v>
      </c>
      <c r="X53" s="49">
        <v>-327</v>
      </c>
      <c r="Y53" s="50">
        <v>-156</v>
      </c>
      <c r="Z53" s="56">
        <v>-171</v>
      </c>
      <c r="AA53" s="49">
        <v>837</v>
      </c>
      <c r="AB53" s="50">
        <v>379</v>
      </c>
      <c r="AC53" s="56">
        <v>458</v>
      </c>
      <c r="AD53" s="52">
        <v>367</v>
      </c>
      <c r="AE53" s="53">
        <v>375</v>
      </c>
      <c r="AF53" s="53">
        <v>6</v>
      </c>
      <c r="AG53" s="55">
        <v>73</v>
      </c>
      <c r="AH53" s="49">
        <v>6</v>
      </c>
      <c r="AI53" s="51">
        <v>10</v>
      </c>
      <c r="AJ53" s="49">
        <v>1164</v>
      </c>
      <c r="AK53" s="50">
        <v>535</v>
      </c>
      <c r="AL53" s="56">
        <v>629</v>
      </c>
      <c r="AM53" s="52">
        <v>517</v>
      </c>
      <c r="AN53" s="53">
        <v>558</v>
      </c>
      <c r="AO53" s="53">
        <v>16</v>
      </c>
      <c r="AP53" s="55">
        <v>70</v>
      </c>
      <c r="AQ53" s="49">
        <v>2</v>
      </c>
      <c r="AR53" s="166">
        <v>1</v>
      </c>
      <c r="AT53" s="264">
        <f t="shared" si="0"/>
        <v>-333</v>
      </c>
      <c r="AU53" s="262">
        <f t="shared" si="1"/>
        <v>-7</v>
      </c>
      <c r="AV53" s="265">
        <f t="shared" si="2"/>
        <v>13</v>
      </c>
    </row>
    <row r="54" spans="1:48" ht="15" customHeight="1" x14ac:dyDescent="0.2">
      <c r="A54" s="1">
        <v>5</v>
      </c>
      <c r="B54" s="1">
        <v>228</v>
      </c>
      <c r="C54" s="356" t="s">
        <v>217</v>
      </c>
      <c r="D54" s="49">
        <v>-112</v>
      </c>
      <c r="E54" s="50">
        <v>-23</v>
      </c>
      <c r="F54" s="51">
        <v>-89</v>
      </c>
      <c r="G54" s="49">
        <v>8</v>
      </c>
      <c r="H54" s="50">
        <v>17</v>
      </c>
      <c r="I54" s="51">
        <v>-9</v>
      </c>
      <c r="J54" s="80">
        <v>371</v>
      </c>
      <c r="K54" s="50">
        <v>210</v>
      </c>
      <c r="L54" s="51">
        <v>161</v>
      </c>
      <c r="M54" s="52">
        <v>210</v>
      </c>
      <c r="N54" s="53">
        <v>160</v>
      </c>
      <c r="O54" s="53">
        <v>0</v>
      </c>
      <c r="P54" s="54">
        <v>1</v>
      </c>
      <c r="Q54" s="49">
        <v>363</v>
      </c>
      <c r="R54" s="50">
        <v>193</v>
      </c>
      <c r="S54" s="51">
        <v>170</v>
      </c>
      <c r="T54" s="52">
        <v>191</v>
      </c>
      <c r="U54" s="53">
        <v>170</v>
      </c>
      <c r="V54" s="53">
        <v>2</v>
      </c>
      <c r="W54" s="55">
        <v>0</v>
      </c>
      <c r="X54" s="49">
        <v>-120</v>
      </c>
      <c r="Y54" s="50">
        <v>-40</v>
      </c>
      <c r="Z54" s="56">
        <v>-80</v>
      </c>
      <c r="AA54" s="49">
        <v>1704</v>
      </c>
      <c r="AB54" s="50">
        <v>895</v>
      </c>
      <c r="AC54" s="56">
        <v>809</v>
      </c>
      <c r="AD54" s="52">
        <v>843</v>
      </c>
      <c r="AE54" s="53">
        <v>725</v>
      </c>
      <c r="AF54" s="53">
        <v>47</v>
      </c>
      <c r="AG54" s="55">
        <v>82</v>
      </c>
      <c r="AH54" s="49">
        <v>5</v>
      </c>
      <c r="AI54" s="51">
        <v>2</v>
      </c>
      <c r="AJ54" s="49">
        <v>1824</v>
      </c>
      <c r="AK54" s="50">
        <v>935</v>
      </c>
      <c r="AL54" s="56">
        <v>889</v>
      </c>
      <c r="AM54" s="52">
        <v>860</v>
      </c>
      <c r="AN54" s="53">
        <v>811</v>
      </c>
      <c r="AO54" s="53">
        <v>68</v>
      </c>
      <c r="AP54" s="55">
        <v>75</v>
      </c>
      <c r="AQ54" s="49">
        <v>7</v>
      </c>
      <c r="AR54" s="166">
        <v>3</v>
      </c>
      <c r="AT54" s="264">
        <f t="shared" si="0"/>
        <v>-103</v>
      </c>
      <c r="AU54" s="262">
        <f t="shared" si="1"/>
        <v>-14</v>
      </c>
      <c r="AV54" s="265">
        <f t="shared" si="2"/>
        <v>-3</v>
      </c>
    </row>
    <row r="55" spans="1:48" ht="15" customHeight="1" x14ac:dyDescent="0.2">
      <c r="A55" s="1">
        <v>7</v>
      </c>
      <c r="B55" s="1">
        <v>229</v>
      </c>
      <c r="C55" s="356" t="s">
        <v>218</v>
      </c>
      <c r="D55" s="49">
        <v>-361</v>
      </c>
      <c r="E55" s="50">
        <v>-237</v>
      </c>
      <c r="F55" s="51">
        <v>-124</v>
      </c>
      <c r="G55" s="49">
        <v>-212</v>
      </c>
      <c r="H55" s="50">
        <v>-114</v>
      </c>
      <c r="I55" s="51">
        <v>-98</v>
      </c>
      <c r="J55" s="80">
        <v>639</v>
      </c>
      <c r="K55" s="50">
        <v>334</v>
      </c>
      <c r="L55" s="51">
        <v>305</v>
      </c>
      <c r="M55" s="52">
        <v>334</v>
      </c>
      <c r="N55" s="53">
        <v>305</v>
      </c>
      <c r="O55" s="53">
        <v>0</v>
      </c>
      <c r="P55" s="54">
        <v>0</v>
      </c>
      <c r="Q55" s="49">
        <v>851</v>
      </c>
      <c r="R55" s="50">
        <v>448</v>
      </c>
      <c r="S55" s="51">
        <v>403</v>
      </c>
      <c r="T55" s="52">
        <v>446</v>
      </c>
      <c r="U55" s="53">
        <v>403</v>
      </c>
      <c r="V55" s="53">
        <v>2</v>
      </c>
      <c r="W55" s="55">
        <v>0</v>
      </c>
      <c r="X55" s="49">
        <v>-149</v>
      </c>
      <c r="Y55" s="50">
        <v>-123</v>
      </c>
      <c r="Z55" s="56">
        <v>-26</v>
      </c>
      <c r="AA55" s="49">
        <v>2047</v>
      </c>
      <c r="AB55" s="50">
        <v>1001</v>
      </c>
      <c r="AC55" s="56">
        <v>1046</v>
      </c>
      <c r="AD55" s="52">
        <v>934</v>
      </c>
      <c r="AE55" s="53">
        <v>938</v>
      </c>
      <c r="AF55" s="53">
        <v>58</v>
      </c>
      <c r="AG55" s="55">
        <v>100</v>
      </c>
      <c r="AH55" s="49">
        <v>9</v>
      </c>
      <c r="AI55" s="51">
        <v>8</v>
      </c>
      <c r="AJ55" s="49">
        <v>2196</v>
      </c>
      <c r="AK55" s="50">
        <v>1124</v>
      </c>
      <c r="AL55" s="56">
        <v>1072</v>
      </c>
      <c r="AM55" s="52">
        <v>1047</v>
      </c>
      <c r="AN55" s="53">
        <v>978</v>
      </c>
      <c r="AO55" s="53">
        <v>63</v>
      </c>
      <c r="AP55" s="55">
        <v>88</v>
      </c>
      <c r="AQ55" s="49">
        <v>14</v>
      </c>
      <c r="AR55" s="166">
        <v>6</v>
      </c>
      <c r="AT55" s="264">
        <f t="shared" si="0"/>
        <v>-153</v>
      </c>
      <c r="AU55" s="262">
        <f t="shared" si="1"/>
        <v>7</v>
      </c>
      <c r="AV55" s="265">
        <f t="shared" si="2"/>
        <v>-3</v>
      </c>
    </row>
    <row r="56" spans="1:48" ht="15" customHeight="1" x14ac:dyDescent="0.2">
      <c r="A56" s="1">
        <v>3</v>
      </c>
      <c r="B56" s="1">
        <v>301</v>
      </c>
      <c r="C56" s="356" t="s">
        <v>49</v>
      </c>
      <c r="D56" s="49">
        <v>-29</v>
      </c>
      <c r="E56" s="50">
        <v>-22</v>
      </c>
      <c r="F56" s="51">
        <v>-7</v>
      </c>
      <c r="G56" s="49">
        <v>15</v>
      </c>
      <c r="H56" s="50">
        <v>0</v>
      </c>
      <c r="I56" s="51">
        <v>15</v>
      </c>
      <c r="J56" s="80">
        <v>237</v>
      </c>
      <c r="K56" s="50">
        <v>113</v>
      </c>
      <c r="L56" s="51">
        <v>124</v>
      </c>
      <c r="M56" s="52">
        <v>112</v>
      </c>
      <c r="N56" s="53">
        <v>124</v>
      </c>
      <c r="O56" s="53">
        <v>1</v>
      </c>
      <c r="P56" s="54">
        <v>0</v>
      </c>
      <c r="Q56" s="49">
        <v>222</v>
      </c>
      <c r="R56" s="50">
        <v>113</v>
      </c>
      <c r="S56" s="51">
        <v>109</v>
      </c>
      <c r="T56" s="52">
        <v>113</v>
      </c>
      <c r="U56" s="53">
        <v>109</v>
      </c>
      <c r="V56" s="53">
        <v>0</v>
      </c>
      <c r="W56" s="55">
        <v>0</v>
      </c>
      <c r="X56" s="49">
        <v>-44</v>
      </c>
      <c r="Y56" s="50">
        <v>-22</v>
      </c>
      <c r="Z56" s="56">
        <v>-22</v>
      </c>
      <c r="AA56" s="49">
        <v>1116</v>
      </c>
      <c r="AB56" s="50">
        <v>530</v>
      </c>
      <c r="AC56" s="56">
        <v>586</v>
      </c>
      <c r="AD56" s="52">
        <v>503</v>
      </c>
      <c r="AE56" s="53">
        <v>545</v>
      </c>
      <c r="AF56" s="53">
        <v>21</v>
      </c>
      <c r="AG56" s="55">
        <v>34</v>
      </c>
      <c r="AH56" s="49">
        <v>6</v>
      </c>
      <c r="AI56" s="51">
        <v>7</v>
      </c>
      <c r="AJ56" s="49">
        <v>1160</v>
      </c>
      <c r="AK56" s="50">
        <v>552</v>
      </c>
      <c r="AL56" s="56">
        <v>608</v>
      </c>
      <c r="AM56" s="52">
        <v>539</v>
      </c>
      <c r="AN56" s="53">
        <v>584</v>
      </c>
      <c r="AO56" s="53">
        <v>11</v>
      </c>
      <c r="AP56" s="55">
        <v>22</v>
      </c>
      <c r="AQ56" s="49">
        <v>2</v>
      </c>
      <c r="AR56" s="166">
        <v>2</v>
      </c>
      <c r="AT56" s="264">
        <f t="shared" si="0"/>
        <v>-75</v>
      </c>
      <c r="AU56" s="262">
        <f t="shared" si="1"/>
        <v>22</v>
      </c>
      <c r="AV56" s="265">
        <f t="shared" si="2"/>
        <v>9</v>
      </c>
    </row>
    <row r="57" spans="1:48" ht="15" customHeight="1" x14ac:dyDescent="0.2">
      <c r="A57" s="1">
        <v>5</v>
      </c>
      <c r="B57" s="1">
        <v>365</v>
      </c>
      <c r="C57" s="356" t="s">
        <v>219</v>
      </c>
      <c r="D57" s="49">
        <v>-306</v>
      </c>
      <c r="E57" s="50">
        <v>-168</v>
      </c>
      <c r="F57" s="51">
        <v>-138</v>
      </c>
      <c r="G57" s="49">
        <v>-170</v>
      </c>
      <c r="H57" s="50">
        <v>-92</v>
      </c>
      <c r="I57" s="51">
        <v>-78</v>
      </c>
      <c r="J57" s="80">
        <v>140</v>
      </c>
      <c r="K57" s="50">
        <v>72</v>
      </c>
      <c r="L57" s="51">
        <v>68</v>
      </c>
      <c r="M57" s="52">
        <v>72</v>
      </c>
      <c r="N57" s="53">
        <v>68</v>
      </c>
      <c r="O57" s="53">
        <v>0</v>
      </c>
      <c r="P57" s="54">
        <v>0</v>
      </c>
      <c r="Q57" s="49">
        <v>310</v>
      </c>
      <c r="R57" s="50">
        <v>164</v>
      </c>
      <c r="S57" s="51">
        <v>146</v>
      </c>
      <c r="T57" s="52">
        <v>164</v>
      </c>
      <c r="U57" s="53">
        <v>146</v>
      </c>
      <c r="V57" s="53">
        <v>0</v>
      </c>
      <c r="W57" s="55">
        <v>0</v>
      </c>
      <c r="X57" s="49">
        <v>-136</v>
      </c>
      <c r="Y57" s="50">
        <v>-76</v>
      </c>
      <c r="Z57" s="56">
        <v>-60</v>
      </c>
      <c r="AA57" s="49">
        <v>418</v>
      </c>
      <c r="AB57" s="50">
        <v>191</v>
      </c>
      <c r="AC57" s="56">
        <v>227</v>
      </c>
      <c r="AD57" s="52">
        <v>155</v>
      </c>
      <c r="AE57" s="53">
        <v>213</v>
      </c>
      <c r="AF57" s="53">
        <v>35</v>
      </c>
      <c r="AG57" s="55">
        <v>12</v>
      </c>
      <c r="AH57" s="49">
        <v>1</v>
      </c>
      <c r="AI57" s="51">
        <v>2</v>
      </c>
      <c r="AJ57" s="49">
        <v>554</v>
      </c>
      <c r="AK57" s="50">
        <v>267</v>
      </c>
      <c r="AL57" s="56">
        <v>287</v>
      </c>
      <c r="AM57" s="52">
        <v>246</v>
      </c>
      <c r="AN57" s="53">
        <v>278</v>
      </c>
      <c r="AO57" s="53">
        <v>18</v>
      </c>
      <c r="AP57" s="55">
        <v>8</v>
      </c>
      <c r="AQ57" s="49">
        <v>3</v>
      </c>
      <c r="AR57" s="166">
        <v>1</v>
      </c>
      <c r="AT57" s="264">
        <f t="shared" si="0"/>
        <v>-156</v>
      </c>
      <c r="AU57" s="262">
        <f t="shared" si="1"/>
        <v>21</v>
      </c>
      <c r="AV57" s="265">
        <f t="shared" si="2"/>
        <v>-1</v>
      </c>
    </row>
    <row r="58" spans="1:48" ht="15" customHeight="1" x14ac:dyDescent="0.2">
      <c r="A58" s="1">
        <v>4</v>
      </c>
      <c r="B58" s="1">
        <v>381</v>
      </c>
      <c r="C58" s="356" t="s">
        <v>58</v>
      </c>
      <c r="D58" s="49">
        <v>-170</v>
      </c>
      <c r="E58" s="50">
        <v>-95</v>
      </c>
      <c r="F58" s="51">
        <v>-75</v>
      </c>
      <c r="G58" s="49">
        <v>-97</v>
      </c>
      <c r="H58" s="50">
        <v>-55</v>
      </c>
      <c r="I58" s="51">
        <v>-42</v>
      </c>
      <c r="J58" s="80">
        <v>186</v>
      </c>
      <c r="K58" s="50">
        <v>105</v>
      </c>
      <c r="L58" s="51">
        <v>81</v>
      </c>
      <c r="M58" s="52">
        <v>105</v>
      </c>
      <c r="N58" s="53">
        <v>80</v>
      </c>
      <c r="O58" s="53">
        <v>0</v>
      </c>
      <c r="P58" s="54">
        <v>1</v>
      </c>
      <c r="Q58" s="49">
        <v>283</v>
      </c>
      <c r="R58" s="50">
        <v>160</v>
      </c>
      <c r="S58" s="51">
        <v>123</v>
      </c>
      <c r="T58" s="52">
        <v>160</v>
      </c>
      <c r="U58" s="53">
        <v>123</v>
      </c>
      <c r="V58" s="53">
        <v>0</v>
      </c>
      <c r="W58" s="55">
        <v>0</v>
      </c>
      <c r="X58" s="49">
        <v>-73</v>
      </c>
      <c r="Y58" s="50">
        <v>-40</v>
      </c>
      <c r="Z58" s="56">
        <v>-33</v>
      </c>
      <c r="AA58" s="49">
        <v>920</v>
      </c>
      <c r="AB58" s="50">
        <v>485</v>
      </c>
      <c r="AC58" s="56">
        <v>435</v>
      </c>
      <c r="AD58" s="52">
        <v>429</v>
      </c>
      <c r="AE58" s="53">
        <v>421</v>
      </c>
      <c r="AF58" s="53">
        <v>51</v>
      </c>
      <c r="AG58" s="55">
        <v>8</v>
      </c>
      <c r="AH58" s="49">
        <v>5</v>
      </c>
      <c r="AI58" s="51">
        <v>6</v>
      </c>
      <c r="AJ58" s="49">
        <v>993</v>
      </c>
      <c r="AK58" s="50">
        <v>525</v>
      </c>
      <c r="AL58" s="56">
        <v>468</v>
      </c>
      <c r="AM58" s="52">
        <v>483</v>
      </c>
      <c r="AN58" s="53">
        <v>453</v>
      </c>
      <c r="AO58" s="53">
        <v>42</v>
      </c>
      <c r="AP58" s="55">
        <v>14</v>
      </c>
      <c r="AQ58" s="49">
        <v>0</v>
      </c>
      <c r="AR58" s="166">
        <v>1</v>
      </c>
      <c r="AT58" s="264">
        <f t="shared" si="0"/>
        <v>-86</v>
      </c>
      <c r="AU58" s="262">
        <f t="shared" si="1"/>
        <v>3</v>
      </c>
      <c r="AV58" s="265">
        <f t="shared" si="2"/>
        <v>10</v>
      </c>
    </row>
    <row r="59" spans="1:48" ht="15" customHeight="1" x14ac:dyDescent="0.2">
      <c r="A59" s="1">
        <v>4</v>
      </c>
      <c r="B59" s="1">
        <v>382</v>
      </c>
      <c r="C59" s="356" t="s">
        <v>59</v>
      </c>
      <c r="D59" s="49">
        <v>60</v>
      </c>
      <c r="E59" s="50">
        <v>21</v>
      </c>
      <c r="F59" s="51">
        <v>39</v>
      </c>
      <c r="G59" s="49">
        <v>28</v>
      </c>
      <c r="H59" s="50">
        <v>14</v>
      </c>
      <c r="I59" s="51">
        <v>14</v>
      </c>
      <c r="J59" s="80">
        <v>294</v>
      </c>
      <c r="K59" s="50">
        <v>161</v>
      </c>
      <c r="L59" s="51">
        <v>133</v>
      </c>
      <c r="M59" s="52">
        <v>159</v>
      </c>
      <c r="N59" s="53">
        <v>132</v>
      </c>
      <c r="O59" s="53">
        <v>2</v>
      </c>
      <c r="P59" s="54">
        <v>1</v>
      </c>
      <c r="Q59" s="49">
        <v>266</v>
      </c>
      <c r="R59" s="50">
        <v>147</v>
      </c>
      <c r="S59" s="51">
        <v>119</v>
      </c>
      <c r="T59" s="52">
        <v>146</v>
      </c>
      <c r="U59" s="53">
        <v>119</v>
      </c>
      <c r="V59" s="53">
        <v>1</v>
      </c>
      <c r="W59" s="55">
        <v>0</v>
      </c>
      <c r="X59" s="49">
        <v>32</v>
      </c>
      <c r="Y59" s="50">
        <v>7</v>
      </c>
      <c r="Z59" s="56">
        <v>25</v>
      </c>
      <c r="AA59" s="49">
        <v>1382</v>
      </c>
      <c r="AB59" s="50">
        <v>727</v>
      </c>
      <c r="AC59" s="56">
        <v>655</v>
      </c>
      <c r="AD59" s="52">
        <v>663</v>
      </c>
      <c r="AE59" s="53">
        <v>618</v>
      </c>
      <c r="AF59" s="53">
        <v>56</v>
      </c>
      <c r="AG59" s="55">
        <v>31</v>
      </c>
      <c r="AH59" s="49">
        <v>8</v>
      </c>
      <c r="AI59" s="51">
        <v>6</v>
      </c>
      <c r="AJ59" s="49">
        <v>1350</v>
      </c>
      <c r="AK59" s="50">
        <v>720</v>
      </c>
      <c r="AL59" s="56">
        <v>630</v>
      </c>
      <c r="AM59" s="52">
        <v>644</v>
      </c>
      <c r="AN59" s="53">
        <v>597</v>
      </c>
      <c r="AO59" s="53">
        <v>70</v>
      </c>
      <c r="AP59" s="55">
        <v>30</v>
      </c>
      <c r="AQ59" s="49">
        <v>6</v>
      </c>
      <c r="AR59" s="166">
        <v>3</v>
      </c>
      <c r="AT59" s="264">
        <f t="shared" si="0"/>
        <v>40</v>
      </c>
      <c r="AU59" s="262">
        <f t="shared" si="1"/>
        <v>-13</v>
      </c>
      <c r="AV59" s="265">
        <f t="shared" si="2"/>
        <v>5</v>
      </c>
    </row>
    <row r="60" spans="1:48" ht="15" customHeight="1" x14ac:dyDescent="0.2">
      <c r="A60" s="1">
        <v>6</v>
      </c>
      <c r="B60" s="1">
        <v>442</v>
      </c>
      <c r="C60" s="356" t="s">
        <v>63</v>
      </c>
      <c r="D60" s="49">
        <v>-170</v>
      </c>
      <c r="E60" s="50">
        <v>-87</v>
      </c>
      <c r="F60" s="51">
        <v>-83</v>
      </c>
      <c r="G60" s="49">
        <v>-114</v>
      </c>
      <c r="H60" s="50">
        <v>-55</v>
      </c>
      <c r="I60" s="51">
        <v>-59</v>
      </c>
      <c r="J60" s="80">
        <v>65</v>
      </c>
      <c r="K60" s="50">
        <v>36</v>
      </c>
      <c r="L60" s="51">
        <v>29</v>
      </c>
      <c r="M60" s="52">
        <v>36</v>
      </c>
      <c r="N60" s="53">
        <v>28</v>
      </c>
      <c r="O60" s="53">
        <v>0</v>
      </c>
      <c r="P60" s="54">
        <v>1</v>
      </c>
      <c r="Q60" s="49">
        <v>179</v>
      </c>
      <c r="R60" s="50">
        <v>91</v>
      </c>
      <c r="S60" s="51">
        <v>88</v>
      </c>
      <c r="T60" s="52">
        <v>91</v>
      </c>
      <c r="U60" s="53">
        <v>88</v>
      </c>
      <c r="V60" s="53">
        <v>0</v>
      </c>
      <c r="W60" s="55">
        <v>0</v>
      </c>
      <c r="X60" s="49">
        <v>-56</v>
      </c>
      <c r="Y60" s="50">
        <v>-32</v>
      </c>
      <c r="Z60" s="56">
        <v>-24</v>
      </c>
      <c r="AA60" s="49">
        <v>327</v>
      </c>
      <c r="AB60" s="50">
        <v>154</v>
      </c>
      <c r="AC60" s="56">
        <v>173</v>
      </c>
      <c r="AD60" s="52">
        <v>152</v>
      </c>
      <c r="AE60" s="53">
        <v>165</v>
      </c>
      <c r="AF60" s="53">
        <v>0</v>
      </c>
      <c r="AG60" s="55">
        <v>7</v>
      </c>
      <c r="AH60" s="49">
        <v>2</v>
      </c>
      <c r="AI60" s="51">
        <v>1</v>
      </c>
      <c r="AJ60" s="49">
        <v>383</v>
      </c>
      <c r="AK60" s="50">
        <v>186</v>
      </c>
      <c r="AL60" s="56">
        <v>197</v>
      </c>
      <c r="AM60" s="52">
        <v>179</v>
      </c>
      <c r="AN60" s="53">
        <v>186</v>
      </c>
      <c r="AO60" s="53">
        <v>5</v>
      </c>
      <c r="AP60" s="55">
        <v>10</v>
      </c>
      <c r="AQ60" s="49">
        <v>2</v>
      </c>
      <c r="AR60" s="166">
        <v>1</v>
      </c>
      <c r="AT60" s="264">
        <f t="shared" si="0"/>
        <v>-48</v>
      </c>
      <c r="AU60" s="262">
        <f t="shared" si="1"/>
        <v>-8</v>
      </c>
      <c r="AV60" s="265">
        <f t="shared" si="2"/>
        <v>0</v>
      </c>
    </row>
    <row r="61" spans="1:48" ht="15" customHeight="1" x14ac:dyDescent="0.2">
      <c r="A61" s="1">
        <v>6</v>
      </c>
      <c r="B61" s="1">
        <v>443</v>
      </c>
      <c r="C61" s="356" t="s">
        <v>64</v>
      </c>
      <c r="D61" s="49">
        <v>-127</v>
      </c>
      <c r="E61" s="50">
        <v>-16</v>
      </c>
      <c r="F61" s="51">
        <v>-111</v>
      </c>
      <c r="G61" s="49">
        <v>-56</v>
      </c>
      <c r="H61" s="50">
        <v>-8</v>
      </c>
      <c r="I61" s="51">
        <v>-48</v>
      </c>
      <c r="J61" s="80">
        <v>168</v>
      </c>
      <c r="K61" s="50">
        <v>95</v>
      </c>
      <c r="L61" s="51">
        <v>73</v>
      </c>
      <c r="M61" s="52">
        <v>93</v>
      </c>
      <c r="N61" s="53">
        <v>73</v>
      </c>
      <c r="O61" s="53">
        <v>2</v>
      </c>
      <c r="P61" s="54">
        <v>0</v>
      </c>
      <c r="Q61" s="49">
        <v>224</v>
      </c>
      <c r="R61" s="50">
        <v>103</v>
      </c>
      <c r="S61" s="51">
        <v>121</v>
      </c>
      <c r="T61" s="52">
        <v>103</v>
      </c>
      <c r="U61" s="53">
        <v>121</v>
      </c>
      <c r="V61" s="53">
        <v>0</v>
      </c>
      <c r="W61" s="55">
        <v>0</v>
      </c>
      <c r="X61" s="49">
        <v>-71</v>
      </c>
      <c r="Y61" s="50">
        <v>-8</v>
      </c>
      <c r="Z61" s="56">
        <v>-63</v>
      </c>
      <c r="AA61" s="49">
        <v>670</v>
      </c>
      <c r="AB61" s="50">
        <v>303</v>
      </c>
      <c r="AC61" s="56">
        <v>367</v>
      </c>
      <c r="AD61" s="52">
        <v>287</v>
      </c>
      <c r="AE61" s="53">
        <v>256</v>
      </c>
      <c r="AF61" s="53">
        <v>10</v>
      </c>
      <c r="AG61" s="55">
        <v>106</v>
      </c>
      <c r="AH61" s="49">
        <v>6</v>
      </c>
      <c r="AI61" s="51">
        <v>5</v>
      </c>
      <c r="AJ61" s="49">
        <v>741</v>
      </c>
      <c r="AK61" s="50">
        <v>311</v>
      </c>
      <c r="AL61" s="56">
        <v>430</v>
      </c>
      <c r="AM61" s="52">
        <v>294</v>
      </c>
      <c r="AN61" s="53">
        <v>301</v>
      </c>
      <c r="AO61" s="53">
        <v>11</v>
      </c>
      <c r="AP61" s="55">
        <v>125</v>
      </c>
      <c r="AQ61" s="49">
        <v>6</v>
      </c>
      <c r="AR61" s="166">
        <v>4</v>
      </c>
      <c r="AT61" s="264">
        <f t="shared" si="0"/>
        <v>-52</v>
      </c>
      <c r="AU61" s="262">
        <f t="shared" si="1"/>
        <v>-20</v>
      </c>
      <c r="AV61" s="265">
        <f t="shared" si="2"/>
        <v>1</v>
      </c>
    </row>
    <row r="62" spans="1:48" ht="15" customHeight="1" x14ac:dyDescent="0.2">
      <c r="A62" s="1">
        <v>6</v>
      </c>
      <c r="B62" s="1">
        <v>446</v>
      </c>
      <c r="C62" s="356" t="s">
        <v>220</v>
      </c>
      <c r="D62" s="49">
        <v>-194</v>
      </c>
      <c r="E62" s="50">
        <v>-100</v>
      </c>
      <c r="F62" s="51">
        <v>-94</v>
      </c>
      <c r="G62" s="49">
        <v>-83</v>
      </c>
      <c r="H62" s="50">
        <v>-37</v>
      </c>
      <c r="I62" s="51">
        <v>-46</v>
      </c>
      <c r="J62" s="80">
        <v>75</v>
      </c>
      <c r="K62" s="50">
        <v>42</v>
      </c>
      <c r="L62" s="51">
        <v>33</v>
      </c>
      <c r="M62" s="52">
        <v>42</v>
      </c>
      <c r="N62" s="53">
        <v>33</v>
      </c>
      <c r="O62" s="53">
        <v>0</v>
      </c>
      <c r="P62" s="54">
        <v>0</v>
      </c>
      <c r="Q62" s="49">
        <v>158</v>
      </c>
      <c r="R62" s="50">
        <v>79</v>
      </c>
      <c r="S62" s="51">
        <v>79</v>
      </c>
      <c r="T62" s="52">
        <v>79</v>
      </c>
      <c r="U62" s="53">
        <v>78</v>
      </c>
      <c r="V62" s="53">
        <v>0</v>
      </c>
      <c r="W62" s="55">
        <v>1</v>
      </c>
      <c r="X62" s="49">
        <v>-111</v>
      </c>
      <c r="Y62" s="50">
        <v>-63</v>
      </c>
      <c r="Z62" s="56">
        <v>-48</v>
      </c>
      <c r="AA62" s="49">
        <v>215</v>
      </c>
      <c r="AB62" s="50">
        <v>91</v>
      </c>
      <c r="AC62" s="56">
        <v>124</v>
      </c>
      <c r="AD62" s="52">
        <v>90</v>
      </c>
      <c r="AE62" s="53">
        <v>119</v>
      </c>
      <c r="AF62" s="53">
        <v>0</v>
      </c>
      <c r="AG62" s="55">
        <v>3</v>
      </c>
      <c r="AH62" s="49">
        <v>1</v>
      </c>
      <c r="AI62" s="51">
        <v>2</v>
      </c>
      <c r="AJ62" s="49">
        <v>326</v>
      </c>
      <c r="AK62" s="50">
        <v>154</v>
      </c>
      <c r="AL62" s="56">
        <v>172</v>
      </c>
      <c r="AM62" s="52">
        <v>151</v>
      </c>
      <c r="AN62" s="53">
        <v>169</v>
      </c>
      <c r="AO62" s="53">
        <v>2</v>
      </c>
      <c r="AP62" s="55">
        <v>2</v>
      </c>
      <c r="AQ62" s="49">
        <v>1</v>
      </c>
      <c r="AR62" s="166">
        <v>1</v>
      </c>
      <c r="AT62" s="264">
        <f t="shared" si="0"/>
        <v>-111</v>
      </c>
      <c r="AU62" s="262">
        <f t="shared" si="1"/>
        <v>-1</v>
      </c>
      <c r="AV62" s="265">
        <f t="shared" si="2"/>
        <v>1</v>
      </c>
    </row>
    <row r="63" spans="1:48" ht="15" customHeight="1" x14ac:dyDescent="0.2">
      <c r="A63" s="1">
        <v>7</v>
      </c>
      <c r="B63" s="1">
        <v>464</v>
      </c>
      <c r="C63" s="356" t="s">
        <v>70</v>
      </c>
      <c r="D63" s="49">
        <v>129</v>
      </c>
      <c r="E63" s="50">
        <v>62</v>
      </c>
      <c r="F63" s="51">
        <v>67</v>
      </c>
      <c r="G63" s="49">
        <v>132</v>
      </c>
      <c r="H63" s="50">
        <v>67</v>
      </c>
      <c r="I63" s="51">
        <v>65</v>
      </c>
      <c r="J63" s="80">
        <v>379</v>
      </c>
      <c r="K63" s="50">
        <v>200</v>
      </c>
      <c r="L63" s="51">
        <v>179</v>
      </c>
      <c r="M63" s="82">
        <v>200</v>
      </c>
      <c r="N63" s="53">
        <v>179</v>
      </c>
      <c r="O63" s="53">
        <v>0</v>
      </c>
      <c r="P63" s="54">
        <v>0</v>
      </c>
      <c r="Q63" s="49">
        <v>247</v>
      </c>
      <c r="R63" s="50">
        <v>133</v>
      </c>
      <c r="S63" s="51">
        <v>114</v>
      </c>
      <c r="T63" s="52">
        <v>131</v>
      </c>
      <c r="U63" s="53">
        <v>113</v>
      </c>
      <c r="V63" s="53">
        <v>2</v>
      </c>
      <c r="W63" s="55">
        <v>1</v>
      </c>
      <c r="X63" s="49">
        <v>-3</v>
      </c>
      <c r="Y63" s="50">
        <v>-5</v>
      </c>
      <c r="Z63" s="56">
        <v>2</v>
      </c>
      <c r="AA63" s="49">
        <v>1274</v>
      </c>
      <c r="AB63" s="50">
        <v>644</v>
      </c>
      <c r="AC63" s="56">
        <v>630</v>
      </c>
      <c r="AD63" s="52">
        <v>620</v>
      </c>
      <c r="AE63" s="53">
        <v>597</v>
      </c>
      <c r="AF63" s="53">
        <v>15</v>
      </c>
      <c r="AG63" s="55">
        <v>26</v>
      </c>
      <c r="AH63" s="49">
        <v>9</v>
      </c>
      <c r="AI63" s="51">
        <v>7</v>
      </c>
      <c r="AJ63" s="49">
        <v>1277</v>
      </c>
      <c r="AK63" s="50">
        <v>649</v>
      </c>
      <c r="AL63" s="56">
        <v>628</v>
      </c>
      <c r="AM63" s="52">
        <v>632</v>
      </c>
      <c r="AN63" s="53">
        <v>610</v>
      </c>
      <c r="AO63" s="53">
        <v>16</v>
      </c>
      <c r="AP63" s="55">
        <v>15</v>
      </c>
      <c r="AQ63" s="49">
        <v>1</v>
      </c>
      <c r="AR63" s="166">
        <v>3</v>
      </c>
      <c r="AT63" s="264">
        <f t="shared" si="0"/>
        <v>-25</v>
      </c>
      <c r="AU63" s="262">
        <f t="shared" si="1"/>
        <v>10</v>
      </c>
      <c r="AV63" s="265">
        <f t="shared" si="2"/>
        <v>12</v>
      </c>
    </row>
    <row r="64" spans="1:48" ht="15" customHeight="1" x14ac:dyDescent="0.2">
      <c r="A64" s="1">
        <v>7</v>
      </c>
      <c r="B64" s="1">
        <v>481</v>
      </c>
      <c r="C64" s="356" t="s">
        <v>71</v>
      </c>
      <c r="D64" s="49">
        <v>-340</v>
      </c>
      <c r="E64" s="50">
        <v>-136</v>
      </c>
      <c r="F64" s="51">
        <v>-204</v>
      </c>
      <c r="G64" s="49">
        <v>-152</v>
      </c>
      <c r="H64" s="50">
        <v>-63</v>
      </c>
      <c r="I64" s="51">
        <v>-89</v>
      </c>
      <c r="J64" s="80">
        <v>93</v>
      </c>
      <c r="K64" s="50">
        <v>57</v>
      </c>
      <c r="L64" s="51">
        <v>36</v>
      </c>
      <c r="M64" s="52">
        <v>57</v>
      </c>
      <c r="N64" s="53">
        <v>36</v>
      </c>
      <c r="O64" s="53">
        <v>0</v>
      </c>
      <c r="P64" s="54">
        <v>0</v>
      </c>
      <c r="Q64" s="49">
        <v>245</v>
      </c>
      <c r="R64" s="50">
        <v>120</v>
      </c>
      <c r="S64" s="51">
        <v>125</v>
      </c>
      <c r="T64" s="52">
        <v>118</v>
      </c>
      <c r="U64" s="53">
        <v>125</v>
      </c>
      <c r="V64" s="53">
        <v>2</v>
      </c>
      <c r="W64" s="55">
        <v>0</v>
      </c>
      <c r="X64" s="49">
        <v>-188</v>
      </c>
      <c r="Y64" s="50">
        <v>-73</v>
      </c>
      <c r="Z64" s="56">
        <v>-115</v>
      </c>
      <c r="AA64" s="49">
        <v>382</v>
      </c>
      <c r="AB64" s="50">
        <v>202</v>
      </c>
      <c r="AC64" s="56">
        <v>180</v>
      </c>
      <c r="AD64" s="52">
        <v>192</v>
      </c>
      <c r="AE64" s="53">
        <v>162</v>
      </c>
      <c r="AF64" s="53">
        <v>7</v>
      </c>
      <c r="AG64" s="55">
        <v>17</v>
      </c>
      <c r="AH64" s="49">
        <v>3</v>
      </c>
      <c r="AI64" s="51">
        <v>1</v>
      </c>
      <c r="AJ64" s="49">
        <v>570</v>
      </c>
      <c r="AK64" s="50">
        <v>275</v>
      </c>
      <c r="AL64" s="56">
        <v>295</v>
      </c>
      <c r="AM64" s="52">
        <v>270</v>
      </c>
      <c r="AN64" s="53">
        <v>272</v>
      </c>
      <c r="AO64" s="53">
        <v>5</v>
      </c>
      <c r="AP64" s="55">
        <v>23</v>
      </c>
      <c r="AQ64" s="49">
        <v>0</v>
      </c>
      <c r="AR64" s="166">
        <v>0</v>
      </c>
      <c r="AT64" s="264">
        <f t="shared" si="0"/>
        <v>-188</v>
      </c>
      <c r="AU64" s="262">
        <f t="shared" si="1"/>
        <v>-4</v>
      </c>
      <c r="AV64" s="265">
        <f t="shared" si="2"/>
        <v>4</v>
      </c>
    </row>
    <row r="65" spans="1:48" ht="15" customHeight="1" x14ac:dyDescent="0.2">
      <c r="A65" s="1">
        <v>7</v>
      </c>
      <c r="B65" s="1">
        <v>501</v>
      </c>
      <c r="C65" s="356" t="s">
        <v>72</v>
      </c>
      <c r="D65" s="49">
        <v>-295</v>
      </c>
      <c r="E65" s="50">
        <v>-127</v>
      </c>
      <c r="F65" s="51">
        <v>-168</v>
      </c>
      <c r="G65" s="49">
        <v>-189</v>
      </c>
      <c r="H65" s="50">
        <v>-94</v>
      </c>
      <c r="I65" s="51">
        <v>-95</v>
      </c>
      <c r="J65" s="80">
        <v>96</v>
      </c>
      <c r="K65" s="50">
        <v>45</v>
      </c>
      <c r="L65" s="51">
        <v>51</v>
      </c>
      <c r="M65" s="52">
        <v>45</v>
      </c>
      <c r="N65" s="53">
        <v>51</v>
      </c>
      <c r="O65" s="53">
        <v>0</v>
      </c>
      <c r="P65" s="54">
        <v>0</v>
      </c>
      <c r="Q65" s="49">
        <v>285</v>
      </c>
      <c r="R65" s="50">
        <v>139</v>
      </c>
      <c r="S65" s="51">
        <v>146</v>
      </c>
      <c r="T65" s="52">
        <v>139</v>
      </c>
      <c r="U65" s="53">
        <v>146</v>
      </c>
      <c r="V65" s="53">
        <v>0</v>
      </c>
      <c r="W65" s="55">
        <v>0</v>
      </c>
      <c r="X65" s="49">
        <v>-106</v>
      </c>
      <c r="Y65" s="50">
        <v>-33</v>
      </c>
      <c r="Z65" s="56">
        <v>-73</v>
      </c>
      <c r="AA65" s="49">
        <v>415</v>
      </c>
      <c r="AB65" s="50">
        <v>218</v>
      </c>
      <c r="AC65" s="56">
        <v>197</v>
      </c>
      <c r="AD65" s="52">
        <v>193</v>
      </c>
      <c r="AE65" s="53">
        <v>174</v>
      </c>
      <c r="AF65" s="53">
        <v>18</v>
      </c>
      <c r="AG65" s="55">
        <v>19</v>
      </c>
      <c r="AH65" s="49">
        <v>7</v>
      </c>
      <c r="AI65" s="51">
        <v>4</v>
      </c>
      <c r="AJ65" s="49">
        <v>521</v>
      </c>
      <c r="AK65" s="50">
        <v>251</v>
      </c>
      <c r="AL65" s="56">
        <v>270</v>
      </c>
      <c r="AM65" s="52">
        <v>221</v>
      </c>
      <c r="AN65" s="53">
        <v>256</v>
      </c>
      <c r="AO65" s="53">
        <v>28</v>
      </c>
      <c r="AP65" s="55">
        <v>14</v>
      </c>
      <c r="AQ65" s="49">
        <v>2</v>
      </c>
      <c r="AR65" s="166">
        <v>0</v>
      </c>
      <c r="AT65" s="264">
        <f t="shared" si="0"/>
        <v>-110</v>
      </c>
      <c r="AU65" s="262">
        <f t="shared" si="1"/>
        <v>-5</v>
      </c>
      <c r="AV65" s="265">
        <f t="shared" si="2"/>
        <v>9</v>
      </c>
    </row>
    <row r="66" spans="1:48" ht="15" customHeight="1" x14ac:dyDescent="0.2">
      <c r="A66" s="1">
        <v>8</v>
      </c>
      <c r="B66" s="1">
        <v>585</v>
      </c>
      <c r="C66" s="356" t="s">
        <v>221</v>
      </c>
      <c r="D66" s="49">
        <v>-372</v>
      </c>
      <c r="E66" s="50">
        <v>-176</v>
      </c>
      <c r="F66" s="51">
        <v>-196</v>
      </c>
      <c r="G66" s="49">
        <v>-166</v>
      </c>
      <c r="H66" s="50">
        <v>-89</v>
      </c>
      <c r="I66" s="51">
        <v>-77</v>
      </c>
      <c r="J66" s="80">
        <v>130</v>
      </c>
      <c r="K66" s="50">
        <v>63</v>
      </c>
      <c r="L66" s="51">
        <v>67</v>
      </c>
      <c r="M66" s="52">
        <v>63</v>
      </c>
      <c r="N66" s="53">
        <v>67</v>
      </c>
      <c r="O66" s="53">
        <v>0</v>
      </c>
      <c r="P66" s="54">
        <v>0</v>
      </c>
      <c r="Q66" s="49">
        <v>296</v>
      </c>
      <c r="R66" s="50">
        <v>152</v>
      </c>
      <c r="S66" s="51">
        <v>144</v>
      </c>
      <c r="T66" s="52">
        <v>152</v>
      </c>
      <c r="U66" s="53">
        <v>143</v>
      </c>
      <c r="V66" s="53">
        <v>0</v>
      </c>
      <c r="W66" s="55">
        <v>1</v>
      </c>
      <c r="X66" s="49">
        <v>-206</v>
      </c>
      <c r="Y66" s="50">
        <v>-87</v>
      </c>
      <c r="Z66" s="56">
        <v>-119</v>
      </c>
      <c r="AA66" s="49">
        <v>307</v>
      </c>
      <c r="AB66" s="50">
        <v>140</v>
      </c>
      <c r="AC66" s="56">
        <v>167</v>
      </c>
      <c r="AD66" s="52">
        <v>134</v>
      </c>
      <c r="AE66" s="53">
        <v>143</v>
      </c>
      <c r="AF66" s="53">
        <v>3</v>
      </c>
      <c r="AG66" s="55">
        <v>19</v>
      </c>
      <c r="AH66" s="49">
        <v>3</v>
      </c>
      <c r="AI66" s="51">
        <v>5</v>
      </c>
      <c r="AJ66" s="49">
        <v>513</v>
      </c>
      <c r="AK66" s="50">
        <v>227</v>
      </c>
      <c r="AL66" s="56">
        <v>286</v>
      </c>
      <c r="AM66" s="52">
        <v>222</v>
      </c>
      <c r="AN66" s="53">
        <v>258</v>
      </c>
      <c r="AO66" s="53">
        <v>3</v>
      </c>
      <c r="AP66" s="55">
        <v>24</v>
      </c>
      <c r="AQ66" s="49">
        <v>2</v>
      </c>
      <c r="AR66" s="166">
        <v>4</v>
      </c>
      <c r="AT66" s="264">
        <f t="shared" si="0"/>
        <v>-203</v>
      </c>
      <c r="AU66" s="262">
        <f t="shared" si="1"/>
        <v>-5</v>
      </c>
      <c r="AV66" s="265">
        <f t="shared" si="2"/>
        <v>2</v>
      </c>
    </row>
    <row r="67" spans="1:48" ht="15" customHeight="1" thickBot="1" x14ac:dyDescent="0.25">
      <c r="A67" s="1">
        <v>8</v>
      </c>
      <c r="B67" s="1">
        <v>586</v>
      </c>
      <c r="C67" s="359" t="s">
        <v>222</v>
      </c>
      <c r="D67" s="360">
        <v>-277</v>
      </c>
      <c r="E67" s="361">
        <v>-125</v>
      </c>
      <c r="F67" s="362">
        <v>-152</v>
      </c>
      <c r="G67" s="363">
        <v>-114</v>
      </c>
      <c r="H67" s="361">
        <v>-61</v>
      </c>
      <c r="I67" s="362">
        <v>-53</v>
      </c>
      <c r="J67" s="363">
        <v>103</v>
      </c>
      <c r="K67" s="361">
        <v>47</v>
      </c>
      <c r="L67" s="362">
        <v>56</v>
      </c>
      <c r="M67" s="364">
        <v>47</v>
      </c>
      <c r="N67" s="365">
        <v>56</v>
      </c>
      <c r="O67" s="365">
        <v>0</v>
      </c>
      <c r="P67" s="366">
        <v>0</v>
      </c>
      <c r="Q67" s="360">
        <v>217</v>
      </c>
      <c r="R67" s="361">
        <v>108</v>
      </c>
      <c r="S67" s="362">
        <v>109</v>
      </c>
      <c r="T67" s="364">
        <v>108</v>
      </c>
      <c r="U67" s="365">
        <v>109</v>
      </c>
      <c r="V67" s="365">
        <v>0</v>
      </c>
      <c r="W67" s="367">
        <v>0</v>
      </c>
      <c r="X67" s="360">
        <v>-163</v>
      </c>
      <c r="Y67" s="361">
        <v>-64</v>
      </c>
      <c r="Z67" s="368">
        <v>-99</v>
      </c>
      <c r="AA67" s="360">
        <v>307</v>
      </c>
      <c r="AB67" s="361">
        <v>158</v>
      </c>
      <c r="AC67" s="368">
        <v>149</v>
      </c>
      <c r="AD67" s="364">
        <v>144</v>
      </c>
      <c r="AE67" s="365">
        <v>125</v>
      </c>
      <c r="AF67" s="365">
        <v>12</v>
      </c>
      <c r="AG67" s="367">
        <v>22</v>
      </c>
      <c r="AH67" s="360">
        <v>2</v>
      </c>
      <c r="AI67" s="362">
        <v>2</v>
      </c>
      <c r="AJ67" s="360">
        <v>470</v>
      </c>
      <c r="AK67" s="361">
        <v>222</v>
      </c>
      <c r="AL67" s="368">
        <v>248</v>
      </c>
      <c r="AM67" s="364">
        <v>213</v>
      </c>
      <c r="AN67" s="365">
        <v>217</v>
      </c>
      <c r="AO67" s="365">
        <v>8</v>
      </c>
      <c r="AP67" s="367">
        <v>31</v>
      </c>
      <c r="AQ67" s="363">
        <v>1</v>
      </c>
      <c r="AR67" s="369">
        <v>0</v>
      </c>
      <c r="AT67" s="446">
        <f t="shared" si="0"/>
        <v>-161</v>
      </c>
      <c r="AU67" s="377">
        <f t="shared" si="1"/>
        <v>-5</v>
      </c>
      <c r="AV67" s="447">
        <f t="shared" si="2"/>
        <v>3</v>
      </c>
    </row>
    <row r="68" spans="1:48" x14ac:dyDescent="0.2">
      <c r="C68" s="1" t="s">
        <v>339</v>
      </c>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80"/>
  <sheetViews>
    <sheetView workbookViewId="0">
      <pane xSplit="3" ySplit="6" topLeftCell="AD58" activePane="bottomRight" state="frozen"/>
      <selection pane="topRight" activeCell="D1" sqref="D1"/>
      <selection pane="bottomLeft" activeCell="A7" sqref="A7"/>
      <selection pane="bottomRight" activeCell="AN62" sqref="AN62"/>
    </sheetView>
  </sheetViews>
  <sheetFormatPr defaultColWidth="11.90625" defaultRowHeight="12.5" x14ac:dyDescent="0.2"/>
  <cols>
    <col min="1" max="2" width="3.90625" style="1" customWidth="1"/>
    <col min="3" max="3" width="11" style="1" customWidth="1"/>
    <col min="4" max="6" width="7.453125" style="86" bestFit="1" customWidth="1"/>
    <col min="7" max="7" width="7.6328125" style="86" bestFit="1" customWidth="1"/>
    <col min="8" max="9" width="7.453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4" width="7.6328125" style="86" bestFit="1" customWidth="1"/>
    <col min="25" max="25" width="7.453125" style="86" bestFit="1" customWidth="1"/>
    <col min="26" max="26" width="6.26953125" style="86" bestFit="1" customWidth="1"/>
    <col min="27" max="30" width="7.08984375" style="86" bestFit="1" customWidth="1"/>
    <col min="31" max="31" width="6.26953125" style="86" bestFit="1" customWidth="1"/>
    <col min="32"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906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1" width="6.7265625" style="1" bestFit="1" customWidth="1"/>
    <col min="282" max="282" width="5.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7" width="6.7265625" style="1" bestFit="1" customWidth="1"/>
    <col min="538" max="538" width="5.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3" width="6.7265625" style="1" bestFit="1" customWidth="1"/>
    <col min="794" max="794" width="5.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49" width="6.7265625" style="1" bestFit="1" customWidth="1"/>
    <col min="1050" max="1050" width="5.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5" width="6.7265625" style="1" bestFit="1" customWidth="1"/>
    <col min="1306" max="1306" width="5.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1" width="6.7265625" style="1" bestFit="1" customWidth="1"/>
    <col min="1562" max="1562" width="5.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7" width="6.7265625" style="1" bestFit="1" customWidth="1"/>
    <col min="1818" max="1818" width="5.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3" width="6.7265625" style="1" bestFit="1" customWidth="1"/>
    <col min="2074" max="2074" width="5.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29" width="6.7265625" style="1" bestFit="1" customWidth="1"/>
    <col min="2330" max="2330" width="5.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5" width="6.7265625" style="1" bestFit="1" customWidth="1"/>
    <col min="2586" max="2586" width="5.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1" width="6.7265625" style="1" bestFit="1" customWidth="1"/>
    <col min="2842" max="2842" width="5.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7" width="6.7265625" style="1" bestFit="1" customWidth="1"/>
    <col min="3098" max="3098" width="5.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3" width="6.7265625" style="1" bestFit="1" customWidth="1"/>
    <col min="3354" max="3354" width="5.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09" width="6.7265625" style="1" bestFit="1" customWidth="1"/>
    <col min="3610" max="3610" width="5.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5" width="6.7265625" style="1" bestFit="1" customWidth="1"/>
    <col min="3866" max="3866" width="5.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1" width="6.7265625" style="1" bestFit="1" customWidth="1"/>
    <col min="4122" max="4122" width="5.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7" width="6.7265625" style="1" bestFit="1" customWidth="1"/>
    <col min="4378" max="4378" width="5.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3" width="6.7265625" style="1" bestFit="1" customWidth="1"/>
    <col min="4634" max="4634" width="5.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89" width="6.7265625" style="1" bestFit="1" customWidth="1"/>
    <col min="4890" max="4890" width="5.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5" width="6.7265625" style="1" bestFit="1" customWidth="1"/>
    <col min="5146" max="5146" width="5.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1" width="6.7265625" style="1" bestFit="1" customWidth="1"/>
    <col min="5402" max="5402" width="5.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7" width="6.7265625" style="1" bestFit="1" customWidth="1"/>
    <col min="5658" max="5658" width="5.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3" width="6.7265625" style="1" bestFit="1" customWidth="1"/>
    <col min="5914" max="5914" width="5.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69" width="6.7265625" style="1" bestFit="1" customWidth="1"/>
    <col min="6170" max="6170" width="5.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5" width="6.7265625" style="1" bestFit="1" customWidth="1"/>
    <col min="6426" max="6426" width="5.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1" width="6.7265625" style="1" bestFit="1" customWidth="1"/>
    <col min="6682" max="6682" width="5.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7" width="6.7265625" style="1" bestFit="1" customWidth="1"/>
    <col min="6938" max="6938" width="5.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3" width="6.7265625" style="1" bestFit="1" customWidth="1"/>
    <col min="7194" max="7194" width="5.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49" width="6.7265625" style="1" bestFit="1" customWidth="1"/>
    <col min="7450" max="7450" width="5.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5" width="6.7265625" style="1" bestFit="1" customWidth="1"/>
    <col min="7706" max="7706" width="5.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1" width="6.7265625" style="1" bestFit="1" customWidth="1"/>
    <col min="7962" max="7962" width="5.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7" width="6.7265625" style="1" bestFit="1" customWidth="1"/>
    <col min="8218" max="8218" width="5.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3" width="6.7265625" style="1" bestFit="1" customWidth="1"/>
    <col min="8474" max="8474" width="5.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29" width="6.7265625" style="1" bestFit="1" customWidth="1"/>
    <col min="8730" max="8730" width="5.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5" width="6.7265625" style="1" bestFit="1" customWidth="1"/>
    <col min="8986" max="8986" width="5.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1" width="6.7265625" style="1" bestFit="1" customWidth="1"/>
    <col min="9242" max="9242" width="5.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7" width="6.7265625" style="1" bestFit="1" customWidth="1"/>
    <col min="9498" max="9498" width="5.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3" width="6.7265625" style="1" bestFit="1" customWidth="1"/>
    <col min="9754" max="9754" width="5.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09" width="6.7265625" style="1" bestFit="1" customWidth="1"/>
    <col min="10010" max="10010" width="5.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5" width="6.7265625" style="1" bestFit="1" customWidth="1"/>
    <col min="10266" max="10266" width="5.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1" width="6.7265625" style="1" bestFit="1" customWidth="1"/>
    <col min="10522" max="10522" width="5.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7" width="6.7265625" style="1" bestFit="1" customWidth="1"/>
    <col min="10778" max="10778" width="5.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3" width="6.7265625" style="1" bestFit="1" customWidth="1"/>
    <col min="11034" max="11034" width="5.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89" width="6.7265625" style="1" bestFit="1" customWidth="1"/>
    <col min="11290" max="11290" width="5.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5" width="6.7265625" style="1" bestFit="1" customWidth="1"/>
    <col min="11546" max="11546" width="5.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1" width="6.7265625" style="1" bestFit="1" customWidth="1"/>
    <col min="11802" max="11802" width="5.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7" width="6.7265625" style="1" bestFit="1" customWidth="1"/>
    <col min="12058" max="12058" width="5.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3" width="6.7265625" style="1" bestFit="1" customWidth="1"/>
    <col min="12314" max="12314" width="5.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69" width="6.7265625" style="1" bestFit="1" customWidth="1"/>
    <col min="12570" max="12570" width="5.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5" width="6.7265625" style="1" bestFit="1" customWidth="1"/>
    <col min="12826" max="12826" width="5.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1" width="6.7265625" style="1" bestFit="1" customWidth="1"/>
    <col min="13082" max="13082" width="5.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7" width="6.7265625" style="1" bestFit="1" customWidth="1"/>
    <col min="13338" max="13338" width="5.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3" width="6.7265625" style="1" bestFit="1" customWidth="1"/>
    <col min="13594" max="13594" width="5.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49" width="6.7265625" style="1" bestFit="1" customWidth="1"/>
    <col min="13850" max="13850" width="5.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5" width="6.7265625" style="1" bestFit="1" customWidth="1"/>
    <col min="14106" max="14106" width="5.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1" width="6.7265625" style="1" bestFit="1" customWidth="1"/>
    <col min="14362" max="14362" width="5.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7" width="6.7265625" style="1" bestFit="1" customWidth="1"/>
    <col min="14618" max="14618" width="5.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3" width="6.7265625" style="1" bestFit="1" customWidth="1"/>
    <col min="14874" max="14874" width="5.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29" width="6.7265625" style="1" bestFit="1" customWidth="1"/>
    <col min="15130" max="15130" width="5.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5" width="6.7265625" style="1" bestFit="1" customWidth="1"/>
    <col min="15386" max="15386" width="5.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1" width="6.7265625" style="1" bestFit="1" customWidth="1"/>
    <col min="15642" max="15642" width="5.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7" width="6.7265625" style="1" bestFit="1" customWidth="1"/>
    <col min="15898" max="15898" width="5.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3" width="6.7265625" style="1" bestFit="1" customWidth="1"/>
    <col min="16154" max="16154" width="5.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319</v>
      </c>
      <c r="E1" s="3"/>
      <c r="F1" s="3"/>
      <c r="G1" s="3"/>
      <c r="H1" s="3"/>
      <c r="I1" s="3"/>
      <c r="J1" s="3"/>
      <c r="K1" s="3"/>
      <c r="L1" s="3"/>
      <c r="M1" s="3"/>
      <c r="N1" s="3"/>
      <c r="O1" s="3"/>
      <c r="P1" s="4"/>
      <c r="Q1" s="4" t="s">
        <v>290</v>
      </c>
      <c r="R1" s="3"/>
      <c r="S1" s="3"/>
      <c r="T1" s="3"/>
      <c r="U1" s="3"/>
      <c r="V1" s="3"/>
      <c r="W1" s="3"/>
      <c r="X1" s="3"/>
      <c r="Y1" s="3"/>
      <c r="Z1" s="3"/>
      <c r="AA1" s="4"/>
      <c r="AB1" s="3"/>
      <c r="AC1" s="3"/>
      <c r="AD1" s="4" t="s">
        <v>290</v>
      </c>
      <c r="AE1" s="3"/>
      <c r="AF1" s="259" t="s">
        <v>335</v>
      </c>
      <c r="AG1" s="3"/>
      <c r="AH1" s="3"/>
      <c r="AI1" s="5"/>
      <c r="AJ1" s="4"/>
      <c r="AK1" s="6"/>
      <c r="AL1" s="6"/>
      <c r="AM1" s="6"/>
      <c r="AN1" s="6"/>
      <c r="AO1" s="6"/>
      <c r="AP1" s="6"/>
      <c r="AQ1" s="6"/>
      <c r="AR1" s="6"/>
    </row>
    <row r="2" spans="1:48" s="7" customFormat="1" x14ac:dyDescent="0.2">
      <c r="C2" s="1499" t="s">
        <v>228</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229</v>
      </c>
      <c r="H3" s="10"/>
      <c r="I3" s="10"/>
      <c r="J3" s="10"/>
      <c r="K3" s="10"/>
      <c r="L3" s="10"/>
      <c r="M3" s="10"/>
      <c r="N3" s="10"/>
      <c r="O3" s="10"/>
      <c r="P3" s="10"/>
      <c r="Q3" s="10"/>
      <c r="R3" s="10"/>
      <c r="S3" s="10"/>
      <c r="T3" s="10"/>
      <c r="U3" s="10"/>
      <c r="V3" s="10"/>
      <c r="W3" s="11"/>
      <c r="X3" s="12" t="s">
        <v>230</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223</v>
      </c>
      <c r="N5" s="1435"/>
      <c r="O5" s="1505" t="s">
        <v>173</v>
      </c>
      <c r="P5" s="1435"/>
      <c r="Q5" s="27"/>
      <c r="R5" s="30"/>
      <c r="S5" s="30"/>
      <c r="T5" s="1434" t="s">
        <v>223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231</v>
      </c>
      <c r="N6" s="41" t="s">
        <v>232</v>
      </c>
      <c r="O6" s="41" t="s">
        <v>231</v>
      </c>
      <c r="P6" s="42" t="s">
        <v>179</v>
      </c>
      <c r="Q6" s="309" t="s">
        <v>5</v>
      </c>
      <c r="R6" s="38" t="s">
        <v>6</v>
      </c>
      <c r="S6" s="39" t="s">
        <v>7</v>
      </c>
      <c r="T6" s="40" t="s">
        <v>180</v>
      </c>
      <c r="U6" s="41" t="s">
        <v>181</v>
      </c>
      <c r="V6" s="41" t="s">
        <v>180</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 customHeight="1" x14ac:dyDescent="0.2">
      <c r="C7" s="356" t="s">
        <v>226</v>
      </c>
      <c r="D7" s="68">
        <v>-5753</v>
      </c>
      <c r="E7" s="59">
        <v>-4580</v>
      </c>
      <c r="F7" s="87">
        <v>-1173</v>
      </c>
      <c r="G7" s="58">
        <v>-5108</v>
      </c>
      <c r="H7" s="50">
        <v>-3533</v>
      </c>
      <c r="I7" s="51">
        <v>-1575</v>
      </c>
      <c r="J7" s="58">
        <v>47974</v>
      </c>
      <c r="K7" s="50">
        <v>24525</v>
      </c>
      <c r="L7" s="51">
        <v>23449</v>
      </c>
      <c r="M7" s="52">
        <v>24302</v>
      </c>
      <c r="N7" s="53">
        <v>23225</v>
      </c>
      <c r="O7" s="53">
        <v>223</v>
      </c>
      <c r="P7" s="54">
        <v>224</v>
      </c>
      <c r="Q7" s="61">
        <v>53082</v>
      </c>
      <c r="R7" s="62">
        <v>28058</v>
      </c>
      <c r="S7" s="63">
        <v>25024</v>
      </c>
      <c r="T7" s="64">
        <v>27689</v>
      </c>
      <c r="U7" s="62">
        <v>24747</v>
      </c>
      <c r="V7" s="62">
        <v>369</v>
      </c>
      <c r="W7" s="65">
        <v>277</v>
      </c>
      <c r="X7" s="58">
        <v>-645</v>
      </c>
      <c r="Y7" s="66">
        <v>-1047</v>
      </c>
      <c r="Z7" s="66">
        <v>402</v>
      </c>
      <c r="AA7" s="61">
        <v>223116</v>
      </c>
      <c r="AB7" s="62">
        <v>115794</v>
      </c>
      <c r="AC7" s="63">
        <v>107322</v>
      </c>
      <c r="AD7" s="64">
        <v>106023</v>
      </c>
      <c r="AE7" s="62">
        <v>98305</v>
      </c>
      <c r="AF7" s="62">
        <v>7726</v>
      </c>
      <c r="AG7" s="65">
        <v>7579</v>
      </c>
      <c r="AH7" s="67">
        <v>2045</v>
      </c>
      <c r="AI7" s="65">
        <v>1438</v>
      </c>
      <c r="AJ7" s="68">
        <v>223761</v>
      </c>
      <c r="AK7" s="50">
        <v>116841</v>
      </c>
      <c r="AL7" s="56">
        <v>106920</v>
      </c>
      <c r="AM7" s="52">
        <v>107030</v>
      </c>
      <c r="AN7" s="53">
        <v>98176</v>
      </c>
      <c r="AO7" s="53">
        <v>7914</v>
      </c>
      <c r="AP7" s="55">
        <v>7667</v>
      </c>
      <c r="AQ7" s="49">
        <v>1897</v>
      </c>
      <c r="AR7" s="166">
        <v>1077</v>
      </c>
      <c r="AT7" s="441">
        <f>(AD7+AE7)-(AM7+AN7)</f>
        <v>-878</v>
      </c>
      <c r="AU7" s="376">
        <f>(AF7+AG7)-(AO7+AP7)</f>
        <v>-276</v>
      </c>
      <c r="AV7" s="442">
        <f>(AH7+AI7)-(AQ7+AR7)</f>
        <v>509</v>
      </c>
    </row>
    <row r="8" spans="1:48" ht="15" customHeight="1" x14ac:dyDescent="0.2">
      <c r="A8" s="1">
        <v>1</v>
      </c>
      <c r="C8" s="414" t="s">
        <v>291</v>
      </c>
      <c r="D8" s="335">
        <v>501</v>
      </c>
      <c r="E8" s="502">
        <v>-641</v>
      </c>
      <c r="F8" s="503">
        <v>1142</v>
      </c>
      <c r="G8" s="335">
        <v>-1642</v>
      </c>
      <c r="H8" s="502">
        <v>-1083</v>
      </c>
      <c r="I8" s="503">
        <v>-559</v>
      </c>
      <c r="J8" s="335">
        <v>12954</v>
      </c>
      <c r="K8" s="502">
        <v>6572</v>
      </c>
      <c r="L8" s="503">
        <v>6382</v>
      </c>
      <c r="M8" s="335">
        <v>6480</v>
      </c>
      <c r="N8" s="502">
        <v>6274</v>
      </c>
      <c r="O8" s="502">
        <v>92</v>
      </c>
      <c r="P8" s="504">
        <v>108</v>
      </c>
      <c r="Q8" s="417">
        <v>14596</v>
      </c>
      <c r="R8" s="497">
        <v>7655</v>
      </c>
      <c r="S8" s="501">
        <v>6941</v>
      </c>
      <c r="T8" s="335">
        <v>7497</v>
      </c>
      <c r="U8" s="502">
        <v>6815</v>
      </c>
      <c r="V8" s="502">
        <v>158</v>
      </c>
      <c r="W8" s="503">
        <v>126</v>
      </c>
      <c r="X8" s="335">
        <v>2143</v>
      </c>
      <c r="Y8" s="504">
        <v>442</v>
      </c>
      <c r="Z8" s="504">
        <v>1701</v>
      </c>
      <c r="AA8" s="417">
        <v>78657</v>
      </c>
      <c r="AB8" s="497">
        <v>40243</v>
      </c>
      <c r="AC8" s="501">
        <v>38414</v>
      </c>
      <c r="AD8" s="335">
        <v>35970</v>
      </c>
      <c r="AE8" s="502">
        <v>34714</v>
      </c>
      <c r="AF8" s="502">
        <v>3825</v>
      </c>
      <c r="AG8" s="503">
        <v>3367</v>
      </c>
      <c r="AH8" s="335">
        <v>448</v>
      </c>
      <c r="AI8" s="503">
        <v>333</v>
      </c>
      <c r="AJ8" s="348">
        <v>76514</v>
      </c>
      <c r="AK8" s="497">
        <v>39801</v>
      </c>
      <c r="AL8" s="503">
        <v>36713</v>
      </c>
      <c r="AM8" s="335">
        <v>35424</v>
      </c>
      <c r="AN8" s="502">
        <v>32917</v>
      </c>
      <c r="AO8" s="502">
        <v>3801</v>
      </c>
      <c r="AP8" s="503">
        <v>3369</v>
      </c>
      <c r="AQ8" s="335">
        <v>576</v>
      </c>
      <c r="AR8" s="505">
        <v>427</v>
      </c>
      <c r="AT8" s="441">
        <f t="shared" ref="AT8:AT67" si="0">(AD8+AE8)-(AM8+AN8)</f>
        <v>2343</v>
      </c>
      <c r="AU8" s="376">
        <f t="shared" ref="AU8:AU67" si="1">(AF8+AG8)-(AO8+AP8)</f>
        <v>22</v>
      </c>
      <c r="AV8" s="442">
        <f t="shared" ref="AV8:AV67" si="2">(AH8+AI8)-(AQ8+AR8)</f>
        <v>-222</v>
      </c>
    </row>
    <row r="9" spans="1:48" ht="15" customHeight="1" x14ac:dyDescent="0.2">
      <c r="A9" s="1">
        <v>2</v>
      </c>
      <c r="C9" s="356" t="s">
        <v>9</v>
      </c>
      <c r="D9" s="58">
        <v>-416</v>
      </c>
      <c r="E9" s="50">
        <v>-630</v>
      </c>
      <c r="F9" s="51">
        <v>214</v>
      </c>
      <c r="G9" s="58">
        <v>461</v>
      </c>
      <c r="H9" s="69">
        <v>133</v>
      </c>
      <c r="I9" s="60">
        <v>328</v>
      </c>
      <c r="J9" s="58">
        <v>9594</v>
      </c>
      <c r="K9" s="69">
        <v>4934</v>
      </c>
      <c r="L9" s="60">
        <v>4660</v>
      </c>
      <c r="M9" s="52">
        <v>4901</v>
      </c>
      <c r="N9" s="53">
        <v>4628</v>
      </c>
      <c r="O9" s="53">
        <v>33</v>
      </c>
      <c r="P9" s="54">
        <v>32</v>
      </c>
      <c r="Q9" s="49">
        <v>9133</v>
      </c>
      <c r="R9" s="50">
        <v>4801</v>
      </c>
      <c r="S9" s="56">
        <v>4332</v>
      </c>
      <c r="T9" s="58">
        <v>4704</v>
      </c>
      <c r="U9" s="69">
        <v>4274</v>
      </c>
      <c r="V9" s="69">
        <v>97</v>
      </c>
      <c r="W9" s="60">
        <v>58</v>
      </c>
      <c r="X9" s="58">
        <v>-877</v>
      </c>
      <c r="Y9" s="66">
        <v>-763</v>
      </c>
      <c r="Z9" s="66">
        <v>-114</v>
      </c>
      <c r="AA9" s="49">
        <v>47066</v>
      </c>
      <c r="AB9" s="50">
        <v>24355</v>
      </c>
      <c r="AC9" s="56">
        <v>22711</v>
      </c>
      <c r="AD9" s="58">
        <v>22697</v>
      </c>
      <c r="AE9" s="69">
        <v>21187</v>
      </c>
      <c r="AF9" s="69">
        <v>1043</v>
      </c>
      <c r="AG9" s="60">
        <v>1107</v>
      </c>
      <c r="AH9" s="58">
        <v>615</v>
      </c>
      <c r="AI9" s="60">
        <v>417</v>
      </c>
      <c r="AJ9" s="57">
        <v>47943</v>
      </c>
      <c r="AK9" s="50">
        <v>25118</v>
      </c>
      <c r="AL9" s="56">
        <v>22825</v>
      </c>
      <c r="AM9" s="52">
        <v>23291</v>
      </c>
      <c r="AN9" s="53">
        <v>21313</v>
      </c>
      <c r="AO9" s="53">
        <v>1325</v>
      </c>
      <c r="AP9" s="55">
        <v>1258</v>
      </c>
      <c r="AQ9" s="49">
        <v>502</v>
      </c>
      <c r="AR9" s="166">
        <v>254</v>
      </c>
      <c r="AT9" s="264">
        <f t="shared" si="0"/>
        <v>-720</v>
      </c>
      <c r="AU9" s="262">
        <f t="shared" si="1"/>
        <v>-433</v>
      </c>
      <c r="AV9" s="265">
        <f t="shared" si="2"/>
        <v>276</v>
      </c>
    </row>
    <row r="10" spans="1:48" ht="15" customHeight="1" x14ac:dyDescent="0.2">
      <c r="A10" s="1">
        <v>3</v>
      </c>
      <c r="C10" s="356" t="s">
        <v>10</v>
      </c>
      <c r="D10" s="58">
        <v>1965</v>
      </c>
      <c r="E10" s="50">
        <v>528</v>
      </c>
      <c r="F10" s="51">
        <v>1437</v>
      </c>
      <c r="G10" s="58">
        <v>435</v>
      </c>
      <c r="H10" s="69">
        <v>122</v>
      </c>
      <c r="I10" s="60">
        <v>313</v>
      </c>
      <c r="J10" s="58">
        <v>6128</v>
      </c>
      <c r="K10" s="69">
        <v>3205</v>
      </c>
      <c r="L10" s="60">
        <v>2923</v>
      </c>
      <c r="M10" s="52">
        <v>3190</v>
      </c>
      <c r="N10" s="53">
        <v>2904</v>
      </c>
      <c r="O10" s="53">
        <v>15</v>
      </c>
      <c r="P10" s="54">
        <v>19</v>
      </c>
      <c r="Q10" s="49">
        <v>5693</v>
      </c>
      <c r="R10" s="50">
        <v>3083</v>
      </c>
      <c r="S10" s="56">
        <v>2610</v>
      </c>
      <c r="T10" s="58">
        <v>3050</v>
      </c>
      <c r="U10" s="69">
        <v>2592</v>
      </c>
      <c r="V10" s="69">
        <v>33</v>
      </c>
      <c r="W10" s="60">
        <v>18</v>
      </c>
      <c r="X10" s="58">
        <v>1530</v>
      </c>
      <c r="Y10" s="66">
        <v>406</v>
      </c>
      <c r="Z10" s="66">
        <v>1124</v>
      </c>
      <c r="AA10" s="49">
        <v>31335</v>
      </c>
      <c r="AB10" s="50">
        <v>16250</v>
      </c>
      <c r="AC10" s="56">
        <v>15085</v>
      </c>
      <c r="AD10" s="58">
        <v>15423</v>
      </c>
      <c r="AE10" s="69">
        <v>14328</v>
      </c>
      <c r="AF10" s="69">
        <v>584</v>
      </c>
      <c r="AG10" s="60">
        <v>570</v>
      </c>
      <c r="AH10" s="58">
        <v>243</v>
      </c>
      <c r="AI10" s="60">
        <v>187</v>
      </c>
      <c r="AJ10" s="57">
        <v>29805</v>
      </c>
      <c r="AK10" s="50">
        <v>15844</v>
      </c>
      <c r="AL10" s="56">
        <v>13961</v>
      </c>
      <c r="AM10" s="52">
        <v>14905</v>
      </c>
      <c r="AN10" s="53">
        <v>13252</v>
      </c>
      <c r="AO10" s="53">
        <v>571</v>
      </c>
      <c r="AP10" s="55">
        <v>577</v>
      </c>
      <c r="AQ10" s="49">
        <v>368</v>
      </c>
      <c r="AR10" s="166">
        <v>132</v>
      </c>
      <c r="AT10" s="264">
        <f t="shared" si="0"/>
        <v>1594</v>
      </c>
      <c r="AU10" s="262">
        <f t="shared" si="1"/>
        <v>6</v>
      </c>
      <c r="AV10" s="265">
        <f t="shared" si="2"/>
        <v>-70</v>
      </c>
    </row>
    <row r="11" spans="1:48" ht="15" customHeight="1" x14ac:dyDescent="0.2">
      <c r="A11" s="1">
        <v>4</v>
      </c>
      <c r="C11" s="356" t="s">
        <v>11</v>
      </c>
      <c r="D11" s="58">
        <v>710</v>
      </c>
      <c r="E11" s="50">
        <v>269</v>
      </c>
      <c r="F11" s="51">
        <v>441</v>
      </c>
      <c r="G11" s="58">
        <v>419</v>
      </c>
      <c r="H11" s="69">
        <v>-29</v>
      </c>
      <c r="I11" s="60">
        <v>448</v>
      </c>
      <c r="J11" s="58">
        <v>6485</v>
      </c>
      <c r="K11" s="69">
        <v>3252</v>
      </c>
      <c r="L11" s="60">
        <v>3233</v>
      </c>
      <c r="M11" s="52">
        <v>3232</v>
      </c>
      <c r="N11" s="53">
        <v>3222</v>
      </c>
      <c r="O11" s="53">
        <v>20</v>
      </c>
      <c r="P11" s="54">
        <v>11</v>
      </c>
      <c r="Q11" s="49">
        <v>6066</v>
      </c>
      <c r="R11" s="50">
        <v>3281</v>
      </c>
      <c r="S11" s="56">
        <v>2785</v>
      </c>
      <c r="T11" s="58">
        <v>3261</v>
      </c>
      <c r="U11" s="69">
        <v>2765</v>
      </c>
      <c r="V11" s="69">
        <v>20</v>
      </c>
      <c r="W11" s="60">
        <v>20</v>
      </c>
      <c r="X11" s="58">
        <v>291</v>
      </c>
      <c r="Y11" s="66">
        <v>298</v>
      </c>
      <c r="Z11" s="66">
        <v>-7</v>
      </c>
      <c r="AA11" s="49">
        <v>24768</v>
      </c>
      <c r="AB11" s="50">
        <v>13329</v>
      </c>
      <c r="AC11" s="56">
        <v>11439</v>
      </c>
      <c r="AD11" s="58">
        <v>12458</v>
      </c>
      <c r="AE11" s="69">
        <v>10779</v>
      </c>
      <c r="AF11" s="69">
        <v>660</v>
      </c>
      <c r="AG11" s="60">
        <v>527</v>
      </c>
      <c r="AH11" s="58">
        <v>211</v>
      </c>
      <c r="AI11" s="60">
        <v>133</v>
      </c>
      <c r="AJ11" s="57">
        <v>24477</v>
      </c>
      <c r="AK11" s="50">
        <v>13031</v>
      </c>
      <c r="AL11" s="56">
        <v>11446</v>
      </c>
      <c r="AM11" s="52">
        <v>12271</v>
      </c>
      <c r="AN11" s="53">
        <v>10921</v>
      </c>
      <c r="AO11" s="53">
        <v>625</v>
      </c>
      <c r="AP11" s="55">
        <v>477</v>
      </c>
      <c r="AQ11" s="49">
        <v>135</v>
      </c>
      <c r="AR11" s="166">
        <v>48</v>
      </c>
      <c r="AT11" s="264">
        <f t="shared" si="0"/>
        <v>45</v>
      </c>
      <c r="AU11" s="262">
        <f t="shared" si="1"/>
        <v>85</v>
      </c>
      <c r="AV11" s="265">
        <f t="shared" si="2"/>
        <v>161</v>
      </c>
    </row>
    <row r="12" spans="1:48" ht="15" customHeight="1" x14ac:dyDescent="0.2">
      <c r="A12" s="1">
        <v>5</v>
      </c>
      <c r="C12" s="356" t="s">
        <v>12</v>
      </c>
      <c r="D12" s="58">
        <v>-1614</v>
      </c>
      <c r="E12" s="50">
        <v>-810</v>
      </c>
      <c r="F12" s="51">
        <v>-804</v>
      </c>
      <c r="G12" s="58">
        <v>-835</v>
      </c>
      <c r="H12" s="69">
        <v>-477</v>
      </c>
      <c r="I12" s="60">
        <v>-358</v>
      </c>
      <c r="J12" s="58">
        <v>2144</v>
      </c>
      <c r="K12" s="69">
        <v>1071</v>
      </c>
      <c r="L12" s="60">
        <v>1073</v>
      </c>
      <c r="M12" s="52">
        <v>1059</v>
      </c>
      <c r="N12" s="53">
        <v>1063</v>
      </c>
      <c r="O12" s="53">
        <v>12</v>
      </c>
      <c r="P12" s="54">
        <v>10</v>
      </c>
      <c r="Q12" s="49">
        <v>2979</v>
      </c>
      <c r="R12" s="50">
        <v>1548</v>
      </c>
      <c r="S12" s="56">
        <v>1431</v>
      </c>
      <c r="T12" s="58">
        <v>1544</v>
      </c>
      <c r="U12" s="69">
        <v>1417</v>
      </c>
      <c r="V12" s="69">
        <v>4</v>
      </c>
      <c r="W12" s="60">
        <v>14</v>
      </c>
      <c r="X12" s="58">
        <v>-779</v>
      </c>
      <c r="Y12" s="66">
        <v>-333</v>
      </c>
      <c r="Z12" s="66">
        <v>-446</v>
      </c>
      <c r="AA12" s="49">
        <v>8539</v>
      </c>
      <c r="AB12" s="50">
        <v>4516</v>
      </c>
      <c r="AC12" s="56">
        <v>4023</v>
      </c>
      <c r="AD12" s="58">
        <v>3885</v>
      </c>
      <c r="AE12" s="69">
        <v>3465</v>
      </c>
      <c r="AF12" s="69">
        <v>562</v>
      </c>
      <c r="AG12" s="60">
        <v>510</v>
      </c>
      <c r="AH12" s="58">
        <v>69</v>
      </c>
      <c r="AI12" s="60">
        <v>48</v>
      </c>
      <c r="AJ12" s="57">
        <v>9318</v>
      </c>
      <c r="AK12" s="50">
        <v>4849</v>
      </c>
      <c r="AL12" s="56">
        <v>4469</v>
      </c>
      <c r="AM12" s="52">
        <v>4311</v>
      </c>
      <c r="AN12" s="53">
        <v>4045</v>
      </c>
      <c r="AO12" s="53">
        <v>516</v>
      </c>
      <c r="AP12" s="55">
        <v>404</v>
      </c>
      <c r="AQ12" s="49">
        <v>22</v>
      </c>
      <c r="AR12" s="166">
        <v>20</v>
      </c>
      <c r="AT12" s="264">
        <f t="shared" si="0"/>
        <v>-1006</v>
      </c>
      <c r="AU12" s="262">
        <f t="shared" si="1"/>
        <v>152</v>
      </c>
      <c r="AV12" s="265">
        <f t="shared" si="2"/>
        <v>75</v>
      </c>
    </row>
    <row r="13" spans="1:48" ht="15" customHeight="1" x14ac:dyDescent="0.2">
      <c r="A13" s="1">
        <v>6</v>
      </c>
      <c r="C13" s="356" t="s">
        <v>13</v>
      </c>
      <c r="D13" s="58">
        <v>-403</v>
      </c>
      <c r="E13" s="50">
        <v>-291</v>
      </c>
      <c r="F13" s="51">
        <v>-112</v>
      </c>
      <c r="G13" s="58">
        <v>-301</v>
      </c>
      <c r="H13" s="69">
        <v>-352</v>
      </c>
      <c r="I13" s="60">
        <v>51</v>
      </c>
      <c r="J13" s="58">
        <v>5329</v>
      </c>
      <c r="K13" s="69">
        <v>2733</v>
      </c>
      <c r="L13" s="60">
        <v>2596</v>
      </c>
      <c r="M13" s="52">
        <v>2688</v>
      </c>
      <c r="N13" s="53">
        <v>2559</v>
      </c>
      <c r="O13" s="53">
        <v>45</v>
      </c>
      <c r="P13" s="54">
        <v>37</v>
      </c>
      <c r="Q13" s="49">
        <v>5630</v>
      </c>
      <c r="R13" s="50">
        <v>3085</v>
      </c>
      <c r="S13" s="56">
        <v>2545</v>
      </c>
      <c r="T13" s="58">
        <v>3039</v>
      </c>
      <c r="U13" s="69">
        <v>2513</v>
      </c>
      <c r="V13" s="69">
        <v>46</v>
      </c>
      <c r="W13" s="60">
        <v>32</v>
      </c>
      <c r="X13" s="58">
        <v>-102</v>
      </c>
      <c r="Y13" s="66">
        <v>61</v>
      </c>
      <c r="Z13" s="66">
        <v>-163</v>
      </c>
      <c r="AA13" s="49">
        <v>15960</v>
      </c>
      <c r="AB13" s="50">
        <v>8543</v>
      </c>
      <c r="AC13" s="56">
        <v>7417</v>
      </c>
      <c r="AD13" s="58">
        <v>7690</v>
      </c>
      <c r="AE13" s="69">
        <v>6456</v>
      </c>
      <c r="AF13" s="69">
        <v>529</v>
      </c>
      <c r="AG13" s="60">
        <v>735</v>
      </c>
      <c r="AH13" s="58">
        <v>324</v>
      </c>
      <c r="AI13" s="60">
        <v>226</v>
      </c>
      <c r="AJ13" s="57">
        <v>16062</v>
      </c>
      <c r="AK13" s="50">
        <v>8482</v>
      </c>
      <c r="AL13" s="56">
        <v>7580</v>
      </c>
      <c r="AM13" s="52">
        <v>7737</v>
      </c>
      <c r="AN13" s="53">
        <v>6604</v>
      </c>
      <c r="AO13" s="53">
        <v>521</v>
      </c>
      <c r="AP13" s="55">
        <v>811</v>
      </c>
      <c r="AQ13" s="49">
        <v>224</v>
      </c>
      <c r="AR13" s="166">
        <v>165</v>
      </c>
      <c r="AT13" s="264">
        <f t="shared" si="0"/>
        <v>-195</v>
      </c>
      <c r="AU13" s="262">
        <f t="shared" si="1"/>
        <v>-68</v>
      </c>
      <c r="AV13" s="265">
        <f t="shared" si="2"/>
        <v>161</v>
      </c>
    </row>
    <row r="14" spans="1:48" ht="15" customHeight="1" x14ac:dyDescent="0.2">
      <c r="A14" s="1">
        <v>7</v>
      </c>
      <c r="C14" s="356" t="s">
        <v>14</v>
      </c>
      <c r="D14" s="58">
        <v>-1942</v>
      </c>
      <c r="E14" s="50">
        <v>-856</v>
      </c>
      <c r="F14" s="51">
        <v>-1086</v>
      </c>
      <c r="G14" s="58">
        <v>-1066</v>
      </c>
      <c r="H14" s="69">
        <v>-525</v>
      </c>
      <c r="I14" s="60">
        <v>-541</v>
      </c>
      <c r="J14" s="58">
        <v>2055</v>
      </c>
      <c r="K14" s="69">
        <v>1108</v>
      </c>
      <c r="L14" s="60">
        <v>947</v>
      </c>
      <c r="M14" s="52">
        <v>1105</v>
      </c>
      <c r="N14" s="53">
        <v>945</v>
      </c>
      <c r="O14" s="53">
        <v>3</v>
      </c>
      <c r="P14" s="54">
        <v>2</v>
      </c>
      <c r="Q14" s="49">
        <v>3121</v>
      </c>
      <c r="R14" s="50">
        <v>1633</v>
      </c>
      <c r="S14" s="56">
        <v>1488</v>
      </c>
      <c r="T14" s="58">
        <v>1625</v>
      </c>
      <c r="U14" s="69">
        <v>1482</v>
      </c>
      <c r="V14" s="69">
        <v>8</v>
      </c>
      <c r="W14" s="60">
        <v>6</v>
      </c>
      <c r="X14" s="58">
        <v>-876</v>
      </c>
      <c r="Y14" s="66">
        <v>-331</v>
      </c>
      <c r="Z14" s="66">
        <v>-545</v>
      </c>
      <c r="AA14" s="49">
        <v>6774</v>
      </c>
      <c r="AB14" s="50">
        <v>3490</v>
      </c>
      <c r="AC14" s="56">
        <v>3284</v>
      </c>
      <c r="AD14" s="58">
        <v>3254</v>
      </c>
      <c r="AE14" s="69">
        <v>3005</v>
      </c>
      <c r="AF14" s="69">
        <v>184</v>
      </c>
      <c r="AG14" s="60">
        <v>250</v>
      </c>
      <c r="AH14" s="58">
        <v>52</v>
      </c>
      <c r="AI14" s="60">
        <v>29</v>
      </c>
      <c r="AJ14" s="57">
        <v>7650</v>
      </c>
      <c r="AK14" s="50">
        <v>3821</v>
      </c>
      <c r="AL14" s="56">
        <v>3829</v>
      </c>
      <c r="AM14" s="52">
        <v>3574</v>
      </c>
      <c r="AN14" s="53">
        <v>3565</v>
      </c>
      <c r="AO14" s="53">
        <v>208</v>
      </c>
      <c r="AP14" s="55">
        <v>254</v>
      </c>
      <c r="AQ14" s="49">
        <v>39</v>
      </c>
      <c r="AR14" s="166">
        <v>10</v>
      </c>
      <c r="AT14" s="264">
        <f t="shared" si="0"/>
        <v>-880</v>
      </c>
      <c r="AU14" s="262">
        <f t="shared" si="1"/>
        <v>-28</v>
      </c>
      <c r="AV14" s="265">
        <f t="shared" si="2"/>
        <v>32</v>
      </c>
    </row>
    <row r="15" spans="1:48" ht="15" customHeight="1" x14ac:dyDescent="0.2">
      <c r="A15" s="1">
        <v>8</v>
      </c>
      <c r="C15" s="356" t="s">
        <v>15</v>
      </c>
      <c r="D15" s="58">
        <v>-2051</v>
      </c>
      <c r="E15" s="50">
        <v>-902</v>
      </c>
      <c r="F15" s="51">
        <v>-1149</v>
      </c>
      <c r="G15" s="58">
        <v>-1013</v>
      </c>
      <c r="H15" s="69">
        <v>-535</v>
      </c>
      <c r="I15" s="60">
        <v>-478</v>
      </c>
      <c r="J15" s="58">
        <v>1369</v>
      </c>
      <c r="K15" s="69">
        <v>690</v>
      </c>
      <c r="L15" s="60">
        <v>679</v>
      </c>
      <c r="M15" s="52">
        <v>690</v>
      </c>
      <c r="N15" s="53">
        <v>679</v>
      </c>
      <c r="O15" s="53">
        <v>0</v>
      </c>
      <c r="P15" s="54">
        <v>0</v>
      </c>
      <c r="Q15" s="49">
        <v>2382</v>
      </c>
      <c r="R15" s="50">
        <v>1225</v>
      </c>
      <c r="S15" s="56">
        <v>1157</v>
      </c>
      <c r="T15" s="58">
        <v>1225</v>
      </c>
      <c r="U15" s="69">
        <v>1156</v>
      </c>
      <c r="V15" s="69">
        <v>0</v>
      </c>
      <c r="W15" s="60">
        <v>1</v>
      </c>
      <c r="X15" s="58">
        <v>-1038</v>
      </c>
      <c r="Y15" s="66">
        <v>-367</v>
      </c>
      <c r="Z15" s="66">
        <v>-671</v>
      </c>
      <c r="AA15" s="49">
        <v>3977</v>
      </c>
      <c r="AB15" s="50">
        <v>2035</v>
      </c>
      <c r="AC15" s="56">
        <v>1942</v>
      </c>
      <c r="AD15" s="58">
        <v>1910</v>
      </c>
      <c r="AE15" s="69">
        <v>1727</v>
      </c>
      <c r="AF15" s="69">
        <v>93</v>
      </c>
      <c r="AG15" s="60">
        <v>175</v>
      </c>
      <c r="AH15" s="58">
        <v>32</v>
      </c>
      <c r="AI15" s="60">
        <v>40</v>
      </c>
      <c r="AJ15" s="57">
        <v>5015</v>
      </c>
      <c r="AK15" s="50">
        <v>2402</v>
      </c>
      <c r="AL15" s="56">
        <v>2613</v>
      </c>
      <c r="AM15" s="52">
        <v>2286</v>
      </c>
      <c r="AN15" s="53">
        <v>2393</v>
      </c>
      <c r="AO15" s="53">
        <v>102</v>
      </c>
      <c r="AP15" s="55">
        <v>208</v>
      </c>
      <c r="AQ15" s="49">
        <v>14</v>
      </c>
      <c r="AR15" s="166">
        <v>12</v>
      </c>
      <c r="AT15" s="264">
        <f t="shared" si="0"/>
        <v>-1042</v>
      </c>
      <c r="AU15" s="262">
        <f t="shared" si="1"/>
        <v>-42</v>
      </c>
      <c r="AV15" s="265">
        <f t="shared" si="2"/>
        <v>46</v>
      </c>
    </row>
    <row r="16" spans="1:48" ht="15" customHeight="1" x14ac:dyDescent="0.2">
      <c r="A16" s="1">
        <v>9</v>
      </c>
      <c r="C16" s="356" t="s">
        <v>16</v>
      </c>
      <c r="D16" s="58">
        <v>-851</v>
      </c>
      <c r="E16" s="50">
        <v>-429</v>
      </c>
      <c r="F16" s="51">
        <v>-422</v>
      </c>
      <c r="G16" s="58">
        <v>-556</v>
      </c>
      <c r="H16" s="69">
        <v>-263</v>
      </c>
      <c r="I16" s="60">
        <v>-293</v>
      </c>
      <c r="J16" s="58">
        <v>874</v>
      </c>
      <c r="K16" s="69">
        <v>441</v>
      </c>
      <c r="L16" s="60">
        <v>433</v>
      </c>
      <c r="M16" s="52">
        <v>439</v>
      </c>
      <c r="N16" s="53">
        <v>429</v>
      </c>
      <c r="O16" s="53">
        <v>2</v>
      </c>
      <c r="P16" s="54">
        <v>4</v>
      </c>
      <c r="Q16" s="49">
        <v>1430</v>
      </c>
      <c r="R16" s="50">
        <v>704</v>
      </c>
      <c r="S16" s="56">
        <v>726</v>
      </c>
      <c r="T16" s="58">
        <v>703</v>
      </c>
      <c r="U16" s="69">
        <v>725</v>
      </c>
      <c r="V16" s="69">
        <v>1</v>
      </c>
      <c r="W16" s="60">
        <v>1</v>
      </c>
      <c r="X16" s="58">
        <v>-295</v>
      </c>
      <c r="Y16" s="66">
        <v>-166</v>
      </c>
      <c r="Z16" s="66">
        <v>-129</v>
      </c>
      <c r="AA16" s="49">
        <v>2810</v>
      </c>
      <c r="AB16" s="50">
        <v>1395</v>
      </c>
      <c r="AC16" s="56">
        <v>1415</v>
      </c>
      <c r="AD16" s="58">
        <v>1222</v>
      </c>
      <c r="AE16" s="69">
        <v>1175</v>
      </c>
      <c r="AF16" s="69">
        <v>159</v>
      </c>
      <c r="AG16" s="60">
        <v>233</v>
      </c>
      <c r="AH16" s="58">
        <v>14</v>
      </c>
      <c r="AI16" s="60">
        <v>7</v>
      </c>
      <c r="AJ16" s="57">
        <v>3105</v>
      </c>
      <c r="AK16" s="50">
        <v>1561</v>
      </c>
      <c r="AL16" s="56">
        <v>1544</v>
      </c>
      <c r="AM16" s="52">
        <v>1400</v>
      </c>
      <c r="AN16" s="53">
        <v>1316</v>
      </c>
      <c r="AO16" s="53">
        <v>157</v>
      </c>
      <c r="AP16" s="55">
        <v>224</v>
      </c>
      <c r="AQ16" s="49">
        <v>4</v>
      </c>
      <c r="AR16" s="166">
        <v>4</v>
      </c>
      <c r="AT16" s="264">
        <f t="shared" si="0"/>
        <v>-319</v>
      </c>
      <c r="AU16" s="262">
        <f t="shared" si="1"/>
        <v>11</v>
      </c>
      <c r="AV16" s="265">
        <f t="shared" si="2"/>
        <v>13</v>
      </c>
    </row>
    <row r="17" spans="1:48" ht="15" customHeight="1" x14ac:dyDescent="0.2">
      <c r="A17" s="1">
        <v>10</v>
      </c>
      <c r="C17" s="415" t="s">
        <v>17</v>
      </c>
      <c r="D17" s="330">
        <v>-1652</v>
      </c>
      <c r="E17" s="510">
        <v>-818</v>
      </c>
      <c r="F17" s="511">
        <v>-834</v>
      </c>
      <c r="G17" s="330">
        <v>-1010</v>
      </c>
      <c r="H17" s="512">
        <v>-524</v>
      </c>
      <c r="I17" s="513">
        <v>-486</v>
      </c>
      <c r="J17" s="330">
        <v>1042</v>
      </c>
      <c r="K17" s="512">
        <v>519</v>
      </c>
      <c r="L17" s="513">
        <v>523</v>
      </c>
      <c r="M17" s="514">
        <v>518</v>
      </c>
      <c r="N17" s="515">
        <v>522</v>
      </c>
      <c r="O17" s="515">
        <v>1</v>
      </c>
      <c r="P17" s="516">
        <v>1</v>
      </c>
      <c r="Q17" s="517">
        <v>2052</v>
      </c>
      <c r="R17" s="510">
        <v>1043</v>
      </c>
      <c r="S17" s="518">
        <v>1009</v>
      </c>
      <c r="T17" s="330">
        <v>1041</v>
      </c>
      <c r="U17" s="512">
        <v>1008</v>
      </c>
      <c r="V17" s="512">
        <v>2</v>
      </c>
      <c r="W17" s="513">
        <v>1</v>
      </c>
      <c r="X17" s="330">
        <v>-642</v>
      </c>
      <c r="Y17" s="519">
        <v>-294</v>
      </c>
      <c r="Z17" s="519">
        <v>-348</v>
      </c>
      <c r="AA17" s="517">
        <v>3230</v>
      </c>
      <c r="AB17" s="510">
        <v>1638</v>
      </c>
      <c r="AC17" s="518">
        <v>1592</v>
      </c>
      <c r="AD17" s="330">
        <v>1514</v>
      </c>
      <c r="AE17" s="512">
        <v>1469</v>
      </c>
      <c r="AF17" s="512">
        <v>87</v>
      </c>
      <c r="AG17" s="513">
        <v>105</v>
      </c>
      <c r="AH17" s="330">
        <v>37</v>
      </c>
      <c r="AI17" s="513">
        <v>18</v>
      </c>
      <c r="AJ17" s="520">
        <v>3872</v>
      </c>
      <c r="AK17" s="510">
        <v>1932</v>
      </c>
      <c r="AL17" s="518">
        <v>1940</v>
      </c>
      <c r="AM17" s="514">
        <v>1831</v>
      </c>
      <c r="AN17" s="515">
        <v>1850</v>
      </c>
      <c r="AO17" s="515">
        <v>88</v>
      </c>
      <c r="AP17" s="521">
        <v>85</v>
      </c>
      <c r="AQ17" s="517">
        <v>13</v>
      </c>
      <c r="AR17" s="522">
        <v>5</v>
      </c>
      <c r="AT17" s="446">
        <f t="shared" si="0"/>
        <v>-698</v>
      </c>
      <c r="AU17" s="377">
        <f t="shared" si="1"/>
        <v>19</v>
      </c>
      <c r="AV17" s="447">
        <f t="shared" si="2"/>
        <v>37</v>
      </c>
    </row>
    <row r="18" spans="1:48" ht="15" customHeight="1" x14ac:dyDescent="0.2">
      <c r="A18" s="1">
        <v>1</v>
      </c>
      <c r="B18" s="1">
        <v>100</v>
      </c>
      <c r="C18" s="416" t="s">
        <v>185</v>
      </c>
      <c r="D18" s="417">
        <v>501</v>
      </c>
      <c r="E18" s="497">
        <v>-641</v>
      </c>
      <c r="F18" s="498">
        <v>1142</v>
      </c>
      <c r="G18" s="417">
        <v>-1642</v>
      </c>
      <c r="H18" s="497">
        <v>-1083</v>
      </c>
      <c r="I18" s="498">
        <v>-559</v>
      </c>
      <c r="J18" s="417">
        <v>12954</v>
      </c>
      <c r="K18" s="497">
        <v>6572</v>
      </c>
      <c r="L18" s="498">
        <v>6382</v>
      </c>
      <c r="M18" s="417">
        <v>6480</v>
      </c>
      <c r="N18" s="497">
        <v>6274</v>
      </c>
      <c r="O18" s="497">
        <v>92</v>
      </c>
      <c r="P18" s="501">
        <v>108</v>
      </c>
      <c r="Q18" s="417">
        <v>14596</v>
      </c>
      <c r="R18" s="497">
        <v>7655</v>
      </c>
      <c r="S18" s="501">
        <v>6941</v>
      </c>
      <c r="T18" s="335">
        <v>7497</v>
      </c>
      <c r="U18" s="502">
        <v>6815</v>
      </c>
      <c r="V18" s="502">
        <v>158</v>
      </c>
      <c r="W18" s="503">
        <v>126</v>
      </c>
      <c r="X18" s="335">
        <v>2143</v>
      </c>
      <c r="Y18" s="504">
        <v>442</v>
      </c>
      <c r="Z18" s="504">
        <v>1701</v>
      </c>
      <c r="AA18" s="417">
        <v>78657</v>
      </c>
      <c r="AB18" s="497">
        <v>40243</v>
      </c>
      <c r="AC18" s="501">
        <v>38414</v>
      </c>
      <c r="AD18" s="335">
        <v>35970</v>
      </c>
      <c r="AE18" s="502">
        <v>34714</v>
      </c>
      <c r="AF18" s="502">
        <v>3825</v>
      </c>
      <c r="AG18" s="503">
        <v>3367</v>
      </c>
      <c r="AH18" s="335">
        <v>448</v>
      </c>
      <c r="AI18" s="503">
        <v>333</v>
      </c>
      <c r="AJ18" s="523">
        <v>76514</v>
      </c>
      <c r="AK18" s="497">
        <v>39801</v>
      </c>
      <c r="AL18" s="501">
        <v>36713</v>
      </c>
      <c r="AM18" s="417">
        <v>35424</v>
      </c>
      <c r="AN18" s="497">
        <v>32917</v>
      </c>
      <c r="AO18" s="497">
        <v>3801</v>
      </c>
      <c r="AP18" s="498">
        <v>3369</v>
      </c>
      <c r="AQ18" s="417">
        <v>576</v>
      </c>
      <c r="AR18" s="499">
        <v>427</v>
      </c>
      <c r="AT18" s="441">
        <f t="shared" si="0"/>
        <v>2343</v>
      </c>
      <c r="AU18" s="376">
        <f t="shared" si="1"/>
        <v>22</v>
      </c>
      <c r="AV18" s="442">
        <f t="shared" si="2"/>
        <v>-222</v>
      </c>
    </row>
    <row r="19" spans="1:48" ht="15" customHeight="1" x14ac:dyDescent="0.2">
      <c r="B19" s="1">
        <v>101</v>
      </c>
      <c r="C19" s="370" t="s">
        <v>19</v>
      </c>
      <c r="D19" s="49">
        <v>839</v>
      </c>
      <c r="E19" s="50">
        <v>327</v>
      </c>
      <c r="F19" s="51">
        <v>512</v>
      </c>
      <c r="G19" s="80">
        <v>267</v>
      </c>
      <c r="H19" s="50">
        <v>167</v>
      </c>
      <c r="I19" s="51">
        <v>100</v>
      </c>
      <c r="J19" s="80">
        <v>1881</v>
      </c>
      <c r="K19" s="50">
        <v>981</v>
      </c>
      <c r="L19" s="51">
        <v>900</v>
      </c>
      <c r="M19" s="52">
        <v>967</v>
      </c>
      <c r="N19" s="53">
        <v>889</v>
      </c>
      <c r="O19" s="53">
        <v>14</v>
      </c>
      <c r="P19" s="54">
        <v>11</v>
      </c>
      <c r="Q19" s="49">
        <v>1614</v>
      </c>
      <c r="R19" s="50">
        <v>814</v>
      </c>
      <c r="S19" s="51">
        <v>800</v>
      </c>
      <c r="T19" s="52">
        <v>802</v>
      </c>
      <c r="U19" s="53">
        <v>794</v>
      </c>
      <c r="V19" s="53">
        <v>12</v>
      </c>
      <c r="W19" s="55">
        <v>6</v>
      </c>
      <c r="X19" s="49">
        <v>572</v>
      </c>
      <c r="Y19" s="50">
        <v>160</v>
      </c>
      <c r="Z19" s="56">
        <v>412</v>
      </c>
      <c r="AA19" s="49">
        <v>12248</v>
      </c>
      <c r="AB19" s="50">
        <v>6282</v>
      </c>
      <c r="AC19" s="56">
        <v>5966</v>
      </c>
      <c r="AD19" s="52">
        <v>5610</v>
      </c>
      <c r="AE19" s="53">
        <v>5394</v>
      </c>
      <c r="AF19" s="53">
        <v>625</v>
      </c>
      <c r="AG19" s="55">
        <v>533</v>
      </c>
      <c r="AH19" s="49">
        <v>47</v>
      </c>
      <c r="AI19" s="51">
        <v>39</v>
      </c>
      <c r="AJ19" s="49">
        <v>11676</v>
      </c>
      <c r="AK19" s="50">
        <v>6122</v>
      </c>
      <c r="AL19" s="56">
        <v>5554</v>
      </c>
      <c r="AM19" s="52">
        <v>5487</v>
      </c>
      <c r="AN19" s="53">
        <v>4956</v>
      </c>
      <c r="AO19" s="53">
        <v>586</v>
      </c>
      <c r="AP19" s="55">
        <v>546</v>
      </c>
      <c r="AQ19" s="49">
        <v>49</v>
      </c>
      <c r="AR19" s="166">
        <v>52</v>
      </c>
      <c r="AT19" s="264">
        <f t="shared" si="0"/>
        <v>561</v>
      </c>
      <c r="AU19" s="262">
        <f t="shared" si="1"/>
        <v>26</v>
      </c>
      <c r="AV19" s="265">
        <f t="shared" si="2"/>
        <v>-15</v>
      </c>
    </row>
    <row r="20" spans="1:48" ht="15" customHeight="1" x14ac:dyDescent="0.2">
      <c r="B20" s="1">
        <v>102</v>
      </c>
      <c r="C20" s="370" t="s">
        <v>126</v>
      </c>
      <c r="D20" s="49">
        <v>704</v>
      </c>
      <c r="E20" s="50">
        <v>229</v>
      </c>
      <c r="F20" s="51">
        <v>475</v>
      </c>
      <c r="G20" s="49">
        <v>-1</v>
      </c>
      <c r="H20" s="50">
        <v>8</v>
      </c>
      <c r="I20" s="51">
        <v>-9</v>
      </c>
      <c r="J20" s="80">
        <v>1217</v>
      </c>
      <c r="K20" s="50">
        <v>634</v>
      </c>
      <c r="L20" s="51">
        <v>583</v>
      </c>
      <c r="M20" s="52">
        <v>623</v>
      </c>
      <c r="N20" s="53">
        <v>571</v>
      </c>
      <c r="O20" s="53">
        <v>11</v>
      </c>
      <c r="P20" s="54">
        <v>12</v>
      </c>
      <c r="Q20" s="49">
        <v>1218</v>
      </c>
      <c r="R20" s="50">
        <v>626</v>
      </c>
      <c r="S20" s="51">
        <v>592</v>
      </c>
      <c r="T20" s="52">
        <v>621</v>
      </c>
      <c r="U20" s="53">
        <v>581</v>
      </c>
      <c r="V20" s="53">
        <v>5</v>
      </c>
      <c r="W20" s="55">
        <v>11</v>
      </c>
      <c r="X20" s="49">
        <v>705</v>
      </c>
      <c r="Y20" s="50">
        <v>221</v>
      </c>
      <c r="Z20" s="56">
        <v>484</v>
      </c>
      <c r="AA20" s="49">
        <v>8387</v>
      </c>
      <c r="AB20" s="50">
        <v>4131</v>
      </c>
      <c r="AC20" s="56">
        <v>4256</v>
      </c>
      <c r="AD20" s="52">
        <v>3578</v>
      </c>
      <c r="AE20" s="53">
        <v>3768</v>
      </c>
      <c r="AF20" s="53">
        <v>515</v>
      </c>
      <c r="AG20" s="55">
        <v>454</v>
      </c>
      <c r="AH20" s="49">
        <v>38</v>
      </c>
      <c r="AI20" s="51">
        <v>34</v>
      </c>
      <c r="AJ20" s="49">
        <v>7682</v>
      </c>
      <c r="AK20" s="50">
        <v>3910</v>
      </c>
      <c r="AL20" s="56">
        <v>3772</v>
      </c>
      <c r="AM20" s="52">
        <v>3396</v>
      </c>
      <c r="AN20" s="53">
        <v>3331</v>
      </c>
      <c r="AO20" s="53">
        <v>475</v>
      </c>
      <c r="AP20" s="55">
        <v>403</v>
      </c>
      <c r="AQ20" s="49">
        <v>39</v>
      </c>
      <c r="AR20" s="166">
        <v>38</v>
      </c>
      <c r="AT20" s="264">
        <f t="shared" si="0"/>
        <v>619</v>
      </c>
      <c r="AU20" s="262">
        <f t="shared" si="1"/>
        <v>91</v>
      </c>
      <c r="AV20" s="265">
        <f t="shared" si="2"/>
        <v>-5</v>
      </c>
    </row>
    <row r="21" spans="1:48" ht="15" customHeight="1" x14ac:dyDescent="0.2">
      <c r="B21" s="1">
        <v>105</v>
      </c>
      <c r="C21" s="370" t="s">
        <v>186</v>
      </c>
      <c r="D21" s="49">
        <v>-491</v>
      </c>
      <c r="E21" s="50">
        <v>-367</v>
      </c>
      <c r="F21" s="51">
        <v>-124</v>
      </c>
      <c r="G21" s="49">
        <v>-545</v>
      </c>
      <c r="H21" s="50">
        <v>-341</v>
      </c>
      <c r="I21" s="51">
        <v>-204</v>
      </c>
      <c r="J21" s="80">
        <v>862</v>
      </c>
      <c r="K21" s="50">
        <v>438</v>
      </c>
      <c r="L21" s="51">
        <v>424</v>
      </c>
      <c r="M21" s="52">
        <v>429</v>
      </c>
      <c r="N21" s="53">
        <v>414</v>
      </c>
      <c r="O21" s="53">
        <v>9</v>
      </c>
      <c r="P21" s="54">
        <v>10</v>
      </c>
      <c r="Q21" s="49">
        <v>1407</v>
      </c>
      <c r="R21" s="50">
        <v>779</v>
      </c>
      <c r="S21" s="51">
        <v>628</v>
      </c>
      <c r="T21" s="52">
        <v>770</v>
      </c>
      <c r="U21" s="53">
        <v>619</v>
      </c>
      <c r="V21" s="53">
        <v>9</v>
      </c>
      <c r="W21" s="55">
        <v>9</v>
      </c>
      <c r="X21" s="49">
        <v>54</v>
      </c>
      <c r="Y21" s="50">
        <v>-26</v>
      </c>
      <c r="Z21" s="56">
        <v>80</v>
      </c>
      <c r="AA21" s="49">
        <v>6909</v>
      </c>
      <c r="AB21" s="50">
        <v>3668</v>
      </c>
      <c r="AC21" s="56">
        <v>3241</v>
      </c>
      <c r="AD21" s="52">
        <v>3095</v>
      </c>
      <c r="AE21" s="53">
        <v>2752</v>
      </c>
      <c r="AF21" s="53">
        <v>507</v>
      </c>
      <c r="AG21" s="55">
        <v>449</v>
      </c>
      <c r="AH21" s="49">
        <v>66</v>
      </c>
      <c r="AI21" s="51">
        <v>40</v>
      </c>
      <c r="AJ21" s="49">
        <v>6855</v>
      </c>
      <c r="AK21" s="50">
        <v>3694</v>
      </c>
      <c r="AL21" s="56">
        <v>3161</v>
      </c>
      <c r="AM21" s="52">
        <v>3038</v>
      </c>
      <c r="AN21" s="53">
        <v>2625</v>
      </c>
      <c r="AO21" s="53">
        <v>518</v>
      </c>
      <c r="AP21" s="55">
        <v>447</v>
      </c>
      <c r="AQ21" s="49">
        <v>138</v>
      </c>
      <c r="AR21" s="166">
        <v>89</v>
      </c>
      <c r="AT21" s="264">
        <f t="shared" si="0"/>
        <v>184</v>
      </c>
      <c r="AU21" s="262">
        <f t="shared" si="1"/>
        <v>-9</v>
      </c>
      <c r="AV21" s="265">
        <f t="shared" si="2"/>
        <v>-121</v>
      </c>
    </row>
    <row r="22" spans="1:48" ht="15" customHeight="1" x14ac:dyDescent="0.2">
      <c r="B22" s="1">
        <v>106</v>
      </c>
      <c r="C22" s="370" t="s">
        <v>187</v>
      </c>
      <c r="D22" s="49">
        <v>-595</v>
      </c>
      <c r="E22" s="50">
        <v>-328</v>
      </c>
      <c r="F22" s="51">
        <v>-267</v>
      </c>
      <c r="G22" s="49">
        <v>-697</v>
      </c>
      <c r="H22" s="50">
        <v>-398</v>
      </c>
      <c r="I22" s="51">
        <v>-299</v>
      </c>
      <c r="J22" s="80">
        <v>715</v>
      </c>
      <c r="K22" s="50">
        <v>371</v>
      </c>
      <c r="L22" s="51">
        <v>344</v>
      </c>
      <c r="M22" s="52">
        <v>360</v>
      </c>
      <c r="N22" s="53">
        <v>331</v>
      </c>
      <c r="O22" s="53">
        <v>11</v>
      </c>
      <c r="P22" s="54">
        <v>13</v>
      </c>
      <c r="Q22" s="49">
        <v>1412</v>
      </c>
      <c r="R22" s="50">
        <v>769</v>
      </c>
      <c r="S22" s="51">
        <v>643</v>
      </c>
      <c r="T22" s="52">
        <v>716</v>
      </c>
      <c r="U22" s="53">
        <v>605</v>
      </c>
      <c r="V22" s="53">
        <v>53</v>
      </c>
      <c r="W22" s="55">
        <v>38</v>
      </c>
      <c r="X22" s="49">
        <v>102</v>
      </c>
      <c r="Y22" s="50">
        <v>70</v>
      </c>
      <c r="Z22" s="56">
        <v>32</v>
      </c>
      <c r="AA22" s="49">
        <v>5104</v>
      </c>
      <c r="AB22" s="50">
        <v>2691</v>
      </c>
      <c r="AC22" s="56">
        <v>2413</v>
      </c>
      <c r="AD22" s="52">
        <v>2353</v>
      </c>
      <c r="AE22" s="53">
        <v>2098</v>
      </c>
      <c r="AF22" s="53">
        <v>271</v>
      </c>
      <c r="AG22" s="55">
        <v>263</v>
      </c>
      <c r="AH22" s="49">
        <v>67</v>
      </c>
      <c r="AI22" s="51">
        <v>52</v>
      </c>
      <c r="AJ22" s="49">
        <v>5002</v>
      </c>
      <c r="AK22" s="50">
        <v>2621</v>
      </c>
      <c r="AL22" s="56">
        <v>2381</v>
      </c>
      <c r="AM22" s="52">
        <v>2284</v>
      </c>
      <c r="AN22" s="53">
        <v>2070</v>
      </c>
      <c r="AO22" s="53">
        <v>235</v>
      </c>
      <c r="AP22" s="55">
        <v>247</v>
      </c>
      <c r="AQ22" s="49">
        <v>102</v>
      </c>
      <c r="AR22" s="166">
        <v>64</v>
      </c>
      <c r="AT22" s="264">
        <f t="shared" si="0"/>
        <v>97</v>
      </c>
      <c r="AU22" s="262">
        <f t="shared" si="1"/>
        <v>52</v>
      </c>
      <c r="AV22" s="265">
        <f t="shared" si="2"/>
        <v>-47</v>
      </c>
    </row>
    <row r="23" spans="1:48" ht="15" customHeight="1" x14ac:dyDescent="0.2">
      <c r="B23" s="1">
        <v>107</v>
      </c>
      <c r="C23" s="370" t="s">
        <v>188</v>
      </c>
      <c r="D23" s="49">
        <v>-743</v>
      </c>
      <c r="E23" s="50">
        <v>-441</v>
      </c>
      <c r="F23" s="51">
        <v>-302</v>
      </c>
      <c r="G23" s="49">
        <v>-312</v>
      </c>
      <c r="H23" s="50">
        <v>-231</v>
      </c>
      <c r="I23" s="51">
        <v>-81</v>
      </c>
      <c r="J23" s="80">
        <v>1290</v>
      </c>
      <c r="K23" s="50">
        <v>644</v>
      </c>
      <c r="L23" s="51">
        <v>646</v>
      </c>
      <c r="M23" s="52">
        <v>640</v>
      </c>
      <c r="N23" s="53">
        <v>638</v>
      </c>
      <c r="O23" s="53">
        <v>4</v>
      </c>
      <c r="P23" s="54">
        <v>8</v>
      </c>
      <c r="Q23" s="49">
        <v>1602</v>
      </c>
      <c r="R23" s="50">
        <v>875</v>
      </c>
      <c r="S23" s="51">
        <v>727</v>
      </c>
      <c r="T23" s="52">
        <v>858</v>
      </c>
      <c r="U23" s="53">
        <v>718</v>
      </c>
      <c r="V23" s="53">
        <v>17</v>
      </c>
      <c r="W23" s="55">
        <v>9</v>
      </c>
      <c r="X23" s="49">
        <v>-431</v>
      </c>
      <c r="Y23" s="50">
        <v>-210</v>
      </c>
      <c r="Z23" s="56">
        <v>-221</v>
      </c>
      <c r="AA23" s="49">
        <v>6910</v>
      </c>
      <c r="AB23" s="50">
        <v>3429</v>
      </c>
      <c r="AC23" s="56">
        <v>3481</v>
      </c>
      <c r="AD23" s="52">
        <v>3246</v>
      </c>
      <c r="AE23" s="53">
        <v>3309</v>
      </c>
      <c r="AF23" s="53">
        <v>145</v>
      </c>
      <c r="AG23" s="55">
        <v>141</v>
      </c>
      <c r="AH23" s="49">
        <v>38</v>
      </c>
      <c r="AI23" s="51">
        <v>31</v>
      </c>
      <c r="AJ23" s="49">
        <v>7341</v>
      </c>
      <c r="AK23" s="50">
        <v>3639</v>
      </c>
      <c r="AL23" s="56">
        <v>3702</v>
      </c>
      <c r="AM23" s="52">
        <v>3404</v>
      </c>
      <c r="AN23" s="53">
        <v>3508</v>
      </c>
      <c r="AO23" s="53">
        <v>159</v>
      </c>
      <c r="AP23" s="55">
        <v>163</v>
      </c>
      <c r="AQ23" s="49">
        <v>76</v>
      </c>
      <c r="AR23" s="166">
        <v>31</v>
      </c>
      <c r="AT23" s="264">
        <f t="shared" si="0"/>
        <v>-357</v>
      </c>
      <c r="AU23" s="262">
        <f t="shared" si="1"/>
        <v>-36</v>
      </c>
      <c r="AV23" s="265">
        <f t="shared" si="2"/>
        <v>-38</v>
      </c>
    </row>
    <row r="24" spans="1:48" ht="15" customHeight="1" x14ac:dyDescent="0.2">
      <c r="B24" s="1">
        <v>108</v>
      </c>
      <c r="C24" s="370" t="s">
        <v>189</v>
      </c>
      <c r="D24" s="49">
        <v>-114</v>
      </c>
      <c r="E24" s="50">
        <v>-74</v>
      </c>
      <c r="F24" s="51">
        <v>-40</v>
      </c>
      <c r="G24" s="49">
        <v>-259</v>
      </c>
      <c r="H24" s="50">
        <v>-138</v>
      </c>
      <c r="I24" s="51">
        <v>-121</v>
      </c>
      <c r="J24" s="80">
        <v>1987</v>
      </c>
      <c r="K24" s="50">
        <v>1032</v>
      </c>
      <c r="L24" s="51">
        <v>955</v>
      </c>
      <c r="M24" s="52">
        <v>1024</v>
      </c>
      <c r="N24" s="53">
        <v>948</v>
      </c>
      <c r="O24" s="53">
        <v>8</v>
      </c>
      <c r="P24" s="54">
        <v>7</v>
      </c>
      <c r="Q24" s="49">
        <v>2246</v>
      </c>
      <c r="R24" s="50">
        <v>1170</v>
      </c>
      <c r="S24" s="51">
        <v>1076</v>
      </c>
      <c r="T24" s="52">
        <v>1162</v>
      </c>
      <c r="U24" s="53">
        <v>1068</v>
      </c>
      <c r="V24" s="53">
        <v>8</v>
      </c>
      <c r="W24" s="55">
        <v>8</v>
      </c>
      <c r="X24" s="49">
        <v>145</v>
      </c>
      <c r="Y24" s="50">
        <v>64</v>
      </c>
      <c r="Z24" s="56">
        <v>81</v>
      </c>
      <c r="AA24" s="49">
        <v>9257</v>
      </c>
      <c r="AB24" s="50">
        <v>4809</v>
      </c>
      <c r="AC24" s="56">
        <v>4448</v>
      </c>
      <c r="AD24" s="52">
        <v>4594</v>
      </c>
      <c r="AE24" s="53">
        <v>4241</v>
      </c>
      <c r="AF24" s="53">
        <v>179</v>
      </c>
      <c r="AG24" s="55">
        <v>184</v>
      </c>
      <c r="AH24" s="49">
        <v>36</v>
      </c>
      <c r="AI24" s="51">
        <v>23</v>
      </c>
      <c r="AJ24" s="49">
        <v>9112</v>
      </c>
      <c r="AK24" s="50">
        <v>4745</v>
      </c>
      <c r="AL24" s="56">
        <v>4367</v>
      </c>
      <c r="AM24" s="52">
        <v>4525</v>
      </c>
      <c r="AN24" s="53">
        <v>4158</v>
      </c>
      <c r="AO24" s="53">
        <v>199</v>
      </c>
      <c r="AP24" s="55">
        <v>187</v>
      </c>
      <c r="AQ24" s="49">
        <v>21</v>
      </c>
      <c r="AR24" s="166">
        <v>22</v>
      </c>
      <c r="AT24" s="264">
        <f t="shared" si="0"/>
        <v>152</v>
      </c>
      <c r="AU24" s="262">
        <f t="shared" si="1"/>
        <v>-23</v>
      </c>
      <c r="AV24" s="265">
        <f t="shared" si="2"/>
        <v>16</v>
      </c>
    </row>
    <row r="25" spans="1:48" ht="15" customHeight="1" x14ac:dyDescent="0.2">
      <c r="B25" s="1">
        <v>109</v>
      </c>
      <c r="C25" s="370" t="s">
        <v>190</v>
      </c>
      <c r="D25" s="49">
        <v>-452</v>
      </c>
      <c r="E25" s="50">
        <v>-318</v>
      </c>
      <c r="F25" s="51">
        <v>-134</v>
      </c>
      <c r="G25" s="49">
        <v>-197</v>
      </c>
      <c r="H25" s="50">
        <v>-158</v>
      </c>
      <c r="I25" s="51">
        <v>-39</v>
      </c>
      <c r="J25" s="80">
        <v>1786</v>
      </c>
      <c r="K25" s="50">
        <v>888</v>
      </c>
      <c r="L25" s="51">
        <v>898</v>
      </c>
      <c r="M25" s="52">
        <v>888</v>
      </c>
      <c r="N25" s="53">
        <v>896</v>
      </c>
      <c r="O25" s="53">
        <v>0</v>
      </c>
      <c r="P25" s="54">
        <v>2</v>
      </c>
      <c r="Q25" s="49">
        <v>1983</v>
      </c>
      <c r="R25" s="50">
        <v>1046</v>
      </c>
      <c r="S25" s="51">
        <v>937</v>
      </c>
      <c r="T25" s="52">
        <v>1038</v>
      </c>
      <c r="U25" s="53">
        <v>931</v>
      </c>
      <c r="V25" s="53">
        <v>8</v>
      </c>
      <c r="W25" s="55">
        <v>6</v>
      </c>
      <c r="X25" s="49">
        <v>-255</v>
      </c>
      <c r="Y25" s="50">
        <v>-160</v>
      </c>
      <c r="Z25" s="56">
        <v>-95</v>
      </c>
      <c r="AA25" s="49">
        <v>7611</v>
      </c>
      <c r="AB25" s="50">
        <v>3787</v>
      </c>
      <c r="AC25" s="56">
        <v>3824</v>
      </c>
      <c r="AD25" s="52">
        <v>3630</v>
      </c>
      <c r="AE25" s="53">
        <v>3650</v>
      </c>
      <c r="AF25" s="53">
        <v>130</v>
      </c>
      <c r="AG25" s="55">
        <v>152</v>
      </c>
      <c r="AH25" s="49">
        <v>27</v>
      </c>
      <c r="AI25" s="51">
        <v>22</v>
      </c>
      <c r="AJ25" s="49">
        <v>7866</v>
      </c>
      <c r="AK25" s="50">
        <v>3947</v>
      </c>
      <c r="AL25" s="56">
        <v>3919</v>
      </c>
      <c r="AM25" s="52">
        <v>3820</v>
      </c>
      <c r="AN25" s="53">
        <v>3745</v>
      </c>
      <c r="AO25" s="53">
        <v>113</v>
      </c>
      <c r="AP25" s="55">
        <v>152</v>
      </c>
      <c r="AQ25" s="49">
        <v>14</v>
      </c>
      <c r="AR25" s="166">
        <v>22</v>
      </c>
      <c r="AT25" s="264">
        <f t="shared" si="0"/>
        <v>-285</v>
      </c>
      <c r="AU25" s="262">
        <f t="shared" si="1"/>
        <v>17</v>
      </c>
      <c r="AV25" s="265">
        <f t="shared" si="2"/>
        <v>13</v>
      </c>
    </row>
    <row r="26" spans="1:48" ht="15" customHeight="1" x14ac:dyDescent="0.2">
      <c r="B26" s="1">
        <v>110</v>
      </c>
      <c r="C26" s="370" t="s">
        <v>191</v>
      </c>
      <c r="D26" s="49">
        <v>1167</v>
      </c>
      <c r="E26" s="50">
        <v>385</v>
      </c>
      <c r="F26" s="51">
        <v>782</v>
      </c>
      <c r="G26" s="49">
        <v>-128</v>
      </c>
      <c r="H26" s="50">
        <v>-85</v>
      </c>
      <c r="I26" s="51">
        <v>-43</v>
      </c>
      <c r="J26" s="80">
        <v>1112</v>
      </c>
      <c r="K26" s="50">
        <v>524</v>
      </c>
      <c r="L26" s="51">
        <v>588</v>
      </c>
      <c r="M26" s="52">
        <v>492</v>
      </c>
      <c r="N26" s="53">
        <v>546</v>
      </c>
      <c r="O26" s="53">
        <v>32</v>
      </c>
      <c r="P26" s="54">
        <v>42</v>
      </c>
      <c r="Q26" s="49">
        <v>1240</v>
      </c>
      <c r="R26" s="50">
        <v>609</v>
      </c>
      <c r="S26" s="51">
        <v>631</v>
      </c>
      <c r="T26" s="52">
        <v>572</v>
      </c>
      <c r="U26" s="53">
        <v>599</v>
      </c>
      <c r="V26" s="53">
        <v>37</v>
      </c>
      <c r="W26" s="55">
        <v>32</v>
      </c>
      <c r="X26" s="49">
        <v>1295</v>
      </c>
      <c r="Y26" s="50">
        <v>470</v>
      </c>
      <c r="Z26" s="56">
        <v>825</v>
      </c>
      <c r="AA26" s="49">
        <v>12282</v>
      </c>
      <c r="AB26" s="50">
        <v>6261</v>
      </c>
      <c r="AC26" s="56">
        <v>6021</v>
      </c>
      <c r="AD26" s="52">
        <v>4946</v>
      </c>
      <c r="AE26" s="53">
        <v>4971</v>
      </c>
      <c r="AF26" s="53">
        <v>1224</v>
      </c>
      <c r="AG26" s="55">
        <v>981</v>
      </c>
      <c r="AH26" s="49">
        <v>91</v>
      </c>
      <c r="AI26" s="51">
        <v>69</v>
      </c>
      <c r="AJ26" s="49">
        <v>10987</v>
      </c>
      <c r="AK26" s="50">
        <v>5791</v>
      </c>
      <c r="AL26" s="56">
        <v>5196</v>
      </c>
      <c r="AM26" s="52">
        <v>4392</v>
      </c>
      <c r="AN26" s="53">
        <v>4061</v>
      </c>
      <c r="AO26" s="53">
        <v>1277</v>
      </c>
      <c r="AP26" s="55">
        <v>1052</v>
      </c>
      <c r="AQ26" s="49">
        <v>122</v>
      </c>
      <c r="AR26" s="166">
        <v>83</v>
      </c>
      <c r="AT26" s="264">
        <f t="shared" si="0"/>
        <v>1464</v>
      </c>
      <c r="AU26" s="262">
        <f t="shared" si="1"/>
        <v>-124</v>
      </c>
      <c r="AV26" s="265">
        <f t="shared" si="2"/>
        <v>-45</v>
      </c>
    </row>
    <row r="27" spans="1:48" ht="15" customHeight="1" x14ac:dyDescent="0.2">
      <c r="B27" s="1">
        <v>111</v>
      </c>
      <c r="C27" s="524" t="s">
        <v>128</v>
      </c>
      <c r="D27" s="517">
        <v>186</v>
      </c>
      <c r="E27" s="510">
        <v>-54</v>
      </c>
      <c r="F27" s="511">
        <v>240</v>
      </c>
      <c r="G27" s="517">
        <v>230</v>
      </c>
      <c r="H27" s="510">
        <v>93</v>
      </c>
      <c r="I27" s="511">
        <v>137</v>
      </c>
      <c r="J27" s="525">
        <v>2104</v>
      </c>
      <c r="K27" s="510">
        <v>1060</v>
      </c>
      <c r="L27" s="511">
        <v>1044</v>
      </c>
      <c r="M27" s="514">
        <v>1057</v>
      </c>
      <c r="N27" s="515">
        <v>1041</v>
      </c>
      <c r="O27" s="515">
        <v>3</v>
      </c>
      <c r="P27" s="516">
        <v>3</v>
      </c>
      <c r="Q27" s="517">
        <v>1874</v>
      </c>
      <c r="R27" s="510">
        <v>967</v>
      </c>
      <c r="S27" s="511">
        <v>907</v>
      </c>
      <c r="T27" s="514">
        <v>958</v>
      </c>
      <c r="U27" s="515">
        <v>900</v>
      </c>
      <c r="V27" s="515">
        <v>9</v>
      </c>
      <c r="W27" s="521">
        <v>7</v>
      </c>
      <c r="X27" s="517">
        <v>-44</v>
      </c>
      <c r="Y27" s="510">
        <v>-147</v>
      </c>
      <c r="Z27" s="518">
        <v>103</v>
      </c>
      <c r="AA27" s="517">
        <v>9949</v>
      </c>
      <c r="AB27" s="510">
        <v>5185</v>
      </c>
      <c r="AC27" s="518">
        <v>4764</v>
      </c>
      <c r="AD27" s="514">
        <v>4918</v>
      </c>
      <c r="AE27" s="515">
        <v>4531</v>
      </c>
      <c r="AF27" s="515">
        <v>229</v>
      </c>
      <c r="AG27" s="521">
        <v>210</v>
      </c>
      <c r="AH27" s="517">
        <v>38</v>
      </c>
      <c r="AI27" s="511">
        <v>23</v>
      </c>
      <c r="AJ27" s="517">
        <v>9993</v>
      </c>
      <c r="AK27" s="510">
        <v>5332</v>
      </c>
      <c r="AL27" s="518">
        <v>4661</v>
      </c>
      <c r="AM27" s="514">
        <v>5078</v>
      </c>
      <c r="AN27" s="515">
        <v>4463</v>
      </c>
      <c r="AO27" s="515">
        <v>239</v>
      </c>
      <c r="AP27" s="521">
        <v>172</v>
      </c>
      <c r="AQ27" s="517">
        <v>15</v>
      </c>
      <c r="AR27" s="522">
        <v>26</v>
      </c>
      <c r="AT27" s="446">
        <f t="shared" si="0"/>
        <v>-92</v>
      </c>
      <c r="AU27" s="377">
        <f t="shared" si="1"/>
        <v>28</v>
      </c>
      <c r="AV27" s="447">
        <f t="shared" si="2"/>
        <v>20</v>
      </c>
    </row>
    <row r="28" spans="1:48" ht="15" customHeight="1" x14ac:dyDescent="0.2">
      <c r="A28" s="1">
        <v>6</v>
      </c>
      <c r="B28" s="1">
        <v>201</v>
      </c>
      <c r="C28" s="356" t="s">
        <v>192</v>
      </c>
      <c r="D28" s="49">
        <v>-42</v>
      </c>
      <c r="E28" s="50">
        <v>-168</v>
      </c>
      <c r="F28" s="51">
        <v>126</v>
      </c>
      <c r="G28" s="49">
        <v>-85</v>
      </c>
      <c r="H28" s="50">
        <v>-252</v>
      </c>
      <c r="I28" s="51">
        <v>167</v>
      </c>
      <c r="J28" s="80">
        <v>5019</v>
      </c>
      <c r="K28" s="50">
        <v>2574</v>
      </c>
      <c r="L28" s="51">
        <v>2445</v>
      </c>
      <c r="M28" s="52">
        <v>2530</v>
      </c>
      <c r="N28" s="53">
        <v>2408</v>
      </c>
      <c r="O28" s="53">
        <v>44</v>
      </c>
      <c r="P28" s="54">
        <v>37</v>
      </c>
      <c r="Q28" s="49">
        <v>5104</v>
      </c>
      <c r="R28" s="50">
        <v>2826</v>
      </c>
      <c r="S28" s="51">
        <v>2278</v>
      </c>
      <c r="T28" s="52">
        <v>2780</v>
      </c>
      <c r="U28" s="53">
        <v>2247</v>
      </c>
      <c r="V28" s="53">
        <v>46</v>
      </c>
      <c r="W28" s="55">
        <v>31</v>
      </c>
      <c r="X28" s="49">
        <v>43</v>
      </c>
      <c r="Y28" s="50">
        <v>84</v>
      </c>
      <c r="Z28" s="56">
        <v>-41</v>
      </c>
      <c r="AA28" s="49">
        <v>14583</v>
      </c>
      <c r="AB28" s="50">
        <v>7881</v>
      </c>
      <c r="AC28" s="56">
        <v>6702</v>
      </c>
      <c r="AD28" s="52">
        <v>7069</v>
      </c>
      <c r="AE28" s="53">
        <v>5849</v>
      </c>
      <c r="AF28" s="53">
        <v>497</v>
      </c>
      <c r="AG28" s="55">
        <v>627</v>
      </c>
      <c r="AH28" s="49">
        <v>315</v>
      </c>
      <c r="AI28" s="51">
        <v>226</v>
      </c>
      <c r="AJ28" s="49">
        <v>14540</v>
      </c>
      <c r="AK28" s="50">
        <v>7797</v>
      </c>
      <c r="AL28" s="56">
        <v>6743</v>
      </c>
      <c r="AM28" s="52">
        <v>7078</v>
      </c>
      <c r="AN28" s="53">
        <v>5934</v>
      </c>
      <c r="AO28" s="53">
        <v>496</v>
      </c>
      <c r="AP28" s="55">
        <v>646</v>
      </c>
      <c r="AQ28" s="49">
        <v>223</v>
      </c>
      <c r="AR28" s="166">
        <v>163</v>
      </c>
      <c r="AT28" s="264">
        <f t="shared" si="0"/>
        <v>-94</v>
      </c>
      <c r="AU28" s="262">
        <f t="shared" si="1"/>
        <v>-18</v>
      </c>
      <c r="AV28" s="265">
        <f t="shared" si="2"/>
        <v>155</v>
      </c>
    </row>
    <row r="29" spans="1:48" ht="15" customHeight="1" x14ac:dyDescent="0.2">
      <c r="A29" s="1">
        <v>2</v>
      </c>
      <c r="B29" s="1">
        <v>202</v>
      </c>
      <c r="C29" s="356" t="s">
        <v>193</v>
      </c>
      <c r="D29" s="49">
        <v>-1991</v>
      </c>
      <c r="E29" s="50">
        <v>-1036</v>
      </c>
      <c r="F29" s="51">
        <v>-955</v>
      </c>
      <c r="G29" s="49">
        <v>-450</v>
      </c>
      <c r="H29" s="50">
        <v>-325</v>
      </c>
      <c r="I29" s="51">
        <v>-125</v>
      </c>
      <c r="J29" s="80">
        <v>4270</v>
      </c>
      <c r="K29" s="50">
        <v>2206</v>
      </c>
      <c r="L29" s="51">
        <v>2064</v>
      </c>
      <c r="M29" s="52">
        <v>2187</v>
      </c>
      <c r="N29" s="53">
        <v>2041</v>
      </c>
      <c r="O29" s="53">
        <v>19</v>
      </c>
      <c r="P29" s="54">
        <v>23</v>
      </c>
      <c r="Q29" s="49">
        <v>4720</v>
      </c>
      <c r="R29" s="50">
        <v>2531</v>
      </c>
      <c r="S29" s="51">
        <v>2189</v>
      </c>
      <c r="T29" s="52">
        <v>2467</v>
      </c>
      <c r="U29" s="53">
        <v>2150</v>
      </c>
      <c r="V29" s="53">
        <v>64</v>
      </c>
      <c r="W29" s="55">
        <v>39</v>
      </c>
      <c r="X29" s="49">
        <v>-1541</v>
      </c>
      <c r="Y29" s="50">
        <v>-711</v>
      </c>
      <c r="Z29" s="56">
        <v>-830</v>
      </c>
      <c r="AA29" s="49">
        <v>17631</v>
      </c>
      <c r="AB29" s="50">
        <v>9394</v>
      </c>
      <c r="AC29" s="56">
        <v>8237</v>
      </c>
      <c r="AD29" s="52">
        <v>8575</v>
      </c>
      <c r="AE29" s="53">
        <v>7515</v>
      </c>
      <c r="AF29" s="53">
        <v>478</v>
      </c>
      <c r="AG29" s="55">
        <v>512</v>
      </c>
      <c r="AH29" s="49">
        <v>341</v>
      </c>
      <c r="AI29" s="51">
        <v>210</v>
      </c>
      <c r="AJ29" s="49">
        <v>19172</v>
      </c>
      <c r="AK29" s="50">
        <v>10105</v>
      </c>
      <c r="AL29" s="56">
        <v>9067</v>
      </c>
      <c r="AM29" s="52">
        <v>9303</v>
      </c>
      <c r="AN29" s="53">
        <v>8334</v>
      </c>
      <c r="AO29" s="53">
        <v>617</v>
      </c>
      <c r="AP29" s="55">
        <v>614</v>
      </c>
      <c r="AQ29" s="49">
        <v>185</v>
      </c>
      <c r="AR29" s="166">
        <v>119</v>
      </c>
      <c r="AT29" s="264">
        <f t="shared" si="0"/>
        <v>-1547</v>
      </c>
      <c r="AU29" s="262">
        <f t="shared" si="1"/>
        <v>-241</v>
      </c>
      <c r="AV29" s="265">
        <f t="shared" si="2"/>
        <v>247</v>
      </c>
    </row>
    <row r="30" spans="1:48" ht="15" customHeight="1" x14ac:dyDescent="0.2">
      <c r="A30" s="1">
        <v>4</v>
      </c>
      <c r="B30" s="1">
        <v>203</v>
      </c>
      <c r="C30" s="356" t="s">
        <v>194</v>
      </c>
      <c r="D30" s="49">
        <v>-288</v>
      </c>
      <c r="E30" s="50">
        <v>-268</v>
      </c>
      <c r="F30" s="51">
        <v>-20</v>
      </c>
      <c r="G30" s="49">
        <v>127</v>
      </c>
      <c r="H30" s="50">
        <v>-3</v>
      </c>
      <c r="I30" s="51">
        <v>130</v>
      </c>
      <c r="J30" s="80">
        <v>2645</v>
      </c>
      <c r="K30" s="50">
        <v>1356</v>
      </c>
      <c r="L30" s="51">
        <v>1289</v>
      </c>
      <c r="M30" s="52">
        <v>1348</v>
      </c>
      <c r="N30" s="53">
        <v>1284</v>
      </c>
      <c r="O30" s="53">
        <v>8</v>
      </c>
      <c r="P30" s="54">
        <v>5</v>
      </c>
      <c r="Q30" s="49">
        <v>2518</v>
      </c>
      <c r="R30" s="50">
        <v>1359</v>
      </c>
      <c r="S30" s="51">
        <v>1159</v>
      </c>
      <c r="T30" s="52">
        <v>1354</v>
      </c>
      <c r="U30" s="53">
        <v>1152</v>
      </c>
      <c r="V30" s="53">
        <v>5</v>
      </c>
      <c r="W30" s="55">
        <v>7</v>
      </c>
      <c r="X30" s="49">
        <v>-415</v>
      </c>
      <c r="Y30" s="50">
        <v>-265</v>
      </c>
      <c r="Z30" s="56">
        <v>-150</v>
      </c>
      <c r="AA30" s="49">
        <v>10525</v>
      </c>
      <c r="AB30" s="50">
        <v>5560</v>
      </c>
      <c r="AC30" s="56">
        <v>4965</v>
      </c>
      <c r="AD30" s="52">
        <v>5173</v>
      </c>
      <c r="AE30" s="53">
        <v>4681</v>
      </c>
      <c r="AF30" s="53">
        <v>289</v>
      </c>
      <c r="AG30" s="55">
        <v>214</v>
      </c>
      <c r="AH30" s="49">
        <v>98</v>
      </c>
      <c r="AI30" s="51">
        <v>70</v>
      </c>
      <c r="AJ30" s="49">
        <v>10940</v>
      </c>
      <c r="AK30" s="50">
        <v>5825</v>
      </c>
      <c r="AL30" s="56">
        <v>5115</v>
      </c>
      <c r="AM30" s="52">
        <v>5477</v>
      </c>
      <c r="AN30" s="53">
        <v>4879</v>
      </c>
      <c r="AO30" s="53">
        <v>279</v>
      </c>
      <c r="AP30" s="55">
        <v>209</v>
      </c>
      <c r="AQ30" s="49">
        <v>69</v>
      </c>
      <c r="AR30" s="166">
        <v>27</v>
      </c>
      <c r="AT30" s="264">
        <f t="shared" si="0"/>
        <v>-502</v>
      </c>
      <c r="AU30" s="262">
        <f t="shared" si="1"/>
        <v>15</v>
      </c>
      <c r="AV30" s="265">
        <f t="shared" si="2"/>
        <v>72</v>
      </c>
    </row>
    <row r="31" spans="1:48" ht="15" customHeight="1" x14ac:dyDescent="0.2">
      <c r="A31" s="1">
        <v>2</v>
      </c>
      <c r="B31" s="1">
        <v>204</v>
      </c>
      <c r="C31" s="356" t="s">
        <v>195</v>
      </c>
      <c r="D31" s="49">
        <v>1056</v>
      </c>
      <c r="E31" s="50">
        <v>213</v>
      </c>
      <c r="F31" s="51">
        <v>843</v>
      </c>
      <c r="G31" s="49">
        <v>921</v>
      </c>
      <c r="H31" s="50">
        <v>457</v>
      </c>
      <c r="I31" s="51">
        <v>464</v>
      </c>
      <c r="J31" s="80">
        <v>4527</v>
      </c>
      <c r="K31" s="50">
        <v>2329</v>
      </c>
      <c r="L31" s="51">
        <v>2198</v>
      </c>
      <c r="M31" s="52">
        <v>2316</v>
      </c>
      <c r="N31" s="53">
        <v>2191</v>
      </c>
      <c r="O31" s="53">
        <v>13</v>
      </c>
      <c r="P31" s="54">
        <v>7</v>
      </c>
      <c r="Q31" s="49">
        <v>3606</v>
      </c>
      <c r="R31" s="50">
        <v>1872</v>
      </c>
      <c r="S31" s="51">
        <v>1734</v>
      </c>
      <c r="T31" s="52">
        <v>1845</v>
      </c>
      <c r="U31" s="53">
        <v>1716</v>
      </c>
      <c r="V31" s="53">
        <v>27</v>
      </c>
      <c r="W31" s="55">
        <v>18</v>
      </c>
      <c r="X31" s="49">
        <v>135</v>
      </c>
      <c r="Y31" s="50">
        <v>-244</v>
      </c>
      <c r="Z31" s="56">
        <v>379</v>
      </c>
      <c r="AA31" s="49">
        <v>23369</v>
      </c>
      <c r="AB31" s="50">
        <v>11806</v>
      </c>
      <c r="AC31" s="56">
        <v>11563</v>
      </c>
      <c r="AD31" s="52">
        <v>11107</v>
      </c>
      <c r="AE31" s="53">
        <v>10915</v>
      </c>
      <c r="AF31" s="53">
        <v>436</v>
      </c>
      <c r="AG31" s="55">
        <v>450</v>
      </c>
      <c r="AH31" s="49">
        <v>263</v>
      </c>
      <c r="AI31" s="51">
        <v>198</v>
      </c>
      <c r="AJ31" s="49">
        <v>23234</v>
      </c>
      <c r="AK31" s="50">
        <v>12050</v>
      </c>
      <c r="AL31" s="56">
        <v>11184</v>
      </c>
      <c r="AM31" s="52">
        <v>11250</v>
      </c>
      <c r="AN31" s="53">
        <v>10577</v>
      </c>
      <c r="AO31" s="53">
        <v>504</v>
      </c>
      <c r="AP31" s="55">
        <v>487</v>
      </c>
      <c r="AQ31" s="49">
        <v>296</v>
      </c>
      <c r="AR31" s="166">
        <v>120</v>
      </c>
      <c r="AT31" s="264">
        <f t="shared" si="0"/>
        <v>195</v>
      </c>
      <c r="AU31" s="262">
        <f t="shared" si="1"/>
        <v>-105</v>
      </c>
      <c r="AV31" s="265">
        <f t="shared" si="2"/>
        <v>45</v>
      </c>
    </row>
    <row r="32" spans="1:48" ht="15" customHeight="1" x14ac:dyDescent="0.2">
      <c r="A32" s="1">
        <v>10</v>
      </c>
      <c r="B32" s="1">
        <v>205</v>
      </c>
      <c r="C32" s="356" t="s">
        <v>196</v>
      </c>
      <c r="D32" s="49">
        <v>-685</v>
      </c>
      <c r="E32" s="50">
        <v>-323</v>
      </c>
      <c r="F32" s="51">
        <v>-362</v>
      </c>
      <c r="G32" s="49">
        <v>-305</v>
      </c>
      <c r="H32" s="50">
        <v>-150</v>
      </c>
      <c r="I32" s="51">
        <v>-155</v>
      </c>
      <c r="J32" s="80">
        <v>350</v>
      </c>
      <c r="K32" s="50">
        <v>186</v>
      </c>
      <c r="L32" s="51">
        <v>164</v>
      </c>
      <c r="M32" s="52">
        <v>185</v>
      </c>
      <c r="N32" s="53">
        <v>163</v>
      </c>
      <c r="O32" s="53">
        <v>1</v>
      </c>
      <c r="P32" s="54">
        <v>1</v>
      </c>
      <c r="Q32" s="49">
        <v>655</v>
      </c>
      <c r="R32" s="50">
        <v>336</v>
      </c>
      <c r="S32" s="51">
        <v>319</v>
      </c>
      <c r="T32" s="52">
        <v>336</v>
      </c>
      <c r="U32" s="53">
        <v>318</v>
      </c>
      <c r="V32" s="53">
        <v>0</v>
      </c>
      <c r="W32" s="55">
        <v>1</v>
      </c>
      <c r="X32" s="49">
        <v>-380</v>
      </c>
      <c r="Y32" s="50">
        <v>-173</v>
      </c>
      <c r="Z32" s="56">
        <v>-207</v>
      </c>
      <c r="AA32" s="49">
        <v>1181</v>
      </c>
      <c r="AB32" s="50">
        <v>618</v>
      </c>
      <c r="AC32" s="56">
        <v>563</v>
      </c>
      <c r="AD32" s="52">
        <v>575</v>
      </c>
      <c r="AE32" s="53">
        <v>544</v>
      </c>
      <c r="AF32" s="53">
        <v>33</v>
      </c>
      <c r="AG32" s="55">
        <v>14</v>
      </c>
      <c r="AH32" s="49">
        <v>10</v>
      </c>
      <c r="AI32" s="51">
        <v>5</v>
      </c>
      <c r="AJ32" s="49">
        <v>1561</v>
      </c>
      <c r="AK32" s="50">
        <v>791</v>
      </c>
      <c r="AL32" s="56">
        <v>770</v>
      </c>
      <c r="AM32" s="52">
        <v>759</v>
      </c>
      <c r="AN32" s="53">
        <v>744</v>
      </c>
      <c r="AO32" s="53">
        <v>25</v>
      </c>
      <c r="AP32" s="55">
        <v>25</v>
      </c>
      <c r="AQ32" s="49">
        <v>7</v>
      </c>
      <c r="AR32" s="166">
        <v>1</v>
      </c>
      <c r="AT32" s="264">
        <f t="shared" si="0"/>
        <v>-384</v>
      </c>
      <c r="AU32" s="262">
        <f t="shared" si="1"/>
        <v>-3</v>
      </c>
      <c r="AV32" s="265">
        <f t="shared" si="2"/>
        <v>7</v>
      </c>
    </row>
    <row r="33" spans="1:48" ht="15" customHeight="1" x14ac:dyDescent="0.2">
      <c r="A33" s="1">
        <v>2</v>
      </c>
      <c r="B33" s="1">
        <v>206</v>
      </c>
      <c r="C33" s="356" t="s">
        <v>197</v>
      </c>
      <c r="D33" s="49">
        <v>519</v>
      </c>
      <c r="E33" s="50">
        <v>193</v>
      </c>
      <c r="F33" s="51">
        <v>326</v>
      </c>
      <c r="G33" s="49">
        <v>-10</v>
      </c>
      <c r="H33" s="50">
        <v>1</v>
      </c>
      <c r="I33" s="51">
        <v>-11</v>
      </c>
      <c r="J33" s="80">
        <v>797</v>
      </c>
      <c r="K33" s="50">
        <v>399</v>
      </c>
      <c r="L33" s="51">
        <v>398</v>
      </c>
      <c r="M33" s="52">
        <v>398</v>
      </c>
      <c r="N33" s="53">
        <v>396</v>
      </c>
      <c r="O33" s="53">
        <v>1</v>
      </c>
      <c r="P33" s="54">
        <v>2</v>
      </c>
      <c r="Q33" s="49">
        <v>807</v>
      </c>
      <c r="R33" s="50">
        <v>398</v>
      </c>
      <c r="S33" s="51">
        <v>409</v>
      </c>
      <c r="T33" s="52">
        <v>392</v>
      </c>
      <c r="U33" s="53">
        <v>408</v>
      </c>
      <c r="V33" s="53">
        <v>6</v>
      </c>
      <c r="W33" s="55">
        <v>1</v>
      </c>
      <c r="X33" s="49">
        <v>529</v>
      </c>
      <c r="Y33" s="50">
        <v>192</v>
      </c>
      <c r="Z33" s="56">
        <v>337</v>
      </c>
      <c r="AA33" s="49">
        <v>6066</v>
      </c>
      <c r="AB33" s="50">
        <v>3155</v>
      </c>
      <c r="AC33" s="56">
        <v>2911</v>
      </c>
      <c r="AD33" s="52">
        <v>3015</v>
      </c>
      <c r="AE33" s="53">
        <v>2757</v>
      </c>
      <c r="AF33" s="53">
        <v>129</v>
      </c>
      <c r="AG33" s="55">
        <v>145</v>
      </c>
      <c r="AH33" s="49">
        <v>11</v>
      </c>
      <c r="AI33" s="51">
        <v>9</v>
      </c>
      <c r="AJ33" s="49">
        <v>5537</v>
      </c>
      <c r="AK33" s="50">
        <v>2963</v>
      </c>
      <c r="AL33" s="56">
        <v>2574</v>
      </c>
      <c r="AM33" s="52">
        <v>2738</v>
      </c>
      <c r="AN33" s="53">
        <v>2402</v>
      </c>
      <c r="AO33" s="53">
        <v>204</v>
      </c>
      <c r="AP33" s="55">
        <v>157</v>
      </c>
      <c r="AQ33" s="49">
        <v>21</v>
      </c>
      <c r="AR33" s="166">
        <v>15</v>
      </c>
      <c r="AT33" s="264">
        <f t="shared" si="0"/>
        <v>632</v>
      </c>
      <c r="AU33" s="262">
        <f t="shared" si="1"/>
        <v>-87</v>
      </c>
      <c r="AV33" s="265">
        <f t="shared" si="2"/>
        <v>-16</v>
      </c>
    </row>
    <row r="34" spans="1:48" ht="15" customHeight="1" x14ac:dyDescent="0.2">
      <c r="A34" s="1">
        <v>3</v>
      </c>
      <c r="B34" s="1">
        <v>207</v>
      </c>
      <c r="C34" s="356" t="s">
        <v>198</v>
      </c>
      <c r="D34" s="49">
        <v>917</v>
      </c>
      <c r="E34" s="50">
        <v>330</v>
      </c>
      <c r="F34" s="51">
        <v>587</v>
      </c>
      <c r="G34" s="49">
        <v>493</v>
      </c>
      <c r="H34" s="50">
        <v>194</v>
      </c>
      <c r="I34" s="51">
        <v>299</v>
      </c>
      <c r="J34" s="80">
        <v>1981</v>
      </c>
      <c r="K34" s="50">
        <v>1014</v>
      </c>
      <c r="L34" s="51">
        <v>967</v>
      </c>
      <c r="M34" s="52">
        <v>1005</v>
      </c>
      <c r="N34" s="53">
        <v>961</v>
      </c>
      <c r="O34" s="53">
        <v>9</v>
      </c>
      <c r="P34" s="54">
        <v>6</v>
      </c>
      <c r="Q34" s="49">
        <v>1488</v>
      </c>
      <c r="R34" s="50">
        <v>820</v>
      </c>
      <c r="S34" s="51">
        <v>668</v>
      </c>
      <c r="T34" s="52">
        <v>811</v>
      </c>
      <c r="U34" s="53">
        <v>663</v>
      </c>
      <c r="V34" s="53">
        <v>9</v>
      </c>
      <c r="W34" s="55">
        <v>5</v>
      </c>
      <c r="X34" s="49">
        <v>424</v>
      </c>
      <c r="Y34" s="50">
        <v>136</v>
      </c>
      <c r="Z34" s="56">
        <v>288</v>
      </c>
      <c r="AA34" s="49">
        <v>9059</v>
      </c>
      <c r="AB34" s="50">
        <v>4996</v>
      </c>
      <c r="AC34" s="56">
        <v>4063</v>
      </c>
      <c r="AD34" s="52">
        <v>4713</v>
      </c>
      <c r="AE34" s="53">
        <v>3841</v>
      </c>
      <c r="AF34" s="53">
        <v>185</v>
      </c>
      <c r="AG34" s="55">
        <v>163</v>
      </c>
      <c r="AH34" s="49">
        <v>98</v>
      </c>
      <c r="AI34" s="51">
        <v>59</v>
      </c>
      <c r="AJ34" s="49">
        <v>8635</v>
      </c>
      <c r="AK34" s="50">
        <v>4860</v>
      </c>
      <c r="AL34" s="56">
        <v>3775</v>
      </c>
      <c r="AM34" s="52">
        <v>4574</v>
      </c>
      <c r="AN34" s="53">
        <v>3579</v>
      </c>
      <c r="AO34" s="53">
        <v>165</v>
      </c>
      <c r="AP34" s="55">
        <v>153</v>
      </c>
      <c r="AQ34" s="49">
        <v>121</v>
      </c>
      <c r="AR34" s="166">
        <v>43</v>
      </c>
      <c r="AT34" s="264">
        <f t="shared" si="0"/>
        <v>401</v>
      </c>
      <c r="AU34" s="262">
        <f t="shared" si="1"/>
        <v>30</v>
      </c>
      <c r="AV34" s="265">
        <f t="shared" si="2"/>
        <v>-7</v>
      </c>
    </row>
    <row r="35" spans="1:48" ht="15" customHeight="1" x14ac:dyDescent="0.2">
      <c r="A35" s="1">
        <v>7</v>
      </c>
      <c r="B35" s="1">
        <v>208</v>
      </c>
      <c r="C35" s="356" t="s">
        <v>199</v>
      </c>
      <c r="D35" s="49">
        <v>-318</v>
      </c>
      <c r="E35" s="50">
        <v>-147</v>
      </c>
      <c r="F35" s="51">
        <v>-171</v>
      </c>
      <c r="G35" s="49">
        <v>-192</v>
      </c>
      <c r="H35" s="50">
        <v>-99</v>
      </c>
      <c r="I35" s="51">
        <v>-93</v>
      </c>
      <c r="J35" s="80">
        <v>227</v>
      </c>
      <c r="K35" s="50">
        <v>113</v>
      </c>
      <c r="L35" s="51">
        <v>114</v>
      </c>
      <c r="M35" s="52">
        <v>112</v>
      </c>
      <c r="N35" s="53">
        <v>114</v>
      </c>
      <c r="O35" s="53">
        <v>1</v>
      </c>
      <c r="P35" s="54">
        <v>0</v>
      </c>
      <c r="Q35" s="49">
        <v>419</v>
      </c>
      <c r="R35" s="50">
        <v>212</v>
      </c>
      <c r="S35" s="51">
        <v>207</v>
      </c>
      <c r="T35" s="52">
        <v>209</v>
      </c>
      <c r="U35" s="53">
        <v>205</v>
      </c>
      <c r="V35" s="53">
        <v>3</v>
      </c>
      <c r="W35" s="55">
        <v>2</v>
      </c>
      <c r="X35" s="49">
        <v>-126</v>
      </c>
      <c r="Y35" s="50">
        <v>-48</v>
      </c>
      <c r="Z35" s="56">
        <v>-78</v>
      </c>
      <c r="AA35" s="49">
        <v>854</v>
      </c>
      <c r="AB35" s="50">
        <v>464</v>
      </c>
      <c r="AC35" s="56">
        <v>390</v>
      </c>
      <c r="AD35" s="52">
        <v>416</v>
      </c>
      <c r="AE35" s="53">
        <v>363</v>
      </c>
      <c r="AF35" s="53">
        <v>40</v>
      </c>
      <c r="AG35" s="55">
        <v>24</v>
      </c>
      <c r="AH35" s="49">
        <v>8</v>
      </c>
      <c r="AI35" s="51">
        <v>3</v>
      </c>
      <c r="AJ35" s="49">
        <v>980</v>
      </c>
      <c r="AK35" s="50">
        <v>512</v>
      </c>
      <c r="AL35" s="56">
        <v>468</v>
      </c>
      <c r="AM35" s="52">
        <v>423</v>
      </c>
      <c r="AN35" s="53">
        <v>438</v>
      </c>
      <c r="AO35" s="53">
        <v>68</v>
      </c>
      <c r="AP35" s="55">
        <v>27</v>
      </c>
      <c r="AQ35" s="49">
        <v>21</v>
      </c>
      <c r="AR35" s="166">
        <v>3</v>
      </c>
      <c r="AT35" s="264">
        <f t="shared" si="0"/>
        <v>-82</v>
      </c>
      <c r="AU35" s="262">
        <f t="shared" si="1"/>
        <v>-31</v>
      </c>
      <c r="AV35" s="265">
        <f t="shared" si="2"/>
        <v>-13</v>
      </c>
    </row>
    <row r="36" spans="1:48" ht="15" customHeight="1" x14ac:dyDescent="0.2">
      <c r="A36" s="1">
        <v>8</v>
      </c>
      <c r="B36" s="1">
        <v>209</v>
      </c>
      <c r="C36" s="356" t="s">
        <v>200</v>
      </c>
      <c r="D36" s="49">
        <v>-661</v>
      </c>
      <c r="E36" s="50">
        <v>-276</v>
      </c>
      <c r="F36" s="51">
        <v>-385</v>
      </c>
      <c r="G36" s="49">
        <v>-341</v>
      </c>
      <c r="H36" s="50">
        <v>-190</v>
      </c>
      <c r="I36" s="51">
        <v>-151</v>
      </c>
      <c r="J36" s="80">
        <v>695</v>
      </c>
      <c r="K36" s="50">
        <v>345</v>
      </c>
      <c r="L36" s="51">
        <v>350</v>
      </c>
      <c r="M36" s="52">
        <v>345</v>
      </c>
      <c r="N36" s="53">
        <v>350</v>
      </c>
      <c r="O36" s="53">
        <v>0</v>
      </c>
      <c r="P36" s="54">
        <v>0</v>
      </c>
      <c r="Q36" s="49">
        <v>1036</v>
      </c>
      <c r="R36" s="50">
        <v>535</v>
      </c>
      <c r="S36" s="51">
        <v>501</v>
      </c>
      <c r="T36" s="52">
        <v>535</v>
      </c>
      <c r="U36" s="53">
        <v>500</v>
      </c>
      <c r="V36" s="53">
        <v>0</v>
      </c>
      <c r="W36" s="55">
        <v>1</v>
      </c>
      <c r="X36" s="49">
        <v>-320</v>
      </c>
      <c r="Y36" s="50">
        <v>-86</v>
      </c>
      <c r="Z36" s="56">
        <v>-234</v>
      </c>
      <c r="AA36" s="49">
        <v>1912</v>
      </c>
      <c r="AB36" s="50">
        <v>995</v>
      </c>
      <c r="AC36" s="56">
        <v>917</v>
      </c>
      <c r="AD36" s="52">
        <v>934</v>
      </c>
      <c r="AE36" s="53">
        <v>819</v>
      </c>
      <c r="AF36" s="53">
        <v>50</v>
      </c>
      <c r="AG36" s="55">
        <v>79</v>
      </c>
      <c r="AH36" s="49">
        <v>11</v>
      </c>
      <c r="AI36" s="51">
        <v>19</v>
      </c>
      <c r="AJ36" s="49">
        <v>2232</v>
      </c>
      <c r="AK36" s="50">
        <v>1081</v>
      </c>
      <c r="AL36" s="56">
        <v>1151</v>
      </c>
      <c r="AM36" s="52">
        <v>1019</v>
      </c>
      <c r="AN36" s="53">
        <v>1032</v>
      </c>
      <c r="AO36" s="53">
        <v>50</v>
      </c>
      <c r="AP36" s="55">
        <v>109</v>
      </c>
      <c r="AQ36" s="49">
        <v>12</v>
      </c>
      <c r="AR36" s="166">
        <v>10</v>
      </c>
      <c r="AT36" s="264">
        <f t="shared" si="0"/>
        <v>-298</v>
      </c>
      <c r="AU36" s="262">
        <f t="shared" si="1"/>
        <v>-30</v>
      </c>
      <c r="AV36" s="265">
        <f t="shared" si="2"/>
        <v>8</v>
      </c>
    </row>
    <row r="37" spans="1:48" ht="15" customHeight="1" x14ac:dyDescent="0.2">
      <c r="A37" s="1">
        <v>4</v>
      </c>
      <c r="B37" s="1">
        <v>210</v>
      </c>
      <c r="C37" s="356" t="s">
        <v>37</v>
      </c>
      <c r="D37" s="49">
        <v>1157</v>
      </c>
      <c r="E37" s="50">
        <v>672</v>
      </c>
      <c r="F37" s="51">
        <v>485</v>
      </c>
      <c r="G37" s="49">
        <v>452</v>
      </c>
      <c r="H37" s="50">
        <v>148</v>
      </c>
      <c r="I37" s="51">
        <v>304</v>
      </c>
      <c r="J37" s="80">
        <v>2555</v>
      </c>
      <c r="K37" s="50">
        <v>1257</v>
      </c>
      <c r="L37" s="51">
        <v>1298</v>
      </c>
      <c r="M37" s="52">
        <v>1246</v>
      </c>
      <c r="N37" s="53">
        <v>1296</v>
      </c>
      <c r="O37" s="53">
        <v>11</v>
      </c>
      <c r="P37" s="54">
        <v>2</v>
      </c>
      <c r="Q37" s="49">
        <v>2103</v>
      </c>
      <c r="R37" s="50">
        <v>1109</v>
      </c>
      <c r="S37" s="51">
        <v>994</v>
      </c>
      <c r="T37" s="52">
        <v>1103</v>
      </c>
      <c r="U37" s="53">
        <v>988</v>
      </c>
      <c r="V37" s="53">
        <v>6</v>
      </c>
      <c r="W37" s="55">
        <v>6</v>
      </c>
      <c r="X37" s="49">
        <v>705</v>
      </c>
      <c r="Y37" s="50">
        <v>524</v>
      </c>
      <c r="Z37" s="56">
        <v>181</v>
      </c>
      <c r="AA37" s="49">
        <v>8833</v>
      </c>
      <c r="AB37" s="50">
        <v>4853</v>
      </c>
      <c r="AC37" s="56">
        <v>3980</v>
      </c>
      <c r="AD37" s="52">
        <v>4564</v>
      </c>
      <c r="AE37" s="53">
        <v>3732</v>
      </c>
      <c r="AF37" s="53">
        <v>205</v>
      </c>
      <c r="AG37" s="55">
        <v>210</v>
      </c>
      <c r="AH37" s="49">
        <v>84</v>
      </c>
      <c r="AI37" s="51">
        <v>38</v>
      </c>
      <c r="AJ37" s="49">
        <v>8128</v>
      </c>
      <c r="AK37" s="50">
        <v>4329</v>
      </c>
      <c r="AL37" s="56">
        <v>3799</v>
      </c>
      <c r="AM37" s="52">
        <v>4078</v>
      </c>
      <c r="AN37" s="53">
        <v>3606</v>
      </c>
      <c r="AO37" s="53">
        <v>199</v>
      </c>
      <c r="AP37" s="55">
        <v>177</v>
      </c>
      <c r="AQ37" s="49">
        <v>52</v>
      </c>
      <c r="AR37" s="166">
        <v>16</v>
      </c>
      <c r="AT37" s="264">
        <f t="shared" si="0"/>
        <v>612</v>
      </c>
      <c r="AU37" s="262">
        <f t="shared" si="1"/>
        <v>39</v>
      </c>
      <c r="AV37" s="265">
        <f t="shared" si="2"/>
        <v>54</v>
      </c>
    </row>
    <row r="38" spans="1:48" ht="15" customHeight="1" x14ac:dyDescent="0.2">
      <c r="A38" s="1">
        <v>7</v>
      </c>
      <c r="B38" s="1">
        <v>212</v>
      </c>
      <c r="C38" s="356" t="s">
        <v>201</v>
      </c>
      <c r="D38" s="49">
        <v>-306</v>
      </c>
      <c r="E38" s="50">
        <v>-135</v>
      </c>
      <c r="F38" s="51">
        <v>-171</v>
      </c>
      <c r="G38" s="49">
        <v>-123</v>
      </c>
      <c r="H38" s="50">
        <v>-72</v>
      </c>
      <c r="I38" s="51">
        <v>-51</v>
      </c>
      <c r="J38" s="80">
        <v>378</v>
      </c>
      <c r="K38" s="50">
        <v>215</v>
      </c>
      <c r="L38" s="51">
        <v>163</v>
      </c>
      <c r="M38" s="52">
        <v>214</v>
      </c>
      <c r="N38" s="53">
        <v>162</v>
      </c>
      <c r="O38" s="53">
        <v>1</v>
      </c>
      <c r="P38" s="54">
        <v>1</v>
      </c>
      <c r="Q38" s="49">
        <v>501</v>
      </c>
      <c r="R38" s="50">
        <v>287</v>
      </c>
      <c r="S38" s="51">
        <v>214</v>
      </c>
      <c r="T38" s="52">
        <v>285</v>
      </c>
      <c r="U38" s="53">
        <v>214</v>
      </c>
      <c r="V38" s="53">
        <v>2</v>
      </c>
      <c r="W38" s="55">
        <v>0</v>
      </c>
      <c r="X38" s="49">
        <v>-183</v>
      </c>
      <c r="Y38" s="50">
        <v>-63</v>
      </c>
      <c r="Z38" s="56">
        <v>-120</v>
      </c>
      <c r="AA38" s="49">
        <v>1107</v>
      </c>
      <c r="AB38" s="50">
        <v>608</v>
      </c>
      <c r="AC38" s="56">
        <v>499</v>
      </c>
      <c r="AD38" s="52">
        <v>566</v>
      </c>
      <c r="AE38" s="53">
        <v>483</v>
      </c>
      <c r="AF38" s="53">
        <v>27</v>
      </c>
      <c r="AG38" s="55">
        <v>13</v>
      </c>
      <c r="AH38" s="49">
        <v>15</v>
      </c>
      <c r="AI38" s="51">
        <v>3</v>
      </c>
      <c r="AJ38" s="49">
        <v>1290</v>
      </c>
      <c r="AK38" s="50">
        <v>671</v>
      </c>
      <c r="AL38" s="56">
        <v>619</v>
      </c>
      <c r="AM38" s="52">
        <v>629</v>
      </c>
      <c r="AN38" s="53">
        <v>599</v>
      </c>
      <c r="AO38" s="53">
        <v>35</v>
      </c>
      <c r="AP38" s="55">
        <v>18</v>
      </c>
      <c r="AQ38" s="49">
        <v>7</v>
      </c>
      <c r="AR38" s="166">
        <v>2</v>
      </c>
      <c r="AT38" s="264">
        <f t="shared" si="0"/>
        <v>-179</v>
      </c>
      <c r="AU38" s="262">
        <f t="shared" si="1"/>
        <v>-13</v>
      </c>
      <c r="AV38" s="265">
        <f t="shared" si="2"/>
        <v>9</v>
      </c>
    </row>
    <row r="39" spans="1:48" ht="15" customHeight="1" x14ac:dyDescent="0.2">
      <c r="A39" s="1">
        <v>5</v>
      </c>
      <c r="B39" s="1">
        <v>213</v>
      </c>
      <c r="C39" s="356" t="s">
        <v>202</v>
      </c>
      <c r="D39" s="49">
        <v>-326</v>
      </c>
      <c r="E39" s="50">
        <v>-186</v>
      </c>
      <c r="F39" s="51">
        <v>-140</v>
      </c>
      <c r="G39" s="49">
        <v>-185</v>
      </c>
      <c r="H39" s="50">
        <v>-102</v>
      </c>
      <c r="I39" s="51">
        <v>-83</v>
      </c>
      <c r="J39" s="80">
        <v>343</v>
      </c>
      <c r="K39" s="50">
        <v>163</v>
      </c>
      <c r="L39" s="51">
        <v>180</v>
      </c>
      <c r="M39" s="52">
        <v>162</v>
      </c>
      <c r="N39" s="53">
        <v>180</v>
      </c>
      <c r="O39" s="53">
        <v>1</v>
      </c>
      <c r="P39" s="54">
        <v>0</v>
      </c>
      <c r="Q39" s="49">
        <v>528</v>
      </c>
      <c r="R39" s="50">
        <v>265</v>
      </c>
      <c r="S39" s="51">
        <v>263</v>
      </c>
      <c r="T39" s="52">
        <v>265</v>
      </c>
      <c r="U39" s="53">
        <v>255</v>
      </c>
      <c r="V39" s="53">
        <v>0</v>
      </c>
      <c r="W39" s="55">
        <v>8</v>
      </c>
      <c r="X39" s="49">
        <v>-141</v>
      </c>
      <c r="Y39" s="50">
        <v>-84</v>
      </c>
      <c r="Z39" s="56">
        <v>-57</v>
      </c>
      <c r="AA39" s="49">
        <v>1080</v>
      </c>
      <c r="AB39" s="50">
        <v>559</v>
      </c>
      <c r="AC39" s="56">
        <v>521</v>
      </c>
      <c r="AD39" s="52">
        <v>527</v>
      </c>
      <c r="AE39" s="53">
        <v>488</v>
      </c>
      <c r="AF39" s="53">
        <v>24</v>
      </c>
      <c r="AG39" s="55">
        <v>29</v>
      </c>
      <c r="AH39" s="49">
        <v>8</v>
      </c>
      <c r="AI39" s="51">
        <v>4</v>
      </c>
      <c r="AJ39" s="49">
        <v>1221</v>
      </c>
      <c r="AK39" s="50">
        <v>643</v>
      </c>
      <c r="AL39" s="56">
        <v>578</v>
      </c>
      <c r="AM39" s="52">
        <v>615</v>
      </c>
      <c r="AN39" s="53">
        <v>544</v>
      </c>
      <c r="AO39" s="53">
        <v>25</v>
      </c>
      <c r="AP39" s="55">
        <v>30</v>
      </c>
      <c r="AQ39" s="49">
        <v>3</v>
      </c>
      <c r="AR39" s="166">
        <v>4</v>
      </c>
      <c r="AT39" s="264">
        <f t="shared" si="0"/>
        <v>-144</v>
      </c>
      <c r="AU39" s="262">
        <f t="shared" si="1"/>
        <v>-2</v>
      </c>
      <c r="AV39" s="265">
        <f t="shared" si="2"/>
        <v>5</v>
      </c>
    </row>
    <row r="40" spans="1:48" ht="15" customHeight="1" x14ac:dyDescent="0.2">
      <c r="A40" s="1">
        <v>3</v>
      </c>
      <c r="B40" s="1">
        <v>214</v>
      </c>
      <c r="C40" s="356" t="s">
        <v>203</v>
      </c>
      <c r="D40" s="49">
        <v>1536</v>
      </c>
      <c r="E40" s="50">
        <v>677</v>
      </c>
      <c r="F40" s="51">
        <v>859</v>
      </c>
      <c r="G40" s="49">
        <v>141</v>
      </c>
      <c r="H40" s="50">
        <v>40</v>
      </c>
      <c r="I40" s="51">
        <v>101</v>
      </c>
      <c r="J40" s="80">
        <v>2027</v>
      </c>
      <c r="K40" s="50">
        <v>1093</v>
      </c>
      <c r="L40" s="51">
        <v>934</v>
      </c>
      <c r="M40" s="52">
        <v>1090</v>
      </c>
      <c r="N40" s="53">
        <v>926</v>
      </c>
      <c r="O40" s="53">
        <v>3</v>
      </c>
      <c r="P40" s="54">
        <v>8</v>
      </c>
      <c r="Q40" s="49">
        <v>1886</v>
      </c>
      <c r="R40" s="50">
        <v>1053</v>
      </c>
      <c r="S40" s="51">
        <v>833</v>
      </c>
      <c r="T40" s="52">
        <v>1037</v>
      </c>
      <c r="U40" s="53">
        <v>827</v>
      </c>
      <c r="V40" s="53">
        <v>16</v>
      </c>
      <c r="W40" s="55">
        <v>6</v>
      </c>
      <c r="X40" s="49">
        <v>1395</v>
      </c>
      <c r="Y40" s="50">
        <v>637</v>
      </c>
      <c r="Z40" s="56">
        <v>758</v>
      </c>
      <c r="AA40" s="49">
        <v>10814</v>
      </c>
      <c r="AB40" s="50">
        <v>5409</v>
      </c>
      <c r="AC40" s="56">
        <v>5405</v>
      </c>
      <c r="AD40" s="52">
        <v>5139</v>
      </c>
      <c r="AE40" s="53">
        <v>5114</v>
      </c>
      <c r="AF40" s="53">
        <v>226</v>
      </c>
      <c r="AG40" s="55">
        <v>241</v>
      </c>
      <c r="AH40" s="49">
        <v>44</v>
      </c>
      <c r="AI40" s="51">
        <v>50</v>
      </c>
      <c r="AJ40" s="49">
        <v>9419</v>
      </c>
      <c r="AK40" s="50">
        <v>4772</v>
      </c>
      <c r="AL40" s="56">
        <v>4647</v>
      </c>
      <c r="AM40" s="52">
        <v>4520</v>
      </c>
      <c r="AN40" s="53">
        <v>4382</v>
      </c>
      <c r="AO40" s="53">
        <v>222</v>
      </c>
      <c r="AP40" s="55">
        <v>238</v>
      </c>
      <c r="AQ40" s="49">
        <v>30</v>
      </c>
      <c r="AR40" s="166">
        <v>27</v>
      </c>
      <c r="AT40" s="264">
        <f t="shared" si="0"/>
        <v>1351</v>
      </c>
      <c r="AU40" s="262">
        <f t="shared" si="1"/>
        <v>7</v>
      </c>
      <c r="AV40" s="265">
        <f t="shared" si="2"/>
        <v>37</v>
      </c>
    </row>
    <row r="41" spans="1:48" ht="15" customHeight="1" x14ac:dyDescent="0.2">
      <c r="A41" s="1">
        <v>5</v>
      </c>
      <c r="B41" s="1">
        <v>215</v>
      </c>
      <c r="C41" s="356" t="s">
        <v>204</v>
      </c>
      <c r="D41" s="49">
        <v>-554</v>
      </c>
      <c r="E41" s="50">
        <v>-274</v>
      </c>
      <c r="F41" s="51">
        <v>-280</v>
      </c>
      <c r="G41" s="49">
        <v>-266</v>
      </c>
      <c r="H41" s="50">
        <v>-152</v>
      </c>
      <c r="I41" s="51">
        <v>-114</v>
      </c>
      <c r="J41" s="80">
        <v>561</v>
      </c>
      <c r="K41" s="50">
        <v>309</v>
      </c>
      <c r="L41" s="51">
        <v>252</v>
      </c>
      <c r="M41" s="52">
        <v>307</v>
      </c>
      <c r="N41" s="53">
        <v>248</v>
      </c>
      <c r="O41" s="53">
        <v>2</v>
      </c>
      <c r="P41" s="54">
        <v>4</v>
      </c>
      <c r="Q41" s="49">
        <v>827</v>
      </c>
      <c r="R41" s="50">
        <v>461</v>
      </c>
      <c r="S41" s="51">
        <v>366</v>
      </c>
      <c r="T41" s="52">
        <v>458</v>
      </c>
      <c r="U41" s="53">
        <v>364</v>
      </c>
      <c r="V41" s="53">
        <v>3</v>
      </c>
      <c r="W41" s="55">
        <v>2</v>
      </c>
      <c r="X41" s="49">
        <v>-288</v>
      </c>
      <c r="Y41" s="50">
        <v>-122</v>
      </c>
      <c r="Z41" s="56">
        <v>-166</v>
      </c>
      <c r="AA41" s="49">
        <v>2371</v>
      </c>
      <c r="AB41" s="50">
        <v>1246</v>
      </c>
      <c r="AC41" s="56">
        <v>1125</v>
      </c>
      <c r="AD41" s="52">
        <v>1032</v>
      </c>
      <c r="AE41" s="53">
        <v>942</v>
      </c>
      <c r="AF41" s="53">
        <v>182</v>
      </c>
      <c r="AG41" s="55">
        <v>161</v>
      </c>
      <c r="AH41" s="49">
        <v>32</v>
      </c>
      <c r="AI41" s="51">
        <v>22</v>
      </c>
      <c r="AJ41" s="49">
        <v>2659</v>
      </c>
      <c r="AK41" s="50">
        <v>1368</v>
      </c>
      <c r="AL41" s="56">
        <v>1291</v>
      </c>
      <c r="AM41" s="52">
        <v>1172</v>
      </c>
      <c r="AN41" s="53">
        <v>1166</v>
      </c>
      <c r="AO41" s="53">
        <v>191</v>
      </c>
      <c r="AP41" s="55">
        <v>120</v>
      </c>
      <c r="AQ41" s="49">
        <v>5</v>
      </c>
      <c r="AR41" s="166">
        <v>5</v>
      </c>
      <c r="AT41" s="264">
        <f t="shared" si="0"/>
        <v>-364</v>
      </c>
      <c r="AU41" s="262">
        <f t="shared" si="1"/>
        <v>32</v>
      </c>
      <c r="AV41" s="265">
        <f t="shared" si="2"/>
        <v>44</v>
      </c>
    </row>
    <row r="42" spans="1:48" ht="15" customHeight="1" x14ac:dyDescent="0.2">
      <c r="A42" s="1">
        <v>4</v>
      </c>
      <c r="B42" s="1">
        <v>216</v>
      </c>
      <c r="C42" s="356" t="s">
        <v>205</v>
      </c>
      <c r="D42" s="49">
        <v>-599</v>
      </c>
      <c r="E42" s="50">
        <v>-343</v>
      </c>
      <c r="F42" s="51">
        <v>-256</v>
      </c>
      <c r="G42" s="49">
        <v>-73</v>
      </c>
      <c r="H42" s="50">
        <v>-86</v>
      </c>
      <c r="I42" s="51">
        <v>13</v>
      </c>
      <c r="J42" s="80">
        <v>776</v>
      </c>
      <c r="K42" s="50">
        <v>379</v>
      </c>
      <c r="L42" s="51">
        <v>397</v>
      </c>
      <c r="M42" s="52">
        <v>378</v>
      </c>
      <c r="N42" s="53">
        <v>395</v>
      </c>
      <c r="O42" s="53">
        <v>1</v>
      </c>
      <c r="P42" s="54">
        <v>2</v>
      </c>
      <c r="Q42" s="49">
        <v>849</v>
      </c>
      <c r="R42" s="50">
        <v>465</v>
      </c>
      <c r="S42" s="51">
        <v>384</v>
      </c>
      <c r="T42" s="52">
        <v>459</v>
      </c>
      <c r="U42" s="53">
        <v>377</v>
      </c>
      <c r="V42" s="53">
        <v>6</v>
      </c>
      <c r="W42" s="55">
        <v>7</v>
      </c>
      <c r="X42" s="49">
        <v>-526</v>
      </c>
      <c r="Y42" s="50">
        <v>-257</v>
      </c>
      <c r="Z42" s="56">
        <v>-269</v>
      </c>
      <c r="AA42" s="49">
        <v>2685</v>
      </c>
      <c r="AB42" s="50">
        <v>1480</v>
      </c>
      <c r="AC42" s="56">
        <v>1205</v>
      </c>
      <c r="AD42" s="52">
        <v>1389</v>
      </c>
      <c r="AE42" s="53">
        <v>1146</v>
      </c>
      <c r="AF42" s="53">
        <v>74</v>
      </c>
      <c r="AG42" s="55">
        <v>43</v>
      </c>
      <c r="AH42" s="49">
        <v>17</v>
      </c>
      <c r="AI42" s="51">
        <v>16</v>
      </c>
      <c r="AJ42" s="49">
        <v>3211</v>
      </c>
      <c r="AK42" s="50">
        <v>1737</v>
      </c>
      <c r="AL42" s="56">
        <v>1474</v>
      </c>
      <c r="AM42" s="52">
        <v>1672</v>
      </c>
      <c r="AN42" s="53">
        <v>1418</v>
      </c>
      <c r="AO42" s="53">
        <v>56</v>
      </c>
      <c r="AP42" s="55">
        <v>52</v>
      </c>
      <c r="AQ42" s="49">
        <v>9</v>
      </c>
      <c r="AR42" s="166">
        <v>4</v>
      </c>
      <c r="AT42" s="264">
        <f t="shared" si="0"/>
        <v>-555</v>
      </c>
      <c r="AU42" s="262">
        <f t="shared" si="1"/>
        <v>9</v>
      </c>
      <c r="AV42" s="265">
        <f t="shared" si="2"/>
        <v>20</v>
      </c>
    </row>
    <row r="43" spans="1:48" ht="15" customHeight="1" x14ac:dyDescent="0.2">
      <c r="A43" s="1">
        <v>3</v>
      </c>
      <c r="B43" s="1">
        <v>217</v>
      </c>
      <c r="C43" s="356" t="s">
        <v>206</v>
      </c>
      <c r="D43" s="49">
        <v>-384</v>
      </c>
      <c r="E43" s="50">
        <v>-308</v>
      </c>
      <c r="F43" s="51">
        <v>-76</v>
      </c>
      <c r="G43" s="49">
        <v>-198</v>
      </c>
      <c r="H43" s="50">
        <v>-88</v>
      </c>
      <c r="I43" s="51">
        <v>-110</v>
      </c>
      <c r="J43" s="80">
        <v>1161</v>
      </c>
      <c r="K43" s="50">
        <v>621</v>
      </c>
      <c r="L43" s="51">
        <v>540</v>
      </c>
      <c r="M43" s="52">
        <v>619</v>
      </c>
      <c r="N43" s="53">
        <v>537</v>
      </c>
      <c r="O43" s="53">
        <v>2</v>
      </c>
      <c r="P43" s="54">
        <v>3</v>
      </c>
      <c r="Q43" s="49">
        <v>1359</v>
      </c>
      <c r="R43" s="50">
        <v>709</v>
      </c>
      <c r="S43" s="51">
        <v>650</v>
      </c>
      <c r="T43" s="52">
        <v>703</v>
      </c>
      <c r="U43" s="53">
        <v>643</v>
      </c>
      <c r="V43" s="53">
        <v>6</v>
      </c>
      <c r="W43" s="55">
        <v>7</v>
      </c>
      <c r="X43" s="49">
        <v>-186</v>
      </c>
      <c r="Y43" s="50">
        <v>-220</v>
      </c>
      <c r="Z43" s="56">
        <v>34</v>
      </c>
      <c r="AA43" s="49">
        <v>6021</v>
      </c>
      <c r="AB43" s="50">
        <v>3045</v>
      </c>
      <c r="AC43" s="56">
        <v>2976</v>
      </c>
      <c r="AD43" s="52">
        <v>2917</v>
      </c>
      <c r="AE43" s="53">
        <v>2879</v>
      </c>
      <c r="AF43" s="53">
        <v>75</v>
      </c>
      <c r="AG43" s="55">
        <v>56</v>
      </c>
      <c r="AH43" s="49">
        <v>53</v>
      </c>
      <c r="AI43" s="51">
        <v>41</v>
      </c>
      <c r="AJ43" s="49">
        <v>6207</v>
      </c>
      <c r="AK43" s="50">
        <v>3265</v>
      </c>
      <c r="AL43" s="56">
        <v>2942</v>
      </c>
      <c r="AM43" s="52">
        <v>3000</v>
      </c>
      <c r="AN43" s="53">
        <v>2840</v>
      </c>
      <c r="AO43" s="53">
        <v>72</v>
      </c>
      <c r="AP43" s="55">
        <v>54</v>
      </c>
      <c r="AQ43" s="49">
        <v>193</v>
      </c>
      <c r="AR43" s="166">
        <v>48</v>
      </c>
      <c r="AT43" s="264">
        <f t="shared" si="0"/>
        <v>-44</v>
      </c>
      <c r="AU43" s="262">
        <f t="shared" si="1"/>
        <v>5</v>
      </c>
      <c r="AV43" s="265">
        <f t="shared" si="2"/>
        <v>-147</v>
      </c>
    </row>
    <row r="44" spans="1:48" ht="15" customHeight="1" x14ac:dyDescent="0.2">
      <c r="A44" s="1">
        <v>5</v>
      </c>
      <c r="B44" s="1">
        <v>218</v>
      </c>
      <c r="C44" s="356" t="s">
        <v>207</v>
      </c>
      <c r="D44" s="49">
        <v>43</v>
      </c>
      <c r="E44" s="50">
        <v>12</v>
      </c>
      <c r="F44" s="51">
        <v>31</v>
      </c>
      <c r="G44" s="49">
        <v>3</v>
      </c>
      <c r="H44" s="50">
        <v>-13</v>
      </c>
      <c r="I44" s="51">
        <v>16</v>
      </c>
      <c r="J44" s="80">
        <v>466</v>
      </c>
      <c r="K44" s="50">
        <v>218</v>
      </c>
      <c r="L44" s="51">
        <v>248</v>
      </c>
      <c r="M44" s="52">
        <v>217</v>
      </c>
      <c r="N44" s="53">
        <v>247</v>
      </c>
      <c r="O44" s="53">
        <v>1</v>
      </c>
      <c r="P44" s="54">
        <v>1</v>
      </c>
      <c r="Q44" s="49">
        <v>463</v>
      </c>
      <c r="R44" s="50">
        <v>231</v>
      </c>
      <c r="S44" s="51">
        <v>232</v>
      </c>
      <c r="T44" s="52">
        <v>231</v>
      </c>
      <c r="U44" s="53">
        <v>229</v>
      </c>
      <c r="V44" s="53">
        <v>0</v>
      </c>
      <c r="W44" s="55">
        <v>3</v>
      </c>
      <c r="X44" s="49">
        <v>40</v>
      </c>
      <c r="Y44" s="50">
        <v>25</v>
      </c>
      <c r="Z44" s="56">
        <v>15</v>
      </c>
      <c r="AA44" s="49">
        <v>1676</v>
      </c>
      <c r="AB44" s="50">
        <v>883</v>
      </c>
      <c r="AC44" s="56">
        <v>793</v>
      </c>
      <c r="AD44" s="52">
        <v>752</v>
      </c>
      <c r="AE44" s="53">
        <v>705</v>
      </c>
      <c r="AF44" s="53">
        <v>120</v>
      </c>
      <c r="AG44" s="55">
        <v>76</v>
      </c>
      <c r="AH44" s="49">
        <v>11</v>
      </c>
      <c r="AI44" s="51">
        <v>12</v>
      </c>
      <c r="AJ44" s="49">
        <v>1636</v>
      </c>
      <c r="AK44" s="50">
        <v>858</v>
      </c>
      <c r="AL44" s="56">
        <v>778</v>
      </c>
      <c r="AM44" s="52">
        <v>741</v>
      </c>
      <c r="AN44" s="53">
        <v>690</v>
      </c>
      <c r="AO44" s="53">
        <v>109</v>
      </c>
      <c r="AP44" s="55">
        <v>82</v>
      </c>
      <c r="AQ44" s="49">
        <v>8</v>
      </c>
      <c r="AR44" s="166">
        <v>6</v>
      </c>
      <c r="AT44" s="264">
        <f t="shared" si="0"/>
        <v>26</v>
      </c>
      <c r="AU44" s="262">
        <f t="shared" si="1"/>
        <v>5</v>
      </c>
      <c r="AV44" s="265">
        <f t="shared" si="2"/>
        <v>9</v>
      </c>
    </row>
    <row r="45" spans="1:48" ht="15" customHeight="1" x14ac:dyDescent="0.2">
      <c r="A45" s="1">
        <v>3</v>
      </c>
      <c r="B45" s="1">
        <v>219</v>
      </c>
      <c r="C45" s="356" t="s">
        <v>208</v>
      </c>
      <c r="D45" s="49">
        <v>136</v>
      </c>
      <c r="E45" s="50">
        <v>-29</v>
      </c>
      <c r="F45" s="51">
        <v>165</v>
      </c>
      <c r="G45" s="49">
        <v>73</v>
      </c>
      <c r="H45" s="50">
        <v>24</v>
      </c>
      <c r="I45" s="51">
        <v>49</v>
      </c>
      <c r="J45" s="80">
        <v>779</v>
      </c>
      <c r="K45" s="50">
        <v>397</v>
      </c>
      <c r="L45" s="51">
        <v>382</v>
      </c>
      <c r="M45" s="52">
        <v>396</v>
      </c>
      <c r="N45" s="53">
        <v>380</v>
      </c>
      <c r="O45" s="53">
        <v>1</v>
      </c>
      <c r="P45" s="54">
        <v>2</v>
      </c>
      <c r="Q45" s="49">
        <v>706</v>
      </c>
      <c r="R45" s="50">
        <v>373</v>
      </c>
      <c r="S45" s="51">
        <v>333</v>
      </c>
      <c r="T45" s="52">
        <v>372</v>
      </c>
      <c r="U45" s="53">
        <v>333</v>
      </c>
      <c r="V45" s="53">
        <v>1</v>
      </c>
      <c r="W45" s="55">
        <v>0</v>
      </c>
      <c r="X45" s="49">
        <v>63</v>
      </c>
      <c r="Y45" s="50">
        <v>-53</v>
      </c>
      <c r="Z45" s="56">
        <v>116</v>
      </c>
      <c r="AA45" s="49">
        <v>4497</v>
      </c>
      <c r="AB45" s="50">
        <v>2357</v>
      </c>
      <c r="AC45" s="56">
        <v>2140</v>
      </c>
      <c r="AD45" s="52">
        <v>2221</v>
      </c>
      <c r="AE45" s="53">
        <v>2020</v>
      </c>
      <c r="AF45" s="53">
        <v>94</v>
      </c>
      <c r="AG45" s="55">
        <v>87</v>
      </c>
      <c r="AH45" s="49">
        <v>42</v>
      </c>
      <c r="AI45" s="51">
        <v>33</v>
      </c>
      <c r="AJ45" s="49">
        <v>4434</v>
      </c>
      <c r="AK45" s="50">
        <v>2410</v>
      </c>
      <c r="AL45" s="56">
        <v>2024</v>
      </c>
      <c r="AM45" s="52">
        <v>2289</v>
      </c>
      <c r="AN45" s="53">
        <v>1914</v>
      </c>
      <c r="AO45" s="53">
        <v>102</v>
      </c>
      <c r="AP45" s="55">
        <v>99</v>
      </c>
      <c r="AQ45" s="49">
        <v>19</v>
      </c>
      <c r="AR45" s="166">
        <v>11</v>
      </c>
      <c r="AT45" s="264">
        <f t="shared" si="0"/>
        <v>38</v>
      </c>
      <c r="AU45" s="262">
        <f t="shared" si="1"/>
        <v>-20</v>
      </c>
      <c r="AV45" s="265">
        <f t="shared" si="2"/>
        <v>45</v>
      </c>
    </row>
    <row r="46" spans="1:48" ht="15" customHeight="1" x14ac:dyDescent="0.2">
      <c r="A46" s="1">
        <v>5</v>
      </c>
      <c r="B46" s="1">
        <v>220</v>
      </c>
      <c r="C46" s="356" t="s">
        <v>209</v>
      </c>
      <c r="D46" s="49">
        <v>-432</v>
      </c>
      <c r="E46" s="50">
        <v>-180</v>
      </c>
      <c r="F46" s="51">
        <v>-252</v>
      </c>
      <c r="G46" s="49">
        <v>-204</v>
      </c>
      <c r="H46" s="50">
        <v>-109</v>
      </c>
      <c r="I46" s="51">
        <v>-95</v>
      </c>
      <c r="J46" s="80">
        <v>290</v>
      </c>
      <c r="K46" s="50">
        <v>148</v>
      </c>
      <c r="L46" s="51">
        <v>142</v>
      </c>
      <c r="M46" s="52">
        <v>142</v>
      </c>
      <c r="N46" s="53">
        <v>138</v>
      </c>
      <c r="O46" s="53">
        <v>6</v>
      </c>
      <c r="P46" s="54">
        <v>4</v>
      </c>
      <c r="Q46" s="49">
        <v>494</v>
      </c>
      <c r="R46" s="50">
        <v>257</v>
      </c>
      <c r="S46" s="51">
        <v>237</v>
      </c>
      <c r="T46" s="52">
        <v>257</v>
      </c>
      <c r="U46" s="53">
        <v>237</v>
      </c>
      <c r="V46" s="53">
        <v>0</v>
      </c>
      <c r="W46" s="55">
        <v>0</v>
      </c>
      <c r="X46" s="49">
        <v>-228</v>
      </c>
      <c r="Y46" s="50">
        <v>-71</v>
      </c>
      <c r="Z46" s="56">
        <v>-157</v>
      </c>
      <c r="AA46" s="49">
        <v>1201</v>
      </c>
      <c r="AB46" s="50">
        <v>655</v>
      </c>
      <c r="AC46" s="56">
        <v>546</v>
      </c>
      <c r="AD46" s="52">
        <v>543</v>
      </c>
      <c r="AE46" s="53">
        <v>443</v>
      </c>
      <c r="AF46" s="53">
        <v>109</v>
      </c>
      <c r="AG46" s="55">
        <v>103</v>
      </c>
      <c r="AH46" s="49">
        <v>3</v>
      </c>
      <c r="AI46" s="51">
        <v>0</v>
      </c>
      <c r="AJ46" s="49">
        <v>1429</v>
      </c>
      <c r="AK46" s="50">
        <v>726</v>
      </c>
      <c r="AL46" s="56">
        <v>703</v>
      </c>
      <c r="AM46" s="52">
        <v>626</v>
      </c>
      <c r="AN46" s="53">
        <v>607</v>
      </c>
      <c r="AO46" s="53">
        <v>100</v>
      </c>
      <c r="AP46" s="55">
        <v>96</v>
      </c>
      <c r="AQ46" s="49">
        <v>0</v>
      </c>
      <c r="AR46" s="166">
        <v>0</v>
      </c>
      <c r="AT46" s="264">
        <f t="shared" si="0"/>
        <v>-247</v>
      </c>
      <c r="AU46" s="262">
        <f t="shared" si="1"/>
        <v>16</v>
      </c>
      <c r="AV46" s="265">
        <f t="shared" si="2"/>
        <v>3</v>
      </c>
    </row>
    <row r="47" spans="1:48" ht="15" customHeight="1" x14ac:dyDescent="0.2">
      <c r="A47" s="1">
        <v>9</v>
      </c>
      <c r="B47" s="1">
        <v>221</v>
      </c>
      <c r="C47" s="356" t="s">
        <v>210</v>
      </c>
      <c r="D47" s="49">
        <v>-351</v>
      </c>
      <c r="E47" s="50">
        <v>-151</v>
      </c>
      <c r="F47" s="51">
        <v>-200</v>
      </c>
      <c r="G47" s="49">
        <v>-228</v>
      </c>
      <c r="H47" s="50">
        <v>-90</v>
      </c>
      <c r="I47" s="51">
        <v>-138</v>
      </c>
      <c r="J47" s="80">
        <v>319</v>
      </c>
      <c r="K47" s="50">
        <v>161</v>
      </c>
      <c r="L47" s="51">
        <v>158</v>
      </c>
      <c r="M47" s="52">
        <v>160</v>
      </c>
      <c r="N47" s="53">
        <v>158</v>
      </c>
      <c r="O47" s="53">
        <v>1</v>
      </c>
      <c r="P47" s="54">
        <v>0</v>
      </c>
      <c r="Q47" s="49">
        <v>547</v>
      </c>
      <c r="R47" s="50">
        <v>251</v>
      </c>
      <c r="S47" s="51">
        <v>296</v>
      </c>
      <c r="T47" s="52">
        <v>250</v>
      </c>
      <c r="U47" s="53">
        <v>295</v>
      </c>
      <c r="V47" s="53">
        <v>1</v>
      </c>
      <c r="W47" s="55">
        <v>1</v>
      </c>
      <c r="X47" s="49">
        <v>-123</v>
      </c>
      <c r="Y47" s="50">
        <v>-61</v>
      </c>
      <c r="Z47" s="56">
        <v>-62</v>
      </c>
      <c r="AA47" s="49">
        <v>1318</v>
      </c>
      <c r="AB47" s="50">
        <v>660</v>
      </c>
      <c r="AC47" s="56">
        <v>658</v>
      </c>
      <c r="AD47" s="52">
        <v>560</v>
      </c>
      <c r="AE47" s="53">
        <v>539</v>
      </c>
      <c r="AF47" s="53">
        <v>93</v>
      </c>
      <c r="AG47" s="55">
        <v>117</v>
      </c>
      <c r="AH47" s="49">
        <v>7</v>
      </c>
      <c r="AI47" s="51">
        <v>2</v>
      </c>
      <c r="AJ47" s="49">
        <v>1441</v>
      </c>
      <c r="AK47" s="50">
        <v>721</v>
      </c>
      <c r="AL47" s="56">
        <v>720</v>
      </c>
      <c r="AM47" s="52">
        <v>613</v>
      </c>
      <c r="AN47" s="53">
        <v>596</v>
      </c>
      <c r="AO47" s="53">
        <v>105</v>
      </c>
      <c r="AP47" s="55">
        <v>122</v>
      </c>
      <c r="AQ47" s="49">
        <v>3</v>
      </c>
      <c r="AR47" s="166">
        <v>2</v>
      </c>
      <c r="AT47" s="264">
        <f t="shared" si="0"/>
        <v>-110</v>
      </c>
      <c r="AU47" s="262">
        <f t="shared" si="1"/>
        <v>-17</v>
      </c>
      <c r="AV47" s="265">
        <f t="shared" si="2"/>
        <v>4</v>
      </c>
    </row>
    <row r="48" spans="1:48" ht="15" customHeight="1" x14ac:dyDescent="0.2">
      <c r="A48" s="1">
        <v>8</v>
      </c>
      <c r="B48" s="1">
        <v>222</v>
      </c>
      <c r="C48" s="356" t="s">
        <v>211</v>
      </c>
      <c r="D48" s="49">
        <v>-471</v>
      </c>
      <c r="E48" s="50">
        <v>-193</v>
      </c>
      <c r="F48" s="51">
        <v>-278</v>
      </c>
      <c r="G48" s="49">
        <v>-239</v>
      </c>
      <c r="H48" s="50">
        <v>-121</v>
      </c>
      <c r="I48" s="51">
        <v>-118</v>
      </c>
      <c r="J48" s="80">
        <v>166</v>
      </c>
      <c r="K48" s="50">
        <v>84</v>
      </c>
      <c r="L48" s="51">
        <v>82</v>
      </c>
      <c r="M48" s="52">
        <v>84</v>
      </c>
      <c r="N48" s="53">
        <v>82</v>
      </c>
      <c r="O48" s="53">
        <v>0</v>
      </c>
      <c r="P48" s="54">
        <v>0</v>
      </c>
      <c r="Q48" s="49">
        <v>405</v>
      </c>
      <c r="R48" s="50">
        <v>205</v>
      </c>
      <c r="S48" s="51">
        <v>200</v>
      </c>
      <c r="T48" s="52">
        <v>205</v>
      </c>
      <c r="U48" s="53">
        <v>200</v>
      </c>
      <c r="V48" s="53">
        <v>0</v>
      </c>
      <c r="W48" s="55">
        <v>0</v>
      </c>
      <c r="X48" s="49">
        <v>-232</v>
      </c>
      <c r="Y48" s="50">
        <v>-72</v>
      </c>
      <c r="Z48" s="56">
        <v>-160</v>
      </c>
      <c r="AA48" s="49">
        <v>490</v>
      </c>
      <c r="AB48" s="50">
        <v>254</v>
      </c>
      <c r="AC48" s="56">
        <v>236</v>
      </c>
      <c r="AD48" s="52">
        <v>244</v>
      </c>
      <c r="AE48" s="53">
        <v>211</v>
      </c>
      <c r="AF48" s="53">
        <v>3</v>
      </c>
      <c r="AG48" s="55">
        <v>18</v>
      </c>
      <c r="AH48" s="49">
        <v>7</v>
      </c>
      <c r="AI48" s="51">
        <v>7</v>
      </c>
      <c r="AJ48" s="49">
        <v>722</v>
      </c>
      <c r="AK48" s="50">
        <v>326</v>
      </c>
      <c r="AL48" s="56">
        <v>396</v>
      </c>
      <c r="AM48" s="52">
        <v>320</v>
      </c>
      <c r="AN48" s="53">
        <v>381</v>
      </c>
      <c r="AO48" s="53">
        <v>6</v>
      </c>
      <c r="AP48" s="55">
        <v>15</v>
      </c>
      <c r="AQ48" s="49">
        <v>0</v>
      </c>
      <c r="AR48" s="166">
        <v>0</v>
      </c>
      <c r="AT48" s="264">
        <f t="shared" si="0"/>
        <v>-246</v>
      </c>
      <c r="AU48" s="262">
        <f t="shared" si="1"/>
        <v>0</v>
      </c>
      <c r="AV48" s="265">
        <f t="shared" si="2"/>
        <v>14</v>
      </c>
    </row>
    <row r="49" spans="1:48" ht="15" customHeight="1" x14ac:dyDescent="0.2">
      <c r="A49" s="1">
        <v>9</v>
      </c>
      <c r="B49" s="1">
        <v>223</v>
      </c>
      <c r="C49" s="356" t="s">
        <v>212</v>
      </c>
      <c r="D49" s="49">
        <v>-500</v>
      </c>
      <c r="E49" s="50">
        <v>-278</v>
      </c>
      <c r="F49" s="51">
        <v>-222</v>
      </c>
      <c r="G49" s="49">
        <v>-328</v>
      </c>
      <c r="H49" s="50">
        <v>-173</v>
      </c>
      <c r="I49" s="51">
        <v>-155</v>
      </c>
      <c r="J49" s="80">
        <v>555</v>
      </c>
      <c r="K49" s="50">
        <v>280</v>
      </c>
      <c r="L49" s="51">
        <v>275</v>
      </c>
      <c r="M49" s="52">
        <v>279</v>
      </c>
      <c r="N49" s="53">
        <v>271</v>
      </c>
      <c r="O49" s="53">
        <v>1</v>
      </c>
      <c r="P49" s="54">
        <v>4</v>
      </c>
      <c r="Q49" s="49">
        <v>883</v>
      </c>
      <c r="R49" s="50">
        <v>453</v>
      </c>
      <c r="S49" s="51">
        <v>430</v>
      </c>
      <c r="T49" s="52">
        <v>453</v>
      </c>
      <c r="U49" s="53">
        <v>430</v>
      </c>
      <c r="V49" s="53">
        <v>0</v>
      </c>
      <c r="W49" s="55">
        <v>0</v>
      </c>
      <c r="X49" s="49">
        <v>-172</v>
      </c>
      <c r="Y49" s="50">
        <v>-105</v>
      </c>
      <c r="Z49" s="56">
        <v>-67</v>
      </c>
      <c r="AA49" s="49">
        <v>1492</v>
      </c>
      <c r="AB49" s="50">
        <v>735</v>
      </c>
      <c r="AC49" s="56">
        <v>757</v>
      </c>
      <c r="AD49" s="52">
        <v>662</v>
      </c>
      <c r="AE49" s="53">
        <v>636</v>
      </c>
      <c r="AF49" s="53">
        <v>66</v>
      </c>
      <c r="AG49" s="55">
        <v>116</v>
      </c>
      <c r="AH49" s="49">
        <v>7</v>
      </c>
      <c r="AI49" s="51">
        <v>5</v>
      </c>
      <c r="AJ49" s="49">
        <v>1664</v>
      </c>
      <c r="AK49" s="50">
        <v>840</v>
      </c>
      <c r="AL49" s="56">
        <v>824</v>
      </c>
      <c r="AM49" s="52">
        <v>787</v>
      </c>
      <c r="AN49" s="53">
        <v>720</v>
      </c>
      <c r="AO49" s="53">
        <v>52</v>
      </c>
      <c r="AP49" s="55">
        <v>102</v>
      </c>
      <c r="AQ49" s="49">
        <v>1</v>
      </c>
      <c r="AR49" s="166">
        <v>2</v>
      </c>
      <c r="AT49" s="264">
        <f t="shared" si="0"/>
        <v>-209</v>
      </c>
      <c r="AU49" s="262">
        <f t="shared" si="1"/>
        <v>28</v>
      </c>
      <c r="AV49" s="265">
        <f t="shared" si="2"/>
        <v>9</v>
      </c>
    </row>
    <row r="50" spans="1:48" ht="15" customHeight="1" x14ac:dyDescent="0.2">
      <c r="A50" s="1">
        <v>10</v>
      </c>
      <c r="B50" s="1">
        <v>224</v>
      </c>
      <c r="C50" s="356" t="s">
        <v>213</v>
      </c>
      <c r="D50" s="49">
        <v>-442</v>
      </c>
      <c r="E50" s="50">
        <v>-225</v>
      </c>
      <c r="F50" s="51">
        <v>-217</v>
      </c>
      <c r="G50" s="49">
        <v>-307</v>
      </c>
      <c r="H50" s="50">
        <v>-173</v>
      </c>
      <c r="I50" s="51">
        <v>-134</v>
      </c>
      <c r="J50" s="80">
        <v>370</v>
      </c>
      <c r="K50" s="50">
        <v>177</v>
      </c>
      <c r="L50" s="51">
        <v>193</v>
      </c>
      <c r="M50" s="52">
        <v>177</v>
      </c>
      <c r="N50" s="53">
        <v>193</v>
      </c>
      <c r="O50" s="53">
        <v>0</v>
      </c>
      <c r="P50" s="54">
        <v>0</v>
      </c>
      <c r="Q50" s="49">
        <v>677</v>
      </c>
      <c r="R50" s="50">
        <v>350</v>
      </c>
      <c r="S50" s="51">
        <v>327</v>
      </c>
      <c r="T50" s="52">
        <v>350</v>
      </c>
      <c r="U50" s="53">
        <v>327</v>
      </c>
      <c r="V50" s="53">
        <v>0</v>
      </c>
      <c r="W50" s="55">
        <v>0</v>
      </c>
      <c r="X50" s="49">
        <v>-135</v>
      </c>
      <c r="Y50" s="50">
        <v>-52</v>
      </c>
      <c r="Z50" s="56">
        <v>-83</v>
      </c>
      <c r="AA50" s="49">
        <v>1004</v>
      </c>
      <c r="AB50" s="50">
        <v>516</v>
      </c>
      <c r="AC50" s="56">
        <v>488</v>
      </c>
      <c r="AD50" s="52">
        <v>463</v>
      </c>
      <c r="AE50" s="53">
        <v>424</v>
      </c>
      <c r="AF50" s="53">
        <v>40</v>
      </c>
      <c r="AG50" s="55">
        <v>55</v>
      </c>
      <c r="AH50" s="49">
        <v>13</v>
      </c>
      <c r="AI50" s="51">
        <v>9</v>
      </c>
      <c r="AJ50" s="49">
        <v>1139</v>
      </c>
      <c r="AK50" s="50">
        <v>568</v>
      </c>
      <c r="AL50" s="56">
        <v>571</v>
      </c>
      <c r="AM50" s="52">
        <v>531</v>
      </c>
      <c r="AN50" s="53">
        <v>530</v>
      </c>
      <c r="AO50" s="53">
        <v>36</v>
      </c>
      <c r="AP50" s="55">
        <v>40</v>
      </c>
      <c r="AQ50" s="49">
        <v>1</v>
      </c>
      <c r="AR50" s="166">
        <v>1</v>
      </c>
      <c r="AT50" s="264">
        <f t="shared" si="0"/>
        <v>-174</v>
      </c>
      <c r="AU50" s="262">
        <f t="shared" si="1"/>
        <v>19</v>
      </c>
      <c r="AV50" s="265">
        <f t="shared" si="2"/>
        <v>20</v>
      </c>
    </row>
    <row r="51" spans="1:48" ht="15" customHeight="1" x14ac:dyDescent="0.2">
      <c r="A51" s="1">
        <v>8</v>
      </c>
      <c r="B51" s="1">
        <v>225</v>
      </c>
      <c r="C51" s="356" t="s">
        <v>214</v>
      </c>
      <c r="D51" s="49">
        <v>-308</v>
      </c>
      <c r="E51" s="50">
        <v>-150</v>
      </c>
      <c r="F51" s="51">
        <v>-158</v>
      </c>
      <c r="G51" s="49">
        <v>-163</v>
      </c>
      <c r="H51" s="50">
        <v>-80</v>
      </c>
      <c r="I51" s="51">
        <v>-83</v>
      </c>
      <c r="J51" s="80">
        <v>275</v>
      </c>
      <c r="K51" s="50">
        <v>142</v>
      </c>
      <c r="L51" s="51">
        <v>133</v>
      </c>
      <c r="M51" s="52">
        <v>142</v>
      </c>
      <c r="N51" s="53">
        <v>133</v>
      </c>
      <c r="O51" s="53">
        <v>0</v>
      </c>
      <c r="P51" s="54">
        <v>0</v>
      </c>
      <c r="Q51" s="49">
        <v>438</v>
      </c>
      <c r="R51" s="50">
        <v>222</v>
      </c>
      <c r="S51" s="51">
        <v>216</v>
      </c>
      <c r="T51" s="52">
        <v>222</v>
      </c>
      <c r="U51" s="53">
        <v>216</v>
      </c>
      <c r="V51" s="53">
        <v>0</v>
      </c>
      <c r="W51" s="55">
        <v>0</v>
      </c>
      <c r="X51" s="49">
        <v>-145</v>
      </c>
      <c r="Y51" s="50">
        <v>-70</v>
      </c>
      <c r="Z51" s="56">
        <v>-75</v>
      </c>
      <c r="AA51" s="49">
        <v>860</v>
      </c>
      <c r="AB51" s="50">
        <v>439</v>
      </c>
      <c r="AC51" s="56">
        <v>421</v>
      </c>
      <c r="AD51" s="52">
        <v>410</v>
      </c>
      <c r="AE51" s="53">
        <v>372</v>
      </c>
      <c r="AF51" s="53">
        <v>20</v>
      </c>
      <c r="AG51" s="55">
        <v>42</v>
      </c>
      <c r="AH51" s="49">
        <v>9</v>
      </c>
      <c r="AI51" s="51">
        <v>7</v>
      </c>
      <c r="AJ51" s="49">
        <v>1005</v>
      </c>
      <c r="AK51" s="50">
        <v>509</v>
      </c>
      <c r="AL51" s="56">
        <v>496</v>
      </c>
      <c r="AM51" s="52">
        <v>473</v>
      </c>
      <c r="AN51" s="53">
        <v>463</v>
      </c>
      <c r="AO51" s="53">
        <v>35</v>
      </c>
      <c r="AP51" s="55">
        <v>31</v>
      </c>
      <c r="AQ51" s="49">
        <v>1</v>
      </c>
      <c r="AR51" s="166">
        <v>2</v>
      </c>
      <c r="AT51" s="264">
        <f t="shared" si="0"/>
        <v>-154</v>
      </c>
      <c r="AU51" s="262">
        <f t="shared" si="1"/>
        <v>-4</v>
      </c>
      <c r="AV51" s="265">
        <f t="shared" si="2"/>
        <v>13</v>
      </c>
    </row>
    <row r="52" spans="1:48" ht="15" customHeight="1" x14ac:dyDescent="0.2">
      <c r="A52" s="1">
        <v>10</v>
      </c>
      <c r="B52" s="1">
        <v>226</v>
      </c>
      <c r="C52" s="356" t="s">
        <v>215</v>
      </c>
      <c r="D52" s="49">
        <v>-525</v>
      </c>
      <c r="E52" s="50">
        <v>-270</v>
      </c>
      <c r="F52" s="51">
        <v>-255</v>
      </c>
      <c r="G52" s="49">
        <v>-398</v>
      </c>
      <c r="H52" s="50">
        <v>-201</v>
      </c>
      <c r="I52" s="51">
        <v>-197</v>
      </c>
      <c r="J52" s="80">
        <v>322</v>
      </c>
      <c r="K52" s="50">
        <v>156</v>
      </c>
      <c r="L52" s="51">
        <v>166</v>
      </c>
      <c r="M52" s="52">
        <v>156</v>
      </c>
      <c r="N52" s="53">
        <v>166</v>
      </c>
      <c r="O52" s="53">
        <v>0</v>
      </c>
      <c r="P52" s="54">
        <v>0</v>
      </c>
      <c r="Q52" s="49">
        <v>720</v>
      </c>
      <c r="R52" s="50">
        <v>357</v>
      </c>
      <c r="S52" s="51">
        <v>363</v>
      </c>
      <c r="T52" s="52">
        <v>355</v>
      </c>
      <c r="U52" s="53">
        <v>363</v>
      </c>
      <c r="V52" s="53">
        <v>2</v>
      </c>
      <c r="W52" s="55">
        <v>0</v>
      </c>
      <c r="X52" s="49">
        <v>-127</v>
      </c>
      <c r="Y52" s="50">
        <v>-69</v>
      </c>
      <c r="Z52" s="56">
        <v>-58</v>
      </c>
      <c r="AA52" s="49">
        <v>1045</v>
      </c>
      <c r="AB52" s="50">
        <v>504</v>
      </c>
      <c r="AC52" s="56">
        <v>541</v>
      </c>
      <c r="AD52" s="52">
        <v>476</v>
      </c>
      <c r="AE52" s="53">
        <v>501</v>
      </c>
      <c r="AF52" s="53">
        <v>14</v>
      </c>
      <c r="AG52" s="55">
        <v>36</v>
      </c>
      <c r="AH52" s="49">
        <v>14</v>
      </c>
      <c r="AI52" s="51">
        <v>4</v>
      </c>
      <c r="AJ52" s="49">
        <v>1172</v>
      </c>
      <c r="AK52" s="50">
        <v>573</v>
      </c>
      <c r="AL52" s="56">
        <v>599</v>
      </c>
      <c r="AM52" s="52">
        <v>541</v>
      </c>
      <c r="AN52" s="53">
        <v>576</v>
      </c>
      <c r="AO52" s="53">
        <v>27</v>
      </c>
      <c r="AP52" s="55">
        <v>20</v>
      </c>
      <c r="AQ52" s="49">
        <v>5</v>
      </c>
      <c r="AR52" s="166">
        <v>3</v>
      </c>
      <c r="AT52" s="264">
        <f t="shared" si="0"/>
        <v>-140</v>
      </c>
      <c r="AU52" s="262">
        <f t="shared" si="1"/>
        <v>3</v>
      </c>
      <c r="AV52" s="265">
        <f t="shared" si="2"/>
        <v>10</v>
      </c>
    </row>
    <row r="53" spans="1:48" s="81" customFormat="1" ht="15" customHeight="1" x14ac:dyDescent="0.2">
      <c r="A53" s="1">
        <v>7</v>
      </c>
      <c r="B53" s="1">
        <v>227</v>
      </c>
      <c r="C53" s="356" t="s">
        <v>216</v>
      </c>
      <c r="D53" s="49">
        <v>-511</v>
      </c>
      <c r="E53" s="50">
        <v>-230</v>
      </c>
      <c r="F53" s="51">
        <v>-281</v>
      </c>
      <c r="G53" s="49">
        <v>-205</v>
      </c>
      <c r="H53" s="50">
        <v>-64</v>
      </c>
      <c r="I53" s="51">
        <v>-141</v>
      </c>
      <c r="J53" s="80">
        <v>306</v>
      </c>
      <c r="K53" s="50">
        <v>190</v>
      </c>
      <c r="L53" s="51">
        <v>116</v>
      </c>
      <c r="M53" s="52">
        <v>190</v>
      </c>
      <c r="N53" s="53">
        <v>116</v>
      </c>
      <c r="O53" s="53">
        <v>0</v>
      </c>
      <c r="P53" s="54">
        <v>0</v>
      </c>
      <c r="Q53" s="49">
        <v>511</v>
      </c>
      <c r="R53" s="50">
        <v>254</v>
      </c>
      <c r="S53" s="51">
        <v>257</v>
      </c>
      <c r="T53" s="52">
        <v>254</v>
      </c>
      <c r="U53" s="53">
        <v>256</v>
      </c>
      <c r="V53" s="53">
        <v>0</v>
      </c>
      <c r="W53" s="55">
        <v>1</v>
      </c>
      <c r="X53" s="49">
        <v>-306</v>
      </c>
      <c r="Y53" s="50">
        <v>-166</v>
      </c>
      <c r="Z53" s="56">
        <v>-140</v>
      </c>
      <c r="AA53" s="49">
        <v>758</v>
      </c>
      <c r="AB53" s="50">
        <v>336</v>
      </c>
      <c r="AC53" s="56">
        <v>422</v>
      </c>
      <c r="AD53" s="52">
        <v>318</v>
      </c>
      <c r="AE53" s="53">
        <v>334</v>
      </c>
      <c r="AF53" s="53">
        <v>8</v>
      </c>
      <c r="AG53" s="55">
        <v>82</v>
      </c>
      <c r="AH53" s="49">
        <v>10</v>
      </c>
      <c r="AI53" s="51">
        <v>6</v>
      </c>
      <c r="AJ53" s="49">
        <v>1064</v>
      </c>
      <c r="AK53" s="50">
        <v>502</v>
      </c>
      <c r="AL53" s="56">
        <v>562</v>
      </c>
      <c r="AM53" s="52">
        <v>487</v>
      </c>
      <c r="AN53" s="53">
        <v>486</v>
      </c>
      <c r="AO53" s="53">
        <v>14</v>
      </c>
      <c r="AP53" s="55">
        <v>76</v>
      </c>
      <c r="AQ53" s="49">
        <v>1</v>
      </c>
      <c r="AR53" s="166">
        <v>0</v>
      </c>
      <c r="AT53" s="264">
        <f t="shared" si="0"/>
        <v>-321</v>
      </c>
      <c r="AU53" s="262">
        <f t="shared" si="1"/>
        <v>0</v>
      </c>
      <c r="AV53" s="265">
        <f t="shared" si="2"/>
        <v>15</v>
      </c>
    </row>
    <row r="54" spans="1:48" ht="15" customHeight="1" x14ac:dyDescent="0.2">
      <c r="A54" s="1">
        <v>5</v>
      </c>
      <c r="B54" s="1">
        <v>228</v>
      </c>
      <c r="C54" s="356" t="s">
        <v>217</v>
      </c>
      <c r="D54" s="49">
        <v>23</v>
      </c>
      <c r="E54" s="50">
        <v>-21</v>
      </c>
      <c r="F54" s="51">
        <v>44</v>
      </c>
      <c r="G54" s="49">
        <v>-7</v>
      </c>
      <c r="H54" s="50">
        <v>-9</v>
      </c>
      <c r="I54" s="51">
        <v>2</v>
      </c>
      <c r="J54" s="80">
        <v>351</v>
      </c>
      <c r="K54" s="50">
        <v>165</v>
      </c>
      <c r="L54" s="51">
        <v>186</v>
      </c>
      <c r="M54" s="52">
        <v>163</v>
      </c>
      <c r="N54" s="53">
        <v>186</v>
      </c>
      <c r="O54" s="53">
        <v>2</v>
      </c>
      <c r="P54" s="54">
        <v>0</v>
      </c>
      <c r="Q54" s="49">
        <v>358</v>
      </c>
      <c r="R54" s="50">
        <v>174</v>
      </c>
      <c r="S54" s="51">
        <v>184</v>
      </c>
      <c r="T54" s="52">
        <v>174</v>
      </c>
      <c r="U54" s="53">
        <v>183</v>
      </c>
      <c r="V54" s="53">
        <v>0</v>
      </c>
      <c r="W54" s="55">
        <v>1</v>
      </c>
      <c r="X54" s="49">
        <v>30</v>
      </c>
      <c r="Y54" s="50">
        <v>-12</v>
      </c>
      <c r="Z54" s="56">
        <v>42</v>
      </c>
      <c r="AA54" s="49">
        <v>1842</v>
      </c>
      <c r="AB54" s="50">
        <v>983</v>
      </c>
      <c r="AC54" s="56">
        <v>859</v>
      </c>
      <c r="AD54" s="52">
        <v>880</v>
      </c>
      <c r="AE54" s="53">
        <v>724</v>
      </c>
      <c r="AF54" s="53">
        <v>94</v>
      </c>
      <c r="AG54" s="55">
        <v>132</v>
      </c>
      <c r="AH54" s="49">
        <v>9</v>
      </c>
      <c r="AI54" s="51">
        <v>3</v>
      </c>
      <c r="AJ54" s="49">
        <v>1812</v>
      </c>
      <c r="AK54" s="50">
        <v>995</v>
      </c>
      <c r="AL54" s="56">
        <v>817</v>
      </c>
      <c r="AM54" s="52">
        <v>929</v>
      </c>
      <c r="AN54" s="53">
        <v>753</v>
      </c>
      <c r="AO54" s="53">
        <v>64</v>
      </c>
      <c r="AP54" s="55">
        <v>62</v>
      </c>
      <c r="AQ54" s="49">
        <v>2</v>
      </c>
      <c r="AR54" s="166">
        <v>2</v>
      </c>
      <c r="AT54" s="264">
        <f t="shared" si="0"/>
        <v>-78</v>
      </c>
      <c r="AU54" s="262">
        <f t="shared" si="1"/>
        <v>100</v>
      </c>
      <c r="AV54" s="265">
        <f t="shared" si="2"/>
        <v>8</v>
      </c>
    </row>
    <row r="55" spans="1:48" ht="15" customHeight="1" x14ac:dyDescent="0.2">
      <c r="A55" s="1">
        <v>7</v>
      </c>
      <c r="B55" s="1">
        <v>229</v>
      </c>
      <c r="C55" s="356" t="s">
        <v>218</v>
      </c>
      <c r="D55" s="49">
        <v>-451</v>
      </c>
      <c r="E55" s="50">
        <v>-170</v>
      </c>
      <c r="F55" s="51">
        <v>-281</v>
      </c>
      <c r="G55" s="49">
        <v>-298</v>
      </c>
      <c r="H55" s="50">
        <v>-139</v>
      </c>
      <c r="I55" s="51">
        <v>-159</v>
      </c>
      <c r="J55" s="80">
        <v>609</v>
      </c>
      <c r="K55" s="50">
        <v>323</v>
      </c>
      <c r="L55" s="51">
        <v>286</v>
      </c>
      <c r="M55" s="52">
        <v>323</v>
      </c>
      <c r="N55" s="53">
        <v>285</v>
      </c>
      <c r="O55" s="53">
        <v>0</v>
      </c>
      <c r="P55" s="54">
        <v>1</v>
      </c>
      <c r="Q55" s="49">
        <v>907</v>
      </c>
      <c r="R55" s="50">
        <v>462</v>
      </c>
      <c r="S55" s="51">
        <v>445</v>
      </c>
      <c r="T55" s="52">
        <v>459</v>
      </c>
      <c r="U55" s="53">
        <v>442</v>
      </c>
      <c r="V55" s="53">
        <v>3</v>
      </c>
      <c r="W55" s="55">
        <v>3</v>
      </c>
      <c r="X55" s="49">
        <v>-153</v>
      </c>
      <c r="Y55" s="50">
        <v>-31</v>
      </c>
      <c r="Z55" s="56">
        <v>-122</v>
      </c>
      <c r="AA55" s="49">
        <v>2000</v>
      </c>
      <c r="AB55" s="50">
        <v>1033</v>
      </c>
      <c r="AC55" s="56">
        <v>967</v>
      </c>
      <c r="AD55" s="52">
        <v>958</v>
      </c>
      <c r="AE55" s="53">
        <v>881</v>
      </c>
      <c r="AF55" s="53">
        <v>65</v>
      </c>
      <c r="AG55" s="55">
        <v>83</v>
      </c>
      <c r="AH55" s="49">
        <v>10</v>
      </c>
      <c r="AI55" s="51">
        <v>3</v>
      </c>
      <c r="AJ55" s="49">
        <v>2153</v>
      </c>
      <c r="AK55" s="50">
        <v>1064</v>
      </c>
      <c r="AL55" s="56">
        <v>1089</v>
      </c>
      <c r="AM55" s="52">
        <v>1006</v>
      </c>
      <c r="AN55" s="53">
        <v>1005</v>
      </c>
      <c r="AO55" s="53">
        <v>52</v>
      </c>
      <c r="AP55" s="55">
        <v>80</v>
      </c>
      <c r="AQ55" s="49">
        <v>6</v>
      </c>
      <c r="AR55" s="166">
        <v>4</v>
      </c>
      <c r="AT55" s="264">
        <f t="shared" si="0"/>
        <v>-172</v>
      </c>
      <c r="AU55" s="262">
        <f t="shared" si="1"/>
        <v>16</v>
      </c>
      <c r="AV55" s="265">
        <f t="shared" si="2"/>
        <v>3</v>
      </c>
    </row>
    <row r="56" spans="1:48" ht="15" customHeight="1" x14ac:dyDescent="0.2">
      <c r="A56" s="1">
        <v>3</v>
      </c>
      <c r="B56" s="1">
        <v>301</v>
      </c>
      <c r="C56" s="356" t="s">
        <v>49</v>
      </c>
      <c r="D56" s="49">
        <v>-240</v>
      </c>
      <c r="E56" s="50">
        <v>-142</v>
      </c>
      <c r="F56" s="51">
        <v>-98</v>
      </c>
      <c r="G56" s="49">
        <v>-74</v>
      </c>
      <c r="H56" s="50">
        <v>-48</v>
      </c>
      <c r="I56" s="51">
        <v>-26</v>
      </c>
      <c r="J56" s="80">
        <v>180</v>
      </c>
      <c r="K56" s="50">
        <v>80</v>
      </c>
      <c r="L56" s="51">
        <v>100</v>
      </c>
      <c r="M56" s="52">
        <v>80</v>
      </c>
      <c r="N56" s="53">
        <v>100</v>
      </c>
      <c r="O56" s="53">
        <v>0</v>
      </c>
      <c r="P56" s="54">
        <v>0</v>
      </c>
      <c r="Q56" s="49">
        <v>254</v>
      </c>
      <c r="R56" s="50">
        <v>128</v>
      </c>
      <c r="S56" s="51">
        <v>126</v>
      </c>
      <c r="T56" s="52">
        <v>127</v>
      </c>
      <c r="U56" s="53">
        <v>126</v>
      </c>
      <c r="V56" s="53">
        <v>1</v>
      </c>
      <c r="W56" s="55">
        <v>0</v>
      </c>
      <c r="X56" s="49">
        <v>-166</v>
      </c>
      <c r="Y56" s="50">
        <v>-94</v>
      </c>
      <c r="Z56" s="56">
        <v>-72</v>
      </c>
      <c r="AA56" s="49">
        <v>944</v>
      </c>
      <c r="AB56" s="50">
        <v>443</v>
      </c>
      <c r="AC56" s="56">
        <v>501</v>
      </c>
      <c r="AD56" s="52">
        <v>433</v>
      </c>
      <c r="AE56" s="53">
        <v>474</v>
      </c>
      <c r="AF56" s="53">
        <v>4</v>
      </c>
      <c r="AG56" s="55">
        <v>23</v>
      </c>
      <c r="AH56" s="49">
        <v>6</v>
      </c>
      <c r="AI56" s="51">
        <v>4</v>
      </c>
      <c r="AJ56" s="49">
        <v>1110</v>
      </c>
      <c r="AK56" s="50">
        <v>537</v>
      </c>
      <c r="AL56" s="56">
        <v>573</v>
      </c>
      <c r="AM56" s="52">
        <v>522</v>
      </c>
      <c r="AN56" s="53">
        <v>537</v>
      </c>
      <c r="AO56" s="53">
        <v>10</v>
      </c>
      <c r="AP56" s="55">
        <v>33</v>
      </c>
      <c r="AQ56" s="49">
        <v>5</v>
      </c>
      <c r="AR56" s="166">
        <v>3</v>
      </c>
      <c r="AT56" s="264">
        <f t="shared" si="0"/>
        <v>-152</v>
      </c>
      <c r="AU56" s="262">
        <f t="shared" si="1"/>
        <v>-16</v>
      </c>
      <c r="AV56" s="265">
        <f t="shared" si="2"/>
        <v>2</v>
      </c>
    </row>
    <row r="57" spans="1:48" ht="15" customHeight="1" x14ac:dyDescent="0.2">
      <c r="A57" s="1">
        <v>5</v>
      </c>
      <c r="B57" s="1">
        <v>365</v>
      </c>
      <c r="C57" s="356" t="s">
        <v>219</v>
      </c>
      <c r="D57" s="49">
        <v>-368</v>
      </c>
      <c r="E57" s="50">
        <v>-161</v>
      </c>
      <c r="F57" s="51">
        <v>-207</v>
      </c>
      <c r="G57" s="49">
        <v>-176</v>
      </c>
      <c r="H57" s="50">
        <v>-92</v>
      </c>
      <c r="I57" s="51">
        <v>-84</v>
      </c>
      <c r="J57" s="80">
        <v>133</v>
      </c>
      <c r="K57" s="50">
        <v>68</v>
      </c>
      <c r="L57" s="51">
        <v>65</v>
      </c>
      <c r="M57" s="52">
        <v>68</v>
      </c>
      <c r="N57" s="53">
        <v>64</v>
      </c>
      <c r="O57" s="53">
        <v>0</v>
      </c>
      <c r="P57" s="54">
        <v>1</v>
      </c>
      <c r="Q57" s="49">
        <v>309</v>
      </c>
      <c r="R57" s="50">
        <v>160</v>
      </c>
      <c r="S57" s="51">
        <v>149</v>
      </c>
      <c r="T57" s="52">
        <v>159</v>
      </c>
      <c r="U57" s="53">
        <v>149</v>
      </c>
      <c r="V57" s="53">
        <v>1</v>
      </c>
      <c r="W57" s="55">
        <v>0</v>
      </c>
      <c r="X57" s="49">
        <v>-192</v>
      </c>
      <c r="Y57" s="50">
        <v>-69</v>
      </c>
      <c r="Z57" s="56">
        <v>-123</v>
      </c>
      <c r="AA57" s="49">
        <v>369</v>
      </c>
      <c r="AB57" s="50">
        <v>190</v>
      </c>
      <c r="AC57" s="56">
        <v>179</v>
      </c>
      <c r="AD57" s="52">
        <v>151</v>
      </c>
      <c r="AE57" s="53">
        <v>163</v>
      </c>
      <c r="AF57" s="53">
        <v>33</v>
      </c>
      <c r="AG57" s="55">
        <v>9</v>
      </c>
      <c r="AH57" s="49">
        <v>6</v>
      </c>
      <c r="AI57" s="51">
        <v>7</v>
      </c>
      <c r="AJ57" s="49">
        <v>561</v>
      </c>
      <c r="AK57" s="50">
        <v>259</v>
      </c>
      <c r="AL57" s="56">
        <v>302</v>
      </c>
      <c r="AM57" s="52">
        <v>228</v>
      </c>
      <c r="AN57" s="53">
        <v>285</v>
      </c>
      <c r="AO57" s="53">
        <v>27</v>
      </c>
      <c r="AP57" s="55">
        <v>14</v>
      </c>
      <c r="AQ57" s="49">
        <v>4</v>
      </c>
      <c r="AR57" s="166">
        <v>3</v>
      </c>
      <c r="AT57" s="264">
        <f t="shared" si="0"/>
        <v>-199</v>
      </c>
      <c r="AU57" s="262">
        <f t="shared" si="1"/>
        <v>1</v>
      </c>
      <c r="AV57" s="265">
        <f t="shared" si="2"/>
        <v>6</v>
      </c>
    </row>
    <row r="58" spans="1:48" ht="15" customHeight="1" x14ac:dyDescent="0.2">
      <c r="A58" s="1">
        <v>4</v>
      </c>
      <c r="B58" s="1">
        <v>381</v>
      </c>
      <c r="C58" s="356" t="s">
        <v>58</v>
      </c>
      <c r="D58" s="49">
        <v>25</v>
      </c>
      <c r="E58" s="50">
        <v>28</v>
      </c>
      <c r="F58" s="51">
        <v>-3</v>
      </c>
      <c r="G58" s="49">
        <v>-80</v>
      </c>
      <c r="H58" s="50">
        <v>-46</v>
      </c>
      <c r="I58" s="51">
        <v>-34</v>
      </c>
      <c r="J58" s="80">
        <v>218</v>
      </c>
      <c r="K58" s="50">
        <v>118</v>
      </c>
      <c r="L58" s="51">
        <v>100</v>
      </c>
      <c r="M58" s="52">
        <v>118</v>
      </c>
      <c r="N58" s="53">
        <v>99</v>
      </c>
      <c r="O58" s="53">
        <v>0</v>
      </c>
      <c r="P58" s="54">
        <v>1</v>
      </c>
      <c r="Q58" s="49">
        <v>298</v>
      </c>
      <c r="R58" s="50">
        <v>164</v>
      </c>
      <c r="S58" s="51">
        <v>134</v>
      </c>
      <c r="T58" s="52">
        <v>164</v>
      </c>
      <c r="U58" s="53">
        <v>134</v>
      </c>
      <c r="V58" s="53">
        <v>0</v>
      </c>
      <c r="W58" s="55">
        <v>0</v>
      </c>
      <c r="X58" s="49">
        <v>105</v>
      </c>
      <c r="Y58" s="50">
        <v>74</v>
      </c>
      <c r="Z58" s="56">
        <v>31</v>
      </c>
      <c r="AA58" s="49">
        <v>1060</v>
      </c>
      <c r="AB58" s="50">
        <v>573</v>
      </c>
      <c r="AC58" s="56">
        <v>487</v>
      </c>
      <c r="AD58" s="52">
        <v>521</v>
      </c>
      <c r="AE58" s="53">
        <v>465</v>
      </c>
      <c r="AF58" s="53">
        <v>48</v>
      </c>
      <c r="AG58" s="55">
        <v>19</v>
      </c>
      <c r="AH58" s="49">
        <v>4</v>
      </c>
      <c r="AI58" s="51">
        <v>3</v>
      </c>
      <c r="AJ58" s="49">
        <v>955</v>
      </c>
      <c r="AK58" s="50">
        <v>499</v>
      </c>
      <c r="AL58" s="56">
        <v>456</v>
      </c>
      <c r="AM58" s="52">
        <v>455</v>
      </c>
      <c r="AN58" s="53">
        <v>442</v>
      </c>
      <c r="AO58" s="53">
        <v>43</v>
      </c>
      <c r="AP58" s="55">
        <v>14</v>
      </c>
      <c r="AQ58" s="49">
        <v>1</v>
      </c>
      <c r="AR58" s="166">
        <v>0</v>
      </c>
      <c r="AT58" s="264">
        <f t="shared" si="0"/>
        <v>89</v>
      </c>
      <c r="AU58" s="262">
        <f t="shared" si="1"/>
        <v>10</v>
      </c>
      <c r="AV58" s="265">
        <f t="shared" si="2"/>
        <v>6</v>
      </c>
    </row>
    <row r="59" spans="1:48" ht="15" customHeight="1" x14ac:dyDescent="0.2">
      <c r="A59" s="1">
        <v>4</v>
      </c>
      <c r="B59" s="1">
        <v>382</v>
      </c>
      <c r="C59" s="356" t="s">
        <v>59</v>
      </c>
      <c r="D59" s="49">
        <v>415</v>
      </c>
      <c r="E59" s="50">
        <v>180</v>
      </c>
      <c r="F59" s="51">
        <v>235</v>
      </c>
      <c r="G59" s="49">
        <v>-7</v>
      </c>
      <c r="H59" s="50">
        <v>-42</v>
      </c>
      <c r="I59" s="51">
        <v>35</v>
      </c>
      <c r="J59" s="80">
        <v>291</v>
      </c>
      <c r="K59" s="50">
        <v>142</v>
      </c>
      <c r="L59" s="51">
        <v>149</v>
      </c>
      <c r="M59" s="52">
        <v>142</v>
      </c>
      <c r="N59" s="53">
        <v>148</v>
      </c>
      <c r="O59" s="53">
        <v>0</v>
      </c>
      <c r="P59" s="54">
        <v>1</v>
      </c>
      <c r="Q59" s="49">
        <v>298</v>
      </c>
      <c r="R59" s="50">
        <v>184</v>
      </c>
      <c r="S59" s="51">
        <v>114</v>
      </c>
      <c r="T59" s="52">
        <v>181</v>
      </c>
      <c r="U59" s="53">
        <v>114</v>
      </c>
      <c r="V59" s="53">
        <v>3</v>
      </c>
      <c r="W59" s="55">
        <v>0</v>
      </c>
      <c r="X59" s="49">
        <v>422</v>
      </c>
      <c r="Y59" s="50">
        <v>222</v>
      </c>
      <c r="Z59" s="56">
        <v>200</v>
      </c>
      <c r="AA59" s="49">
        <v>1665</v>
      </c>
      <c r="AB59" s="50">
        <v>863</v>
      </c>
      <c r="AC59" s="56">
        <v>802</v>
      </c>
      <c r="AD59" s="52">
        <v>811</v>
      </c>
      <c r="AE59" s="53">
        <v>755</v>
      </c>
      <c r="AF59" s="53">
        <v>44</v>
      </c>
      <c r="AG59" s="55">
        <v>41</v>
      </c>
      <c r="AH59" s="49">
        <v>8</v>
      </c>
      <c r="AI59" s="51">
        <v>6</v>
      </c>
      <c r="AJ59" s="49">
        <v>1243</v>
      </c>
      <c r="AK59" s="50">
        <v>641</v>
      </c>
      <c r="AL59" s="56">
        <v>602</v>
      </c>
      <c r="AM59" s="52">
        <v>589</v>
      </c>
      <c r="AN59" s="53">
        <v>576</v>
      </c>
      <c r="AO59" s="53">
        <v>48</v>
      </c>
      <c r="AP59" s="55">
        <v>25</v>
      </c>
      <c r="AQ59" s="49">
        <v>4</v>
      </c>
      <c r="AR59" s="166">
        <v>1</v>
      </c>
      <c r="AT59" s="264">
        <f t="shared" si="0"/>
        <v>401</v>
      </c>
      <c r="AU59" s="262">
        <f t="shared" si="1"/>
        <v>12</v>
      </c>
      <c r="AV59" s="265">
        <f t="shared" si="2"/>
        <v>9</v>
      </c>
    </row>
    <row r="60" spans="1:48" ht="15" customHeight="1" x14ac:dyDescent="0.2">
      <c r="A60" s="1">
        <v>6</v>
      </c>
      <c r="B60" s="1">
        <v>442</v>
      </c>
      <c r="C60" s="356" t="s">
        <v>63</v>
      </c>
      <c r="D60" s="49">
        <v>-189</v>
      </c>
      <c r="E60" s="50">
        <v>-100</v>
      </c>
      <c r="F60" s="51">
        <v>-89</v>
      </c>
      <c r="G60" s="49">
        <v>-69</v>
      </c>
      <c r="H60" s="50">
        <v>-28</v>
      </c>
      <c r="I60" s="51">
        <v>-41</v>
      </c>
      <c r="J60" s="80">
        <v>94</v>
      </c>
      <c r="K60" s="50">
        <v>51</v>
      </c>
      <c r="L60" s="51">
        <v>43</v>
      </c>
      <c r="M60" s="52">
        <v>50</v>
      </c>
      <c r="N60" s="53">
        <v>43</v>
      </c>
      <c r="O60" s="53">
        <v>1</v>
      </c>
      <c r="P60" s="54">
        <v>0</v>
      </c>
      <c r="Q60" s="49">
        <v>163</v>
      </c>
      <c r="R60" s="50">
        <v>79</v>
      </c>
      <c r="S60" s="51">
        <v>84</v>
      </c>
      <c r="T60" s="52">
        <v>79</v>
      </c>
      <c r="U60" s="53">
        <v>83</v>
      </c>
      <c r="V60" s="53">
        <v>0</v>
      </c>
      <c r="W60" s="55">
        <v>1</v>
      </c>
      <c r="X60" s="49">
        <v>-120</v>
      </c>
      <c r="Y60" s="50">
        <v>-72</v>
      </c>
      <c r="Z60" s="56">
        <v>-48</v>
      </c>
      <c r="AA60" s="49">
        <v>295</v>
      </c>
      <c r="AB60" s="50">
        <v>149</v>
      </c>
      <c r="AC60" s="56">
        <v>146</v>
      </c>
      <c r="AD60" s="52">
        <v>133</v>
      </c>
      <c r="AE60" s="53">
        <v>139</v>
      </c>
      <c r="AF60" s="53">
        <v>12</v>
      </c>
      <c r="AG60" s="55">
        <v>7</v>
      </c>
      <c r="AH60" s="49">
        <v>4</v>
      </c>
      <c r="AI60" s="51">
        <v>0</v>
      </c>
      <c r="AJ60" s="49">
        <v>415</v>
      </c>
      <c r="AK60" s="50">
        <v>221</v>
      </c>
      <c r="AL60" s="56">
        <v>194</v>
      </c>
      <c r="AM60" s="52">
        <v>207</v>
      </c>
      <c r="AN60" s="53">
        <v>187</v>
      </c>
      <c r="AO60" s="53">
        <v>14</v>
      </c>
      <c r="AP60" s="55">
        <v>7</v>
      </c>
      <c r="AQ60" s="49">
        <v>0</v>
      </c>
      <c r="AR60" s="166">
        <v>0</v>
      </c>
      <c r="AT60" s="264">
        <f t="shared" si="0"/>
        <v>-122</v>
      </c>
      <c r="AU60" s="262">
        <f t="shared" si="1"/>
        <v>-2</v>
      </c>
      <c r="AV60" s="265">
        <f t="shared" si="2"/>
        <v>4</v>
      </c>
    </row>
    <row r="61" spans="1:48" ht="15" customHeight="1" x14ac:dyDescent="0.2">
      <c r="A61" s="1">
        <v>6</v>
      </c>
      <c r="B61" s="1">
        <v>443</v>
      </c>
      <c r="C61" s="356" t="s">
        <v>64</v>
      </c>
      <c r="D61" s="49">
        <v>7</v>
      </c>
      <c r="E61" s="50">
        <v>44</v>
      </c>
      <c r="F61" s="51">
        <v>-37</v>
      </c>
      <c r="G61" s="49">
        <v>-34</v>
      </c>
      <c r="H61" s="50">
        <v>-15</v>
      </c>
      <c r="I61" s="51">
        <v>-19</v>
      </c>
      <c r="J61" s="80">
        <v>153</v>
      </c>
      <c r="K61" s="50">
        <v>71</v>
      </c>
      <c r="L61" s="51">
        <v>82</v>
      </c>
      <c r="M61" s="52">
        <v>71</v>
      </c>
      <c r="N61" s="53">
        <v>82</v>
      </c>
      <c r="O61" s="53">
        <v>0</v>
      </c>
      <c r="P61" s="54">
        <v>0</v>
      </c>
      <c r="Q61" s="49">
        <v>187</v>
      </c>
      <c r="R61" s="50">
        <v>86</v>
      </c>
      <c r="S61" s="51">
        <v>101</v>
      </c>
      <c r="T61" s="52">
        <v>86</v>
      </c>
      <c r="U61" s="53">
        <v>101</v>
      </c>
      <c r="V61" s="53">
        <v>0</v>
      </c>
      <c r="W61" s="55">
        <v>0</v>
      </c>
      <c r="X61" s="49">
        <v>41</v>
      </c>
      <c r="Y61" s="50">
        <v>59</v>
      </c>
      <c r="Z61" s="56">
        <v>-18</v>
      </c>
      <c r="AA61" s="49">
        <v>828</v>
      </c>
      <c r="AB61" s="50">
        <v>381</v>
      </c>
      <c r="AC61" s="56">
        <v>447</v>
      </c>
      <c r="AD61" s="52">
        <v>357</v>
      </c>
      <c r="AE61" s="53">
        <v>347</v>
      </c>
      <c r="AF61" s="53">
        <v>20</v>
      </c>
      <c r="AG61" s="55">
        <v>100</v>
      </c>
      <c r="AH61" s="49">
        <v>4</v>
      </c>
      <c r="AI61" s="51">
        <v>0</v>
      </c>
      <c r="AJ61" s="49">
        <v>787</v>
      </c>
      <c r="AK61" s="50">
        <v>322</v>
      </c>
      <c r="AL61" s="56">
        <v>465</v>
      </c>
      <c r="AM61" s="52">
        <v>310</v>
      </c>
      <c r="AN61" s="53">
        <v>306</v>
      </c>
      <c r="AO61" s="53">
        <v>11</v>
      </c>
      <c r="AP61" s="55">
        <v>157</v>
      </c>
      <c r="AQ61" s="49">
        <v>1</v>
      </c>
      <c r="AR61" s="166">
        <v>2</v>
      </c>
      <c r="AT61" s="264">
        <f t="shared" si="0"/>
        <v>88</v>
      </c>
      <c r="AU61" s="262">
        <f t="shared" si="1"/>
        <v>-48</v>
      </c>
      <c r="AV61" s="265">
        <f t="shared" si="2"/>
        <v>1</v>
      </c>
    </row>
    <row r="62" spans="1:48" ht="15" customHeight="1" x14ac:dyDescent="0.2">
      <c r="A62" s="1">
        <v>6</v>
      </c>
      <c r="B62" s="1">
        <v>446</v>
      </c>
      <c r="C62" s="356" t="s">
        <v>220</v>
      </c>
      <c r="D62" s="49">
        <v>-179</v>
      </c>
      <c r="E62" s="50">
        <v>-67</v>
      </c>
      <c r="F62" s="51">
        <v>-112</v>
      </c>
      <c r="G62" s="49">
        <v>-113</v>
      </c>
      <c r="H62" s="50">
        <v>-57</v>
      </c>
      <c r="I62" s="51">
        <v>-56</v>
      </c>
      <c r="J62" s="80">
        <v>63</v>
      </c>
      <c r="K62" s="50">
        <v>37</v>
      </c>
      <c r="L62" s="51">
        <v>26</v>
      </c>
      <c r="M62" s="52">
        <v>37</v>
      </c>
      <c r="N62" s="53">
        <v>26</v>
      </c>
      <c r="O62" s="53">
        <v>0</v>
      </c>
      <c r="P62" s="54">
        <v>0</v>
      </c>
      <c r="Q62" s="49">
        <v>176</v>
      </c>
      <c r="R62" s="50">
        <v>94</v>
      </c>
      <c r="S62" s="51">
        <v>82</v>
      </c>
      <c r="T62" s="52">
        <v>94</v>
      </c>
      <c r="U62" s="53">
        <v>82</v>
      </c>
      <c r="V62" s="53">
        <v>0</v>
      </c>
      <c r="W62" s="55">
        <v>0</v>
      </c>
      <c r="X62" s="49">
        <v>-66</v>
      </c>
      <c r="Y62" s="50">
        <v>-10</v>
      </c>
      <c r="Z62" s="56">
        <v>-56</v>
      </c>
      <c r="AA62" s="49">
        <v>254</v>
      </c>
      <c r="AB62" s="50">
        <v>132</v>
      </c>
      <c r="AC62" s="56">
        <v>122</v>
      </c>
      <c r="AD62" s="52">
        <v>131</v>
      </c>
      <c r="AE62" s="53">
        <v>121</v>
      </c>
      <c r="AF62" s="53">
        <v>0</v>
      </c>
      <c r="AG62" s="55">
        <v>1</v>
      </c>
      <c r="AH62" s="49">
        <v>1</v>
      </c>
      <c r="AI62" s="51">
        <v>0</v>
      </c>
      <c r="AJ62" s="49">
        <v>320</v>
      </c>
      <c r="AK62" s="50">
        <v>142</v>
      </c>
      <c r="AL62" s="56">
        <v>178</v>
      </c>
      <c r="AM62" s="52">
        <v>142</v>
      </c>
      <c r="AN62" s="53">
        <v>177</v>
      </c>
      <c r="AO62" s="53">
        <v>0</v>
      </c>
      <c r="AP62" s="55">
        <v>1</v>
      </c>
      <c r="AQ62" s="49">
        <v>0</v>
      </c>
      <c r="AR62" s="166">
        <v>0</v>
      </c>
      <c r="AT62" s="264">
        <f t="shared" si="0"/>
        <v>-67</v>
      </c>
      <c r="AU62" s="262">
        <f t="shared" si="1"/>
        <v>0</v>
      </c>
      <c r="AV62" s="265">
        <f t="shared" si="2"/>
        <v>1</v>
      </c>
    </row>
    <row r="63" spans="1:48" ht="15" customHeight="1" x14ac:dyDescent="0.2">
      <c r="A63" s="1">
        <v>7</v>
      </c>
      <c r="B63" s="1">
        <v>464</v>
      </c>
      <c r="C63" s="356" t="s">
        <v>70</v>
      </c>
      <c r="D63" s="49">
        <v>204</v>
      </c>
      <c r="E63" s="50">
        <v>73</v>
      </c>
      <c r="F63" s="51">
        <v>131</v>
      </c>
      <c r="G63" s="49">
        <v>68</v>
      </c>
      <c r="H63" s="50">
        <v>8</v>
      </c>
      <c r="I63" s="51">
        <v>60</v>
      </c>
      <c r="J63" s="80">
        <v>331</v>
      </c>
      <c r="K63" s="50">
        <v>162</v>
      </c>
      <c r="L63" s="51">
        <v>169</v>
      </c>
      <c r="M63" s="82">
        <v>162</v>
      </c>
      <c r="N63" s="53">
        <v>169</v>
      </c>
      <c r="O63" s="53">
        <v>0</v>
      </c>
      <c r="P63" s="54">
        <v>0</v>
      </c>
      <c r="Q63" s="49">
        <v>263</v>
      </c>
      <c r="R63" s="50">
        <v>154</v>
      </c>
      <c r="S63" s="51">
        <v>109</v>
      </c>
      <c r="T63" s="52">
        <v>154</v>
      </c>
      <c r="U63" s="53">
        <v>109</v>
      </c>
      <c r="V63" s="53">
        <v>0</v>
      </c>
      <c r="W63" s="55">
        <v>0</v>
      </c>
      <c r="X63" s="49">
        <v>136</v>
      </c>
      <c r="Y63" s="50">
        <v>65</v>
      </c>
      <c r="Z63" s="56">
        <v>71</v>
      </c>
      <c r="AA63" s="49">
        <v>1285</v>
      </c>
      <c r="AB63" s="50">
        <v>659</v>
      </c>
      <c r="AC63" s="56">
        <v>626</v>
      </c>
      <c r="AD63" s="52">
        <v>635</v>
      </c>
      <c r="AE63" s="53">
        <v>604</v>
      </c>
      <c r="AF63" s="53">
        <v>16</v>
      </c>
      <c r="AG63" s="55">
        <v>12</v>
      </c>
      <c r="AH63" s="49">
        <v>8</v>
      </c>
      <c r="AI63" s="51">
        <v>10</v>
      </c>
      <c r="AJ63" s="49">
        <v>1149</v>
      </c>
      <c r="AK63" s="50">
        <v>594</v>
      </c>
      <c r="AL63" s="56">
        <v>555</v>
      </c>
      <c r="AM63" s="52">
        <v>581</v>
      </c>
      <c r="AN63" s="53">
        <v>545</v>
      </c>
      <c r="AO63" s="53">
        <v>12</v>
      </c>
      <c r="AP63" s="55">
        <v>9</v>
      </c>
      <c r="AQ63" s="49">
        <v>1</v>
      </c>
      <c r="AR63" s="166">
        <v>1</v>
      </c>
      <c r="AT63" s="264">
        <f t="shared" si="0"/>
        <v>113</v>
      </c>
      <c r="AU63" s="262">
        <f t="shared" si="1"/>
        <v>7</v>
      </c>
      <c r="AV63" s="265">
        <f t="shared" si="2"/>
        <v>16</v>
      </c>
    </row>
    <row r="64" spans="1:48" ht="15" customHeight="1" x14ac:dyDescent="0.2">
      <c r="A64" s="1">
        <v>7</v>
      </c>
      <c r="B64" s="1">
        <v>481</v>
      </c>
      <c r="C64" s="356" t="s">
        <v>71</v>
      </c>
      <c r="D64" s="49">
        <v>-274</v>
      </c>
      <c r="E64" s="50">
        <v>-101</v>
      </c>
      <c r="F64" s="51">
        <v>-173</v>
      </c>
      <c r="G64" s="49">
        <v>-119</v>
      </c>
      <c r="H64" s="50">
        <v>-57</v>
      </c>
      <c r="I64" s="51">
        <v>-62</v>
      </c>
      <c r="J64" s="80">
        <v>82</v>
      </c>
      <c r="K64" s="50">
        <v>44</v>
      </c>
      <c r="L64" s="51">
        <v>38</v>
      </c>
      <c r="M64" s="52">
        <v>43</v>
      </c>
      <c r="N64" s="53">
        <v>38</v>
      </c>
      <c r="O64" s="53">
        <v>1</v>
      </c>
      <c r="P64" s="54">
        <v>0</v>
      </c>
      <c r="Q64" s="49">
        <v>201</v>
      </c>
      <c r="R64" s="50">
        <v>101</v>
      </c>
      <c r="S64" s="51">
        <v>100</v>
      </c>
      <c r="T64" s="52">
        <v>101</v>
      </c>
      <c r="U64" s="53">
        <v>100</v>
      </c>
      <c r="V64" s="53">
        <v>0</v>
      </c>
      <c r="W64" s="55">
        <v>0</v>
      </c>
      <c r="X64" s="49">
        <v>-155</v>
      </c>
      <c r="Y64" s="50">
        <v>-44</v>
      </c>
      <c r="Z64" s="56">
        <v>-111</v>
      </c>
      <c r="AA64" s="49">
        <v>357</v>
      </c>
      <c r="AB64" s="50">
        <v>181</v>
      </c>
      <c r="AC64" s="56">
        <v>176</v>
      </c>
      <c r="AD64" s="52">
        <v>171</v>
      </c>
      <c r="AE64" s="53">
        <v>163</v>
      </c>
      <c r="AF64" s="53">
        <v>9</v>
      </c>
      <c r="AG64" s="55">
        <v>9</v>
      </c>
      <c r="AH64" s="49">
        <v>1</v>
      </c>
      <c r="AI64" s="51">
        <v>4</v>
      </c>
      <c r="AJ64" s="49">
        <v>512</v>
      </c>
      <c r="AK64" s="50">
        <v>225</v>
      </c>
      <c r="AL64" s="56">
        <v>287</v>
      </c>
      <c r="AM64" s="52">
        <v>212</v>
      </c>
      <c r="AN64" s="53">
        <v>264</v>
      </c>
      <c r="AO64" s="53">
        <v>11</v>
      </c>
      <c r="AP64" s="55">
        <v>23</v>
      </c>
      <c r="AQ64" s="49">
        <v>2</v>
      </c>
      <c r="AR64" s="166">
        <v>0</v>
      </c>
      <c r="AT64" s="264">
        <f t="shared" si="0"/>
        <v>-142</v>
      </c>
      <c r="AU64" s="262">
        <f t="shared" si="1"/>
        <v>-16</v>
      </c>
      <c r="AV64" s="265">
        <f t="shared" si="2"/>
        <v>3</v>
      </c>
    </row>
    <row r="65" spans="1:48" ht="15" customHeight="1" x14ac:dyDescent="0.2">
      <c r="A65" s="1">
        <v>7</v>
      </c>
      <c r="B65" s="1">
        <v>501</v>
      </c>
      <c r="C65" s="356" t="s">
        <v>72</v>
      </c>
      <c r="D65" s="49">
        <v>-286</v>
      </c>
      <c r="E65" s="50">
        <v>-146</v>
      </c>
      <c r="F65" s="51">
        <v>-140</v>
      </c>
      <c r="G65" s="49">
        <v>-197</v>
      </c>
      <c r="H65" s="50">
        <v>-102</v>
      </c>
      <c r="I65" s="51">
        <v>-95</v>
      </c>
      <c r="J65" s="80">
        <v>122</v>
      </c>
      <c r="K65" s="50">
        <v>61</v>
      </c>
      <c r="L65" s="51">
        <v>61</v>
      </c>
      <c r="M65" s="52">
        <v>61</v>
      </c>
      <c r="N65" s="53">
        <v>61</v>
      </c>
      <c r="O65" s="53">
        <v>0</v>
      </c>
      <c r="P65" s="54">
        <v>0</v>
      </c>
      <c r="Q65" s="49">
        <v>319</v>
      </c>
      <c r="R65" s="50">
        <v>163</v>
      </c>
      <c r="S65" s="51">
        <v>156</v>
      </c>
      <c r="T65" s="52">
        <v>163</v>
      </c>
      <c r="U65" s="53">
        <v>156</v>
      </c>
      <c r="V65" s="53">
        <v>0</v>
      </c>
      <c r="W65" s="55">
        <v>0</v>
      </c>
      <c r="X65" s="49">
        <v>-89</v>
      </c>
      <c r="Y65" s="50">
        <v>-44</v>
      </c>
      <c r="Z65" s="56">
        <v>-45</v>
      </c>
      <c r="AA65" s="49">
        <v>413</v>
      </c>
      <c r="AB65" s="50">
        <v>209</v>
      </c>
      <c r="AC65" s="56">
        <v>204</v>
      </c>
      <c r="AD65" s="52">
        <v>190</v>
      </c>
      <c r="AE65" s="53">
        <v>177</v>
      </c>
      <c r="AF65" s="53">
        <v>19</v>
      </c>
      <c r="AG65" s="55">
        <v>27</v>
      </c>
      <c r="AH65" s="49">
        <v>0</v>
      </c>
      <c r="AI65" s="51">
        <v>0</v>
      </c>
      <c r="AJ65" s="49">
        <v>502</v>
      </c>
      <c r="AK65" s="50">
        <v>253</v>
      </c>
      <c r="AL65" s="56">
        <v>249</v>
      </c>
      <c r="AM65" s="52">
        <v>236</v>
      </c>
      <c r="AN65" s="53">
        <v>228</v>
      </c>
      <c r="AO65" s="53">
        <v>16</v>
      </c>
      <c r="AP65" s="55">
        <v>21</v>
      </c>
      <c r="AQ65" s="49">
        <v>1</v>
      </c>
      <c r="AR65" s="166">
        <v>0</v>
      </c>
      <c r="AT65" s="264">
        <f t="shared" si="0"/>
        <v>-97</v>
      </c>
      <c r="AU65" s="262">
        <f t="shared" si="1"/>
        <v>9</v>
      </c>
      <c r="AV65" s="265">
        <f t="shared" si="2"/>
        <v>-1</v>
      </c>
    </row>
    <row r="66" spans="1:48" ht="15" customHeight="1" x14ac:dyDescent="0.2">
      <c r="A66" s="1">
        <v>8</v>
      </c>
      <c r="B66" s="1">
        <v>585</v>
      </c>
      <c r="C66" s="356" t="s">
        <v>221</v>
      </c>
      <c r="D66" s="49">
        <v>-343</v>
      </c>
      <c r="E66" s="50">
        <v>-159</v>
      </c>
      <c r="F66" s="51">
        <v>-184</v>
      </c>
      <c r="G66" s="49">
        <v>-143</v>
      </c>
      <c r="H66" s="50">
        <v>-78</v>
      </c>
      <c r="I66" s="51">
        <v>-65</v>
      </c>
      <c r="J66" s="80">
        <v>129</v>
      </c>
      <c r="K66" s="50">
        <v>61</v>
      </c>
      <c r="L66" s="51">
        <v>68</v>
      </c>
      <c r="M66" s="52">
        <v>61</v>
      </c>
      <c r="N66" s="53">
        <v>68</v>
      </c>
      <c r="O66" s="53">
        <v>0</v>
      </c>
      <c r="P66" s="54">
        <v>0</v>
      </c>
      <c r="Q66" s="49">
        <v>272</v>
      </c>
      <c r="R66" s="50">
        <v>139</v>
      </c>
      <c r="S66" s="51">
        <v>133</v>
      </c>
      <c r="T66" s="52">
        <v>139</v>
      </c>
      <c r="U66" s="53">
        <v>133</v>
      </c>
      <c r="V66" s="53">
        <v>0</v>
      </c>
      <c r="W66" s="55">
        <v>0</v>
      </c>
      <c r="X66" s="49">
        <v>-200</v>
      </c>
      <c r="Y66" s="50">
        <v>-81</v>
      </c>
      <c r="Z66" s="56">
        <v>-119</v>
      </c>
      <c r="AA66" s="49">
        <v>361</v>
      </c>
      <c r="AB66" s="50">
        <v>170</v>
      </c>
      <c r="AC66" s="56">
        <v>191</v>
      </c>
      <c r="AD66" s="52">
        <v>158</v>
      </c>
      <c r="AE66" s="53">
        <v>165</v>
      </c>
      <c r="AF66" s="53">
        <v>9</v>
      </c>
      <c r="AG66" s="55">
        <v>24</v>
      </c>
      <c r="AH66" s="49">
        <v>3</v>
      </c>
      <c r="AI66" s="51">
        <v>2</v>
      </c>
      <c r="AJ66" s="49">
        <v>561</v>
      </c>
      <c r="AK66" s="50">
        <v>251</v>
      </c>
      <c r="AL66" s="56">
        <v>310</v>
      </c>
      <c r="AM66" s="52">
        <v>246</v>
      </c>
      <c r="AN66" s="53">
        <v>274</v>
      </c>
      <c r="AO66" s="53">
        <v>4</v>
      </c>
      <c r="AP66" s="55">
        <v>36</v>
      </c>
      <c r="AQ66" s="49">
        <v>1</v>
      </c>
      <c r="AR66" s="166">
        <v>0</v>
      </c>
      <c r="AT66" s="264">
        <f t="shared" si="0"/>
        <v>-197</v>
      </c>
      <c r="AU66" s="262">
        <f t="shared" si="1"/>
        <v>-7</v>
      </c>
      <c r="AV66" s="265">
        <f t="shared" si="2"/>
        <v>4</v>
      </c>
    </row>
    <row r="67" spans="1:48" ht="15" customHeight="1" thickBot="1" x14ac:dyDescent="0.25">
      <c r="A67" s="1">
        <v>8</v>
      </c>
      <c r="B67" s="1">
        <v>586</v>
      </c>
      <c r="C67" s="359" t="s">
        <v>222</v>
      </c>
      <c r="D67" s="360">
        <v>-268</v>
      </c>
      <c r="E67" s="361">
        <v>-124</v>
      </c>
      <c r="F67" s="362">
        <v>-144</v>
      </c>
      <c r="G67" s="363">
        <v>-127</v>
      </c>
      <c r="H67" s="361">
        <v>-66</v>
      </c>
      <c r="I67" s="362">
        <v>-61</v>
      </c>
      <c r="J67" s="363">
        <v>104</v>
      </c>
      <c r="K67" s="361">
        <v>58</v>
      </c>
      <c r="L67" s="362">
        <v>46</v>
      </c>
      <c r="M67" s="364">
        <v>58</v>
      </c>
      <c r="N67" s="365">
        <v>46</v>
      </c>
      <c r="O67" s="365">
        <v>0</v>
      </c>
      <c r="P67" s="366">
        <v>0</v>
      </c>
      <c r="Q67" s="360">
        <v>231</v>
      </c>
      <c r="R67" s="361">
        <v>124</v>
      </c>
      <c r="S67" s="362">
        <v>107</v>
      </c>
      <c r="T67" s="364">
        <v>124</v>
      </c>
      <c r="U67" s="365">
        <v>107</v>
      </c>
      <c r="V67" s="365">
        <v>0</v>
      </c>
      <c r="W67" s="367">
        <v>0</v>
      </c>
      <c r="X67" s="360">
        <v>-141</v>
      </c>
      <c r="Y67" s="361">
        <v>-58</v>
      </c>
      <c r="Z67" s="368">
        <v>-83</v>
      </c>
      <c r="AA67" s="360">
        <v>354</v>
      </c>
      <c r="AB67" s="361">
        <v>177</v>
      </c>
      <c r="AC67" s="368">
        <v>177</v>
      </c>
      <c r="AD67" s="364">
        <v>164</v>
      </c>
      <c r="AE67" s="365">
        <v>160</v>
      </c>
      <c r="AF67" s="365">
        <v>11</v>
      </c>
      <c r="AG67" s="367">
        <v>12</v>
      </c>
      <c r="AH67" s="360">
        <v>2</v>
      </c>
      <c r="AI67" s="362">
        <v>5</v>
      </c>
      <c r="AJ67" s="360">
        <v>495</v>
      </c>
      <c r="AK67" s="361">
        <v>235</v>
      </c>
      <c r="AL67" s="368">
        <v>260</v>
      </c>
      <c r="AM67" s="364">
        <v>228</v>
      </c>
      <c r="AN67" s="365">
        <v>243</v>
      </c>
      <c r="AO67" s="365">
        <v>7</v>
      </c>
      <c r="AP67" s="367">
        <v>17</v>
      </c>
      <c r="AQ67" s="363">
        <v>0</v>
      </c>
      <c r="AR67" s="369">
        <v>0</v>
      </c>
      <c r="AT67" s="446">
        <f t="shared" si="0"/>
        <v>-147</v>
      </c>
      <c r="AU67" s="377">
        <f t="shared" si="1"/>
        <v>-1</v>
      </c>
      <c r="AV67" s="447">
        <f t="shared" si="2"/>
        <v>7</v>
      </c>
    </row>
    <row r="68" spans="1:48" x14ac:dyDescent="0.2">
      <c r="C68" s="1" t="s">
        <v>339</v>
      </c>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V80"/>
  <sheetViews>
    <sheetView workbookViewId="0">
      <pane xSplit="3" ySplit="6" topLeftCell="AN57" activePane="bottomRight" state="frozen"/>
      <selection pane="topRight" activeCell="D1" sqref="D1"/>
      <selection pane="bottomLeft" activeCell="A7" sqref="A7"/>
      <selection pane="bottomRight" activeCell="AW59" sqref="AW59"/>
    </sheetView>
  </sheetViews>
  <sheetFormatPr defaultColWidth="11.90625" defaultRowHeight="12.5" x14ac:dyDescent="0.2"/>
  <cols>
    <col min="1" max="2" width="3.90625" style="1" customWidth="1"/>
    <col min="3" max="3" width="11.7265625" style="1" customWidth="1"/>
    <col min="4" max="4" width="8.453125" style="86" bestFit="1" customWidth="1"/>
    <col min="5" max="9" width="7.6328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6" width="7.6328125" style="86" bestFit="1" customWidth="1"/>
    <col min="27" max="30" width="7.08984375" style="86" bestFit="1" customWidth="1"/>
    <col min="31" max="31" width="6.26953125" style="86" bestFit="1" customWidth="1"/>
    <col min="32"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4531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318</v>
      </c>
      <c r="E1" s="3"/>
      <c r="F1" s="3"/>
      <c r="G1" s="3"/>
      <c r="H1" s="3"/>
      <c r="I1" s="3"/>
      <c r="J1" s="3"/>
      <c r="K1" s="3"/>
      <c r="L1" s="3"/>
      <c r="M1" s="3"/>
      <c r="N1" s="3"/>
      <c r="O1" s="3"/>
      <c r="P1" s="4"/>
      <c r="Q1" s="4" t="s">
        <v>289</v>
      </c>
      <c r="R1" s="3"/>
      <c r="S1" s="3"/>
      <c r="T1" s="3"/>
      <c r="U1" s="3"/>
      <c r="V1" s="3"/>
      <c r="W1" s="3"/>
      <c r="X1" s="3"/>
      <c r="Y1" s="3"/>
      <c r="Z1" s="3"/>
      <c r="AA1" s="4"/>
      <c r="AB1" s="3"/>
      <c r="AC1" s="3"/>
      <c r="AD1" s="4" t="s">
        <v>289</v>
      </c>
      <c r="AE1" s="3"/>
      <c r="AF1" s="259" t="s">
        <v>335</v>
      </c>
      <c r="AG1" s="3"/>
      <c r="AH1" s="3"/>
      <c r="AI1" s="5"/>
      <c r="AJ1" s="4"/>
      <c r="AK1" s="6"/>
      <c r="AL1" s="6"/>
      <c r="AM1" s="6"/>
      <c r="AN1" s="6"/>
      <c r="AO1" s="6"/>
      <c r="AP1" s="6"/>
      <c r="AQ1" s="6"/>
      <c r="AR1" s="6"/>
    </row>
    <row r="2" spans="1:48" s="7" customFormat="1" x14ac:dyDescent="0.2">
      <c r="C2" s="1499" t="s">
        <v>0</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223</v>
      </c>
      <c r="N5" s="1435"/>
      <c r="O5" s="1505" t="s">
        <v>173</v>
      </c>
      <c r="P5" s="1435"/>
      <c r="Q5" s="27"/>
      <c r="R5" s="30"/>
      <c r="S5" s="30"/>
      <c r="T5" s="1434" t="s">
        <v>223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224</v>
      </c>
      <c r="N6" s="41" t="s">
        <v>225</v>
      </c>
      <c r="O6" s="41" t="s">
        <v>224</v>
      </c>
      <c r="P6" s="42" t="s">
        <v>179</v>
      </c>
      <c r="Q6" s="309" t="s">
        <v>5</v>
      </c>
      <c r="R6" s="38" t="s">
        <v>6</v>
      </c>
      <c r="S6" s="39" t="s">
        <v>7</v>
      </c>
      <c r="T6" s="40" t="s">
        <v>180</v>
      </c>
      <c r="U6" s="41" t="s">
        <v>181</v>
      </c>
      <c r="V6" s="41" t="s">
        <v>180</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75" customHeight="1" x14ac:dyDescent="0.2">
      <c r="C7" s="356" t="s">
        <v>226</v>
      </c>
      <c r="D7" s="58">
        <v>-10991</v>
      </c>
      <c r="E7" s="59">
        <v>-6324</v>
      </c>
      <c r="F7" s="87">
        <v>-4667</v>
      </c>
      <c r="G7" s="58">
        <v>-7406</v>
      </c>
      <c r="H7" s="50">
        <v>-4102</v>
      </c>
      <c r="I7" s="51">
        <v>-3304</v>
      </c>
      <c r="J7" s="58">
        <v>47026</v>
      </c>
      <c r="K7" s="50">
        <v>24183</v>
      </c>
      <c r="L7" s="51">
        <v>22843</v>
      </c>
      <c r="M7" s="52">
        <v>23934</v>
      </c>
      <c r="N7" s="53">
        <v>22597</v>
      </c>
      <c r="O7" s="53">
        <v>249</v>
      </c>
      <c r="P7" s="54">
        <v>246</v>
      </c>
      <c r="Q7" s="61">
        <v>54432</v>
      </c>
      <c r="R7" s="62">
        <v>28285</v>
      </c>
      <c r="S7" s="63">
        <v>26147</v>
      </c>
      <c r="T7" s="64">
        <v>27888</v>
      </c>
      <c r="U7" s="62">
        <v>25825</v>
      </c>
      <c r="V7" s="62">
        <v>397</v>
      </c>
      <c r="W7" s="65">
        <v>322</v>
      </c>
      <c r="X7" s="58">
        <v>-3585</v>
      </c>
      <c r="Y7" s="66">
        <v>-2222</v>
      </c>
      <c r="Z7" s="66">
        <v>-1363</v>
      </c>
      <c r="AA7" s="61">
        <v>220579</v>
      </c>
      <c r="AB7" s="62">
        <v>114130</v>
      </c>
      <c r="AC7" s="63">
        <v>106449</v>
      </c>
      <c r="AD7" s="64">
        <v>103776</v>
      </c>
      <c r="AE7" s="62">
        <v>96734</v>
      </c>
      <c r="AF7" s="62">
        <v>7688</v>
      </c>
      <c r="AG7" s="65">
        <v>7567</v>
      </c>
      <c r="AH7" s="67">
        <v>2666</v>
      </c>
      <c r="AI7" s="65">
        <v>2148</v>
      </c>
      <c r="AJ7" s="68">
        <v>224164</v>
      </c>
      <c r="AK7" s="50">
        <v>116352</v>
      </c>
      <c r="AL7" s="56">
        <v>107812</v>
      </c>
      <c r="AM7" s="52">
        <v>106186</v>
      </c>
      <c r="AN7" s="53">
        <v>98244</v>
      </c>
      <c r="AO7" s="53">
        <v>6582</v>
      </c>
      <c r="AP7" s="55">
        <v>6589</v>
      </c>
      <c r="AQ7" s="49">
        <v>3584</v>
      </c>
      <c r="AR7" s="166">
        <v>2979</v>
      </c>
      <c r="AT7" s="441">
        <f>(AD7+AE7)-(AM7+AN7)</f>
        <v>-3920</v>
      </c>
      <c r="AU7" s="376">
        <f>(AF7+AG7)-(AO7+AP7)</f>
        <v>2084</v>
      </c>
      <c r="AV7" s="442">
        <f>(AH7+AI7)-(AQ7+AR7)</f>
        <v>-1749</v>
      </c>
    </row>
    <row r="8" spans="1:48" ht="15.75" customHeight="1" x14ac:dyDescent="0.2">
      <c r="A8" s="1">
        <v>1</v>
      </c>
      <c r="C8" s="414" t="s">
        <v>291</v>
      </c>
      <c r="D8" s="335">
        <v>-2846</v>
      </c>
      <c r="E8" s="502">
        <v>-2362</v>
      </c>
      <c r="F8" s="503">
        <v>-484</v>
      </c>
      <c r="G8" s="335">
        <v>-2473</v>
      </c>
      <c r="H8" s="502">
        <v>-1401</v>
      </c>
      <c r="I8" s="503">
        <v>-1072</v>
      </c>
      <c r="J8" s="335">
        <v>12636</v>
      </c>
      <c r="K8" s="502">
        <v>6478</v>
      </c>
      <c r="L8" s="503">
        <v>6158</v>
      </c>
      <c r="M8" s="335">
        <v>6362</v>
      </c>
      <c r="N8" s="502">
        <v>6033</v>
      </c>
      <c r="O8" s="502">
        <v>116</v>
      </c>
      <c r="P8" s="504">
        <v>125</v>
      </c>
      <c r="Q8" s="417">
        <v>15109</v>
      </c>
      <c r="R8" s="497">
        <v>7879</v>
      </c>
      <c r="S8" s="501">
        <v>7230</v>
      </c>
      <c r="T8" s="335">
        <v>7706</v>
      </c>
      <c r="U8" s="502">
        <v>7080</v>
      </c>
      <c r="V8" s="502">
        <v>173</v>
      </c>
      <c r="W8" s="503">
        <v>150</v>
      </c>
      <c r="X8" s="335">
        <v>-373</v>
      </c>
      <c r="Y8" s="504">
        <v>-961</v>
      </c>
      <c r="Z8" s="504">
        <v>588</v>
      </c>
      <c r="AA8" s="417">
        <v>77964</v>
      </c>
      <c r="AB8" s="497">
        <v>39664</v>
      </c>
      <c r="AC8" s="501">
        <v>38300</v>
      </c>
      <c r="AD8" s="335">
        <v>35113</v>
      </c>
      <c r="AE8" s="502">
        <v>34162</v>
      </c>
      <c r="AF8" s="502">
        <v>3822</v>
      </c>
      <c r="AG8" s="503">
        <v>3596</v>
      </c>
      <c r="AH8" s="335">
        <v>729</v>
      </c>
      <c r="AI8" s="503">
        <v>542</v>
      </c>
      <c r="AJ8" s="348">
        <v>78337</v>
      </c>
      <c r="AK8" s="497">
        <v>40625</v>
      </c>
      <c r="AL8" s="503">
        <v>37712</v>
      </c>
      <c r="AM8" s="335">
        <v>35710</v>
      </c>
      <c r="AN8" s="502">
        <v>33406</v>
      </c>
      <c r="AO8" s="502">
        <v>3278</v>
      </c>
      <c r="AP8" s="503">
        <v>3019</v>
      </c>
      <c r="AQ8" s="335">
        <v>1637</v>
      </c>
      <c r="AR8" s="505">
        <v>1287</v>
      </c>
      <c r="AT8" s="441">
        <f t="shared" ref="AT8:AT67" si="0">(AD8+AE8)-(AM8+AN8)</f>
        <v>159</v>
      </c>
      <c r="AU8" s="376">
        <f t="shared" ref="AU8:AU67" si="1">(AF8+AG8)-(AO8+AP8)</f>
        <v>1121</v>
      </c>
      <c r="AV8" s="442">
        <f t="shared" ref="AV8:AV67" si="2">(AH8+AI8)-(AQ8+AR8)</f>
        <v>-1653</v>
      </c>
    </row>
    <row r="9" spans="1:48" ht="15.75" customHeight="1" x14ac:dyDescent="0.2">
      <c r="A9" s="1">
        <v>2</v>
      </c>
      <c r="C9" s="356" t="s">
        <v>9</v>
      </c>
      <c r="D9" s="58">
        <v>669</v>
      </c>
      <c r="E9" s="50">
        <v>-210</v>
      </c>
      <c r="F9" s="51">
        <v>879</v>
      </c>
      <c r="G9" s="58">
        <v>237</v>
      </c>
      <c r="H9" s="69">
        <v>-54</v>
      </c>
      <c r="I9" s="60">
        <v>291</v>
      </c>
      <c r="J9" s="58">
        <v>9382</v>
      </c>
      <c r="K9" s="69">
        <v>4781</v>
      </c>
      <c r="L9" s="60">
        <v>4601</v>
      </c>
      <c r="M9" s="52">
        <v>4738</v>
      </c>
      <c r="N9" s="53">
        <v>4565</v>
      </c>
      <c r="O9" s="53">
        <v>43</v>
      </c>
      <c r="P9" s="54">
        <v>36</v>
      </c>
      <c r="Q9" s="49">
        <v>9145</v>
      </c>
      <c r="R9" s="50">
        <v>4835</v>
      </c>
      <c r="S9" s="56">
        <v>4310</v>
      </c>
      <c r="T9" s="58">
        <v>4728</v>
      </c>
      <c r="U9" s="69">
        <v>4245</v>
      </c>
      <c r="V9" s="69">
        <v>107</v>
      </c>
      <c r="W9" s="60">
        <v>65</v>
      </c>
      <c r="X9" s="58">
        <v>432</v>
      </c>
      <c r="Y9" s="66">
        <v>-156</v>
      </c>
      <c r="Z9" s="66">
        <v>588</v>
      </c>
      <c r="AA9" s="49">
        <v>47827</v>
      </c>
      <c r="AB9" s="50">
        <v>24559</v>
      </c>
      <c r="AC9" s="56">
        <v>23268</v>
      </c>
      <c r="AD9" s="58">
        <v>22617</v>
      </c>
      <c r="AE9" s="69">
        <v>21414</v>
      </c>
      <c r="AF9" s="69">
        <v>1126</v>
      </c>
      <c r="AG9" s="60">
        <v>1099</v>
      </c>
      <c r="AH9" s="58">
        <v>816</v>
      </c>
      <c r="AI9" s="60">
        <v>755</v>
      </c>
      <c r="AJ9" s="57">
        <v>47395</v>
      </c>
      <c r="AK9" s="50">
        <v>24715</v>
      </c>
      <c r="AL9" s="56">
        <v>22680</v>
      </c>
      <c r="AM9" s="52">
        <v>22998</v>
      </c>
      <c r="AN9" s="53">
        <v>20961</v>
      </c>
      <c r="AO9" s="53">
        <v>985</v>
      </c>
      <c r="AP9" s="55">
        <v>1076</v>
      </c>
      <c r="AQ9" s="49">
        <v>732</v>
      </c>
      <c r="AR9" s="166">
        <v>643</v>
      </c>
      <c r="AT9" s="264">
        <f t="shared" si="0"/>
        <v>72</v>
      </c>
      <c r="AU9" s="262">
        <f t="shared" si="1"/>
        <v>164</v>
      </c>
      <c r="AV9" s="265">
        <f t="shared" si="2"/>
        <v>196</v>
      </c>
    </row>
    <row r="10" spans="1:48" ht="15.75" customHeight="1" x14ac:dyDescent="0.2">
      <c r="A10" s="1">
        <v>3</v>
      </c>
      <c r="C10" s="356" t="s">
        <v>10</v>
      </c>
      <c r="D10" s="58">
        <v>1422</v>
      </c>
      <c r="E10" s="50">
        <v>496</v>
      </c>
      <c r="F10" s="51">
        <v>926</v>
      </c>
      <c r="G10" s="58">
        <v>39</v>
      </c>
      <c r="H10" s="69">
        <v>-90</v>
      </c>
      <c r="I10" s="60">
        <v>129</v>
      </c>
      <c r="J10" s="58">
        <v>5959</v>
      </c>
      <c r="K10" s="69">
        <v>3060</v>
      </c>
      <c r="L10" s="60">
        <v>2899</v>
      </c>
      <c r="M10" s="52">
        <v>3040</v>
      </c>
      <c r="N10" s="53">
        <v>2882</v>
      </c>
      <c r="O10" s="53">
        <v>20</v>
      </c>
      <c r="P10" s="54">
        <v>17</v>
      </c>
      <c r="Q10" s="49">
        <v>5920</v>
      </c>
      <c r="R10" s="50">
        <v>3150</v>
      </c>
      <c r="S10" s="56">
        <v>2770</v>
      </c>
      <c r="T10" s="58">
        <v>3110</v>
      </c>
      <c r="U10" s="69">
        <v>2742</v>
      </c>
      <c r="V10" s="69">
        <v>40</v>
      </c>
      <c r="W10" s="60">
        <v>28</v>
      </c>
      <c r="X10" s="58">
        <v>1383</v>
      </c>
      <c r="Y10" s="66">
        <v>586</v>
      </c>
      <c r="Z10" s="66">
        <v>797</v>
      </c>
      <c r="AA10" s="49">
        <v>29921</v>
      </c>
      <c r="AB10" s="50">
        <v>15449</v>
      </c>
      <c r="AC10" s="56">
        <v>14472</v>
      </c>
      <c r="AD10" s="58">
        <v>14577</v>
      </c>
      <c r="AE10" s="69">
        <v>13710</v>
      </c>
      <c r="AF10" s="69">
        <v>595</v>
      </c>
      <c r="AG10" s="60">
        <v>565</v>
      </c>
      <c r="AH10" s="58">
        <v>277</v>
      </c>
      <c r="AI10" s="60">
        <v>197</v>
      </c>
      <c r="AJ10" s="57">
        <v>28538</v>
      </c>
      <c r="AK10" s="50">
        <v>14863</v>
      </c>
      <c r="AL10" s="56">
        <v>13675</v>
      </c>
      <c r="AM10" s="52">
        <v>14098</v>
      </c>
      <c r="AN10" s="53">
        <v>13017</v>
      </c>
      <c r="AO10" s="53">
        <v>493</v>
      </c>
      <c r="AP10" s="55">
        <v>431</v>
      </c>
      <c r="AQ10" s="49">
        <v>272</v>
      </c>
      <c r="AR10" s="166">
        <v>227</v>
      </c>
      <c r="AT10" s="264">
        <f t="shared" si="0"/>
        <v>1172</v>
      </c>
      <c r="AU10" s="262">
        <f t="shared" si="1"/>
        <v>236</v>
      </c>
      <c r="AV10" s="265">
        <f t="shared" si="2"/>
        <v>-25</v>
      </c>
    </row>
    <row r="11" spans="1:48" ht="15.75" customHeight="1" x14ac:dyDescent="0.2">
      <c r="A11" s="1">
        <v>4</v>
      </c>
      <c r="C11" s="356" t="s">
        <v>11</v>
      </c>
      <c r="D11" s="58">
        <v>-514</v>
      </c>
      <c r="E11" s="50">
        <v>-48</v>
      </c>
      <c r="F11" s="51">
        <v>-466</v>
      </c>
      <c r="G11" s="58">
        <v>346</v>
      </c>
      <c r="H11" s="69">
        <v>75</v>
      </c>
      <c r="I11" s="60">
        <v>271</v>
      </c>
      <c r="J11" s="58">
        <v>6453</v>
      </c>
      <c r="K11" s="69">
        <v>3374</v>
      </c>
      <c r="L11" s="60">
        <v>3079</v>
      </c>
      <c r="M11" s="52">
        <v>3350</v>
      </c>
      <c r="N11" s="53">
        <v>3056</v>
      </c>
      <c r="O11" s="53">
        <v>24</v>
      </c>
      <c r="P11" s="54">
        <v>23</v>
      </c>
      <c r="Q11" s="49">
        <v>6107</v>
      </c>
      <c r="R11" s="50">
        <v>3299</v>
      </c>
      <c r="S11" s="56">
        <v>2808</v>
      </c>
      <c r="T11" s="58">
        <v>3278</v>
      </c>
      <c r="U11" s="69">
        <v>2787</v>
      </c>
      <c r="V11" s="69">
        <v>21</v>
      </c>
      <c r="W11" s="60">
        <v>21</v>
      </c>
      <c r="X11" s="58">
        <v>-860</v>
      </c>
      <c r="Y11" s="66">
        <v>-123</v>
      </c>
      <c r="Z11" s="66">
        <v>-737</v>
      </c>
      <c r="AA11" s="49">
        <v>24009</v>
      </c>
      <c r="AB11" s="50">
        <v>12928</v>
      </c>
      <c r="AC11" s="56">
        <v>11081</v>
      </c>
      <c r="AD11" s="58">
        <v>11995</v>
      </c>
      <c r="AE11" s="69">
        <v>10403</v>
      </c>
      <c r="AF11" s="69">
        <v>656</v>
      </c>
      <c r="AG11" s="60">
        <v>487</v>
      </c>
      <c r="AH11" s="58">
        <v>277</v>
      </c>
      <c r="AI11" s="60">
        <v>191</v>
      </c>
      <c r="AJ11" s="57">
        <v>24869</v>
      </c>
      <c r="AK11" s="50">
        <v>13051</v>
      </c>
      <c r="AL11" s="56">
        <v>11818</v>
      </c>
      <c r="AM11" s="52">
        <v>12127</v>
      </c>
      <c r="AN11" s="53">
        <v>11164</v>
      </c>
      <c r="AO11" s="53">
        <v>556</v>
      </c>
      <c r="AP11" s="55">
        <v>408</v>
      </c>
      <c r="AQ11" s="49">
        <v>368</v>
      </c>
      <c r="AR11" s="166">
        <v>246</v>
      </c>
      <c r="AT11" s="264">
        <f t="shared" si="0"/>
        <v>-893</v>
      </c>
      <c r="AU11" s="262">
        <f t="shared" si="1"/>
        <v>179</v>
      </c>
      <c r="AV11" s="265">
        <f t="shared" si="2"/>
        <v>-146</v>
      </c>
    </row>
    <row r="12" spans="1:48" ht="15.75" customHeight="1" x14ac:dyDescent="0.2">
      <c r="A12" s="1">
        <v>5</v>
      </c>
      <c r="C12" s="356" t="s">
        <v>12</v>
      </c>
      <c r="D12" s="58">
        <v>-2031</v>
      </c>
      <c r="E12" s="50">
        <v>-915</v>
      </c>
      <c r="F12" s="51">
        <v>-1116</v>
      </c>
      <c r="G12" s="58">
        <v>-1025</v>
      </c>
      <c r="H12" s="69">
        <v>-472</v>
      </c>
      <c r="I12" s="60">
        <v>-553</v>
      </c>
      <c r="J12" s="58">
        <v>2078</v>
      </c>
      <c r="K12" s="69">
        <v>1076</v>
      </c>
      <c r="L12" s="60">
        <v>1002</v>
      </c>
      <c r="M12" s="52">
        <v>1068</v>
      </c>
      <c r="N12" s="53">
        <v>998</v>
      </c>
      <c r="O12" s="53">
        <v>8</v>
      </c>
      <c r="P12" s="54">
        <v>4</v>
      </c>
      <c r="Q12" s="49">
        <v>3103</v>
      </c>
      <c r="R12" s="50">
        <v>1548</v>
      </c>
      <c r="S12" s="56">
        <v>1555</v>
      </c>
      <c r="T12" s="58">
        <v>1542</v>
      </c>
      <c r="U12" s="69">
        <v>1549</v>
      </c>
      <c r="V12" s="69">
        <v>6</v>
      </c>
      <c r="W12" s="60">
        <v>6</v>
      </c>
      <c r="X12" s="58">
        <v>-1006</v>
      </c>
      <c r="Y12" s="66">
        <v>-443</v>
      </c>
      <c r="Z12" s="66">
        <v>-563</v>
      </c>
      <c r="AA12" s="49">
        <v>8486</v>
      </c>
      <c r="AB12" s="50">
        <v>4480</v>
      </c>
      <c r="AC12" s="56">
        <v>4006</v>
      </c>
      <c r="AD12" s="58">
        <v>3902</v>
      </c>
      <c r="AE12" s="69">
        <v>3406</v>
      </c>
      <c r="AF12" s="69">
        <v>500</v>
      </c>
      <c r="AG12" s="60">
        <v>549</v>
      </c>
      <c r="AH12" s="58">
        <v>78</v>
      </c>
      <c r="AI12" s="60">
        <v>51</v>
      </c>
      <c r="AJ12" s="57">
        <v>9492</v>
      </c>
      <c r="AK12" s="50">
        <v>4923</v>
      </c>
      <c r="AL12" s="56">
        <v>4569</v>
      </c>
      <c r="AM12" s="52">
        <v>4439</v>
      </c>
      <c r="AN12" s="53">
        <v>4072</v>
      </c>
      <c r="AO12" s="53">
        <v>412</v>
      </c>
      <c r="AP12" s="55">
        <v>446</v>
      </c>
      <c r="AQ12" s="49">
        <v>72</v>
      </c>
      <c r="AR12" s="166">
        <v>51</v>
      </c>
      <c r="AT12" s="264">
        <f t="shared" si="0"/>
        <v>-1203</v>
      </c>
      <c r="AU12" s="262">
        <f t="shared" si="1"/>
        <v>191</v>
      </c>
      <c r="AV12" s="265">
        <f t="shared" si="2"/>
        <v>6</v>
      </c>
    </row>
    <row r="13" spans="1:48" ht="15.75" customHeight="1" x14ac:dyDescent="0.2">
      <c r="A13" s="1">
        <v>6</v>
      </c>
      <c r="C13" s="356" t="s">
        <v>13</v>
      </c>
      <c r="D13" s="58">
        <v>-390</v>
      </c>
      <c r="E13" s="50">
        <v>18</v>
      </c>
      <c r="F13" s="51">
        <v>-408</v>
      </c>
      <c r="G13" s="58">
        <v>-484</v>
      </c>
      <c r="H13" s="69">
        <v>-235</v>
      </c>
      <c r="I13" s="60">
        <v>-249</v>
      </c>
      <c r="J13" s="58">
        <v>5322</v>
      </c>
      <c r="K13" s="69">
        <v>2741</v>
      </c>
      <c r="L13" s="60">
        <v>2581</v>
      </c>
      <c r="M13" s="52">
        <v>2706</v>
      </c>
      <c r="N13" s="53">
        <v>2545</v>
      </c>
      <c r="O13" s="53">
        <v>35</v>
      </c>
      <c r="P13" s="54">
        <v>36</v>
      </c>
      <c r="Q13" s="49">
        <v>5806</v>
      </c>
      <c r="R13" s="50">
        <v>2976</v>
      </c>
      <c r="S13" s="56">
        <v>2830</v>
      </c>
      <c r="T13" s="58">
        <v>2946</v>
      </c>
      <c r="U13" s="69">
        <v>2794</v>
      </c>
      <c r="V13" s="69">
        <v>30</v>
      </c>
      <c r="W13" s="60">
        <v>36</v>
      </c>
      <c r="X13" s="58">
        <v>94</v>
      </c>
      <c r="Y13" s="66">
        <v>253</v>
      </c>
      <c r="Z13" s="66">
        <v>-159</v>
      </c>
      <c r="AA13" s="49">
        <v>15579</v>
      </c>
      <c r="AB13" s="50">
        <v>8449</v>
      </c>
      <c r="AC13" s="56">
        <v>7130</v>
      </c>
      <c r="AD13" s="58">
        <v>7686</v>
      </c>
      <c r="AE13" s="69">
        <v>6288</v>
      </c>
      <c r="AF13" s="69">
        <v>406</v>
      </c>
      <c r="AG13" s="60">
        <v>518</v>
      </c>
      <c r="AH13" s="58">
        <v>357</v>
      </c>
      <c r="AI13" s="60">
        <v>324</v>
      </c>
      <c r="AJ13" s="57">
        <v>15485</v>
      </c>
      <c r="AK13" s="50">
        <v>8196</v>
      </c>
      <c r="AL13" s="56">
        <v>7289</v>
      </c>
      <c r="AM13" s="52">
        <v>7483</v>
      </c>
      <c r="AN13" s="53">
        <v>6417</v>
      </c>
      <c r="AO13" s="53">
        <v>408</v>
      </c>
      <c r="AP13" s="55">
        <v>558</v>
      </c>
      <c r="AQ13" s="49">
        <v>305</v>
      </c>
      <c r="AR13" s="166">
        <v>314</v>
      </c>
      <c r="AT13" s="264">
        <f t="shared" si="0"/>
        <v>74</v>
      </c>
      <c r="AU13" s="262">
        <f t="shared" si="1"/>
        <v>-42</v>
      </c>
      <c r="AV13" s="265">
        <f t="shared" si="2"/>
        <v>62</v>
      </c>
    </row>
    <row r="14" spans="1:48" ht="15.75" customHeight="1" x14ac:dyDescent="0.2">
      <c r="A14" s="1">
        <v>7</v>
      </c>
      <c r="C14" s="356" t="s">
        <v>14</v>
      </c>
      <c r="D14" s="58">
        <v>-2160</v>
      </c>
      <c r="E14" s="50">
        <v>-947</v>
      </c>
      <c r="F14" s="51">
        <v>-1213</v>
      </c>
      <c r="G14" s="58">
        <v>-1009</v>
      </c>
      <c r="H14" s="69">
        <v>-502</v>
      </c>
      <c r="I14" s="60">
        <v>-507</v>
      </c>
      <c r="J14" s="58">
        <v>2083</v>
      </c>
      <c r="K14" s="69">
        <v>1066</v>
      </c>
      <c r="L14" s="60">
        <v>1017</v>
      </c>
      <c r="M14" s="52">
        <v>1063</v>
      </c>
      <c r="N14" s="53">
        <v>1016</v>
      </c>
      <c r="O14" s="53">
        <v>3</v>
      </c>
      <c r="P14" s="54">
        <v>1</v>
      </c>
      <c r="Q14" s="49">
        <v>3092</v>
      </c>
      <c r="R14" s="50">
        <v>1568</v>
      </c>
      <c r="S14" s="56">
        <v>1524</v>
      </c>
      <c r="T14" s="58">
        <v>1566</v>
      </c>
      <c r="U14" s="69">
        <v>1522</v>
      </c>
      <c r="V14" s="69">
        <v>2</v>
      </c>
      <c r="W14" s="60">
        <v>2</v>
      </c>
      <c r="X14" s="58">
        <v>-1151</v>
      </c>
      <c r="Y14" s="66">
        <v>-445</v>
      </c>
      <c r="Z14" s="66">
        <v>-706</v>
      </c>
      <c r="AA14" s="49">
        <v>6727</v>
      </c>
      <c r="AB14" s="50">
        <v>3514</v>
      </c>
      <c r="AC14" s="56">
        <v>3213</v>
      </c>
      <c r="AD14" s="58">
        <v>3256</v>
      </c>
      <c r="AE14" s="69">
        <v>2983</v>
      </c>
      <c r="AF14" s="69">
        <v>201</v>
      </c>
      <c r="AG14" s="60">
        <v>186</v>
      </c>
      <c r="AH14" s="58">
        <v>57</v>
      </c>
      <c r="AI14" s="60">
        <v>44</v>
      </c>
      <c r="AJ14" s="57">
        <v>7878</v>
      </c>
      <c r="AK14" s="50">
        <v>3959</v>
      </c>
      <c r="AL14" s="56">
        <v>3919</v>
      </c>
      <c r="AM14" s="52">
        <v>3724</v>
      </c>
      <c r="AN14" s="53">
        <v>3670</v>
      </c>
      <c r="AO14" s="53">
        <v>166</v>
      </c>
      <c r="AP14" s="55">
        <v>216</v>
      </c>
      <c r="AQ14" s="49">
        <v>69</v>
      </c>
      <c r="AR14" s="166">
        <v>33</v>
      </c>
      <c r="AT14" s="264">
        <f t="shared" si="0"/>
        <v>-1155</v>
      </c>
      <c r="AU14" s="262">
        <f t="shared" si="1"/>
        <v>5</v>
      </c>
      <c r="AV14" s="265">
        <f t="shared" si="2"/>
        <v>-1</v>
      </c>
    </row>
    <row r="15" spans="1:48" ht="15.75" customHeight="1" x14ac:dyDescent="0.2">
      <c r="A15" s="1">
        <v>8</v>
      </c>
      <c r="C15" s="356" t="s">
        <v>15</v>
      </c>
      <c r="D15" s="58">
        <v>-2390</v>
      </c>
      <c r="E15" s="50">
        <v>-1065</v>
      </c>
      <c r="F15" s="51">
        <v>-1325</v>
      </c>
      <c r="G15" s="58">
        <v>-1258</v>
      </c>
      <c r="H15" s="69">
        <v>-558</v>
      </c>
      <c r="I15" s="60">
        <v>-700</v>
      </c>
      <c r="J15" s="58">
        <v>1370</v>
      </c>
      <c r="K15" s="69">
        <v>742</v>
      </c>
      <c r="L15" s="60">
        <v>628</v>
      </c>
      <c r="M15" s="52">
        <v>742</v>
      </c>
      <c r="N15" s="53">
        <v>628</v>
      </c>
      <c r="O15" s="53">
        <v>0</v>
      </c>
      <c r="P15" s="54">
        <v>0</v>
      </c>
      <c r="Q15" s="49">
        <v>2628</v>
      </c>
      <c r="R15" s="50">
        <v>1300</v>
      </c>
      <c r="S15" s="56">
        <v>1328</v>
      </c>
      <c r="T15" s="58">
        <v>1287</v>
      </c>
      <c r="U15" s="69">
        <v>1317</v>
      </c>
      <c r="V15" s="69">
        <v>13</v>
      </c>
      <c r="W15" s="60">
        <v>11</v>
      </c>
      <c r="X15" s="58">
        <v>-1132</v>
      </c>
      <c r="Y15" s="66">
        <v>-507</v>
      </c>
      <c r="Z15" s="66">
        <v>-625</v>
      </c>
      <c r="AA15" s="49">
        <v>3795</v>
      </c>
      <c r="AB15" s="50">
        <v>1896</v>
      </c>
      <c r="AC15" s="56">
        <v>1899</v>
      </c>
      <c r="AD15" s="58">
        <v>1770</v>
      </c>
      <c r="AE15" s="69">
        <v>1658</v>
      </c>
      <c r="AF15" s="69">
        <v>97</v>
      </c>
      <c r="AG15" s="60">
        <v>210</v>
      </c>
      <c r="AH15" s="58">
        <v>29</v>
      </c>
      <c r="AI15" s="60">
        <v>31</v>
      </c>
      <c r="AJ15" s="57">
        <v>4927</v>
      </c>
      <c r="AK15" s="50">
        <v>2403</v>
      </c>
      <c r="AL15" s="56">
        <v>2524</v>
      </c>
      <c r="AM15" s="52">
        <v>2306</v>
      </c>
      <c r="AN15" s="53">
        <v>2316</v>
      </c>
      <c r="AO15" s="53">
        <v>59</v>
      </c>
      <c r="AP15" s="55">
        <v>145</v>
      </c>
      <c r="AQ15" s="49">
        <v>38</v>
      </c>
      <c r="AR15" s="166">
        <v>63</v>
      </c>
      <c r="AT15" s="264">
        <f t="shared" si="0"/>
        <v>-1194</v>
      </c>
      <c r="AU15" s="262">
        <f t="shared" si="1"/>
        <v>103</v>
      </c>
      <c r="AV15" s="265">
        <f t="shared" si="2"/>
        <v>-41</v>
      </c>
    </row>
    <row r="16" spans="1:48" ht="15.75" customHeight="1" x14ac:dyDescent="0.2">
      <c r="A16" s="1">
        <v>9</v>
      </c>
      <c r="C16" s="356" t="s">
        <v>16</v>
      </c>
      <c r="D16" s="58">
        <v>-1063</v>
      </c>
      <c r="E16" s="50">
        <v>-525</v>
      </c>
      <c r="F16" s="51">
        <v>-538</v>
      </c>
      <c r="G16" s="58">
        <v>-651</v>
      </c>
      <c r="H16" s="69">
        <v>-317</v>
      </c>
      <c r="I16" s="60">
        <v>-334</v>
      </c>
      <c r="J16" s="58">
        <v>796</v>
      </c>
      <c r="K16" s="69">
        <v>390</v>
      </c>
      <c r="L16" s="60">
        <v>406</v>
      </c>
      <c r="M16" s="52">
        <v>390</v>
      </c>
      <c r="N16" s="53">
        <v>402</v>
      </c>
      <c r="O16" s="53">
        <v>0</v>
      </c>
      <c r="P16" s="54">
        <v>4</v>
      </c>
      <c r="Q16" s="49">
        <v>1447</v>
      </c>
      <c r="R16" s="50">
        <v>707</v>
      </c>
      <c r="S16" s="56">
        <v>740</v>
      </c>
      <c r="T16" s="58">
        <v>705</v>
      </c>
      <c r="U16" s="69">
        <v>738</v>
      </c>
      <c r="V16" s="69">
        <v>2</v>
      </c>
      <c r="W16" s="60">
        <v>2</v>
      </c>
      <c r="X16" s="58">
        <v>-412</v>
      </c>
      <c r="Y16" s="66">
        <v>-208</v>
      </c>
      <c r="Z16" s="66">
        <v>-204</v>
      </c>
      <c r="AA16" s="49">
        <v>2794</v>
      </c>
      <c r="AB16" s="50">
        <v>1412</v>
      </c>
      <c r="AC16" s="56">
        <v>1382</v>
      </c>
      <c r="AD16" s="58">
        <v>1245</v>
      </c>
      <c r="AE16" s="69">
        <v>1167</v>
      </c>
      <c r="AF16" s="69">
        <v>151</v>
      </c>
      <c r="AG16" s="60">
        <v>213</v>
      </c>
      <c r="AH16" s="58">
        <v>16</v>
      </c>
      <c r="AI16" s="60">
        <v>2</v>
      </c>
      <c r="AJ16" s="57">
        <v>3206</v>
      </c>
      <c r="AK16" s="50">
        <v>1620</v>
      </c>
      <c r="AL16" s="56">
        <v>1586</v>
      </c>
      <c r="AM16" s="52">
        <v>1429</v>
      </c>
      <c r="AN16" s="53">
        <v>1351</v>
      </c>
      <c r="AO16" s="53">
        <v>126</v>
      </c>
      <c r="AP16" s="55">
        <v>150</v>
      </c>
      <c r="AQ16" s="49">
        <v>65</v>
      </c>
      <c r="AR16" s="166">
        <v>85</v>
      </c>
      <c r="AT16" s="264">
        <f t="shared" si="0"/>
        <v>-368</v>
      </c>
      <c r="AU16" s="262">
        <f t="shared" si="1"/>
        <v>88</v>
      </c>
      <c r="AV16" s="265">
        <f t="shared" si="2"/>
        <v>-132</v>
      </c>
    </row>
    <row r="17" spans="1:48" ht="15.75" customHeight="1" x14ac:dyDescent="0.2">
      <c r="A17" s="1">
        <v>10</v>
      </c>
      <c r="C17" s="415" t="s">
        <v>17</v>
      </c>
      <c r="D17" s="330">
        <v>-1688</v>
      </c>
      <c r="E17" s="510">
        <v>-766</v>
      </c>
      <c r="F17" s="511">
        <v>-922</v>
      </c>
      <c r="G17" s="330">
        <v>-1128</v>
      </c>
      <c r="H17" s="512">
        <v>-548</v>
      </c>
      <c r="I17" s="513">
        <v>-580</v>
      </c>
      <c r="J17" s="330">
        <v>947</v>
      </c>
      <c r="K17" s="512">
        <v>475</v>
      </c>
      <c r="L17" s="513">
        <v>472</v>
      </c>
      <c r="M17" s="514">
        <v>475</v>
      </c>
      <c r="N17" s="515">
        <v>472</v>
      </c>
      <c r="O17" s="515">
        <v>0</v>
      </c>
      <c r="P17" s="516">
        <v>0</v>
      </c>
      <c r="Q17" s="517">
        <v>2075</v>
      </c>
      <c r="R17" s="510">
        <v>1023</v>
      </c>
      <c r="S17" s="518">
        <v>1052</v>
      </c>
      <c r="T17" s="330">
        <v>1020</v>
      </c>
      <c r="U17" s="512">
        <v>1051</v>
      </c>
      <c r="V17" s="512">
        <v>3</v>
      </c>
      <c r="W17" s="513">
        <v>1</v>
      </c>
      <c r="X17" s="330">
        <v>-560</v>
      </c>
      <c r="Y17" s="519">
        <v>-218</v>
      </c>
      <c r="Z17" s="519">
        <v>-342</v>
      </c>
      <c r="AA17" s="517">
        <v>3477</v>
      </c>
      <c r="AB17" s="510">
        <v>1779</v>
      </c>
      <c r="AC17" s="518">
        <v>1698</v>
      </c>
      <c r="AD17" s="330">
        <v>1615</v>
      </c>
      <c r="AE17" s="512">
        <v>1543</v>
      </c>
      <c r="AF17" s="512">
        <v>134</v>
      </c>
      <c r="AG17" s="513">
        <v>144</v>
      </c>
      <c r="AH17" s="330">
        <v>30</v>
      </c>
      <c r="AI17" s="513">
        <v>11</v>
      </c>
      <c r="AJ17" s="520">
        <v>4037</v>
      </c>
      <c r="AK17" s="510">
        <v>1997</v>
      </c>
      <c r="AL17" s="518">
        <v>2040</v>
      </c>
      <c r="AM17" s="514">
        <v>1872</v>
      </c>
      <c r="AN17" s="515">
        <v>1870</v>
      </c>
      <c r="AO17" s="515">
        <v>99</v>
      </c>
      <c r="AP17" s="521">
        <v>140</v>
      </c>
      <c r="AQ17" s="517">
        <v>26</v>
      </c>
      <c r="AR17" s="522">
        <v>30</v>
      </c>
      <c r="AT17" s="446">
        <f t="shared" si="0"/>
        <v>-584</v>
      </c>
      <c r="AU17" s="377">
        <f t="shared" si="1"/>
        <v>39</v>
      </c>
      <c r="AV17" s="447">
        <f t="shared" si="2"/>
        <v>-15</v>
      </c>
    </row>
    <row r="18" spans="1:48" ht="15.75" customHeight="1" x14ac:dyDescent="0.2">
      <c r="A18" s="1">
        <v>1</v>
      </c>
      <c r="B18" s="1">
        <v>100</v>
      </c>
      <c r="C18" s="416" t="s">
        <v>185</v>
      </c>
      <c r="D18" s="417">
        <v>-2846</v>
      </c>
      <c r="E18" s="497">
        <v>-2362</v>
      </c>
      <c r="F18" s="498">
        <v>-484</v>
      </c>
      <c r="G18" s="417">
        <v>-2473</v>
      </c>
      <c r="H18" s="497">
        <v>-1401</v>
      </c>
      <c r="I18" s="498">
        <v>-1072</v>
      </c>
      <c r="J18" s="417">
        <v>12636</v>
      </c>
      <c r="K18" s="497">
        <v>6478</v>
      </c>
      <c r="L18" s="498">
        <v>6158</v>
      </c>
      <c r="M18" s="417">
        <v>6362</v>
      </c>
      <c r="N18" s="497">
        <v>6033</v>
      </c>
      <c r="O18" s="497">
        <v>116</v>
      </c>
      <c r="P18" s="501">
        <v>125</v>
      </c>
      <c r="Q18" s="417">
        <v>15109</v>
      </c>
      <c r="R18" s="497">
        <v>7879</v>
      </c>
      <c r="S18" s="501">
        <v>7230</v>
      </c>
      <c r="T18" s="335">
        <v>7706</v>
      </c>
      <c r="U18" s="502">
        <v>7080</v>
      </c>
      <c r="V18" s="502">
        <v>173</v>
      </c>
      <c r="W18" s="503">
        <v>150</v>
      </c>
      <c r="X18" s="335">
        <v>-373</v>
      </c>
      <c r="Y18" s="504">
        <v>-961</v>
      </c>
      <c r="Z18" s="504">
        <v>588</v>
      </c>
      <c r="AA18" s="417">
        <v>77964</v>
      </c>
      <c r="AB18" s="497">
        <v>39664</v>
      </c>
      <c r="AC18" s="501">
        <v>38300</v>
      </c>
      <c r="AD18" s="335">
        <v>35113</v>
      </c>
      <c r="AE18" s="502">
        <v>34162</v>
      </c>
      <c r="AF18" s="502">
        <v>3822</v>
      </c>
      <c r="AG18" s="503">
        <v>3596</v>
      </c>
      <c r="AH18" s="335">
        <v>729</v>
      </c>
      <c r="AI18" s="503">
        <v>542</v>
      </c>
      <c r="AJ18" s="523">
        <v>78337</v>
      </c>
      <c r="AK18" s="497">
        <v>40625</v>
      </c>
      <c r="AL18" s="501">
        <v>37712</v>
      </c>
      <c r="AM18" s="417">
        <v>35710</v>
      </c>
      <c r="AN18" s="497">
        <v>33406</v>
      </c>
      <c r="AO18" s="497">
        <v>3278</v>
      </c>
      <c r="AP18" s="498">
        <v>3019</v>
      </c>
      <c r="AQ18" s="417">
        <v>1637</v>
      </c>
      <c r="AR18" s="499">
        <v>1287</v>
      </c>
      <c r="AT18" s="441">
        <f t="shared" si="0"/>
        <v>159</v>
      </c>
      <c r="AU18" s="376">
        <f t="shared" si="1"/>
        <v>1121</v>
      </c>
      <c r="AV18" s="442">
        <f t="shared" si="2"/>
        <v>-1653</v>
      </c>
    </row>
    <row r="19" spans="1:48" s="70" customFormat="1" ht="15.75" customHeight="1" x14ac:dyDescent="0.2">
      <c r="B19" s="70">
        <v>101</v>
      </c>
      <c r="C19" s="357" t="s">
        <v>19</v>
      </c>
      <c r="D19" s="71">
        <v>760</v>
      </c>
      <c r="E19" s="72">
        <v>235</v>
      </c>
      <c r="F19" s="73">
        <v>525</v>
      </c>
      <c r="G19" s="74">
        <v>281</v>
      </c>
      <c r="H19" s="72">
        <v>138</v>
      </c>
      <c r="I19" s="73">
        <v>143</v>
      </c>
      <c r="J19" s="74">
        <v>1907</v>
      </c>
      <c r="K19" s="72">
        <v>964</v>
      </c>
      <c r="L19" s="73">
        <v>943</v>
      </c>
      <c r="M19" s="75">
        <v>946</v>
      </c>
      <c r="N19" s="76">
        <v>917</v>
      </c>
      <c r="O19" s="76">
        <v>18</v>
      </c>
      <c r="P19" s="77">
        <v>26</v>
      </c>
      <c r="Q19" s="71">
        <v>1626</v>
      </c>
      <c r="R19" s="72">
        <v>826</v>
      </c>
      <c r="S19" s="73">
        <v>800</v>
      </c>
      <c r="T19" s="75">
        <v>819</v>
      </c>
      <c r="U19" s="76">
        <v>789</v>
      </c>
      <c r="V19" s="76">
        <v>7</v>
      </c>
      <c r="W19" s="78">
        <v>11</v>
      </c>
      <c r="X19" s="71">
        <v>479</v>
      </c>
      <c r="Y19" s="72">
        <v>97</v>
      </c>
      <c r="Z19" s="79">
        <v>382</v>
      </c>
      <c r="AA19" s="71">
        <v>12506</v>
      </c>
      <c r="AB19" s="72">
        <v>6378</v>
      </c>
      <c r="AC19" s="79">
        <v>6128</v>
      </c>
      <c r="AD19" s="75">
        <v>5764</v>
      </c>
      <c r="AE19" s="76">
        <v>5523</v>
      </c>
      <c r="AF19" s="76">
        <v>543</v>
      </c>
      <c r="AG19" s="78">
        <v>557</v>
      </c>
      <c r="AH19" s="71">
        <v>71</v>
      </c>
      <c r="AI19" s="73">
        <v>48</v>
      </c>
      <c r="AJ19" s="71">
        <v>12027</v>
      </c>
      <c r="AK19" s="72">
        <v>6281</v>
      </c>
      <c r="AL19" s="79">
        <v>5746</v>
      </c>
      <c r="AM19" s="75">
        <v>5509</v>
      </c>
      <c r="AN19" s="76">
        <v>5112</v>
      </c>
      <c r="AO19" s="76">
        <v>559</v>
      </c>
      <c r="AP19" s="78">
        <v>457</v>
      </c>
      <c r="AQ19" s="71">
        <v>213</v>
      </c>
      <c r="AR19" s="358">
        <v>177</v>
      </c>
      <c r="AT19" s="264">
        <f t="shared" si="0"/>
        <v>666</v>
      </c>
      <c r="AU19" s="262">
        <f t="shared" si="1"/>
        <v>84</v>
      </c>
      <c r="AV19" s="265">
        <f t="shared" si="2"/>
        <v>-271</v>
      </c>
    </row>
    <row r="20" spans="1:48" s="70" customFormat="1" ht="15.75" customHeight="1" x14ac:dyDescent="0.2">
      <c r="B20" s="70">
        <v>102</v>
      </c>
      <c r="C20" s="357" t="s">
        <v>126</v>
      </c>
      <c r="D20" s="71">
        <v>325</v>
      </c>
      <c r="E20" s="72">
        <v>143</v>
      </c>
      <c r="F20" s="73">
        <v>182</v>
      </c>
      <c r="G20" s="71">
        <v>-114</v>
      </c>
      <c r="H20" s="72">
        <v>-39</v>
      </c>
      <c r="I20" s="73">
        <v>-75</v>
      </c>
      <c r="J20" s="74">
        <v>1184</v>
      </c>
      <c r="K20" s="72">
        <v>609</v>
      </c>
      <c r="L20" s="73">
        <v>575</v>
      </c>
      <c r="M20" s="75">
        <v>600</v>
      </c>
      <c r="N20" s="76">
        <v>568</v>
      </c>
      <c r="O20" s="76">
        <v>9</v>
      </c>
      <c r="P20" s="77">
        <v>7</v>
      </c>
      <c r="Q20" s="71">
        <v>1298</v>
      </c>
      <c r="R20" s="72">
        <v>648</v>
      </c>
      <c r="S20" s="73">
        <v>650</v>
      </c>
      <c r="T20" s="75">
        <v>641</v>
      </c>
      <c r="U20" s="76">
        <v>641</v>
      </c>
      <c r="V20" s="76">
        <v>7</v>
      </c>
      <c r="W20" s="78">
        <v>9</v>
      </c>
      <c r="X20" s="71">
        <v>439</v>
      </c>
      <c r="Y20" s="72">
        <v>182</v>
      </c>
      <c r="Z20" s="79">
        <v>257</v>
      </c>
      <c r="AA20" s="71">
        <v>8278</v>
      </c>
      <c r="AB20" s="72">
        <v>4090</v>
      </c>
      <c r="AC20" s="79">
        <v>4188</v>
      </c>
      <c r="AD20" s="75">
        <v>3530</v>
      </c>
      <c r="AE20" s="76">
        <v>3636</v>
      </c>
      <c r="AF20" s="76">
        <v>483</v>
      </c>
      <c r="AG20" s="78">
        <v>487</v>
      </c>
      <c r="AH20" s="71">
        <v>77</v>
      </c>
      <c r="AI20" s="73">
        <v>65</v>
      </c>
      <c r="AJ20" s="71">
        <v>7839</v>
      </c>
      <c r="AK20" s="72">
        <v>3908</v>
      </c>
      <c r="AL20" s="79">
        <v>3931</v>
      </c>
      <c r="AM20" s="75">
        <v>3333</v>
      </c>
      <c r="AN20" s="76">
        <v>3345</v>
      </c>
      <c r="AO20" s="76">
        <v>396</v>
      </c>
      <c r="AP20" s="78">
        <v>435</v>
      </c>
      <c r="AQ20" s="71">
        <v>179</v>
      </c>
      <c r="AR20" s="358">
        <v>151</v>
      </c>
      <c r="AT20" s="264">
        <f t="shared" si="0"/>
        <v>488</v>
      </c>
      <c r="AU20" s="262">
        <f t="shared" si="1"/>
        <v>139</v>
      </c>
      <c r="AV20" s="265">
        <f t="shared" si="2"/>
        <v>-188</v>
      </c>
    </row>
    <row r="21" spans="1:48" s="70" customFormat="1" ht="15.75" customHeight="1" x14ac:dyDescent="0.2">
      <c r="B21" s="70">
        <v>105</v>
      </c>
      <c r="C21" s="357" t="s">
        <v>186</v>
      </c>
      <c r="D21" s="71">
        <v>-873</v>
      </c>
      <c r="E21" s="72">
        <v>-513</v>
      </c>
      <c r="F21" s="73">
        <v>-360</v>
      </c>
      <c r="G21" s="71">
        <v>-615</v>
      </c>
      <c r="H21" s="72">
        <v>-370</v>
      </c>
      <c r="I21" s="73">
        <v>-245</v>
      </c>
      <c r="J21" s="74">
        <v>859</v>
      </c>
      <c r="K21" s="72">
        <v>437</v>
      </c>
      <c r="L21" s="73">
        <v>422</v>
      </c>
      <c r="M21" s="75">
        <v>424</v>
      </c>
      <c r="N21" s="76">
        <v>402</v>
      </c>
      <c r="O21" s="76">
        <v>13</v>
      </c>
      <c r="P21" s="77">
        <v>20</v>
      </c>
      <c r="Q21" s="71">
        <v>1474</v>
      </c>
      <c r="R21" s="72">
        <v>807</v>
      </c>
      <c r="S21" s="73">
        <v>667</v>
      </c>
      <c r="T21" s="75">
        <v>786</v>
      </c>
      <c r="U21" s="76">
        <v>655</v>
      </c>
      <c r="V21" s="76">
        <v>21</v>
      </c>
      <c r="W21" s="78">
        <v>12</v>
      </c>
      <c r="X21" s="71">
        <v>-258</v>
      </c>
      <c r="Y21" s="72">
        <v>-143</v>
      </c>
      <c r="Z21" s="79">
        <v>-115</v>
      </c>
      <c r="AA21" s="71">
        <v>6849</v>
      </c>
      <c r="AB21" s="72">
        <v>3677</v>
      </c>
      <c r="AC21" s="79">
        <v>3172</v>
      </c>
      <c r="AD21" s="75">
        <v>3044</v>
      </c>
      <c r="AE21" s="76">
        <v>2652</v>
      </c>
      <c r="AF21" s="76">
        <v>541</v>
      </c>
      <c r="AG21" s="78">
        <v>469</v>
      </c>
      <c r="AH21" s="71">
        <v>92</v>
      </c>
      <c r="AI21" s="73">
        <v>51</v>
      </c>
      <c r="AJ21" s="71">
        <v>7107</v>
      </c>
      <c r="AK21" s="72">
        <v>3820</v>
      </c>
      <c r="AL21" s="79">
        <v>3287</v>
      </c>
      <c r="AM21" s="75">
        <v>3073</v>
      </c>
      <c r="AN21" s="76">
        <v>2711</v>
      </c>
      <c r="AO21" s="76">
        <v>466</v>
      </c>
      <c r="AP21" s="78">
        <v>402</v>
      </c>
      <c r="AQ21" s="71">
        <v>281</v>
      </c>
      <c r="AR21" s="358">
        <v>174</v>
      </c>
      <c r="AT21" s="264">
        <f t="shared" si="0"/>
        <v>-88</v>
      </c>
      <c r="AU21" s="262">
        <f t="shared" si="1"/>
        <v>142</v>
      </c>
      <c r="AV21" s="265">
        <f t="shared" si="2"/>
        <v>-312</v>
      </c>
    </row>
    <row r="22" spans="1:48" s="70" customFormat="1" ht="15.75" customHeight="1" x14ac:dyDescent="0.2">
      <c r="B22" s="70">
        <v>106</v>
      </c>
      <c r="C22" s="357" t="s">
        <v>187</v>
      </c>
      <c r="D22" s="71">
        <v>-1423</v>
      </c>
      <c r="E22" s="72">
        <v>-681</v>
      </c>
      <c r="F22" s="73">
        <v>-742</v>
      </c>
      <c r="G22" s="71">
        <v>-839</v>
      </c>
      <c r="H22" s="72">
        <v>-432</v>
      </c>
      <c r="I22" s="73">
        <v>-407</v>
      </c>
      <c r="J22" s="74">
        <v>673</v>
      </c>
      <c r="K22" s="72">
        <v>338</v>
      </c>
      <c r="L22" s="73">
        <v>335</v>
      </c>
      <c r="M22" s="75">
        <v>318</v>
      </c>
      <c r="N22" s="76">
        <v>328</v>
      </c>
      <c r="O22" s="76">
        <v>20</v>
      </c>
      <c r="P22" s="77">
        <v>7</v>
      </c>
      <c r="Q22" s="71">
        <v>1512</v>
      </c>
      <c r="R22" s="72">
        <v>770</v>
      </c>
      <c r="S22" s="73">
        <v>742</v>
      </c>
      <c r="T22" s="75">
        <v>731</v>
      </c>
      <c r="U22" s="76">
        <v>703</v>
      </c>
      <c r="V22" s="76">
        <v>39</v>
      </c>
      <c r="W22" s="78">
        <v>39</v>
      </c>
      <c r="X22" s="71">
        <v>-584</v>
      </c>
      <c r="Y22" s="72">
        <v>-249</v>
      </c>
      <c r="Z22" s="79">
        <v>-335</v>
      </c>
      <c r="AA22" s="71">
        <v>4753</v>
      </c>
      <c r="AB22" s="72">
        <v>2581</v>
      </c>
      <c r="AC22" s="79">
        <v>2172</v>
      </c>
      <c r="AD22" s="75">
        <v>2158</v>
      </c>
      <c r="AE22" s="76">
        <v>1859</v>
      </c>
      <c r="AF22" s="76">
        <v>323</v>
      </c>
      <c r="AG22" s="78">
        <v>251</v>
      </c>
      <c r="AH22" s="71">
        <v>100</v>
      </c>
      <c r="AI22" s="73">
        <v>62</v>
      </c>
      <c r="AJ22" s="71">
        <v>5337</v>
      </c>
      <c r="AK22" s="72">
        <v>2830</v>
      </c>
      <c r="AL22" s="79">
        <v>2507</v>
      </c>
      <c r="AM22" s="75">
        <v>2371</v>
      </c>
      <c r="AN22" s="76">
        <v>2177</v>
      </c>
      <c r="AO22" s="76">
        <v>249</v>
      </c>
      <c r="AP22" s="78">
        <v>203</v>
      </c>
      <c r="AQ22" s="71">
        <v>210</v>
      </c>
      <c r="AR22" s="358">
        <v>127</v>
      </c>
      <c r="AT22" s="264">
        <f t="shared" si="0"/>
        <v>-531</v>
      </c>
      <c r="AU22" s="262">
        <f t="shared" si="1"/>
        <v>122</v>
      </c>
      <c r="AV22" s="265">
        <f t="shared" si="2"/>
        <v>-175</v>
      </c>
    </row>
    <row r="23" spans="1:48" s="70" customFormat="1" ht="15.75" customHeight="1" x14ac:dyDescent="0.2">
      <c r="B23" s="70">
        <v>107</v>
      </c>
      <c r="C23" s="357" t="s">
        <v>188</v>
      </c>
      <c r="D23" s="71">
        <v>-1532</v>
      </c>
      <c r="E23" s="72">
        <v>-779</v>
      </c>
      <c r="F23" s="73">
        <v>-753</v>
      </c>
      <c r="G23" s="71">
        <v>-475</v>
      </c>
      <c r="H23" s="72">
        <v>-256</v>
      </c>
      <c r="I23" s="73">
        <v>-219</v>
      </c>
      <c r="J23" s="74">
        <v>1198</v>
      </c>
      <c r="K23" s="72">
        <v>635</v>
      </c>
      <c r="L23" s="73">
        <v>563</v>
      </c>
      <c r="M23" s="75">
        <v>630</v>
      </c>
      <c r="N23" s="76">
        <v>560</v>
      </c>
      <c r="O23" s="76">
        <v>5</v>
      </c>
      <c r="P23" s="77">
        <v>3</v>
      </c>
      <c r="Q23" s="71">
        <v>1673</v>
      </c>
      <c r="R23" s="72">
        <v>891</v>
      </c>
      <c r="S23" s="73">
        <v>782</v>
      </c>
      <c r="T23" s="75">
        <v>862</v>
      </c>
      <c r="U23" s="76">
        <v>762</v>
      </c>
      <c r="V23" s="76">
        <v>29</v>
      </c>
      <c r="W23" s="78">
        <v>20</v>
      </c>
      <c r="X23" s="71">
        <v>-1057</v>
      </c>
      <c r="Y23" s="72">
        <v>-523</v>
      </c>
      <c r="Z23" s="79">
        <v>-534</v>
      </c>
      <c r="AA23" s="71">
        <v>6394</v>
      </c>
      <c r="AB23" s="72">
        <v>3103</v>
      </c>
      <c r="AC23" s="79">
        <v>3291</v>
      </c>
      <c r="AD23" s="75">
        <v>2892</v>
      </c>
      <c r="AE23" s="76">
        <v>3083</v>
      </c>
      <c r="AF23" s="76">
        <v>150</v>
      </c>
      <c r="AG23" s="78">
        <v>156</v>
      </c>
      <c r="AH23" s="71">
        <v>61</v>
      </c>
      <c r="AI23" s="73">
        <v>52</v>
      </c>
      <c r="AJ23" s="71">
        <v>7451</v>
      </c>
      <c r="AK23" s="72">
        <v>3626</v>
      </c>
      <c r="AL23" s="79">
        <v>3825</v>
      </c>
      <c r="AM23" s="75">
        <v>3372</v>
      </c>
      <c r="AN23" s="76">
        <v>3588</v>
      </c>
      <c r="AO23" s="76">
        <v>147</v>
      </c>
      <c r="AP23" s="78">
        <v>148</v>
      </c>
      <c r="AQ23" s="71">
        <v>107</v>
      </c>
      <c r="AR23" s="358">
        <v>89</v>
      </c>
      <c r="AT23" s="264">
        <f t="shared" si="0"/>
        <v>-985</v>
      </c>
      <c r="AU23" s="262">
        <f t="shared" si="1"/>
        <v>11</v>
      </c>
      <c r="AV23" s="265">
        <f t="shared" si="2"/>
        <v>-83</v>
      </c>
    </row>
    <row r="24" spans="1:48" s="70" customFormat="1" ht="15.75" customHeight="1" x14ac:dyDescent="0.2">
      <c r="B24" s="70">
        <v>108</v>
      </c>
      <c r="C24" s="357" t="s">
        <v>189</v>
      </c>
      <c r="D24" s="71">
        <v>40</v>
      </c>
      <c r="E24" s="72">
        <v>-222</v>
      </c>
      <c r="F24" s="73">
        <v>262</v>
      </c>
      <c r="G24" s="71">
        <v>-345</v>
      </c>
      <c r="H24" s="72">
        <v>-175</v>
      </c>
      <c r="I24" s="73">
        <v>-170</v>
      </c>
      <c r="J24" s="74">
        <v>1916</v>
      </c>
      <c r="K24" s="72">
        <v>1012</v>
      </c>
      <c r="L24" s="73">
        <v>904</v>
      </c>
      <c r="M24" s="75">
        <v>1004</v>
      </c>
      <c r="N24" s="76">
        <v>901</v>
      </c>
      <c r="O24" s="76">
        <v>8</v>
      </c>
      <c r="P24" s="77">
        <v>3</v>
      </c>
      <c r="Q24" s="71">
        <v>2261</v>
      </c>
      <c r="R24" s="72">
        <v>1187</v>
      </c>
      <c r="S24" s="73">
        <v>1074</v>
      </c>
      <c r="T24" s="75">
        <v>1176</v>
      </c>
      <c r="U24" s="76">
        <v>1062</v>
      </c>
      <c r="V24" s="76">
        <v>11</v>
      </c>
      <c r="W24" s="78">
        <v>12</v>
      </c>
      <c r="X24" s="71">
        <v>385</v>
      </c>
      <c r="Y24" s="72">
        <v>-47</v>
      </c>
      <c r="Z24" s="79">
        <v>432</v>
      </c>
      <c r="AA24" s="71">
        <v>9254</v>
      </c>
      <c r="AB24" s="72">
        <v>4608</v>
      </c>
      <c r="AC24" s="79">
        <v>4646</v>
      </c>
      <c r="AD24" s="75">
        <v>4370</v>
      </c>
      <c r="AE24" s="76">
        <v>4434</v>
      </c>
      <c r="AF24" s="76">
        <v>196</v>
      </c>
      <c r="AG24" s="78">
        <v>172</v>
      </c>
      <c r="AH24" s="71">
        <v>42</v>
      </c>
      <c r="AI24" s="73">
        <v>40</v>
      </c>
      <c r="AJ24" s="71">
        <v>8869</v>
      </c>
      <c r="AK24" s="72">
        <v>4655</v>
      </c>
      <c r="AL24" s="79">
        <v>4214</v>
      </c>
      <c r="AM24" s="75">
        <v>4414</v>
      </c>
      <c r="AN24" s="76">
        <v>3994</v>
      </c>
      <c r="AO24" s="76">
        <v>159</v>
      </c>
      <c r="AP24" s="78">
        <v>152</v>
      </c>
      <c r="AQ24" s="71">
        <v>82</v>
      </c>
      <c r="AR24" s="358">
        <v>68</v>
      </c>
      <c r="AT24" s="264">
        <f t="shared" si="0"/>
        <v>396</v>
      </c>
      <c r="AU24" s="262">
        <f t="shared" si="1"/>
        <v>57</v>
      </c>
      <c r="AV24" s="265">
        <f t="shared" si="2"/>
        <v>-68</v>
      </c>
    </row>
    <row r="25" spans="1:48" s="70" customFormat="1" ht="15.75" customHeight="1" x14ac:dyDescent="0.2">
      <c r="B25" s="70">
        <v>109</v>
      </c>
      <c r="C25" s="357" t="s">
        <v>190</v>
      </c>
      <c r="D25" s="71">
        <v>-882</v>
      </c>
      <c r="E25" s="72">
        <v>-499</v>
      </c>
      <c r="F25" s="73">
        <v>-383</v>
      </c>
      <c r="G25" s="71">
        <v>-384</v>
      </c>
      <c r="H25" s="72">
        <v>-204</v>
      </c>
      <c r="I25" s="73">
        <v>-180</v>
      </c>
      <c r="J25" s="74">
        <v>1703</v>
      </c>
      <c r="K25" s="72">
        <v>885</v>
      </c>
      <c r="L25" s="73">
        <v>818</v>
      </c>
      <c r="M25" s="75">
        <v>884</v>
      </c>
      <c r="N25" s="76">
        <v>811</v>
      </c>
      <c r="O25" s="76">
        <v>1</v>
      </c>
      <c r="P25" s="77">
        <v>7</v>
      </c>
      <c r="Q25" s="71">
        <v>2087</v>
      </c>
      <c r="R25" s="72">
        <v>1089</v>
      </c>
      <c r="S25" s="73">
        <v>998</v>
      </c>
      <c r="T25" s="75">
        <v>1079</v>
      </c>
      <c r="U25" s="76">
        <v>989</v>
      </c>
      <c r="V25" s="76">
        <v>10</v>
      </c>
      <c r="W25" s="78">
        <v>9</v>
      </c>
      <c r="X25" s="71">
        <v>-498</v>
      </c>
      <c r="Y25" s="72">
        <v>-295</v>
      </c>
      <c r="Z25" s="79">
        <v>-203</v>
      </c>
      <c r="AA25" s="71">
        <v>7608</v>
      </c>
      <c r="AB25" s="72">
        <v>3743</v>
      </c>
      <c r="AC25" s="79">
        <v>3865</v>
      </c>
      <c r="AD25" s="75">
        <v>3566</v>
      </c>
      <c r="AE25" s="76">
        <v>3599</v>
      </c>
      <c r="AF25" s="76">
        <v>135</v>
      </c>
      <c r="AG25" s="78">
        <v>210</v>
      </c>
      <c r="AH25" s="71">
        <v>42</v>
      </c>
      <c r="AI25" s="73">
        <v>56</v>
      </c>
      <c r="AJ25" s="71">
        <v>8106</v>
      </c>
      <c r="AK25" s="72">
        <v>4038</v>
      </c>
      <c r="AL25" s="79">
        <v>4068</v>
      </c>
      <c r="AM25" s="75">
        <v>3873</v>
      </c>
      <c r="AN25" s="76">
        <v>3781</v>
      </c>
      <c r="AO25" s="76">
        <v>117</v>
      </c>
      <c r="AP25" s="78">
        <v>188</v>
      </c>
      <c r="AQ25" s="71">
        <v>48</v>
      </c>
      <c r="AR25" s="358">
        <v>99</v>
      </c>
      <c r="AT25" s="264">
        <f t="shared" si="0"/>
        <v>-489</v>
      </c>
      <c r="AU25" s="262">
        <f t="shared" si="1"/>
        <v>40</v>
      </c>
      <c r="AV25" s="265">
        <f t="shared" si="2"/>
        <v>-49</v>
      </c>
    </row>
    <row r="26" spans="1:48" s="70" customFormat="1" ht="15.75" customHeight="1" x14ac:dyDescent="0.2">
      <c r="B26" s="70">
        <v>110</v>
      </c>
      <c r="C26" s="357" t="s">
        <v>191</v>
      </c>
      <c r="D26" s="71">
        <v>672</v>
      </c>
      <c r="E26" s="72">
        <v>176</v>
      </c>
      <c r="F26" s="73">
        <v>496</v>
      </c>
      <c r="G26" s="71">
        <v>-201</v>
      </c>
      <c r="H26" s="72">
        <v>-121</v>
      </c>
      <c r="I26" s="73">
        <v>-80</v>
      </c>
      <c r="J26" s="74">
        <v>1139</v>
      </c>
      <c r="K26" s="72">
        <v>556</v>
      </c>
      <c r="L26" s="73">
        <v>583</v>
      </c>
      <c r="M26" s="75">
        <v>518</v>
      </c>
      <c r="N26" s="76">
        <v>539</v>
      </c>
      <c r="O26" s="76">
        <v>38</v>
      </c>
      <c r="P26" s="77">
        <v>44</v>
      </c>
      <c r="Q26" s="71">
        <v>1340</v>
      </c>
      <c r="R26" s="72">
        <v>677</v>
      </c>
      <c r="S26" s="73">
        <v>663</v>
      </c>
      <c r="T26" s="75">
        <v>638</v>
      </c>
      <c r="U26" s="76">
        <v>629</v>
      </c>
      <c r="V26" s="76">
        <v>39</v>
      </c>
      <c r="W26" s="78">
        <v>34</v>
      </c>
      <c r="X26" s="71">
        <v>873</v>
      </c>
      <c r="Y26" s="72">
        <v>297</v>
      </c>
      <c r="Z26" s="79">
        <v>576</v>
      </c>
      <c r="AA26" s="71">
        <v>12401</v>
      </c>
      <c r="AB26" s="72">
        <v>6371</v>
      </c>
      <c r="AC26" s="79">
        <v>6030</v>
      </c>
      <c r="AD26" s="75">
        <v>4975</v>
      </c>
      <c r="AE26" s="76">
        <v>4808</v>
      </c>
      <c r="AF26" s="76">
        <v>1214</v>
      </c>
      <c r="AG26" s="78">
        <v>1081</v>
      </c>
      <c r="AH26" s="71">
        <v>182</v>
      </c>
      <c r="AI26" s="73">
        <v>141</v>
      </c>
      <c r="AJ26" s="71">
        <v>11528</v>
      </c>
      <c r="AK26" s="72">
        <v>6074</v>
      </c>
      <c r="AL26" s="79">
        <v>5454</v>
      </c>
      <c r="AM26" s="75">
        <v>4621</v>
      </c>
      <c r="AN26" s="76">
        <v>4253</v>
      </c>
      <c r="AO26" s="76">
        <v>1035</v>
      </c>
      <c r="AP26" s="78">
        <v>874</v>
      </c>
      <c r="AQ26" s="71">
        <v>418</v>
      </c>
      <c r="AR26" s="358">
        <v>327</v>
      </c>
      <c r="AT26" s="264">
        <f t="shared" si="0"/>
        <v>909</v>
      </c>
      <c r="AU26" s="262">
        <f t="shared" si="1"/>
        <v>386</v>
      </c>
      <c r="AV26" s="265">
        <f t="shared" si="2"/>
        <v>-422</v>
      </c>
    </row>
    <row r="27" spans="1:48" s="70" customFormat="1" ht="15.75" customHeight="1" x14ac:dyDescent="0.2">
      <c r="B27" s="70">
        <v>111</v>
      </c>
      <c r="C27" s="419" t="s">
        <v>128</v>
      </c>
      <c r="D27" s="420">
        <v>67</v>
      </c>
      <c r="E27" s="526">
        <v>-222</v>
      </c>
      <c r="F27" s="527">
        <v>289</v>
      </c>
      <c r="G27" s="420">
        <v>219</v>
      </c>
      <c r="H27" s="526">
        <v>58</v>
      </c>
      <c r="I27" s="527">
        <v>161</v>
      </c>
      <c r="J27" s="528">
        <v>2057</v>
      </c>
      <c r="K27" s="526">
        <v>1042</v>
      </c>
      <c r="L27" s="527">
        <v>1015</v>
      </c>
      <c r="M27" s="529">
        <v>1038</v>
      </c>
      <c r="N27" s="530">
        <v>1007</v>
      </c>
      <c r="O27" s="530">
        <v>4</v>
      </c>
      <c r="P27" s="531">
        <v>8</v>
      </c>
      <c r="Q27" s="420">
        <v>1838</v>
      </c>
      <c r="R27" s="526">
        <v>984</v>
      </c>
      <c r="S27" s="527">
        <v>854</v>
      </c>
      <c r="T27" s="529">
        <v>974</v>
      </c>
      <c r="U27" s="530">
        <v>850</v>
      </c>
      <c r="V27" s="530">
        <v>10</v>
      </c>
      <c r="W27" s="532">
        <v>4</v>
      </c>
      <c r="X27" s="420">
        <v>-152</v>
      </c>
      <c r="Y27" s="526">
        <v>-280</v>
      </c>
      <c r="Z27" s="533">
        <v>128</v>
      </c>
      <c r="AA27" s="420">
        <v>9921</v>
      </c>
      <c r="AB27" s="526">
        <v>5113</v>
      </c>
      <c r="AC27" s="533">
        <v>4808</v>
      </c>
      <c r="AD27" s="529">
        <v>4814</v>
      </c>
      <c r="AE27" s="530">
        <v>4568</v>
      </c>
      <c r="AF27" s="530">
        <v>237</v>
      </c>
      <c r="AG27" s="532">
        <v>213</v>
      </c>
      <c r="AH27" s="420">
        <v>62</v>
      </c>
      <c r="AI27" s="527">
        <v>27</v>
      </c>
      <c r="AJ27" s="420">
        <v>10073</v>
      </c>
      <c r="AK27" s="526">
        <v>5393</v>
      </c>
      <c r="AL27" s="533">
        <v>4680</v>
      </c>
      <c r="AM27" s="529">
        <v>5144</v>
      </c>
      <c r="AN27" s="530">
        <v>4445</v>
      </c>
      <c r="AO27" s="530">
        <v>150</v>
      </c>
      <c r="AP27" s="532">
        <v>160</v>
      </c>
      <c r="AQ27" s="420">
        <v>99</v>
      </c>
      <c r="AR27" s="534">
        <v>75</v>
      </c>
      <c r="AT27" s="446">
        <f t="shared" si="0"/>
        <v>-207</v>
      </c>
      <c r="AU27" s="377">
        <f t="shared" si="1"/>
        <v>140</v>
      </c>
      <c r="AV27" s="447">
        <f t="shared" si="2"/>
        <v>-85</v>
      </c>
    </row>
    <row r="28" spans="1:48" ht="15.75" customHeight="1" x14ac:dyDescent="0.2">
      <c r="A28" s="1">
        <v>6</v>
      </c>
      <c r="B28" s="1">
        <v>201</v>
      </c>
      <c r="C28" s="356" t="s">
        <v>192</v>
      </c>
      <c r="D28" s="49">
        <v>75</v>
      </c>
      <c r="E28" s="50">
        <v>236</v>
      </c>
      <c r="F28" s="51">
        <v>-161</v>
      </c>
      <c r="G28" s="49">
        <v>-217</v>
      </c>
      <c r="H28" s="50">
        <v>-114</v>
      </c>
      <c r="I28" s="51">
        <v>-103</v>
      </c>
      <c r="J28" s="80">
        <v>5023</v>
      </c>
      <c r="K28" s="50">
        <v>2595</v>
      </c>
      <c r="L28" s="51">
        <v>2428</v>
      </c>
      <c r="M28" s="52">
        <v>2560</v>
      </c>
      <c r="N28" s="53">
        <v>2393</v>
      </c>
      <c r="O28" s="53">
        <v>35</v>
      </c>
      <c r="P28" s="54">
        <v>35</v>
      </c>
      <c r="Q28" s="49">
        <v>5240</v>
      </c>
      <c r="R28" s="50">
        <v>2709</v>
      </c>
      <c r="S28" s="51">
        <v>2531</v>
      </c>
      <c r="T28" s="52">
        <v>2680</v>
      </c>
      <c r="U28" s="53">
        <v>2495</v>
      </c>
      <c r="V28" s="53">
        <v>29</v>
      </c>
      <c r="W28" s="55">
        <v>36</v>
      </c>
      <c r="X28" s="49">
        <v>292</v>
      </c>
      <c r="Y28" s="50">
        <v>350</v>
      </c>
      <c r="Z28" s="56">
        <v>-58</v>
      </c>
      <c r="AA28" s="49">
        <v>14344</v>
      </c>
      <c r="AB28" s="50">
        <v>7887</v>
      </c>
      <c r="AC28" s="56">
        <v>6457</v>
      </c>
      <c r="AD28" s="52">
        <v>7160</v>
      </c>
      <c r="AE28" s="53">
        <v>5723</v>
      </c>
      <c r="AF28" s="53">
        <v>374</v>
      </c>
      <c r="AG28" s="55">
        <v>416</v>
      </c>
      <c r="AH28" s="49">
        <v>353</v>
      </c>
      <c r="AI28" s="51">
        <v>318</v>
      </c>
      <c r="AJ28" s="49">
        <v>14052</v>
      </c>
      <c r="AK28" s="50">
        <v>7537</v>
      </c>
      <c r="AL28" s="56">
        <v>6515</v>
      </c>
      <c r="AM28" s="52">
        <v>6864</v>
      </c>
      <c r="AN28" s="53">
        <v>5773</v>
      </c>
      <c r="AO28" s="53">
        <v>383</v>
      </c>
      <c r="AP28" s="55">
        <v>444</v>
      </c>
      <c r="AQ28" s="49">
        <v>290</v>
      </c>
      <c r="AR28" s="166">
        <v>298</v>
      </c>
      <c r="AT28" s="264">
        <f t="shared" si="0"/>
        <v>246</v>
      </c>
      <c r="AU28" s="262">
        <f t="shared" si="1"/>
        <v>-37</v>
      </c>
      <c r="AV28" s="265">
        <f t="shared" si="2"/>
        <v>83</v>
      </c>
    </row>
    <row r="29" spans="1:48" ht="15.75" customHeight="1" x14ac:dyDescent="0.2">
      <c r="A29" s="1">
        <v>2</v>
      </c>
      <c r="B29" s="1">
        <v>202</v>
      </c>
      <c r="C29" s="356" t="s">
        <v>193</v>
      </c>
      <c r="D29" s="49">
        <v>-1449</v>
      </c>
      <c r="E29" s="50">
        <v>-837</v>
      </c>
      <c r="F29" s="51">
        <v>-612</v>
      </c>
      <c r="G29" s="49">
        <v>-624</v>
      </c>
      <c r="H29" s="50">
        <v>-495</v>
      </c>
      <c r="I29" s="51">
        <v>-129</v>
      </c>
      <c r="J29" s="80">
        <v>4148</v>
      </c>
      <c r="K29" s="50">
        <v>2108</v>
      </c>
      <c r="L29" s="51">
        <v>2040</v>
      </c>
      <c r="M29" s="52">
        <v>2080</v>
      </c>
      <c r="N29" s="53">
        <v>2014</v>
      </c>
      <c r="O29" s="53">
        <v>28</v>
      </c>
      <c r="P29" s="54">
        <v>26</v>
      </c>
      <c r="Q29" s="49">
        <v>4772</v>
      </c>
      <c r="R29" s="50">
        <v>2603</v>
      </c>
      <c r="S29" s="51">
        <v>2169</v>
      </c>
      <c r="T29" s="52">
        <v>2530</v>
      </c>
      <c r="U29" s="53">
        <v>2128</v>
      </c>
      <c r="V29" s="53">
        <v>73</v>
      </c>
      <c r="W29" s="55">
        <v>41</v>
      </c>
      <c r="X29" s="49">
        <v>-825</v>
      </c>
      <c r="Y29" s="50">
        <v>-342</v>
      </c>
      <c r="Z29" s="56">
        <v>-483</v>
      </c>
      <c r="AA29" s="49">
        <v>18327</v>
      </c>
      <c r="AB29" s="50">
        <v>9693</v>
      </c>
      <c r="AC29" s="56">
        <v>8634</v>
      </c>
      <c r="AD29" s="52">
        <v>8612</v>
      </c>
      <c r="AE29" s="53">
        <v>7616</v>
      </c>
      <c r="AF29" s="53">
        <v>559</v>
      </c>
      <c r="AG29" s="55">
        <v>537</v>
      </c>
      <c r="AH29" s="49">
        <v>522</v>
      </c>
      <c r="AI29" s="51">
        <v>481</v>
      </c>
      <c r="AJ29" s="49">
        <v>19152</v>
      </c>
      <c r="AK29" s="50">
        <v>10035</v>
      </c>
      <c r="AL29" s="56">
        <v>9117</v>
      </c>
      <c r="AM29" s="52">
        <v>9079</v>
      </c>
      <c r="AN29" s="53">
        <v>8139</v>
      </c>
      <c r="AO29" s="53">
        <v>504</v>
      </c>
      <c r="AP29" s="55">
        <v>543</v>
      </c>
      <c r="AQ29" s="49">
        <v>452</v>
      </c>
      <c r="AR29" s="166">
        <v>435</v>
      </c>
      <c r="AT29" s="264">
        <f t="shared" si="0"/>
        <v>-990</v>
      </c>
      <c r="AU29" s="262">
        <f t="shared" si="1"/>
        <v>49</v>
      </c>
      <c r="AV29" s="265">
        <f t="shared" si="2"/>
        <v>116</v>
      </c>
    </row>
    <row r="30" spans="1:48" ht="15.75" customHeight="1" x14ac:dyDescent="0.2">
      <c r="A30" s="1">
        <v>4</v>
      </c>
      <c r="B30" s="1">
        <v>203</v>
      </c>
      <c r="C30" s="356" t="s">
        <v>194</v>
      </c>
      <c r="D30" s="49">
        <v>-256</v>
      </c>
      <c r="E30" s="50">
        <v>-32</v>
      </c>
      <c r="F30" s="51">
        <v>-224</v>
      </c>
      <c r="G30" s="49">
        <v>204</v>
      </c>
      <c r="H30" s="50">
        <v>76</v>
      </c>
      <c r="I30" s="51">
        <v>128</v>
      </c>
      <c r="J30" s="80">
        <v>2692</v>
      </c>
      <c r="K30" s="50">
        <v>1399</v>
      </c>
      <c r="L30" s="51">
        <v>1293</v>
      </c>
      <c r="M30" s="52">
        <v>1392</v>
      </c>
      <c r="N30" s="53">
        <v>1285</v>
      </c>
      <c r="O30" s="53">
        <v>7</v>
      </c>
      <c r="P30" s="54">
        <v>8</v>
      </c>
      <c r="Q30" s="49">
        <v>2488</v>
      </c>
      <c r="R30" s="50">
        <v>1323</v>
      </c>
      <c r="S30" s="51">
        <v>1165</v>
      </c>
      <c r="T30" s="52">
        <v>1313</v>
      </c>
      <c r="U30" s="53">
        <v>1156</v>
      </c>
      <c r="V30" s="53">
        <v>10</v>
      </c>
      <c r="W30" s="55">
        <v>9</v>
      </c>
      <c r="X30" s="49">
        <v>-460</v>
      </c>
      <c r="Y30" s="50">
        <v>-108</v>
      </c>
      <c r="Z30" s="56">
        <v>-352</v>
      </c>
      <c r="AA30" s="49">
        <v>10556</v>
      </c>
      <c r="AB30" s="50">
        <v>5632</v>
      </c>
      <c r="AC30" s="56">
        <v>4924</v>
      </c>
      <c r="AD30" s="52">
        <v>5276</v>
      </c>
      <c r="AE30" s="53">
        <v>4650</v>
      </c>
      <c r="AF30" s="53">
        <v>236</v>
      </c>
      <c r="AG30" s="55">
        <v>178</v>
      </c>
      <c r="AH30" s="49">
        <v>120</v>
      </c>
      <c r="AI30" s="51">
        <v>96</v>
      </c>
      <c r="AJ30" s="49">
        <v>11016</v>
      </c>
      <c r="AK30" s="50">
        <v>5740</v>
      </c>
      <c r="AL30" s="56">
        <v>5276</v>
      </c>
      <c r="AM30" s="52">
        <v>5336</v>
      </c>
      <c r="AN30" s="53">
        <v>5013</v>
      </c>
      <c r="AO30" s="53">
        <v>269</v>
      </c>
      <c r="AP30" s="55">
        <v>166</v>
      </c>
      <c r="AQ30" s="49">
        <v>135</v>
      </c>
      <c r="AR30" s="166">
        <v>97</v>
      </c>
      <c r="AT30" s="264">
        <f t="shared" si="0"/>
        <v>-423</v>
      </c>
      <c r="AU30" s="262">
        <f t="shared" si="1"/>
        <v>-21</v>
      </c>
      <c r="AV30" s="265">
        <f t="shared" si="2"/>
        <v>-16</v>
      </c>
    </row>
    <row r="31" spans="1:48" ht="15.75" customHeight="1" x14ac:dyDescent="0.2">
      <c r="A31" s="1">
        <v>2</v>
      </c>
      <c r="B31" s="1">
        <v>204</v>
      </c>
      <c r="C31" s="356" t="s">
        <v>195</v>
      </c>
      <c r="D31" s="49">
        <v>1539</v>
      </c>
      <c r="E31" s="50">
        <v>530</v>
      </c>
      <c r="F31" s="51">
        <v>1009</v>
      </c>
      <c r="G31" s="49">
        <v>900</v>
      </c>
      <c r="H31" s="50">
        <v>467</v>
      </c>
      <c r="I31" s="51">
        <v>433</v>
      </c>
      <c r="J31" s="80">
        <v>4452</v>
      </c>
      <c r="K31" s="50">
        <v>2276</v>
      </c>
      <c r="L31" s="51">
        <v>2176</v>
      </c>
      <c r="M31" s="52">
        <v>2264</v>
      </c>
      <c r="N31" s="53">
        <v>2169</v>
      </c>
      <c r="O31" s="53">
        <v>12</v>
      </c>
      <c r="P31" s="54">
        <v>7</v>
      </c>
      <c r="Q31" s="49">
        <v>3552</v>
      </c>
      <c r="R31" s="50">
        <v>1809</v>
      </c>
      <c r="S31" s="51">
        <v>1743</v>
      </c>
      <c r="T31" s="52">
        <v>1781</v>
      </c>
      <c r="U31" s="53">
        <v>1722</v>
      </c>
      <c r="V31" s="53">
        <v>28</v>
      </c>
      <c r="W31" s="55">
        <v>21</v>
      </c>
      <c r="X31" s="49">
        <v>639</v>
      </c>
      <c r="Y31" s="50">
        <v>63</v>
      </c>
      <c r="Z31" s="56">
        <v>576</v>
      </c>
      <c r="AA31" s="49">
        <v>23474</v>
      </c>
      <c r="AB31" s="50">
        <v>11823</v>
      </c>
      <c r="AC31" s="56">
        <v>11651</v>
      </c>
      <c r="AD31" s="52">
        <v>11113</v>
      </c>
      <c r="AE31" s="53">
        <v>10957</v>
      </c>
      <c r="AF31" s="53">
        <v>422</v>
      </c>
      <c r="AG31" s="55">
        <v>430</v>
      </c>
      <c r="AH31" s="49">
        <v>288</v>
      </c>
      <c r="AI31" s="51">
        <v>264</v>
      </c>
      <c r="AJ31" s="49">
        <v>22835</v>
      </c>
      <c r="AK31" s="50">
        <v>11760</v>
      </c>
      <c r="AL31" s="56">
        <v>11075</v>
      </c>
      <c r="AM31" s="52">
        <v>11163</v>
      </c>
      <c r="AN31" s="53">
        <v>10483</v>
      </c>
      <c r="AO31" s="53">
        <v>365</v>
      </c>
      <c r="AP31" s="55">
        <v>409</v>
      </c>
      <c r="AQ31" s="49">
        <v>232</v>
      </c>
      <c r="AR31" s="166">
        <v>183</v>
      </c>
      <c r="AT31" s="264">
        <f t="shared" si="0"/>
        <v>424</v>
      </c>
      <c r="AU31" s="262">
        <f t="shared" si="1"/>
        <v>78</v>
      </c>
      <c r="AV31" s="265">
        <f t="shared" si="2"/>
        <v>137</v>
      </c>
    </row>
    <row r="32" spans="1:48" ht="15.75" customHeight="1" x14ac:dyDescent="0.2">
      <c r="A32" s="1">
        <v>10</v>
      </c>
      <c r="B32" s="1">
        <v>205</v>
      </c>
      <c r="C32" s="356" t="s">
        <v>196</v>
      </c>
      <c r="D32" s="49">
        <v>-562</v>
      </c>
      <c r="E32" s="50">
        <v>-244</v>
      </c>
      <c r="F32" s="51">
        <v>-318</v>
      </c>
      <c r="G32" s="49">
        <v>-309</v>
      </c>
      <c r="H32" s="50">
        <v>-147</v>
      </c>
      <c r="I32" s="51">
        <v>-162</v>
      </c>
      <c r="J32" s="80">
        <v>310</v>
      </c>
      <c r="K32" s="50">
        <v>160</v>
      </c>
      <c r="L32" s="51">
        <v>150</v>
      </c>
      <c r="M32" s="52">
        <v>160</v>
      </c>
      <c r="N32" s="53">
        <v>150</v>
      </c>
      <c r="O32" s="53">
        <v>0</v>
      </c>
      <c r="P32" s="54">
        <v>0</v>
      </c>
      <c r="Q32" s="49">
        <v>619</v>
      </c>
      <c r="R32" s="50">
        <v>307</v>
      </c>
      <c r="S32" s="51">
        <v>312</v>
      </c>
      <c r="T32" s="52">
        <v>305</v>
      </c>
      <c r="U32" s="53">
        <v>311</v>
      </c>
      <c r="V32" s="53">
        <v>2</v>
      </c>
      <c r="W32" s="55">
        <v>1</v>
      </c>
      <c r="X32" s="49">
        <v>-253</v>
      </c>
      <c r="Y32" s="50">
        <v>-97</v>
      </c>
      <c r="Z32" s="56">
        <v>-156</v>
      </c>
      <c r="AA32" s="49">
        <v>1359</v>
      </c>
      <c r="AB32" s="50">
        <v>695</v>
      </c>
      <c r="AC32" s="56">
        <v>664</v>
      </c>
      <c r="AD32" s="52">
        <v>634</v>
      </c>
      <c r="AE32" s="53">
        <v>589</v>
      </c>
      <c r="AF32" s="53">
        <v>46</v>
      </c>
      <c r="AG32" s="55">
        <v>72</v>
      </c>
      <c r="AH32" s="49">
        <v>15</v>
      </c>
      <c r="AI32" s="51">
        <v>3</v>
      </c>
      <c r="AJ32" s="49">
        <v>1612</v>
      </c>
      <c r="AK32" s="50">
        <v>792</v>
      </c>
      <c r="AL32" s="56">
        <v>820</v>
      </c>
      <c r="AM32" s="52">
        <v>750</v>
      </c>
      <c r="AN32" s="53">
        <v>742</v>
      </c>
      <c r="AO32" s="53">
        <v>36</v>
      </c>
      <c r="AP32" s="55">
        <v>71</v>
      </c>
      <c r="AQ32" s="49">
        <v>6</v>
      </c>
      <c r="AR32" s="166">
        <v>7</v>
      </c>
      <c r="AT32" s="264">
        <f t="shared" si="0"/>
        <v>-269</v>
      </c>
      <c r="AU32" s="262">
        <f t="shared" si="1"/>
        <v>11</v>
      </c>
      <c r="AV32" s="265">
        <f t="shared" si="2"/>
        <v>5</v>
      </c>
    </row>
    <row r="33" spans="1:48" ht="15.75" customHeight="1" x14ac:dyDescent="0.2">
      <c r="A33" s="1">
        <v>2</v>
      </c>
      <c r="B33" s="1">
        <v>206</v>
      </c>
      <c r="C33" s="356" t="s">
        <v>197</v>
      </c>
      <c r="D33" s="49">
        <v>579</v>
      </c>
      <c r="E33" s="50">
        <v>97</v>
      </c>
      <c r="F33" s="51">
        <v>482</v>
      </c>
      <c r="G33" s="49">
        <v>-39</v>
      </c>
      <c r="H33" s="50">
        <v>-26</v>
      </c>
      <c r="I33" s="51">
        <v>-13</v>
      </c>
      <c r="J33" s="80">
        <v>782</v>
      </c>
      <c r="K33" s="50">
        <v>397</v>
      </c>
      <c r="L33" s="51">
        <v>385</v>
      </c>
      <c r="M33" s="52">
        <v>394</v>
      </c>
      <c r="N33" s="53">
        <v>382</v>
      </c>
      <c r="O33" s="53">
        <v>3</v>
      </c>
      <c r="P33" s="54">
        <v>3</v>
      </c>
      <c r="Q33" s="49">
        <v>821</v>
      </c>
      <c r="R33" s="50">
        <v>423</v>
      </c>
      <c r="S33" s="51">
        <v>398</v>
      </c>
      <c r="T33" s="52">
        <v>417</v>
      </c>
      <c r="U33" s="53">
        <v>395</v>
      </c>
      <c r="V33" s="53">
        <v>6</v>
      </c>
      <c r="W33" s="55">
        <v>3</v>
      </c>
      <c r="X33" s="49">
        <v>618</v>
      </c>
      <c r="Y33" s="50">
        <v>123</v>
      </c>
      <c r="Z33" s="56">
        <v>495</v>
      </c>
      <c r="AA33" s="49">
        <v>6026</v>
      </c>
      <c r="AB33" s="50">
        <v>3043</v>
      </c>
      <c r="AC33" s="56">
        <v>2983</v>
      </c>
      <c r="AD33" s="52">
        <v>2892</v>
      </c>
      <c r="AE33" s="53">
        <v>2841</v>
      </c>
      <c r="AF33" s="53">
        <v>145</v>
      </c>
      <c r="AG33" s="55">
        <v>132</v>
      </c>
      <c r="AH33" s="49">
        <v>6</v>
      </c>
      <c r="AI33" s="51">
        <v>10</v>
      </c>
      <c r="AJ33" s="49">
        <v>5408</v>
      </c>
      <c r="AK33" s="50">
        <v>2920</v>
      </c>
      <c r="AL33" s="56">
        <v>2488</v>
      </c>
      <c r="AM33" s="52">
        <v>2756</v>
      </c>
      <c r="AN33" s="53">
        <v>2339</v>
      </c>
      <c r="AO33" s="53">
        <v>116</v>
      </c>
      <c r="AP33" s="55">
        <v>124</v>
      </c>
      <c r="AQ33" s="49">
        <v>48</v>
      </c>
      <c r="AR33" s="166">
        <v>25</v>
      </c>
      <c r="AT33" s="264">
        <f t="shared" si="0"/>
        <v>638</v>
      </c>
      <c r="AU33" s="262">
        <f t="shared" si="1"/>
        <v>37</v>
      </c>
      <c r="AV33" s="265">
        <f t="shared" si="2"/>
        <v>-57</v>
      </c>
    </row>
    <row r="34" spans="1:48" ht="15.75" customHeight="1" x14ac:dyDescent="0.2">
      <c r="A34" s="1">
        <v>3</v>
      </c>
      <c r="B34" s="1">
        <v>207</v>
      </c>
      <c r="C34" s="356" t="s">
        <v>198</v>
      </c>
      <c r="D34" s="49">
        <v>378</v>
      </c>
      <c r="E34" s="50">
        <v>171</v>
      </c>
      <c r="F34" s="51">
        <v>207</v>
      </c>
      <c r="G34" s="49">
        <v>357</v>
      </c>
      <c r="H34" s="50">
        <v>160</v>
      </c>
      <c r="I34" s="51">
        <v>197</v>
      </c>
      <c r="J34" s="80">
        <v>1914</v>
      </c>
      <c r="K34" s="50">
        <v>978</v>
      </c>
      <c r="L34" s="51">
        <v>936</v>
      </c>
      <c r="M34" s="52">
        <v>971</v>
      </c>
      <c r="N34" s="53">
        <v>928</v>
      </c>
      <c r="O34" s="53">
        <v>7</v>
      </c>
      <c r="P34" s="54">
        <v>8</v>
      </c>
      <c r="Q34" s="49">
        <v>1557</v>
      </c>
      <c r="R34" s="50">
        <v>818</v>
      </c>
      <c r="S34" s="51">
        <v>739</v>
      </c>
      <c r="T34" s="52">
        <v>801</v>
      </c>
      <c r="U34" s="53">
        <v>725</v>
      </c>
      <c r="V34" s="53">
        <v>17</v>
      </c>
      <c r="W34" s="55">
        <v>14</v>
      </c>
      <c r="X34" s="49">
        <v>21</v>
      </c>
      <c r="Y34" s="50">
        <v>11</v>
      </c>
      <c r="Z34" s="56">
        <v>10</v>
      </c>
      <c r="AA34" s="49">
        <v>8272</v>
      </c>
      <c r="AB34" s="50">
        <v>4550</v>
      </c>
      <c r="AC34" s="56">
        <v>3722</v>
      </c>
      <c r="AD34" s="52">
        <v>4289</v>
      </c>
      <c r="AE34" s="53">
        <v>3525</v>
      </c>
      <c r="AF34" s="53">
        <v>162</v>
      </c>
      <c r="AG34" s="55">
        <v>130</v>
      </c>
      <c r="AH34" s="49">
        <v>99</v>
      </c>
      <c r="AI34" s="51">
        <v>67</v>
      </c>
      <c r="AJ34" s="49">
        <v>8251</v>
      </c>
      <c r="AK34" s="50">
        <v>4539</v>
      </c>
      <c r="AL34" s="56">
        <v>3712</v>
      </c>
      <c r="AM34" s="52">
        <v>4302</v>
      </c>
      <c r="AN34" s="53">
        <v>3497</v>
      </c>
      <c r="AO34" s="53">
        <v>150</v>
      </c>
      <c r="AP34" s="55">
        <v>149</v>
      </c>
      <c r="AQ34" s="49">
        <v>87</v>
      </c>
      <c r="AR34" s="166">
        <v>66</v>
      </c>
      <c r="AT34" s="264">
        <f t="shared" si="0"/>
        <v>15</v>
      </c>
      <c r="AU34" s="262">
        <f t="shared" si="1"/>
        <v>-7</v>
      </c>
      <c r="AV34" s="265">
        <f t="shared" si="2"/>
        <v>13</v>
      </c>
    </row>
    <row r="35" spans="1:48" ht="15.75" customHeight="1" x14ac:dyDescent="0.2">
      <c r="A35" s="1">
        <v>7</v>
      </c>
      <c r="B35" s="1">
        <v>208</v>
      </c>
      <c r="C35" s="356" t="s">
        <v>199</v>
      </c>
      <c r="D35" s="49">
        <v>-229</v>
      </c>
      <c r="E35" s="50">
        <v>-115</v>
      </c>
      <c r="F35" s="51">
        <v>-114</v>
      </c>
      <c r="G35" s="49">
        <v>-150</v>
      </c>
      <c r="H35" s="50">
        <v>-74</v>
      </c>
      <c r="I35" s="51">
        <v>-76</v>
      </c>
      <c r="J35" s="80">
        <v>226</v>
      </c>
      <c r="K35" s="50">
        <v>118</v>
      </c>
      <c r="L35" s="51">
        <v>108</v>
      </c>
      <c r="M35" s="52">
        <v>118</v>
      </c>
      <c r="N35" s="53">
        <v>107</v>
      </c>
      <c r="O35" s="53">
        <v>0</v>
      </c>
      <c r="P35" s="54">
        <v>1</v>
      </c>
      <c r="Q35" s="49">
        <v>376</v>
      </c>
      <c r="R35" s="50">
        <v>192</v>
      </c>
      <c r="S35" s="51">
        <v>184</v>
      </c>
      <c r="T35" s="52">
        <v>192</v>
      </c>
      <c r="U35" s="53">
        <v>183</v>
      </c>
      <c r="V35" s="53">
        <v>0</v>
      </c>
      <c r="W35" s="55">
        <v>1</v>
      </c>
      <c r="X35" s="49">
        <v>-79</v>
      </c>
      <c r="Y35" s="50">
        <v>-41</v>
      </c>
      <c r="Z35" s="56">
        <v>-38</v>
      </c>
      <c r="AA35" s="49">
        <v>899</v>
      </c>
      <c r="AB35" s="50">
        <v>471</v>
      </c>
      <c r="AC35" s="56">
        <v>428</v>
      </c>
      <c r="AD35" s="52">
        <v>434</v>
      </c>
      <c r="AE35" s="53">
        <v>396</v>
      </c>
      <c r="AF35" s="53">
        <v>27</v>
      </c>
      <c r="AG35" s="55">
        <v>25</v>
      </c>
      <c r="AH35" s="49">
        <v>10</v>
      </c>
      <c r="AI35" s="51">
        <v>7</v>
      </c>
      <c r="AJ35" s="49">
        <v>978</v>
      </c>
      <c r="AK35" s="50">
        <v>512</v>
      </c>
      <c r="AL35" s="56">
        <v>466</v>
      </c>
      <c r="AM35" s="52">
        <v>464</v>
      </c>
      <c r="AN35" s="53">
        <v>443</v>
      </c>
      <c r="AO35" s="53">
        <v>42</v>
      </c>
      <c r="AP35" s="55">
        <v>23</v>
      </c>
      <c r="AQ35" s="49">
        <v>6</v>
      </c>
      <c r="AR35" s="166">
        <v>0</v>
      </c>
      <c r="AT35" s="264">
        <f t="shared" si="0"/>
        <v>-77</v>
      </c>
      <c r="AU35" s="262">
        <f t="shared" si="1"/>
        <v>-13</v>
      </c>
      <c r="AV35" s="265">
        <f t="shared" si="2"/>
        <v>11</v>
      </c>
    </row>
    <row r="36" spans="1:48" ht="15.75" customHeight="1" x14ac:dyDescent="0.2">
      <c r="A36" s="1">
        <v>8</v>
      </c>
      <c r="B36" s="1">
        <v>209</v>
      </c>
      <c r="C36" s="356" t="s">
        <v>200</v>
      </c>
      <c r="D36" s="49">
        <v>-760</v>
      </c>
      <c r="E36" s="50">
        <v>-331</v>
      </c>
      <c r="F36" s="51">
        <v>-429</v>
      </c>
      <c r="G36" s="49">
        <v>-377</v>
      </c>
      <c r="H36" s="50">
        <v>-195</v>
      </c>
      <c r="I36" s="51">
        <v>-182</v>
      </c>
      <c r="J36" s="80">
        <v>733</v>
      </c>
      <c r="K36" s="50">
        <v>368</v>
      </c>
      <c r="L36" s="51">
        <v>365</v>
      </c>
      <c r="M36" s="52">
        <v>368</v>
      </c>
      <c r="N36" s="53">
        <v>365</v>
      </c>
      <c r="O36" s="53">
        <v>0</v>
      </c>
      <c r="P36" s="54">
        <v>0</v>
      </c>
      <c r="Q36" s="49">
        <v>1110</v>
      </c>
      <c r="R36" s="50">
        <v>563</v>
      </c>
      <c r="S36" s="51">
        <v>547</v>
      </c>
      <c r="T36" s="52">
        <v>563</v>
      </c>
      <c r="U36" s="53">
        <v>547</v>
      </c>
      <c r="V36" s="53">
        <v>0</v>
      </c>
      <c r="W36" s="55">
        <v>0</v>
      </c>
      <c r="X36" s="49">
        <v>-383</v>
      </c>
      <c r="Y36" s="50">
        <v>-136</v>
      </c>
      <c r="Z36" s="56">
        <v>-247</v>
      </c>
      <c r="AA36" s="49">
        <v>1835</v>
      </c>
      <c r="AB36" s="50">
        <v>955</v>
      </c>
      <c r="AC36" s="56">
        <v>880</v>
      </c>
      <c r="AD36" s="52">
        <v>899</v>
      </c>
      <c r="AE36" s="53">
        <v>775</v>
      </c>
      <c r="AF36" s="53">
        <v>44</v>
      </c>
      <c r="AG36" s="55">
        <v>94</v>
      </c>
      <c r="AH36" s="49">
        <v>12</v>
      </c>
      <c r="AI36" s="51">
        <v>11</v>
      </c>
      <c r="AJ36" s="49">
        <v>2218</v>
      </c>
      <c r="AK36" s="50">
        <v>1091</v>
      </c>
      <c r="AL36" s="56">
        <v>1127</v>
      </c>
      <c r="AM36" s="52">
        <v>1050</v>
      </c>
      <c r="AN36" s="53">
        <v>1012</v>
      </c>
      <c r="AO36" s="53">
        <v>25</v>
      </c>
      <c r="AP36" s="55">
        <v>77</v>
      </c>
      <c r="AQ36" s="49">
        <v>16</v>
      </c>
      <c r="AR36" s="166">
        <v>38</v>
      </c>
      <c r="AT36" s="264">
        <f t="shared" si="0"/>
        <v>-388</v>
      </c>
      <c r="AU36" s="262">
        <f t="shared" si="1"/>
        <v>36</v>
      </c>
      <c r="AV36" s="265">
        <f t="shared" si="2"/>
        <v>-31</v>
      </c>
    </row>
    <row r="37" spans="1:48" ht="15.75" customHeight="1" x14ac:dyDescent="0.2">
      <c r="A37" s="1">
        <v>4</v>
      </c>
      <c r="B37" s="1">
        <v>210</v>
      </c>
      <c r="C37" s="356" t="s">
        <v>37</v>
      </c>
      <c r="D37" s="49">
        <v>200</v>
      </c>
      <c r="E37" s="50">
        <v>222</v>
      </c>
      <c r="F37" s="51">
        <v>-22</v>
      </c>
      <c r="G37" s="49">
        <v>297</v>
      </c>
      <c r="H37" s="50">
        <v>125</v>
      </c>
      <c r="I37" s="51">
        <v>172</v>
      </c>
      <c r="J37" s="80">
        <v>2476</v>
      </c>
      <c r="K37" s="50">
        <v>1307</v>
      </c>
      <c r="L37" s="51">
        <v>1169</v>
      </c>
      <c r="M37" s="52">
        <v>1297</v>
      </c>
      <c r="N37" s="53">
        <v>1155</v>
      </c>
      <c r="O37" s="53">
        <v>10</v>
      </c>
      <c r="P37" s="54">
        <v>14</v>
      </c>
      <c r="Q37" s="49">
        <v>2179</v>
      </c>
      <c r="R37" s="50">
        <v>1182</v>
      </c>
      <c r="S37" s="51">
        <v>997</v>
      </c>
      <c r="T37" s="52">
        <v>1177</v>
      </c>
      <c r="U37" s="53">
        <v>992</v>
      </c>
      <c r="V37" s="53">
        <v>5</v>
      </c>
      <c r="W37" s="55">
        <v>5</v>
      </c>
      <c r="X37" s="49">
        <v>-97</v>
      </c>
      <c r="Y37" s="50">
        <v>97</v>
      </c>
      <c r="Z37" s="56">
        <v>-194</v>
      </c>
      <c r="AA37" s="49">
        <v>8160</v>
      </c>
      <c r="AB37" s="50">
        <v>4433</v>
      </c>
      <c r="AC37" s="56">
        <v>3727</v>
      </c>
      <c r="AD37" s="52">
        <v>4101</v>
      </c>
      <c r="AE37" s="53">
        <v>3471</v>
      </c>
      <c r="AF37" s="53">
        <v>237</v>
      </c>
      <c r="AG37" s="55">
        <v>193</v>
      </c>
      <c r="AH37" s="49">
        <v>95</v>
      </c>
      <c r="AI37" s="51">
        <v>63</v>
      </c>
      <c r="AJ37" s="49">
        <v>8257</v>
      </c>
      <c r="AK37" s="50">
        <v>4336</v>
      </c>
      <c r="AL37" s="56">
        <v>3921</v>
      </c>
      <c r="AM37" s="52">
        <v>4036</v>
      </c>
      <c r="AN37" s="53">
        <v>3653</v>
      </c>
      <c r="AO37" s="53">
        <v>151</v>
      </c>
      <c r="AP37" s="55">
        <v>152</v>
      </c>
      <c r="AQ37" s="49">
        <v>149</v>
      </c>
      <c r="AR37" s="166">
        <v>116</v>
      </c>
      <c r="AT37" s="264">
        <f t="shared" si="0"/>
        <v>-117</v>
      </c>
      <c r="AU37" s="262">
        <f t="shared" si="1"/>
        <v>127</v>
      </c>
      <c r="AV37" s="265">
        <f t="shared" si="2"/>
        <v>-107</v>
      </c>
    </row>
    <row r="38" spans="1:48" ht="15.75" customHeight="1" x14ac:dyDescent="0.2">
      <c r="A38" s="1">
        <v>7</v>
      </c>
      <c r="B38" s="1">
        <v>212</v>
      </c>
      <c r="C38" s="356" t="s">
        <v>201</v>
      </c>
      <c r="D38" s="49">
        <v>-362</v>
      </c>
      <c r="E38" s="50">
        <v>-130</v>
      </c>
      <c r="F38" s="51">
        <v>-232</v>
      </c>
      <c r="G38" s="49">
        <v>-194</v>
      </c>
      <c r="H38" s="50">
        <v>-97</v>
      </c>
      <c r="I38" s="51">
        <v>-97</v>
      </c>
      <c r="J38" s="80">
        <v>362</v>
      </c>
      <c r="K38" s="50">
        <v>185</v>
      </c>
      <c r="L38" s="51">
        <v>177</v>
      </c>
      <c r="M38" s="52">
        <v>185</v>
      </c>
      <c r="N38" s="53">
        <v>177</v>
      </c>
      <c r="O38" s="53">
        <v>0</v>
      </c>
      <c r="P38" s="54">
        <v>0</v>
      </c>
      <c r="Q38" s="49">
        <v>556</v>
      </c>
      <c r="R38" s="50">
        <v>282</v>
      </c>
      <c r="S38" s="51">
        <v>274</v>
      </c>
      <c r="T38" s="52">
        <v>282</v>
      </c>
      <c r="U38" s="53">
        <v>273</v>
      </c>
      <c r="V38" s="53">
        <v>0</v>
      </c>
      <c r="W38" s="55">
        <v>1</v>
      </c>
      <c r="X38" s="49">
        <v>-168</v>
      </c>
      <c r="Y38" s="50">
        <v>-33</v>
      </c>
      <c r="Z38" s="56">
        <v>-135</v>
      </c>
      <c r="AA38" s="49">
        <v>1190</v>
      </c>
      <c r="AB38" s="50">
        <v>648</v>
      </c>
      <c r="AC38" s="56">
        <v>542</v>
      </c>
      <c r="AD38" s="52">
        <v>598</v>
      </c>
      <c r="AE38" s="53">
        <v>513</v>
      </c>
      <c r="AF38" s="53">
        <v>45</v>
      </c>
      <c r="AG38" s="55">
        <v>23</v>
      </c>
      <c r="AH38" s="49">
        <v>5</v>
      </c>
      <c r="AI38" s="51">
        <v>6</v>
      </c>
      <c r="AJ38" s="49">
        <v>1358</v>
      </c>
      <c r="AK38" s="50">
        <v>681</v>
      </c>
      <c r="AL38" s="56">
        <v>677</v>
      </c>
      <c r="AM38" s="52">
        <v>644</v>
      </c>
      <c r="AN38" s="53">
        <v>655</v>
      </c>
      <c r="AO38" s="53">
        <v>22</v>
      </c>
      <c r="AP38" s="55">
        <v>18</v>
      </c>
      <c r="AQ38" s="49">
        <v>15</v>
      </c>
      <c r="AR38" s="166">
        <v>4</v>
      </c>
      <c r="AT38" s="264">
        <f t="shared" si="0"/>
        <v>-188</v>
      </c>
      <c r="AU38" s="262">
        <f t="shared" si="1"/>
        <v>28</v>
      </c>
      <c r="AV38" s="265">
        <f t="shared" si="2"/>
        <v>-8</v>
      </c>
    </row>
    <row r="39" spans="1:48" ht="15.75" customHeight="1" x14ac:dyDescent="0.2">
      <c r="A39" s="1">
        <v>5</v>
      </c>
      <c r="B39" s="1">
        <v>213</v>
      </c>
      <c r="C39" s="356" t="s">
        <v>202</v>
      </c>
      <c r="D39" s="49">
        <v>-425</v>
      </c>
      <c r="E39" s="50">
        <v>-166</v>
      </c>
      <c r="F39" s="51">
        <v>-259</v>
      </c>
      <c r="G39" s="49">
        <v>-189</v>
      </c>
      <c r="H39" s="50">
        <v>-85</v>
      </c>
      <c r="I39" s="51">
        <v>-104</v>
      </c>
      <c r="J39" s="80">
        <v>328</v>
      </c>
      <c r="K39" s="50">
        <v>174</v>
      </c>
      <c r="L39" s="51">
        <v>154</v>
      </c>
      <c r="M39" s="52">
        <v>173</v>
      </c>
      <c r="N39" s="53">
        <v>154</v>
      </c>
      <c r="O39" s="53">
        <v>1</v>
      </c>
      <c r="P39" s="54">
        <v>0</v>
      </c>
      <c r="Q39" s="49">
        <v>517</v>
      </c>
      <c r="R39" s="50">
        <v>259</v>
      </c>
      <c r="S39" s="51">
        <v>258</v>
      </c>
      <c r="T39" s="52">
        <v>258</v>
      </c>
      <c r="U39" s="53">
        <v>256</v>
      </c>
      <c r="V39" s="53">
        <v>1</v>
      </c>
      <c r="W39" s="55">
        <v>2</v>
      </c>
      <c r="X39" s="49">
        <v>-236</v>
      </c>
      <c r="Y39" s="50">
        <v>-81</v>
      </c>
      <c r="Z39" s="56">
        <v>-155</v>
      </c>
      <c r="AA39" s="49">
        <v>1117</v>
      </c>
      <c r="AB39" s="50">
        <v>624</v>
      </c>
      <c r="AC39" s="56">
        <v>493</v>
      </c>
      <c r="AD39" s="52">
        <v>572</v>
      </c>
      <c r="AE39" s="53">
        <v>452</v>
      </c>
      <c r="AF39" s="53">
        <v>37</v>
      </c>
      <c r="AG39" s="55">
        <v>33</v>
      </c>
      <c r="AH39" s="49">
        <v>15</v>
      </c>
      <c r="AI39" s="51">
        <v>8</v>
      </c>
      <c r="AJ39" s="49">
        <v>1353</v>
      </c>
      <c r="AK39" s="50">
        <v>705</v>
      </c>
      <c r="AL39" s="56">
        <v>648</v>
      </c>
      <c r="AM39" s="52">
        <v>669</v>
      </c>
      <c r="AN39" s="53">
        <v>615</v>
      </c>
      <c r="AO39" s="53">
        <v>27</v>
      </c>
      <c r="AP39" s="55">
        <v>22</v>
      </c>
      <c r="AQ39" s="49">
        <v>9</v>
      </c>
      <c r="AR39" s="166">
        <v>11</v>
      </c>
      <c r="AT39" s="264">
        <f t="shared" si="0"/>
        <v>-260</v>
      </c>
      <c r="AU39" s="262">
        <f t="shared" si="1"/>
        <v>21</v>
      </c>
      <c r="AV39" s="265">
        <f t="shared" si="2"/>
        <v>3</v>
      </c>
    </row>
    <row r="40" spans="1:48" ht="15.75" customHeight="1" x14ac:dyDescent="0.2">
      <c r="A40" s="1">
        <v>3</v>
      </c>
      <c r="B40" s="1">
        <v>214</v>
      </c>
      <c r="C40" s="356" t="s">
        <v>203</v>
      </c>
      <c r="D40" s="49">
        <v>908</v>
      </c>
      <c r="E40" s="50">
        <v>284</v>
      </c>
      <c r="F40" s="51">
        <v>624</v>
      </c>
      <c r="G40" s="49">
        <v>-53</v>
      </c>
      <c r="H40" s="50">
        <v>-74</v>
      </c>
      <c r="I40" s="51">
        <v>21</v>
      </c>
      <c r="J40" s="80">
        <v>1915</v>
      </c>
      <c r="K40" s="50">
        <v>983</v>
      </c>
      <c r="L40" s="51">
        <v>932</v>
      </c>
      <c r="M40" s="52">
        <v>974</v>
      </c>
      <c r="N40" s="53">
        <v>928</v>
      </c>
      <c r="O40" s="53">
        <v>9</v>
      </c>
      <c r="P40" s="54">
        <v>4</v>
      </c>
      <c r="Q40" s="49">
        <v>1968</v>
      </c>
      <c r="R40" s="50">
        <v>1057</v>
      </c>
      <c r="S40" s="51">
        <v>911</v>
      </c>
      <c r="T40" s="52">
        <v>1042</v>
      </c>
      <c r="U40" s="53">
        <v>903</v>
      </c>
      <c r="V40" s="53">
        <v>15</v>
      </c>
      <c r="W40" s="55">
        <v>8</v>
      </c>
      <c r="X40" s="49">
        <v>961</v>
      </c>
      <c r="Y40" s="50">
        <v>358</v>
      </c>
      <c r="Z40" s="56">
        <v>603</v>
      </c>
      <c r="AA40" s="49">
        <v>10018</v>
      </c>
      <c r="AB40" s="50">
        <v>4871</v>
      </c>
      <c r="AC40" s="56">
        <v>5147</v>
      </c>
      <c r="AD40" s="52">
        <v>4588</v>
      </c>
      <c r="AE40" s="53">
        <v>4873</v>
      </c>
      <c r="AF40" s="53">
        <v>216</v>
      </c>
      <c r="AG40" s="55">
        <v>222</v>
      </c>
      <c r="AH40" s="49">
        <v>67</v>
      </c>
      <c r="AI40" s="51">
        <v>52</v>
      </c>
      <c r="AJ40" s="49">
        <v>9057</v>
      </c>
      <c r="AK40" s="50">
        <v>4513</v>
      </c>
      <c r="AL40" s="56">
        <v>4544</v>
      </c>
      <c r="AM40" s="52">
        <v>4218</v>
      </c>
      <c r="AN40" s="53">
        <v>4287</v>
      </c>
      <c r="AO40" s="53">
        <v>174</v>
      </c>
      <c r="AP40" s="55">
        <v>154</v>
      </c>
      <c r="AQ40" s="49">
        <v>121</v>
      </c>
      <c r="AR40" s="166">
        <v>103</v>
      </c>
      <c r="AT40" s="264">
        <f t="shared" si="0"/>
        <v>956</v>
      </c>
      <c r="AU40" s="262">
        <f t="shared" si="1"/>
        <v>110</v>
      </c>
      <c r="AV40" s="265">
        <f t="shared" si="2"/>
        <v>-105</v>
      </c>
    </row>
    <row r="41" spans="1:48" ht="15.75" customHeight="1" x14ac:dyDescent="0.2">
      <c r="A41" s="1">
        <v>5</v>
      </c>
      <c r="B41" s="1">
        <v>215</v>
      </c>
      <c r="C41" s="356" t="s">
        <v>204</v>
      </c>
      <c r="D41" s="49">
        <v>-525</v>
      </c>
      <c r="E41" s="50">
        <v>-179</v>
      </c>
      <c r="F41" s="51">
        <v>-346</v>
      </c>
      <c r="G41" s="49">
        <v>-338</v>
      </c>
      <c r="H41" s="50">
        <v>-133</v>
      </c>
      <c r="I41" s="51">
        <v>-205</v>
      </c>
      <c r="J41" s="80">
        <v>530</v>
      </c>
      <c r="K41" s="50">
        <v>278</v>
      </c>
      <c r="L41" s="51">
        <v>252</v>
      </c>
      <c r="M41" s="52">
        <v>277</v>
      </c>
      <c r="N41" s="53">
        <v>252</v>
      </c>
      <c r="O41" s="53">
        <v>1</v>
      </c>
      <c r="P41" s="54">
        <v>0</v>
      </c>
      <c r="Q41" s="49">
        <v>868</v>
      </c>
      <c r="R41" s="50">
        <v>411</v>
      </c>
      <c r="S41" s="51">
        <v>457</v>
      </c>
      <c r="T41" s="52">
        <v>408</v>
      </c>
      <c r="U41" s="53">
        <v>453</v>
      </c>
      <c r="V41" s="53">
        <v>3</v>
      </c>
      <c r="W41" s="55">
        <v>4</v>
      </c>
      <c r="X41" s="49">
        <v>-187</v>
      </c>
      <c r="Y41" s="50">
        <v>-46</v>
      </c>
      <c r="Z41" s="56">
        <v>-141</v>
      </c>
      <c r="AA41" s="49">
        <v>2358</v>
      </c>
      <c r="AB41" s="50">
        <v>1258</v>
      </c>
      <c r="AC41" s="56">
        <v>1100</v>
      </c>
      <c r="AD41" s="52">
        <v>1064</v>
      </c>
      <c r="AE41" s="53">
        <v>947</v>
      </c>
      <c r="AF41" s="53">
        <v>163</v>
      </c>
      <c r="AG41" s="55">
        <v>134</v>
      </c>
      <c r="AH41" s="49">
        <v>31</v>
      </c>
      <c r="AI41" s="51">
        <v>19</v>
      </c>
      <c r="AJ41" s="49">
        <v>2545</v>
      </c>
      <c r="AK41" s="50">
        <v>1304</v>
      </c>
      <c r="AL41" s="56">
        <v>1241</v>
      </c>
      <c r="AM41" s="52">
        <v>1151</v>
      </c>
      <c r="AN41" s="53">
        <v>1113</v>
      </c>
      <c r="AO41" s="53">
        <v>139</v>
      </c>
      <c r="AP41" s="55">
        <v>113</v>
      </c>
      <c r="AQ41" s="49">
        <v>14</v>
      </c>
      <c r="AR41" s="166">
        <v>15</v>
      </c>
      <c r="AT41" s="264">
        <f t="shared" si="0"/>
        <v>-253</v>
      </c>
      <c r="AU41" s="262">
        <f t="shared" si="1"/>
        <v>45</v>
      </c>
      <c r="AV41" s="265">
        <f t="shared" si="2"/>
        <v>21</v>
      </c>
    </row>
    <row r="42" spans="1:48" ht="15.75" customHeight="1" x14ac:dyDescent="0.2">
      <c r="A42" s="1">
        <v>4</v>
      </c>
      <c r="B42" s="1">
        <v>216</v>
      </c>
      <c r="C42" s="356" t="s">
        <v>205</v>
      </c>
      <c r="D42" s="49">
        <v>-597</v>
      </c>
      <c r="E42" s="50">
        <v>-294</v>
      </c>
      <c r="F42" s="51">
        <v>-303</v>
      </c>
      <c r="G42" s="49">
        <v>-97</v>
      </c>
      <c r="H42" s="50">
        <v>-82</v>
      </c>
      <c r="I42" s="51">
        <v>-15</v>
      </c>
      <c r="J42" s="80">
        <v>740</v>
      </c>
      <c r="K42" s="50">
        <v>377</v>
      </c>
      <c r="L42" s="51">
        <v>363</v>
      </c>
      <c r="M42" s="52">
        <v>372</v>
      </c>
      <c r="N42" s="53">
        <v>363</v>
      </c>
      <c r="O42" s="53">
        <v>5</v>
      </c>
      <c r="P42" s="54">
        <v>0</v>
      </c>
      <c r="Q42" s="49">
        <v>837</v>
      </c>
      <c r="R42" s="50">
        <v>459</v>
      </c>
      <c r="S42" s="51">
        <v>378</v>
      </c>
      <c r="T42" s="52">
        <v>454</v>
      </c>
      <c r="U42" s="53">
        <v>373</v>
      </c>
      <c r="V42" s="53">
        <v>5</v>
      </c>
      <c r="W42" s="55">
        <v>5</v>
      </c>
      <c r="X42" s="49">
        <v>-500</v>
      </c>
      <c r="Y42" s="50">
        <v>-212</v>
      </c>
      <c r="Z42" s="56">
        <v>-288</v>
      </c>
      <c r="AA42" s="49">
        <v>2668</v>
      </c>
      <c r="AB42" s="50">
        <v>1463</v>
      </c>
      <c r="AC42" s="56">
        <v>1205</v>
      </c>
      <c r="AD42" s="52">
        <v>1365</v>
      </c>
      <c r="AE42" s="53">
        <v>1139</v>
      </c>
      <c r="AF42" s="53">
        <v>73</v>
      </c>
      <c r="AG42" s="55">
        <v>53</v>
      </c>
      <c r="AH42" s="49">
        <v>25</v>
      </c>
      <c r="AI42" s="51">
        <v>13</v>
      </c>
      <c r="AJ42" s="49">
        <v>3168</v>
      </c>
      <c r="AK42" s="50">
        <v>1675</v>
      </c>
      <c r="AL42" s="56">
        <v>1493</v>
      </c>
      <c r="AM42" s="52">
        <v>1607</v>
      </c>
      <c r="AN42" s="53">
        <v>1445</v>
      </c>
      <c r="AO42" s="53">
        <v>43</v>
      </c>
      <c r="AP42" s="55">
        <v>33</v>
      </c>
      <c r="AQ42" s="49">
        <v>25</v>
      </c>
      <c r="AR42" s="166">
        <v>15</v>
      </c>
      <c r="AT42" s="264">
        <f t="shared" si="0"/>
        <v>-548</v>
      </c>
      <c r="AU42" s="262">
        <f t="shared" si="1"/>
        <v>50</v>
      </c>
      <c r="AV42" s="265">
        <f t="shared" si="2"/>
        <v>-2</v>
      </c>
    </row>
    <row r="43" spans="1:48" ht="15.75" customHeight="1" x14ac:dyDescent="0.2">
      <c r="A43" s="1">
        <v>3</v>
      </c>
      <c r="B43" s="1">
        <v>217</v>
      </c>
      <c r="C43" s="356" t="s">
        <v>206</v>
      </c>
      <c r="D43" s="49">
        <v>369</v>
      </c>
      <c r="E43" s="50">
        <v>139</v>
      </c>
      <c r="F43" s="51">
        <v>230</v>
      </c>
      <c r="G43" s="49">
        <v>-233</v>
      </c>
      <c r="H43" s="50">
        <v>-142</v>
      </c>
      <c r="I43" s="51">
        <v>-91</v>
      </c>
      <c r="J43" s="80">
        <v>1142</v>
      </c>
      <c r="K43" s="50">
        <v>591</v>
      </c>
      <c r="L43" s="51">
        <v>551</v>
      </c>
      <c r="M43" s="52">
        <v>588</v>
      </c>
      <c r="N43" s="53">
        <v>549</v>
      </c>
      <c r="O43" s="53">
        <v>3</v>
      </c>
      <c r="P43" s="54">
        <v>2</v>
      </c>
      <c r="Q43" s="49">
        <v>1375</v>
      </c>
      <c r="R43" s="50">
        <v>733</v>
      </c>
      <c r="S43" s="51">
        <v>642</v>
      </c>
      <c r="T43" s="52">
        <v>731</v>
      </c>
      <c r="U43" s="53">
        <v>640</v>
      </c>
      <c r="V43" s="53">
        <v>2</v>
      </c>
      <c r="W43" s="55">
        <v>2</v>
      </c>
      <c r="X43" s="49">
        <v>602</v>
      </c>
      <c r="Y43" s="50">
        <v>281</v>
      </c>
      <c r="Z43" s="56">
        <v>321</v>
      </c>
      <c r="AA43" s="49">
        <v>6195</v>
      </c>
      <c r="AB43" s="50">
        <v>3126</v>
      </c>
      <c r="AC43" s="56">
        <v>3069</v>
      </c>
      <c r="AD43" s="52">
        <v>2972</v>
      </c>
      <c r="AE43" s="53">
        <v>2944</v>
      </c>
      <c r="AF43" s="53">
        <v>98</v>
      </c>
      <c r="AG43" s="55">
        <v>96</v>
      </c>
      <c r="AH43" s="49">
        <v>56</v>
      </c>
      <c r="AI43" s="51">
        <v>29</v>
      </c>
      <c r="AJ43" s="49">
        <v>5593</v>
      </c>
      <c r="AK43" s="50">
        <v>2845</v>
      </c>
      <c r="AL43" s="56">
        <v>2748</v>
      </c>
      <c r="AM43" s="52">
        <v>2741</v>
      </c>
      <c r="AN43" s="53">
        <v>2678</v>
      </c>
      <c r="AO43" s="53">
        <v>81</v>
      </c>
      <c r="AP43" s="55">
        <v>50</v>
      </c>
      <c r="AQ43" s="49">
        <v>23</v>
      </c>
      <c r="AR43" s="166">
        <v>20</v>
      </c>
      <c r="AT43" s="264">
        <f t="shared" si="0"/>
        <v>497</v>
      </c>
      <c r="AU43" s="262">
        <f t="shared" si="1"/>
        <v>63</v>
      </c>
      <c r="AV43" s="265">
        <f t="shared" si="2"/>
        <v>42</v>
      </c>
    </row>
    <row r="44" spans="1:48" ht="15.75" customHeight="1" x14ac:dyDescent="0.2">
      <c r="A44" s="1">
        <v>5</v>
      </c>
      <c r="B44" s="1">
        <v>218</v>
      </c>
      <c r="C44" s="356" t="s">
        <v>207</v>
      </c>
      <c r="D44" s="49">
        <v>-221</v>
      </c>
      <c r="E44" s="50">
        <v>-105</v>
      </c>
      <c r="F44" s="51">
        <v>-116</v>
      </c>
      <c r="G44" s="49">
        <v>-92</v>
      </c>
      <c r="H44" s="50">
        <v>-38</v>
      </c>
      <c r="I44" s="51">
        <v>-54</v>
      </c>
      <c r="J44" s="80">
        <v>428</v>
      </c>
      <c r="K44" s="50">
        <v>215</v>
      </c>
      <c r="L44" s="51">
        <v>213</v>
      </c>
      <c r="M44" s="52">
        <v>213</v>
      </c>
      <c r="N44" s="53">
        <v>211</v>
      </c>
      <c r="O44" s="53">
        <v>2</v>
      </c>
      <c r="P44" s="54">
        <v>2</v>
      </c>
      <c r="Q44" s="49">
        <v>520</v>
      </c>
      <c r="R44" s="50">
        <v>253</v>
      </c>
      <c r="S44" s="51">
        <v>267</v>
      </c>
      <c r="T44" s="52">
        <v>251</v>
      </c>
      <c r="U44" s="53">
        <v>267</v>
      </c>
      <c r="V44" s="53">
        <v>2</v>
      </c>
      <c r="W44" s="55">
        <v>0</v>
      </c>
      <c r="X44" s="49">
        <v>-129</v>
      </c>
      <c r="Y44" s="50">
        <v>-67</v>
      </c>
      <c r="Z44" s="56">
        <v>-62</v>
      </c>
      <c r="AA44" s="49">
        <v>1441</v>
      </c>
      <c r="AB44" s="50">
        <v>761</v>
      </c>
      <c r="AC44" s="56">
        <v>680</v>
      </c>
      <c r="AD44" s="52">
        <v>641</v>
      </c>
      <c r="AE44" s="53">
        <v>592</v>
      </c>
      <c r="AF44" s="53">
        <v>104</v>
      </c>
      <c r="AG44" s="55">
        <v>79</v>
      </c>
      <c r="AH44" s="49">
        <v>16</v>
      </c>
      <c r="AI44" s="51">
        <v>9</v>
      </c>
      <c r="AJ44" s="49">
        <v>1570</v>
      </c>
      <c r="AK44" s="50">
        <v>828</v>
      </c>
      <c r="AL44" s="56">
        <v>742</v>
      </c>
      <c r="AM44" s="52">
        <v>729</v>
      </c>
      <c r="AN44" s="53">
        <v>650</v>
      </c>
      <c r="AO44" s="53">
        <v>82</v>
      </c>
      <c r="AP44" s="55">
        <v>83</v>
      </c>
      <c r="AQ44" s="49">
        <v>17</v>
      </c>
      <c r="AR44" s="166">
        <v>9</v>
      </c>
      <c r="AT44" s="264">
        <f t="shared" si="0"/>
        <v>-146</v>
      </c>
      <c r="AU44" s="262">
        <f t="shared" si="1"/>
        <v>18</v>
      </c>
      <c r="AV44" s="265">
        <f t="shared" si="2"/>
        <v>-1</v>
      </c>
    </row>
    <row r="45" spans="1:48" ht="15.75" customHeight="1" x14ac:dyDescent="0.2">
      <c r="A45" s="1">
        <v>3</v>
      </c>
      <c r="B45" s="1">
        <v>219</v>
      </c>
      <c r="C45" s="356" t="s">
        <v>208</v>
      </c>
      <c r="D45" s="49">
        <v>-27</v>
      </c>
      <c r="E45" s="50">
        <v>-17</v>
      </c>
      <c r="F45" s="51">
        <v>-10</v>
      </c>
      <c r="G45" s="49">
        <v>15</v>
      </c>
      <c r="H45" s="50">
        <v>-7</v>
      </c>
      <c r="I45" s="51">
        <v>22</v>
      </c>
      <c r="J45" s="80">
        <v>804</v>
      </c>
      <c r="K45" s="50">
        <v>413</v>
      </c>
      <c r="L45" s="51">
        <v>391</v>
      </c>
      <c r="M45" s="52">
        <v>413</v>
      </c>
      <c r="N45" s="53">
        <v>389</v>
      </c>
      <c r="O45" s="53">
        <v>0</v>
      </c>
      <c r="P45" s="54">
        <v>2</v>
      </c>
      <c r="Q45" s="49">
        <v>789</v>
      </c>
      <c r="R45" s="50">
        <v>420</v>
      </c>
      <c r="S45" s="51">
        <v>369</v>
      </c>
      <c r="T45" s="52">
        <v>414</v>
      </c>
      <c r="U45" s="53">
        <v>366</v>
      </c>
      <c r="V45" s="53">
        <v>6</v>
      </c>
      <c r="W45" s="55">
        <v>3</v>
      </c>
      <c r="X45" s="49">
        <v>-42</v>
      </c>
      <c r="Y45" s="50">
        <v>-10</v>
      </c>
      <c r="Z45" s="56">
        <v>-32</v>
      </c>
      <c r="AA45" s="49">
        <v>4493</v>
      </c>
      <c r="AB45" s="50">
        <v>2441</v>
      </c>
      <c r="AC45" s="56">
        <v>2052</v>
      </c>
      <c r="AD45" s="52">
        <v>2283</v>
      </c>
      <c r="AE45" s="53">
        <v>1909</v>
      </c>
      <c r="AF45" s="53">
        <v>107</v>
      </c>
      <c r="AG45" s="55">
        <v>105</v>
      </c>
      <c r="AH45" s="49">
        <v>51</v>
      </c>
      <c r="AI45" s="51">
        <v>38</v>
      </c>
      <c r="AJ45" s="49">
        <v>4535</v>
      </c>
      <c r="AK45" s="50">
        <v>2451</v>
      </c>
      <c r="AL45" s="56">
        <v>2084</v>
      </c>
      <c r="AM45" s="52">
        <v>2336</v>
      </c>
      <c r="AN45" s="53">
        <v>2000</v>
      </c>
      <c r="AO45" s="53">
        <v>75</v>
      </c>
      <c r="AP45" s="55">
        <v>49</v>
      </c>
      <c r="AQ45" s="49">
        <v>40</v>
      </c>
      <c r="AR45" s="166">
        <v>35</v>
      </c>
      <c r="AT45" s="264">
        <f t="shared" si="0"/>
        <v>-144</v>
      </c>
      <c r="AU45" s="262">
        <f t="shared" si="1"/>
        <v>88</v>
      </c>
      <c r="AV45" s="265">
        <f t="shared" si="2"/>
        <v>14</v>
      </c>
    </row>
    <row r="46" spans="1:48" ht="15.75" customHeight="1" x14ac:dyDescent="0.2">
      <c r="A46" s="1">
        <v>5</v>
      </c>
      <c r="B46" s="1">
        <v>220</v>
      </c>
      <c r="C46" s="356" t="s">
        <v>209</v>
      </c>
      <c r="D46" s="49">
        <v>-506</v>
      </c>
      <c r="E46" s="50">
        <v>-250</v>
      </c>
      <c r="F46" s="51">
        <v>-256</v>
      </c>
      <c r="G46" s="49">
        <v>-225</v>
      </c>
      <c r="H46" s="50">
        <v>-107</v>
      </c>
      <c r="I46" s="51">
        <v>-118</v>
      </c>
      <c r="J46" s="80">
        <v>293</v>
      </c>
      <c r="K46" s="50">
        <v>156</v>
      </c>
      <c r="L46" s="51">
        <v>137</v>
      </c>
      <c r="M46" s="52">
        <v>152</v>
      </c>
      <c r="N46" s="53">
        <v>136</v>
      </c>
      <c r="O46" s="53">
        <v>4</v>
      </c>
      <c r="P46" s="54">
        <v>1</v>
      </c>
      <c r="Q46" s="49">
        <v>518</v>
      </c>
      <c r="R46" s="50">
        <v>263</v>
      </c>
      <c r="S46" s="51">
        <v>255</v>
      </c>
      <c r="T46" s="52">
        <v>263</v>
      </c>
      <c r="U46" s="53">
        <v>255</v>
      </c>
      <c r="V46" s="53">
        <v>0</v>
      </c>
      <c r="W46" s="55">
        <v>0</v>
      </c>
      <c r="X46" s="49">
        <v>-281</v>
      </c>
      <c r="Y46" s="50">
        <v>-143</v>
      </c>
      <c r="Z46" s="56">
        <v>-138</v>
      </c>
      <c r="AA46" s="49">
        <v>1175</v>
      </c>
      <c r="AB46" s="50">
        <v>621</v>
      </c>
      <c r="AC46" s="56">
        <v>554</v>
      </c>
      <c r="AD46" s="52">
        <v>507</v>
      </c>
      <c r="AE46" s="53">
        <v>438</v>
      </c>
      <c r="AF46" s="53">
        <v>102</v>
      </c>
      <c r="AG46" s="55">
        <v>108</v>
      </c>
      <c r="AH46" s="49">
        <v>12</v>
      </c>
      <c r="AI46" s="51">
        <v>8</v>
      </c>
      <c r="AJ46" s="49">
        <v>1456</v>
      </c>
      <c r="AK46" s="50">
        <v>764</v>
      </c>
      <c r="AL46" s="56">
        <v>692</v>
      </c>
      <c r="AM46" s="52">
        <v>672</v>
      </c>
      <c r="AN46" s="53">
        <v>586</v>
      </c>
      <c r="AO46" s="53">
        <v>85</v>
      </c>
      <c r="AP46" s="55">
        <v>96</v>
      </c>
      <c r="AQ46" s="49">
        <v>7</v>
      </c>
      <c r="AR46" s="166">
        <v>10</v>
      </c>
      <c r="AT46" s="264">
        <f t="shared" si="0"/>
        <v>-313</v>
      </c>
      <c r="AU46" s="262">
        <f t="shared" si="1"/>
        <v>29</v>
      </c>
      <c r="AV46" s="265">
        <f t="shared" si="2"/>
        <v>3</v>
      </c>
    </row>
    <row r="47" spans="1:48" ht="15.75" customHeight="1" x14ac:dyDescent="0.2">
      <c r="A47" s="1">
        <v>9</v>
      </c>
      <c r="B47" s="1">
        <v>221</v>
      </c>
      <c r="C47" s="356" t="s">
        <v>210</v>
      </c>
      <c r="D47" s="49">
        <v>-320</v>
      </c>
      <c r="E47" s="50">
        <v>-175</v>
      </c>
      <c r="F47" s="51">
        <v>-145</v>
      </c>
      <c r="G47" s="49">
        <v>-233</v>
      </c>
      <c r="H47" s="50">
        <v>-115</v>
      </c>
      <c r="I47" s="51">
        <v>-118</v>
      </c>
      <c r="J47" s="80">
        <v>311</v>
      </c>
      <c r="K47" s="50">
        <v>149</v>
      </c>
      <c r="L47" s="51">
        <v>162</v>
      </c>
      <c r="M47" s="52">
        <v>149</v>
      </c>
      <c r="N47" s="53">
        <v>160</v>
      </c>
      <c r="O47" s="53">
        <v>0</v>
      </c>
      <c r="P47" s="54">
        <v>2</v>
      </c>
      <c r="Q47" s="49">
        <v>544</v>
      </c>
      <c r="R47" s="50">
        <v>264</v>
      </c>
      <c r="S47" s="51">
        <v>280</v>
      </c>
      <c r="T47" s="52">
        <v>263</v>
      </c>
      <c r="U47" s="53">
        <v>280</v>
      </c>
      <c r="V47" s="53">
        <v>1</v>
      </c>
      <c r="W47" s="55">
        <v>0</v>
      </c>
      <c r="X47" s="49">
        <v>-87</v>
      </c>
      <c r="Y47" s="50">
        <v>-60</v>
      </c>
      <c r="Z47" s="56">
        <v>-27</v>
      </c>
      <c r="AA47" s="49">
        <v>1298</v>
      </c>
      <c r="AB47" s="50">
        <v>650</v>
      </c>
      <c r="AC47" s="56">
        <v>648</v>
      </c>
      <c r="AD47" s="52">
        <v>552</v>
      </c>
      <c r="AE47" s="53">
        <v>538</v>
      </c>
      <c r="AF47" s="53">
        <v>88</v>
      </c>
      <c r="AG47" s="55">
        <v>109</v>
      </c>
      <c r="AH47" s="49">
        <v>10</v>
      </c>
      <c r="AI47" s="51">
        <v>1</v>
      </c>
      <c r="AJ47" s="49">
        <v>1385</v>
      </c>
      <c r="AK47" s="50">
        <v>710</v>
      </c>
      <c r="AL47" s="56">
        <v>675</v>
      </c>
      <c r="AM47" s="52">
        <v>599</v>
      </c>
      <c r="AN47" s="53">
        <v>574</v>
      </c>
      <c r="AO47" s="53">
        <v>80</v>
      </c>
      <c r="AP47" s="55">
        <v>75</v>
      </c>
      <c r="AQ47" s="49">
        <v>31</v>
      </c>
      <c r="AR47" s="166">
        <v>26</v>
      </c>
      <c r="AT47" s="264">
        <f t="shared" si="0"/>
        <v>-83</v>
      </c>
      <c r="AU47" s="262">
        <f t="shared" si="1"/>
        <v>42</v>
      </c>
      <c r="AV47" s="265">
        <f t="shared" si="2"/>
        <v>-46</v>
      </c>
    </row>
    <row r="48" spans="1:48" ht="15.75" customHeight="1" x14ac:dyDescent="0.2">
      <c r="A48" s="1">
        <v>8</v>
      </c>
      <c r="B48" s="1">
        <v>222</v>
      </c>
      <c r="C48" s="356" t="s">
        <v>211</v>
      </c>
      <c r="D48" s="49">
        <v>-592</v>
      </c>
      <c r="E48" s="50">
        <v>-254</v>
      </c>
      <c r="F48" s="51">
        <v>-338</v>
      </c>
      <c r="G48" s="49">
        <v>-263</v>
      </c>
      <c r="H48" s="50">
        <v>-99</v>
      </c>
      <c r="I48" s="51">
        <v>-164</v>
      </c>
      <c r="J48" s="80">
        <v>178</v>
      </c>
      <c r="K48" s="50">
        <v>107</v>
      </c>
      <c r="L48" s="51">
        <v>71</v>
      </c>
      <c r="M48" s="52">
        <v>107</v>
      </c>
      <c r="N48" s="53">
        <v>71</v>
      </c>
      <c r="O48" s="53">
        <v>0</v>
      </c>
      <c r="P48" s="54">
        <v>0</v>
      </c>
      <c r="Q48" s="49">
        <v>441</v>
      </c>
      <c r="R48" s="50">
        <v>206</v>
      </c>
      <c r="S48" s="51">
        <v>235</v>
      </c>
      <c r="T48" s="52">
        <v>206</v>
      </c>
      <c r="U48" s="53">
        <v>235</v>
      </c>
      <c r="V48" s="53">
        <v>0</v>
      </c>
      <c r="W48" s="55">
        <v>0</v>
      </c>
      <c r="X48" s="49">
        <v>-329</v>
      </c>
      <c r="Y48" s="50">
        <v>-155</v>
      </c>
      <c r="Z48" s="56">
        <v>-174</v>
      </c>
      <c r="AA48" s="49">
        <v>461</v>
      </c>
      <c r="AB48" s="50">
        <v>226</v>
      </c>
      <c r="AC48" s="56">
        <v>235</v>
      </c>
      <c r="AD48" s="52">
        <v>218</v>
      </c>
      <c r="AE48" s="53">
        <v>218</v>
      </c>
      <c r="AF48" s="53">
        <v>5</v>
      </c>
      <c r="AG48" s="55">
        <v>14</v>
      </c>
      <c r="AH48" s="49">
        <v>3</v>
      </c>
      <c r="AI48" s="51">
        <v>3</v>
      </c>
      <c r="AJ48" s="49">
        <v>790</v>
      </c>
      <c r="AK48" s="50">
        <v>381</v>
      </c>
      <c r="AL48" s="56">
        <v>409</v>
      </c>
      <c r="AM48" s="52">
        <v>371</v>
      </c>
      <c r="AN48" s="53">
        <v>394</v>
      </c>
      <c r="AO48" s="53">
        <v>7</v>
      </c>
      <c r="AP48" s="55">
        <v>7</v>
      </c>
      <c r="AQ48" s="49">
        <v>3</v>
      </c>
      <c r="AR48" s="166">
        <v>8</v>
      </c>
      <c r="AT48" s="264">
        <f t="shared" si="0"/>
        <v>-329</v>
      </c>
      <c r="AU48" s="262">
        <f t="shared" si="1"/>
        <v>5</v>
      </c>
      <c r="AV48" s="265">
        <f t="shared" si="2"/>
        <v>-5</v>
      </c>
    </row>
    <row r="49" spans="1:48" ht="15.75" customHeight="1" x14ac:dyDescent="0.2">
      <c r="A49" s="1">
        <v>9</v>
      </c>
      <c r="B49" s="1">
        <v>223</v>
      </c>
      <c r="C49" s="356" t="s">
        <v>212</v>
      </c>
      <c r="D49" s="49">
        <v>-743</v>
      </c>
      <c r="E49" s="50">
        <v>-350</v>
      </c>
      <c r="F49" s="51">
        <v>-393</v>
      </c>
      <c r="G49" s="49">
        <v>-418</v>
      </c>
      <c r="H49" s="50">
        <v>-202</v>
      </c>
      <c r="I49" s="51">
        <v>-216</v>
      </c>
      <c r="J49" s="80">
        <v>485</v>
      </c>
      <c r="K49" s="50">
        <v>241</v>
      </c>
      <c r="L49" s="51">
        <v>244</v>
      </c>
      <c r="M49" s="52">
        <v>241</v>
      </c>
      <c r="N49" s="53">
        <v>242</v>
      </c>
      <c r="O49" s="53">
        <v>0</v>
      </c>
      <c r="P49" s="54">
        <v>2</v>
      </c>
      <c r="Q49" s="49">
        <v>903</v>
      </c>
      <c r="R49" s="50">
        <v>443</v>
      </c>
      <c r="S49" s="51">
        <v>460</v>
      </c>
      <c r="T49" s="52">
        <v>442</v>
      </c>
      <c r="U49" s="53">
        <v>458</v>
      </c>
      <c r="V49" s="53">
        <v>1</v>
      </c>
      <c r="W49" s="55">
        <v>2</v>
      </c>
      <c r="X49" s="49">
        <v>-325</v>
      </c>
      <c r="Y49" s="50">
        <v>-148</v>
      </c>
      <c r="Z49" s="56">
        <v>-177</v>
      </c>
      <c r="AA49" s="49">
        <v>1496</v>
      </c>
      <c r="AB49" s="50">
        <v>762</v>
      </c>
      <c r="AC49" s="56">
        <v>734</v>
      </c>
      <c r="AD49" s="52">
        <v>693</v>
      </c>
      <c r="AE49" s="53">
        <v>629</v>
      </c>
      <c r="AF49" s="53">
        <v>63</v>
      </c>
      <c r="AG49" s="55">
        <v>104</v>
      </c>
      <c r="AH49" s="49">
        <v>6</v>
      </c>
      <c r="AI49" s="51">
        <v>1</v>
      </c>
      <c r="AJ49" s="49">
        <v>1821</v>
      </c>
      <c r="AK49" s="50">
        <v>910</v>
      </c>
      <c r="AL49" s="56">
        <v>911</v>
      </c>
      <c r="AM49" s="52">
        <v>830</v>
      </c>
      <c r="AN49" s="53">
        <v>777</v>
      </c>
      <c r="AO49" s="53">
        <v>46</v>
      </c>
      <c r="AP49" s="55">
        <v>75</v>
      </c>
      <c r="AQ49" s="49">
        <v>34</v>
      </c>
      <c r="AR49" s="166">
        <v>59</v>
      </c>
      <c r="AT49" s="264">
        <f t="shared" si="0"/>
        <v>-285</v>
      </c>
      <c r="AU49" s="262">
        <f t="shared" si="1"/>
        <v>46</v>
      </c>
      <c r="AV49" s="265">
        <f t="shared" si="2"/>
        <v>-86</v>
      </c>
    </row>
    <row r="50" spans="1:48" ht="15.75" customHeight="1" x14ac:dyDescent="0.2">
      <c r="A50" s="1">
        <v>10</v>
      </c>
      <c r="B50" s="1">
        <v>224</v>
      </c>
      <c r="C50" s="356" t="s">
        <v>213</v>
      </c>
      <c r="D50" s="49">
        <v>-516</v>
      </c>
      <c r="E50" s="50">
        <v>-193</v>
      </c>
      <c r="F50" s="51">
        <v>-323</v>
      </c>
      <c r="G50" s="49">
        <v>-368</v>
      </c>
      <c r="H50" s="50">
        <v>-177</v>
      </c>
      <c r="I50" s="51">
        <v>-191</v>
      </c>
      <c r="J50" s="80">
        <v>345</v>
      </c>
      <c r="K50" s="50">
        <v>164</v>
      </c>
      <c r="L50" s="51">
        <v>181</v>
      </c>
      <c r="M50" s="52">
        <v>164</v>
      </c>
      <c r="N50" s="53">
        <v>181</v>
      </c>
      <c r="O50" s="53">
        <v>0</v>
      </c>
      <c r="P50" s="54">
        <v>0</v>
      </c>
      <c r="Q50" s="49">
        <v>713</v>
      </c>
      <c r="R50" s="50">
        <v>341</v>
      </c>
      <c r="S50" s="51">
        <v>372</v>
      </c>
      <c r="T50" s="52">
        <v>341</v>
      </c>
      <c r="U50" s="53">
        <v>372</v>
      </c>
      <c r="V50" s="53">
        <v>0</v>
      </c>
      <c r="W50" s="55">
        <v>0</v>
      </c>
      <c r="X50" s="49">
        <v>-148</v>
      </c>
      <c r="Y50" s="50">
        <v>-16</v>
      </c>
      <c r="Z50" s="56">
        <v>-132</v>
      </c>
      <c r="AA50" s="49">
        <v>1054</v>
      </c>
      <c r="AB50" s="50">
        <v>566</v>
      </c>
      <c r="AC50" s="56">
        <v>488</v>
      </c>
      <c r="AD50" s="52">
        <v>500</v>
      </c>
      <c r="AE50" s="53">
        <v>426</v>
      </c>
      <c r="AF50" s="53">
        <v>55</v>
      </c>
      <c r="AG50" s="55">
        <v>58</v>
      </c>
      <c r="AH50" s="49">
        <v>11</v>
      </c>
      <c r="AI50" s="51">
        <v>4</v>
      </c>
      <c r="AJ50" s="49">
        <v>1202</v>
      </c>
      <c r="AK50" s="50">
        <v>582</v>
      </c>
      <c r="AL50" s="56">
        <v>620</v>
      </c>
      <c r="AM50" s="52">
        <v>528</v>
      </c>
      <c r="AN50" s="53">
        <v>556</v>
      </c>
      <c r="AO50" s="53">
        <v>37</v>
      </c>
      <c r="AP50" s="55">
        <v>48</v>
      </c>
      <c r="AQ50" s="49">
        <v>17</v>
      </c>
      <c r="AR50" s="166">
        <v>16</v>
      </c>
      <c r="AT50" s="264">
        <f t="shared" si="0"/>
        <v>-158</v>
      </c>
      <c r="AU50" s="262">
        <f t="shared" si="1"/>
        <v>28</v>
      </c>
      <c r="AV50" s="265">
        <f t="shared" si="2"/>
        <v>-18</v>
      </c>
    </row>
    <row r="51" spans="1:48" ht="15.75" customHeight="1" x14ac:dyDescent="0.2">
      <c r="A51" s="1">
        <v>8</v>
      </c>
      <c r="B51" s="1">
        <v>225</v>
      </c>
      <c r="C51" s="356" t="s">
        <v>214</v>
      </c>
      <c r="D51" s="49">
        <v>-387</v>
      </c>
      <c r="E51" s="50">
        <v>-197</v>
      </c>
      <c r="F51" s="51">
        <v>-190</v>
      </c>
      <c r="G51" s="49">
        <v>-250</v>
      </c>
      <c r="H51" s="50">
        <v>-98</v>
      </c>
      <c r="I51" s="51">
        <v>-152</v>
      </c>
      <c r="J51" s="80">
        <v>248</v>
      </c>
      <c r="K51" s="50">
        <v>148</v>
      </c>
      <c r="L51" s="51">
        <v>100</v>
      </c>
      <c r="M51" s="52">
        <v>148</v>
      </c>
      <c r="N51" s="53">
        <v>100</v>
      </c>
      <c r="O51" s="53">
        <v>0</v>
      </c>
      <c r="P51" s="54">
        <v>0</v>
      </c>
      <c r="Q51" s="49">
        <v>498</v>
      </c>
      <c r="R51" s="50">
        <v>246</v>
      </c>
      <c r="S51" s="51">
        <v>252</v>
      </c>
      <c r="T51" s="52">
        <v>246</v>
      </c>
      <c r="U51" s="53">
        <v>252</v>
      </c>
      <c r="V51" s="53">
        <v>0</v>
      </c>
      <c r="W51" s="55">
        <v>0</v>
      </c>
      <c r="X51" s="49">
        <v>-137</v>
      </c>
      <c r="Y51" s="50">
        <v>-99</v>
      </c>
      <c r="Z51" s="56">
        <v>-38</v>
      </c>
      <c r="AA51" s="49">
        <v>807</v>
      </c>
      <c r="AB51" s="50">
        <v>393</v>
      </c>
      <c r="AC51" s="56">
        <v>414</v>
      </c>
      <c r="AD51" s="52">
        <v>364</v>
      </c>
      <c r="AE51" s="53">
        <v>374</v>
      </c>
      <c r="AF51" s="53">
        <v>24</v>
      </c>
      <c r="AG51" s="55">
        <v>35</v>
      </c>
      <c r="AH51" s="49">
        <v>5</v>
      </c>
      <c r="AI51" s="51">
        <v>5</v>
      </c>
      <c r="AJ51" s="49">
        <v>944</v>
      </c>
      <c r="AK51" s="50">
        <v>492</v>
      </c>
      <c r="AL51" s="56">
        <v>452</v>
      </c>
      <c r="AM51" s="52">
        <v>464</v>
      </c>
      <c r="AN51" s="53">
        <v>431</v>
      </c>
      <c r="AO51" s="53">
        <v>10</v>
      </c>
      <c r="AP51" s="55">
        <v>10</v>
      </c>
      <c r="AQ51" s="49">
        <v>18</v>
      </c>
      <c r="AR51" s="166">
        <v>11</v>
      </c>
      <c r="AT51" s="264">
        <f t="shared" si="0"/>
        <v>-157</v>
      </c>
      <c r="AU51" s="262">
        <f t="shared" si="1"/>
        <v>39</v>
      </c>
      <c r="AV51" s="265">
        <f t="shared" si="2"/>
        <v>-19</v>
      </c>
    </row>
    <row r="52" spans="1:48" ht="15.75" customHeight="1" x14ac:dyDescent="0.2">
      <c r="A52" s="1">
        <v>10</v>
      </c>
      <c r="B52" s="1">
        <v>226</v>
      </c>
      <c r="C52" s="356" t="s">
        <v>215</v>
      </c>
      <c r="D52" s="49">
        <v>-610</v>
      </c>
      <c r="E52" s="50">
        <v>-329</v>
      </c>
      <c r="F52" s="51">
        <v>-281</v>
      </c>
      <c r="G52" s="49">
        <v>-451</v>
      </c>
      <c r="H52" s="50">
        <v>-224</v>
      </c>
      <c r="I52" s="51">
        <v>-227</v>
      </c>
      <c r="J52" s="80">
        <v>292</v>
      </c>
      <c r="K52" s="50">
        <v>151</v>
      </c>
      <c r="L52" s="51">
        <v>141</v>
      </c>
      <c r="M52" s="52">
        <v>151</v>
      </c>
      <c r="N52" s="53">
        <v>141</v>
      </c>
      <c r="O52" s="53">
        <v>0</v>
      </c>
      <c r="P52" s="54">
        <v>0</v>
      </c>
      <c r="Q52" s="49">
        <v>743</v>
      </c>
      <c r="R52" s="50">
        <v>375</v>
      </c>
      <c r="S52" s="51">
        <v>368</v>
      </c>
      <c r="T52" s="52">
        <v>374</v>
      </c>
      <c r="U52" s="53">
        <v>368</v>
      </c>
      <c r="V52" s="53">
        <v>1</v>
      </c>
      <c r="W52" s="55">
        <v>0</v>
      </c>
      <c r="X52" s="49">
        <v>-159</v>
      </c>
      <c r="Y52" s="50">
        <v>-105</v>
      </c>
      <c r="Z52" s="56">
        <v>-54</v>
      </c>
      <c r="AA52" s="49">
        <v>1064</v>
      </c>
      <c r="AB52" s="50">
        <v>518</v>
      </c>
      <c r="AC52" s="56">
        <v>546</v>
      </c>
      <c r="AD52" s="52">
        <v>481</v>
      </c>
      <c r="AE52" s="53">
        <v>528</v>
      </c>
      <c r="AF52" s="53">
        <v>33</v>
      </c>
      <c r="AG52" s="55">
        <v>14</v>
      </c>
      <c r="AH52" s="49">
        <v>4</v>
      </c>
      <c r="AI52" s="51">
        <v>4</v>
      </c>
      <c r="AJ52" s="49">
        <v>1223</v>
      </c>
      <c r="AK52" s="50">
        <v>623</v>
      </c>
      <c r="AL52" s="56">
        <v>600</v>
      </c>
      <c r="AM52" s="52">
        <v>594</v>
      </c>
      <c r="AN52" s="53">
        <v>572</v>
      </c>
      <c r="AO52" s="53">
        <v>26</v>
      </c>
      <c r="AP52" s="55">
        <v>21</v>
      </c>
      <c r="AQ52" s="49">
        <v>3</v>
      </c>
      <c r="AR52" s="166">
        <v>7</v>
      </c>
      <c r="AT52" s="264">
        <f t="shared" si="0"/>
        <v>-157</v>
      </c>
      <c r="AU52" s="262">
        <f t="shared" si="1"/>
        <v>0</v>
      </c>
      <c r="AV52" s="265">
        <f t="shared" si="2"/>
        <v>-2</v>
      </c>
    </row>
    <row r="53" spans="1:48" s="81" customFormat="1" ht="15.75" customHeight="1" x14ac:dyDescent="0.2">
      <c r="A53" s="1">
        <v>7</v>
      </c>
      <c r="B53" s="1">
        <v>227</v>
      </c>
      <c r="C53" s="356" t="s">
        <v>216</v>
      </c>
      <c r="D53" s="49">
        <v>-599</v>
      </c>
      <c r="E53" s="50">
        <v>-225</v>
      </c>
      <c r="F53" s="51">
        <v>-374</v>
      </c>
      <c r="G53" s="49">
        <v>-260</v>
      </c>
      <c r="H53" s="50">
        <v>-98</v>
      </c>
      <c r="I53" s="51">
        <v>-162</v>
      </c>
      <c r="J53" s="80">
        <v>293</v>
      </c>
      <c r="K53" s="50">
        <v>156</v>
      </c>
      <c r="L53" s="51">
        <v>137</v>
      </c>
      <c r="M53" s="52">
        <v>156</v>
      </c>
      <c r="N53" s="53">
        <v>137</v>
      </c>
      <c r="O53" s="53">
        <v>0</v>
      </c>
      <c r="P53" s="54">
        <v>0</v>
      </c>
      <c r="Q53" s="49">
        <v>553</v>
      </c>
      <c r="R53" s="50">
        <v>254</v>
      </c>
      <c r="S53" s="51">
        <v>299</v>
      </c>
      <c r="T53" s="52">
        <v>254</v>
      </c>
      <c r="U53" s="53">
        <v>299</v>
      </c>
      <c r="V53" s="53">
        <v>0</v>
      </c>
      <c r="W53" s="55">
        <v>0</v>
      </c>
      <c r="X53" s="49">
        <v>-339</v>
      </c>
      <c r="Y53" s="50">
        <v>-127</v>
      </c>
      <c r="Z53" s="56">
        <v>-212</v>
      </c>
      <c r="AA53" s="49">
        <v>686</v>
      </c>
      <c r="AB53" s="50">
        <v>339</v>
      </c>
      <c r="AC53" s="56">
        <v>347</v>
      </c>
      <c r="AD53" s="52">
        <v>315</v>
      </c>
      <c r="AE53" s="53">
        <v>296</v>
      </c>
      <c r="AF53" s="53">
        <v>11</v>
      </c>
      <c r="AG53" s="55">
        <v>43</v>
      </c>
      <c r="AH53" s="49">
        <v>13</v>
      </c>
      <c r="AI53" s="51">
        <v>8</v>
      </c>
      <c r="AJ53" s="49">
        <v>1025</v>
      </c>
      <c r="AK53" s="50">
        <v>466</v>
      </c>
      <c r="AL53" s="56">
        <v>559</v>
      </c>
      <c r="AM53" s="52">
        <v>455</v>
      </c>
      <c r="AN53" s="53">
        <v>471</v>
      </c>
      <c r="AO53" s="53">
        <v>8</v>
      </c>
      <c r="AP53" s="55">
        <v>86</v>
      </c>
      <c r="AQ53" s="49">
        <v>3</v>
      </c>
      <c r="AR53" s="166">
        <v>2</v>
      </c>
      <c r="AT53" s="264">
        <f t="shared" si="0"/>
        <v>-315</v>
      </c>
      <c r="AU53" s="262">
        <f t="shared" si="1"/>
        <v>-40</v>
      </c>
      <c r="AV53" s="265">
        <f t="shared" si="2"/>
        <v>16</v>
      </c>
    </row>
    <row r="54" spans="1:48" ht="15.75" customHeight="1" x14ac:dyDescent="0.2">
      <c r="A54" s="1">
        <v>5</v>
      </c>
      <c r="B54" s="1">
        <v>228</v>
      </c>
      <c r="C54" s="356" t="s">
        <v>217</v>
      </c>
      <c r="D54" s="49">
        <v>-38</v>
      </c>
      <c r="E54" s="50">
        <v>-64</v>
      </c>
      <c r="F54" s="51">
        <v>26</v>
      </c>
      <c r="G54" s="49">
        <v>11</v>
      </c>
      <c r="H54" s="50">
        <v>-23</v>
      </c>
      <c r="I54" s="51">
        <v>34</v>
      </c>
      <c r="J54" s="80">
        <v>370</v>
      </c>
      <c r="K54" s="50">
        <v>188</v>
      </c>
      <c r="L54" s="51">
        <v>182</v>
      </c>
      <c r="M54" s="52">
        <v>188</v>
      </c>
      <c r="N54" s="53">
        <v>182</v>
      </c>
      <c r="O54" s="53">
        <v>0</v>
      </c>
      <c r="P54" s="54">
        <v>0</v>
      </c>
      <c r="Q54" s="49">
        <v>359</v>
      </c>
      <c r="R54" s="50">
        <v>211</v>
      </c>
      <c r="S54" s="51">
        <v>148</v>
      </c>
      <c r="T54" s="52">
        <v>211</v>
      </c>
      <c r="U54" s="53">
        <v>148</v>
      </c>
      <c r="V54" s="53">
        <v>0</v>
      </c>
      <c r="W54" s="55">
        <v>0</v>
      </c>
      <c r="X54" s="49">
        <v>-49</v>
      </c>
      <c r="Y54" s="50">
        <v>-41</v>
      </c>
      <c r="Z54" s="56">
        <v>-8</v>
      </c>
      <c r="AA54" s="49">
        <v>1957</v>
      </c>
      <c r="AB54" s="50">
        <v>995</v>
      </c>
      <c r="AC54" s="56">
        <v>962</v>
      </c>
      <c r="AD54" s="52">
        <v>926</v>
      </c>
      <c r="AE54" s="53">
        <v>773</v>
      </c>
      <c r="AF54" s="53">
        <v>65</v>
      </c>
      <c r="AG54" s="55">
        <v>186</v>
      </c>
      <c r="AH54" s="49">
        <v>4</v>
      </c>
      <c r="AI54" s="51">
        <v>3</v>
      </c>
      <c r="AJ54" s="49">
        <v>2006</v>
      </c>
      <c r="AK54" s="50">
        <v>1036</v>
      </c>
      <c r="AL54" s="56">
        <v>970</v>
      </c>
      <c r="AM54" s="52">
        <v>961</v>
      </c>
      <c r="AN54" s="53">
        <v>844</v>
      </c>
      <c r="AO54" s="53">
        <v>68</v>
      </c>
      <c r="AP54" s="55">
        <v>123</v>
      </c>
      <c r="AQ54" s="49">
        <v>7</v>
      </c>
      <c r="AR54" s="166">
        <v>3</v>
      </c>
      <c r="AT54" s="264">
        <f t="shared" si="0"/>
        <v>-106</v>
      </c>
      <c r="AU54" s="262">
        <f t="shared" si="1"/>
        <v>60</v>
      </c>
      <c r="AV54" s="265">
        <f t="shared" si="2"/>
        <v>-3</v>
      </c>
    </row>
    <row r="55" spans="1:48" ht="15.75" customHeight="1" x14ac:dyDescent="0.2">
      <c r="A55" s="1">
        <v>7</v>
      </c>
      <c r="B55" s="1">
        <v>229</v>
      </c>
      <c r="C55" s="356" t="s">
        <v>218</v>
      </c>
      <c r="D55" s="49">
        <v>-513</v>
      </c>
      <c r="E55" s="50">
        <v>-326</v>
      </c>
      <c r="F55" s="51">
        <v>-187</v>
      </c>
      <c r="G55" s="49">
        <v>-178</v>
      </c>
      <c r="H55" s="50">
        <v>-129</v>
      </c>
      <c r="I55" s="51">
        <v>-49</v>
      </c>
      <c r="J55" s="80">
        <v>665</v>
      </c>
      <c r="K55" s="50">
        <v>331</v>
      </c>
      <c r="L55" s="51">
        <v>334</v>
      </c>
      <c r="M55" s="52">
        <v>328</v>
      </c>
      <c r="N55" s="53">
        <v>334</v>
      </c>
      <c r="O55" s="53">
        <v>3</v>
      </c>
      <c r="P55" s="54">
        <v>0</v>
      </c>
      <c r="Q55" s="49">
        <v>843</v>
      </c>
      <c r="R55" s="50">
        <v>460</v>
      </c>
      <c r="S55" s="51">
        <v>383</v>
      </c>
      <c r="T55" s="52">
        <v>459</v>
      </c>
      <c r="U55" s="53">
        <v>383</v>
      </c>
      <c r="V55" s="53">
        <v>1</v>
      </c>
      <c r="W55" s="55">
        <v>0</v>
      </c>
      <c r="X55" s="49">
        <v>-335</v>
      </c>
      <c r="Y55" s="50">
        <v>-197</v>
      </c>
      <c r="Z55" s="56">
        <v>-138</v>
      </c>
      <c r="AA55" s="49">
        <v>1973</v>
      </c>
      <c r="AB55" s="50">
        <v>1018</v>
      </c>
      <c r="AC55" s="56">
        <v>955</v>
      </c>
      <c r="AD55" s="52">
        <v>950</v>
      </c>
      <c r="AE55" s="53">
        <v>897</v>
      </c>
      <c r="AF55" s="53">
        <v>62</v>
      </c>
      <c r="AG55" s="55">
        <v>53</v>
      </c>
      <c r="AH55" s="49">
        <v>6</v>
      </c>
      <c r="AI55" s="51">
        <v>5</v>
      </c>
      <c r="AJ55" s="49">
        <v>2308</v>
      </c>
      <c r="AK55" s="50">
        <v>1215</v>
      </c>
      <c r="AL55" s="56">
        <v>1093</v>
      </c>
      <c r="AM55" s="52">
        <v>1127</v>
      </c>
      <c r="AN55" s="53">
        <v>1030</v>
      </c>
      <c r="AO55" s="53">
        <v>56</v>
      </c>
      <c r="AP55" s="55">
        <v>47</v>
      </c>
      <c r="AQ55" s="49">
        <v>32</v>
      </c>
      <c r="AR55" s="166">
        <v>16</v>
      </c>
      <c r="AT55" s="264">
        <f t="shared" si="0"/>
        <v>-310</v>
      </c>
      <c r="AU55" s="262">
        <f t="shared" si="1"/>
        <v>12</v>
      </c>
      <c r="AV55" s="265">
        <f t="shared" si="2"/>
        <v>-37</v>
      </c>
    </row>
    <row r="56" spans="1:48" ht="15.75" customHeight="1" x14ac:dyDescent="0.2">
      <c r="A56" s="1">
        <v>3</v>
      </c>
      <c r="B56" s="1">
        <v>301</v>
      </c>
      <c r="C56" s="356" t="s">
        <v>49</v>
      </c>
      <c r="D56" s="49">
        <v>-206</v>
      </c>
      <c r="E56" s="50">
        <v>-81</v>
      </c>
      <c r="F56" s="51">
        <v>-125</v>
      </c>
      <c r="G56" s="49">
        <v>-47</v>
      </c>
      <c r="H56" s="50">
        <v>-27</v>
      </c>
      <c r="I56" s="51">
        <v>-20</v>
      </c>
      <c r="J56" s="80">
        <v>184</v>
      </c>
      <c r="K56" s="50">
        <v>95</v>
      </c>
      <c r="L56" s="51">
        <v>89</v>
      </c>
      <c r="M56" s="52">
        <v>94</v>
      </c>
      <c r="N56" s="53">
        <v>88</v>
      </c>
      <c r="O56" s="53">
        <v>1</v>
      </c>
      <c r="P56" s="54">
        <v>1</v>
      </c>
      <c r="Q56" s="49">
        <v>231</v>
      </c>
      <c r="R56" s="50">
        <v>122</v>
      </c>
      <c r="S56" s="51">
        <v>109</v>
      </c>
      <c r="T56" s="52">
        <v>122</v>
      </c>
      <c r="U56" s="53">
        <v>108</v>
      </c>
      <c r="V56" s="53">
        <v>0</v>
      </c>
      <c r="W56" s="55">
        <v>1</v>
      </c>
      <c r="X56" s="49">
        <v>-159</v>
      </c>
      <c r="Y56" s="50">
        <v>-54</v>
      </c>
      <c r="Z56" s="56">
        <v>-105</v>
      </c>
      <c r="AA56" s="49">
        <v>943</v>
      </c>
      <c r="AB56" s="50">
        <v>461</v>
      </c>
      <c r="AC56" s="56">
        <v>482</v>
      </c>
      <c r="AD56" s="52">
        <v>445</v>
      </c>
      <c r="AE56" s="53">
        <v>459</v>
      </c>
      <c r="AF56" s="53">
        <v>12</v>
      </c>
      <c r="AG56" s="55">
        <v>12</v>
      </c>
      <c r="AH56" s="49">
        <v>4</v>
      </c>
      <c r="AI56" s="51">
        <v>11</v>
      </c>
      <c r="AJ56" s="49">
        <v>1102</v>
      </c>
      <c r="AK56" s="50">
        <v>515</v>
      </c>
      <c r="AL56" s="56">
        <v>587</v>
      </c>
      <c r="AM56" s="52">
        <v>501</v>
      </c>
      <c r="AN56" s="53">
        <v>555</v>
      </c>
      <c r="AO56" s="53">
        <v>13</v>
      </c>
      <c r="AP56" s="55">
        <v>29</v>
      </c>
      <c r="AQ56" s="49">
        <v>1</v>
      </c>
      <c r="AR56" s="166">
        <v>3</v>
      </c>
      <c r="AT56" s="264">
        <f t="shared" si="0"/>
        <v>-152</v>
      </c>
      <c r="AU56" s="262">
        <f t="shared" si="1"/>
        <v>-18</v>
      </c>
      <c r="AV56" s="265">
        <f t="shared" si="2"/>
        <v>11</v>
      </c>
    </row>
    <row r="57" spans="1:48" ht="15.75" customHeight="1" x14ac:dyDescent="0.2">
      <c r="A57" s="1">
        <v>5</v>
      </c>
      <c r="B57" s="1">
        <v>365</v>
      </c>
      <c r="C57" s="356" t="s">
        <v>219</v>
      </c>
      <c r="D57" s="49">
        <v>-316</v>
      </c>
      <c r="E57" s="50">
        <v>-151</v>
      </c>
      <c r="F57" s="51">
        <v>-165</v>
      </c>
      <c r="G57" s="49">
        <v>-192</v>
      </c>
      <c r="H57" s="50">
        <v>-86</v>
      </c>
      <c r="I57" s="51">
        <v>-106</v>
      </c>
      <c r="J57" s="80">
        <v>129</v>
      </c>
      <c r="K57" s="50">
        <v>65</v>
      </c>
      <c r="L57" s="51">
        <v>64</v>
      </c>
      <c r="M57" s="52">
        <v>65</v>
      </c>
      <c r="N57" s="53">
        <v>63</v>
      </c>
      <c r="O57" s="53">
        <v>0</v>
      </c>
      <c r="P57" s="54">
        <v>1</v>
      </c>
      <c r="Q57" s="49">
        <v>321</v>
      </c>
      <c r="R57" s="50">
        <v>151</v>
      </c>
      <c r="S57" s="51">
        <v>170</v>
      </c>
      <c r="T57" s="52">
        <v>151</v>
      </c>
      <c r="U57" s="53">
        <v>170</v>
      </c>
      <c r="V57" s="53">
        <v>0</v>
      </c>
      <c r="W57" s="55">
        <v>0</v>
      </c>
      <c r="X57" s="49">
        <v>-124</v>
      </c>
      <c r="Y57" s="50">
        <v>-65</v>
      </c>
      <c r="Z57" s="56">
        <v>-59</v>
      </c>
      <c r="AA57" s="49">
        <v>438</v>
      </c>
      <c r="AB57" s="50">
        <v>221</v>
      </c>
      <c r="AC57" s="56">
        <v>217</v>
      </c>
      <c r="AD57" s="52">
        <v>192</v>
      </c>
      <c r="AE57" s="53">
        <v>204</v>
      </c>
      <c r="AF57" s="53">
        <v>29</v>
      </c>
      <c r="AG57" s="55">
        <v>9</v>
      </c>
      <c r="AH57" s="49">
        <v>0</v>
      </c>
      <c r="AI57" s="51">
        <v>4</v>
      </c>
      <c r="AJ57" s="49">
        <v>562</v>
      </c>
      <c r="AK57" s="50">
        <v>286</v>
      </c>
      <c r="AL57" s="56">
        <v>276</v>
      </c>
      <c r="AM57" s="52">
        <v>257</v>
      </c>
      <c r="AN57" s="53">
        <v>264</v>
      </c>
      <c r="AO57" s="53">
        <v>11</v>
      </c>
      <c r="AP57" s="55">
        <v>9</v>
      </c>
      <c r="AQ57" s="49">
        <v>18</v>
      </c>
      <c r="AR57" s="166">
        <v>3</v>
      </c>
      <c r="AT57" s="264">
        <f t="shared" si="0"/>
        <v>-125</v>
      </c>
      <c r="AU57" s="262">
        <f t="shared" si="1"/>
        <v>18</v>
      </c>
      <c r="AV57" s="265">
        <f t="shared" si="2"/>
        <v>-17</v>
      </c>
    </row>
    <row r="58" spans="1:48" ht="15.75" customHeight="1" x14ac:dyDescent="0.2">
      <c r="A58" s="1">
        <v>4</v>
      </c>
      <c r="B58" s="1">
        <v>381</v>
      </c>
      <c r="C58" s="356" t="s">
        <v>58</v>
      </c>
      <c r="D58" s="49">
        <v>-50</v>
      </c>
      <c r="E58" s="50">
        <v>-44</v>
      </c>
      <c r="F58" s="51">
        <v>-6</v>
      </c>
      <c r="G58" s="49">
        <v>-75</v>
      </c>
      <c r="H58" s="50">
        <v>-51</v>
      </c>
      <c r="I58" s="51">
        <v>-24</v>
      </c>
      <c r="J58" s="80">
        <v>227</v>
      </c>
      <c r="K58" s="50">
        <v>118</v>
      </c>
      <c r="L58" s="51">
        <v>109</v>
      </c>
      <c r="M58" s="52">
        <v>116</v>
      </c>
      <c r="N58" s="53">
        <v>108</v>
      </c>
      <c r="O58" s="53">
        <v>2</v>
      </c>
      <c r="P58" s="54">
        <v>1</v>
      </c>
      <c r="Q58" s="49">
        <v>302</v>
      </c>
      <c r="R58" s="50">
        <v>169</v>
      </c>
      <c r="S58" s="51">
        <v>133</v>
      </c>
      <c r="T58" s="52">
        <v>169</v>
      </c>
      <c r="U58" s="53">
        <v>132</v>
      </c>
      <c r="V58" s="53">
        <v>0</v>
      </c>
      <c r="W58" s="55">
        <v>1</v>
      </c>
      <c r="X58" s="49">
        <v>25</v>
      </c>
      <c r="Y58" s="50">
        <v>7</v>
      </c>
      <c r="Z58" s="56">
        <v>18</v>
      </c>
      <c r="AA58" s="49">
        <v>1003</v>
      </c>
      <c r="AB58" s="50">
        <v>522</v>
      </c>
      <c r="AC58" s="56">
        <v>481</v>
      </c>
      <c r="AD58" s="52">
        <v>471</v>
      </c>
      <c r="AE58" s="53">
        <v>454</v>
      </c>
      <c r="AF58" s="53">
        <v>43</v>
      </c>
      <c r="AG58" s="55">
        <v>22</v>
      </c>
      <c r="AH58" s="49">
        <v>8</v>
      </c>
      <c r="AI58" s="51">
        <v>5</v>
      </c>
      <c r="AJ58" s="49">
        <v>978</v>
      </c>
      <c r="AK58" s="50">
        <v>515</v>
      </c>
      <c r="AL58" s="56">
        <v>463</v>
      </c>
      <c r="AM58" s="52">
        <v>476</v>
      </c>
      <c r="AN58" s="53">
        <v>440</v>
      </c>
      <c r="AO58" s="53">
        <v>26</v>
      </c>
      <c r="AP58" s="55">
        <v>18</v>
      </c>
      <c r="AQ58" s="49">
        <v>13</v>
      </c>
      <c r="AR58" s="166">
        <v>5</v>
      </c>
      <c r="AT58" s="264">
        <f t="shared" si="0"/>
        <v>9</v>
      </c>
      <c r="AU58" s="262">
        <f t="shared" si="1"/>
        <v>21</v>
      </c>
      <c r="AV58" s="265">
        <f t="shared" si="2"/>
        <v>-5</v>
      </c>
    </row>
    <row r="59" spans="1:48" ht="15.75" customHeight="1" x14ac:dyDescent="0.2">
      <c r="A59" s="1">
        <v>4</v>
      </c>
      <c r="B59" s="1">
        <v>382</v>
      </c>
      <c r="C59" s="356" t="s">
        <v>59</v>
      </c>
      <c r="D59" s="49">
        <v>189</v>
      </c>
      <c r="E59" s="50">
        <v>100</v>
      </c>
      <c r="F59" s="51">
        <v>89</v>
      </c>
      <c r="G59" s="49">
        <v>17</v>
      </c>
      <c r="H59" s="50">
        <v>7</v>
      </c>
      <c r="I59" s="51">
        <v>10</v>
      </c>
      <c r="J59" s="80">
        <v>318</v>
      </c>
      <c r="K59" s="50">
        <v>173</v>
      </c>
      <c r="L59" s="51">
        <v>145</v>
      </c>
      <c r="M59" s="52">
        <v>173</v>
      </c>
      <c r="N59" s="53">
        <v>145</v>
      </c>
      <c r="O59" s="53">
        <v>0</v>
      </c>
      <c r="P59" s="54">
        <v>0</v>
      </c>
      <c r="Q59" s="49">
        <v>301</v>
      </c>
      <c r="R59" s="50">
        <v>166</v>
      </c>
      <c r="S59" s="51">
        <v>135</v>
      </c>
      <c r="T59" s="52">
        <v>165</v>
      </c>
      <c r="U59" s="53">
        <v>134</v>
      </c>
      <c r="V59" s="53">
        <v>1</v>
      </c>
      <c r="W59" s="55">
        <v>1</v>
      </c>
      <c r="X59" s="49">
        <v>172</v>
      </c>
      <c r="Y59" s="50">
        <v>93</v>
      </c>
      <c r="Z59" s="56">
        <v>79</v>
      </c>
      <c r="AA59" s="49">
        <v>1622</v>
      </c>
      <c r="AB59" s="50">
        <v>878</v>
      </c>
      <c r="AC59" s="56">
        <v>744</v>
      </c>
      <c r="AD59" s="52">
        <v>782</v>
      </c>
      <c r="AE59" s="53">
        <v>689</v>
      </c>
      <c r="AF59" s="53">
        <v>67</v>
      </c>
      <c r="AG59" s="55">
        <v>41</v>
      </c>
      <c r="AH59" s="49">
        <v>29</v>
      </c>
      <c r="AI59" s="51">
        <v>14</v>
      </c>
      <c r="AJ59" s="49">
        <v>1450</v>
      </c>
      <c r="AK59" s="50">
        <v>785</v>
      </c>
      <c r="AL59" s="56">
        <v>665</v>
      </c>
      <c r="AM59" s="52">
        <v>672</v>
      </c>
      <c r="AN59" s="53">
        <v>613</v>
      </c>
      <c r="AO59" s="53">
        <v>67</v>
      </c>
      <c r="AP59" s="55">
        <v>39</v>
      </c>
      <c r="AQ59" s="49">
        <v>46</v>
      </c>
      <c r="AR59" s="166">
        <v>13</v>
      </c>
      <c r="AT59" s="264">
        <f t="shared" si="0"/>
        <v>186</v>
      </c>
      <c r="AU59" s="262">
        <f t="shared" si="1"/>
        <v>2</v>
      </c>
      <c r="AV59" s="265">
        <f t="shared" si="2"/>
        <v>-16</v>
      </c>
    </row>
    <row r="60" spans="1:48" ht="15.75" customHeight="1" x14ac:dyDescent="0.2">
      <c r="A60" s="1">
        <v>6</v>
      </c>
      <c r="B60" s="1">
        <v>442</v>
      </c>
      <c r="C60" s="356" t="s">
        <v>63</v>
      </c>
      <c r="D60" s="49">
        <v>-246</v>
      </c>
      <c r="E60" s="50">
        <v>-119</v>
      </c>
      <c r="F60" s="51">
        <v>-127</v>
      </c>
      <c r="G60" s="49">
        <v>-112</v>
      </c>
      <c r="H60" s="50">
        <v>-62</v>
      </c>
      <c r="I60" s="51">
        <v>-50</v>
      </c>
      <c r="J60" s="80">
        <v>62</v>
      </c>
      <c r="K60" s="50">
        <v>28</v>
      </c>
      <c r="L60" s="51">
        <v>34</v>
      </c>
      <c r="M60" s="52">
        <v>28</v>
      </c>
      <c r="N60" s="53">
        <v>34</v>
      </c>
      <c r="O60" s="53">
        <v>0</v>
      </c>
      <c r="P60" s="54">
        <v>0</v>
      </c>
      <c r="Q60" s="49">
        <v>174</v>
      </c>
      <c r="R60" s="50">
        <v>90</v>
      </c>
      <c r="S60" s="51">
        <v>84</v>
      </c>
      <c r="T60" s="52">
        <v>90</v>
      </c>
      <c r="U60" s="53">
        <v>84</v>
      </c>
      <c r="V60" s="53">
        <v>0</v>
      </c>
      <c r="W60" s="55">
        <v>0</v>
      </c>
      <c r="X60" s="49">
        <v>-134</v>
      </c>
      <c r="Y60" s="50">
        <v>-57</v>
      </c>
      <c r="Z60" s="56">
        <v>-77</v>
      </c>
      <c r="AA60" s="49">
        <v>251</v>
      </c>
      <c r="AB60" s="50">
        <v>126</v>
      </c>
      <c r="AC60" s="56">
        <v>125</v>
      </c>
      <c r="AD60" s="52">
        <v>107</v>
      </c>
      <c r="AE60" s="53">
        <v>104</v>
      </c>
      <c r="AF60" s="53">
        <v>17</v>
      </c>
      <c r="AG60" s="55">
        <v>18</v>
      </c>
      <c r="AH60" s="49">
        <v>2</v>
      </c>
      <c r="AI60" s="51">
        <v>3</v>
      </c>
      <c r="AJ60" s="49">
        <v>385</v>
      </c>
      <c r="AK60" s="50">
        <v>183</v>
      </c>
      <c r="AL60" s="56">
        <v>202</v>
      </c>
      <c r="AM60" s="52">
        <v>163</v>
      </c>
      <c r="AN60" s="53">
        <v>188</v>
      </c>
      <c r="AO60" s="53">
        <v>9</v>
      </c>
      <c r="AP60" s="55">
        <v>13</v>
      </c>
      <c r="AQ60" s="49">
        <v>11</v>
      </c>
      <c r="AR60" s="166">
        <v>1</v>
      </c>
      <c r="AT60" s="264">
        <f t="shared" si="0"/>
        <v>-140</v>
      </c>
      <c r="AU60" s="262">
        <f t="shared" si="1"/>
        <v>13</v>
      </c>
      <c r="AV60" s="265">
        <f t="shared" si="2"/>
        <v>-7</v>
      </c>
    </row>
    <row r="61" spans="1:48" ht="15.75" customHeight="1" x14ac:dyDescent="0.2">
      <c r="A61" s="1">
        <v>6</v>
      </c>
      <c r="B61" s="1">
        <v>443</v>
      </c>
      <c r="C61" s="356" t="s">
        <v>64</v>
      </c>
      <c r="D61" s="49">
        <v>-33</v>
      </c>
      <c r="E61" s="50">
        <v>2</v>
      </c>
      <c r="F61" s="51">
        <v>-35</v>
      </c>
      <c r="G61" s="49">
        <v>-57</v>
      </c>
      <c r="H61" s="50">
        <v>-18</v>
      </c>
      <c r="I61" s="51">
        <v>-39</v>
      </c>
      <c r="J61" s="80">
        <v>168</v>
      </c>
      <c r="K61" s="50">
        <v>85</v>
      </c>
      <c r="L61" s="51">
        <v>83</v>
      </c>
      <c r="M61" s="52">
        <v>85</v>
      </c>
      <c r="N61" s="53">
        <v>82</v>
      </c>
      <c r="O61" s="53">
        <v>0</v>
      </c>
      <c r="P61" s="54">
        <v>1</v>
      </c>
      <c r="Q61" s="49">
        <v>225</v>
      </c>
      <c r="R61" s="50">
        <v>103</v>
      </c>
      <c r="S61" s="51">
        <v>122</v>
      </c>
      <c r="T61" s="52">
        <v>102</v>
      </c>
      <c r="U61" s="53">
        <v>122</v>
      </c>
      <c r="V61" s="53">
        <v>1</v>
      </c>
      <c r="W61" s="55">
        <v>0</v>
      </c>
      <c r="X61" s="49">
        <v>24</v>
      </c>
      <c r="Y61" s="50">
        <v>20</v>
      </c>
      <c r="Z61" s="56">
        <v>4</v>
      </c>
      <c r="AA61" s="49">
        <v>705</v>
      </c>
      <c r="AB61" s="50">
        <v>315</v>
      </c>
      <c r="AC61" s="56">
        <v>390</v>
      </c>
      <c r="AD61" s="52">
        <v>299</v>
      </c>
      <c r="AE61" s="53">
        <v>305</v>
      </c>
      <c r="AF61" s="53">
        <v>15</v>
      </c>
      <c r="AG61" s="55">
        <v>82</v>
      </c>
      <c r="AH61" s="49">
        <v>1</v>
      </c>
      <c r="AI61" s="51">
        <v>3</v>
      </c>
      <c r="AJ61" s="49">
        <v>681</v>
      </c>
      <c r="AK61" s="50">
        <v>295</v>
      </c>
      <c r="AL61" s="56">
        <v>386</v>
      </c>
      <c r="AM61" s="52">
        <v>279</v>
      </c>
      <c r="AN61" s="53">
        <v>272</v>
      </c>
      <c r="AO61" s="53">
        <v>15</v>
      </c>
      <c r="AP61" s="55">
        <v>100</v>
      </c>
      <c r="AQ61" s="49">
        <v>1</v>
      </c>
      <c r="AR61" s="166">
        <v>14</v>
      </c>
      <c r="AT61" s="264">
        <f t="shared" si="0"/>
        <v>53</v>
      </c>
      <c r="AU61" s="262">
        <f t="shared" si="1"/>
        <v>-18</v>
      </c>
      <c r="AV61" s="265">
        <f t="shared" si="2"/>
        <v>-11</v>
      </c>
    </row>
    <row r="62" spans="1:48" ht="15.75" customHeight="1" x14ac:dyDescent="0.2">
      <c r="A62" s="1">
        <v>6</v>
      </c>
      <c r="B62" s="1">
        <v>446</v>
      </c>
      <c r="C62" s="356" t="s">
        <v>220</v>
      </c>
      <c r="D62" s="49">
        <v>-186</v>
      </c>
      <c r="E62" s="50">
        <v>-101</v>
      </c>
      <c r="F62" s="51">
        <v>-85</v>
      </c>
      <c r="G62" s="49">
        <v>-98</v>
      </c>
      <c r="H62" s="50">
        <v>-41</v>
      </c>
      <c r="I62" s="51">
        <v>-57</v>
      </c>
      <c r="J62" s="80">
        <v>69</v>
      </c>
      <c r="K62" s="50">
        <v>33</v>
      </c>
      <c r="L62" s="51">
        <v>36</v>
      </c>
      <c r="M62" s="52">
        <v>33</v>
      </c>
      <c r="N62" s="53">
        <v>36</v>
      </c>
      <c r="O62" s="53">
        <v>0</v>
      </c>
      <c r="P62" s="54">
        <v>0</v>
      </c>
      <c r="Q62" s="49">
        <v>167</v>
      </c>
      <c r="R62" s="50">
        <v>74</v>
      </c>
      <c r="S62" s="51">
        <v>93</v>
      </c>
      <c r="T62" s="52">
        <v>74</v>
      </c>
      <c r="U62" s="53">
        <v>93</v>
      </c>
      <c r="V62" s="53">
        <v>0</v>
      </c>
      <c r="W62" s="55">
        <v>0</v>
      </c>
      <c r="X62" s="49">
        <v>-88</v>
      </c>
      <c r="Y62" s="50">
        <v>-60</v>
      </c>
      <c r="Z62" s="56">
        <v>-28</v>
      </c>
      <c r="AA62" s="49">
        <v>279</v>
      </c>
      <c r="AB62" s="50">
        <v>121</v>
      </c>
      <c r="AC62" s="56">
        <v>158</v>
      </c>
      <c r="AD62" s="52">
        <v>120</v>
      </c>
      <c r="AE62" s="53">
        <v>156</v>
      </c>
      <c r="AF62" s="53">
        <v>0</v>
      </c>
      <c r="AG62" s="55">
        <v>2</v>
      </c>
      <c r="AH62" s="49">
        <v>1</v>
      </c>
      <c r="AI62" s="51">
        <v>0</v>
      </c>
      <c r="AJ62" s="49">
        <v>367</v>
      </c>
      <c r="AK62" s="50">
        <v>181</v>
      </c>
      <c r="AL62" s="56">
        <v>186</v>
      </c>
      <c r="AM62" s="52">
        <v>177</v>
      </c>
      <c r="AN62" s="53">
        <v>184</v>
      </c>
      <c r="AO62" s="53">
        <v>1</v>
      </c>
      <c r="AP62" s="55">
        <v>1</v>
      </c>
      <c r="AQ62" s="49">
        <v>3</v>
      </c>
      <c r="AR62" s="166">
        <v>1</v>
      </c>
      <c r="AT62" s="264">
        <f t="shared" si="0"/>
        <v>-85</v>
      </c>
      <c r="AU62" s="262">
        <f t="shared" si="1"/>
        <v>0</v>
      </c>
      <c r="AV62" s="265">
        <f t="shared" si="2"/>
        <v>-3</v>
      </c>
    </row>
    <row r="63" spans="1:48" ht="15.75" customHeight="1" x14ac:dyDescent="0.2">
      <c r="A63" s="1">
        <v>7</v>
      </c>
      <c r="B63" s="1">
        <v>464</v>
      </c>
      <c r="C63" s="356" t="s">
        <v>70</v>
      </c>
      <c r="D63" s="49">
        <v>91</v>
      </c>
      <c r="E63" s="50">
        <v>77</v>
      </c>
      <c r="F63" s="51">
        <v>14</v>
      </c>
      <c r="G63" s="49">
        <v>75</v>
      </c>
      <c r="H63" s="50">
        <v>40</v>
      </c>
      <c r="I63" s="51">
        <v>35</v>
      </c>
      <c r="J63" s="80">
        <v>343</v>
      </c>
      <c r="K63" s="50">
        <v>176</v>
      </c>
      <c r="L63" s="51">
        <v>167</v>
      </c>
      <c r="M63" s="82">
        <v>176</v>
      </c>
      <c r="N63" s="53">
        <v>167</v>
      </c>
      <c r="O63" s="53">
        <v>0</v>
      </c>
      <c r="P63" s="54">
        <v>0</v>
      </c>
      <c r="Q63" s="49">
        <v>268</v>
      </c>
      <c r="R63" s="50">
        <v>136</v>
      </c>
      <c r="S63" s="51">
        <v>132</v>
      </c>
      <c r="T63" s="52">
        <v>135</v>
      </c>
      <c r="U63" s="53">
        <v>132</v>
      </c>
      <c r="V63" s="53">
        <v>1</v>
      </c>
      <c r="W63" s="55">
        <v>0</v>
      </c>
      <c r="X63" s="49">
        <v>16</v>
      </c>
      <c r="Y63" s="50">
        <v>37</v>
      </c>
      <c r="Z63" s="56">
        <v>-21</v>
      </c>
      <c r="AA63" s="49">
        <v>1232</v>
      </c>
      <c r="AB63" s="50">
        <v>665</v>
      </c>
      <c r="AC63" s="56">
        <v>567</v>
      </c>
      <c r="AD63" s="52">
        <v>617</v>
      </c>
      <c r="AE63" s="53">
        <v>537</v>
      </c>
      <c r="AF63" s="53">
        <v>27</v>
      </c>
      <c r="AG63" s="55">
        <v>15</v>
      </c>
      <c r="AH63" s="49">
        <v>21</v>
      </c>
      <c r="AI63" s="51">
        <v>15</v>
      </c>
      <c r="AJ63" s="49">
        <v>1216</v>
      </c>
      <c r="AK63" s="50">
        <v>628</v>
      </c>
      <c r="AL63" s="56">
        <v>588</v>
      </c>
      <c r="AM63" s="52">
        <v>607</v>
      </c>
      <c r="AN63" s="53">
        <v>569</v>
      </c>
      <c r="AO63" s="53">
        <v>14</v>
      </c>
      <c r="AP63" s="55">
        <v>11</v>
      </c>
      <c r="AQ63" s="49">
        <v>7</v>
      </c>
      <c r="AR63" s="166">
        <v>8</v>
      </c>
      <c r="AT63" s="264">
        <f t="shared" si="0"/>
        <v>-22</v>
      </c>
      <c r="AU63" s="262">
        <f t="shared" si="1"/>
        <v>17</v>
      </c>
      <c r="AV63" s="265">
        <f t="shared" si="2"/>
        <v>21</v>
      </c>
    </row>
    <row r="64" spans="1:48" ht="15.75" customHeight="1" x14ac:dyDescent="0.2">
      <c r="A64" s="1">
        <v>7</v>
      </c>
      <c r="B64" s="1">
        <v>481</v>
      </c>
      <c r="C64" s="356" t="s">
        <v>71</v>
      </c>
      <c r="D64" s="49">
        <v>-157</v>
      </c>
      <c r="E64" s="50">
        <v>-71</v>
      </c>
      <c r="F64" s="51">
        <v>-86</v>
      </c>
      <c r="G64" s="49">
        <v>-105</v>
      </c>
      <c r="H64" s="50">
        <v>-53</v>
      </c>
      <c r="I64" s="51">
        <v>-52</v>
      </c>
      <c r="J64" s="80">
        <v>93</v>
      </c>
      <c r="K64" s="50">
        <v>51</v>
      </c>
      <c r="L64" s="51">
        <v>42</v>
      </c>
      <c r="M64" s="52">
        <v>51</v>
      </c>
      <c r="N64" s="53">
        <v>42</v>
      </c>
      <c r="O64" s="53">
        <v>0</v>
      </c>
      <c r="P64" s="54">
        <v>0</v>
      </c>
      <c r="Q64" s="49">
        <v>198</v>
      </c>
      <c r="R64" s="50">
        <v>104</v>
      </c>
      <c r="S64" s="51">
        <v>94</v>
      </c>
      <c r="T64" s="52">
        <v>104</v>
      </c>
      <c r="U64" s="53">
        <v>94</v>
      </c>
      <c r="V64" s="53">
        <v>0</v>
      </c>
      <c r="W64" s="55">
        <v>0</v>
      </c>
      <c r="X64" s="49">
        <v>-52</v>
      </c>
      <c r="Y64" s="50">
        <v>-18</v>
      </c>
      <c r="Z64" s="56">
        <v>-34</v>
      </c>
      <c r="AA64" s="49">
        <v>388</v>
      </c>
      <c r="AB64" s="50">
        <v>186</v>
      </c>
      <c r="AC64" s="56">
        <v>202</v>
      </c>
      <c r="AD64" s="52">
        <v>172</v>
      </c>
      <c r="AE64" s="53">
        <v>190</v>
      </c>
      <c r="AF64" s="53">
        <v>13</v>
      </c>
      <c r="AG64" s="55">
        <v>10</v>
      </c>
      <c r="AH64" s="49">
        <v>1</v>
      </c>
      <c r="AI64" s="51">
        <v>2</v>
      </c>
      <c r="AJ64" s="49">
        <v>440</v>
      </c>
      <c r="AK64" s="50">
        <v>204</v>
      </c>
      <c r="AL64" s="56">
        <v>236</v>
      </c>
      <c r="AM64" s="52">
        <v>189</v>
      </c>
      <c r="AN64" s="53">
        <v>228</v>
      </c>
      <c r="AO64" s="53">
        <v>11</v>
      </c>
      <c r="AP64" s="55">
        <v>8</v>
      </c>
      <c r="AQ64" s="49">
        <v>4</v>
      </c>
      <c r="AR64" s="166">
        <v>0</v>
      </c>
      <c r="AT64" s="264">
        <f t="shared" si="0"/>
        <v>-55</v>
      </c>
      <c r="AU64" s="262">
        <f t="shared" si="1"/>
        <v>4</v>
      </c>
      <c r="AV64" s="265">
        <f t="shared" si="2"/>
        <v>-1</v>
      </c>
    </row>
    <row r="65" spans="1:48" ht="15.75" customHeight="1" x14ac:dyDescent="0.2">
      <c r="A65" s="1">
        <v>7</v>
      </c>
      <c r="B65" s="1">
        <v>501</v>
      </c>
      <c r="C65" s="356" t="s">
        <v>72</v>
      </c>
      <c r="D65" s="49">
        <v>-391</v>
      </c>
      <c r="E65" s="50">
        <v>-157</v>
      </c>
      <c r="F65" s="51">
        <v>-234</v>
      </c>
      <c r="G65" s="49">
        <v>-197</v>
      </c>
      <c r="H65" s="50">
        <v>-91</v>
      </c>
      <c r="I65" s="51">
        <v>-106</v>
      </c>
      <c r="J65" s="80">
        <v>101</v>
      </c>
      <c r="K65" s="50">
        <v>49</v>
      </c>
      <c r="L65" s="51">
        <v>52</v>
      </c>
      <c r="M65" s="52">
        <v>49</v>
      </c>
      <c r="N65" s="53">
        <v>52</v>
      </c>
      <c r="O65" s="53">
        <v>0</v>
      </c>
      <c r="P65" s="54">
        <v>0</v>
      </c>
      <c r="Q65" s="49">
        <v>298</v>
      </c>
      <c r="R65" s="50">
        <v>140</v>
      </c>
      <c r="S65" s="51">
        <v>158</v>
      </c>
      <c r="T65" s="52">
        <v>140</v>
      </c>
      <c r="U65" s="53">
        <v>158</v>
      </c>
      <c r="V65" s="53">
        <v>0</v>
      </c>
      <c r="W65" s="55">
        <v>0</v>
      </c>
      <c r="X65" s="49">
        <v>-194</v>
      </c>
      <c r="Y65" s="50">
        <v>-66</v>
      </c>
      <c r="Z65" s="56">
        <v>-128</v>
      </c>
      <c r="AA65" s="49">
        <v>359</v>
      </c>
      <c r="AB65" s="50">
        <v>187</v>
      </c>
      <c r="AC65" s="56">
        <v>172</v>
      </c>
      <c r="AD65" s="52">
        <v>170</v>
      </c>
      <c r="AE65" s="53">
        <v>154</v>
      </c>
      <c r="AF65" s="53">
        <v>16</v>
      </c>
      <c r="AG65" s="55">
        <v>17</v>
      </c>
      <c r="AH65" s="49">
        <v>1</v>
      </c>
      <c r="AI65" s="51">
        <v>1</v>
      </c>
      <c r="AJ65" s="49">
        <v>553</v>
      </c>
      <c r="AK65" s="50">
        <v>253</v>
      </c>
      <c r="AL65" s="56">
        <v>300</v>
      </c>
      <c r="AM65" s="52">
        <v>238</v>
      </c>
      <c r="AN65" s="53">
        <v>274</v>
      </c>
      <c r="AO65" s="53">
        <v>13</v>
      </c>
      <c r="AP65" s="55">
        <v>23</v>
      </c>
      <c r="AQ65" s="49">
        <v>2</v>
      </c>
      <c r="AR65" s="166">
        <v>3</v>
      </c>
      <c r="AT65" s="264">
        <f t="shared" si="0"/>
        <v>-188</v>
      </c>
      <c r="AU65" s="262">
        <f t="shared" si="1"/>
        <v>-3</v>
      </c>
      <c r="AV65" s="265">
        <f t="shared" si="2"/>
        <v>-3</v>
      </c>
    </row>
    <row r="66" spans="1:48" ht="15.75" customHeight="1" x14ac:dyDescent="0.2">
      <c r="A66" s="1">
        <v>8</v>
      </c>
      <c r="B66" s="1">
        <v>585</v>
      </c>
      <c r="C66" s="356" t="s">
        <v>221</v>
      </c>
      <c r="D66" s="49">
        <v>-383</v>
      </c>
      <c r="E66" s="50">
        <v>-151</v>
      </c>
      <c r="F66" s="51">
        <v>-232</v>
      </c>
      <c r="G66" s="49">
        <v>-193</v>
      </c>
      <c r="H66" s="50">
        <v>-82</v>
      </c>
      <c r="I66" s="51">
        <v>-111</v>
      </c>
      <c r="J66" s="80">
        <v>119</v>
      </c>
      <c r="K66" s="50">
        <v>69</v>
      </c>
      <c r="L66" s="51">
        <v>50</v>
      </c>
      <c r="M66" s="52">
        <v>69</v>
      </c>
      <c r="N66" s="53">
        <v>50</v>
      </c>
      <c r="O66" s="53">
        <v>0</v>
      </c>
      <c r="P66" s="54">
        <v>0</v>
      </c>
      <c r="Q66" s="49">
        <v>312</v>
      </c>
      <c r="R66" s="50">
        <v>151</v>
      </c>
      <c r="S66" s="51">
        <v>161</v>
      </c>
      <c r="T66" s="52">
        <v>138</v>
      </c>
      <c r="U66" s="53">
        <v>150</v>
      </c>
      <c r="V66" s="53">
        <v>13</v>
      </c>
      <c r="W66" s="55">
        <v>11</v>
      </c>
      <c r="X66" s="49">
        <v>-190</v>
      </c>
      <c r="Y66" s="50">
        <v>-69</v>
      </c>
      <c r="Z66" s="56">
        <v>-121</v>
      </c>
      <c r="AA66" s="49">
        <v>334</v>
      </c>
      <c r="AB66" s="50">
        <v>154</v>
      </c>
      <c r="AC66" s="56">
        <v>180</v>
      </c>
      <c r="AD66" s="52">
        <v>145</v>
      </c>
      <c r="AE66" s="53">
        <v>138</v>
      </c>
      <c r="AF66" s="53">
        <v>3</v>
      </c>
      <c r="AG66" s="55">
        <v>37</v>
      </c>
      <c r="AH66" s="49">
        <v>6</v>
      </c>
      <c r="AI66" s="51">
        <v>5</v>
      </c>
      <c r="AJ66" s="49">
        <v>524</v>
      </c>
      <c r="AK66" s="50">
        <v>223</v>
      </c>
      <c r="AL66" s="56">
        <v>301</v>
      </c>
      <c r="AM66" s="52">
        <v>221</v>
      </c>
      <c r="AN66" s="53">
        <v>260</v>
      </c>
      <c r="AO66" s="53">
        <v>2</v>
      </c>
      <c r="AP66" s="55">
        <v>37</v>
      </c>
      <c r="AQ66" s="49">
        <v>0</v>
      </c>
      <c r="AR66" s="166">
        <v>4</v>
      </c>
      <c r="AT66" s="264">
        <f t="shared" si="0"/>
        <v>-198</v>
      </c>
      <c r="AU66" s="262">
        <f t="shared" si="1"/>
        <v>1</v>
      </c>
      <c r="AV66" s="265">
        <f t="shared" si="2"/>
        <v>7</v>
      </c>
    </row>
    <row r="67" spans="1:48" ht="15.75" customHeight="1" thickBot="1" x14ac:dyDescent="0.25">
      <c r="A67" s="1">
        <v>8</v>
      </c>
      <c r="B67" s="1">
        <v>586</v>
      </c>
      <c r="C67" s="359" t="s">
        <v>222</v>
      </c>
      <c r="D67" s="360">
        <v>-268</v>
      </c>
      <c r="E67" s="361">
        <v>-132</v>
      </c>
      <c r="F67" s="362">
        <v>-136</v>
      </c>
      <c r="G67" s="363">
        <v>-175</v>
      </c>
      <c r="H67" s="361">
        <v>-84</v>
      </c>
      <c r="I67" s="362">
        <v>-91</v>
      </c>
      <c r="J67" s="363">
        <v>92</v>
      </c>
      <c r="K67" s="361">
        <v>50</v>
      </c>
      <c r="L67" s="362">
        <v>42</v>
      </c>
      <c r="M67" s="364">
        <v>50</v>
      </c>
      <c r="N67" s="365">
        <v>42</v>
      </c>
      <c r="O67" s="365">
        <v>0</v>
      </c>
      <c r="P67" s="366">
        <v>0</v>
      </c>
      <c r="Q67" s="360">
        <v>267</v>
      </c>
      <c r="R67" s="361">
        <v>134</v>
      </c>
      <c r="S67" s="362">
        <v>133</v>
      </c>
      <c r="T67" s="364">
        <v>134</v>
      </c>
      <c r="U67" s="365">
        <v>133</v>
      </c>
      <c r="V67" s="365">
        <v>0</v>
      </c>
      <c r="W67" s="367">
        <v>0</v>
      </c>
      <c r="X67" s="360">
        <v>-93</v>
      </c>
      <c r="Y67" s="361">
        <v>-48</v>
      </c>
      <c r="Z67" s="368">
        <v>-45</v>
      </c>
      <c r="AA67" s="360">
        <v>358</v>
      </c>
      <c r="AB67" s="361">
        <v>168</v>
      </c>
      <c r="AC67" s="368">
        <v>190</v>
      </c>
      <c r="AD67" s="364">
        <v>144</v>
      </c>
      <c r="AE67" s="365">
        <v>153</v>
      </c>
      <c r="AF67" s="365">
        <v>21</v>
      </c>
      <c r="AG67" s="367">
        <v>30</v>
      </c>
      <c r="AH67" s="360">
        <v>3</v>
      </c>
      <c r="AI67" s="362">
        <v>7</v>
      </c>
      <c r="AJ67" s="360">
        <v>451</v>
      </c>
      <c r="AK67" s="361">
        <v>216</v>
      </c>
      <c r="AL67" s="368">
        <v>235</v>
      </c>
      <c r="AM67" s="364">
        <v>200</v>
      </c>
      <c r="AN67" s="365">
        <v>219</v>
      </c>
      <c r="AO67" s="365">
        <v>15</v>
      </c>
      <c r="AP67" s="367">
        <v>14</v>
      </c>
      <c r="AQ67" s="363">
        <v>1</v>
      </c>
      <c r="AR67" s="369">
        <v>2</v>
      </c>
      <c r="AT67" s="446">
        <f t="shared" si="0"/>
        <v>-122</v>
      </c>
      <c r="AU67" s="377">
        <f t="shared" si="1"/>
        <v>22</v>
      </c>
      <c r="AV67" s="447">
        <f t="shared" si="2"/>
        <v>7</v>
      </c>
    </row>
    <row r="68" spans="1:48" x14ac:dyDescent="0.2">
      <c r="C68" s="1" t="s">
        <v>339</v>
      </c>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V80"/>
  <sheetViews>
    <sheetView workbookViewId="0">
      <pane xSplit="3" ySplit="6" topLeftCell="AI56" activePane="bottomRight" state="frozen"/>
      <selection pane="topRight" activeCell="D1" sqref="D1"/>
      <selection pane="bottomLeft" activeCell="A7" sqref="A7"/>
      <selection pane="bottomRight" activeCell="AN61" sqref="AN61"/>
    </sheetView>
  </sheetViews>
  <sheetFormatPr defaultColWidth="11.90625" defaultRowHeight="12.5" x14ac:dyDescent="0.2"/>
  <cols>
    <col min="1" max="2" width="3.90625" style="1" customWidth="1"/>
    <col min="3" max="3" width="12.08984375" style="1" customWidth="1"/>
    <col min="4" max="4" width="8.6328125" style="86" bestFit="1" customWidth="1"/>
    <col min="5" max="9" width="7.7265625" style="86" bestFit="1" customWidth="1"/>
    <col min="10" max="12" width="6.7265625" style="86" bestFit="1" customWidth="1"/>
    <col min="13" max="14" width="5.90625" style="86" bestFit="1" customWidth="1"/>
    <col min="15" max="16" width="4.6328125" style="86" bestFit="1" customWidth="1"/>
    <col min="17" max="21" width="6.90625" style="86" bestFit="1" customWidth="1"/>
    <col min="22" max="23" width="4.7265625" style="86" bestFit="1" customWidth="1"/>
    <col min="24" max="26" width="7.7265625" style="86" bestFit="1" customWidth="1"/>
    <col min="27" max="30" width="7.6328125" style="86" bestFit="1" customWidth="1"/>
    <col min="31" max="31" width="6.7265625" style="86" bestFit="1" customWidth="1"/>
    <col min="32" max="35" width="5.90625" style="86" bestFit="1" customWidth="1"/>
    <col min="36" max="36" width="7.6328125" style="84" bestFit="1" customWidth="1"/>
    <col min="37" max="38" width="7.6328125" style="85" bestFit="1" customWidth="1"/>
    <col min="39" max="40" width="6.7265625" style="85" bestFit="1" customWidth="1"/>
    <col min="41" max="44" width="5.90625" style="85" bestFit="1" customWidth="1"/>
    <col min="45" max="45" width="6"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317</v>
      </c>
      <c r="E1" s="3"/>
      <c r="F1" s="3"/>
      <c r="G1" s="3"/>
      <c r="H1" s="3"/>
      <c r="I1" s="3"/>
      <c r="J1" s="3"/>
      <c r="K1" s="3"/>
      <c r="L1" s="3"/>
      <c r="M1" s="3"/>
      <c r="N1" s="3"/>
      <c r="O1" s="3"/>
      <c r="P1" s="4"/>
      <c r="Q1" s="4" t="s">
        <v>290</v>
      </c>
      <c r="R1" s="3"/>
      <c r="S1" s="3"/>
      <c r="T1" s="3"/>
      <c r="U1" s="3"/>
      <c r="V1" s="3"/>
      <c r="W1" s="3"/>
      <c r="X1" s="3"/>
      <c r="Y1" s="3"/>
      <c r="Z1" s="3"/>
      <c r="AA1" s="4"/>
      <c r="AB1" s="3"/>
      <c r="AC1" s="3"/>
      <c r="AD1" s="4" t="s">
        <v>290</v>
      </c>
      <c r="AE1" s="3"/>
      <c r="AF1" s="259" t="s">
        <v>335</v>
      </c>
      <c r="AG1" s="3"/>
      <c r="AH1" s="3"/>
      <c r="AI1" s="5"/>
      <c r="AJ1" s="4"/>
      <c r="AK1" s="6"/>
      <c r="AL1" s="6"/>
      <c r="AM1" s="6"/>
      <c r="AN1" s="6"/>
      <c r="AO1" s="6"/>
      <c r="AP1" s="6"/>
      <c r="AQ1" s="6"/>
      <c r="AR1" s="6"/>
    </row>
    <row r="2" spans="1:48" s="7" customFormat="1" x14ac:dyDescent="0.2">
      <c r="C2" s="1499" t="s">
        <v>0</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223</v>
      </c>
      <c r="N5" s="1435"/>
      <c r="O5" s="1505" t="s">
        <v>173</v>
      </c>
      <c r="P5" s="1435"/>
      <c r="Q5" s="27"/>
      <c r="R5" s="30"/>
      <c r="S5" s="30"/>
      <c r="T5" s="1434" t="s">
        <v>223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224</v>
      </c>
      <c r="N6" s="41" t="s">
        <v>225</v>
      </c>
      <c r="O6" s="41" t="s">
        <v>224</v>
      </c>
      <c r="P6" s="42" t="s">
        <v>179</v>
      </c>
      <c r="Q6" s="309" t="s">
        <v>5</v>
      </c>
      <c r="R6" s="38" t="s">
        <v>6</v>
      </c>
      <c r="S6" s="39" t="s">
        <v>7</v>
      </c>
      <c r="T6" s="40" t="s">
        <v>180</v>
      </c>
      <c r="U6" s="41" t="s">
        <v>181</v>
      </c>
      <c r="V6" s="41" t="s">
        <v>180</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 customHeight="1" x14ac:dyDescent="0.2">
      <c r="C7" s="356" t="s">
        <v>227</v>
      </c>
      <c r="D7" s="58">
        <v>-15365</v>
      </c>
      <c r="E7" s="59">
        <v>-8759</v>
      </c>
      <c r="F7" s="87">
        <v>-6606</v>
      </c>
      <c r="G7" s="58">
        <v>-8730</v>
      </c>
      <c r="H7" s="50">
        <v>-4768</v>
      </c>
      <c r="I7" s="51">
        <v>-3962</v>
      </c>
      <c r="J7" s="58">
        <v>46230</v>
      </c>
      <c r="K7" s="50">
        <v>23574</v>
      </c>
      <c r="L7" s="51">
        <v>22656</v>
      </c>
      <c r="M7" s="52">
        <v>23326</v>
      </c>
      <c r="N7" s="53">
        <v>22430</v>
      </c>
      <c r="O7" s="53">
        <v>248</v>
      </c>
      <c r="P7" s="54">
        <v>226</v>
      </c>
      <c r="Q7" s="61">
        <v>54960</v>
      </c>
      <c r="R7" s="62">
        <v>28342</v>
      </c>
      <c r="S7" s="63">
        <v>26618</v>
      </c>
      <c r="T7" s="64">
        <v>27967</v>
      </c>
      <c r="U7" s="62">
        <v>26299</v>
      </c>
      <c r="V7" s="62">
        <v>375</v>
      </c>
      <c r="W7" s="65">
        <v>319</v>
      </c>
      <c r="X7" s="58">
        <v>-6635</v>
      </c>
      <c r="Y7" s="66">
        <v>-3991</v>
      </c>
      <c r="Z7" s="66">
        <v>-2644</v>
      </c>
      <c r="AA7" s="61">
        <v>218206</v>
      </c>
      <c r="AB7" s="62">
        <v>112239</v>
      </c>
      <c r="AC7" s="63">
        <v>105967</v>
      </c>
      <c r="AD7" s="64">
        <v>102666</v>
      </c>
      <c r="AE7" s="62">
        <v>96927</v>
      </c>
      <c r="AF7" s="62">
        <v>6970</v>
      </c>
      <c r="AG7" s="65">
        <v>6929</v>
      </c>
      <c r="AH7" s="67">
        <v>2603</v>
      </c>
      <c r="AI7" s="65">
        <v>2111</v>
      </c>
      <c r="AJ7" s="68">
        <v>224841</v>
      </c>
      <c r="AK7" s="50">
        <v>116230</v>
      </c>
      <c r="AL7" s="56">
        <v>108611</v>
      </c>
      <c r="AM7" s="52">
        <v>107087</v>
      </c>
      <c r="AN7" s="53">
        <v>99718</v>
      </c>
      <c r="AO7" s="53">
        <v>5717</v>
      </c>
      <c r="AP7" s="55">
        <v>5715</v>
      </c>
      <c r="AQ7" s="49">
        <v>3426</v>
      </c>
      <c r="AR7" s="166">
        <v>3178</v>
      </c>
      <c r="AT7" s="441">
        <f>(AD7+AE7)-(AM7+AN7)</f>
        <v>-7212</v>
      </c>
      <c r="AU7" s="376">
        <f>(AF7+AG7)-(AO7+AP7)</f>
        <v>2467</v>
      </c>
      <c r="AV7" s="442">
        <f>(AH7+AI7)-(AQ7+AR7)</f>
        <v>-1890</v>
      </c>
    </row>
    <row r="8" spans="1:48" ht="15" customHeight="1" x14ac:dyDescent="0.2">
      <c r="A8" s="1">
        <v>1</v>
      </c>
      <c r="C8" s="414" t="s">
        <v>293</v>
      </c>
      <c r="D8" s="335">
        <v>-1507</v>
      </c>
      <c r="E8" s="502">
        <v>-1228</v>
      </c>
      <c r="F8" s="503">
        <v>-279</v>
      </c>
      <c r="G8" s="335">
        <v>-2586</v>
      </c>
      <c r="H8" s="502">
        <v>-1437</v>
      </c>
      <c r="I8" s="503">
        <v>-1149</v>
      </c>
      <c r="J8" s="335">
        <v>12437</v>
      </c>
      <c r="K8" s="502">
        <v>6299</v>
      </c>
      <c r="L8" s="503">
        <v>6138</v>
      </c>
      <c r="M8" s="335">
        <v>6196</v>
      </c>
      <c r="N8" s="502">
        <v>6025</v>
      </c>
      <c r="O8" s="502">
        <v>103</v>
      </c>
      <c r="P8" s="504">
        <v>113</v>
      </c>
      <c r="Q8" s="417">
        <v>15023</v>
      </c>
      <c r="R8" s="497">
        <v>7736</v>
      </c>
      <c r="S8" s="501">
        <v>7287</v>
      </c>
      <c r="T8" s="335">
        <v>7572</v>
      </c>
      <c r="U8" s="502">
        <v>7144</v>
      </c>
      <c r="V8" s="502">
        <v>164</v>
      </c>
      <c r="W8" s="503">
        <v>143</v>
      </c>
      <c r="X8" s="335">
        <v>1079</v>
      </c>
      <c r="Y8" s="504">
        <v>209</v>
      </c>
      <c r="Z8" s="504">
        <v>870</v>
      </c>
      <c r="AA8" s="417">
        <v>78539</v>
      </c>
      <c r="AB8" s="497">
        <v>39896</v>
      </c>
      <c r="AC8" s="501">
        <v>38643</v>
      </c>
      <c r="AD8" s="335">
        <v>35662</v>
      </c>
      <c r="AE8" s="502">
        <v>34966</v>
      </c>
      <c r="AF8" s="502">
        <v>3604</v>
      </c>
      <c r="AG8" s="503">
        <v>3251</v>
      </c>
      <c r="AH8" s="335">
        <v>630</v>
      </c>
      <c r="AI8" s="503">
        <v>426</v>
      </c>
      <c r="AJ8" s="348">
        <v>77460</v>
      </c>
      <c r="AK8" s="497">
        <v>39687</v>
      </c>
      <c r="AL8" s="503">
        <v>37773</v>
      </c>
      <c r="AM8" s="335">
        <v>35511</v>
      </c>
      <c r="AN8" s="502">
        <v>34018</v>
      </c>
      <c r="AO8" s="502">
        <v>2829</v>
      </c>
      <c r="AP8" s="503">
        <v>2528</v>
      </c>
      <c r="AQ8" s="335">
        <v>1347</v>
      </c>
      <c r="AR8" s="505">
        <v>1227</v>
      </c>
      <c r="AT8" s="441">
        <f t="shared" ref="AT8:AT67" si="0">(AD8+AE8)-(AM8+AN8)</f>
        <v>1099</v>
      </c>
      <c r="AU8" s="376">
        <f t="shared" ref="AU8:AU67" si="1">(AF8+AG8)-(AO8+AP8)</f>
        <v>1498</v>
      </c>
      <c r="AV8" s="442">
        <f t="shared" ref="AV8:AV67" si="2">(AH8+AI8)-(AQ8+AR8)</f>
        <v>-1518</v>
      </c>
    </row>
    <row r="9" spans="1:48" ht="15" customHeight="1" x14ac:dyDescent="0.2">
      <c r="A9" s="1">
        <v>2</v>
      </c>
      <c r="C9" s="356" t="s">
        <v>9</v>
      </c>
      <c r="D9" s="58">
        <v>-582</v>
      </c>
      <c r="E9" s="50">
        <v>-1025</v>
      </c>
      <c r="F9" s="51">
        <v>443</v>
      </c>
      <c r="G9" s="58">
        <v>83</v>
      </c>
      <c r="H9" s="69">
        <v>-77</v>
      </c>
      <c r="I9" s="60">
        <v>160</v>
      </c>
      <c r="J9" s="58">
        <v>9345</v>
      </c>
      <c r="K9" s="69">
        <v>4738</v>
      </c>
      <c r="L9" s="60">
        <v>4607</v>
      </c>
      <c r="M9" s="52">
        <v>4702</v>
      </c>
      <c r="N9" s="53">
        <v>4572</v>
      </c>
      <c r="O9" s="53">
        <v>36</v>
      </c>
      <c r="P9" s="54">
        <v>35</v>
      </c>
      <c r="Q9" s="49">
        <v>9262</v>
      </c>
      <c r="R9" s="50">
        <v>4815</v>
      </c>
      <c r="S9" s="56">
        <v>4447</v>
      </c>
      <c r="T9" s="58">
        <v>4740</v>
      </c>
      <c r="U9" s="69">
        <v>4368</v>
      </c>
      <c r="V9" s="69">
        <v>75</v>
      </c>
      <c r="W9" s="60">
        <v>79</v>
      </c>
      <c r="X9" s="58">
        <v>-665</v>
      </c>
      <c r="Y9" s="66">
        <v>-948</v>
      </c>
      <c r="Z9" s="66">
        <v>283</v>
      </c>
      <c r="AA9" s="49">
        <v>47176</v>
      </c>
      <c r="AB9" s="50">
        <v>24047</v>
      </c>
      <c r="AC9" s="56">
        <v>23129</v>
      </c>
      <c r="AD9" s="58">
        <v>22003</v>
      </c>
      <c r="AE9" s="69">
        <v>21131</v>
      </c>
      <c r="AF9" s="69">
        <v>1043</v>
      </c>
      <c r="AG9" s="60">
        <v>1162</v>
      </c>
      <c r="AH9" s="58">
        <v>1001</v>
      </c>
      <c r="AI9" s="60">
        <v>836</v>
      </c>
      <c r="AJ9" s="57">
        <v>47841</v>
      </c>
      <c r="AK9" s="50">
        <v>24995</v>
      </c>
      <c r="AL9" s="56">
        <v>22846</v>
      </c>
      <c r="AM9" s="52">
        <v>23200</v>
      </c>
      <c r="AN9" s="53">
        <v>21095</v>
      </c>
      <c r="AO9" s="53">
        <v>911</v>
      </c>
      <c r="AP9" s="55">
        <v>963</v>
      </c>
      <c r="AQ9" s="49">
        <v>884</v>
      </c>
      <c r="AR9" s="166">
        <v>788</v>
      </c>
      <c r="AT9" s="264">
        <f t="shared" si="0"/>
        <v>-1161</v>
      </c>
      <c r="AU9" s="262">
        <f t="shared" si="1"/>
        <v>331</v>
      </c>
      <c r="AV9" s="265">
        <f t="shared" si="2"/>
        <v>165</v>
      </c>
    </row>
    <row r="10" spans="1:48" ht="15" customHeight="1" x14ac:dyDescent="0.2">
      <c r="A10" s="1">
        <v>3</v>
      </c>
      <c r="C10" s="356" t="s">
        <v>10</v>
      </c>
      <c r="D10" s="58">
        <v>-523</v>
      </c>
      <c r="E10" s="50">
        <v>-460</v>
      </c>
      <c r="F10" s="51">
        <v>-63</v>
      </c>
      <c r="G10" s="58">
        <v>74</v>
      </c>
      <c r="H10" s="69">
        <v>34</v>
      </c>
      <c r="I10" s="60">
        <v>40</v>
      </c>
      <c r="J10" s="58">
        <v>6046</v>
      </c>
      <c r="K10" s="69">
        <v>3148</v>
      </c>
      <c r="L10" s="60">
        <v>2898</v>
      </c>
      <c r="M10" s="52">
        <v>3125</v>
      </c>
      <c r="N10" s="53">
        <v>2889</v>
      </c>
      <c r="O10" s="53">
        <v>23</v>
      </c>
      <c r="P10" s="54">
        <v>9</v>
      </c>
      <c r="Q10" s="49">
        <v>5972</v>
      </c>
      <c r="R10" s="50">
        <v>3114</v>
      </c>
      <c r="S10" s="56">
        <v>2858</v>
      </c>
      <c r="T10" s="58">
        <v>3067</v>
      </c>
      <c r="U10" s="69">
        <v>2828</v>
      </c>
      <c r="V10" s="69">
        <v>47</v>
      </c>
      <c r="W10" s="60">
        <v>30</v>
      </c>
      <c r="X10" s="58">
        <v>-597</v>
      </c>
      <c r="Y10" s="66">
        <v>-494</v>
      </c>
      <c r="Z10" s="66">
        <v>-103</v>
      </c>
      <c r="AA10" s="49">
        <v>28914</v>
      </c>
      <c r="AB10" s="50">
        <v>14995</v>
      </c>
      <c r="AC10" s="56">
        <v>13919</v>
      </c>
      <c r="AD10" s="58">
        <v>14314</v>
      </c>
      <c r="AE10" s="69">
        <v>13284</v>
      </c>
      <c r="AF10" s="69">
        <v>536</v>
      </c>
      <c r="AG10" s="60">
        <v>514</v>
      </c>
      <c r="AH10" s="58">
        <v>145</v>
      </c>
      <c r="AI10" s="60">
        <v>121</v>
      </c>
      <c r="AJ10" s="57">
        <v>29511</v>
      </c>
      <c r="AK10" s="50">
        <v>15489</v>
      </c>
      <c r="AL10" s="56">
        <v>14022</v>
      </c>
      <c r="AM10" s="52">
        <v>14701</v>
      </c>
      <c r="AN10" s="53">
        <v>13308</v>
      </c>
      <c r="AO10" s="53">
        <v>480</v>
      </c>
      <c r="AP10" s="55">
        <v>469</v>
      </c>
      <c r="AQ10" s="49">
        <v>308</v>
      </c>
      <c r="AR10" s="166">
        <v>245</v>
      </c>
      <c r="AT10" s="264">
        <f t="shared" si="0"/>
        <v>-411</v>
      </c>
      <c r="AU10" s="262">
        <f t="shared" si="1"/>
        <v>101</v>
      </c>
      <c r="AV10" s="265">
        <f t="shared" si="2"/>
        <v>-287</v>
      </c>
    </row>
    <row r="11" spans="1:48" ht="15" customHeight="1" x14ac:dyDescent="0.2">
      <c r="A11" s="1">
        <v>4</v>
      </c>
      <c r="C11" s="356" t="s">
        <v>11</v>
      </c>
      <c r="D11" s="58">
        <v>-910</v>
      </c>
      <c r="E11" s="50">
        <v>-648</v>
      </c>
      <c r="F11" s="51">
        <v>-262</v>
      </c>
      <c r="G11" s="58">
        <v>-253</v>
      </c>
      <c r="H11" s="69">
        <v>-290</v>
      </c>
      <c r="I11" s="60">
        <v>37</v>
      </c>
      <c r="J11" s="58">
        <v>6226</v>
      </c>
      <c r="K11" s="69">
        <v>3095</v>
      </c>
      <c r="L11" s="60">
        <v>3131</v>
      </c>
      <c r="M11" s="52">
        <v>3074</v>
      </c>
      <c r="N11" s="53">
        <v>3113</v>
      </c>
      <c r="O11" s="53">
        <v>21</v>
      </c>
      <c r="P11" s="54">
        <v>18</v>
      </c>
      <c r="Q11" s="49">
        <v>6479</v>
      </c>
      <c r="R11" s="50">
        <v>3385</v>
      </c>
      <c r="S11" s="56">
        <v>3094</v>
      </c>
      <c r="T11" s="58">
        <v>3356</v>
      </c>
      <c r="U11" s="69">
        <v>3075</v>
      </c>
      <c r="V11" s="69">
        <v>29</v>
      </c>
      <c r="W11" s="60">
        <v>19</v>
      </c>
      <c r="X11" s="58">
        <v>-657</v>
      </c>
      <c r="Y11" s="66">
        <v>-358</v>
      </c>
      <c r="Z11" s="66">
        <v>-299</v>
      </c>
      <c r="AA11" s="49">
        <v>23908</v>
      </c>
      <c r="AB11" s="50">
        <v>12658</v>
      </c>
      <c r="AC11" s="56">
        <v>11250</v>
      </c>
      <c r="AD11" s="58">
        <v>11847</v>
      </c>
      <c r="AE11" s="69">
        <v>10686</v>
      </c>
      <c r="AF11" s="69">
        <v>592</v>
      </c>
      <c r="AG11" s="60">
        <v>409</v>
      </c>
      <c r="AH11" s="58">
        <v>219</v>
      </c>
      <c r="AI11" s="60">
        <v>155</v>
      </c>
      <c r="AJ11" s="57">
        <v>24565</v>
      </c>
      <c r="AK11" s="50">
        <v>13016</v>
      </c>
      <c r="AL11" s="56">
        <v>11549</v>
      </c>
      <c r="AM11" s="52">
        <v>12304</v>
      </c>
      <c r="AN11" s="53">
        <v>11028</v>
      </c>
      <c r="AO11" s="53">
        <v>406</v>
      </c>
      <c r="AP11" s="55">
        <v>310</v>
      </c>
      <c r="AQ11" s="49">
        <v>306</v>
      </c>
      <c r="AR11" s="166">
        <v>211</v>
      </c>
      <c r="AT11" s="264">
        <f t="shared" si="0"/>
        <v>-799</v>
      </c>
      <c r="AU11" s="262">
        <f t="shared" si="1"/>
        <v>285</v>
      </c>
      <c r="AV11" s="265">
        <f t="shared" si="2"/>
        <v>-143</v>
      </c>
    </row>
    <row r="12" spans="1:48" ht="15" customHeight="1" x14ac:dyDescent="0.2">
      <c r="A12" s="1">
        <v>5</v>
      </c>
      <c r="C12" s="356" t="s">
        <v>12</v>
      </c>
      <c r="D12" s="58">
        <v>-2613</v>
      </c>
      <c r="E12" s="50">
        <v>-1235</v>
      </c>
      <c r="F12" s="51">
        <v>-1378</v>
      </c>
      <c r="G12" s="58">
        <v>-1101</v>
      </c>
      <c r="H12" s="69">
        <v>-585</v>
      </c>
      <c r="I12" s="60">
        <v>-516</v>
      </c>
      <c r="J12" s="58">
        <v>2065</v>
      </c>
      <c r="K12" s="69">
        <v>1066</v>
      </c>
      <c r="L12" s="60">
        <v>999</v>
      </c>
      <c r="M12" s="52">
        <v>1053</v>
      </c>
      <c r="N12" s="53">
        <v>988</v>
      </c>
      <c r="O12" s="53">
        <v>13</v>
      </c>
      <c r="P12" s="54">
        <v>11</v>
      </c>
      <c r="Q12" s="49">
        <v>3166</v>
      </c>
      <c r="R12" s="50">
        <v>1651</v>
      </c>
      <c r="S12" s="56">
        <v>1515</v>
      </c>
      <c r="T12" s="58">
        <v>1644</v>
      </c>
      <c r="U12" s="69">
        <v>1510</v>
      </c>
      <c r="V12" s="69">
        <v>7</v>
      </c>
      <c r="W12" s="60">
        <v>5</v>
      </c>
      <c r="X12" s="58">
        <v>-1512</v>
      </c>
      <c r="Y12" s="66">
        <v>-650</v>
      </c>
      <c r="Z12" s="66">
        <v>-862</v>
      </c>
      <c r="AA12" s="49">
        <v>8114</v>
      </c>
      <c r="AB12" s="50">
        <v>4195</v>
      </c>
      <c r="AC12" s="56">
        <v>3919</v>
      </c>
      <c r="AD12" s="58">
        <v>3728</v>
      </c>
      <c r="AE12" s="69">
        <v>3406</v>
      </c>
      <c r="AF12" s="69">
        <v>407</v>
      </c>
      <c r="AG12" s="60">
        <v>440</v>
      </c>
      <c r="AH12" s="58">
        <v>60</v>
      </c>
      <c r="AI12" s="60">
        <v>73</v>
      </c>
      <c r="AJ12" s="57">
        <v>9626</v>
      </c>
      <c r="AK12" s="50">
        <v>4845</v>
      </c>
      <c r="AL12" s="56">
        <v>4781</v>
      </c>
      <c r="AM12" s="52">
        <v>4357</v>
      </c>
      <c r="AN12" s="53">
        <v>4276</v>
      </c>
      <c r="AO12" s="53">
        <v>379</v>
      </c>
      <c r="AP12" s="55">
        <v>436</v>
      </c>
      <c r="AQ12" s="49">
        <v>109</v>
      </c>
      <c r="AR12" s="166">
        <v>69</v>
      </c>
      <c r="AT12" s="264">
        <f t="shared" si="0"/>
        <v>-1499</v>
      </c>
      <c r="AU12" s="262">
        <f t="shared" si="1"/>
        <v>32</v>
      </c>
      <c r="AV12" s="265">
        <f t="shared" si="2"/>
        <v>-45</v>
      </c>
    </row>
    <row r="13" spans="1:48" ht="15" customHeight="1" x14ac:dyDescent="0.2">
      <c r="A13" s="1">
        <v>6</v>
      </c>
      <c r="C13" s="356" t="s">
        <v>13</v>
      </c>
      <c r="D13" s="58">
        <v>-1108</v>
      </c>
      <c r="E13" s="50">
        <v>-407</v>
      </c>
      <c r="F13" s="51">
        <v>-701</v>
      </c>
      <c r="G13" s="58">
        <v>-517</v>
      </c>
      <c r="H13" s="69">
        <v>-295</v>
      </c>
      <c r="I13" s="60">
        <v>-222</v>
      </c>
      <c r="J13" s="58">
        <v>5145</v>
      </c>
      <c r="K13" s="69">
        <v>2669</v>
      </c>
      <c r="L13" s="60">
        <v>2476</v>
      </c>
      <c r="M13" s="52">
        <v>2629</v>
      </c>
      <c r="N13" s="53">
        <v>2441</v>
      </c>
      <c r="O13" s="53">
        <v>40</v>
      </c>
      <c r="P13" s="54">
        <v>35</v>
      </c>
      <c r="Q13" s="49">
        <v>5662</v>
      </c>
      <c r="R13" s="50">
        <v>2964</v>
      </c>
      <c r="S13" s="56">
        <v>2698</v>
      </c>
      <c r="T13" s="58">
        <v>2925</v>
      </c>
      <c r="U13" s="69">
        <v>2659</v>
      </c>
      <c r="V13" s="69">
        <v>39</v>
      </c>
      <c r="W13" s="60">
        <v>39</v>
      </c>
      <c r="X13" s="58">
        <v>-591</v>
      </c>
      <c r="Y13" s="66">
        <v>-112</v>
      </c>
      <c r="Z13" s="66">
        <v>-479</v>
      </c>
      <c r="AA13" s="49">
        <v>15069</v>
      </c>
      <c r="AB13" s="50">
        <v>8180</v>
      </c>
      <c r="AC13" s="56">
        <v>6889</v>
      </c>
      <c r="AD13" s="58">
        <v>7471</v>
      </c>
      <c r="AE13" s="69">
        <v>6145</v>
      </c>
      <c r="AF13" s="69">
        <v>298</v>
      </c>
      <c r="AG13" s="60">
        <v>345</v>
      </c>
      <c r="AH13" s="58">
        <v>411</v>
      </c>
      <c r="AI13" s="60">
        <v>399</v>
      </c>
      <c r="AJ13" s="57">
        <v>15660</v>
      </c>
      <c r="AK13" s="50">
        <v>8292</v>
      </c>
      <c r="AL13" s="56">
        <v>7368</v>
      </c>
      <c r="AM13" s="52">
        <v>7746</v>
      </c>
      <c r="AN13" s="53">
        <v>6678</v>
      </c>
      <c r="AO13" s="53">
        <v>276</v>
      </c>
      <c r="AP13" s="55">
        <v>380</v>
      </c>
      <c r="AQ13" s="49">
        <v>270</v>
      </c>
      <c r="AR13" s="166">
        <v>310</v>
      </c>
      <c r="AT13" s="264">
        <f t="shared" si="0"/>
        <v>-808</v>
      </c>
      <c r="AU13" s="262">
        <f t="shared" si="1"/>
        <v>-13</v>
      </c>
      <c r="AV13" s="265">
        <f t="shared" si="2"/>
        <v>230</v>
      </c>
    </row>
    <row r="14" spans="1:48" ht="15" customHeight="1" x14ac:dyDescent="0.2">
      <c r="A14" s="1">
        <v>7</v>
      </c>
      <c r="C14" s="356" t="s">
        <v>14</v>
      </c>
      <c r="D14" s="58">
        <v>-2680</v>
      </c>
      <c r="E14" s="50">
        <v>-1215</v>
      </c>
      <c r="F14" s="51">
        <v>-1465</v>
      </c>
      <c r="G14" s="58">
        <v>-1267</v>
      </c>
      <c r="H14" s="69">
        <v>-574</v>
      </c>
      <c r="I14" s="60">
        <v>-693</v>
      </c>
      <c r="J14" s="58">
        <v>1947</v>
      </c>
      <c r="K14" s="69">
        <v>1014</v>
      </c>
      <c r="L14" s="60">
        <v>933</v>
      </c>
      <c r="M14" s="52">
        <v>1010</v>
      </c>
      <c r="N14" s="53">
        <v>932</v>
      </c>
      <c r="O14" s="53">
        <v>4</v>
      </c>
      <c r="P14" s="54">
        <v>1</v>
      </c>
      <c r="Q14" s="49">
        <v>3214</v>
      </c>
      <c r="R14" s="50">
        <v>1588</v>
      </c>
      <c r="S14" s="56">
        <v>1626</v>
      </c>
      <c r="T14" s="58">
        <v>1581</v>
      </c>
      <c r="U14" s="69">
        <v>1624</v>
      </c>
      <c r="V14" s="69">
        <v>7</v>
      </c>
      <c r="W14" s="60">
        <v>2</v>
      </c>
      <c r="X14" s="58">
        <v>-1413</v>
      </c>
      <c r="Y14" s="66">
        <v>-641</v>
      </c>
      <c r="Z14" s="66">
        <v>-772</v>
      </c>
      <c r="AA14" s="49">
        <v>6487</v>
      </c>
      <c r="AB14" s="50">
        <v>3256</v>
      </c>
      <c r="AC14" s="56">
        <v>3231</v>
      </c>
      <c r="AD14" s="58">
        <v>3052</v>
      </c>
      <c r="AE14" s="69">
        <v>2972</v>
      </c>
      <c r="AF14" s="69">
        <v>144</v>
      </c>
      <c r="AG14" s="60">
        <v>212</v>
      </c>
      <c r="AH14" s="58">
        <v>60</v>
      </c>
      <c r="AI14" s="60">
        <v>47</v>
      </c>
      <c r="AJ14" s="57">
        <v>7900</v>
      </c>
      <c r="AK14" s="50">
        <v>3897</v>
      </c>
      <c r="AL14" s="56">
        <v>4003</v>
      </c>
      <c r="AM14" s="52">
        <v>3698</v>
      </c>
      <c r="AN14" s="53">
        <v>3763</v>
      </c>
      <c r="AO14" s="53">
        <v>143</v>
      </c>
      <c r="AP14" s="55">
        <v>186</v>
      </c>
      <c r="AQ14" s="49">
        <v>56</v>
      </c>
      <c r="AR14" s="166">
        <v>54</v>
      </c>
      <c r="AT14" s="264">
        <f t="shared" si="0"/>
        <v>-1437</v>
      </c>
      <c r="AU14" s="262">
        <f t="shared" si="1"/>
        <v>27</v>
      </c>
      <c r="AV14" s="265">
        <f t="shared" si="2"/>
        <v>-3</v>
      </c>
    </row>
    <row r="15" spans="1:48" ht="15" customHeight="1" x14ac:dyDescent="0.2">
      <c r="A15" s="1">
        <v>8</v>
      </c>
      <c r="C15" s="356" t="s">
        <v>15</v>
      </c>
      <c r="D15" s="58">
        <v>-2406</v>
      </c>
      <c r="E15" s="50">
        <v>-1151</v>
      </c>
      <c r="F15" s="51">
        <v>-1255</v>
      </c>
      <c r="G15" s="58">
        <v>-1350</v>
      </c>
      <c r="H15" s="69">
        <v>-649</v>
      </c>
      <c r="I15" s="60">
        <v>-701</v>
      </c>
      <c r="J15" s="58">
        <v>1275</v>
      </c>
      <c r="K15" s="69">
        <v>637</v>
      </c>
      <c r="L15" s="60">
        <v>638</v>
      </c>
      <c r="M15" s="52">
        <v>635</v>
      </c>
      <c r="N15" s="53">
        <v>638</v>
      </c>
      <c r="O15" s="53">
        <v>2</v>
      </c>
      <c r="P15" s="54">
        <v>0</v>
      </c>
      <c r="Q15" s="49">
        <v>2625</v>
      </c>
      <c r="R15" s="50">
        <v>1286</v>
      </c>
      <c r="S15" s="56">
        <v>1339</v>
      </c>
      <c r="T15" s="58">
        <v>1283</v>
      </c>
      <c r="U15" s="69">
        <v>1338</v>
      </c>
      <c r="V15" s="69">
        <v>3</v>
      </c>
      <c r="W15" s="60">
        <v>1</v>
      </c>
      <c r="X15" s="58">
        <v>-1056</v>
      </c>
      <c r="Y15" s="66">
        <v>-502</v>
      </c>
      <c r="Z15" s="66">
        <v>-554</v>
      </c>
      <c r="AA15" s="49">
        <v>3692</v>
      </c>
      <c r="AB15" s="50">
        <v>1877</v>
      </c>
      <c r="AC15" s="56">
        <v>1815</v>
      </c>
      <c r="AD15" s="58">
        <v>1780</v>
      </c>
      <c r="AE15" s="69">
        <v>1638</v>
      </c>
      <c r="AF15" s="69">
        <v>67</v>
      </c>
      <c r="AG15" s="60">
        <v>154</v>
      </c>
      <c r="AH15" s="58">
        <v>30</v>
      </c>
      <c r="AI15" s="60">
        <v>23</v>
      </c>
      <c r="AJ15" s="57">
        <v>4748</v>
      </c>
      <c r="AK15" s="50">
        <v>2379</v>
      </c>
      <c r="AL15" s="56">
        <v>2369</v>
      </c>
      <c r="AM15" s="52">
        <v>2288</v>
      </c>
      <c r="AN15" s="53">
        <v>2175</v>
      </c>
      <c r="AO15" s="53">
        <v>51</v>
      </c>
      <c r="AP15" s="55">
        <v>78</v>
      </c>
      <c r="AQ15" s="49">
        <v>40</v>
      </c>
      <c r="AR15" s="166">
        <v>116</v>
      </c>
      <c r="AT15" s="264">
        <f t="shared" si="0"/>
        <v>-1045</v>
      </c>
      <c r="AU15" s="262">
        <f t="shared" si="1"/>
        <v>92</v>
      </c>
      <c r="AV15" s="265">
        <f t="shared" si="2"/>
        <v>-103</v>
      </c>
    </row>
    <row r="16" spans="1:48" ht="15" customHeight="1" x14ac:dyDescent="0.2">
      <c r="A16" s="1">
        <v>9</v>
      </c>
      <c r="C16" s="356" t="s">
        <v>16</v>
      </c>
      <c r="D16" s="58">
        <v>-1227</v>
      </c>
      <c r="E16" s="50">
        <v>-514</v>
      </c>
      <c r="F16" s="51">
        <v>-713</v>
      </c>
      <c r="G16" s="58">
        <v>-689</v>
      </c>
      <c r="H16" s="69">
        <v>-297</v>
      </c>
      <c r="I16" s="60">
        <v>-392</v>
      </c>
      <c r="J16" s="58">
        <v>805</v>
      </c>
      <c r="K16" s="69">
        <v>434</v>
      </c>
      <c r="L16" s="60">
        <v>371</v>
      </c>
      <c r="M16" s="52">
        <v>429</v>
      </c>
      <c r="N16" s="53">
        <v>368</v>
      </c>
      <c r="O16" s="53">
        <v>5</v>
      </c>
      <c r="P16" s="54">
        <v>3</v>
      </c>
      <c r="Q16" s="49">
        <v>1494</v>
      </c>
      <c r="R16" s="50">
        <v>731</v>
      </c>
      <c r="S16" s="56">
        <v>763</v>
      </c>
      <c r="T16" s="58">
        <v>729</v>
      </c>
      <c r="U16" s="69">
        <v>763</v>
      </c>
      <c r="V16" s="69">
        <v>2</v>
      </c>
      <c r="W16" s="60">
        <v>0</v>
      </c>
      <c r="X16" s="58">
        <v>-538</v>
      </c>
      <c r="Y16" s="66">
        <v>-217</v>
      </c>
      <c r="Z16" s="66">
        <v>-321</v>
      </c>
      <c r="AA16" s="49">
        <v>2702</v>
      </c>
      <c r="AB16" s="50">
        <v>1345</v>
      </c>
      <c r="AC16" s="56">
        <v>1357</v>
      </c>
      <c r="AD16" s="58">
        <v>1187</v>
      </c>
      <c r="AE16" s="69">
        <v>1153</v>
      </c>
      <c r="AF16" s="69">
        <v>135</v>
      </c>
      <c r="AG16" s="60">
        <v>192</v>
      </c>
      <c r="AH16" s="58">
        <v>23</v>
      </c>
      <c r="AI16" s="60">
        <v>12</v>
      </c>
      <c r="AJ16" s="57">
        <v>3240</v>
      </c>
      <c r="AK16" s="50">
        <v>1562</v>
      </c>
      <c r="AL16" s="56">
        <v>1678</v>
      </c>
      <c r="AM16" s="52">
        <v>1374</v>
      </c>
      <c r="AN16" s="53">
        <v>1419</v>
      </c>
      <c r="AO16" s="53">
        <v>109</v>
      </c>
      <c r="AP16" s="55">
        <v>129</v>
      </c>
      <c r="AQ16" s="49">
        <v>79</v>
      </c>
      <c r="AR16" s="166">
        <v>130</v>
      </c>
      <c r="AT16" s="264">
        <f t="shared" si="0"/>
        <v>-453</v>
      </c>
      <c r="AU16" s="262">
        <f t="shared" si="1"/>
        <v>89</v>
      </c>
      <c r="AV16" s="265">
        <f t="shared" si="2"/>
        <v>-174</v>
      </c>
    </row>
    <row r="17" spans="1:48" ht="15" customHeight="1" x14ac:dyDescent="0.2">
      <c r="A17" s="1">
        <v>10</v>
      </c>
      <c r="C17" s="415" t="s">
        <v>17</v>
      </c>
      <c r="D17" s="330">
        <v>-1809</v>
      </c>
      <c r="E17" s="510">
        <v>-876</v>
      </c>
      <c r="F17" s="511">
        <v>-933</v>
      </c>
      <c r="G17" s="330">
        <v>-1124</v>
      </c>
      <c r="H17" s="512">
        <v>-598</v>
      </c>
      <c r="I17" s="513">
        <v>-526</v>
      </c>
      <c r="J17" s="330">
        <v>939</v>
      </c>
      <c r="K17" s="512">
        <v>474</v>
      </c>
      <c r="L17" s="513">
        <v>465</v>
      </c>
      <c r="M17" s="514">
        <v>473</v>
      </c>
      <c r="N17" s="515">
        <v>464</v>
      </c>
      <c r="O17" s="515">
        <v>1</v>
      </c>
      <c r="P17" s="516">
        <v>1</v>
      </c>
      <c r="Q17" s="517">
        <v>2063</v>
      </c>
      <c r="R17" s="510">
        <v>1072</v>
      </c>
      <c r="S17" s="518">
        <v>991</v>
      </c>
      <c r="T17" s="330">
        <v>1070</v>
      </c>
      <c r="U17" s="512">
        <v>990</v>
      </c>
      <c r="V17" s="512">
        <v>2</v>
      </c>
      <c r="W17" s="513">
        <v>1</v>
      </c>
      <c r="X17" s="330">
        <v>-685</v>
      </c>
      <c r="Y17" s="519">
        <v>-278</v>
      </c>
      <c r="Z17" s="519">
        <v>-407</v>
      </c>
      <c r="AA17" s="517">
        <v>3605</v>
      </c>
      <c r="AB17" s="510">
        <v>1790</v>
      </c>
      <c r="AC17" s="518">
        <v>1815</v>
      </c>
      <c r="AD17" s="330">
        <v>1622</v>
      </c>
      <c r="AE17" s="512">
        <v>1546</v>
      </c>
      <c r="AF17" s="512">
        <v>144</v>
      </c>
      <c r="AG17" s="513">
        <v>250</v>
      </c>
      <c r="AH17" s="330">
        <v>24</v>
      </c>
      <c r="AI17" s="513">
        <v>19</v>
      </c>
      <c r="AJ17" s="520">
        <v>4290</v>
      </c>
      <c r="AK17" s="510">
        <v>2068</v>
      </c>
      <c r="AL17" s="518">
        <v>2222</v>
      </c>
      <c r="AM17" s="514">
        <v>1908</v>
      </c>
      <c r="AN17" s="515">
        <v>1958</v>
      </c>
      <c r="AO17" s="515">
        <v>133</v>
      </c>
      <c r="AP17" s="521">
        <v>236</v>
      </c>
      <c r="AQ17" s="517">
        <v>27</v>
      </c>
      <c r="AR17" s="522">
        <v>28</v>
      </c>
      <c r="AT17" s="446">
        <f t="shared" si="0"/>
        <v>-698</v>
      </c>
      <c r="AU17" s="377">
        <f t="shared" si="1"/>
        <v>25</v>
      </c>
      <c r="AV17" s="447">
        <f t="shared" si="2"/>
        <v>-12</v>
      </c>
    </row>
    <row r="18" spans="1:48" ht="15" customHeight="1" x14ac:dyDescent="0.2">
      <c r="A18" s="1">
        <v>1</v>
      </c>
      <c r="B18" s="1">
        <v>100</v>
      </c>
      <c r="C18" s="416" t="s">
        <v>185</v>
      </c>
      <c r="D18" s="417">
        <v>-1507</v>
      </c>
      <c r="E18" s="497">
        <v>-1228</v>
      </c>
      <c r="F18" s="498">
        <v>-279</v>
      </c>
      <c r="G18" s="417">
        <v>-2586</v>
      </c>
      <c r="H18" s="497">
        <v>-1437</v>
      </c>
      <c r="I18" s="498">
        <v>-1149</v>
      </c>
      <c r="J18" s="417">
        <v>12437</v>
      </c>
      <c r="K18" s="497">
        <v>6299</v>
      </c>
      <c r="L18" s="498">
        <v>6138</v>
      </c>
      <c r="M18" s="417">
        <v>6196</v>
      </c>
      <c r="N18" s="497">
        <v>6025</v>
      </c>
      <c r="O18" s="497">
        <v>103</v>
      </c>
      <c r="P18" s="501">
        <v>113</v>
      </c>
      <c r="Q18" s="417">
        <v>15023</v>
      </c>
      <c r="R18" s="497">
        <v>7736</v>
      </c>
      <c r="S18" s="501">
        <v>7287</v>
      </c>
      <c r="T18" s="335">
        <v>7572</v>
      </c>
      <c r="U18" s="502">
        <v>7144</v>
      </c>
      <c r="V18" s="502">
        <v>164</v>
      </c>
      <c r="W18" s="503">
        <v>143</v>
      </c>
      <c r="X18" s="335">
        <v>1079</v>
      </c>
      <c r="Y18" s="504">
        <v>209</v>
      </c>
      <c r="Z18" s="504">
        <v>870</v>
      </c>
      <c r="AA18" s="417">
        <v>78539</v>
      </c>
      <c r="AB18" s="497">
        <v>39896</v>
      </c>
      <c r="AC18" s="501">
        <v>38643</v>
      </c>
      <c r="AD18" s="335">
        <v>35662</v>
      </c>
      <c r="AE18" s="502">
        <v>34966</v>
      </c>
      <c r="AF18" s="502">
        <v>3604</v>
      </c>
      <c r="AG18" s="503">
        <v>3251</v>
      </c>
      <c r="AH18" s="335">
        <v>630</v>
      </c>
      <c r="AI18" s="503">
        <v>426</v>
      </c>
      <c r="AJ18" s="523">
        <v>77460</v>
      </c>
      <c r="AK18" s="497">
        <v>39687</v>
      </c>
      <c r="AL18" s="501">
        <v>37773</v>
      </c>
      <c r="AM18" s="417">
        <v>35511</v>
      </c>
      <c r="AN18" s="497">
        <v>34018</v>
      </c>
      <c r="AO18" s="497">
        <v>2829</v>
      </c>
      <c r="AP18" s="498">
        <v>2528</v>
      </c>
      <c r="AQ18" s="417">
        <v>1347</v>
      </c>
      <c r="AR18" s="499">
        <v>1227</v>
      </c>
      <c r="AT18" s="441">
        <f t="shared" si="0"/>
        <v>1099</v>
      </c>
      <c r="AU18" s="376">
        <f t="shared" si="1"/>
        <v>1498</v>
      </c>
      <c r="AV18" s="442">
        <f t="shared" si="2"/>
        <v>-1518</v>
      </c>
    </row>
    <row r="19" spans="1:48" s="70" customFormat="1" ht="15" customHeight="1" x14ac:dyDescent="0.2">
      <c r="B19" s="70">
        <v>101</v>
      </c>
      <c r="C19" s="357" t="s">
        <v>19</v>
      </c>
      <c r="D19" s="71">
        <v>986</v>
      </c>
      <c r="E19" s="72">
        <v>334</v>
      </c>
      <c r="F19" s="73">
        <v>652</v>
      </c>
      <c r="G19" s="74">
        <v>360</v>
      </c>
      <c r="H19" s="72">
        <v>152</v>
      </c>
      <c r="I19" s="73">
        <v>208</v>
      </c>
      <c r="J19" s="74">
        <v>1976</v>
      </c>
      <c r="K19" s="72">
        <v>985</v>
      </c>
      <c r="L19" s="73">
        <v>991</v>
      </c>
      <c r="M19" s="75">
        <v>967</v>
      </c>
      <c r="N19" s="76">
        <v>978</v>
      </c>
      <c r="O19" s="76">
        <v>18</v>
      </c>
      <c r="P19" s="77">
        <v>13</v>
      </c>
      <c r="Q19" s="71">
        <v>1616</v>
      </c>
      <c r="R19" s="72">
        <v>833</v>
      </c>
      <c r="S19" s="73">
        <v>783</v>
      </c>
      <c r="T19" s="75">
        <v>826</v>
      </c>
      <c r="U19" s="76">
        <v>777</v>
      </c>
      <c r="V19" s="76">
        <v>7</v>
      </c>
      <c r="W19" s="78">
        <v>6</v>
      </c>
      <c r="X19" s="71">
        <v>626</v>
      </c>
      <c r="Y19" s="72">
        <v>182</v>
      </c>
      <c r="Z19" s="79">
        <v>444</v>
      </c>
      <c r="AA19" s="71">
        <v>12411</v>
      </c>
      <c r="AB19" s="72">
        <v>6209</v>
      </c>
      <c r="AC19" s="79">
        <v>6202</v>
      </c>
      <c r="AD19" s="75">
        <v>5653</v>
      </c>
      <c r="AE19" s="76">
        <v>5670</v>
      </c>
      <c r="AF19" s="76">
        <v>478</v>
      </c>
      <c r="AG19" s="78">
        <v>478</v>
      </c>
      <c r="AH19" s="71">
        <v>78</v>
      </c>
      <c r="AI19" s="73">
        <v>54</v>
      </c>
      <c r="AJ19" s="71">
        <v>11785</v>
      </c>
      <c r="AK19" s="72">
        <v>6027</v>
      </c>
      <c r="AL19" s="79">
        <v>5758</v>
      </c>
      <c r="AM19" s="75">
        <v>5345</v>
      </c>
      <c r="AN19" s="76">
        <v>5134</v>
      </c>
      <c r="AO19" s="76">
        <v>413</v>
      </c>
      <c r="AP19" s="78">
        <v>380</v>
      </c>
      <c r="AQ19" s="71">
        <v>269</v>
      </c>
      <c r="AR19" s="358">
        <v>244</v>
      </c>
      <c r="AT19" s="264">
        <f t="shared" si="0"/>
        <v>844</v>
      </c>
      <c r="AU19" s="262">
        <f t="shared" si="1"/>
        <v>163</v>
      </c>
      <c r="AV19" s="265">
        <f t="shared" si="2"/>
        <v>-381</v>
      </c>
    </row>
    <row r="20" spans="1:48" s="70" customFormat="1" ht="15" customHeight="1" x14ac:dyDescent="0.2">
      <c r="B20" s="70">
        <v>102</v>
      </c>
      <c r="C20" s="357" t="s">
        <v>126</v>
      </c>
      <c r="D20" s="71">
        <v>451</v>
      </c>
      <c r="E20" s="72">
        <v>200</v>
      </c>
      <c r="F20" s="73">
        <v>251</v>
      </c>
      <c r="G20" s="71">
        <v>-32</v>
      </c>
      <c r="H20" s="72">
        <v>-15</v>
      </c>
      <c r="I20" s="73">
        <v>-17</v>
      </c>
      <c r="J20" s="74">
        <v>1210</v>
      </c>
      <c r="K20" s="72">
        <v>607</v>
      </c>
      <c r="L20" s="73">
        <v>603</v>
      </c>
      <c r="M20" s="75">
        <v>595</v>
      </c>
      <c r="N20" s="76">
        <v>593</v>
      </c>
      <c r="O20" s="76">
        <v>12</v>
      </c>
      <c r="P20" s="77">
        <v>10</v>
      </c>
      <c r="Q20" s="71">
        <v>1242</v>
      </c>
      <c r="R20" s="72">
        <v>622</v>
      </c>
      <c r="S20" s="73">
        <v>620</v>
      </c>
      <c r="T20" s="75">
        <v>615</v>
      </c>
      <c r="U20" s="76">
        <v>610</v>
      </c>
      <c r="V20" s="76">
        <v>7</v>
      </c>
      <c r="W20" s="78">
        <v>10</v>
      </c>
      <c r="X20" s="71">
        <v>483</v>
      </c>
      <c r="Y20" s="72">
        <v>215</v>
      </c>
      <c r="Z20" s="79">
        <v>268</v>
      </c>
      <c r="AA20" s="71">
        <v>8224</v>
      </c>
      <c r="AB20" s="72">
        <v>4091</v>
      </c>
      <c r="AC20" s="79">
        <v>4133</v>
      </c>
      <c r="AD20" s="75">
        <v>3428</v>
      </c>
      <c r="AE20" s="76">
        <v>3555</v>
      </c>
      <c r="AF20" s="76">
        <v>602</v>
      </c>
      <c r="AG20" s="78">
        <v>529</v>
      </c>
      <c r="AH20" s="71">
        <v>61</v>
      </c>
      <c r="AI20" s="73">
        <v>49</v>
      </c>
      <c r="AJ20" s="71">
        <v>7741</v>
      </c>
      <c r="AK20" s="72">
        <v>3876</v>
      </c>
      <c r="AL20" s="79">
        <v>3865</v>
      </c>
      <c r="AM20" s="75">
        <v>3335</v>
      </c>
      <c r="AN20" s="76">
        <v>3344</v>
      </c>
      <c r="AO20" s="76">
        <v>409</v>
      </c>
      <c r="AP20" s="78">
        <v>352</v>
      </c>
      <c r="AQ20" s="71">
        <v>132</v>
      </c>
      <c r="AR20" s="358">
        <v>169</v>
      </c>
      <c r="AT20" s="264">
        <f t="shared" si="0"/>
        <v>304</v>
      </c>
      <c r="AU20" s="262">
        <f t="shared" si="1"/>
        <v>370</v>
      </c>
      <c r="AV20" s="265">
        <f t="shared" si="2"/>
        <v>-191</v>
      </c>
    </row>
    <row r="21" spans="1:48" s="70" customFormat="1" ht="15" customHeight="1" x14ac:dyDescent="0.2">
      <c r="B21" s="70">
        <v>105</v>
      </c>
      <c r="C21" s="357" t="s">
        <v>186</v>
      </c>
      <c r="D21" s="71">
        <v>-216</v>
      </c>
      <c r="E21" s="72">
        <v>-93</v>
      </c>
      <c r="F21" s="73">
        <v>-123</v>
      </c>
      <c r="G21" s="71">
        <v>-695</v>
      </c>
      <c r="H21" s="72">
        <v>-390</v>
      </c>
      <c r="I21" s="73">
        <v>-305</v>
      </c>
      <c r="J21" s="74">
        <v>823</v>
      </c>
      <c r="K21" s="72">
        <v>421</v>
      </c>
      <c r="L21" s="73">
        <v>402</v>
      </c>
      <c r="M21" s="75">
        <v>408</v>
      </c>
      <c r="N21" s="76">
        <v>395</v>
      </c>
      <c r="O21" s="76">
        <v>13</v>
      </c>
      <c r="P21" s="77">
        <v>7</v>
      </c>
      <c r="Q21" s="71">
        <v>1518</v>
      </c>
      <c r="R21" s="72">
        <v>811</v>
      </c>
      <c r="S21" s="73">
        <v>707</v>
      </c>
      <c r="T21" s="75">
        <v>794</v>
      </c>
      <c r="U21" s="76">
        <v>692</v>
      </c>
      <c r="V21" s="76">
        <v>17</v>
      </c>
      <c r="W21" s="78">
        <v>15</v>
      </c>
      <c r="X21" s="71">
        <v>479</v>
      </c>
      <c r="Y21" s="72">
        <v>297</v>
      </c>
      <c r="Z21" s="79">
        <v>182</v>
      </c>
      <c r="AA21" s="71">
        <v>7365</v>
      </c>
      <c r="AB21" s="72">
        <v>3946</v>
      </c>
      <c r="AC21" s="79">
        <v>3419</v>
      </c>
      <c r="AD21" s="75">
        <v>3366</v>
      </c>
      <c r="AE21" s="76">
        <v>2924</v>
      </c>
      <c r="AF21" s="76">
        <v>504</v>
      </c>
      <c r="AG21" s="78">
        <v>452</v>
      </c>
      <c r="AH21" s="71">
        <v>76</v>
      </c>
      <c r="AI21" s="73">
        <v>43</v>
      </c>
      <c r="AJ21" s="71">
        <v>6886</v>
      </c>
      <c r="AK21" s="72">
        <v>3649</v>
      </c>
      <c r="AL21" s="79">
        <v>3237</v>
      </c>
      <c r="AM21" s="75">
        <v>3092</v>
      </c>
      <c r="AN21" s="76">
        <v>2745</v>
      </c>
      <c r="AO21" s="76">
        <v>382</v>
      </c>
      <c r="AP21" s="78">
        <v>376</v>
      </c>
      <c r="AQ21" s="71">
        <v>175</v>
      </c>
      <c r="AR21" s="358">
        <v>116</v>
      </c>
      <c r="AT21" s="264">
        <f t="shared" si="0"/>
        <v>453</v>
      </c>
      <c r="AU21" s="262">
        <f t="shared" si="1"/>
        <v>198</v>
      </c>
      <c r="AV21" s="265">
        <f t="shared" si="2"/>
        <v>-172</v>
      </c>
    </row>
    <row r="22" spans="1:48" s="70" customFormat="1" ht="15" customHeight="1" x14ac:dyDescent="0.2">
      <c r="B22" s="70">
        <v>106</v>
      </c>
      <c r="C22" s="357" t="s">
        <v>187</v>
      </c>
      <c r="D22" s="71">
        <v>-633</v>
      </c>
      <c r="E22" s="72">
        <v>-260</v>
      </c>
      <c r="F22" s="73">
        <v>-373</v>
      </c>
      <c r="G22" s="71">
        <v>-771</v>
      </c>
      <c r="H22" s="72">
        <v>-410</v>
      </c>
      <c r="I22" s="73">
        <v>-361</v>
      </c>
      <c r="J22" s="74">
        <v>612</v>
      </c>
      <c r="K22" s="72">
        <v>311</v>
      </c>
      <c r="L22" s="73">
        <v>301</v>
      </c>
      <c r="M22" s="75">
        <v>301</v>
      </c>
      <c r="N22" s="76">
        <v>284</v>
      </c>
      <c r="O22" s="76">
        <v>10</v>
      </c>
      <c r="P22" s="77">
        <v>17</v>
      </c>
      <c r="Q22" s="71">
        <v>1383</v>
      </c>
      <c r="R22" s="72">
        <v>721</v>
      </c>
      <c r="S22" s="73">
        <v>662</v>
      </c>
      <c r="T22" s="75">
        <v>679</v>
      </c>
      <c r="U22" s="76">
        <v>631</v>
      </c>
      <c r="V22" s="76">
        <v>42</v>
      </c>
      <c r="W22" s="78">
        <v>31</v>
      </c>
      <c r="X22" s="71">
        <v>138</v>
      </c>
      <c r="Y22" s="72">
        <v>150</v>
      </c>
      <c r="Z22" s="79">
        <v>-12</v>
      </c>
      <c r="AA22" s="71">
        <v>5025</v>
      </c>
      <c r="AB22" s="72">
        <v>2667</v>
      </c>
      <c r="AC22" s="79">
        <v>2358</v>
      </c>
      <c r="AD22" s="75">
        <v>2312</v>
      </c>
      <c r="AE22" s="76">
        <v>2012</v>
      </c>
      <c r="AF22" s="76">
        <v>292</v>
      </c>
      <c r="AG22" s="78">
        <v>282</v>
      </c>
      <c r="AH22" s="71">
        <v>63</v>
      </c>
      <c r="AI22" s="73">
        <v>64</v>
      </c>
      <c r="AJ22" s="71">
        <v>4887</v>
      </c>
      <c r="AK22" s="72">
        <v>2517</v>
      </c>
      <c r="AL22" s="79">
        <v>2370</v>
      </c>
      <c r="AM22" s="75">
        <v>2247</v>
      </c>
      <c r="AN22" s="76">
        <v>2116</v>
      </c>
      <c r="AO22" s="76">
        <v>193</v>
      </c>
      <c r="AP22" s="78">
        <v>176</v>
      </c>
      <c r="AQ22" s="71">
        <v>77</v>
      </c>
      <c r="AR22" s="358">
        <v>78</v>
      </c>
      <c r="AT22" s="264">
        <f t="shared" si="0"/>
        <v>-39</v>
      </c>
      <c r="AU22" s="262">
        <f t="shared" si="1"/>
        <v>205</v>
      </c>
      <c r="AV22" s="265">
        <f t="shared" si="2"/>
        <v>-28</v>
      </c>
    </row>
    <row r="23" spans="1:48" s="70" customFormat="1" ht="15" customHeight="1" x14ac:dyDescent="0.2">
      <c r="B23" s="70">
        <v>107</v>
      </c>
      <c r="C23" s="357" t="s">
        <v>188</v>
      </c>
      <c r="D23" s="71">
        <v>-545</v>
      </c>
      <c r="E23" s="72">
        <v>-401</v>
      </c>
      <c r="F23" s="73">
        <v>-144</v>
      </c>
      <c r="G23" s="71">
        <v>-416</v>
      </c>
      <c r="H23" s="72">
        <v>-233</v>
      </c>
      <c r="I23" s="73">
        <v>-183</v>
      </c>
      <c r="J23" s="74">
        <v>1210</v>
      </c>
      <c r="K23" s="72">
        <v>604</v>
      </c>
      <c r="L23" s="73">
        <v>606</v>
      </c>
      <c r="M23" s="75">
        <v>599</v>
      </c>
      <c r="N23" s="76">
        <v>600</v>
      </c>
      <c r="O23" s="76">
        <v>5</v>
      </c>
      <c r="P23" s="77">
        <v>6</v>
      </c>
      <c r="Q23" s="71">
        <v>1626</v>
      </c>
      <c r="R23" s="72">
        <v>837</v>
      </c>
      <c r="S23" s="73">
        <v>789</v>
      </c>
      <c r="T23" s="75">
        <v>814</v>
      </c>
      <c r="U23" s="76">
        <v>773</v>
      </c>
      <c r="V23" s="76">
        <v>23</v>
      </c>
      <c r="W23" s="78">
        <v>16</v>
      </c>
      <c r="X23" s="71">
        <v>-129</v>
      </c>
      <c r="Y23" s="72">
        <v>-168</v>
      </c>
      <c r="Z23" s="79">
        <v>39</v>
      </c>
      <c r="AA23" s="71">
        <v>7132</v>
      </c>
      <c r="AB23" s="72">
        <v>3400</v>
      </c>
      <c r="AC23" s="79">
        <v>3732</v>
      </c>
      <c r="AD23" s="75">
        <v>3226</v>
      </c>
      <c r="AE23" s="76">
        <v>3580</v>
      </c>
      <c r="AF23" s="76">
        <v>123</v>
      </c>
      <c r="AG23" s="78">
        <v>122</v>
      </c>
      <c r="AH23" s="71">
        <v>51</v>
      </c>
      <c r="AI23" s="73">
        <v>30</v>
      </c>
      <c r="AJ23" s="71">
        <v>7261</v>
      </c>
      <c r="AK23" s="72">
        <v>3568</v>
      </c>
      <c r="AL23" s="79">
        <v>3693</v>
      </c>
      <c r="AM23" s="75">
        <v>3380</v>
      </c>
      <c r="AN23" s="76">
        <v>3519</v>
      </c>
      <c r="AO23" s="76">
        <v>125</v>
      </c>
      <c r="AP23" s="78">
        <v>126</v>
      </c>
      <c r="AQ23" s="71">
        <v>63</v>
      </c>
      <c r="AR23" s="358">
        <v>48</v>
      </c>
      <c r="AT23" s="264">
        <f t="shared" si="0"/>
        <v>-93</v>
      </c>
      <c r="AU23" s="262">
        <f t="shared" si="1"/>
        <v>-6</v>
      </c>
      <c r="AV23" s="265">
        <f t="shared" si="2"/>
        <v>-30</v>
      </c>
    </row>
    <row r="24" spans="1:48" s="70" customFormat="1" ht="15" customHeight="1" x14ac:dyDescent="0.2">
      <c r="B24" s="70">
        <v>108</v>
      </c>
      <c r="C24" s="357" t="s">
        <v>189</v>
      </c>
      <c r="D24" s="71">
        <v>-323</v>
      </c>
      <c r="E24" s="72">
        <v>-258</v>
      </c>
      <c r="F24" s="73">
        <v>-65</v>
      </c>
      <c r="G24" s="71">
        <v>-472</v>
      </c>
      <c r="H24" s="72">
        <v>-256</v>
      </c>
      <c r="I24" s="73">
        <v>-216</v>
      </c>
      <c r="J24" s="74">
        <v>1879</v>
      </c>
      <c r="K24" s="72">
        <v>967</v>
      </c>
      <c r="L24" s="73">
        <v>912</v>
      </c>
      <c r="M24" s="75">
        <v>963</v>
      </c>
      <c r="N24" s="76">
        <v>904</v>
      </c>
      <c r="O24" s="76">
        <v>4</v>
      </c>
      <c r="P24" s="77">
        <v>8</v>
      </c>
      <c r="Q24" s="71">
        <v>2351</v>
      </c>
      <c r="R24" s="72">
        <v>1223</v>
      </c>
      <c r="S24" s="73">
        <v>1128</v>
      </c>
      <c r="T24" s="75">
        <v>1209</v>
      </c>
      <c r="U24" s="76">
        <v>1121</v>
      </c>
      <c r="V24" s="76">
        <v>14</v>
      </c>
      <c r="W24" s="78">
        <v>7</v>
      </c>
      <c r="X24" s="71">
        <v>149</v>
      </c>
      <c r="Y24" s="72">
        <v>-2</v>
      </c>
      <c r="Z24" s="79">
        <v>151</v>
      </c>
      <c r="AA24" s="71">
        <v>9093</v>
      </c>
      <c r="AB24" s="72">
        <v>4592</v>
      </c>
      <c r="AC24" s="79">
        <v>4501</v>
      </c>
      <c r="AD24" s="75">
        <v>4391</v>
      </c>
      <c r="AE24" s="76">
        <v>4320</v>
      </c>
      <c r="AF24" s="76">
        <v>149</v>
      </c>
      <c r="AG24" s="78">
        <v>145</v>
      </c>
      <c r="AH24" s="71">
        <v>52</v>
      </c>
      <c r="AI24" s="73">
        <v>36</v>
      </c>
      <c r="AJ24" s="71">
        <v>8944</v>
      </c>
      <c r="AK24" s="72">
        <v>4594</v>
      </c>
      <c r="AL24" s="79">
        <v>4350</v>
      </c>
      <c r="AM24" s="75">
        <v>4410</v>
      </c>
      <c r="AN24" s="76">
        <v>4155</v>
      </c>
      <c r="AO24" s="76">
        <v>132</v>
      </c>
      <c r="AP24" s="78">
        <v>129</v>
      </c>
      <c r="AQ24" s="71">
        <v>52</v>
      </c>
      <c r="AR24" s="358">
        <v>66</v>
      </c>
      <c r="AT24" s="264">
        <f t="shared" si="0"/>
        <v>146</v>
      </c>
      <c r="AU24" s="262">
        <f t="shared" si="1"/>
        <v>33</v>
      </c>
      <c r="AV24" s="265">
        <f t="shared" si="2"/>
        <v>-30</v>
      </c>
    </row>
    <row r="25" spans="1:48" s="70" customFormat="1" ht="15" customHeight="1" x14ac:dyDescent="0.2">
      <c r="B25" s="70">
        <v>109</v>
      </c>
      <c r="C25" s="357" t="s">
        <v>190</v>
      </c>
      <c r="D25" s="71">
        <v>-1478</v>
      </c>
      <c r="E25" s="72">
        <v>-754</v>
      </c>
      <c r="F25" s="73">
        <v>-724</v>
      </c>
      <c r="G25" s="71">
        <v>-462</v>
      </c>
      <c r="H25" s="72">
        <v>-295</v>
      </c>
      <c r="I25" s="73">
        <v>-167</v>
      </c>
      <c r="J25" s="74">
        <v>1577</v>
      </c>
      <c r="K25" s="72">
        <v>767</v>
      </c>
      <c r="L25" s="73">
        <v>810</v>
      </c>
      <c r="M25" s="75">
        <v>765</v>
      </c>
      <c r="N25" s="76">
        <v>805</v>
      </c>
      <c r="O25" s="76">
        <v>2</v>
      </c>
      <c r="P25" s="77">
        <v>5</v>
      </c>
      <c r="Q25" s="71">
        <v>2039</v>
      </c>
      <c r="R25" s="72">
        <v>1062</v>
      </c>
      <c r="S25" s="73">
        <v>977</v>
      </c>
      <c r="T25" s="75">
        <v>1050</v>
      </c>
      <c r="U25" s="76">
        <v>972</v>
      </c>
      <c r="V25" s="76">
        <v>12</v>
      </c>
      <c r="W25" s="78">
        <v>5</v>
      </c>
      <c r="X25" s="71">
        <v>-1016</v>
      </c>
      <c r="Y25" s="72">
        <v>-459</v>
      </c>
      <c r="Z25" s="79">
        <v>-557</v>
      </c>
      <c r="AA25" s="71">
        <v>7102</v>
      </c>
      <c r="AB25" s="72">
        <v>3567</v>
      </c>
      <c r="AC25" s="79">
        <v>3535</v>
      </c>
      <c r="AD25" s="75">
        <v>3394</v>
      </c>
      <c r="AE25" s="76">
        <v>3351</v>
      </c>
      <c r="AF25" s="76">
        <v>136</v>
      </c>
      <c r="AG25" s="78">
        <v>164</v>
      </c>
      <c r="AH25" s="71">
        <v>37</v>
      </c>
      <c r="AI25" s="73">
        <v>20</v>
      </c>
      <c r="AJ25" s="71">
        <v>8118</v>
      </c>
      <c r="AK25" s="72">
        <v>4026</v>
      </c>
      <c r="AL25" s="79">
        <v>4092</v>
      </c>
      <c r="AM25" s="75">
        <v>3858</v>
      </c>
      <c r="AN25" s="76">
        <v>3911</v>
      </c>
      <c r="AO25" s="76">
        <v>104</v>
      </c>
      <c r="AP25" s="78">
        <v>135</v>
      </c>
      <c r="AQ25" s="71">
        <v>64</v>
      </c>
      <c r="AR25" s="358">
        <v>46</v>
      </c>
      <c r="AT25" s="264">
        <f t="shared" si="0"/>
        <v>-1024</v>
      </c>
      <c r="AU25" s="262">
        <f t="shared" si="1"/>
        <v>61</v>
      </c>
      <c r="AV25" s="265">
        <f t="shared" si="2"/>
        <v>-53</v>
      </c>
    </row>
    <row r="26" spans="1:48" s="70" customFormat="1" ht="15" customHeight="1" x14ac:dyDescent="0.2">
      <c r="B26" s="70">
        <v>110</v>
      </c>
      <c r="C26" s="357" t="s">
        <v>191</v>
      </c>
      <c r="D26" s="71">
        <v>1204</v>
      </c>
      <c r="E26" s="72">
        <v>485</v>
      </c>
      <c r="F26" s="73">
        <v>719</v>
      </c>
      <c r="G26" s="71">
        <v>-159</v>
      </c>
      <c r="H26" s="72">
        <v>-74</v>
      </c>
      <c r="I26" s="73">
        <v>-85</v>
      </c>
      <c r="J26" s="74">
        <v>1127</v>
      </c>
      <c r="K26" s="72">
        <v>570</v>
      </c>
      <c r="L26" s="73">
        <v>557</v>
      </c>
      <c r="M26" s="75">
        <v>535</v>
      </c>
      <c r="N26" s="76">
        <v>516</v>
      </c>
      <c r="O26" s="76">
        <v>35</v>
      </c>
      <c r="P26" s="77">
        <v>41</v>
      </c>
      <c r="Q26" s="71">
        <v>1286</v>
      </c>
      <c r="R26" s="72">
        <v>644</v>
      </c>
      <c r="S26" s="73">
        <v>642</v>
      </c>
      <c r="T26" s="75">
        <v>609</v>
      </c>
      <c r="U26" s="76">
        <v>599</v>
      </c>
      <c r="V26" s="76">
        <v>35</v>
      </c>
      <c r="W26" s="78">
        <v>43</v>
      </c>
      <c r="X26" s="71">
        <v>1363</v>
      </c>
      <c r="Y26" s="72">
        <v>559</v>
      </c>
      <c r="Z26" s="79">
        <v>804</v>
      </c>
      <c r="AA26" s="71">
        <v>12782</v>
      </c>
      <c r="AB26" s="72">
        <v>6476</v>
      </c>
      <c r="AC26" s="79">
        <v>6306</v>
      </c>
      <c r="AD26" s="75">
        <v>5234</v>
      </c>
      <c r="AE26" s="76">
        <v>5306</v>
      </c>
      <c r="AF26" s="76">
        <v>1085</v>
      </c>
      <c r="AG26" s="78">
        <v>893</v>
      </c>
      <c r="AH26" s="71">
        <v>157</v>
      </c>
      <c r="AI26" s="73">
        <v>107</v>
      </c>
      <c r="AJ26" s="71">
        <v>11419</v>
      </c>
      <c r="AK26" s="72">
        <v>5917</v>
      </c>
      <c r="AL26" s="79">
        <v>5502</v>
      </c>
      <c r="AM26" s="75">
        <v>4572</v>
      </c>
      <c r="AN26" s="76">
        <v>4397</v>
      </c>
      <c r="AO26" s="76">
        <v>939</v>
      </c>
      <c r="AP26" s="78">
        <v>708</v>
      </c>
      <c r="AQ26" s="71">
        <v>406</v>
      </c>
      <c r="AR26" s="358">
        <v>397</v>
      </c>
      <c r="AT26" s="264">
        <f t="shared" si="0"/>
        <v>1571</v>
      </c>
      <c r="AU26" s="262">
        <f t="shared" si="1"/>
        <v>331</v>
      </c>
      <c r="AV26" s="265">
        <f t="shared" si="2"/>
        <v>-539</v>
      </c>
    </row>
    <row r="27" spans="1:48" s="70" customFormat="1" ht="15" customHeight="1" x14ac:dyDescent="0.2">
      <c r="B27" s="70">
        <v>111</v>
      </c>
      <c r="C27" s="419" t="s">
        <v>128</v>
      </c>
      <c r="D27" s="420">
        <v>-953</v>
      </c>
      <c r="E27" s="526">
        <v>-481</v>
      </c>
      <c r="F27" s="527">
        <v>-472</v>
      </c>
      <c r="G27" s="420">
        <v>61</v>
      </c>
      <c r="H27" s="526">
        <v>84</v>
      </c>
      <c r="I27" s="527">
        <v>-23</v>
      </c>
      <c r="J27" s="528">
        <v>2023</v>
      </c>
      <c r="K27" s="526">
        <v>1067</v>
      </c>
      <c r="L27" s="527">
        <v>956</v>
      </c>
      <c r="M27" s="529">
        <v>1063</v>
      </c>
      <c r="N27" s="530">
        <v>950</v>
      </c>
      <c r="O27" s="530">
        <v>4</v>
      </c>
      <c r="P27" s="531">
        <v>6</v>
      </c>
      <c r="Q27" s="420">
        <v>1962</v>
      </c>
      <c r="R27" s="526">
        <v>983</v>
      </c>
      <c r="S27" s="527">
        <v>979</v>
      </c>
      <c r="T27" s="529">
        <v>976</v>
      </c>
      <c r="U27" s="530">
        <v>969</v>
      </c>
      <c r="V27" s="530">
        <v>7</v>
      </c>
      <c r="W27" s="532">
        <v>10</v>
      </c>
      <c r="X27" s="420">
        <v>-1014</v>
      </c>
      <c r="Y27" s="526">
        <v>-565</v>
      </c>
      <c r="Z27" s="533">
        <v>-449</v>
      </c>
      <c r="AA27" s="420">
        <v>9405</v>
      </c>
      <c r="AB27" s="526">
        <v>4948</v>
      </c>
      <c r="AC27" s="533">
        <v>4457</v>
      </c>
      <c r="AD27" s="529">
        <v>4658</v>
      </c>
      <c r="AE27" s="530">
        <v>4248</v>
      </c>
      <c r="AF27" s="530">
        <v>235</v>
      </c>
      <c r="AG27" s="532">
        <v>186</v>
      </c>
      <c r="AH27" s="420">
        <v>55</v>
      </c>
      <c r="AI27" s="527">
        <v>23</v>
      </c>
      <c r="AJ27" s="420">
        <v>10419</v>
      </c>
      <c r="AK27" s="526">
        <v>5513</v>
      </c>
      <c r="AL27" s="533">
        <v>4906</v>
      </c>
      <c r="AM27" s="529">
        <v>5272</v>
      </c>
      <c r="AN27" s="530">
        <v>4697</v>
      </c>
      <c r="AO27" s="530">
        <v>132</v>
      </c>
      <c r="AP27" s="532">
        <v>146</v>
      </c>
      <c r="AQ27" s="420">
        <v>109</v>
      </c>
      <c r="AR27" s="534">
        <v>63</v>
      </c>
      <c r="AT27" s="446">
        <f t="shared" si="0"/>
        <v>-1063</v>
      </c>
      <c r="AU27" s="377">
        <f t="shared" si="1"/>
        <v>143</v>
      </c>
      <c r="AV27" s="447">
        <f t="shared" si="2"/>
        <v>-94</v>
      </c>
    </row>
    <row r="28" spans="1:48" ht="15" customHeight="1" x14ac:dyDescent="0.2">
      <c r="A28" s="1">
        <v>6</v>
      </c>
      <c r="B28" s="1">
        <v>201</v>
      </c>
      <c r="C28" s="356" t="s">
        <v>192</v>
      </c>
      <c r="D28" s="49">
        <v>-750</v>
      </c>
      <c r="E28" s="50">
        <v>-244</v>
      </c>
      <c r="F28" s="51">
        <v>-506</v>
      </c>
      <c r="G28" s="49">
        <v>-238</v>
      </c>
      <c r="H28" s="50">
        <v>-141</v>
      </c>
      <c r="I28" s="51">
        <v>-97</v>
      </c>
      <c r="J28" s="80">
        <v>4865</v>
      </c>
      <c r="K28" s="50">
        <v>2532</v>
      </c>
      <c r="L28" s="51">
        <v>2333</v>
      </c>
      <c r="M28" s="52">
        <v>2493</v>
      </c>
      <c r="N28" s="53">
        <v>2298</v>
      </c>
      <c r="O28" s="53">
        <v>39</v>
      </c>
      <c r="P28" s="54">
        <v>35</v>
      </c>
      <c r="Q28" s="49">
        <v>5103</v>
      </c>
      <c r="R28" s="50">
        <v>2673</v>
      </c>
      <c r="S28" s="51">
        <v>2430</v>
      </c>
      <c r="T28" s="52">
        <v>2634</v>
      </c>
      <c r="U28" s="53">
        <v>2393</v>
      </c>
      <c r="V28" s="53">
        <v>39</v>
      </c>
      <c r="W28" s="55">
        <v>37</v>
      </c>
      <c r="X28" s="49">
        <v>-512</v>
      </c>
      <c r="Y28" s="50">
        <v>-103</v>
      </c>
      <c r="Z28" s="56">
        <v>-409</v>
      </c>
      <c r="AA28" s="49">
        <v>13745</v>
      </c>
      <c r="AB28" s="50">
        <v>7555</v>
      </c>
      <c r="AC28" s="56">
        <v>6190</v>
      </c>
      <c r="AD28" s="52">
        <v>6884</v>
      </c>
      <c r="AE28" s="53">
        <v>5576</v>
      </c>
      <c r="AF28" s="53">
        <v>265</v>
      </c>
      <c r="AG28" s="55">
        <v>220</v>
      </c>
      <c r="AH28" s="49">
        <v>406</v>
      </c>
      <c r="AI28" s="51">
        <v>394</v>
      </c>
      <c r="AJ28" s="49">
        <v>14257</v>
      </c>
      <c r="AK28" s="50">
        <v>7658</v>
      </c>
      <c r="AL28" s="56">
        <v>6599</v>
      </c>
      <c r="AM28" s="52">
        <v>7135</v>
      </c>
      <c r="AN28" s="53">
        <v>6038</v>
      </c>
      <c r="AO28" s="53">
        <v>266</v>
      </c>
      <c r="AP28" s="55">
        <v>311</v>
      </c>
      <c r="AQ28" s="49">
        <v>257</v>
      </c>
      <c r="AR28" s="166">
        <v>250</v>
      </c>
      <c r="AT28" s="264">
        <f t="shared" si="0"/>
        <v>-713</v>
      </c>
      <c r="AU28" s="262">
        <f t="shared" si="1"/>
        <v>-92</v>
      </c>
      <c r="AV28" s="265">
        <f t="shared" si="2"/>
        <v>293</v>
      </c>
    </row>
    <row r="29" spans="1:48" ht="15" customHeight="1" x14ac:dyDescent="0.2">
      <c r="A29" s="1">
        <v>2</v>
      </c>
      <c r="B29" s="1">
        <v>202</v>
      </c>
      <c r="C29" s="356" t="s">
        <v>193</v>
      </c>
      <c r="D29" s="49">
        <v>-1454</v>
      </c>
      <c r="E29" s="50">
        <v>-1094</v>
      </c>
      <c r="F29" s="51">
        <v>-360</v>
      </c>
      <c r="G29" s="49">
        <v>-490</v>
      </c>
      <c r="H29" s="50">
        <v>-391</v>
      </c>
      <c r="I29" s="51">
        <v>-99</v>
      </c>
      <c r="J29" s="80">
        <v>4145</v>
      </c>
      <c r="K29" s="50">
        <v>2090</v>
      </c>
      <c r="L29" s="51">
        <v>2055</v>
      </c>
      <c r="M29" s="52">
        <v>2062</v>
      </c>
      <c r="N29" s="53">
        <v>2035</v>
      </c>
      <c r="O29" s="53">
        <v>28</v>
      </c>
      <c r="P29" s="54">
        <v>20</v>
      </c>
      <c r="Q29" s="49">
        <v>4635</v>
      </c>
      <c r="R29" s="50">
        <v>2481</v>
      </c>
      <c r="S29" s="51">
        <v>2154</v>
      </c>
      <c r="T29" s="52">
        <v>2437</v>
      </c>
      <c r="U29" s="53">
        <v>2100</v>
      </c>
      <c r="V29" s="53">
        <v>44</v>
      </c>
      <c r="W29" s="55">
        <v>54</v>
      </c>
      <c r="X29" s="49">
        <v>-964</v>
      </c>
      <c r="Y29" s="50">
        <v>-703</v>
      </c>
      <c r="Z29" s="56">
        <v>-261</v>
      </c>
      <c r="AA29" s="49">
        <v>18224</v>
      </c>
      <c r="AB29" s="50">
        <v>9592</v>
      </c>
      <c r="AC29" s="56">
        <v>8632</v>
      </c>
      <c r="AD29" s="52">
        <v>8427</v>
      </c>
      <c r="AE29" s="53">
        <v>7526</v>
      </c>
      <c r="AF29" s="53">
        <v>482</v>
      </c>
      <c r="AG29" s="55">
        <v>547</v>
      </c>
      <c r="AH29" s="49">
        <v>683</v>
      </c>
      <c r="AI29" s="51">
        <v>559</v>
      </c>
      <c r="AJ29" s="49">
        <v>19188</v>
      </c>
      <c r="AK29" s="50">
        <v>10295</v>
      </c>
      <c r="AL29" s="56">
        <v>8893</v>
      </c>
      <c r="AM29" s="52">
        <v>9296</v>
      </c>
      <c r="AN29" s="53">
        <v>7858</v>
      </c>
      <c r="AO29" s="53">
        <v>414</v>
      </c>
      <c r="AP29" s="55">
        <v>542</v>
      </c>
      <c r="AQ29" s="49">
        <v>585</v>
      </c>
      <c r="AR29" s="166">
        <v>493</v>
      </c>
      <c r="AT29" s="264">
        <f t="shared" si="0"/>
        <v>-1201</v>
      </c>
      <c r="AU29" s="262">
        <f t="shared" si="1"/>
        <v>73</v>
      </c>
      <c r="AV29" s="265">
        <f t="shared" si="2"/>
        <v>164</v>
      </c>
    </row>
    <row r="30" spans="1:48" ht="15" customHeight="1" x14ac:dyDescent="0.2">
      <c r="A30" s="1">
        <v>4</v>
      </c>
      <c r="B30" s="1">
        <v>203</v>
      </c>
      <c r="C30" s="356" t="s">
        <v>194</v>
      </c>
      <c r="D30" s="49">
        <v>456</v>
      </c>
      <c r="E30" s="50">
        <v>126</v>
      </c>
      <c r="F30" s="51">
        <v>330</v>
      </c>
      <c r="G30" s="49">
        <v>29</v>
      </c>
      <c r="H30" s="50">
        <v>-65</v>
      </c>
      <c r="I30" s="51">
        <v>94</v>
      </c>
      <c r="J30" s="80">
        <v>2627</v>
      </c>
      <c r="K30" s="50">
        <v>1305</v>
      </c>
      <c r="L30" s="51">
        <v>1322</v>
      </c>
      <c r="M30" s="52">
        <v>1294</v>
      </c>
      <c r="N30" s="53">
        <v>1317</v>
      </c>
      <c r="O30" s="53">
        <v>11</v>
      </c>
      <c r="P30" s="54">
        <v>5</v>
      </c>
      <c r="Q30" s="49">
        <v>2598</v>
      </c>
      <c r="R30" s="50">
        <v>1370</v>
      </c>
      <c r="S30" s="51">
        <v>1228</v>
      </c>
      <c r="T30" s="52">
        <v>1356</v>
      </c>
      <c r="U30" s="53">
        <v>1221</v>
      </c>
      <c r="V30" s="53">
        <v>14</v>
      </c>
      <c r="W30" s="55">
        <v>7</v>
      </c>
      <c r="X30" s="49">
        <v>427</v>
      </c>
      <c r="Y30" s="50">
        <v>191</v>
      </c>
      <c r="Z30" s="56">
        <v>236</v>
      </c>
      <c r="AA30" s="49">
        <v>10904</v>
      </c>
      <c r="AB30" s="50">
        <v>5737</v>
      </c>
      <c r="AC30" s="56">
        <v>5167</v>
      </c>
      <c r="AD30" s="52">
        <v>5383</v>
      </c>
      <c r="AE30" s="53">
        <v>4932</v>
      </c>
      <c r="AF30" s="53">
        <v>246</v>
      </c>
      <c r="AG30" s="55">
        <v>161</v>
      </c>
      <c r="AH30" s="49">
        <v>108</v>
      </c>
      <c r="AI30" s="51">
        <v>74</v>
      </c>
      <c r="AJ30" s="49">
        <v>10477</v>
      </c>
      <c r="AK30" s="50">
        <v>5546</v>
      </c>
      <c r="AL30" s="56">
        <v>4931</v>
      </c>
      <c r="AM30" s="52">
        <v>5257</v>
      </c>
      <c r="AN30" s="53">
        <v>4725</v>
      </c>
      <c r="AO30" s="53">
        <v>188</v>
      </c>
      <c r="AP30" s="55">
        <v>134</v>
      </c>
      <c r="AQ30" s="49">
        <v>101</v>
      </c>
      <c r="AR30" s="166">
        <v>72</v>
      </c>
      <c r="AT30" s="264">
        <f t="shared" si="0"/>
        <v>333</v>
      </c>
      <c r="AU30" s="262">
        <f t="shared" si="1"/>
        <v>85</v>
      </c>
      <c r="AV30" s="265">
        <f t="shared" si="2"/>
        <v>9</v>
      </c>
    </row>
    <row r="31" spans="1:48" ht="15" customHeight="1" x14ac:dyDescent="0.2">
      <c r="A31" s="1">
        <v>2</v>
      </c>
      <c r="B31" s="1">
        <v>204</v>
      </c>
      <c r="C31" s="356" t="s">
        <v>195</v>
      </c>
      <c r="D31" s="49">
        <v>915</v>
      </c>
      <c r="E31" s="50">
        <v>171</v>
      </c>
      <c r="F31" s="51">
        <v>744</v>
      </c>
      <c r="G31" s="49">
        <v>633</v>
      </c>
      <c r="H31" s="50">
        <v>323</v>
      </c>
      <c r="I31" s="51">
        <v>310</v>
      </c>
      <c r="J31" s="80">
        <v>4413</v>
      </c>
      <c r="K31" s="50">
        <v>2263</v>
      </c>
      <c r="L31" s="51">
        <v>2150</v>
      </c>
      <c r="M31" s="52">
        <v>2257</v>
      </c>
      <c r="N31" s="53">
        <v>2138</v>
      </c>
      <c r="O31" s="53">
        <v>6</v>
      </c>
      <c r="P31" s="54">
        <v>12</v>
      </c>
      <c r="Q31" s="49">
        <v>3780</v>
      </c>
      <c r="R31" s="50">
        <v>1940</v>
      </c>
      <c r="S31" s="51">
        <v>1840</v>
      </c>
      <c r="T31" s="52">
        <v>1914</v>
      </c>
      <c r="U31" s="53">
        <v>1818</v>
      </c>
      <c r="V31" s="53">
        <v>26</v>
      </c>
      <c r="W31" s="55">
        <v>22</v>
      </c>
      <c r="X31" s="49">
        <v>282</v>
      </c>
      <c r="Y31" s="50">
        <v>-152</v>
      </c>
      <c r="Z31" s="56">
        <v>434</v>
      </c>
      <c r="AA31" s="49">
        <v>23192</v>
      </c>
      <c r="AB31" s="50">
        <v>11582</v>
      </c>
      <c r="AC31" s="56">
        <v>11610</v>
      </c>
      <c r="AD31" s="52">
        <v>10862</v>
      </c>
      <c r="AE31" s="53">
        <v>10855</v>
      </c>
      <c r="AF31" s="53">
        <v>418</v>
      </c>
      <c r="AG31" s="55">
        <v>497</v>
      </c>
      <c r="AH31" s="49">
        <v>302</v>
      </c>
      <c r="AI31" s="51">
        <v>258</v>
      </c>
      <c r="AJ31" s="49">
        <v>22910</v>
      </c>
      <c r="AK31" s="50">
        <v>11734</v>
      </c>
      <c r="AL31" s="56">
        <v>11176</v>
      </c>
      <c r="AM31" s="52">
        <v>11134</v>
      </c>
      <c r="AN31" s="53">
        <v>10632</v>
      </c>
      <c r="AO31" s="53">
        <v>346</v>
      </c>
      <c r="AP31" s="55">
        <v>289</v>
      </c>
      <c r="AQ31" s="49">
        <v>254</v>
      </c>
      <c r="AR31" s="166">
        <v>255</v>
      </c>
      <c r="AT31" s="264">
        <f t="shared" si="0"/>
        <v>-49</v>
      </c>
      <c r="AU31" s="262">
        <f t="shared" si="1"/>
        <v>280</v>
      </c>
      <c r="AV31" s="265">
        <f t="shared" si="2"/>
        <v>51</v>
      </c>
    </row>
    <row r="32" spans="1:48" ht="15" customHeight="1" x14ac:dyDescent="0.2">
      <c r="A32" s="1">
        <v>10</v>
      </c>
      <c r="B32" s="1">
        <v>205</v>
      </c>
      <c r="C32" s="356" t="s">
        <v>196</v>
      </c>
      <c r="D32" s="49">
        <v>-687</v>
      </c>
      <c r="E32" s="50">
        <v>-309</v>
      </c>
      <c r="F32" s="51">
        <v>-378</v>
      </c>
      <c r="G32" s="49">
        <v>-343</v>
      </c>
      <c r="H32" s="50">
        <v>-189</v>
      </c>
      <c r="I32" s="51">
        <v>-154</v>
      </c>
      <c r="J32" s="80">
        <v>285</v>
      </c>
      <c r="K32" s="50">
        <v>146</v>
      </c>
      <c r="L32" s="51">
        <v>139</v>
      </c>
      <c r="M32" s="52">
        <v>145</v>
      </c>
      <c r="N32" s="53">
        <v>139</v>
      </c>
      <c r="O32" s="53">
        <v>1</v>
      </c>
      <c r="P32" s="54">
        <v>0</v>
      </c>
      <c r="Q32" s="49">
        <v>628</v>
      </c>
      <c r="R32" s="50">
        <v>335</v>
      </c>
      <c r="S32" s="51">
        <v>293</v>
      </c>
      <c r="T32" s="52">
        <v>333</v>
      </c>
      <c r="U32" s="53">
        <v>293</v>
      </c>
      <c r="V32" s="53">
        <v>2</v>
      </c>
      <c r="W32" s="55">
        <v>0</v>
      </c>
      <c r="X32" s="49">
        <v>-344</v>
      </c>
      <c r="Y32" s="50">
        <v>-120</v>
      </c>
      <c r="Z32" s="56">
        <v>-224</v>
      </c>
      <c r="AA32" s="49">
        <v>1446</v>
      </c>
      <c r="AB32" s="50">
        <v>711</v>
      </c>
      <c r="AC32" s="56">
        <v>735</v>
      </c>
      <c r="AD32" s="52">
        <v>657</v>
      </c>
      <c r="AE32" s="53">
        <v>582</v>
      </c>
      <c r="AF32" s="53">
        <v>48</v>
      </c>
      <c r="AG32" s="55">
        <v>144</v>
      </c>
      <c r="AH32" s="49">
        <v>6</v>
      </c>
      <c r="AI32" s="51">
        <v>9</v>
      </c>
      <c r="AJ32" s="49">
        <v>1790</v>
      </c>
      <c r="AK32" s="50">
        <v>831</v>
      </c>
      <c r="AL32" s="56">
        <v>959</v>
      </c>
      <c r="AM32" s="52">
        <v>792</v>
      </c>
      <c r="AN32" s="53">
        <v>799</v>
      </c>
      <c r="AO32" s="53">
        <v>34</v>
      </c>
      <c r="AP32" s="55">
        <v>157</v>
      </c>
      <c r="AQ32" s="49">
        <v>5</v>
      </c>
      <c r="AR32" s="166">
        <v>3</v>
      </c>
      <c r="AT32" s="264">
        <f t="shared" si="0"/>
        <v>-352</v>
      </c>
      <c r="AU32" s="262">
        <f t="shared" si="1"/>
        <v>1</v>
      </c>
      <c r="AV32" s="265">
        <f t="shared" si="2"/>
        <v>7</v>
      </c>
    </row>
    <row r="33" spans="1:48" ht="15" customHeight="1" x14ac:dyDescent="0.2">
      <c r="A33" s="1">
        <v>2</v>
      </c>
      <c r="B33" s="1">
        <v>206</v>
      </c>
      <c r="C33" s="356" t="s">
        <v>197</v>
      </c>
      <c r="D33" s="49">
        <v>-43</v>
      </c>
      <c r="E33" s="50">
        <v>-102</v>
      </c>
      <c r="F33" s="51">
        <v>59</v>
      </c>
      <c r="G33" s="49">
        <v>-60</v>
      </c>
      <c r="H33" s="50">
        <v>-9</v>
      </c>
      <c r="I33" s="51">
        <v>-51</v>
      </c>
      <c r="J33" s="80">
        <v>787</v>
      </c>
      <c r="K33" s="50">
        <v>385</v>
      </c>
      <c r="L33" s="51">
        <v>402</v>
      </c>
      <c r="M33" s="52">
        <v>383</v>
      </c>
      <c r="N33" s="53">
        <v>399</v>
      </c>
      <c r="O33" s="53">
        <v>2</v>
      </c>
      <c r="P33" s="54">
        <v>3</v>
      </c>
      <c r="Q33" s="49">
        <v>847</v>
      </c>
      <c r="R33" s="50">
        <v>394</v>
      </c>
      <c r="S33" s="51">
        <v>453</v>
      </c>
      <c r="T33" s="52">
        <v>389</v>
      </c>
      <c r="U33" s="53">
        <v>450</v>
      </c>
      <c r="V33" s="53">
        <v>5</v>
      </c>
      <c r="W33" s="55">
        <v>3</v>
      </c>
      <c r="X33" s="49">
        <v>17</v>
      </c>
      <c r="Y33" s="50">
        <v>-93</v>
      </c>
      <c r="Z33" s="56">
        <v>110</v>
      </c>
      <c r="AA33" s="49">
        <v>5760</v>
      </c>
      <c r="AB33" s="50">
        <v>2873</v>
      </c>
      <c r="AC33" s="56">
        <v>2887</v>
      </c>
      <c r="AD33" s="52">
        <v>2714</v>
      </c>
      <c r="AE33" s="53">
        <v>2750</v>
      </c>
      <c r="AF33" s="53">
        <v>143</v>
      </c>
      <c r="AG33" s="55">
        <v>118</v>
      </c>
      <c r="AH33" s="49">
        <v>16</v>
      </c>
      <c r="AI33" s="51">
        <v>19</v>
      </c>
      <c r="AJ33" s="49">
        <v>5743</v>
      </c>
      <c r="AK33" s="50">
        <v>2966</v>
      </c>
      <c r="AL33" s="56">
        <v>2777</v>
      </c>
      <c r="AM33" s="52">
        <v>2770</v>
      </c>
      <c r="AN33" s="53">
        <v>2605</v>
      </c>
      <c r="AO33" s="53">
        <v>151</v>
      </c>
      <c r="AP33" s="55">
        <v>132</v>
      </c>
      <c r="AQ33" s="49">
        <v>45</v>
      </c>
      <c r="AR33" s="166">
        <v>40</v>
      </c>
      <c r="AT33" s="264">
        <f t="shared" si="0"/>
        <v>89</v>
      </c>
      <c r="AU33" s="262">
        <f t="shared" si="1"/>
        <v>-22</v>
      </c>
      <c r="AV33" s="265">
        <f t="shared" si="2"/>
        <v>-50</v>
      </c>
    </row>
    <row r="34" spans="1:48" ht="15" customHeight="1" x14ac:dyDescent="0.2">
      <c r="A34" s="1">
        <v>3</v>
      </c>
      <c r="B34" s="1">
        <v>207</v>
      </c>
      <c r="C34" s="356" t="s">
        <v>198</v>
      </c>
      <c r="D34" s="49">
        <v>180</v>
      </c>
      <c r="E34" s="50">
        <v>-20</v>
      </c>
      <c r="F34" s="51">
        <v>200</v>
      </c>
      <c r="G34" s="49">
        <v>329</v>
      </c>
      <c r="H34" s="50">
        <v>115</v>
      </c>
      <c r="I34" s="51">
        <v>214</v>
      </c>
      <c r="J34" s="80">
        <v>1916</v>
      </c>
      <c r="K34" s="50">
        <v>962</v>
      </c>
      <c r="L34" s="51">
        <v>954</v>
      </c>
      <c r="M34" s="52">
        <v>954</v>
      </c>
      <c r="N34" s="53">
        <v>953</v>
      </c>
      <c r="O34" s="53">
        <v>8</v>
      </c>
      <c r="P34" s="54">
        <v>1</v>
      </c>
      <c r="Q34" s="49">
        <v>1587</v>
      </c>
      <c r="R34" s="50">
        <v>847</v>
      </c>
      <c r="S34" s="51">
        <v>740</v>
      </c>
      <c r="T34" s="52">
        <v>832</v>
      </c>
      <c r="U34" s="53">
        <v>729</v>
      </c>
      <c r="V34" s="53">
        <v>15</v>
      </c>
      <c r="W34" s="55">
        <v>11</v>
      </c>
      <c r="X34" s="49">
        <v>-149</v>
      </c>
      <c r="Y34" s="50">
        <v>-135</v>
      </c>
      <c r="Z34" s="56">
        <v>-14</v>
      </c>
      <c r="AA34" s="49">
        <v>8394</v>
      </c>
      <c r="AB34" s="50">
        <v>4721</v>
      </c>
      <c r="AC34" s="56">
        <v>3673</v>
      </c>
      <c r="AD34" s="52">
        <v>4531</v>
      </c>
      <c r="AE34" s="53">
        <v>3504</v>
      </c>
      <c r="AF34" s="53">
        <v>148</v>
      </c>
      <c r="AG34" s="55">
        <v>124</v>
      </c>
      <c r="AH34" s="49">
        <v>42</v>
      </c>
      <c r="AI34" s="51">
        <v>45</v>
      </c>
      <c r="AJ34" s="49">
        <v>8543</v>
      </c>
      <c r="AK34" s="50">
        <v>4856</v>
      </c>
      <c r="AL34" s="56">
        <v>3687</v>
      </c>
      <c r="AM34" s="52">
        <v>4589</v>
      </c>
      <c r="AN34" s="53">
        <v>3513</v>
      </c>
      <c r="AO34" s="53">
        <v>137</v>
      </c>
      <c r="AP34" s="55">
        <v>108</v>
      </c>
      <c r="AQ34" s="49">
        <v>130</v>
      </c>
      <c r="AR34" s="166">
        <v>66</v>
      </c>
      <c r="AT34" s="264">
        <f t="shared" si="0"/>
        <v>-67</v>
      </c>
      <c r="AU34" s="262">
        <f t="shared" si="1"/>
        <v>27</v>
      </c>
      <c r="AV34" s="265">
        <f t="shared" si="2"/>
        <v>-109</v>
      </c>
    </row>
    <row r="35" spans="1:48" ht="15" customHeight="1" x14ac:dyDescent="0.2">
      <c r="A35" s="1">
        <v>7</v>
      </c>
      <c r="B35" s="1">
        <v>208</v>
      </c>
      <c r="C35" s="356" t="s">
        <v>199</v>
      </c>
      <c r="D35" s="49">
        <v>-221</v>
      </c>
      <c r="E35" s="50">
        <v>-129</v>
      </c>
      <c r="F35" s="51">
        <v>-92</v>
      </c>
      <c r="G35" s="49">
        <v>-191</v>
      </c>
      <c r="H35" s="50">
        <v>-91</v>
      </c>
      <c r="I35" s="51">
        <v>-100</v>
      </c>
      <c r="J35" s="80">
        <v>215</v>
      </c>
      <c r="K35" s="50">
        <v>113</v>
      </c>
      <c r="L35" s="51">
        <v>102</v>
      </c>
      <c r="M35" s="52">
        <v>112</v>
      </c>
      <c r="N35" s="53">
        <v>102</v>
      </c>
      <c r="O35" s="53">
        <v>1</v>
      </c>
      <c r="P35" s="54">
        <v>0</v>
      </c>
      <c r="Q35" s="49">
        <v>406</v>
      </c>
      <c r="R35" s="50">
        <v>204</v>
      </c>
      <c r="S35" s="51">
        <v>202</v>
      </c>
      <c r="T35" s="52">
        <v>204</v>
      </c>
      <c r="U35" s="53">
        <v>201</v>
      </c>
      <c r="V35" s="53">
        <v>0</v>
      </c>
      <c r="W35" s="55">
        <v>1</v>
      </c>
      <c r="X35" s="49">
        <v>-30</v>
      </c>
      <c r="Y35" s="50">
        <v>-38</v>
      </c>
      <c r="Z35" s="56">
        <v>8</v>
      </c>
      <c r="AA35" s="49">
        <v>888</v>
      </c>
      <c r="AB35" s="50">
        <v>446</v>
      </c>
      <c r="AC35" s="56">
        <v>442</v>
      </c>
      <c r="AD35" s="52">
        <v>419</v>
      </c>
      <c r="AE35" s="53">
        <v>414</v>
      </c>
      <c r="AF35" s="53">
        <v>21</v>
      </c>
      <c r="AG35" s="55">
        <v>25</v>
      </c>
      <c r="AH35" s="49">
        <v>6</v>
      </c>
      <c r="AI35" s="51">
        <v>3</v>
      </c>
      <c r="AJ35" s="49">
        <v>918</v>
      </c>
      <c r="AK35" s="50">
        <v>484</v>
      </c>
      <c r="AL35" s="56">
        <v>434</v>
      </c>
      <c r="AM35" s="52">
        <v>435</v>
      </c>
      <c r="AN35" s="53">
        <v>409</v>
      </c>
      <c r="AO35" s="53">
        <v>44</v>
      </c>
      <c r="AP35" s="55">
        <v>25</v>
      </c>
      <c r="AQ35" s="49">
        <v>5</v>
      </c>
      <c r="AR35" s="166">
        <v>0</v>
      </c>
      <c r="AT35" s="264">
        <f t="shared" si="0"/>
        <v>-11</v>
      </c>
      <c r="AU35" s="262">
        <f t="shared" si="1"/>
        <v>-23</v>
      </c>
      <c r="AV35" s="265">
        <f t="shared" si="2"/>
        <v>4</v>
      </c>
    </row>
    <row r="36" spans="1:48" ht="15" customHeight="1" x14ac:dyDescent="0.2">
      <c r="A36" s="1">
        <v>8</v>
      </c>
      <c r="B36" s="1">
        <v>209</v>
      </c>
      <c r="C36" s="356" t="s">
        <v>200</v>
      </c>
      <c r="D36" s="49">
        <v>-784</v>
      </c>
      <c r="E36" s="50">
        <v>-353</v>
      </c>
      <c r="F36" s="51">
        <v>-431</v>
      </c>
      <c r="G36" s="49">
        <v>-446</v>
      </c>
      <c r="H36" s="50">
        <v>-204</v>
      </c>
      <c r="I36" s="51">
        <v>-242</v>
      </c>
      <c r="J36" s="80">
        <v>681</v>
      </c>
      <c r="K36" s="50">
        <v>341</v>
      </c>
      <c r="L36" s="51">
        <v>340</v>
      </c>
      <c r="M36" s="52">
        <v>341</v>
      </c>
      <c r="N36" s="53">
        <v>340</v>
      </c>
      <c r="O36" s="53">
        <v>0</v>
      </c>
      <c r="P36" s="54">
        <v>0</v>
      </c>
      <c r="Q36" s="49">
        <v>1127</v>
      </c>
      <c r="R36" s="50">
        <v>545</v>
      </c>
      <c r="S36" s="51">
        <v>582</v>
      </c>
      <c r="T36" s="52">
        <v>542</v>
      </c>
      <c r="U36" s="53">
        <v>581</v>
      </c>
      <c r="V36" s="53">
        <v>3</v>
      </c>
      <c r="W36" s="55">
        <v>1</v>
      </c>
      <c r="X36" s="49">
        <v>-338</v>
      </c>
      <c r="Y36" s="50">
        <v>-149</v>
      </c>
      <c r="Z36" s="56">
        <v>-189</v>
      </c>
      <c r="AA36" s="49">
        <v>1822</v>
      </c>
      <c r="AB36" s="50">
        <v>943</v>
      </c>
      <c r="AC36" s="56">
        <v>879</v>
      </c>
      <c r="AD36" s="52">
        <v>895</v>
      </c>
      <c r="AE36" s="53">
        <v>792</v>
      </c>
      <c r="AF36" s="53">
        <v>36</v>
      </c>
      <c r="AG36" s="55">
        <v>75</v>
      </c>
      <c r="AH36" s="49">
        <v>12</v>
      </c>
      <c r="AI36" s="51">
        <v>12</v>
      </c>
      <c r="AJ36" s="49">
        <v>2160</v>
      </c>
      <c r="AK36" s="50">
        <v>1092</v>
      </c>
      <c r="AL36" s="56">
        <v>1068</v>
      </c>
      <c r="AM36" s="52">
        <v>1042</v>
      </c>
      <c r="AN36" s="53">
        <v>973</v>
      </c>
      <c r="AO36" s="53">
        <v>26</v>
      </c>
      <c r="AP36" s="55">
        <v>24</v>
      </c>
      <c r="AQ36" s="49">
        <v>24</v>
      </c>
      <c r="AR36" s="166">
        <v>71</v>
      </c>
      <c r="AT36" s="264">
        <f t="shared" si="0"/>
        <v>-328</v>
      </c>
      <c r="AU36" s="262">
        <f t="shared" si="1"/>
        <v>61</v>
      </c>
      <c r="AV36" s="265">
        <f t="shared" si="2"/>
        <v>-71</v>
      </c>
    </row>
    <row r="37" spans="1:48" ht="15" customHeight="1" x14ac:dyDescent="0.2">
      <c r="A37" s="1">
        <v>4</v>
      </c>
      <c r="B37" s="1">
        <v>210</v>
      </c>
      <c r="C37" s="356" t="s">
        <v>37</v>
      </c>
      <c r="D37" s="49">
        <v>-629</v>
      </c>
      <c r="E37" s="50">
        <v>-393</v>
      </c>
      <c r="F37" s="51">
        <v>-236</v>
      </c>
      <c r="G37" s="49">
        <v>-31</v>
      </c>
      <c r="H37" s="50">
        <v>-86</v>
      </c>
      <c r="I37" s="51">
        <v>55</v>
      </c>
      <c r="J37" s="80">
        <v>2337</v>
      </c>
      <c r="K37" s="50">
        <v>1142</v>
      </c>
      <c r="L37" s="51">
        <v>1195</v>
      </c>
      <c r="M37" s="52">
        <v>1136</v>
      </c>
      <c r="N37" s="53">
        <v>1186</v>
      </c>
      <c r="O37" s="53">
        <v>6</v>
      </c>
      <c r="P37" s="54">
        <v>9</v>
      </c>
      <c r="Q37" s="49">
        <v>2368</v>
      </c>
      <c r="R37" s="50">
        <v>1228</v>
      </c>
      <c r="S37" s="51">
        <v>1140</v>
      </c>
      <c r="T37" s="52">
        <v>1222</v>
      </c>
      <c r="U37" s="53">
        <v>1132</v>
      </c>
      <c r="V37" s="53">
        <v>6</v>
      </c>
      <c r="W37" s="55">
        <v>8</v>
      </c>
      <c r="X37" s="49">
        <v>-598</v>
      </c>
      <c r="Y37" s="50">
        <v>-307</v>
      </c>
      <c r="Z37" s="56">
        <v>-291</v>
      </c>
      <c r="AA37" s="49">
        <v>7865</v>
      </c>
      <c r="AB37" s="50">
        <v>4135</v>
      </c>
      <c r="AC37" s="56">
        <v>3730</v>
      </c>
      <c r="AD37" s="52">
        <v>3893</v>
      </c>
      <c r="AE37" s="53">
        <v>3514</v>
      </c>
      <c r="AF37" s="53">
        <v>174</v>
      </c>
      <c r="AG37" s="55">
        <v>163</v>
      </c>
      <c r="AH37" s="49">
        <v>68</v>
      </c>
      <c r="AI37" s="51">
        <v>53</v>
      </c>
      <c r="AJ37" s="49">
        <v>8463</v>
      </c>
      <c r="AK37" s="50">
        <v>4442</v>
      </c>
      <c r="AL37" s="56">
        <v>4021</v>
      </c>
      <c r="AM37" s="52">
        <v>4222</v>
      </c>
      <c r="AN37" s="53">
        <v>3815</v>
      </c>
      <c r="AO37" s="53">
        <v>107</v>
      </c>
      <c r="AP37" s="55">
        <v>121</v>
      </c>
      <c r="AQ37" s="49">
        <v>113</v>
      </c>
      <c r="AR37" s="166">
        <v>85</v>
      </c>
      <c r="AT37" s="264">
        <f t="shared" si="0"/>
        <v>-630</v>
      </c>
      <c r="AU37" s="262">
        <f t="shared" si="1"/>
        <v>109</v>
      </c>
      <c r="AV37" s="265">
        <f t="shared" si="2"/>
        <v>-77</v>
      </c>
    </row>
    <row r="38" spans="1:48" ht="15" customHeight="1" x14ac:dyDescent="0.2">
      <c r="A38" s="1">
        <v>7</v>
      </c>
      <c r="B38" s="1">
        <v>212</v>
      </c>
      <c r="C38" s="356" t="s">
        <v>201</v>
      </c>
      <c r="D38" s="49">
        <v>-403</v>
      </c>
      <c r="E38" s="50">
        <v>-184</v>
      </c>
      <c r="F38" s="51">
        <v>-219</v>
      </c>
      <c r="G38" s="49">
        <v>-174</v>
      </c>
      <c r="H38" s="50">
        <v>-88</v>
      </c>
      <c r="I38" s="51">
        <v>-86</v>
      </c>
      <c r="J38" s="80">
        <v>371</v>
      </c>
      <c r="K38" s="50">
        <v>182</v>
      </c>
      <c r="L38" s="51">
        <v>189</v>
      </c>
      <c r="M38" s="52">
        <v>180</v>
      </c>
      <c r="N38" s="53">
        <v>189</v>
      </c>
      <c r="O38" s="53">
        <v>2</v>
      </c>
      <c r="P38" s="54">
        <v>0</v>
      </c>
      <c r="Q38" s="49">
        <v>545</v>
      </c>
      <c r="R38" s="50">
        <v>270</v>
      </c>
      <c r="S38" s="51">
        <v>275</v>
      </c>
      <c r="T38" s="52">
        <v>268</v>
      </c>
      <c r="U38" s="53">
        <v>275</v>
      </c>
      <c r="V38" s="53">
        <v>2</v>
      </c>
      <c r="W38" s="55">
        <v>0</v>
      </c>
      <c r="X38" s="49">
        <v>-229</v>
      </c>
      <c r="Y38" s="50">
        <v>-96</v>
      </c>
      <c r="Z38" s="56">
        <v>-133</v>
      </c>
      <c r="AA38" s="49">
        <v>1165</v>
      </c>
      <c r="AB38" s="50">
        <v>607</v>
      </c>
      <c r="AC38" s="56">
        <v>558</v>
      </c>
      <c r="AD38" s="52">
        <v>572</v>
      </c>
      <c r="AE38" s="53">
        <v>532</v>
      </c>
      <c r="AF38" s="53">
        <v>25</v>
      </c>
      <c r="AG38" s="55">
        <v>21</v>
      </c>
      <c r="AH38" s="49">
        <v>10</v>
      </c>
      <c r="AI38" s="51">
        <v>5</v>
      </c>
      <c r="AJ38" s="49">
        <v>1394</v>
      </c>
      <c r="AK38" s="50">
        <v>703</v>
      </c>
      <c r="AL38" s="56">
        <v>691</v>
      </c>
      <c r="AM38" s="52">
        <v>673</v>
      </c>
      <c r="AN38" s="53">
        <v>669</v>
      </c>
      <c r="AO38" s="53">
        <v>17</v>
      </c>
      <c r="AP38" s="55">
        <v>21</v>
      </c>
      <c r="AQ38" s="49">
        <v>13</v>
      </c>
      <c r="AR38" s="166">
        <v>1</v>
      </c>
      <c r="AT38" s="264">
        <f t="shared" si="0"/>
        <v>-238</v>
      </c>
      <c r="AU38" s="262">
        <f t="shared" si="1"/>
        <v>8</v>
      </c>
      <c r="AV38" s="265">
        <f t="shared" si="2"/>
        <v>1</v>
      </c>
    </row>
    <row r="39" spans="1:48" ht="15" customHeight="1" x14ac:dyDescent="0.2">
      <c r="A39" s="1">
        <v>5</v>
      </c>
      <c r="B39" s="1">
        <v>213</v>
      </c>
      <c r="C39" s="356" t="s">
        <v>202</v>
      </c>
      <c r="D39" s="49">
        <v>-388</v>
      </c>
      <c r="E39" s="50">
        <v>-211</v>
      </c>
      <c r="F39" s="51">
        <v>-177</v>
      </c>
      <c r="G39" s="49">
        <v>-226</v>
      </c>
      <c r="H39" s="50">
        <v>-132</v>
      </c>
      <c r="I39" s="51">
        <v>-94</v>
      </c>
      <c r="J39" s="80">
        <v>317</v>
      </c>
      <c r="K39" s="50">
        <v>171</v>
      </c>
      <c r="L39" s="51">
        <v>146</v>
      </c>
      <c r="M39" s="52">
        <v>171</v>
      </c>
      <c r="N39" s="53">
        <v>144</v>
      </c>
      <c r="O39" s="53">
        <v>0</v>
      </c>
      <c r="P39" s="54">
        <v>2</v>
      </c>
      <c r="Q39" s="49">
        <v>543</v>
      </c>
      <c r="R39" s="50">
        <v>303</v>
      </c>
      <c r="S39" s="51">
        <v>240</v>
      </c>
      <c r="T39" s="52">
        <v>302</v>
      </c>
      <c r="U39" s="53">
        <v>239</v>
      </c>
      <c r="V39" s="53">
        <v>1</v>
      </c>
      <c r="W39" s="55">
        <v>1</v>
      </c>
      <c r="X39" s="49">
        <v>-162</v>
      </c>
      <c r="Y39" s="50">
        <v>-79</v>
      </c>
      <c r="Z39" s="56">
        <v>-83</v>
      </c>
      <c r="AA39" s="49">
        <v>1091</v>
      </c>
      <c r="AB39" s="50">
        <v>560</v>
      </c>
      <c r="AC39" s="56">
        <v>531</v>
      </c>
      <c r="AD39" s="52">
        <v>528</v>
      </c>
      <c r="AE39" s="53">
        <v>490</v>
      </c>
      <c r="AF39" s="53">
        <v>27</v>
      </c>
      <c r="AG39" s="55">
        <v>32</v>
      </c>
      <c r="AH39" s="49">
        <v>5</v>
      </c>
      <c r="AI39" s="51">
        <v>9</v>
      </c>
      <c r="AJ39" s="49">
        <v>1253</v>
      </c>
      <c r="AK39" s="50">
        <v>639</v>
      </c>
      <c r="AL39" s="56">
        <v>614</v>
      </c>
      <c r="AM39" s="52">
        <v>611</v>
      </c>
      <c r="AN39" s="53">
        <v>582</v>
      </c>
      <c r="AO39" s="53">
        <v>18</v>
      </c>
      <c r="AP39" s="55">
        <v>15</v>
      </c>
      <c r="AQ39" s="49">
        <v>10</v>
      </c>
      <c r="AR39" s="166">
        <v>17</v>
      </c>
      <c r="AT39" s="264">
        <f t="shared" si="0"/>
        <v>-175</v>
      </c>
      <c r="AU39" s="262">
        <f t="shared" si="1"/>
        <v>26</v>
      </c>
      <c r="AV39" s="265">
        <f t="shared" si="2"/>
        <v>-13</v>
      </c>
    </row>
    <row r="40" spans="1:48" ht="15" customHeight="1" x14ac:dyDescent="0.2">
      <c r="A40" s="1">
        <v>3</v>
      </c>
      <c r="B40" s="1">
        <v>214</v>
      </c>
      <c r="C40" s="356" t="s">
        <v>203</v>
      </c>
      <c r="D40" s="49">
        <v>-167</v>
      </c>
      <c r="E40" s="50">
        <v>-55</v>
      </c>
      <c r="F40" s="51">
        <v>-112</v>
      </c>
      <c r="G40" s="49">
        <v>5</v>
      </c>
      <c r="H40" s="50">
        <v>64</v>
      </c>
      <c r="I40" s="51">
        <v>-59</v>
      </c>
      <c r="J40" s="80">
        <v>1968</v>
      </c>
      <c r="K40" s="50">
        <v>1068</v>
      </c>
      <c r="L40" s="51">
        <v>900</v>
      </c>
      <c r="M40" s="52">
        <v>1057</v>
      </c>
      <c r="N40" s="53">
        <v>893</v>
      </c>
      <c r="O40" s="53">
        <v>11</v>
      </c>
      <c r="P40" s="54">
        <v>7</v>
      </c>
      <c r="Q40" s="49">
        <v>1963</v>
      </c>
      <c r="R40" s="50">
        <v>1004</v>
      </c>
      <c r="S40" s="51">
        <v>959</v>
      </c>
      <c r="T40" s="52">
        <v>985</v>
      </c>
      <c r="U40" s="53">
        <v>947</v>
      </c>
      <c r="V40" s="53">
        <v>19</v>
      </c>
      <c r="W40" s="55">
        <v>12</v>
      </c>
      <c r="X40" s="49">
        <v>-172</v>
      </c>
      <c r="Y40" s="50">
        <v>-119</v>
      </c>
      <c r="Z40" s="56">
        <v>-53</v>
      </c>
      <c r="AA40" s="49">
        <v>9200</v>
      </c>
      <c r="AB40" s="50">
        <v>4461</v>
      </c>
      <c r="AC40" s="56">
        <v>4739</v>
      </c>
      <c r="AD40" s="52">
        <v>4249</v>
      </c>
      <c r="AE40" s="53">
        <v>4539</v>
      </c>
      <c r="AF40" s="53">
        <v>190</v>
      </c>
      <c r="AG40" s="55">
        <v>181</v>
      </c>
      <c r="AH40" s="49">
        <v>22</v>
      </c>
      <c r="AI40" s="51">
        <v>19</v>
      </c>
      <c r="AJ40" s="49">
        <v>9372</v>
      </c>
      <c r="AK40" s="50">
        <v>4580</v>
      </c>
      <c r="AL40" s="56">
        <v>4792</v>
      </c>
      <c r="AM40" s="52">
        <v>4278</v>
      </c>
      <c r="AN40" s="53">
        <v>4499</v>
      </c>
      <c r="AO40" s="53">
        <v>190</v>
      </c>
      <c r="AP40" s="55">
        <v>198</v>
      </c>
      <c r="AQ40" s="49">
        <v>112</v>
      </c>
      <c r="AR40" s="166">
        <v>95</v>
      </c>
      <c r="AT40" s="264">
        <f t="shared" si="0"/>
        <v>11</v>
      </c>
      <c r="AU40" s="262">
        <f t="shared" si="1"/>
        <v>-17</v>
      </c>
      <c r="AV40" s="265">
        <f t="shared" si="2"/>
        <v>-166</v>
      </c>
    </row>
    <row r="41" spans="1:48" ht="15" customHeight="1" x14ac:dyDescent="0.2">
      <c r="A41" s="1">
        <v>5</v>
      </c>
      <c r="B41" s="1">
        <v>215</v>
      </c>
      <c r="C41" s="356" t="s">
        <v>204</v>
      </c>
      <c r="D41" s="49">
        <v>-913</v>
      </c>
      <c r="E41" s="50">
        <v>-447</v>
      </c>
      <c r="F41" s="51">
        <v>-466</v>
      </c>
      <c r="G41" s="49">
        <v>-327</v>
      </c>
      <c r="H41" s="50">
        <v>-176</v>
      </c>
      <c r="I41" s="51">
        <v>-151</v>
      </c>
      <c r="J41" s="80">
        <v>525</v>
      </c>
      <c r="K41" s="50">
        <v>263</v>
      </c>
      <c r="L41" s="51">
        <v>262</v>
      </c>
      <c r="M41" s="52">
        <v>256</v>
      </c>
      <c r="N41" s="53">
        <v>256</v>
      </c>
      <c r="O41" s="53">
        <v>7</v>
      </c>
      <c r="P41" s="54">
        <v>6</v>
      </c>
      <c r="Q41" s="49">
        <v>852</v>
      </c>
      <c r="R41" s="50">
        <v>439</v>
      </c>
      <c r="S41" s="51">
        <v>413</v>
      </c>
      <c r="T41" s="52">
        <v>435</v>
      </c>
      <c r="U41" s="53">
        <v>412</v>
      </c>
      <c r="V41" s="53">
        <v>4</v>
      </c>
      <c r="W41" s="55">
        <v>1</v>
      </c>
      <c r="X41" s="49">
        <v>-586</v>
      </c>
      <c r="Y41" s="50">
        <v>-271</v>
      </c>
      <c r="Z41" s="56">
        <v>-315</v>
      </c>
      <c r="AA41" s="49">
        <v>2137</v>
      </c>
      <c r="AB41" s="50">
        <v>1088</v>
      </c>
      <c r="AC41" s="56">
        <v>1049</v>
      </c>
      <c r="AD41" s="52">
        <v>930</v>
      </c>
      <c r="AE41" s="53">
        <v>902</v>
      </c>
      <c r="AF41" s="53">
        <v>139</v>
      </c>
      <c r="AG41" s="55">
        <v>130</v>
      </c>
      <c r="AH41" s="49">
        <v>19</v>
      </c>
      <c r="AI41" s="51">
        <v>17</v>
      </c>
      <c r="AJ41" s="49">
        <v>2723</v>
      </c>
      <c r="AK41" s="50">
        <v>1359</v>
      </c>
      <c r="AL41" s="56">
        <v>1364</v>
      </c>
      <c r="AM41" s="52">
        <v>1197</v>
      </c>
      <c r="AN41" s="53">
        <v>1219</v>
      </c>
      <c r="AO41" s="53">
        <v>142</v>
      </c>
      <c r="AP41" s="55">
        <v>138</v>
      </c>
      <c r="AQ41" s="49">
        <v>20</v>
      </c>
      <c r="AR41" s="166">
        <v>7</v>
      </c>
      <c r="AT41" s="264">
        <f t="shared" si="0"/>
        <v>-584</v>
      </c>
      <c r="AU41" s="262">
        <f t="shared" si="1"/>
        <v>-11</v>
      </c>
      <c r="AV41" s="265">
        <f t="shared" si="2"/>
        <v>9</v>
      </c>
    </row>
    <row r="42" spans="1:48" ht="15" customHeight="1" x14ac:dyDescent="0.2">
      <c r="A42" s="1">
        <v>4</v>
      </c>
      <c r="B42" s="1">
        <v>216</v>
      </c>
      <c r="C42" s="356" t="s">
        <v>205</v>
      </c>
      <c r="D42" s="49">
        <v>-688</v>
      </c>
      <c r="E42" s="50">
        <v>-367</v>
      </c>
      <c r="F42" s="51">
        <v>-321</v>
      </c>
      <c r="G42" s="49">
        <v>-187</v>
      </c>
      <c r="H42" s="50">
        <v>-98</v>
      </c>
      <c r="I42" s="51">
        <v>-89</v>
      </c>
      <c r="J42" s="80">
        <v>705</v>
      </c>
      <c r="K42" s="50">
        <v>374</v>
      </c>
      <c r="L42" s="51">
        <v>331</v>
      </c>
      <c r="M42" s="52">
        <v>372</v>
      </c>
      <c r="N42" s="53">
        <v>330</v>
      </c>
      <c r="O42" s="53">
        <v>2</v>
      </c>
      <c r="P42" s="54">
        <v>1</v>
      </c>
      <c r="Q42" s="49">
        <v>892</v>
      </c>
      <c r="R42" s="50">
        <v>472</v>
      </c>
      <c r="S42" s="51">
        <v>420</v>
      </c>
      <c r="T42" s="52">
        <v>465</v>
      </c>
      <c r="U42" s="53">
        <v>417</v>
      </c>
      <c r="V42" s="53">
        <v>7</v>
      </c>
      <c r="W42" s="55">
        <v>3</v>
      </c>
      <c r="X42" s="49">
        <v>-501</v>
      </c>
      <c r="Y42" s="50">
        <v>-269</v>
      </c>
      <c r="Z42" s="56">
        <v>-232</v>
      </c>
      <c r="AA42" s="49">
        <v>2776</v>
      </c>
      <c r="AB42" s="50">
        <v>1526</v>
      </c>
      <c r="AC42" s="56">
        <v>1250</v>
      </c>
      <c r="AD42" s="52">
        <v>1452</v>
      </c>
      <c r="AE42" s="53">
        <v>1199</v>
      </c>
      <c r="AF42" s="53">
        <v>51</v>
      </c>
      <c r="AG42" s="55">
        <v>39</v>
      </c>
      <c r="AH42" s="49">
        <v>23</v>
      </c>
      <c r="AI42" s="51">
        <v>12</v>
      </c>
      <c r="AJ42" s="49">
        <v>3277</v>
      </c>
      <c r="AK42" s="50">
        <v>1795</v>
      </c>
      <c r="AL42" s="56">
        <v>1482</v>
      </c>
      <c r="AM42" s="52">
        <v>1704</v>
      </c>
      <c r="AN42" s="53">
        <v>1435</v>
      </c>
      <c r="AO42" s="53">
        <v>54</v>
      </c>
      <c r="AP42" s="55">
        <v>27</v>
      </c>
      <c r="AQ42" s="49">
        <v>37</v>
      </c>
      <c r="AR42" s="166">
        <v>20</v>
      </c>
      <c r="AT42" s="264">
        <f t="shared" si="0"/>
        <v>-488</v>
      </c>
      <c r="AU42" s="262">
        <f t="shared" si="1"/>
        <v>9</v>
      </c>
      <c r="AV42" s="265">
        <f t="shared" si="2"/>
        <v>-22</v>
      </c>
    </row>
    <row r="43" spans="1:48" ht="15" customHeight="1" x14ac:dyDescent="0.2">
      <c r="A43" s="1">
        <v>3</v>
      </c>
      <c r="B43" s="1">
        <v>217</v>
      </c>
      <c r="C43" s="356" t="s">
        <v>206</v>
      </c>
      <c r="D43" s="49">
        <v>-125</v>
      </c>
      <c r="E43" s="50">
        <v>-106</v>
      </c>
      <c r="F43" s="51">
        <v>-19</v>
      </c>
      <c r="G43" s="49">
        <v>-173</v>
      </c>
      <c r="H43" s="50">
        <v>-102</v>
      </c>
      <c r="I43" s="51">
        <v>-71</v>
      </c>
      <c r="J43" s="80">
        <v>1172</v>
      </c>
      <c r="K43" s="50">
        <v>602</v>
      </c>
      <c r="L43" s="51">
        <v>570</v>
      </c>
      <c r="M43" s="52">
        <v>600</v>
      </c>
      <c r="N43" s="53">
        <v>570</v>
      </c>
      <c r="O43" s="53">
        <v>2</v>
      </c>
      <c r="P43" s="54">
        <v>0</v>
      </c>
      <c r="Q43" s="49">
        <v>1345</v>
      </c>
      <c r="R43" s="50">
        <v>704</v>
      </c>
      <c r="S43" s="51">
        <v>641</v>
      </c>
      <c r="T43" s="52">
        <v>695</v>
      </c>
      <c r="U43" s="53">
        <v>637</v>
      </c>
      <c r="V43" s="53">
        <v>9</v>
      </c>
      <c r="W43" s="55">
        <v>4</v>
      </c>
      <c r="X43" s="49">
        <v>48</v>
      </c>
      <c r="Y43" s="50">
        <v>-4</v>
      </c>
      <c r="Z43" s="56">
        <v>52</v>
      </c>
      <c r="AA43" s="49">
        <v>5971</v>
      </c>
      <c r="AB43" s="50">
        <v>3027</v>
      </c>
      <c r="AC43" s="56">
        <v>2944</v>
      </c>
      <c r="AD43" s="52">
        <v>2876</v>
      </c>
      <c r="AE43" s="53">
        <v>2806</v>
      </c>
      <c r="AF43" s="53">
        <v>110</v>
      </c>
      <c r="AG43" s="55">
        <v>113</v>
      </c>
      <c r="AH43" s="49">
        <v>41</v>
      </c>
      <c r="AI43" s="51">
        <v>25</v>
      </c>
      <c r="AJ43" s="49">
        <v>5923</v>
      </c>
      <c r="AK43" s="50">
        <v>3031</v>
      </c>
      <c r="AL43" s="56">
        <v>2892</v>
      </c>
      <c r="AM43" s="52">
        <v>2913</v>
      </c>
      <c r="AN43" s="53">
        <v>2758</v>
      </c>
      <c r="AO43" s="53">
        <v>86</v>
      </c>
      <c r="AP43" s="55">
        <v>88</v>
      </c>
      <c r="AQ43" s="49">
        <v>32</v>
      </c>
      <c r="AR43" s="166">
        <v>46</v>
      </c>
      <c r="AT43" s="264">
        <f t="shared" si="0"/>
        <v>11</v>
      </c>
      <c r="AU43" s="262">
        <f t="shared" si="1"/>
        <v>49</v>
      </c>
      <c r="AV43" s="265">
        <f t="shared" si="2"/>
        <v>-12</v>
      </c>
    </row>
    <row r="44" spans="1:48" ht="15" customHeight="1" x14ac:dyDescent="0.2">
      <c r="A44" s="1">
        <v>5</v>
      </c>
      <c r="B44" s="1">
        <v>218</v>
      </c>
      <c r="C44" s="356" t="s">
        <v>207</v>
      </c>
      <c r="D44" s="49">
        <v>-243</v>
      </c>
      <c r="E44" s="50">
        <v>-25</v>
      </c>
      <c r="F44" s="51">
        <v>-218</v>
      </c>
      <c r="G44" s="49">
        <v>-85</v>
      </c>
      <c r="H44" s="50">
        <v>-23</v>
      </c>
      <c r="I44" s="51">
        <v>-62</v>
      </c>
      <c r="J44" s="80">
        <v>408</v>
      </c>
      <c r="K44" s="50">
        <v>225</v>
      </c>
      <c r="L44" s="51">
        <v>183</v>
      </c>
      <c r="M44" s="52">
        <v>223</v>
      </c>
      <c r="N44" s="53">
        <v>183</v>
      </c>
      <c r="O44" s="53">
        <v>2</v>
      </c>
      <c r="P44" s="54">
        <v>0</v>
      </c>
      <c r="Q44" s="49">
        <v>493</v>
      </c>
      <c r="R44" s="50">
        <v>248</v>
      </c>
      <c r="S44" s="51">
        <v>245</v>
      </c>
      <c r="T44" s="52">
        <v>248</v>
      </c>
      <c r="U44" s="53">
        <v>244</v>
      </c>
      <c r="V44" s="53">
        <v>0</v>
      </c>
      <c r="W44" s="55">
        <v>1</v>
      </c>
      <c r="X44" s="49">
        <v>-158</v>
      </c>
      <c r="Y44" s="50">
        <v>-2</v>
      </c>
      <c r="Z44" s="56">
        <v>-156</v>
      </c>
      <c r="AA44" s="49">
        <v>1565</v>
      </c>
      <c r="AB44" s="50">
        <v>886</v>
      </c>
      <c r="AC44" s="56">
        <v>679</v>
      </c>
      <c r="AD44" s="52">
        <v>791</v>
      </c>
      <c r="AE44" s="53">
        <v>620</v>
      </c>
      <c r="AF44" s="53">
        <v>81</v>
      </c>
      <c r="AG44" s="55">
        <v>52</v>
      </c>
      <c r="AH44" s="49">
        <v>14</v>
      </c>
      <c r="AI44" s="51">
        <v>7</v>
      </c>
      <c r="AJ44" s="49">
        <v>1723</v>
      </c>
      <c r="AK44" s="50">
        <v>888</v>
      </c>
      <c r="AL44" s="56">
        <v>835</v>
      </c>
      <c r="AM44" s="52">
        <v>816</v>
      </c>
      <c r="AN44" s="53">
        <v>761</v>
      </c>
      <c r="AO44" s="53">
        <v>66</v>
      </c>
      <c r="AP44" s="55">
        <v>67</v>
      </c>
      <c r="AQ44" s="49">
        <v>6</v>
      </c>
      <c r="AR44" s="166">
        <v>7</v>
      </c>
      <c r="AT44" s="264">
        <f t="shared" si="0"/>
        <v>-166</v>
      </c>
      <c r="AU44" s="262">
        <f t="shared" si="1"/>
        <v>0</v>
      </c>
      <c r="AV44" s="265">
        <f t="shared" si="2"/>
        <v>8</v>
      </c>
    </row>
    <row r="45" spans="1:48" ht="15" customHeight="1" x14ac:dyDescent="0.2">
      <c r="A45" s="1">
        <v>3</v>
      </c>
      <c r="B45" s="1">
        <v>219</v>
      </c>
      <c r="C45" s="356" t="s">
        <v>208</v>
      </c>
      <c r="D45" s="49">
        <v>-153</v>
      </c>
      <c r="E45" s="50">
        <v>-121</v>
      </c>
      <c r="F45" s="51">
        <v>-32</v>
      </c>
      <c r="G45" s="49">
        <v>1</v>
      </c>
      <c r="H45" s="50">
        <v>2</v>
      </c>
      <c r="I45" s="51">
        <v>-1</v>
      </c>
      <c r="J45" s="80">
        <v>825</v>
      </c>
      <c r="K45" s="50">
        <v>428</v>
      </c>
      <c r="L45" s="51">
        <v>397</v>
      </c>
      <c r="M45" s="52">
        <v>426</v>
      </c>
      <c r="N45" s="53">
        <v>396</v>
      </c>
      <c r="O45" s="53">
        <v>2</v>
      </c>
      <c r="P45" s="54">
        <v>1</v>
      </c>
      <c r="Q45" s="49">
        <v>824</v>
      </c>
      <c r="R45" s="50">
        <v>426</v>
      </c>
      <c r="S45" s="51">
        <v>398</v>
      </c>
      <c r="T45" s="52">
        <v>422</v>
      </c>
      <c r="U45" s="53">
        <v>395</v>
      </c>
      <c r="V45" s="53">
        <v>4</v>
      </c>
      <c r="W45" s="55">
        <v>3</v>
      </c>
      <c r="X45" s="49">
        <v>-154</v>
      </c>
      <c r="Y45" s="50">
        <v>-123</v>
      </c>
      <c r="Z45" s="56">
        <v>-31</v>
      </c>
      <c r="AA45" s="49">
        <v>4341</v>
      </c>
      <c r="AB45" s="50">
        <v>2314</v>
      </c>
      <c r="AC45" s="56">
        <v>2027</v>
      </c>
      <c r="AD45" s="52">
        <v>2198</v>
      </c>
      <c r="AE45" s="53">
        <v>1918</v>
      </c>
      <c r="AF45" s="53">
        <v>83</v>
      </c>
      <c r="AG45" s="55">
        <v>84</v>
      </c>
      <c r="AH45" s="49">
        <v>33</v>
      </c>
      <c r="AI45" s="51">
        <v>25</v>
      </c>
      <c r="AJ45" s="49">
        <v>4495</v>
      </c>
      <c r="AK45" s="50">
        <v>2437</v>
      </c>
      <c r="AL45" s="56">
        <v>2058</v>
      </c>
      <c r="AM45" s="52">
        <v>2346</v>
      </c>
      <c r="AN45" s="53">
        <v>1954</v>
      </c>
      <c r="AO45" s="53">
        <v>60</v>
      </c>
      <c r="AP45" s="55">
        <v>68</v>
      </c>
      <c r="AQ45" s="49">
        <v>31</v>
      </c>
      <c r="AR45" s="166">
        <v>36</v>
      </c>
      <c r="AT45" s="264">
        <f t="shared" si="0"/>
        <v>-184</v>
      </c>
      <c r="AU45" s="262">
        <f t="shared" si="1"/>
        <v>39</v>
      </c>
      <c r="AV45" s="265">
        <f t="shared" si="2"/>
        <v>-9</v>
      </c>
    </row>
    <row r="46" spans="1:48" ht="15" customHeight="1" x14ac:dyDescent="0.2">
      <c r="A46" s="1">
        <v>5</v>
      </c>
      <c r="B46" s="1">
        <v>220</v>
      </c>
      <c r="C46" s="356" t="s">
        <v>209</v>
      </c>
      <c r="D46" s="49">
        <v>-589</v>
      </c>
      <c r="E46" s="50">
        <v>-332</v>
      </c>
      <c r="F46" s="51">
        <v>-257</v>
      </c>
      <c r="G46" s="49">
        <v>-249</v>
      </c>
      <c r="H46" s="50">
        <v>-144</v>
      </c>
      <c r="I46" s="51">
        <v>-105</v>
      </c>
      <c r="J46" s="80">
        <v>307</v>
      </c>
      <c r="K46" s="50">
        <v>135</v>
      </c>
      <c r="L46" s="51">
        <v>172</v>
      </c>
      <c r="M46" s="52">
        <v>134</v>
      </c>
      <c r="N46" s="53">
        <v>172</v>
      </c>
      <c r="O46" s="53">
        <v>1</v>
      </c>
      <c r="P46" s="54">
        <v>0</v>
      </c>
      <c r="Q46" s="49">
        <v>556</v>
      </c>
      <c r="R46" s="50">
        <v>279</v>
      </c>
      <c r="S46" s="51">
        <v>277</v>
      </c>
      <c r="T46" s="52">
        <v>278</v>
      </c>
      <c r="U46" s="53">
        <v>276</v>
      </c>
      <c r="V46" s="53">
        <v>1</v>
      </c>
      <c r="W46" s="55">
        <v>1</v>
      </c>
      <c r="X46" s="49">
        <v>-340</v>
      </c>
      <c r="Y46" s="50">
        <v>-188</v>
      </c>
      <c r="Z46" s="56">
        <v>-152</v>
      </c>
      <c r="AA46" s="49">
        <v>1127</v>
      </c>
      <c r="AB46" s="50">
        <v>556</v>
      </c>
      <c r="AC46" s="56">
        <v>571</v>
      </c>
      <c r="AD46" s="52">
        <v>480</v>
      </c>
      <c r="AE46" s="53">
        <v>482</v>
      </c>
      <c r="AF46" s="53">
        <v>73</v>
      </c>
      <c r="AG46" s="55">
        <v>87</v>
      </c>
      <c r="AH46" s="49">
        <v>3</v>
      </c>
      <c r="AI46" s="51">
        <v>2</v>
      </c>
      <c r="AJ46" s="49">
        <v>1467</v>
      </c>
      <c r="AK46" s="50">
        <v>744</v>
      </c>
      <c r="AL46" s="56">
        <v>723</v>
      </c>
      <c r="AM46" s="52">
        <v>624</v>
      </c>
      <c r="AN46" s="53">
        <v>613</v>
      </c>
      <c r="AO46" s="53">
        <v>106</v>
      </c>
      <c r="AP46" s="55">
        <v>100</v>
      </c>
      <c r="AQ46" s="49">
        <v>14</v>
      </c>
      <c r="AR46" s="166">
        <v>10</v>
      </c>
      <c r="AT46" s="264">
        <f t="shared" si="0"/>
        <v>-275</v>
      </c>
      <c r="AU46" s="262">
        <f t="shared" si="1"/>
        <v>-46</v>
      </c>
      <c r="AV46" s="265">
        <f t="shared" si="2"/>
        <v>-19</v>
      </c>
    </row>
    <row r="47" spans="1:48" ht="15" customHeight="1" x14ac:dyDescent="0.2">
      <c r="A47" s="1">
        <v>9</v>
      </c>
      <c r="B47" s="1">
        <v>221</v>
      </c>
      <c r="C47" s="356" t="s">
        <v>210</v>
      </c>
      <c r="D47" s="49">
        <v>-468</v>
      </c>
      <c r="E47" s="50">
        <v>-233</v>
      </c>
      <c r="F47" s="51">
        <v>-235</v>
      </c>
      <c r="G47" s="49">
        <v>-294</v>
      </c>
      <c r="H47" s="50">
        <v>-152</v>
      </c>
      <c r="I47" s="51">
        <v>-142</v>
      </c>
      <c r="J47" s="80">
        <v>296</v>
      </c>
      <c r="K47" s="50">
        <v>143</v>
      </c>
      <c r="L47" s="51">
        <v>153</v>
      </c>
      <c r="M47" s="52">
        <v>141</v>
      </c>
      <c r="N47" s="53">
        <v>150</v>
      </c>
      <c r="O47" s="53">
        <v>2</v>
      </c>
      <c r="P47" s="54">
        <v>3</v>
      </c>
      <c r="Q47" s="49">
        <v>590</v>
      </c>
      <c r="R47" s="50">
        <v>295</v>
      </c>
      <c r="S47" s="51">
        <v>295</v>
      </c>
      <c r="T47" s="52">
        <v>293</v>
      </c>
      <c r="U47" s="53">
        <v>295</v>
      </c>
      <c r="V47" s="53">
        <v>2</v>
      </c>
      <c r="W47" s="55">
        <v>0</v>
      </c>
      <c r="X47" s="49">
        <v>-174</v>
      </c>
      <c r="Y47" s="50">
        <v>-81</v>
      </c>
      <c r="Z47" s="56">
        <v>-93</v>
      </c>
      <c r="AA47" s="49">
        <v>1299</v>
      </c>
      <c r="AB47" s="50">
        <v>645</v>
      </c>
      <c r="AC47" s="56">
        <v>654</v>
      </c>
      <c r="AD47" s="52">
        <v>557</v>
      </c>
      <c r="AE47" s="53">
        <v>550</v>
      </c>
      <c r="AF47" s="53">
        <v>77</v>
      </c>
      <c r="AG47" s="55">
        <v>97</v>
      </c>
      <c r="AH47" s="49">
        <v>11</v>
      </c>
      <c r="AI47" s="51">
        <v>7</v>
      </c>
      <c r="AJ47" s="49">
        <v>1473</v>
      </c>
      <c r="AK47" s="50">
        <v>726</v>
      </c>
      <c r="AL47" s="56">
        <v>747</v>
      </c>
      <c r="AM47" s="52">
        <v>628</v>
      </c>
      <c r="AN47" s="53">
        <v>619</v>
      </c>
      <c r="AO47" s="53">
        <v>75</v>
      </c>
      <c r="AP47" s="55">
        <v>96</v>
      </c>
      <c r="AQ47" s="49">
        <v>23</v>
      </c>
      <c r="AR47" s="166">
        <v>32</v>
      </c>
      <c r="AT47" s="264">
        <f t="shared" si="0"/>
        <v>-140</v>
      </c>
      <c r="AU47" s="262">
        <f t="shared" si="1"/>
        <v>3</v>
      </c>
      <c r="AV47" s="265">
        <f t="shared" si="2"/>
        <v>-37</v>
      </c>
    </row>
    <row r="48" spans="1:48" ht="15" customHeight="1" x14ac:dyDescent="0.2">
      <c r="A48" s="1">
        <v>8</v>
      </c>
      <c r="B48" s="1">
        <v>222</v>
      </c>
      <c r="C48" s="356" t="s">
        <v>211</v>
      </c>
      <c r="D48" s="49">
        <v>-442</v>
      </c>
      <c r="E48" s="50">
        <v>-205</v>
      </c>
      <c r="F48" s="51">
        <v>-237</v>
      </c>
      <c r="G48" s="49">
        <v>-307</v>
      </c>
      <c r="H48" s="50">
        <v>-141</v>
      </c>
      <c r="I48" s="51">
        <v>-166</v>
      </c>
      <c r="J48" s="80">
        <v>154</v>
      </c>
      <c r="K48" s="50">
        <v>82</v>
      </c>
      <c r="L48" s="51">
        <v>72</v>
      </c>
      <c r="M48" s="52">
        <v>82</v>
      </c>
      <c r="N48" s="53">
        <v>72</v>
      </c>
      <c r="O48" s="53">
        <v>0</v>
      </c>
      <c r="P48" s="54">
        <v>0</v>
      </c>
      <c r="Q48" s="49">
        <v>461</v>
      </c>
      <c r="R48" s="50">
        <v>223</v>
      </c>
      <c r="S48" s="51">
        <v>238</v>
      </c>
      <c r="T48" s="52">
        <v>223</v>
      </c>
      <c r="U48" s="53">
        <v>238</v>
      </c>
      <c r="V48" s="53">
        <v>0</v>
      </c>
      <c r="W48" s="55">
        <v>0</v>
      </c>
      <c r="X48" s="49">
        <v>-135</v>
      </c>
      <c r="Y48" s="50">
        <v>-64</v>
      </c>
      <c r="Z48" s="56">
        <v>-71</v>
      </c>
      <c r="AA48" s="49">
        <v>524</v>
      </c>
      <c r="AB48" s="50">
        <v>265</v>
      </c>
      <c r="AC48" s="56">
        <v>259</v>
      </c>
      <c r="AD48" s="52">
        <v>254</v>
      </c>
      <c r="AE48" s="53">
        <v>243</v>
      </c>
      <c r="AF48" s="53">
        <v>8</v>
      </c>
      <c r="AG48" s="55">
        <v>14</v>
      </c>
      <c r="AH48" s="49">
        <v>3</v>
      </c>
      <c r="AI48" s="51">
        <v>2</v>
      </c>
      <c r="AJ48" s="49">
        <v>659</v>
      </c>
      <c r="AK48" s="50">
        <v>329</v>
      </c>
      <c r="AL48" s="56">
        <v>330</v>
      </c>
      <c r="AM48" s="52">
        <v>325</v>
      </c>
      <c r="AN48" s="53">
        <v>320</v>
      </c>
      <c r="AO48" s="53">
        <v>4</v>
      </c>
      <c r="AP48" s="55">
        <v>8</v>
      </c>
      <c r="AQ48" s="49">
        <v>0</v>
      </c>
      <c r="AR48" s="166">
        <v>2</v>
      </c>
      <c r="AT48" s="264">
        <f t="shared" si="0"/>
        <v>-148</v>
      </c>
      <c r="AU48" s="262">
        <f t="shared" si="1"/>
        <v>10</v>
      </c>
      <c r="AV48" s="265">
        <f t="shared" si="2"/>
        <v>3</v>
      </c>
    </row>
    <row r="49" spans="1:48" ht="15" customHeight="1" x14ac:dyDescent="0.2">
      <c r="A49" s="1">
        <v>9</v>
      </c>
      <c r="B49" s="1">
        <v>223</v>
      </c>
      <c r="C49" s="356" t="s">
        <v>212</v>
      </c>
      <c r="D49" s="49">
        <v>-759</v>
      </c>
      <c r="E49" s="50">
        <v>-281</v>
      </c>
      <c r="F49" s="51">
        <v>-478</v>
      </c>
      <c r="G49" s="49">
        <v>-395</v>
      </c>
      <c r="H49" s="50">
        <v>-145</v>
      </c>
      <c r="I49" s="51">
        <v>-250</v>
      </c>
      <c r="J49" s="80">
        <v>509</v>
      </c>
      <c r="K49" s="50">
        <v>291</v>
      </c>
      <c r="L49" s="51">
        <v>218</v>
      </c>
      <c r="M49" s="52">
        <v>288</v>
      </c>
      <c r="N49" s="53">
        <v>218</v>
      </c>
      <c r="O49" s="53">
        <v>3</v>
      </c>
      <c r="P49" s="54">
        <v>0</v>
      </c>
      <c r="Q49" s="49">
        <v>904</v>
      </c>
      <c r="R49" s="50">
        <v>436</v>
      </c>
      <c r="S49" s="51">
        <v>468</v>
      </c>
      <c r="T49" s="52">
        <v>436</v>
      </c>
      <c r="U49" s="53">
        <v>468</v>
      </c>
      <c r="V49" s="53">
        <v>0</v>
      </c>
      <c r="W49" s="55">
        <v>0</v>
      </c>
      <c r="X49" s="49">
        <v>-364</v>
      </c>
      <c r="Y49" s="50">
        <v>-136</v>
      </c>
      <c r="Z49" s="56">
        <v>-228</v>
      </c>
      <c r="AA49" s="49">
        <v>1403</v>
      </c>
      <c r="AB49" s="50">
        <v>700</v>
      </c>
      <c r="AC49" s="56">
        <v>703</v>
      </c>
      <c r="AD49" s="52">
        <v>630</v>
      </c>
      <c r="AE49" s="53">
        <v>603</v>
      </c>
      <c r="AF49" s="53">
        <v>58</v>
      </c>
      <c r="AG49" s="55">
        <v>95</v>
      </c>
      <c r="AH49" s="49">
        <v>12</v>
      </c>
      <c r="AI49" s="51">
        <v>5</v>
      </c>
      <c r="AJ49" s="49">
        <v>1767</v>
      </c>
      <c r="AK49" s="50">
        <v>836</v>
      </c>
      <c r="AL49" s="56">
        <v>931</v>
      </c>
      <c r="AM49" s="52">
        <v>746</v>
      </c>
      <c r="AN49" s="53">
        <v>800</v>
      </c>
      <c r="AO49" s="53">
        <v>34</v>
      </c>
      <c r="AP49" s="55">
        <v>33</v>
      </c>
      <c r="AQ49" s="49">
        <v>56</v>
      </c>
      <c r="AR49" s="166">
        <v>98</v>
      </c>
      <c r="AT49" s="264">
        <f t="shared" si="0"/>
        <v>-313</v>
      </c>
      <c r="AU49" s="262">
        <f t="shared" si="1"/>
        <v>86</v>
      </c>
      <c r="AV49" s="265">
        <f t="shared" si="2"/>
        <v>-137</v>
      </c>
    </row>
    <row r="50" spans="1:48" ht="15" customHeight="1" x14ac:dyDescent="0.2">
      <c r="A50" s="1">
        <v>10</v>
      </c>
      <c r="B50" s="1">
        <v>224</v>
      </c>
      <c r="C50" s="356" t="s">
        <v>213</v>
      </c>
      <c r="D50" s="49">
        <v>-557</v>
      </c>
      <c r="E50" s="50">
        <v>-290</v>
      </c>
      <c r="F50" s="51">
        <v>-267</v>
      </c>
      <c r="G50" s="49">
        <v>-375</v>
      </c>
      <c r="H50" s="50">
        <v>-195</v>
      </c>
      <c r="I50" s="51">
        <v>-180</v>
      </c>
      <c r="J50" s="80">
        <v>355</v>
      </c>
      <c r="K50" s="50">
        <v>174</v>
      </c>
      <c r="L50" s="51">
        <v>181</v>
      </c>
      <c r="M50" s="52">
        <v>174</v>
      </c>
      <c r="N50" s="53">
        <v>180</v>
      </c>
      <c r="O50" s="53">
        <v>0</v>
      </c>
      <c r="P50" s="54">
        <v>1</v>
      </c>
      <c r="Q50" s="49">
        <v>730</v>
      </c>
      <c r="R50" s="50">
        <v>369</v>
      </c>
      <c r="S50" s="51">
        <v>361</v>
      </c>
      <c r="T50" s="52">
        <v>369</v>
      </c>
      <c r="U50" s="53">
        <v>361</v>
      </c>
      <c r="V50" s="53">
        <v>0</v>
      </c>
      <c r="W50" s="55">
        <v>0</v>
      </c>
      <c r="X50" s="49">
        <v>-182</v>
      </c>
      <c r="Y50" s="50">
        <v>-95</v>
      </c>
      <c r="Z50" s="56">
        <v>-87</v>
      </c>
      <c r="AA50" s="49">
        <v>1079</v>
      </c>
      <c r="AB50" s="50">
        <v>536</v>
      </c>
      <c r="AC50" s="56">
        <v>543</v>
      </c>
      <c r="AD50" s="52">
        <v>469</v>
      </c>
      <c r="AE50" s="53">
        <v>458</v>
      </c>
      <c r="AF50" s="53">
        <v>56</v>
      </c>
      <c r="AG50" s="55">
        <v>78</v>
      </c>
      <c r="AH50" s="49">
        <v>11</v>
      </c>
      <c r="AI50" s="51">
        <v>7</v>
      </c>
      <c r="AJ50" s="49">
        <v>1261</v>
      </c>
      <c r="AK50" s="50">
        <v>631</v>
      </c>
      <c r="AL50" s="56">
        <v>630</v>
      </c>
      <c r="AM50" s="52">
        <v>565</v>
      </c>
      <c r="AN50" s="53">
        <v>563</v>
      </c>
      <c r="AO50" s="53">
        <v>58</v>
      </c>
      <c r="AP50" s="55">
        <v>55</v>
      </c>
      <c r="AQ50" s="49">
        <v>8</v>
      </c>
      <c r="AR50" s="166">
        <v>12</v>
      </c>
      <c r="AT50" s="264">
        <f t="shared" si="0"/>
        <v>-201</v>
      </c>
      <c r="AU50" s="262">
        <f t="shared" si="1"/>
        <v>21</v>
      </c>
      <c r="AV50" s="265">
        <f t="shared" si="2"/>
        <v>-2</v>
      </c>
    </row>
    <row r="51" spans="1:48" ht="15" customHeight="1" x14ac:dyDescent="0.2">
      <c r="A51" s="1">
        <v>8</v>
      </c>
      <c r="B51" s="1">
        <v>225</v>
      </c>
      <c r="C51" s="356" t="s">
        <v>214</v>
      </c>
      <c r="D51" s="49">
        <v>-535</v>
      </c>
      <c r="E51" s="50">
        <v>-305</v>
      </c>
      <c r="F51" s="51">
        <v>-230</v>
      </c>
      <c r="G51" s="49">
        <v>-261</v>
      </c>
      <c r="H51" s="50">
        <v>-129</v>
      </c>
      <c r="I51" s="51">
        <v>-132</v>
      </c>
      <c r="J51" s="80">
        <v>235</v>
      </c>
      <c r="K51" s="50">
        <v>111</v>
      </c>
      <c r="L51" s="51">
        <v>124</v>
      </c>
      <c r="M51" s="52">
        <v>110</v>
      </c>
      <c r="N51" s="53">
        <v>124</v>
      </c>
      <c r="O51" s="53">
        <v>1</v>
      </c>
      <c r="P51" s="54">
        <v>0</v>
      </c>
      <c r="Q51" s="49">
        <v>496</v>
      </c>
      <c r="R51" s="50">
        <v>240</v>
      </c>
      <c r="S51" s="51">
        <v>256</v>
      </c>
      <c r="T51" s="52">
        <v>240</v>
      </c>
      <c r="U51" s="53">
        <v>256</v>
      </c>
      <c r="V51" s="53">
        <v>0</v>
      </c>
      <c r="W51" s="55">
        <v>0</v>
      </c>
      <c r="X51" s="49">
        <v>-274</v>
      </c>
      <c r="Y51" s="50">
        <v>-176</v>
      </c>
      <c r="Z51" s="56">
        <v>-98</v>
      </c>
      <c r="AA51" s="49">
        <v>743</v>
      </c>
      <c r="AB51" s="50">
        <v>358</v>
      </c>
      <c r="AC51" s="56">
        <v>385</v>
      </c>
      <c r="AD51" s="52">
        <v>340</v>
      </c>
      <c r="AE51" s="53">
        <v>360</v>
      </c>
      <c r="AF51" s="53">
        <v>13</v>
      </c>
      <c r="AG51" s="55">
        <v>23</v>
      </c>
      <c r="AH51" s="49">
        <v>5</v>
      </c>
      <c r="AI51" s="51">
        <v>2</v>
      </c>
      <c r="AJ51" s="49">
        <v>1017</v>
      </c>
      <c r="AK51" s="50">
        <v>534</v>
      </c>
      <c r="AL51" s="56">
        <v>483</v>
      </c>
      <c r="AM51" s="52">
        <v>512</v>
      </c>
      <c r="AN51" s="53">
        <v>444</v>
      </c>
      <c r="AO51" s="53">
        <v>11</v>
      </c>
      <c r="AP51" s="55">
        <v>14</v>
      </c>
      <c r="AQ51" s="49">
        <v>11</v>
      </c>
      <c r="AR51" s="166">
        <v>25</v>
      </c>
      <c r="AT51" s="264">
        <f t="shared" si="0"/>
        <v>-256</v>
      </c>
      <c r="AU51" s="262">
        <f t="shared" si="1"/>
        <v>11</v>
      </c>
      <c r="AV51" s="265">
        <f t="shared" si="2"/>
        <v>-29</v>
      </c>
    </row>
    <row r="52" spans="1:48" ht="15" customHeight="1" x14ac:dyDescent="0.2">
      <c r="A52" s="1">
        <v>10</v>
      </c>
      <c r="B52" s="1">
        <v>226</v>
      </c>
      <c r="C52" s="356" t="s">
        <v>215</v>
      </c>
      <c r="D52" s="49">
        <v>-565</v>
      </c>
      <c r="E52" s="50">
        <v>-277</v>
      </c>
      <c r="F52" s="51">
        <v>-288</v>
      </c>
      <c r="G52" s="49">
        <v>-406</v>
      </c>
      <c r="H52" s="50">
        <v>-214</v>
      </c>
      <c r="I52" s="51">
        <v>-192</v>
      </c>
      <c r="J52" s="80">
        <v>299</v>
      </c>
      <c r="K52" s="50">
        <v>154</v>
      </c>
      <c r="L52" s="51">
        <v>145</v>
      </c>
      <c r="M52" s="52">
        <v>154</v>
      </c>
      <c r="N52" s="53">
        <v>145</v>
      </c>
      <c r="O52" s="53">
        <v>0</v>
      </c>
      <c r="P52" s="54">
        <v>0</v>
      </c>
      <c r="Q52" s="49">
        <v>705</v>
      </c>
      <c r="R52" s="50">
        <v>368</v>
      </c>
      <c r="S52" s="51">
        <v>337</v>
      </c>
      <c r="T52" s="52">
        <v>368</v>
      </c>
      <c r="U52" s="53">
        <v>336</v>
      </c>
      <c r="V52" s="53">
        <v>0</v>
      </c>
      <c r="W52" s="55">
        <v>1</v>
      </c>
      <c r="X52" s="49">
        <v>-159</v>
      </c>
      <c r="Y52" s="50">
        <v>-63</v>
      </c>
      <c r="Z52" s="56">
        <v>-96</v>
      </c>
      <c r="AA52" s="49">
        <v>1080</v>
      </c>
      <c r="AB52" s="50">
        <v>543</v>
      </c>
      <c r="AC52" s="56">
        <v>537</v>
      </c>
      <c r="AD52" s="52">
        <v>496</v>
      </c>
      <c r="AE52" s="53">
        <v>506</v>
      </c>
      <c r="AF52" s="53">
        <v>40</v>
      </c>
      <c r="AG52" s="55">
        <v>28</v>
      </c>
      <c r="AH52" s="49">
        <v>7</v>
      </c>
      <c r="AI52" s="51">
        <v>3</v>
      </c>
      <c r="AJ52" s="49">
        <v>1239</v>
      </c>
      <c r="AK52" s="50">
        <v>606</v>
      </c>
      <c r="AL52" s="56">
        <v>633</v>
      </c>
      <c r="AM52" s="52">
        <v>551</v>
      </c>
      <c r="AN52" s="53">
        <v>596</v>
      </c>
      <c r="AO52" s="53">
        <v>41</v>
      </c>
      <c r="AP52" s="55">
        <v>24</v>
      </c>
      <c r="AQ52" s="49">
        <v>14</v>
      </c>
      <c r="AR52" s="166">
        <v>13</v>
      </c>
      <c r="AT52" s="264">
        <f t="shared" si="0"/>
        <v>-145</v>
      </c>
      <c r="AU52" s="262">
        <f t="shared" si="1"/>
        <v>3</v>
      </c>
      <c r="AV52" s="265">
        <f t="shared" si="2"/>
        <v>-17</v>
      </c>
    </row>
    <row r="53" spans="1:48" s="81" customFormat="1" ht="15" customHeight="1" x14ac:dyDescent="0.2">
      <c r="A53" s="1">
        <v>7</v>
      </c>
      <c r="B53" s="1">
        <v>227</v>
      </c>
      <c r="C53" s="356" t="s">
        <v>216</v>
      </c>
      <c r="D53" s="49">
        <v>-605</v>
      </c>
      <c r="E53" s="50">
        <v>-252</v>
      </c>
      <c r="F53" s="51">
        <v>-353</v>
      </c>
      <c r="G53" s="49">
        <v>-298</v>
      </c>
      <c r="H53" s="50">
        <v>-139</v>
      </c>
      <c r="I53" s="51">
        <v>-159</v>
      </c>
      <c r="J53" s="80">
        <v>269</v>
      </c>
      <c r="K53" s="50">
        <v>141</v>
      </c>
      <c r="L53" s="51">
        <v>128</v>
      </c>
      <c r="M53" s="52">
        <v>141</v>
      </c>
      <c r="N53" s="53">
        <v>128</v>
      </c>
      <c r="O53" s="53">
        <v>0</v>
      </c>
      <c r="P53" s="54">
        <v>0</v>
      </c>
      <c r="Q53" s="49">
        <v>567</v>
      </c>
      <c r="R53" s="50">
        <v>280</v>
      </c>
      <c r="S53" s="51">
        <v>287</v>
      </c>
      <c r="T53" s="52">
        <v>279</v>
      </c>
      <c r="U53" s="53">
        <v>287</v>
      </c>
      <c r="V53" s="53">
        <v>1</v>
      </c>
      <c r="W53" s="55">
        <v>0</v>
      </c>
      <c r="X53" s="49">
        <v>-307</v>
      </c>
      <c r="Y53" s="50">
        <v>-113</v>
      </c>
      <c r="Z53" s="56">
        <v>-194</v>
      </c>
      <c r="AA53" s="49">
        <v>808</v>
      </c>
      <c r="AB53" s="50">
        <v>372</v>
      </c>
      <c r="AC53" s="56">
        <v>436</v>
      </c>
      <c r="AD53" s="52">
        <v>342</v>
      </c>
      <c r="AE53" s="53">
        <v>345</v>
      </c>
      <c r="AF53" s="53">
        <v>10</v>
      </c>
      <c r="AG53" s="55">
        <v>68</v>
      </c>
      <c r="AH53" s="49">
        <v>20</v>
      </c>
      <c r="AI53" s="51">
        <v>23</v>
      </c>
      <c r="AJ53" s="49">
        <v>1115</v>
      </c>
      <c r="AK53" s="50">
        <v>485</v>
      </c>
      <c r="AL53" s="56">
        <v>630</v>
      </c>
      <c r="AM53" s="52">
        <v>474</v>
      </c>
      <c r="AN53" s="53">
        <v>551</v>
      </c>
      <c r="AO53" s="53">
        <v>4</v>
      </c>
      <c r="AP53" s="55">
        <v>73</v>
      </c>
      <c r="AQ53" s="49">
        <v>7</v>
      </c>
      <c r="AR53" s="166">
        <v>6</v>
      </c>
      <c r="AT53" s="264">
        <f t="shared" si="0"/>
        <v>-338</v>
      </c>
      <c r="AU53" s="262">
        <f t="shared" si="1"/>
        <v>1</v>
      </c>
      <c r="AV53" s="265">
        <f t="shared" si="2"/>
        <v>30</v>
      </c>
    </row>
    <row r="54" spans="1:48" ht="15" customHeight="1" x14ac:dyDescent="0.2">
      <c r="A54" s="1">
        <v>5</v>
      </c>
      <c r="B54" s="1">
        <v>228</v>
      </c>
      <c r="C54" s="356" t="s">
        <v>217</v>
      </c>
      <c r="D54" s="49">
        <v>-128</v>
      </c>
      <c r="E54" s="50">
        <v>-79</v>
      </c>
      <c r="F54" s="51">
        <v>-49</v>
      </c>
      <c r="G54" s="49">
        <v>-7</v>
      </c>
      <c r="H54" s="50">
        <v>-12</v>
      </c>
      <c r="I54" s="51">
        <v>5</v>
      </c>
      <c r="J54" s="80">
        <v>396</v>
      </c>
      <c r="K54" s="50">
        <v>215</v>
      </c>
      <c r="L54" s="51">
        <v>181</v>
      </c>
      <c r="M54" s="52">
        <v>213</v>
      </c>
      <c r="N54" s="53">
        <v>178</v>
      </c>
      <c r="O54" s="53">
        <v>2</v>
      </c>
      <c r="P54" s="54">
        <v>3</v>
      </c>
      <c r="Q54" s="49">
        <v>403</v>
      </c>
      <c r="R54" s="50">
        <v>227</v>
      </c>
      <c r="S54" s="51">
        <v>176</v>
      </c>
      <c r="T54" s="52">
        <v>226</v>
      </c>
      <c r="U54" s="53">
        <v>175</v>
      </c>
      <c r="V54" s="53">
        <v>1</v>
      </c>
      <c r="W54" s="55">
        <v>1</v>
      </c>
      <c r="X54" s="49">
        <v>-121</v>
      </c>
      <c r="Y54" s="50">
        <v>-67</v>
      </c>
      <c r="Z54" s="56">
        <v>-54</v>
      </c>
      <c r="AA54" s="49">
        <v>1737</v>
      </c>
      <c r="AB54" s="50">
        <v>870</v>
      </c>
      <c r="AC54" s="56">
        <v>867</v>
      </c>
      <c r="AD54" s="52">
        <v>798</v>
      </c>
      <c r="AE54" s="53">
        <v>712</v>
      </c>
      <c r="AF54" s="53">
        <v>56</v>
      </c>
      <c r="AG54" s="55">
        <v>123</v>
      </c>
      <c r="AH54" s="49">
        <v>16</v>
      </c>
      <c r="AI54" s="51">
        <v>32</v>
      </c>
      <c r="AJ54" s="49">
        <v>1858</v>
      </c>
      <c r="AK54" s="50">
        <v>937</v>
      </c>
      <c r="AL54" s="56">
        <v>921</v>
      </c>
      <c r="AM54" s="52">
        <v>856</v>
      </c>
      <c r="AN54" s="53">
        <v>787</v>
      </c>
      <c r="AO54" s="53">
        <v>47</v>
      </c>
      <c r="AP54" s="55">
        <v>111</v>
      </c>
      <c r="AQ54" s="49">
        <v>34</v>
      </c>
      <c r="AR54" s="166">
        <v>23</v>
      </c>
      <c r="AT54" s="264">
        <f t="shared" si="0"/>
        <v>-133</v>
      </c>
      <c r="AU54" s="262">
        <f t="shared" si="1"/>
        <v>21</v>
      </c>
      <c r="AV54" s="265">
        <f t="shared" si="2"/>
        <v>-9</v>
      </c>
    </row>
    <row r="55" spans="1:48" ht="15" customHeight="1" x14ac:dyDescent="0.2">
      <c r="A55" s="1">
        <v>7</v>
      </c>
      <c r="B55" s="1">
        <v>229</v>
      </c>
      <c r="C55" s="356" t="s">
        <v>218</v>
      </c>
      <c r="D55" s="49">
        <v>-613</v>
      </c>
      <c r="E55" s="50">
        <v>-274</v>
      </c>
      <c r="F55" s="51">
        <v>-339</v>
      </c>
      <c r="G55" s="49">
        <v>-276</v>
      </c>
      <c r="H55" s="50">
        <v>-121</v>
      </c>
      <c r="I55" s="51">
        <v>-155</v>
      </c>
      <c r="J55" s="80">
        <v>610</v>
      </c>
      <c r="K55" s="50">
        <v>318</v>
      </c>
      <c r="L55" s="51">
        <v>292</v>
      </c>
      <c r="M55" s="52">
        <v>317</v>
      </c>
      <c r="N55" s="53">
        <v>291</v>
      </c>
      <c r="O55" s="53">
        <v>1</v>
      </c>
      <c r="P55" s="54">
        <v>1</v>
      </c>
      <c r="Q55" s="49">
        <v>886</v>
      </c>
      <c r="R55" s="50">
        <v>439</v>
      </c>
      <c r="S55" s="51">
        <v>447</v>
      </c>
      <c r="T55" s="52">
        <v>437</v>
      </c>
      <c r="U55" s="53">
        <v>447</v>
      </c>
      <c r="V55" s="53">
        <v>2</v>
      </c>
      <c r="W55" s="55">
        <v>0</v>
      </c>
      <c r="X55" s="49">
        <v>-337</v>
      </c>
      <c r="Y55" s="50">
        <v>-153</v>
      </c>
      <c r="Z55" s="56">
        <v>-184</v>
      </c>
      <c r="AA55" s="49">
        <v>1822</v>
      </c>
      <c r="AB55" s="50">
        <v>938</v>
      </c>
      <c r="AC55" s="56">
        <v>884</v>
      </c>
      <c r="AD55" s="52">
        <v>875</v>
      </c>
      <c r="AE55" s="53">
        <v>828</v>
      </c>
      <c r="AF55" s="53">
        <v>51</v>
      </c>
      <c r="AG55" s="55">
        <v>51</v>
      </c>
      <c r="AH55" s="49">
        <v>12</v>
      </c>
      <c r="AI55" s="51">
        <v>5</v>
      </c>
      <c r="AJ55" s="49">
        <v>2159</v>
      </c>
      <c r="AK55" s="50">
        <v>1091</v>
      </c>
      <c r="AL55" s="56">
        <v>1068</v>
      </c>
      <c r="AM55" s="52">
        <v>1032</v>
      </c>
      <c r="AN55" s="53">
        <v>1010</v>
      </c>
      <c r="AO55" s="53">
        <v>37</v>
      </c>
      <c r="AP55" s="55">
        <v>21</v>
      </c>
      <c r="AQ55" s="49">
        <v>22</v>
      </c>
      <c r="AR55" s="166">
        <v>37</v>
      </c>
      <c r="AT55" s="264">
        <f t="shared" si="0"/>
        <v>-339</v>
      </c>
      <c r="AU55" s="262">
        <f t="shared" si="1"/>
        <v>44</v>
      </c>
      <c r="AV55" s="265">
        <f t="shared" si="2"/>
        <v>-42</v>
      </c>
    </row>
    <row r="56" spans="1:48" ht="15" customHeight="1" x14ac:dyDescent="0.2">
      <c r="A56" s="1">
        <v>3</v>
      </c>
      <c r="B56" s="1">
        <v>301</v>
      </c>
      <c r="C56" s="356" t="s">
        <v>49</v>
      </c>
      <c r="D56" s="49">
        <v>-258</v>
      </c>
      <c r="E56" s="50">
        <v>-158</v>
      </c>
      <c r="F56" s="51">
        <v>-100</v>
      </c>
      <c r="G56" s="49">
        <v>-88</v>
      </c>
      <c r="H56" s="50">
        <v>-45</v>
      </c>
      <c r="I56" s="51">
        <v>-43</v>
      </c>
      <c r="J56" s="80">
        <v>165</v>
      </c>
      <c r="K56" s="50">
        <v>88</v>
      </c>
      <c r="L56" s="51">
        <v>77</v>
      </c>
      <c r="M56" s="52">
        <v>88</v>
      </c>
      <c r="N56" s="53">
        <v>77</v>
      </c>
      <c r="O56" s="53">
        <v>0</v>
      </c>
      <c r="P56" s="54">
        <v>0</v>
      </c>
      <c r="Q56" s="49">
        <v>253</v>
      </c>
      <c r="R56" s="50">
        <v>133</v>
      </c>
      <c r="S56" s="51">
        <v>120</v>
      </c>
      <c r="T56" s="52">
        <v>133</v>
      </c>
      <c r="U56" s="53">
        <v>120</v>
      </c>
      <c r="V56" s="53">
        <v>0</v>
      </c>
      <c r="W56" s="55">
        <v>0</v>
      </c>
      <c r="X56" s="49">
        <v>-170</v>
      </c>
      <c r="Y56" s="50">
        <v>-113</v>
      </c>
      <c r="Z56" s="56">
        <v>-57</v>
      </c>
      <c r="AA56" s="49">
        <v>1008</v>
      </c>
      <c r="AB56" s="50">
        <v>472</v>
      </c>
      <c r="AC56" s="56">
        <v>536</v>
      </c>
      <c r="AD56" s="52">
        <v>460</v>
      </c>
      <c r="AE56" s="53">
        <v>517</v>
      </c>
      <c r="AF56" s="53">
        <v>5</v>
      </c>
      <c r="AG56" s="55">
        <v>12</v>
      </c>
      <c r="AH56" s="49">
        <v>7</v>
      </c>
      <c r="AI56" s="51">
        <v>7</v>
      </c>
      <c r="AJ56" s="49">
        <v>1178</v>
      </c>
      <c r="AK56" s="50">
        <v>585</v>
      </c>
      <c r="AL56" s="56">
        <v>593</v>
      </c>
      <c r="AM56" s="52">
        <v>575</v>
      </c>
      <c r="AN56" s="53">
        <v>584</v>
      </c>
      <c r="AO56" s="53">
        <v>7</v>
      </c>
      <c r="AP56" s="55">
        <v>7</v>
      </c>
      <c r="AQ56" s="49">
        <v>3</v>
      </c>
      <c r="AR56" s="166">
        <v>2</v>
      </c>
      <c r="AT56" s="264">
        <f t="shared" si="0"/>
        <v>-182</v>
      </c>
      <c r="AU56" s="262">
        <f t="shared" si="1"/>
        <v>3</v>
      </c>
      <c r="AV56" s="265">
        <f t="shared" si="2"/>
        <v>9</v>
      </c>
    </row>
    <row r="57" spans="1:48" ht="15" customHeight="1" x14ac:dyDescent="0.2">
      <c r="A57" s="1">
        <v>5</v>
      </c>
      <c r="B57" s="1">
        <v>365</v>
      </c>
      <c r="C57" s="356" t="s">
        <v>219</v>
      </c>
      <c r="D57" s="49">
        <v>-352</v>
      </c>
      <c r="E57" s="50">
        <v>-141</v>
      </c>
      <c r="F57" s="51">
        <v>-211</v>
      </c>
      <c r="G57" s="49">
        <v>-207</v>
      </c>
      <c r="H57" s="50">
        <v>-98</v>
      </c>
      <c r="I57" s="51">
        <v>-109</v>
      </c>
      <c r="J57" s="80">
        <v>112</v>
      </c>
      <c r="K57" s="50">
        <v>57</v>
      </c>
      <c r="L57" s="51">
        <v>55</v>
      </c>
      <c r="M57" s="52">
        <v>56</v>
      </c>
      <c r="N57" s="53">
        <v>55</v>
      </c>
      <c r="O57" s="53">
        <v>1</v>
      </c>
      <c r="P57" s="54">
        <v>0</v>
      </c>
      <c r="Q57" s="49">
        <v>319</v>
      </c>
      <c r="R57" s="50">
        <v>155</v>
      </c>
      <c r="S57" s="51">
        <v>164</v>
      </c>
      <c r="T57" s="52">
        <v>155</v>
      </c>
      <c r="U57" s="53">
        <v>164</v>
      </c>
      <c r="V57" s="53">
        <v>0</v>
      </c>
      <c r="W57" s="55">
        <v>0</v>
      </c>
      <c r="X57" s="49">
        <v>-145</v>
      </c>
      <c r="Y57" s="50">
        <v>-43</v>
      </c>
      <c r="Z57" s="56">
        <v>-102</v>
      </c>
      <c r="AA57" s="49">
        <v>457</v>
      </c>
      <c r="AB57" s="50">
        <v>235</v>
      </c>
      <c r="AC57" s="56">
        <v>222</v>
      </c>
      <c r="AD57" s="52">
        <v>201</v>
      </c>
      <c r="AE57" s="53">
        <v>200</v>
      </c>
      <c r="AF57" s="53">
        <v>31</v>
      </c>
      <c r="AG57" s="55">
        <v>16</v>
      </c>
      <c r="AH57" s="49">
        <v>3</v>
      </c>
      <c r="AI57" s="51">
        <v>6</v>
      </c>
      <c r="AJ57" s="49">
        <v>602</v>
      </c>
      <c r="AK57" s="50">
        <v>278</v>
      </c>
      <c r="AL57" s="56">
        <v>324</v>
      </c>
      <c r="AM57" s="52">
        <v>253</v>
      </c>
      <c r="AN57" s="53">
        <v>314</v>
      </c>
      <c r="AO57" s="53">
        <v>0</v>
      </c>
      <c r="AP57" s="55">
        <v>5</v>
      </c>
      <c r="AQ57" s="49">
        <v>25</v>
      </c>
      <c r="AR57" s="166">
        <v>5</v>
      </c>
      <c r="AT57" s="264">
        <f t="shared" si="0"/>
        <v>-166</v>
      </c>
      <c r="AU57" s="262">
        <f t="shared" si="1"/>
        <v>42</v>
      </c>
      <c r="AV57" s="265">
        <f t="shared" si="2"/>
        <v>-21</v>
      </c>
    </row>
    <row r="58" spans="1:48" ht="15" customHeight="1" x14ac:dyDescent="0.2">
      <c r="A58" s="1">
        <v>4</v>
      </c>
      <c r="B58" s="1">
        <v>381</v>
      </c>
      <c r="C58" s="356" t="s">
        <v>58</v>
      </c>
      <c r="D58" s="49">
        <v>-56</v>
      </c>
      <c r="E58" s="50">
        <v>-19</v>
      </c>
      <c r="F58" s="51">
        <v>-37</v>
      </c>
      <c r="G58" s="49">
        <v>-93</v>
      </c>
      <c r="H58" s="50">
        <v>-44</v>
      </c>
      <c r="I58" s="51">
        <v>-49</v>
      </c>
      <c r="J58" s="80">
        <v>229</v>
      </c>
      <c r="K58" s="50">
        <v>111</v>
      </c>
      <c r="L58" s="51">
        <v>118</v>
      </c>
      <c r="M58" s="52">
        <v>110</v>
      </c>
      <c r="N58" s="53">
        <v>117</v>
      </c>
      <c r="O58" s="53">
        <v>1</v>
      </c>
      <c r="P58" s="54">
        <v>1</v>
      </c>
      <c r="Q58" s="49">
        <v>322</v>
      </c>
      <c r="R58" s="50">
        <v>155</v>
      </c>
      <c r="S58" s="51">
        <v>167</v>
      </c>
      <c r="T58" s="52">
        <v>155</v>
      </c>
      <c r="U58" s="53">
        <v>166</v>
      </c>
      <c r="V58" s="53">
        <v>0</v>
      </c>
      <c r="W58" s="55">
        <v>1</v>
      </c>
      <c r="X58" s="49">
        <v>37</v>
      </c>
      <c r="Y58" s="50">
        <v>25</v>
      </c>
      <c r="Z58" s="56">
        <v>12</v>
      </c>
      <c r="AA58" s="49">
        <v>1005</v>
      </c>
      <c r="AB58" s="50">
        <v>523</v>
      </c>
      <c r="AC58" s="56">
        <v>482</v>
      </c>
      <c r="AD58" s="52">
        <v>455</v>
      </c>
      <c r="AE58" s="53">
        <v>469</v>
      </c>
      <c r="AF58" s="53">
        <v>62</v>
      </c>
      <c r="AG58" s="55">
        <v>7</v>
      </c>
      <c r="AH58" s="49">
        <v>6</v>
      </c>
      <c r="AI58" s="51">
        <v>6</v>
      </c>
      <c r="AJ58" s="49">
        <v>968</v>
      </c>
      <c r="AK58" s="50">
        <v>498</v>
      </c>
      <c r="AL58" s="56">
        <v>470</v>
      </c>
      <c r="AM58" s="52">
        <v>468</v>
      </c>
      <c r="AN58" s="53">
        <v>453</v>
      </c>
      <c r="AO58" s="53">
        <v>16</v>
      </c>
      <c r="AP58" s="55">
        <v>6</v>
      </c>
      <c r="AQ58" s="49">
        <v>14</v>
      </c>
      <c r="AR58" s="166">
        <v>11</v>
      </c>
      <c r="AT58" s="264">
        <f t="shared" si="0"/>
        <v>3</v>
      </c>
      <c r="AU58" s="262">
        <f t="shared" si="1"/>
        <v>47</v>
      </c>
      <c r="AV58" s="265">
        <f t="shared" si="2"/>
        <v>-13</v>
      </c>
    </row>
    <row r="59" spans="1:48" ht="15" customHeight="1" x14ac:dyDescent="0.2">
      <c r="A59" s="1">
        <v>4</v>
      </c>
      <c r="B59" s="1">
        <v>382</v>
      </c>
      <c r="C59" s="356" t="s">
        <v>59</v>
      </c>
      <c r="D59" s="49">
        <v>7</v>
      </c>
      <c r="E59" s="50">
        <v>5</v>
      </c>
      <c r="F59" s="51">
        <v>2</v>
      </c>
      <c r="G59" s="49">
        <v>29</v>
      </c>
      <c r="H59" s="50">
        <v>3</v>
      </c>
      <c r="I59" s="51">
        <v>26</v>
      </c>
      <c r="J59" s="80">
        <v>328</v>
      </c>
      <c r="K59" s="50">
        <v>163</v>
      </c>
      <c r="L59" s="51">
        <v>165</v>
      </c>
      <c r="M59" s="52">
        <v>162</v>
      </c>
      <c r="N59" s="53">
        <v>163</v>
      </c>
      <c r="O59" s="53">
        <v>1</v>
      </c>
      <c r="P59" s="54">
        <v>2</v>
      </c>
      <c r="Q59" s="49">
        <v>299</v>
      </c>
      <c r="R59" s="50">
        <v>160</v>
      </c>
      <c r="S59" s="51">
        <v>139</v>
      </c>
      <c r="T59" s="52">
        <v>158</v>
      </c>
      <c r="U59" s="53">
        <v>139</v>
      </c>
      <c r="V59" s="53">
        <v>2</v>
      </c>
      <c r="W59" s="55">
        <v>0</v>
      </c>
      <c r="X59" s="49">
        <v>-22</v>
      </c>
      <c r="Y59" s="50">
        <v>2</v>
      </c>
      <c r="Z59" s="56">
        <v>-24</v>
      </c>
      <c r="AA59" s="49">
        <v>1358</v>
      </c>
      <c r="AB59" s="50">
        <v>737</v>
      </c>
      <c r="AC59" s="56">
        <v>621</v>
      </c>
      <c r="AD59" s="52">
        <v>664</v>
      </c>
      <c r="AE59" s="53">
        <v>572</v>
      </c>
      <c r="AF59" s="53">
        <v>59</v>
      </c>
      <c r="AG59" s="55">
        <v>39</v>
      </c>
      <c r="AH59" s="49">
        <v>14</v>
      </c>
      <c r="AI59" s="51">
        <v>10</v>
      </c>
      <c r="AJ59" s="49">
        <v>1380</v>
      </c>
      <c r="AK59" s="50">
        <v>735</v>
      </c>
      <c r="AL59" s="56">
        <v>645</v>
      </c>
      <c r="AM59" s="52">
        <v>653</v>
      </c>
      <c r="AN59" s="53">
        <v>600</v>
      </c>
      <c r="AO59" s="53">
        <v>41</v>
      </c>
      <c r="AP59" s="55">
        <v>22</v>
      </c>
      <c r="AQ59" s="49">
        <v>41</v>
      </c>
      <c r="AR59" s="166">
        <v>23</v>
      </c>
      <c r="AT59" s="264">
        <f t="shared" si="0"/>
        <v>-17</v>
      </c>
      <c r="AU59" s="262">
        <f t="shared" si="1"/>
        <v>35</v>
      </c>
      <c r="AV59" s="265">
        <f t="shared" si="2"/>
        <v>-40</v>
      </c>
    </row>
    <row r="60" spans="1:48" ht="15" customHeight="1" x14ac:dyDescent="0.2">
      <c r="A60" s="1">
        <v>6</v>
      </c>
      <c r="B60" s="1">
        <v>442</v>
      </c>
      <c r="C60" s="356" t="s">
        <v>63</v>
      </c>
      <c r="D60" s="49">
        <v>-124</v>
      </c>
      <c r="E60" s="50">
        <v>-63</v>
      </c>
      <c r="F60" s="51">
        <v>-61</v>
      </c>
      <c r="G60" s="49">
        <v>-98</v>
      </c>
      <c r="H60" s="50">
        <v>-54</v>
      </c>
      <c r="I60" s="51">
        <v>-44</v>
      </c>
      <c r="J60" s="80">
        <v>66</v>
      </c>
      <c r="K60" s="50">
        <v>29</v>
      </c>
      <c r="L60" s="51">
        <v>37</v>
      </c>
      <c r="M60" s="52">
        <v>29</v>
      </c>
      <c r="N60" s="53">
        <v>37</v>
      </c>
      <c r="O60" s="53">
        <v>0</v>
      </c>
      <c r="P60" s="54">
        <v>0</v>
      </c>
      <c r="Q60" s="49">
        <v>164</v>
      </c>
      <c r="R60" s="50">
        <v>83</v>
      </c>
      <c r="S60" s="51">
        <v>81</v>
      </c>
      <c r="T60" s="52">
        <v>83</v>
      </c>
      <c r="U60" s="53">
        <v>81</v>
      </c>
      <c r="V60" s="53">
        <v>0</v>
      </c>
      <c r="W60" s="55">
        <v>0</v>
      </c>
      <c r="X60" s="49">
        <v>-26</v>
      </c>
      <c r="Y60" s="50">
        <v>-9</v>
      </c>
      <c r="Z60" s="56">
        <v>-17</v>
      </c>
      <c r="AA60" s="49">
        <v>344</v>
      </c>
      <c r="AB60" s="50">
        <v>172</v>
      </c>
      <c r="AC60" s="56">
        <v>172</v>
      </c>
      <c r="AD60" s="52">
        <v>157</v>
      </c>
      <c r="AE60" s="53">
        <v>154</v>
      </c>
      <c r="AF60" s="53">
        <v>12</v>
      </c>
      <c r="AG60" s="55">
        <v>16</v>
      </c>
      <c r="AH60" s="49">
        <v>3</v>
      </c>
      <c r="AI60" s="51">
        <v>2</v>
      </c>
      <c r="AJ60" s="49">
        <v>370</v>
      </c>
      <c r="AK60" s="50">
        <v>181</v>
      </c>
      <c r="AL60" s="56">
        <v>189</v>
      </c>
      <c r="AM60" s="52">
        <v>172</v>
      </c>
      <c r="AN60" s="53">
        <v>175</v>
      </c>
      <c r="AO60" s="53">
        <v>2</v>
      </c>
      <c r="AP60" s="55">
        <v>9</v>
      </c>
      <c r="AQ60" s="49">
        <v>7</v>
      </c>
      <c r="AR60" s="166">
        <v>5</v>
      </c>
      <c r="AT60" s="264">
        <f t="shared" si="0"/>
        <v>-36</v>
      </c>
      <c r="AU60" s="262">
        <f t="shared" si="1"/>
        <v>17</v>
      </c>
      <c r="AV60" s="265">
        <f t="shared" si="2"/>
        <v>-7</v>
      </c>
    </row>
    <row r="61" spans="1:48" ht="15" customHeight="1" x14ac:dyDescent="0.2">
      <c r="A61" s="1">
        <v>6</v>
      </c>
      <c r="B61" s="1">
        <v>443</v>
      </c>
      <c r="C61" s="356" t="s">
        <v>64</v>
      </c>
      <c r="D61" s="49">
        <v>-88</v>
      </c>
      <c r="E61" s="50">
        <v>-35</v>
      </c>
      <c r="F61" s="51">
        <v>-53</v>
      </c>
      <c r="G61" s="49">
        <v>-51</v>
      </c>
      <c r="H61" s="50">
        <v>-29</v>
      </c>
      <c r="I61" s="51">
        <v>-22</v>
      </c>
      <c r="J61" s="80">
        <v>168</v>
      </c>
      <c r="K61" s="50">
        <v>87</v>
      </c>
      <c r="L61" s="51">
        <v>81</v>
      </c>
      <c r="M61" s="52">
        <v>86</v>
      </c>
      <c r="N61" s="53">
        <v>81</v>
      </c>
      <c r="O61" s="53">
        <v>1</v>
      </c>
      <c r="P61" s="54">
        <v>0</v>
      </c>
      <c r="Q61" s="49">
        <v>219</v>
      </c>
      <c r="R61" s="50">
        <v>116</v>
      </c>
      <c r="S61" s="51">
        <v>103</v>
      </c>
      <c r="T61" s="52">
        <v>116</v>
      </c>
      <c r="U61" s="53">
        <v>101</v>
      </c>
      <c r="V61" s="53">
        <v>0</v>
      </c>
      <c r="W61" s="55">
        <v>2</v>
      </c>
      <c r="X61" s="49">
        <v>-37</v>
      </c>
      <c r="Y61" s="50">
        <v>-6</v>
      </c>
      <c r="Z61" s="56">
        <v>-31</v>
      </c>
      <c r="AA61" s="49">
        <v>709</v>
      </c>
      <c r="AB61" s="50">
        <v>314</v>
      </c>
      <c r="AC61" s="56">
        <v>395</v>
      </c>
      <c r="AD61" s="52">
        <v>297</v>
      </c>
      <c r="AE61" s="53">
        <v>284</v>
      </c>
      <c r="AF61" s="53">
        <v>16</v>
      </c>
      <c r="AG61" s="55">
        <v>108</v>
      </c>
      <c r="AH61" s="49">
        <v>1</v>
      </c>
      <c r="AI61" s="51">
        <v>3</v>
      </c>
      <c r="AJ61" s="49">
        <v>746</v>
      </c>
      <c r="AK61" s="50">
        <v>320</v>
      </c>
      <c r="AL61" s="56">
        <v>426</v>
      </c>
      <c r="AM61" s="52">
        <v>306</v>
      </c>
      <c r="AN61" s="53">
        <v>311</v>
      </c>
      <c r="AO61" s="53">
        <v>8</v>
      </c>
      <c r="AP61" s="55">
        <v>60</v>
      </c>
      <c r="AQ61" s="49">
        <v>6</v>
      </c>
      <c r="AR61" s="166">
        <v>55</v>
      </c>
      <c r="AT61" s="264">
        <f t="shared" si="0"/>
        <v>-36</v>
      </c>
      <c r="AU61" s="262">
        <f t="shared" si="1"/>
        <v>56</v>
      </c>
      <c r="AV61" s="265">
        <f t="shared" si="2"/>
        <v>-57</v>
      </c>
    </row>
    <row r="62" spans="1:48" ht="15" customHeight="1" x14ac:dyDescent="0.2">
      <c r="A62" s="1">
        <v>6</v>
      </c>
      <c r="B62" s="1">
        <v>446</v>
      </c>
      <c r="C62" s="356" t="s">
        <v>220</v>
      </c>
      <c r="D62" s="49">
        <v>-146</v>
      </c>
      <c r="E62" s="50">
        <v>-65</v>
      </c>
      <c r="F62" s="51">
        <v>-81</v>
      </c>
      <c r="G62" s="49">
        <v>-130</v>
      </c>
      <c r="H62" s="50">
        <v>-71</v>
      </c>
      <c r="I62" s="51">
        <v>-59</v>
      </c>
      <c r="J62" s="80">
        <v>46</v>
      </c>
      <c r="K62" s="50">
        <v>21</v>
      </c>
      <c r="L62" s="51">
        <v>25</v>
      </c>
      <c r="M62" s="52">
        <v>21</v>
      </c>
      <c r="N62" s="53">
        <v>25</v>
      </c>
      <c r="O62" s="53">
        <v>0</v>
      </c>
      <c r="P62" s="54">
        <v>0</v>
      </c>
      <c r="Q62" s="49">
        <v>176</v>
      </c>
      <c r="R62" s="50">
        <v>92</v>
      </c>
      <c r="S62" s="51">
        <v>84</v>
      </c>
      <c r="T62" s="52">
        <v>92</v>
      </c>
      <c r="U62" s="53">
        <v>84</v>
      </c>
      <c r="V62" s="53">
        <v>0</v>
      </c>
      <c r="W62" s="55">
        <v>0</v>
      </c>
      <c r="X62" s="49">
        <v>-16</v>
      </c>
      <c r="Y62" s="50">
        <v>6</v>
      </c>
      <c r="Z62" s="56">
        <v>-22</v>
      </c>
      <c r="AA62" s="49">
        <v>271</v>
      </c>
      <c r="AB62" s="50">
        <v>139</v>
      </c>
      <c r="AC62" s="56">
        <v>132</v>
      </c>
      <c r="AD62" s="52">
        <v>133</v>
      </c>
      <c r="AE62" s="53">
        <v>131</v>
      </c>
      <c r="AF62" s="53">
        <v>5</v>
      </c>
      <c r="AG62" s="55">
        <v>1</v>
      </c>
      <c r="AH62" s="49">
        <v>1</v>
      </c>
      <c r="AI62" s="51">
        <v>0</v>
      </c>
      <c r="AJ62" s="49">
        <v>287</v>
      </c>
      <c r="AK62" s="50">
        <v>133</v>
      </c>
      <c r="AL62" s="56">
        <v>154</v>
      </c>
      <c r="AM62" s="52">
        <v>133</v>
      </c>
      <c r="AN62" s="53">
        <v>154</v>
      </c>
      <c r="AO62" s="53">
        <v>0</v>
      </c>
      <c r="AP62" s="55">
        <v>0</v>
      </c>
      <c r="AQ62" s="49">
        <v>0</v>
      </c>
      <c r="AR62" s="166">
        <v>0</v>
      </c>
      <c r="AT62" s="264">
        <f t="shared" si="0"/>
        <v>-23</v>
      </c>
      <c r="AU62" s="262">
        <f t="shared" si="1"/>
        <v>6</v>
      </c>
      <c r="AV62" s="265">
        <f t="shared" si="2"/>
        <v>1</v>
      </c>
    </row>
    <row r="63" spans="1:48" ht="15" customHeight="1" x14ac:dyDescent="0.2">
      <c r="A63" s="1">
        <v>7</v>
      </c>
      <c r="B63" s="1">
        <v>464</v>
      </c>
      <c r="C63" s="356" t="s">
        <v>70</v>
      </c>
      <c r="D63" s="49">
        <v>-84</v>
      </c>
      <c r="E63" s="50">
        <v>-12</v>
      </c>
      <c r="F63" s="51">
        <v>-72</v>
      </c>
      <c r="G63" s="49">
        <v>19</v>
      </c>
      <c r="H63" s="50">
        <v>16</v>
      </c>
      <c r="I63" s="51">
        <v>3</v>
      </c>
      <c r="J63" s="80">
        <v>310</v>
      </c>
      <c r="K63" s="50">
        <v>171</v>
      </c>
      <c r="L63" s="51">
        <v>139</v>
      </c>
      <c r="M63" s="82">
        <v>171</v>
      </c>
      <c r="N63" s="53">
        <v>139</v>
      </c>
      <c r="O63" s="53">
        <v>0</v>
      </c>
      <c r="P63" s="54">
        <v>0</v>
      </c>
      <c r="Q63" s="49">
        <v>291</v>
      </c>
      <c r="R63" s="50">
        <v>155</v>
      </c>
      <c r="S63" s="51">
        <v>136</v>
      </c>
      <c r="T63" s="52">
        <v>153</v>
      </c>
      <c r="U63" s="53">
        <v>135</v>
      </c>
      <c r="V63" s="53">
        <v>2</v>
      </c>
      <c r="W63" s="55">
        <v>1</v>
      </c>
      <c r="X63" s="49">
        <v>-103</v>
      </c>
      <c r="Y63" s="50">
        <v>-28</v>
      </c>
      <c r="Z63" s="56">
        <v>-75</v>
      </c>
      <c r="AA63" s="49">
        <v>1107</v>
      </c>
      <c r="AB63" s="50">
        <v>564</v>
      </c>
      <c r="AC63" s="56">
        <v>543</v>
      </c>
      <c r="AD63" s="52">
        <v>536</v>
      </c>
      <c r="AE63" s="53">
        <v>515</v>
      </c>
      <c r="AF63" s="53">
        <v>17</v>
      </c>
      <c r="AG63" s="55">
        <v>17</v>
      </c>
      <c r="AH63" s="49">
        <v>11</v>
      </c>
      <c r="AI63" s="51">
        <v>11</v>
      </c>
      <c r="AJ63" s="49">
        <v>1210</v>
      </c>
      <c r="AK63" s="50">
        <v>592</v>
      </c>
      <c r="AL63" s="56">
        <v>618</v>
      </c>
      <c r="AM63" s="52">
        <v>582</v>
      </c>
      <c r="AN63" s="53">
        <v>601</v>
      </c>
      <c r="AO63" s="53">
        <v>4</v>
      </c>
      <c r="AP63" s="55">
        <v>8</v>
      </c>
      <c r="AQ63" s="49">
        <v>6</v>
      </c>
      <c r="AR63" s="166">
        <v>9</v>
      </c>
      <c r="AT63" s="264">
        <f t="shared" si="0"/>
        <v>-132</v>
      </c>
      <c r="AU63" s="262">
        <f t="shared" si="1"/>
        <v>22</v>
      </c>
      <c r="AV63" s="265">
        <f t="shared" si="2"/>
        <v>7</v>
      </c>
    </row>
    <row r="64" spans="1:48" ht="15" customHeight="1" x14ac:dyDescent="0.2">
      <c r="A64" s="1">
        <v>7</v>
      </c>
      <c r="B64" s="1">
        <v>481</v>
      </c>
      <c r="C64" s="356" t="s">
        <v>71</v>
      </c>
      <c r="D64" s="49">
        <v>-357</v>
      </c>
      <c r="E64" s="50">
        <v>-173</v>
      </c>
      <c r="F64" s="51">
        <v>-184</v>
      </c>
      <c r="G64" s="49">
        <v>-127</v>
      </c>
      <c r="H64" s="50">
        <v>-54</v>
      </c>
      <c r="I64" s="51">
        <v>-73</v>
      </c>
      <c r="J64" s="80">
        <v>88</v>
      </c>
      <c r="K64" s="50">
        <v>44</v>
      </c>
      <c r="L64" s="51">
        <v>44</v>
      </c>
      <c r="M64" s="52">
        <v>44</v>
      </c>
      <c r="N64" s="53">
        <v>44</v>
      </c>
      <c r="O64" s="53">
        <v>0</v>
      </c>
      <c r="P64" s="54">
        <v>0</v>
      </c>
      <c r="Q64" s="49">
        <v>215</v>
      </c>
      <c r="R64" s="50">
        <v>98</v>
      </c>
      <c r="S64" s="51">
        <v>117</v>
      </c>
      <c r="T64" s="52">
        <v>98</v>
      </c>
      <c r="U64" s="53">
        <v>117</v>
      </c>
      <c r="V64" s="53">
        <v>0</v>
      </c>
      <c r="W64" s="55">
        <v>0</v>
      </c>
      <c r="X64" s="49">
        <v>-230</v>
      </c>
      <c r="Y64" s="50">
        <v>-119</v>
      </c>
      <c r="Z64" s="56">
        <v>-111</v>
      </c>
      <c r="AA64" s="49">
        <v>346</v>
      </c>
      <c r="AB64" s="50">
        <v>162</v>
      </c>
      <c r="AC64" s="56">
        <v>184</v>
      </c>
      <c r="AD64" s="52">
        <v>152</v>
      </c>
      <c r="AE64" s="53">
        <v>173</v>
      </c>
      <c r="AF64" s="53">
        <v>9</v>
      </c>
      <c r="AG64" s="55">
        <v>11</v>
      </c>
      <c r="AH64" s="49">
        <v>1</v>
      </c>
      <c r="AI64" s="51">
        <v>0</v>
      </c>
      <c r="AJ64" s="49">
        <v>576</v>
      </c>
      <c r="AK64" s="50">
        <v>281</v>
      </c>
      <c r="AL64" s="56">
        <v>295</v>
      </c>
      <c r="AM64" s="52">
        <v>264</v>
      </c>
      <c r="AN64" s="53">
        <v>278</v>
      </c>
      <c r="AO64" s="53">
        <v>16</v>
      </c>
      <c r="AP64" s="55">
        <v>17</v>
      </c>
      <c r="AQ64" s="49">
        <v>1</v>
      </c>
      <c r="AR64" s="166">
        <v>0</v>
      </c>
      <c r="AT64" s="264">
        <f t="shared" si="0"/>
        <v>-217</v>
      </c>
      <c r="AU64" s="262">
        <f t="shared" si="1"/>
        <v>-13</v>
      </c>
      <c r="AV64" s="265">
        <f t="shared" si="2"/>
        <v>0</v>
      </c>
    </row>
    <row r="65" spans="1:48" ht="15" customHeight="1" x14ac:dyDescent="0.2">
      <c r="A65" s="1">
        <v>7</v>
      </c>
      <c r="B65" s="1">
        <v>501</v>
      </c>
      <c r="C65" s="356" t="s">
        <v>72</v>
      </c>
      <c r="D65" s="49">
        <v>-397</v>
      </c>
      <c r="E65" s="50">
        <v>-191</v>
      </c>
      <c r="F65" s="51">
        <v>-206</v>
      </c>
      <c r="G65" s="49">
        <v>-220</v>
      </c>
      <c r="H65" s="50">
        <v>-97</v>
      </c>
      <c r="I65" s="51">
        <v>-123</v>
      </c>
      <c r="J65" s="80">
        <v>84</v>
      </c>
      <c r="K65" s="50">
        <v>45</v>
      </c>
      <c r="L65" s="51">
        <v>39</v>
      </c>
      <c r="M65" s="52">
        <v>45</v>
      </c>
      <c r="N65" s="53">
        <v>39</v>
      </c>
      <c r="O65" s="53">
        <v>0</v>
      </c>
      <c r="P65" s="54">
        <v>0</v>
      </c>
      <c r="Q65" s="49">
        <v>304</v>
      </c>
      <c r="R65" s="50">
        <v>142</v>
      </c>
      <c r="S65" s="51">
        <v>162</v>
      </c>
      <c r="T65" s="52">
        <v>142</v>
      </c>
      <c r="U65" s="53">
        <v>162</v>
      </c>
      <c r="V65" s="53">
        <v>0</v>
      </c>
      <c r="W65" s="55">
        <v>0</v>
      </c>
      <c r="X65" s="49">
        <v>-177</v>
      </c>
      <c r="Y65" s="50">
        <v>-94</v>
      </c>
      <c r="Z65" s="56">
        <v>-83</v>
      </c>
      <c r="AA65" s="49">
        <v>351</v>
      </c>
      <c r="AB65" s="50">
        <v>167</v>
      </c>
      <c r="AC65" s="56">
        <v>184</v>
      </c>
      <c r="AD65" s="52">
        <v>156</v>
      </c>
      <c r="AE65" s="53">
        <v>165</v>
      </c>
      <c r="AF65" s="53">
        <v>11</v>
      </c>
      <c r="AG65" s="55">
        <v>19</v>
      </c>
      <c r="AH65" s="49">
        <v>0</v>
      </c>
      <c r="AI65" s="51">
        <v>0</v>
      </c>
      <c r="AJ65" s="49">
        <v>528</v>
      </c>
      <c r="AK65" s="50">
        <v>261</v>
      </c>
      <c r="AL65" s="56">
        <v>267</v>
      </c>
      <c r="AM65" s="52">
        <v>238</v>
      </c>
      <c r="AN65" s="53">
        <v>245</v>
      </c>
      <c r="AO65" s="53">
        <v>21</v>
      </c>
      <c r="AP65" s="55">
        <v>21</v>
      </c>
      <c r="AQ65" s="49">
        <v>2</v>
      </c>
      <c r="AR65" s="166">
        <v>1</v>
      </c>
      <c r="AT65" s="264">
        <f t="shared" si="0"/>
        <v>-162</v>
      </c>
      <c r="AU65" s="262">
        <f t="shared" si="1"/>
        <v>-12</v>
      </c>
      <c r="AV65" s="265">
        <f t="shared" si="2"/>
        <v>-3</v>
      </c>
    </row>
    <row r="66" spans="1:48" ht="15" customHeight="1" x14ac:dyDescent="0.2">
      <c r="A66" s="1">
        <v>8</v>
      </c>
      <c r="B66" s="1">
        <v>585</v>
      </c>
      <c r="C66" s="356" t="s">
        <v>221</v>
      </c>
      <c r="D66" s="49">
        <v>-381</v>
      </c>
      <c r="E66" s="50">
        <v>-174</v>
      </c>
      <c r="F66" s="51">
        <v>-207</v>
      </c>
      <c r="G66" s="49">
        <v>-208</v>
      </c>
      <c r="H66" s="50">
        <v>-104</v>
      </c>
      <c r="I66" s="51">
        <v>-104</v>
      </c>
      <c r="J66" s="80">
        <v>107</v>
      </c>
      <c r="K66" s="50">
        <v>55</v>
      </c>
      <c r="L66" s="51">
        <v>52</v>
      </c>
      <c r="M66" s="52">
        <v>54</v>
      </c>
      <c r="N66" s="53">
        <v>52</v>
      </c>
      <c r="O66" s="53">
        <v>1</v>
      </c>
      <c r="P66" s="54">
        <v>0</v>
      </c>
      <c r="Q66" s="49">
        <v>315</v>
      </c>
      <c r="R66" s="50">
        <v>159</v>
      </c>
      <c r="S66" s="51">
        <v>156</v>
      </c>
      <c r="T66" s="52">
        <v>159</v>
      </c>
      <c r="U66" s="53">
        <v>156</v>
      </c>
      <c r="V66" s="53">
        <v>0</v>
      </c>
      <c r="W66" s="55">
        <v>0</v>
      </c>
      <c r="X66" s="49">
        <v>-173</v>
      </c>
      <c r="Y66" s="50">
        <v>-70</v>
      </c>
      <c r="Z66" s="56">
        <v>-103</v>
      </c>
      <c r="AA66" s="49">
        <v>306</v>
      </c>
      <c r="AB66" s="50">
        <v>149</v>
      </c>
      <c r="AC66" s="56">
        <v>157</v>
      </c>
      <c r="AD66" s="52">
        <v>142</v>
      </c>
      <c r="AE66" s="53">
        <v>132</v>
      </c>
      <c r="AF66" s="53">
        <v>2</v>
      </c>
      <c r="AG66" s="55">
        <v>20</v>
      </c>
      <c r="AH66" s="49">
        <v>5</v>
      </c>
      <c r="AI66" s="51">
        <v>5</v>
      </c>
      <c r="AJ66" s="49">
        <v>479</v>
      </c>
      <c r="AK66" s="50">
        <v>219</v>
      </c>
      <c r="AL66" s="56">
        <v>260</v>
      </c>
      <c r="AM66" s="52">
        <v>211</v>
      </c>
      <c r="AN66" s="53">
        <v>237</v>
      </c>
      <c r="AO66" s="53">
        <v>4</v>
      </c>
      <c r="AP66" s="55">
        <v>14</v>
      </c>
      <c r="AQ66" s="49">
        <v>4</v>
      </c>
      <c r="AR66" s="166">
        <v>9</v>
      </c>
      <c r="AT66" s="264">
        <f t="shared" si="0"/>
        <v>-174</v>
      </c>
      <c r="AU66" s="262">
        <f t="shared" si="1"/>
        <v>4</v>
      </c>
      <c r="AV66" s="265">
        <f t="shared" si="2"/>
        <v>-3</v>
      </c>
    </row>
    <row r="67" spans="1:48" ht="15" customHeight="1" thickBot="1" x14ac:dyDescent="0.25">
      <c r="A67" s="1">
        <v>8</v>
      </c>
      <c r="B67" s="1">
        <v>586</v>
      </c>
      <c r="C67" s="359" t="s">
        <v>222</v>
      </c>
      <c r="D67" s="360">
        <v>-264</v>
      </c>
      <c r="E67" s="361">
        <v>-114</v>
      </c>
      <c r="F67" s="362">
        <v>-150</v>
      </c>
      <c r="G67" s="363">
        <v>-128</v>
      </c>
      <c r="H67" s="361">
        <v>-71</v>
      </c>
      <c r="I67" s="362">
        <v>-57</v>
      </c>
      <c r="J67" s="363">
        <v>98</v>
      </c>
      <c r="K67" s="361">
        <v>48</v>
      </c>
      <c r="L67" s="362">
        <v>50</v>
      </c>
      <c r="M67" s="364">
        <v>48</v>
      </c>
      <c r="N67" s="365">
        <v>50</v>
      </c>
      <c r="O67" s="365">
        <v>0</v>
      </c>
      <c r="P67" s="366">
        <v>0</v>
      </c>
      <c r="Q67" s="360">
        <v>226</v>
      </c>
      <c r="R67" s="361">
        <v>119</v>
      </c>
      <c r="S67" s="362">
        <v>107</v>
      </c>
      <c r="T67" s="364">
        <v>119</v>
      </c>
      <c r="U67" s="365">
        <v>107</v>
      </c>
      <c r="V67" s="365">
        <v>0</v>
      </c>
      <c r="W67" s="367">
        <v>0</v>
      </c>
      <c r="X67" s="360">
        <v>-136</v>
      </c>
      <c r="Y67" s="361">
        <v>-43</v>
      </c>
      <c r="Z67" s="368">
        <v>-93</v>
      </c>
      <c r="AA67" s="360">
        <v>297</v>
      </c>
      <c r="AB67" s="361">
        <v>162</v>
      </c>
      <c r="AC67" s="368">
        <v>135</v>
      </c>
      <c r="AD67" s="364">
        <v>149</v>
      </c>
      <c r="AE67" s="365">
        <v>111</v>
      </c>
      <c r="AF67" s="365">
        <v>8</v>
      </c>
      <c r="AG67" s="367">
        <v>22</v>
      </c>
      <c r="AH67" s="360">
        <v>5</v>
      </c>
      <c r="AI67" s="362">
        <v>2</v>
      </c>
      <c r="AJ67" s="360">
        <v>433</v>
      </c>
      <c r="AK67" s="361">
        <v>205</v>
      </c>
      <c r="AL67" s="368">
        <v>228</v>
      </c>
      <c r="AM67" s="364">
        <v>198</v>
      </c>
      <c r="AN67" s="365">
        <v>201</v>
      </c>
      <c r="AO67" s="365">
        <v>6</v>
      </c>
      <c r="AP67" s="367">
        <v>18</v>
      </c>
      <c r="AQ67" s="363">
        <v>1</v>
      </c>
      <c r="AR67" s="369">
        <v>9</v>
      </c>
      <c r="AT67" s="446">
        <f t="shared" si="0"/>
        <v>-139</v>
      </c>
      <c r="AU67" s="377">
        <f t="shared" si="1"/>
        <v>6</v>
      </c>
      <c r="AV67" s="447">
        <f t="shared" si="2"/>
        <v>-3</v>
      </c>
    </row>
    <row r="68" spans="1:48" x14ac:dyDescent="0.2">
      <c r="C68" s="1" t="s">
        <v>339</v>
      </c>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2"/>
      <c r="AK68" s="323"/>
      <c r="AL68" s="323"/>
      <c r="AM68" s="323"/>
      <c r="AN68" s="323"/>
      <c r="AO68" s="323"/>
      <c r="AP68" s="323"/>
      <c r="AQ68" s="323"/>
      <c r="AR68" s="323"/>
    </row>
    <row r="69" spans="1:48" x14ac:dyDescent="0.2">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2"/>
      <c r="AK69" s="323"/>
      <c r="AL69" s="323"/>
      <c r="AM69" s="323"/>
      <c r="AN69" s="323"/>
      <c r="AO69" s="323"/>
      <c r="AP69" s="323"/>
      <c r="AQ69" s="323"/>
      <c r="AR69" s="323"/>
    </row>
    <row r="70" spans="1:48" x14ac:dyDescent="0.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2"/>
      <c r="AK70" s="323"/>
      <c r="AL70" s="323"/>
      <c r="AM70" s="323"/>
      <c r="AN70" s="323"/>
      <c r="AO70" s="323"/>
      <c r="AP70" s="323"/>
      <c r="AQ70" s="323"/>
      <c r="AR70" s="323"/>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V80"/>
  <sheetViews>
    <sheetView workbookViewId="0">
      <pane xSplit="3" ySplit="6" topLeftCell="AS58" activePane="bottomRight" state="frozen"/>
      <selection pane="topRight" activeCell="D1" sqref="D1"/>
      <selection pane="bottomLeft" activeCell="A7" sqref="A7"/>
      <selection pane="bottomRight" activeCell="AX60" sqref="AX60"/>
    </sheetView>
  </sheetViews>
  <sheetFormatPr defaultColWidth="11.90625" defaultRowHeight="12.5" x14ac:dyDescent="0.2"/>
  <cols>
    <col min="1" max="2" width="3.90625" style="1" customWidth="1"/>
    <col min="3" max="3" width="11.36328125" style="1" customWidth="1"/>
    <col min="4" max="4" width="8.453125" style="86" bestFit="1" customWidth="1"/>
    <col min="5" max="6" width="7.6328125" style="86" bestFit="1" customWidth="1"/>
    <col min="7" max="7" width="8.453125" style="86" bestFit="1" customWidth="1"/>
    <col min="8" max="9" width="7.6328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6" width="7.6328125" style="86" bestFit="1" customWidth="1"/>
    <col min="27" max="30" width="7.08984375" style="86" bestFit="1" customWidth="1"/>
    <col min="31" max="31" width="6.26953125" style="86" bestFit="1" customWidth="1"/>
    <col min="32"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7.4531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316</v>
      </c>
      <c r="E1" s="3"/>
      <c r="F1" s="3"/>
      <c r="G1" s="3"/>
      <c r="H1" s="3"/>
      <c r="I1" s="3"/>
      <c r="J1" s="3"/>
      <c r="K1" s="3"/>
      <c r="L1" s="3"/>
      <c r="M1" s="3"/>
      <c r="N1" s="3"/>
      <c r="O1" s="3"/>
      <c r="P1" s="4"/>
      <c r="Q1" s="4" t="s">
        <v>289</v>
      </c>
      <c r="R1" s="3"/>
      <c r="S1" s="3"/>
      <c r="T1" s="3"/>
      <c r="U1" s="3"/>
      <c r="V1" s="3"/>
      <c r="W1" s="3"/>
      <c r="X1" s="3"/>
      <c r="Y1" s="3"/>
      <c r="Z1" s="3"/>
      <c r="AA1" s="4"/>
      <c r="AB1" s="3"/>
      <c r="AC1" s="3"/>
      <c r="AD1" s="4" t="s">
        <v>289</v>
      </c>
      <c r="AE1" s="3"/>
      <c r="AF1" s="259" t="s">
        <v>335</v>
      </c>
      <c r="AG1" s="3"/>
      <c r="AH1" s="3"/>
      <c r="AI1" s="5"/>
      <c r="AJ1" s="4"/>
      <c r="AK1" s="6"/>
      <c r="AL1" s="6"/>
      <c r="AM1" s="6"/>
      <c r="AN1" s="6"/>
      <c r="AO1" s="6"/>
      <c r="AP1" s="6"/>
      <c r="AQ1" s="6"/>
      <c r="AR1" s="6"/>
    </row>
    <row r="2" spans="1:48" s="7" customFormat="1" x14ac:dyDescent="0.2">
      <c r="C2" s="1499" t="s">
        <v>0</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223</v>
      </c>
      <c r="N5" s="1435"/>
      <c r="O5" s="1505" t="s">
        <v>173</v>
      </c>
      <c r="P5" s="1435"/>
      <c r="Q5" s="27"/>
      <c r="R5" s="30"/>
      <c r="S5" s="30"/>
      <c r="T5" s="1434" t="s">
        <v>223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224</v>
      </c>
      <c r="N6" s="41" t="s">
        <v>225</v>
      </c>
      <c r="O6" s="41" t="s">
        <v>224</v>
      </c>
      <c r="P6" s="42" t="s">
        <v>179</v>
      </c>
      <c r="Q6" s="309" t="s">
        <v>5</v>
      </c>
      <c r="R6" s="38" t="s">
        <v>6</v>
      </c>
      <c r="S6" s="39" t="s">
        <v>7</v>
      </c>
      <c r="T6" s="40" t="s">
        <v>180</v>
      </c>
      <c r="U6" s="41" t="s">
        <v>181</v>
      </c>
      <c r="V6" s="41" t="s">
        <v>180</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75" customHeight="1" x14ac:dyDescent="0.2">
      <c r="C7" s="356" t="s">
        <v>226</v>
      </c>
      <c r="D7" s="58">
        <v>-17193</v>
      </c>
      <c r="E7" s="59">
        <v>-9782</v>
      </c>
      <c r="F7" s="87">
        <v>-7411</v>
      </c>
      <c r="G7" s="58">
        <v>-10008</v>
      </c>
      <c r="H7" s="50">
        <v>-5498</v>
      </c>
      <c r="I7" s="51">
        <v>-4510</v>
      </c>
      <c r="J7" s="58">
        <v>44817</v>
      </c>
      <c r="K7" s="50">
        <v>23036</v>
      </c>
      <c r="L7" s="51">
        <v>21781</v>
      </c>
      <c r="M7" s="52">
        <v>22805</v>
      </c>
      <c r="N7" s="53">
        <v>21529</v>
      </c>
      <c r="O7" s="53">
        <v>231</v>
      </c>
      <c r="P7" s="54">
        <v>252</v>
      </c>
      <c r="Q7" s="61">
        <v>54825</v>
      </c>
      <c r="R7" s="62">
        <v>28534</v>
      </c>
      <c r="S7" s="63">
        <v>26291</v>
      </c>
      <c r="T7" s="64">
        <v>28156</v>
      </c>
      <c r="U7" s="62">
        <v>25984</v>
      </c>
      <c r="V7" s="62">
        <v>378</v>
      </c>
      <c r="W7" s="65">
        <v>307</v>
      </c>
      <c r="X7" s="58">
        <v>-7185</v>
      </c>
      <c r="Y7" s="66">
        <v>-4284</v>
      </c>
      <c r="Z7" s="66">
        <v>-2901</v>
      </c>
      <c r="AA7" s="61">
        <v>215667</v>
      </c>
      <c r="AB7" s="62">
        <v>111415</v>
      </c>
      <c r="AC7" s="63">
        <v>104252</v>
      </c>
      <c r="AD7" s="64">
        <v>100740</v>
      </c>
      <c r="AE7" s="62">
        <v>94801</v>
      </c>
      <c r="AF7" s="62">
        <v>7896</v>
      </c>
      <c r="AG7" s="65">
        <v>7373</v>
      </c>
      <c r="AH7" s="67">
        <v>2779</v>
      </c>
      <c r="AI7" s="65">
        <v>2078</v>
      </c>
      <c r="AJ7" s="68">
        <v>222852</v>
      </c>
      <c r="AK7" s="50">
        <v>115699</v>
      </c>
      <c r="AL7" s="56">
        <v>107153</v>
      </c>
      <c r="AM7" s="52">
        <v>106257</v>
      </c>
      <c r="AN7" s="53">
        <v>98401</v>
      </c>
      <c r="AO7" s="53">
        <v>6148</v>
      </c>
      <c r="AP7" s="55">
        <v>5996</v>
      </c>
      <c r="AQ7" s="49">
        <v>3294</v>
      </c>
      <c r="AR7" s="166">
        <v>2756</v>
      </c>
      <c r="AT7" s="441">
        <f>(AD7+AE7)-(AM7+AN7)</f>
        <v>-9117</v>
      </c>
      <c r="AU7" s="376">
        <f>(AF7+AG7)-(AO7+AP7)</f>
        <v>3125</v>
      </c>
      <c r="AV7" s="442">
        <f>(AH7+AI7)-(AQ7+AR7)</f>
        <v>-1193</v>
      </c>
    </row>
    <row r="8" spans="1:48" ht="15.75" customHeight="1" x14ac:dyDescent="0.2">
      <c r="A8" s="1">
        <v>1</v>
      </c>
      <c r="C8" s="414" t="s">
        <v>292</v>
      </c>
      <c r="D8" s="335">
        <v>-3005</v>
      </c>
      <c r="E8" s="502">
        <v>-1773</v>
      </c>
      <c r="F8" s="503">
        <v>-1232</v>
      </c>
      <c r="G8" s="335">
        <v>-2863</v>
      </c>
      <c r="H8" s="502">
        <v>-1675</v>
      </c>
      <c r="I8" s="503">
        <v>-1188</v>
      </c>
      <c r="J8" s="335">
        <v>12218</v>
      </c>
      <c r="K8" s="502">
        <v>6229</v>
      </c>
      <c r="L8" s="503">
        <v>5989</v>
      </c>
      <c r="M8" s="335">
        <v>6109</v>
      </c>
      <c r="N8" s="502">
        <v>5865</v>
      </c>
      <c r="O8" s="502">
        <v>120</v>
      </c>
      <c r="P8" s="504">
        <v>124</v>
      </c>
      <c r="Q8" s="417">
        <v>15081</v>
      </c>
      <c r="R8" s="497">
        <v>7904</v>
      </c>
      <c r="S8" s="501">
        <v>7177</v>
      </c>
      <c r="T8" s="335">
        <v>7726</v>
      </c>
      <c r="U8" s="502">
        <v>7040</v>
      </c>
      <c r="V8" s="502">
        <v>178</v>
      </c>
      <c r="W8" s="503">
        <v>137</v>
      </c>
      <c r="X8" s="335">
        <v>-142</v>
      </c>
      <c r="Y8" s="504">
        <v>-98</v>
      </c>
      <c r="Z8" s="504">
        <v>-44</v>
      </c>
      <c r="AA8" s="417">
        <v>76918</v>
      </c>
      <c r="AB8" s="497">
        <v>39550</v>
      </c>
      <c r="AC8" s="501">
        <v>37368</v>
      </c>
      <c r="AD8" s="335">
        <v>34780</v>
      </c>
      <c r="AE8" s="502">
        <v>33456</v>
      </c>
      <c r="AF8" s="502">
        <v>4192</v>
      </c>
      <c r="AG8" s="503">
        <v>3525</v>
      </c>
      <c r="AH8" s="335">
        <v>578</v>
      </c>
      <c r="AI8" s="503">
        <v>387</v>
      </c>
      <c r="AJ8" s="348">
        <v>77060</v>
      </c>
      <c r="AK8" s="497">
        <v>39648</v>
      </c>
      <c r="AL8" s="503">
        <v>37412</v>
      </c>
      <c r="AM8" s="335">
        <v>35390</v>
      </c>
      <c r="AN8" s="502">
        <v>33647</v>
      </c>
      <c r="AO8" s="502">
        <v>3088</v>
      </c>
      <c r="AP8" s="503">
        <v>2716</v>
      </c>
      <c r="AQ8" s="335">
        <v>1170</v>
      </c>
      <c r="AR8" s="505">
        <v>1049</v>
      </c>
      <c r="AT8" s="441">
        <f t="shared" ref="AT8:AT67" si="0">(AD8+AE8)-(AM8+AN8)</f>
        <v>-801</v>
      </c>
      <c r="AU8" s="376">
        <f t="shared" ref="AU8:AU67" si="1">(AF8+AG8)-(AO8+AP8)</f>
        <v>1913</v>
      </c>
      <c r="AV8" s="442">
        <f t="shared" ref="AV8:AV67" si="2">(AH8+AI8)-(AQ8+AR8)</f>
        <v>-1254</v>
      </c>
    </row>
    <row r="9" spans="1:48" ht="15.75" customHeight="1" x14ac:dyDescent="0.2">
      <c r="A9" s="1">
        <v>2</v>
      </c>
      <c r="C9" s="356" t="s">
        <v>9</v>
      </c>
      <c r="D9" s="58">
        <v>-688</v>
      </c>
      <c r="E9" s="50">
        <v>-980</v>
      </c>
      <c r="F9" s="51">
        <v>292</v>
      </c>
      <c r="G9" s="58">
        <v>-229</v>
      </c>
      <c r="H9" s="69">
        <v>-185</v>
      </c>
      <c r="I9" s="60">
        <v>-44</v>
      </c>
      <c r="J9" s="58">
        <v>9148</v>
      </c>
      <c r="K9" s="69">
        <v>4707</v>
      </c>
      <c r="L9" s="60">
        <v>4441</v>
      </c>
      <c r="M9" s="52">
        <v>4668</v>
      </c>
      <c r="N9" s="53">
        <v>4405</v>
      </c>
      <c r="O9" s="53">
        <v>39</v>
      </c>
      <c r="P9" s="54">
        <v>36</v>
      </c>
      <c r="Q9" s="49">
        <v>9377</v>
      </c>
      <c r="R9" s="50">
        <v>4892</v>
      </c>
      <c r="S9" s="56">
        <v>4485</v>
      </c>
      <c r="T9" s="58">
        <v>4819</v>
      </c>
      <c r="U9" s="69">
        <v>4398</v>
      </c>
      <c r="V9" s="69">
        <v>73</v>
      </c>
      <c r="W9" s="60">
        <v>87</v>
      </c>
      <c r="X9" s="58">
        <v>-459</v>
      </c>
      <c r="Y9" s="66">
        <v>-795</v>
      </c>
      <c r="Z9" s="66">
        <v>336</v>
      </c>
      <c r="AA9" s="49">
        <v>46928</v>
      </c>
      <c r="AB9" s="50">
        <v>23976</v>
      </c>
      <c r="AC9" s="56">
        <v>22952</v>
      </c>
      <c r="AD9" s="58">
        <v>21828</v>
      </c>
      <c r="AE9" s="69">
        <v>20992</v>
      </c>
      <c r="AF9" s="69">
        <v>1062</v>
      </c>
      <c r="AG9" s="60">
        <v>1097</v>
      </c>
      <c r="AH9" s="58">
        <v>1086</v>
      </c>
      <c r="AI9" s="60">
        <v>863</v>
      </c>
      <c r="AJ9" s="57">
        <v>47387</v>
      </c>
      <c r="AK9" s="50">
        <v>24771</v>
      </c>
      <c r="AL9" s="56">
        <v>22616</v>
      </c>
      <c r="AM9" s="52">
        <v>22772</v>
      </c>
      <c r="AN9" s="53">
        <v>20881</v>
      </c>
      <c r="AO9" s="53">
        <v>927</v>
      </c>
      <c r="AP9" s="55">
        <v>951</v>
      </c>
      <c r="AQ9" s="49">
        <v>1072</v>
      </c>
      <c r="AR9" s="166">
        <v>784</v>
      </c>
      <c r="AT9" s="264">
        <f t="shared" si="0"/>
        <v>-833</v>
      </c>
      <c r="AU9" s="262">
        <f t="shared" si="1"/>
        <v>281</v>
      </c>
      <c r="AV9" s="265">
        <f t="shared" si="2"/>
        <v>93</v>
      </c>
    </row>
    <row r="10" spans="1:48" ht="15.75" customHeight="1" x14ac:dyDescent="0.2">
      <c r="A10" s="1">
        <v>3</v>
      </c>
      <c r="C10" s="356" t="s">
        <v>10</v>
      </c>
      <c r="D10" s="58">
        <v>-924</v>
      </c>
      <c r="E10" s="50">
        <v>-846</v>
      </c>
      <c r="F10" s="51">
        <v>-78</v>
      </c>
      <c r="G10" s="58">
        <v>-270</v>
      </c>
      <c r="H10" s="69">
        <v>-179</v>
      </c>
      <c r="I10" s="60">
        <v>-91</v>
      </c>
      <c r="J10" s="58">
        <v>5720</v>
      </c>
      <c r="K10" s="69">
        <v>2942</v>
      </c>
      <c r="L10" s="60">
        <v>2778</v>
      </c>
      <c r="M10" s="52">
        <v>2924</v>
      </c>
      <c r="N10" s="53">
        <v>2755</v>
      </c>
      <c r="O10" s="53">
        <v>18</v>
      </c>
      <c r="P10" s="54">
        <v>23</v>
      </c>
      <c r="Q10" s="49">
        <v>5990</v>
      </c>
      <c r="R10" s="50">
        <v>3121</v>
      </c>
      <c r="S10" s="56">
        <v>2869</v>
      </c>
      <c r="T10" s="58">
        <v>3076</v>
      </c>
      <c r="U10" s="69">
        <v>2843</v>
      </c>
      <c r="V10" s="69">
        <v>45</v>
      </c>
      <c r="W10" s="60">
        <v>26</v>
      </c>
      <c r="X10" s="58">
        <v>-654</v>
      </c>
      <c r="Y10" s="66">
        <v>-667</v>
      </c>
      <c r="Z10" s="66">
        <v>13</v>
      </c>
      <c r="AA10" s="49">
        <v>28535</v>
      </c>
      <c r="AB10" s="50">
        <v>14728</v>
      </c>
      <c r="AC10" s="56">
        <v>13807</v>
      </c>
      <c r="AD10" s="58">
        <v>13967</v>
      </c>
      <c r="AE10" s="69">
        <v>13133</v>
      </c>
      <c r="AF10" s="69">
        <v>613</v>
      </c>
      <c r="AG10" s="60">
        <v>543</v>
      </c>
      <c r="AH10" s="58">
        <v>148</v>
      </c>
      <c r="AI10" s="60">
        <v>131</v>
      </c>
      <c r="AJ10" s="57">
        <v>29189</v>
      </c>
      <c r="AK10" s="50">
        <v>15395</v>
      </c>
      <c r="AL10" s="56">
        <v>13794</v>
      </c>
      <c r="AM10" s="52">
        <v>14577</v>
      </c>
      <c r="AN10" s="53">
        <v>13146</v>
      </c>
      <c r="AO10" s="53">
        <v>473</v>
      </c>
      <c r="AP10" s="55">
        <v>410</v>
      </c>
      <c r="AQ10" s="49">
        <v>345</v>
      </c>
      <c r="AR10" s="166">
        <v>238</v>
      </c>
      <c r="AT10" s="264">
        <f t="shared" si="0"/>
        <v>-623</v>
      </c>
      <c r="AU10" s="262">
        <f t="shared" si="1"/>
        <v>273</v>
      </c>
      <c r="AV10" s="265">
        <f t="shared" si="2"/>
        <v>-304</v>
      </c>
    </row>
    <row r="11" spans="1:48" ht="15.75" customHeight="1" x14ac:dyDescent="0.2">
      <c r="A11" s="1">
        <v>4</v>
      </c>
      <c r="C11" s="356" t="s">
        <v>11</v>
      </c>
      <c r="D11" s="58">
        <v>-980</v>
      </c>
      <c r="E11" s="50">
        <v>-695</v>
      </c>
      <c r="F11" s="51">
        <v>-285</v>
      </c>
      <c r="G11" s="58">
        <v>-371</v>
      </c>
      <c r="H11" s="69">
        <v>-278</v>
      </c>
      <c r="I11" s="60">
        <v>-93</v>
      </c>
      <c r="J11" s="58">
        <v>6026</v>
      </c>
      <c r="K11" s="69">
        <v>3137</v>
      </c>
      <c r="L11" s="60">
        <v>2889</v>
      </c>
      <c r="M11" s="52">
        <v>3121</v>
      </c>
      <c r="N11" s="53">
        <v>2872</v>
      </c>
      <c r="O11" s="53">
        <v>16</v>
      </c>
      <c r="P11" s="54">
        <v>17</v>
      </c>
      <c r="Q11" s="49">
        <v>6397</v>
      </c>
      <c r="R11" s="50">
        <v>3415</v>
      </c>
      <c r="S11" s="56">
        <v>2982</v>
      </c>
      <c r="T11" s="58">
        <v>3391</v>
      </c>
      <c r="U11" s="69">
        <v>2968</v>
      </c>
      <c r="V11" s="69">
        <v>24</v>
      </c>
      <c r="W11" s="60">
        <v>14</v>
      </c>
      <c r="X11" s="58">
        <v>-609</v>
      </c>
      <c r="Y11" s="66">
        <v>-417</v>
      </c>
      <c r="Z11" s="66">
        <v>-192</v>
      </c>
      <c r="AA11" s="49">
        <v>23458</v>
      </c>
      <c r="AB11" s="50">
        <v>12380</v>
      </c>
      <c r="AC11" s="56">
        <v>11078</v>
      </c>
      <c r="AD11" s="58">
        <v>11504</v>
      </c>
      <c r="AE11" s="69">
        <v>10503</v>
      </c>
      <c r="AF11" s="69">
        <v>675</v>
      </c>
      <c r="AG11" s="60">
        <v>455</v>
      </c>
      <c r="AH11" s="58">
        <v>201</v>
      </c>
      <c r="AI11" s="60">
        <v>120</v>
      </c>
      <c r="AJ11" s="57">
        <v>24067</v>
      </c>
      <c r="AK11" s="50">
        <v>12797</v>
      </c>
      <c r="AL11" s="56">
        <v>11270</v>
      </c>
      <c r="AM11" s="52">
        <v>12173</v>
      </c>
      <c r="AN11" s="53">
        <v>10787</v>
      </c>
      <c r="AO11" s="53">
        <v>419</v>
      </c>
      <c r="AP11" s="55">
        <v>314</v>
      </c>
      <c r="AQ11" s="49">
        <v>205</v>
      </c>
      <c r="AR11" s="166">
        <v>169</v>
      </c>
      <c r="AT11" s="264">
        <f t="shared" si="0"/>
        <v>-953</v>
      </c>
      <c r="AU11" s="262">
        <f t="shared" si="1"/>
        <v>397</v>
      </c>
      <c r="AV11" s="265">
        <f t="shared" si="2"/>
        <v>-53</v>
      </c>
    </row>
    <row r="12" spans="1:48" ht="15.75" customHeight="1" x14ac:dyDescent="0.2">
      <c r="A12" s="1">
        <v>5</v>
      </c>
      <c r="C12" s="356" t="s">
        <v>12</v>
      </c>
      <c r="D12" s="58">
        <v>-2578</v>
      </c>
      <c r="E12" s="50">
        <v>-1372</v>
      </c>
      <c r="F12" s="51">
        <v>-1206</v>
      </c>
      <c r="G12" s="58">
        <v>-1227</v>
      </c>
      <c r="H12" s="69">
        <v>-637</v>
      </c>
      <c r="I12" s="60">
        <v>-590</v>
      </c>
      <c r="J12" s="58">
        <v>1889</v>
      </c>
      <c r="K12" s="69">
        <v>956</v>
      </c>
      <c r="L12" s="60">
        <v>933</v>
      </c>
      <c r="M12" s="52">
        <v>950</v>
      </c>
      <c r="N12" s="53">
        <v>926</v>
      </c>
      <c r="O12" s="53">
        <v>6</v>
      </c>
      <c r="P12" s="54">
        <v>7</v>
      </c>
      <c r="Q12" s="49">
        <v>3116</v>
      </c>
      <c r="R12" s="50">
        <v>1593</v>
      </c>
      <c r="S12" s="56">
        <v>1523</v>
      </c>
      <c r="T12" s="58">
        <v>1583</v>
      </c>
      <c r="U12" s="69">
        <v>1519</v>
      </c>
      <c r="V12" s="69">
        <v>10</v>
      </c>
      <c r="W12" s="60">
        <v>4</v>
      </c>
      <c r="X12" s="58">
        <v>-1351</v>
      </c>
      <c r="Y12" s="66">
        <v>-735</v>
      </c>
      <c r="Z12" s="66">
        <v>-616</v>
      </c>
      <c r="AA12" s="49">
        <v>8066</v>
      </c>
      <c r="AB12" s="50">
        <v>4121</v>
      </c>
      <c r="AC12" s="56">
        <v>3945</v>
      </c>
      <c r="AD12" s="58">
        <v>3569</v>
      </c>
      <c r="AE12" s="69">
        <v>3377</v>
      </c>
      <c r="AF12" s="69">
        <v>457</v>
      </c>
      <c r="AG12" s="60">
        <v>530</v>
      </c>
      <c r="AH12" s="58">
        <v>95</v>
      </c>
      <c r="AI12" s="60">
        <v>38</v>
      </c>
      <c r="AJ12" s="57">
        <v>9417</v>
      </c>
      <c r="AK12" s="50">
        <v>4856</v>
      </c>
      <c r="AL12" s="56">
        <v>4561</v>
      </c>
      <c r="AM12" s="52">
        <v>4310</v>
      </c>
      <c r="AN12" s="53">
        <v>4045</v>
      </c>
      <c r="AO12" s="53">
        <v>421</v>
      </c>
      <c r="AP12" s="55">
        <v>447</v>
      </c>
      <c r="AQ12" s="49">
        <v>125</v>
      </c>
      <c r="AR12" s="166">
        <v>69</v>
      </c>
      <c r="AT12" s="264">
        <f t="shared" si="0"/>
        <v>-1409</v>
      </c>
      <c r="AU12" s="262">
        <f t="shared" si="1"/>
        <v>119</v>
      </c>
      <c r="AV12" s="265">
        <f t="shared" si="2"/>
        <v>-61</v>
      </c>
    </row>
    <row r="13" spans="1:48" ht="15.75" customHeight="1" x14ac:dyDescent="0.2">
      <c r="A13" s="1">
        <v>6</v>
      </c>
      <c r="C13" s="356" t="s">
        <v>13</v>
      </c>
      <c r="D13" s="58">
        <v>-1262</v>
      </c>
      <c r="E13" s="50">
        <v>-549</v>
      </c>
      <c r="F13" s="51">
        <v>-713</v>
      </c>
      <c r="G13" s="58">
        <v>-673</v>
      </c>
      <c r="H13" s="69">
        <v>-366</v>
      </c>
      <c r="I13" s="60">
        <v>-307</v>
      </c>
      <c r="J13" s="58">
        <v>4988</v>
      </c>
      <c r="K13" s="69">
        <v>2576</v>
      </c>
      <c r="L13" s="60">
        <v>2412</v>
      </c>
      <c r="M13" s="52">
        <v>2550</v>
      </c>
      <c r="N13" s="53">
        <v>2373</v>
      </c>
      <c r="O13" s="53">
        <v>26</v>
      </c>
      <c r="P13" s="54">
        <v>39</v>
      </c>
      <c r="Q13" s="49">
        <v>5661</v>
      </c>
      <c r="R13" s="50">
        <v>2942</v>
      </c>
      <c r="S13" s="56">
        <v>2719</v>
      </c>
      <c r="T13" s="58">
        <v>2902</v>
      </c>
      <c r="U13" s="69">
        <v>2684</v>
      </c>
      <c r="V13" s="69">
        <v>40</v>
      </c>
      <c r="W13" s="60">
        <v>35</v>
      </c>
      <c r="X13" s="58">
        <v>-589</v>
      </c>
      <c r="Y13" s="66">
        <v>-183</v>
      </c>
      <c r="Z13" s="66">
        <v>-406</v>
      </c>
      <c r="AA13" s="49">
        <v>15238</v>
      </c>
      <c r="AB13" s="50">
        <v>8223</v>
      </c>
      <c r="AC13" s="56">
        <v>7015</v>
      </c>
      <c r="AD13" s="58">
        <v>7409</v>
      </c>
      <c r="AE13" s="69">
        <v>6201</v>
      </c>
      <c r="AF13" s="69">
        <v>263</v>
      </c>
      <c r="AG13" s="60">
        <v>351</v>
      </c>
      <c r="AH13" s="58">
        <v>551</v>
      </c>
      <c r="AI13" s="60">
        <v>463</v>
      </c>
      <c r="AJ13" s="57">
        <v>15827</v>
      </c>
      <c r="AK13" s="50">
        <v>8406</v>
      </c>
      <c r="AL13" s="56">
        <v>7421</v>
      </c>
      <c r="AM13" s="52">
        <v>7812</v>
      </c>
      <c r="AN13" s="53">
        <v>6706</v>
      </c>
      <c r="AO13" s="53">
        <v>362</v>
      </c>
      <c r="AP13" s="55">
        <v>518</v>
      </c>
      <c r="AQ13" s="49">
        <v>232</v>
      </c>
      <c r="AR13" s="166">
        <v>197</v>
      </c>
      <c r="AT13" s="264">
        <f t="shared" si="0"/>
        <v>-908</v>
      </c>
      <c r="AU13" s="262">
        <f t="shared" si="1"/>
        <v>-266</v>
      </c>
      <c r="AV13" s="265">
        <f t="shared" si="2"/>
        <v>585</v>
      </c>
    </row>
    <row r="14" spans="1:48" ht="15.75" customHeight="1" x14ac:dyDescent="0.2">
      <c r="A14" s="1">
        <v>7</v>
      </c>
      <c r="C14" s="356" t="s">
        <v>14</v>
      </c>
      <c r="D14" s="58">
        <v>-2560</v>
      </c>
      <c r="E14" s="50">
        <v>-1155</v>
      </c>
      <c r="F14" s="51">
        <v>-1405</v>
      </c>
      <c r="G14" s="58">
        <v>-1236</v>
      </c>
      <c r="H14" s="69">
        <v>-581</v>
      </c>
      <c r="I14" s="60">
        <v>-655</v>
      </c>
      <c r="J14" s="58">
        <v>1910</v>
      </c>
      <c r="K14" s="69">
        <v>1004</v>
      </c>
      <c r="L14" s="60">
        <v>906</v>
      </c>
      <c r="M14" s="52">
        <v>1003</v>
      </c>
      <c r="N14" s="53">
        <v>903</v>
      </c>
      <c r="O14" s="53">
        <v>1</v>
      </c>
      <c r="P14" s="54">
        <v>3</v>
      </c>
      <c r="Q14" s="49">
        <v>3146</v>
      </c>
      <c r="R14" s="50">
        <v>1585</v>
      </c>
      <c r="S14" s="56">
        <v>1561</v>
      </c>
      <c r="T14" s="58">
        <v>1581</v>
      </c>
      <c r="U14" s="69">
        <v>1558</v>
      </c>
      <c r="V14" s="69">
        <v>4</v>
      </c>
      <c r="W14" s="60">
        <v>3</v>
      </c>
      <c r="X14" s="58">
        <v>-1324</v>
      </c>
      <c r="Y14" s="66">
        <v>-574</v>
      </c>
      <c r="Z14" s="66">
        <v>-750</v>
      </c>
      <c r="AA14" s="49">
        <v>6432</v>
      </c>
      <c r="AB14" s="50">
        <v>3312</v>
      </c>
      <c r="AC14" s="56">
        <v>3120</v>
      </c>
      <c r="AD14" s="58">
        <v>3096</v>
      </c>
      <c r="AE14" s="69">
        <v>2881</v>
      </c>
      <c r="AF14" s="69">
        <v>172</v>
      </c>
      <c r="AG14" s="60">
        <v>208</v>
      </c>
      <c r="AH14" s="58">
        <v>44</v>
      </c>
      <c r="AI14" s="60">
        <v>31</v>
      </c>
      <c r="AJ14" s="57">
        <v>7756</v>
      </c>
      <c r="AK14" s="50">
        <v>3886</v>
      </c>
      <c r="AL14" s="56">
        <v>3870</v>
      </c>
      <c r="AM14" s="52">
        <v>3732</v>
      </c>
      <c r="AN14" s="53">
        <v>3676</v>
      </c>
      <c r="AO14" s="53">
        <v>100</v>
      </c>
      <c r="AP14" s="55">
        <v>168</v>
      </c>
      <c r="AQ14" s="49">
        <v>54</v>
      </c>
      <c r="AR14" s="166">
        <v>26</v>
      </c>
      <c r="AT14" s="264">
        <f t="shared" si="0"/>
        <v>-1431</v>
      </c>
      <c r="AU14" s="262">
        <f t="shared" si="1"/>
        <v>112</v>
      </c>
      <c r="AV14" s="265">
        <f t="shared" si="2"/>
        <v>-5</v>
      </c>
    </row>
    <row r="15" spans="1:48" ht="15.75" customHeight="1" x14ac:dyDescent="0.2">
      <c r="A15" s="1">
        <v>8</v>
      </c>
      <c r="C15" s="356" t="s">
        <v>15</v>
      </c>
      <c r="D15" s="58">
        <v>-2524</v>
      </c>
      <c r="E15" s="50">
        <v>-1133</v>
      </c>
      <c r="F15" s="51">
        <v>-1391</v>
      </c>
      <c r="G15" s="58">
        <v>-1384</v>
      </c>
      <c r="H15" s="69">
        <v>-696</v>
      </c>
      <c r="I15" s="60">
        <v>-688</v>
      </c>
      <c r="J15" s="58">
        <v>1173</v>
      </c>
      <c r="K15" s="69">
        <v>606</v>
      </c>
      <c r="L15" s="60">
        <v>567</v>
      </c>
      <c r="M15" s="52">
        <v>605</v>
      </c>
      <c r="N15" s="53">
        <v>567</v>
      </c>
      <c r="O15" s="53">
        <v>1</v>
      </c>
      <c r="P15" s="54">
        <v>0</v>
      </c>
      <c r="Q15" s="49">
        <v>2557</v>
      </c>
      <c r="R15" s="50">
        <v>1302</v>
      </c>
      <c r="S15" s="56">
        <v>1255</v>
      </c>
      <c r="T15" s="58">
        <v>1299</v>
      </c>
      <c r="U15" s="69">
        <v>1255</v>
      </c>
      <c r="V15" s="69">
        <v>3</v>
      </c>
      <c r="W15" s="60">
        <v>0</v>
      </c>
      <c r="X15" s="58">
        <v>-1140</v>
      </c>
      <c r="Y15" s="66">
        <v>-437</v>
      </c>
      <c r="Z15" s="66">
        <v>-703</v>
      </c>
      <c r="AA15" s="49">
        <v>3636</v>
      </c>
      <c r="AB15" s="50">
        <v>1911</v>
      </c>
      <c r="AC15" s="56">
        <v>1725</v>
      </c>
      <c r="AD15" s="58">
        <v>1775</v>
      </c>
      <c r="AE15" s="69">
        <v>1516</v>
      </c>
      <c r="AF15" s="69">
        <v>91</v>
      </c>
      <c r="AG15" s="60">
        <v>186</v>
      </c>
      <c r="AH15" s="58">
        <v>45</v>
      </c>
      <c r="AI15" s="60">
        <v>23</v>
      </c>
      <c r="AJ15" s="57">
        <v>4776</v>
      </c>
      <c r="AK15" s="50">
        <v>2348</v>
      </c>
      <c r="AL15" s="56">
        <v>2428</v>
      </c>
      <c r="AM15" s="52">
        <v>2237</v>
      </c>
      <c r="AN15" s="53">
        <v>2239</v>
      </c>
      <c r="AO15" s="53">
        <v>62</v>
      </c>
      <c r="AP15" s="55">
        <v>76</v>
      </c>
      <c r="AQ15" s="49">
        <v>49</v>
      </c>
      <c r="AR15" s="166">
        <v>113</v>
      </c>
      <c r="AT15" s="264">
        <f t="shared" si="0"/>
        <v>-1185</v>
      </c>
      <c r="AU15" s="262">
        <f t="shared" si="1"/>
        <v>139</v>
      </c>
      <c r="AV15" s="265">
        <f t="shared" si="2"/>
        <v>-94</v>
      </c>
    </row>
    <row r="16" spans="1:48" ht="15.75" customHeight="1" x14ac:dyDescent="0.2">
      <c r="A16" s="1">
        <v>9</v>
      </c>
      <c r="C16" s="356" t="s">
        <v>16</v>
      </c>
      <c r="D16" s="58">
        <v>-1132</v>
      </c>
      <c r="E16" s="50">
        <v>-571</v>
      </c>
      <c r="F16" s="51">
        <v>-561</v>
      </c>
      <c r="G16" s="58">
        <v>-671</v>
      </c>
      <c r="H16" s="69">
        <v>-358</v>
      </c>
      <c r="I16" s="60">
        <v>-313</v>
      </c>
      <c r="J16" s="58">
        <v>811</v>
      </c>
      <c r="K16" s="69">
        <v>406</v>
      </c>
      <c r="L16" s="60">
        <v>405</v>
      </c>
      <c r="M16" s="52">
        <v>402</v>
      </c>
      <c r="N16" s="53">
        <v>403</v>
      </c>
      <c r="O16" s="53">
        <v>4</v>
      </c>
      <c r="P16" s="54">
        <v>2</v>
      </c>
      <c r="Q16" s="49">
        <v>1482</v>
      </c>
      <c r="R16" s="50">
        <v>764</v>
      </c>
      <c r="S16" s="56">
        <v>718</v>
      </c>
      <c r="T16" s="58">
        <v>763</v>
      </c>
      <c r="U16" s="69">
        <v>718</v>
      </c>
      <c r="V16" s="69">
        <v>1</v>
      </c>
      <c r="W16" s="60">
        <v>0</v>
      </c>
      <c r="X16" s="58">
        <v>-461</v>
      </c>
      <c r="Y16" s="66">
        <v>-213</v>
      </c>
      <c r="Z16" s="66">
        <v>-248</v>
      </c>
      <c r="AA16" s="49">
        <v>2626</v>
      </c>
      <c r="AB16" s="50">
        <v>1293</v>
      </c>
      <c r="AC16" s="56">
        <v>1333</v>
      </c>
      <c r="AD16" s="58">
        <v>1133</v>
      </c>
      <c r="AE16" s="69">
        <v>1152</v>
      </c>
      <c r="AF16" s="69">
        <v>146</v>
      </c>
      <c r="AG16" s="60">
        <v>177</v>
      </c>
      <c r="AH16" s="58">
        <v>14</v>
      </c>
      <c r="AI16" s="60">
        <v>4</v>
      </c>
      <c r="AJ16" s="57">
        <v>3087</v>
      </c>
      <c r="AK16" s="50">
        <v>1506</v>
      </c>
      <c r="AL16" s="56">
        <v>1581</v>
      </c>
      <c r="AM16" s="52">
        <v>1379</v>
      </c>
      <c r="AN16" s="53">
        <v>1379</v>
      </c>
      <c r="AO16" s="53">
        <v>91</v>
      </c>
      <c r="AP16" s="55">
        <v>112</v>
      </c>
      <c r="AQ16" s="49">
        <v>36</v>
      </c>
      <c r="AR16" s="166">
        <v>90</v>
      </c>
      <c r="AT16" s="264">
        <f t="shared" si="0"/>
        <v>-473</v>
      </c>
      <c r="AU16" s="262">
        <f t="shared" si="1"/>
        <v>120</v>
      </c>
      <c r="AV16" s="265">
        <f t="shared" si="2"/>
        <v>-108</v>
      </c>
    </row>
    <row r="17" spans="1:48" ht="15.75" customHeight="1" x14ac:dyDescent="0.2">
      <c r="A17" s="1">
        <v>10</v>
      </c>
      <c r="C17" s="415" t="s">
        <v>17</v>
      </c>
      <c r="D17" s="330">
        <v>-1540</v>
      </c>
      <c r="E17" s="510">
        <v>-708</v>
      </c>
      <c r="F17" s="511">
        <v>-832</v>
      </c>
      <c r="G17" s="330">
        <v>-1084</v>
      </c>
      <c r="H17" s="512">
        <v>-543</v>
      </c>
      <c r="I17" s="513">
        <v>-541</v>
      </c>
      <c r="J17" s="330">
        <v>934</v>
      </c>
      <c r="K17" s="512">
        <v>473</v>
      </c>
      <c r="L17" s="513">
        <v>461</v>
      </c>
      <c r="M17" s="514">
        <v>473</v>
      </c>
      <c r="N17" s="515">
        <v>460</v>
      </c>
      <c r="O17" s="515">
        <v>0</v>
      </c>
      <c r="P17" s="516">
        <v>1</v>
      </c>
      <c r="Q17" s="517">
        <v>2018</v>
      </c>
      <c r="R17" s="510">
        <v>1016</v>
      </c>
      <c r="S17" s="518">
        <v>1002</v>
      </c>
      <c r="T17" s="330">
        <v>1016</v>
      </c>
      <c r="U17" s="512">
        <v>1001</v>
      </c>
      <c r="V17" s="512">
        <v>0</v>
      </c>
      <c r="W17" s="513">
        <v>1</v>
      </c>
      <c r="X17" s="330">
        <v>-456</v>
      </c>
      <c r="Y17" s="519">
        <v>-165</v>
      </c>
      <c r="Z17" s="519">
        <v>-291</v>
      </c>
      <c r="AA17" s="517">
        <v>3830</v>
      </c>
      <c r="AB17" s="510">
        <v>1921</v>
      </c>
      <c r="AC17" s="518">
        <v>1909</v>
      </c>
      <c r="AD17" s="330">
        <v>1679</v>
      </c>
      <c r="AE17" s="512">
        <v>1590</v>
      </c>
      <c r="AF17" s="512">
        <v>225</v>
      </c>
      <c r="AG17" s="513">
        <v>301</v>
      </c>
      <c r="AH17" s="330">
        <v>17</v>
      </c>
      <c r="AI17" s="513">
        <v>18</v>
      </c>
      <c r="AJ17" s="520">
        <v>4286</v>
      </c>
      <c r="AK17" s="510">
        <v>2086</v>
      </c>
      <c r="AL17" s="518">
        <v>2200</v>
      </c>
      <c r="AM17" s="514">
        <v>1875</v>
      </c>
      <c r="AN17" s="515">
        <v>1895</v>
      </c>
      <c r="AO17" s="515">
        <v>205</v>
      </c>
      <c r="AP17" s="521">
        <v>284</v>
      </c>
      <c r="AQ17" s="517">
        <v>6</v>
      </c>
      <c r="AR17" s="522">
        <v>21</v>
      </c>
      <c r="AT17" s="446">
        <f t="shared" si="0"/>
        <v>-501</v>
      </c>
      <c r="AU17" s="377">
        <f t="shared" si="1"/>
        <v>37</v>
      </c>
      <c r="AV17" s="447">
        <f t="shared" si="2"/>
        <v>8</v>
      </c>
    </row>
    <row r="18" spans="1:48" ht="15.75" customHeight="1" x14ac:dyDescent="0.2">
      <c r="A18" s="1">
        <v>1</v>
      </c>
      <c r="B18" s="1">
        <v>100</v>
      </c>
      <c r="C18" s="416" t="s">
        <v>185</v>
      </c>
      <c r="D18" s="417">
        <v>-3005</v>
      </c>
      <c r="E18" s="497">
        <v>-1773</v>
      </c>
      <c r="F18" s="498">
        <v>-1232</v>
      </c>
      <c r="G18" s="417">
        <v>-2863</v>
      </c>
      <c r="H18" s="497">
        <v>-1675</v>
      </c>
      <c r="I18" s="498">
        <v>-1188</v>
      </c>
      <c r="J18" s="417">
        <v>12218</v>
      </c>
      <c r="K18" s="497">
        <v>6229</v>
      </c>
      <c r="L18" s="498">
        <v>5989</v>
      </c>
      <c r="M18" s="417">
        <v>6109</v>
      </c>
      <c r="N18" s="497">
        <v>5865</v>
      </c>
      <c r="O18" s="497">
        <v>120</v>
      </c>
      <c r="P18" s="501">
        <v>124</v>
      </c>
      <c r="Q18" s="417">
        <v>15081</v>
      </c>
      <c r="R18" s="497">
        <v>7904</v>
      </c>
      <c r="S18" s="501">
        <v>7177</v>
      </c>
      <c r="T18" s="335">
        <v>7726</v>
      </c>
      <c r="U18" s="502">
        <v>7040</v>
      </c>
      <c r="V18" s="502">
        <v>178</v>
      </c>
      <c r="W18" s="503">
        <v>137</v>
      </c>
      <c r="X18" s="335">
        <v>-142</v>
      </c>
      <c r="Y18" s="504">
        <v>-98</v>
      </c>
      <c r="Z18" s="504">
        <v>-44</v>
      </c>
      <c r="AA18" s="417">
        <v>76918</v>
      </c>
      <c r="AB18" s="497">
        <v>39550</v>
      </c>
      <c r="AC18" s="501">
        <v>37368</v>
      </c>
      <c r="AD18" s="335">
        <v>34780</v>
      </c>
      <c r="AE18" s="502">
        <v>33456</v>
      </c>
      <c r="AF18" s="502">
        <v>4192</v>
      </c>
      <c r="AG18" s="503">
        <v>3525</v>
      </c>
      <c r="AH18" s="335">
        <v>578</v>
      </c>
      <c r="AI18" s="503">
        <v>387</v>
      </c>
      <c r="AJ18" s="523">
        <v>77060</v>
      </c>
      <c r="AK18" s="497">
        <v>39648</v>
      </c>
      <c r="AL18" s="501">
        <v>37412</v>
      </c>
      <c r="AM18" s="417">
        <v>35390</v>
      </c>
      <c r="AN18" s="497">
        <v>33647</v>
      </c>
      <c r="AO18" s="497">
        <v>3088</v>
      </c>
      <c r="AP18" s="498">
        <v>2716</v>
      </c>
      <c r="AQ18" s="417">
        <v>1170</v>
      </c>
      <c r="AR18" s="499">
        <v>1049</v>
      </c>
      <c r="AT18" s="441">
        <f t="shared" si="0"/>
        <v>-801</v>
      </c>
      <c r="AU18" s="376">
        <f t="shared" si="1"/>
        <v>1913</v>
      </c>
      <c r="AV18" s="442">
        <f t="shared" si="2"/>
        <v>-1254</v>
      </c>
    </row>
    <row r="19" spans="1:48" s="70" customFormat="1" ht="15.75" customHeight="1" x14ac:dyDescent="0.2">
      <c r="B19" s="70">
        <v>101</v>
      </c>
      <c r="C19" s="357" t="s">
        <v>19</v>
      </c>
      <c r="D19" s="71">
        <v>392</v>
      </c>
      <c r="E19" s="72">
        <v>31</v>
      </c>
      <c r="F19" s="73">
        <v>361</v>
      </c>
      <c r="G19" s="74">
        <v>113</v>
      </c>
      <c r="H19" s="72">
        <v>102</v>
      </c>
      <c r="I19" s="73">
        <v>11</v>
      </c>
      <c r="J19" s="74">
        <v>1847</v>
      </c>
      <c r="K19" s="72">
        <v>1001</v>
      </c>
      <c r="L19" s="73">
        <v>846</v>
      </c>
      <c r="M19" s="75">
        <v>984</v>
      </c>
      <c r="N19" s="76">
        <v>833</v>
      </c>
      <c r="O19" s="76">
        <v>17</v>
      </c>
      <c r="P19" s="77">
        <v>13</v>
      </c>
      <c r="Q19" s="71">
        <v>1734</v>
      </c>
      <c r="R19" s="72">
        <v>899</v>
      </c>
      <c r="S19" s="73">
        <v>835</v>
      </c>
      <c r="T19" s="75">
        <v>891</v>
      </c>
      <c r="U19" s="76">
        <v>829</v>
      </c>
      <c r="V19" s="76">
        <v>8</v>
      </c>
      <c r="W19" s="78">
        <v>6</v>
      </c>
      <c r="X19" s="71">
        <v>279</v>
      </c>
      <c r="Y19" s="72">
        <v>-71</v>
      </c>
      <c r="Z19" s="79">
        <v>350</v>
      </c>
      <c r="AA19" s="71">
        <v>12326</v>
      </c>
      <c r="AB19" s="72">
        <v>6246</v>
      </c>
      <c r="AC19" s="79">
        <v>6080</v>
      </c>
      <c r="AD19" s="75">
        <v>5627</v>
      </c>
      <c r="AE19" s="76">
        <v>5486</v>
      </c>
      <c r="AF19" s="76">
        <v>539</v>
      </c>
      <c r="AG19" s="78">
        <v>543</v>
      </c>
      <c r="AH19" s="71">
        <v>80</v>
      </c>
      <c r="AI19" s="73">
        <v>51</v>
      </c>
      <c r="AJ19" s="71">
        <v>12047</v>
      </c>
      <c r="AK19" s="72">
        <v>6317</v>
      </c>
      <c r="AL19" s="79">
        <v>5730</v>
      </c>
      <c r="AM19" s="75">
        <v>5737</v>
      </c>
      <c r="AN19" s="76">
        <v>5158</v>
      </c>
      <c r="AO19" s="76">
        <v>404</v>
      </c>
      <c r="AP19" s="78">
        <v>372</v>
      </c>
      <c r="AQ19" s="71">
        <v>176</v>
      </c>
      <c r="AR19" s="358">
        <v>200</v>
      </c>
      <c r="AT19" s="264">
        <f t="shared" si="0"/>
        <v>218</v>
      </c>
      <c r="AU19" s="262">
        <f t="shared" si="1"/>
        <v>306</v>
      </c>
      <c r="AV19" s="265">
        <f t="shared" si="2"/>
        <v>-245</v>
      </c>
    </row>
    <row r="20" spans="1:48" s="70" customFormat="1" ht="15.75" customHeight="1" x14ac:dyDescent="0.2">
      <c r="B20" s="70">
        <v>102</v>
      </c>
      <c r="C20" s="357" t="s">
        <v>126</v>
      </c>
      <c r="D20" s="71">
        <v>931</v>
      </c>
      <c r="E20" s="72">
        <v>534</v>
      </c>
      <c r="F20" s="73">
        <v>397</v>
      </c>
      <c r="G20" s="71">
        <v>-164</v>
      </c>
      <c r="H20" s="72">
        <v>-91</v>
      </c>
      <c r="I20" s="73">
        <v>-73</v>
      </c>
      <c r="J20" s="74">
        <v>1098</v>
      </c>
      <c r="K20" s="72">
        <v>531</v>
      </c>
      <c r="L20" s="73">
        <v>567</v>
      </c>
      <c r="M20" s="75">
        <v>519</v>
      </c>
      <c r="N20" s="76">
        <v>556</v>
      </c>
      <c r="O20" s="76">
        <v>12</v>
      </c>
      <c r="P20" s="77">
        <v>11</v>
      </c>
      <c r="Q20" s="71">
        <v>1262</v>
      </c>
      <c r="R20" s="72">
        <v>622</v>
      </c>
      <c r="S20" s="73">
        <v>640</v>
      </c>
      <c r="T20" s="75">
        <v>609</v>
      </c>
      <c r="U20" s="76">
        <v>631</v>
      </c>
      <c r="V20" s="76">
        <v>13</v>
      </c>
      <c r="W20" s="78">
        <v>9</v>
      </c>
      <c r="X20" s="71">
        <v>1095</v>
      </c>
      <c r="Y20" s="72">
        <v>625</v>
      </c>
      <c r="Z20" s="79">
        <v>470</v>
      </c>
      <c r="AA20" s="71">
        <v>8753</v>
      </c>
      <c r="AB20" s="72">
        <v>4505</v>
      </c>
      <c r="AC20" s="79">
        <v>4248</v>
      </c>
      <c r="AD20" s="75">
        <v>3894</v>
      </c>
      <c r="AE20" s="76">
        <v>3683</v>
      </c>
      <c r="AF20" s="76">
        <v>570</v>
      </c>
      <c r="AG20" s="78">
        <v>522</v>
      </c>
      <c r="AH20" s="71">
        <v>41</v>
      </c>
      <c r="AI20" s="73">
        <v>43</v>
      </c>
      <c r="AJ20" s="71">
        <v>7658</v>
      </c>
      <c r="AK20" s="72">
        <v>3880</v>
      </c>
      <c r="AL20" s="79">
        <v>3778</v>
      </c>
      <c r="AM20" s="75">
        <v>3232</v>
      </c>
      <c r="AN20" s="76">
        <v>3223</v>
      </c>
      <c r="AO20" s="76">
        <v>514</v>
      </c>
      <c r="AP20" s="78">
        <v>429</v>
      </c>
      <c r="AQ20" s="71">
        <v>134</v>
      </c>
      <c r="AR20" s="358">
        <v>126</v>
      </c>
      <c r="AT20" s="264">
        <f t="shared" si="0"/>
        <v>1122</v>
      </c>
      <c r="AU20" s="262">
        <f t="shared" si="1"/>
        <v>149</v>
      </c>
      <c r="AV20" s="265">
        <f t="shared" si="2"/>
        <v>-176</v>
      </c>
    </row>
    <row r="21" spans="1:48" s="70" customFormat="1" ht="15.75" customHeight="1" x14ac:dyDescent="0.2">
      <c r="B21" s="70">
        <v>105</v>
      </c>
      <c r="C21" s="357" t="s">
        <v>186</v>
      </c>
      <c r="D21" s="71">
        <v>-242</v>
      </c>
      <c r="E21" s="72">
        <v>27</v>
      </c>
      <c r="F21" s="73">
        <v>-269</v>
      </c>
      <c r="G21" s="71">
        <v>-559</v>
      </c>
      <c r="H21" s="72">
        <v>-322</v>
      </c>
      <c r="I21" s="73">
        <v>-237</v>
      </c>
      <c r="J21" s="74">
        <v>844</v>
      </c>
      <c r="K21" s="72">
        <v>416</v>
      </c>
      <c r="L21" s="73">
        <v>428</v>
      </c>
      <c r="M21" s="75">
        <v>408</v>
      </c>
      <c r="N21" s="76">
        <v>413</v>
      </c>
      <c r="O21" s="76">
        <v>8</v>
      </c>
      <c r="P21" s="77">
        <v>15</v>
      </c>
      <c r="Q21" s="71">
        <v>1403</v>
      </c>
      <c r="R21" s="72">
        <v>738</v>
      </c>
      <c r="S21" s="73">
        <v>665</v>
      </c>
      <c r="T21" s="75">
        <v>725</v>
      </c>
      <c r="U21" s="76">
        <v>655</v>
      </c>
      <c r="V21" s="76">
        <v>13</v>
      </c>
      <c r="W21" s="78">
        <v>10</v>
      </c>
      <c r="X21" s="71">
        <v>317</v>
      </c>
      <c r="Y21" s="72">
        <v>349</v>
      </c>
      <c r="Z21" s="79">
        <v>-32</v>
      </c>
      <c r="AA21" s="71">
        <v>7228</v>
      </c>
      <c r="AB21" s="72">
        <v>3936</v>
      </c>
      <c r="AC21" s="79">
        <v>3292</v>
      </c>
      <c r="AD21" s="75">
        <v>3164</v>
      </c>
      <c r="AE21" s="76">
        <v>2775</v>
      </c>
      <c r="AF21" s="76">
        <v>678</v>
      </c>
      <c r="AG21" s="78">
        <v>473</v>
      </c>
      <c r="AH21" s="71">
        <v>94</v>
      </c>
      <c r="AI21" s="73">
        <v>44</v>
      </c>
      <c r="AJ21" s="71">
        <v>6911</v>
      </c>
      <c r="AK21" s="72">
        <v>3587</v>
      </c>
      <c r="AL21" s="79">
        <v>3324</v>
      </c>
      <c r="AM21" s="75">
        <v>3021</v>
      </c>
      <c r="AN21" s="76">
        <v>2799</v>
      </c>
      <c r="AO21" s="76">
        <v>422</v>
      </c>
      <c r="AP21" s="78">
        <v>395</v>
      </c>
      <c r="AQ21" s="71">
        <v>144</v>
      </c>
      <c r="AR21" s="358">
        <v>130</v>
      </c>
      <c r="AT21" s="264">
        <f t="shared" si="0"/>
        <v>119</v>
      </c>
      <c r="AU21" s="262">
        <f t="shared" si="1"/>
        <v>334</v>
      </c>
      <c r="AV21" s="265">
        <f t="shared" si="2"/>
        <v>-136</v>
      </c>
    </row>
    <row r="22" spans="1:48" s="70" customFormat="1" ht="15.75" customHeight="1" x14ac:dyDescent="0.2">
      <c r="B22" s="70">
        <v>106</v>
      </c>
      <c r="C22" s="357" t="s">
        <v>187</v>
      </c>
      <c r="D22" s="71">
        <v>-506</v>
      </c>
      <c r="E22" s="72">
        <v>-294</v>
      </c>
      <c r="F22" s="73">
        <v>-212</v>
      </c>
      <c r="G22" s="71">
        <v>-821</v>
      </c>
      <c r="H22" s="72">
        <v>-459</v>
      </c>
      <c r="I22" s="73">
        <v>-362</v>
      </c>
      <c r="J22" s="74">
        <v>653</v>
      </c>
      <c r="K22" s="72">
        <v>314</v>
      </c>
      <c r="L22" s="73">
        <v>339</v>
      </c>
      <c r="M22" s="75">
        <v>303</v>
      </c>
      <c r="N22" s="76">
        <v>321</v>
      </c>
      <c r="O22" s="76">
        <v>11</v>
      </c>
      <c r="P22" s="77">
        <v>18</v>
      </c>
      <c r="Q22" s="71">
        <v>1474</v>
      </c>
      <c r="R22" s="72">
        <v>773</v>
      </c>
      <c r="S22" s="73">
        <v>701</v>
      </c>
      <c r="T22" s="75">
        <v>714</v>
      </c>
      <c r="U22" s="76">
        <v>657</v>
      </c>
      <c r="V22" s="76">
        <v>59</v>
      </c>
      <c r="W22" s="78">
        <v>44</v>
      </c>
      <c r="X22" s="71">
        <v>315</v>
      </c>
      <c r="Y22" s="72">
        <v>165</v>
      </c>
      <c r="Z22" s="79">
        <v>150</v>
      </c>
      <c r="AA22" s="71">
        <v>4997</v>
      </c>
      <c r="AB22" s="72">
        <v>2647</v>
      </c>
      <c r="AC22" s="79">
        <v>2350</v>
      </c>
      <c r="AD22" s="75">
        <v>2184</v>
      </c>
      <c r="AE22" s="76">
        <v>2005</v>
      </c>
      <c r="AF22" s="76">
        <v>388</v>
      </c>
      <c r="AG22" s="78">
        <v>301</v>
      </c>
      <c r="AH22" s="71">
        <v>75</v>
      </c>
      <c r="AI22" s="73">
        <v>44</v>
      </c>
      <c r="AJ22" s="71">
        <v>4682</v>
      </c>
      <c r="AK22" s="72">
        <v>2482</v>
      </c>
      <c r="AL22" s="79">
        <v>2200</v>
      </c>
      <c r="AM22" s="75">
        <v>2131</v>
      </c>
      <c r="AN22" s="76">
        <v>1909</v>
      </c>
      <c r="AO22" s="76">
        <v>252</v>
      </c>
      <c r="AP22" s="78">
        <v>207</v>
      </c>
      <c r="AQ22" s="71">
        <v>99</v>
      </c>
      <c r="AR22" s="358">
        <v>84</v>
      </c>
      <c r="AT22" s="264">
        <f t="shared" si="0"/>
        <v>149</v>
      </c>
      <c r="AU22" s="262">
        <f t="shared" si="1"/>
        <v>230</v>
      </c>
      <c r="AV22" s="265">
        <f t="shared" si="2"/>
        <v>-64</v>
      </c>
    </row>
    <row r="23" spans="1:48" s="70" customFormat="1" ht="15.75" customHeight="1" x14ac:dyDescent="0.2">
      <c r="B23" s="70">
        <v>107</v>
      </c>
      <c r="C23" s="357" t="s">
        <v>188</v>
      </c>
      <c r="D23" s="71">
        <v>-412</v>
      </c>
      <c r="E23" s="72">
        <v>-316</v>
      </c>
      <c r="F23" s="73">
        <v>-96</v>
      </c>
      <c r="G23" s="71">
        <v>-391</v>
      </c>
      <c r="H23" s="72">
        <v>-255</v>
      </c>
      <c r="I23" s="73">
        <v>-136</v>
      </c>
      <c r="J23" s="74">
        <v>1270</v>
      </c>
      <c r="K23" s="72">
        <v>646</v>
      </c>
      <c r="L23" s="73">
        <v>624</v>
      </c>
      <c r="M23" s="75">
        <v>643</v>
      </c>
      <c r="N23" s="76">
        <v>618</v>
      </c>
      <c r="O23" s="76">
        <v>3</v>
      </c>
      <c r="P23" s="77">
        <v>6</v>
      </c>
      <c r="Q23" s="71">
        <v>1661</v>
      </c>
      <c r="R23" s="72">
        <v>901</v>
      </c>
      <c r="S23" s="73">
        <v>760</v>
      </c>
      <c r="T23" s="75">
        <v>879</v>
      </c>
      <c r="U23" s="76">
        <v>748</v>
      </c>
      <c r="V23" s="76">
        <v>22</v>
      </c>
      <c r="W23" s="78">
        <v>12</v>
      </c>
      <c r="X23" s="71">
        <v>-21</v>
      </c>
      <c r="Y23" s="72">
        <v>-61</v>
      </c>
      <c r="Z23" s="79">
        <v>40</v>
      </c>
      <c r="AA23" s="71">
        <v>6954</v>
      </c>
      <c r="AB23" s="72">
        <v>3398</v>
      </c>
      <c r="AC23" s="79">
        <v>3556</v>
      </c>
      <c r="AD23" s="75">
        <v>3179</v>
      </c>
      <c r="AE23" s="76">
        <v>3372</v>
      </c>
      <c r="AF23" s="76">
        <v>172</v>
      </c>
      <c r="AG23" s="78">
        <v>149</v>
      </c>
      <c r="AH23" s="71">
        <v>47</v>
      </c>
      <c r="AI23" s="73">
        <v>35</v>
      </c>
      <c r="AJ23" s="71">
        <v>6975</v>
      </c>
      <c r="AK23" s="72">
        <v>3459</v>
      </c>
      <c r="AL23" s="79">
        <v>3516</v>
      </c>
      <c r="AM23" s="75">
        <v>3262</v>
      </c>
      <c r="AN23" s="76">
        <v>3345</v>
      </c>
      <c r="AO23" s="76">
        <v>148</v>
      </c>
      <c r="AP23" s="78">
        <v>126</v>
      </c>
      <c r="AQ23" s="71">
        <v>49</v>
      </c>
      <c r="AR23" s="358">
        <v>45</v>
      </c>
      <c r="AT23" s="264">
        <f t="shared" si="0"/>
        <v>-56</v>
      </c>
      <c r="AU23" s="262">
        <f t="shared" si="1"/>
        <v>47</v>
      </c>
      <c r="AV23" s="265">
        <f t="shared" si="2"/>
        <v>-12</v>
      </c>
    </row>
    <row r="24" spans="1:48" s="70" customFormat="1" ht="15.75" customHeight="1" x14ac:dyDescent="0.2">
      <c r="B24" s="70">
        <v>108</v>
      </c>
      <c r="C24" s="357" t="s">
        <v>189</v>
      </c>
      <c r="D24" s="71">
        <v>-642</v>
      </c>
      <c r="E24" s="72">
        <v>-397</v>
      </c>
      <c r="F24" s="73">
        <v>-245</v>
      </c>
      <c r="G24" s="71">
        <v>-352</v>
      </c>
      <c r="H24" s="72">
        <v>-211</v>
      </c>
      <c r="I24" s="73">
        <v>-141</v>
      </c>
      <c r="J24" s="74">
        <v>1889</v>
      </c>
      <c r="K24" s="72">
        <v>958</v>
      </c>
      <c r="L24" s="73">
        <v>931</v>
      </c>
      <c r="M24" s="75">
        <v>949</v>
      </c>
      <c r="N24" s="76">
        <v>923</v>
      </c>
      <c r="O24" s="76">
        <v>9</v>
      </c>
      <c r="P24" s="77">
        <v>8</v>
      </c>
      <c r="Q24" s="71">
        <v>2241</v>
      </c>
      <c r="R24" s="72">
        <v>1169</v>
      </c>
      <c r="S24" s="73">
        <v>1072</v>
      </c>
      <c r="T24" s="75">
        <v>1159</v>
      </c>
      <c r="U24" s="76">
        <v>1059</v>
      </c>
      <c r="V24" s="76">
        <v>10</v>
      </c>
      <c r="W24" s="78">
        <v>13</v>
      </c>
      <c r="X24" s="71">
        <v>-290</v>
      </c>
      <c r="Y24" s="72">
        <v>-186</v>
      </c>
      <c r="Z24" s="79">
        <v>-104</v>
      </c>
      <c r="AA24" s="71">
        <v>8729</v>
      </c>
      <c r="AB24" s="72">
        <v>4379</v>
      </c>
      <c r="AC24" s="79">
        <v>4350</v>
      </c>
      <c r="AD24" s="75">
        <v>4177</v>
      </c>
      <c r="AE24" s="76">
        <v>4181</v>
      </c>
      <c r="AF24" s="76">
        <v>162</v>
      </c>
      <c r="AG24" s="78">
        <v>140</v>
      </c>
      <c r="AH24" s="71">
        <v>40</v>
      </c>
      <c r="AI24" s="73">
        <v>29</v>
      </c>
      <c r="AJ24" s="71">
        <v>9019</v>
      </c>
      <c r="AK24" s="72">
        <v>4565</v>
      </c>
      <c r="AL24" s="79">
        <v>4454</v>
      </c>
      <c r="AM24" s="75">
        <v>4384</v>
      </c>
      <c r="AN24" s="76">
        <v>4302</v>
      </c>
      <c r="AO24" s="76">
        <v>144</v>
      </c>
      <c r="AP24" s="78">
        <v>110</v>
      </c>
      <c r="AQ24" s="71">
        <v>37</v>
      </c>
      <c r="AR24" s="358">
        <v>42</v>
      </c>
      <c r="AT24" s="264">
        <f t="shared" si="0"/>
        <v>-328</v>
      </c>
      <c r="AU24" s="262">
        <f t="shared" si="1"/>
        <v>48</v>
      </c>
      <c r="AV24" s="265">
        <f t="shared" si="2"/>
        <v>-10</v>
      </c>
    </row>
    <row r="25" spans="1:48" s="70" customFormat="1" ht="15.75" customHeight="1" x14ac:dyDescent="0.2">
      <c r="B25" s="70">
        <v>109</v>
      </c>
      <c r="C25" s="357" t="s">
        <v>190</v>
      </c>
      <c r="D25" s="71">
        <v>-1832</v>
      </c>
      <c r="E25" s="72">
        <v>-946</v>
      </c>
      <c r="F25" s="73">
        <v>-886</v>
      </c>
      <c r="G25" s="71">
        <v>-521</v>
      </c>
      <c r="H25" s="72">
        <v>-258</v>
      </c>
      <c r="I25" s="73">
        <v>-263</v>
      </c>
      <c r="J25" s="74">
        <v>1576</v>
      </c>
      <c r="K25" s="72">
        <v>833</v>
      </c>
      <c r="L25" s="73">
        <v>743</v>
      </c>
      <c r="M25" s="75">
        <v>830</v>
      </c>
      <c r="N25" s="76">
        <v>742</v>
      </c>
      <c r="O25" s="76">
        <v>3</v>
      </c>
      <c r="P25" s="77">
        <v>1</v>
      </c>
      <c r="Q25" s="71">
        <v>2097</v>
      </c>
      <c r="R25" s="72">
        <v>1091</v>
      </c>
      <c r="S25" s="73">
        <v>1006</v>
      </c>
      <c r="T25" s="75">
        <v>1082</v>
      </c>
      <c r="U25" s="76">
        <v>1001</v>
      </c>
      <c r="V25" s="76">
        <v>9</v>
      </c>
      <c r="W25" s="78">
        <v>5</v>
      </c>
      <c r="X25" s="71">
        <v>-1311</v>
      </c>
      <c r="Y25" s="72">
        <v>-688</v>
      </c>
      <c r="Z25" s="79">
        <v>-623</v>
      </c>
      <c r="AA25" s="71">
        <v>6817</v>
      </c>
      <c r="AB25" s="72">
        <v>3376</v>
      </c>
      <c r="AC25" s="79">
        <v>3441</v>
      </c>
      <c r="AD25" s="75">
        <v>3175</v>
      </c>
      <c r="AE25" s="76">
        <v>3166</v>
      </c>
      <c r="AF25" s="76">
        <v>165</v>
      </c>
      <c r="AG25" s="78">
        <v>251</v>
      </c>
      <c r="AH25" s="71">
        <v>36</v>
      </c>
      <c r="AI25" s="73">
        <v>24</v>
      </c>
      <c r="AJ25" s="71">
        <v>8128</v>
      </c>
      <c r="AK25" s="72">
        <v>4064</v>
      </c>
      <c r="AL25" s="79">
        <v>4064</v>
      </c>
      <c r="AM25" s="75">
        <v>3886</v>
      </c>
      <c r="AN25" s="76">
        <v>3814</v>
      </c>
      <c r="AO25" s="76">
        <v>126</v>
      </c>
      <c r="AP25" s="78">
        <v>219</v>
      </c>
      <c r="AQ25" s="71">
        <v>52</v>
      </c>
      <c r="AR25" s="358">
        <v>31</v>
      </c>
      <c r="AT25" s="264">
        <f t="shared" si="0"/>
        <v>-1359</v>
      </c>
      <c r="AU25" s="262">
        <f t="shared" si="1"/>
        <v>71</v>
      </c>
      <c r="AV25" s="265">
        <f t="shared" si="2"/>
        <v>-23</v>
      </c>
    </row>
    <row r="26" spans="1:48" s="70" customFormat="1" ht="15.75" customHeight="1" x14ac:dyDescent="0.2">
      <c r="B26" s="70">
        <v>110</v>
      </c>
      <c r="C26" s="357" t="s">
        <v>191</v>
      </c>
      <c r="D26" s="71">
        <v>811</v>
      </c>
      <c r="E26" s="72">
        <v>445</v>
      </c>
      <c r="F26" s="73">
        <v>366</v>
      </c>
      <c r="G26" s="71">
        <v>-149</v>
      </c>
      <c r="H26" s="72">
        <v>-116</v>
      </c>
      <c r="I26" s="73">
        <v>-33</v>
      </c>
      <c r="J26" s="74">
        <v>1133</v>
      </c>
      <c r="K26" s="72">
        <v>556</v>
      </c>
      <c r="L26" s="73">
        <v>577</v>
      </c>
      <c r="M26" s="75">
        <v>502</v>
      </c>
      <c r="N26" s="76">
        <v>530</v>
      </c>
      <c r="O26" s="76">
        <v>54</v>
      </c>
      <c r="P26" s="77">
        <v>47</v>
      </c>
      <c r="Q26" s="71">
        <v>1282</v>
      </c>
      <c r="R26" s="72">
        <v>672</v>
      </c>
      <c r="S26" s="73">
        <v>610</v>
      </c>
      <c r="T26" s="75">
        <v>636</v>
      </c>
      <c r="U26" s="76">
        <v>576</v>
      </c>
      <c r="V26" s="76">
        <v>36</v>
      </c>
      <c r="W26" s="78">
        <v>34</v>
      </c>
      <c r="X26" s="71">
        <v>960</v>
      </c>
      <c r="Y26" s="72">
        <v>561</v>
      </c>
      <c r="Z26" s="79">
        <v>399</v>
      </c>
      <c r="AA26" s="71">
        <v>12312</v>
      </c>
      <c r="AB26" s="72">
        <v>6430</v>
      </c>
      <c r="AC26" s="79">
        <v>5882</v>
      </c>
      <c r="AD26" s="75">
        <v>5035</v>
      </c>
      <c r="AE26" s="76">
        <v>4820</v>
      </c>
      <c r="AF26" s="76">
        <v>1270</v>
      </c>
      <c r="AG26" s="78">
        <v>963</v>
      </c>
      <c r="AH26" s="71">
        <v>125</v>
      </c>
      <c r="AI26" s="73">
        <v>99</v>
      </c>
      <c r="AJ26" s="71">
        <v>11352</v>
      </c>
      <c r="AK26" s="72">
        <v>5869</v>
      </c>
      <c r="AL26" s="79">
        <v>5483</v>
      </c>
      <c r="AM26" s="75">
        <v>4594</v>
      </c>
      <c r="AN26" s="76">
        <v>4450</v>
      </c>
      <c r="AO26" s="76">
        <v>911</v>
      </c>
      <c r="AP26" s="78">
        <v>703</v>
      </c>
      <c r="AQ26" s="71">
        <v>364</v>
      </c>
      <c r="AR26" s="358">
        <v>330</v>
      </c>
      <c r="AT26" s="264">
        <f t="shared" si="0"/>
        <v>811</v>
      </c>
      <c r="AU26" s="262">
        <f t="shared" si="1"/>
        <v>619</v>
      </c>
      <c r="AV26" s="265">
        <f t="shared" si="2"/>
        <v>-470</v>
      </c>
    </row>
    <row r="27" spans="1:48" s="70" customFormat="1" ht="15.75" customHeight="1" x14ac:dyDescent="0.2">
      <c r="B27" s="70">
        <v>111</v>
      </c>
      <c r="C27" s="419" t="s">
        <v>128</v>
      </c>
      <c r="D27" s="420">
        <v>-1505</v>
      </c>
      <c r="E27" s="526">
        <v>-857</v>
      </c>
      <c r="F27" s="527">
        <v>-648</v>
      </c>
      <c r="G27" s="420">
        <v>-19</v>
      </c>
      <c r="H27" s="526">
        <v>-65</v>
      </c>
      <c r="I27" s="527">
        <v>46</v>
      </c>
      <c r="J27" s="528">
        <v>1908</v>
      </c>
      <c r="K27" s="526">
        <v>974</v>
      </c>
      <c r="L27" s="527">
        <v>934</v>
      </c>
      <c r="M27" s="529">
        <v>971</v>
      </c>
      <c r="N27" s="530">
        <v>929</v>
      </c>
      <c r="O27" s="530">
        <v>3</v>
      </c>
      <c r="P27" s="531">
        <v>5</v>
      </c>
      <c r="Q27" s="420">
        <v>1927</v>
      </c>
      <c r="R27" s="526">
        <v>1039</v>
      </c>
      <c r="S27" s="527">
        <v>888</v>
      </c>
      <c r="T27" s="529">
        <v>1031</v>
      </c>
      <c r="U27" s="530">
        <v>884</v>
      </c>
      <c r="V27" s="530">
        <v>8</v>
      </c>
      <c r="W27" s="532">
        <v>4</v>
      </c>
      <c r="X27" s="420">
        <v>-1486</v>
      </c>
      <c r="Y27" s="526">
        <v>-792</v>
      </c>
      <c r="Z27" s="533">
        <v>-694</v>
      </c>
      <c r="AA27" s="420">
        <v>8802</v>
      </c>
      <c r="AB27" s="526">
        <v>4633</v>
      </c>
      <c r="AC27" s="533">
        <v>4169</v>
      </c>
      <c r="AD27" s="529">
        <v>4345</v>
      </c>
      <c r="AE27" s="530">
        <v>3968</v>
      </c>
      <c r="AF27" s="530">
        <v>248</v>
      </c>
      <c r="AG27" s="532">
        <v>183</v>
      </c>
      <c r="AH27" s="420">
        <v>40</v>
      </c>
      <c r="AI27" s="527">
        <v>18</v>
      </c>
      <c r="AJ27" s="420">
        <v>10288</v>
      </c>
      <c r="AK27" s="526">
        <v>5425</v>
      </c>
      <c r="AL27" s="533">
        <v>4863</v>
      </c>
      <c r="AM27" s="529">
        <v>5143</v>
      </c>
      <c r="AN27" s="530">
        <v>4647</v>
      </c>
      <c r="AO27" s="530">
        <v>167</v>
      </c>
      <c r="AP27" s="532">
        <v>155</v>
      </c>
      <c r="AQ27" s="420">
        <v>115</v>
      </c>
      <c r="AR27" s="534">
        <v>61</v>
      </c>
      <c r="AT27" s="446">
        <f t="shared" si="0"/>
        <v>-1477</v>
      </c>
      <c r="AU27" s="377">
        <f t="shared" si="1"/>
        <v>109</v>
      </c>
      <c r="AV27" s="447">
        <f t="shared" si="2"/>
        <v>-118</v>
      </c>
    </row>
    <row r="28" spans="1:48" ht="15.75" customHeight="1" x14ac:dyDescent="0.2">
      <c r="A28" s="1">
        <v>6</v>
      </c>
      <c r="B28" s="1">
        <v>201</v>
      </c>
      <c r="C28" s="356" t="s">
        <v>192</v>
      </c>
      <c r="D28" s="49">
        <v>-908</v>
      </c>
      <c r="E28" s="50">
        <v>-401</v>
      </c>
      <c r="F28" s="51">
        <v>-507</v>
      </c>
      <c r="G28" s="49">
        <v>-423</v>
      </c>
      <c r="H28" s="50">
        <v>-233</v>
      </c>
      <c r="I28" s="51">
        <v>-190</v>
      </c>
      <c r="J28" s="80">
        <v>4724</v>
      </c>
      <c r="K28" s="50">
        <v>2439</v>
      </c>
      <c r="L28" s="51">
        <v>2285</v>
      </c>
      <c r="M28" s="52">
        <v>2413</v>
      </c>
      <c r="N28" s="53">
        <v>2246</v>
      </c>
      <c r="O28" s="53">
        <v>26</v>
      </c>
      <c r="P28" s="54">
        <v>39</v>
      </c>
      <c r="Q28" s="49">
        <v>5147</v>
      </c>
      <c r="R28" s="50">
        <v>2672</v>
      </c>
      <c r="S28" s="51">
        <v>2475</v>
      </c>
      <c r="T28" s="52">
        <v>2632</v>
      </c>
      <c r="U28" s="53">
        <v>2441</v>
      </c>
      <c r="V28" s="53">
        <v>40</v>
      </c>
      <c r="W28" s="55">
        <v>34</v>
      </c>
      <c r="X28" s="49">
        <v>-485</v>
      </c>
      <c r="Y28" s="50">
        <v>-168</v>
      </c>
      <c r="Z28" s="56">
        <v>-317</v>
      </c>
      <c r="AA28" s="49">
        <v>13924</v>
      </c>
      <c r="AB28" s="50">
        <v>7606</v>
      </c>
      <c r="AC28" s="56">
        <v>6318</v>
      </c>
      <c r="AD28" s="52">
        <v>6837</v>
      </c>
      <c r="AE28" s="53">
        <v>5635</v>
      </c>
      <c r="AF28" s="53">
        <v>220</v>
      </c>
      <c r="AG28" s="55">
        <v>224</v>
      </c>
      <c r="AH28" s="49">
        <v>549</v>
      </c>
      <c r="AI28" s="51">
        <v>459</v>
      </c>
      <c r="AJ28" s="49">
        <v>14409</v>
      </c>
      <c r="AK28" s="50">
        <v>7774</v>
      </c>
      <c r="AL28" s="56">
        <v>6635</v>
      </c>
      <c r="AM28" s="52">
        <v>7215</v>
      </c>
      <c r="AN28" s="53">
        <v>6055</v>
      </c>
      <c r="AO28" s="53">
        <v>341</v>
      </c>
      <c r="AP28" s="55">
        <v>426</v>
      </c>
      <c r="AQ28" s="49">
        <v>218</v>
      </c>
      <c r="AR28" s="166">
        <v>154</v>
      </c>
      <c r="AT28" s="264">
        <f t="shared" si="0"/>
        <v>-798</v>
      </c>
      <c r="AU28" s="262">
        <f t="shared" si="1"/>
        <v>-323</v>
      </c>
      <c r="AV28" s="265">
        <f t="shared" si="2"/>
        <v>636</v>
      </c>
    </row>
    <row r="29" spans="1:48" ht="15.75" customHeight="1" x14ac:dyDescent="0.2">
      <c r="A29" s="1">
        <v>2</v>
      </c>
      <c r="B29" s="1">
        <v>202</v>
      </c>
      <c r="C29" s="356" t="s">
        <v>193</v>
      </c>
      <c r="D29" s="49">
        <v>-1889</v>
      </c>
      <c r="E29" s="50">
        <v>-1196</v>
      </c>
      <c r="F29" s="51">
        <v>-693</v>
      </c>
      <c r="G29" s="49">
        <v>-751</v>
      </c>
      <c r="H29" s="50">
        <v>-437</v>
      </c>
      <c r="I29" s="51">
        <v>-314</v>
      </c>
      <c r="J29" s="80">
        <v>3927</v>
      </c>
      <c r="K29" s="50">
        <v>2032</v>
      </c>
      <c r="L29" s="51">
        <v>1895</v>
      </c>
      <c r="M29" s="52">
        <v>2009</v>
      </c>
      <c r="N29" s="53">
        <v>1877</v>
      </c>
      <c r="O29" s="53">
        <v>23</v>
      </c>
      <c r="P29" s="54">
        <v>18</v>
      </c>
      <c r="Q29" s="49">
        <v>4678</v>
      </c>
      <c r="R29" s="50">
        <v>2469</v>
      </c>
      <c r="S29" s="51">
        <v>2209</v>
      </c>
      <c r="T29" s="52">
        <v>2421</v>
      </c>
      <c r="U29" s="53">
        <v>2148</v>
      </c>
      <c r="V29" s="53">
        <v>48</v>
      </c>
      <c r="W29" s="55">
        <v>61</v>
      </c>
      <c r="X29" s="49">
        <v>-1138</v>
      </c>
      <c r="Y29" s="50">
        <v>-759</v>
      </c>
      <c r="Z29" s="56">
        <v>-379</v>
      </c>
      <c r="AA29" s="49">
        <v>18268</v>
      </c>
      <c r="AB29" s="50">
        <v>9563</v>
      </c>
      <c r="AC29" s="56">
        <v>8705</v>
      </c>
      <c r="AD29" s="52">
        <v>8316</v>
      </c>
      <c r="AE29" s="53">
        <v>7675</v>
      </c>
      <c r="AF29" s="53">
        <v>495</v>
      </c>
      <c r="AG29" s="55">
        <v>494</v>
      </c>
      <c r="AH29" s="49">
        <v>752</v>
      </c>
      <c r="AI29" s="51">
        <v>536</v>
      </c>
      <c r="AJ29" s="49">
        <v>19406</v>
      </c>
      <c r="AK29" s="50">
        <v>10322</v>
      </c>
      <c r="AL29" s="56">
        <v>9084</v>
      </c>
      <c r="AM29" s="52">
        <v>9223</v>
      </c>
      <c r="AN29" s="53">
        <v>8081</v>
      </c>
      <c r="AO29" s="53">
        <v>425</v>
      </c>
      <c r="AP29" s="55">
        <v>495</v>
      </c>
      <c r="AQ29" s="49">
        <v>674</v>
      </c>
      <c r="AR29" s="166">
        <v>508</v>
      </c>
      <c r="AT29" s="264">
        <f t="shared" si="0"/>
        <v>-1313</v>
      </c>
      <c r="AU29" s="262">
        <f t="shared" si="1"/>
        <v>69</v>
      </c>
      <c r="AV29" s="265">
        <f t="shared" si="2"/>
        <v>106</v>
      </c>
    </row>
    <row r="30" spans="1:48" ht="15.75" customHeight="1" x14ac:dyDescent="0.2">
      <c r="A30" s="1">
        <v>4</v>
      </c>
      <c r="B30" s="1">
        <v>203</v>
      </c>
      <c r="C30" s="356" t="s">
        <v>194</v>
      </c>
      <c r="D30" s="49">
        <v>505</v>
      </c>
      <c r="E30" s="50">
        <v>103</v>
      </c>
      <c r="F30" s="51">
        <v>402</v>
      </c>
      <c r="G30" s="49">
        <v>2</v>
      </c>
      <c r="H30" s="50">
        <v>-40</v>
      </c>
      <c r="I30" s="51">
        <v>42</v>
      </c>
      <c r="J30" s="80">
        <v>2570</v>
      </c>
      <c r="K30" s="50">
        <v>1310</v>
      </c>
      <c r="L30" s="51">
        <v>1260</v>
      </c>
      <c r="M30" s="52">
        <v>1303</v>
      </c>
      <c r="N30" s="53">
        <v>1252</v>
      </c>
      <c r="O30" s="53">
        <v>7</v>
      </c>
      <c r="P30" s="54">
        <v>8</v>
      </c>
      <c r="Q30" s="49">
        <v>2568</v>
      </c>
      <c r="R30" s="50">
        <v>1350</v>
      </c>
      <c r="S30" s="51">
        <v>1218</v>
      </c>
      <c r="T30" s="52">
        <v>1335</v>
      </c>
      <c r="U30" s="53">
        <v>1212</v>
      </c>
      <c r="V30" s="53">
        <v>15</v>
      </c>
      <c r="W30" s="55">
        <v>6</v>
      </c>
      <c r="X30" s="49">
        <v>503</v>
      </c>
      <c r="Y30" s="50">
        <v>143</v>
      </c>
      <c r="Z30" s="56">
        <v>360</v>
      </c>
      <c r="AA30" s="49">
        <v>10740</v>
      </c>
      <c r="AB30" s="50">
        <v>5604</v>
      </c>
      <c r="AC30" s="56">
        <v>5136</v>
      </c>
      <c r="AD30" s="52">
        <v>5253</v>
      </c>
      <c r="AE30" s="53">
        <v>4884</v>
      </c>
      <c r="AF30" s="53">
        <v>237</v>
      </c>
      <c r="AG30" s="55">
        <v>196</v>
      </c>
      <c r="AH30" s="49">
        <v>114</v>
      </c>
      <c r="AI30" s="51">
        <v>56</v>
      </c>
      <c r="AJ30" s="49">
        <v>10237</v>
      </c>
      <c r="AK30" s="50">
        <v>5461</v>
      </c>
      <c r="AL30" s="56">
        <v>4776</v>
      </c>
      <c r="AM30" s="52">
        <v>5196</v>
      </c>
      <c r="AN30" s="53">
        <v>4585</v>
      </c>
      <c r="AO30" s="53">
        <v>194</v>
      </c>
      <c r="AP30" s="55">
        <v>124</v>
      </c>
      <c r="AQ30" s="49">
        <v>71</v>
      </c>
      <c r="AR30" s="166">
        <v>67</v>
      </c>
      <c r="AT30" s="264">
        <f t="shared" si="0"/>
        <v>356</v>
      </c>
      <c r="AU30" s="262">
        <f t="shared" si="1"/>
        <v>115</v>
      </c>
      <c r="AV30" s="265">
        <f t="shared" si="2"/>
        <v>32</v>
      </c>
    </row>
    <row r="31" spans="1:48" ht="15.75" customHeight="1" x14ac:dyDescent="0.2">
      <c r="A31" s="1">
        <v>2</v>
      </c>
      <c r="B31" s="1">
        <v>204</v>
      </c>
      <c r="C31" s="356" t="s">
        <v>195</v>
      </c>
      <c r="D31" s="49">
        <v>949</v>
      </c>
      <c r="E31" s="50">
        <v>142</v>
      </c>
      <c r="F31" s="51">
        <v>807</v>
      </c>
      <c r="G31" s="49">
        <v>605</v>
      </c>
      <c r="H31" s="50">
        <v>277</v>
      </c>
      <c r="I31" s="51">
        <v>328</v>
      </c>
      <c r="J31" s="80">
        <v>4443</v>
      </c>
      <c r="K31" s="50">
        <v>2264</v>
      </c>
      <c r="L31" s="51">
        <v>2179</v>
      </c>
      <c r="M31" s="52">
        <v>2254</v>
      </c>
      <c r="N31" s="53">
        <v>2163</v>
      </c>
      <c r="O31" s="53">
        <v>10</v>
      </c>
      <c r="P31" s="54">
        <v>16</v>
      </c>
      <c r="Q31" s="49">
        <v>3838</v>
      </c>
      <c r="R31" s="50">
        <v>1987</v>
      </c>
      <c r="S31" s="51">
        <v>1851</v>
      </c>
      <c r="T31" s="52">
        <v>1965</v>
      </c>
      <c r="U31" s="53">
        <v>1829</v>
      </c>
      <c r="V31" s="53">
        <v>22</v>
      </c>
      <c r="W31" s="55">
        <v>22</v>
      </c>
      <c r="X31" s="49">
        <v>344</v>
      </c>
      <c r="Y31" s="50">
        <v>-135</v>
      </c>
      <c r="Z31" s="56">
        <v>479</v>
      </c>
      <c r="AA31" s="49">
        <v>23056</v>
      </c>
      <c r="AB31" s="50">
        <v>11576</v>
      </c>
      <c r="AC31" s="56">
        <v>11480</v>
      </c>
      <c r="AD31" s="52">
        <v>10863</v>
      </c>
      <c r="AE31" s="53">
        <v>10744</v>
      </c>
      <c r="AF31" s="53">
        <v>396</v>
      </c>
      <c r="AG31" s="55">
        <v>439</v>
      </c>
      <c r="AH31" s="49">
        <v>317</v>
      </c>
      <c r="AI31" s="51">
        <v>297</v>
      </c>
      <c r="AJ31" s="49">
        <v>22712</v>
      </c>
      <c r="AK31" s="50">
        <v>11711</v>
      </c>
      <c r="AL31" s="56">
        <v>11001</v>
      </c>
      <c r="AM31" s="52">
        <v>10972</v>
      </c>
      <c r="AN31" s="53">
        <v>10427</v>
      </c>
      <c r="AO31" s="53">
        <v>365</v>
      </c>
      <c r="AP31" s="55">
        <v>324</v>
      </c>
      <c r="AQ31" s="49">
        <v>374</v>
      </c>
      <c r="AR31" s="166">
        <v>250</v>
      </c>
      <c r="AT31" s="264">
        <f t="shared" si="0"/>
        <v>208</v>
      </c>
      <c r="AU31" s="262">
        <f t="shared" si="1"/>
        <v>146</v>
      </c>
      <c r="AV31" s="265">
        <f t="shared" si="2"/>
        <v>-10</v>
      </c>
    </row>
    <row r="32" spans="1:48" ht="15.75" customHeight="1" x14ac:dyDescent="0.2">
      <c r="A32" s="1">
        <v>10</v>
      </c>
      <c r="B32" s="1">
        <v>205</v>
      </c>
      <c r="C32" s="356" t="s">
        <v>196</v>
      </c>
      <c r="D32" s="49">
        <v>-507</v>
      </c>
      <c r="E32" s="50">
        <v>-246</v>
      </c>
      <c r="F32" s="51">
        <v>-261</v>
      </c>
      <c r="G32" s="49">
        <v>-322</v>
      </c>
      <c r="H32" s="50">
        <v>-144</v>
      </c>
      <c r="I32" s="51">
        <v>-178</v>
      </c>
      <c r="J32" s="80">
        <v>303</v>
      </c>
      <c r="K32" s="50">
        <v>158</v>
      </c>
      <c r="L32" s="51">
        <v>145</v>
      </c>
      <c r="M32" s="52">
        <v>158</v>
      </c>
      <c r="N32" s="53">
        <v>144</v>
      </c>
      <c r="O32" s="53">
        <v>0</v>
      </c>
      <c r="P32" s="54">
        <v>1</v>
      </c>
      <c r="Q32" s="49">
        <v>625</v>
      </c>
      <c r="R32" s="50">
        <v>302</v>
      </c>
      <c r="S32" s="51">
        <v>323</v>
      </c>
      <c r="T32" s="52">
        <v>302</v>
      </c>
      <c r="U32" s="53">
        <v>323</v>
      </c>
      <c r="V32" s="53">
        <v>0</v>
      </c>
      <c r="W32" s="55">
        <v>0</v>
      </c>
      <c r="X32" s="49">
        <v>-185</v>
      </c>
      <c r="Y32" s="50">
        <v>-102</v>
      </c>
      <c r="Z32" s="56">
        <v>-83</v>
      </c>
      <c r="AA32" s="49">
        <v>1471</v>
      </c>
      <c r="AB32" s="50">
        <v>709</v>
      </c>
      <c r="AC32" s="56">
        <v>762</v>
      </c>
      <c r="AD32" s="52">
        <v>635</v>
      </c>
      <c r="AE32" s="53">
        <v>616</v>
      </c>
      <c r="AF32" s="53">
        <v>68</v>
      </c>
      <c r="AG32" s="55">
        <v>139</v>
      </c>
      <c r="AH32" s="49">
        <v>6</v>
      </c>
      <c r="AI32" s="51">
        <v>7</v>
      </c>
      <c r="AJ32" s="49">
        <v>1656</v>
      </c>
      <c r="AK32" s="50">
        <v>811</v>
      </c>
      <c r="AL32" s="56">
        <v>845</v>
      </c>
      <c r="AM32" s="52">
        <v>742</v>
      </c>
      <c r="AN32" s="53">
        <v>699</v>
      </c>
      <c r="AO32" s="53">
        <v>68</v>
      </c>
      <c r="AP32" s="55">
        <v>146</v>
      </c>
      <c r="AQ32" s="49">
        <v>1</v>
      </c>
      <c r="AR32" s="166">
        <v>0</v>
      </c>
      <c r="AT32" s="264">
        <f t="shared" si="0"/>
        <v>-190</v>
      </c>
      <c r="AU32" s="262">
        <f t="shared" si="1"/>
        <v>-7</v>
      </c>
      <c r="AV32" s="265">
        <f t="shared" si="2"/>
        <v>12</v>
      </c>
    </row>
    <row r="33" spans="1:48" ht="15.75" customHeight="1" x14ac:dyDescent="0.2">
      <c r="A33" s="1">
        <v>2</v>
      </c>
      <c r="B33" s="1">
        <v>206</v>
      </c>
      <c r="C33" s="356" t="s">
        <v>197</v>
      </c>
      <c r="D33" s="49">
        <v>252</v>
      </c>
      <c r="E33" s="50">
        <v>74</v>
      </c>
      <c r="F33" s="51">
        <v>178</v>
      </c>
      <c r="G33" s="49">
        <v>-83</v>
      </c>
      <c r="H33" s="50">
        <v>-25</v>
      </c>
      <c r="I33" s="51">
        <v>-58</v>
      </c>
      <c r="J33" s="80">
        <v>778</v>
      </c>
      <c r="K33" s="50">
        <v>411</v>
      </c>
      <c r="L33" s="51">
        <v>367</v>
      </c>
      <c r="M33" s="52">
        <v>405</v>
      </c>
      <c r="N33" s="53">
        <v>365</v>
      </c>
      <c r="O33" s="53">
        <v>6</v>
      </c>
      <c r="P33" s="54">
        <v>2</v>
      </c>
      <c r="Q33" s="49">
        <v>861</v>
      </c>
      <c r="R33" s="50">
        <v>436</v>
      </c>
      <c r="S33" s="51">
        <v>425</v>
      </c>
      <c r="T33" s="52">
        <v>433</v>
      </c>
      <c r="U33" s="53">
        <v>421</v>
      </c>
      <c r="V33" s="53">
        <v>3</v>
      </c>
      <c r="W33" s="55">
        <v>4</v>
      </c>
      <c r="X33" s="49">
        <v>335</v>
      </c>
      <c r="Y33" s="50">
        <v>99</v>
      </c>
      <c r="Z33" s="56">
        <v>236</v>
      </c>
      <c r="AA33" s="49">
        <v>5604</v>
      </c>
      <c r="AB33" s="50">
        <v>2837</v>
      </c>
      <c r="AC33" s="56">
        <v>2767</v>
      </c>
      <c r="AD33" s="52">
        <v>2649</v>
      </c>
      <c r="AE33" s="53">
        <v>2573</v>
      </c>
      <c r="AF33" s="53">
        <v>171</v>
      </c>
      <c r="AG33" s="55">
        <v>164</v>
      </c>
      <c r="AH33" s="49">
        <v>17</v>
      </c>
      <c r="AI33" s="51">
        <v>30</v>
      </c>
      <c r="AJ33" s="49">
        <v>5269</v>
      </c>
      <c r="AK33" s="50">
        <v>2738</v>
      </c>
      <c r="AL33" s="56">
        <v>2531</v>
      </c>
      <c r="AM33" s="52">
        <v>2577</v>
      </c>
      <c r="AN33" s="53">
        <v>2373</v>
      </c>
      <c r="AO33" s="53">
        <v>137</v>
      </c>
      <c r="AP33" s="55">
        <v>132</v>
      </c>
      <c r="AQ33" s="49">
        <v>24</v>
      </c>
      <c r="AR33" s="166">
        <v>26</v>
      </c>
      <c r="AT33" s="264">
        <f t="shared" si="0"/>
        <v>272</v>
      </c>
      <c r="AU33" s="262">
        <f t="shared" si="1"/>
        <v>66</v>
      </c>
      <c r="AV33" s="265">
        <f t="shared" si="2"/>
        <v>-3</v>
      </c>
    </row>
    <row r="34" spans="1:48" ht="15.75" customHeight="1" x14ac:dyDescent="0.2">
      <c r="A34" s="1">
        <v>3</v>
      </c>
      <c r="B34" s="1">
        <v>207</v>
      </c>
      <c r="C34" s="356" t="s">
        <v>198</v>
      </c>
      <c r="D34" s="49">
        <v>152</v>
      </c>
      <c r="E34" s="50">
        <v>-62</v>
      </c>
      <c r="F34" s="51">
        <v>214</v>
      </c>
      <c r="G34" s="49">
        <v>196</v>
      </c>
      <c r="H34" s="50">
        <v>92</v>
      </c>
      <c r="I34" s="51">
        <v>104</v>
      </c>
      <c r="J34" s="80">
        <v>1796</v>
      </c>
      <c r="K34" s="50">
        <v>954</v>
      </c>
      <c r="L34" s="51">
        <v>842</v>
      </c>
      <c r="M34" s="52">
        <v>942</v>
      </c>
      <c r="N34" s="53">
        <v>833</v>
      </c>
      <c r="O34" s="53">
        <v>12</v>
      </c>
      <c r="P34" s="54">
        <v>9</v>
      </c>
      <c r="Q34" s="49">
        <v>1600</v>
      </c>
      <c r="R34" s="50">
        <v>862</v>
      </c>
      <c r="S34" s="51">
        <v>738</v>
      </c>
      <c r="T34" s="52">
        <v>845</v>
      </c>
      <c r="U34" s="53">
        <v>731</v>
      </c>
      <c r="V34" s="53">
        <v>17</v>
      </c>
      <c r="W34" s="55">
        <v>7</v>
      </c>
      <c r="X34" s="49">
        <v>-44</v>
      </c>
      <c r="Y34" s="50">
        <v>-154</v>
      </c>
      <c r="Z34" s="56">
        <v>110</v>
      </c>
      <c r="AA34" s="49">
        <v>8456</v>
      </c>
      <c r="AB34" s="50">
        <v>4642</v>
      </c>
      <c r="AC34" s="56">
        <v>3814</v>
      </c>
      <c r="AD34" s="52">
        <v>4406</v>
      </c>
      <c r="AE34" s="53">
        <v>3613</v>
      </c>
      <c r="AF34" s="53">
        <v>190</v>
      </c>
      <c r="AG34" s="55">
        <v>158</v>
      </c>
      <c r="AH34" s="49">
        <v>46</v>
      </c>
      <c r="AI34" s="51">
        <v>43</v>
      </c>
      <c r="AJ34" s="49">
        <v>8500</v>
      </c>
      <c r="AK34" s="50">
        <v>4796</v>
      </c>
      <c r="AL34" s="56">
        <v>3704</v>
      </c>
      <c r="AM34" s="52">
        <v>4500</v>
      </c>
      <c r="AN34" s="53">
        <v>3520</v>
      </c>
      <c r="AO34" s="53">
        <v>129</v>
      </c>
      <c r="AP34" s="55">
        <v>90</v>
      </c>
      <c r="AQ34" s="49">
        <v>167</v>
      </c>
      <c r="AR34" s="166">
        <v>94</v>
      </c>
      <c r="AT34" s="264">
        <f t="shared" si="0"/>
        <v>-1</v>
      </c>
      <c r="AU34" s="262">
        <f t="shared" si="1"/>
        <v>129</v>
      </c>
      <c r="AV34" s="265">
        <f t="shared" si="2"/>
        <v>-172</v>
      </c>
    </row>
    <row r="35" spans="1:48" ht="15.75" customHeight="1" x14ac:dyDescent="0.2">
      <c r="A35" s="1">
        <v>7</v>
      </c>
      <c r="B35" s="1">
        <v>208</v>
      </c>
      <c r="C35" s="356" t="s">
        <v>199</v>
      </c>
      <c r="D35" s="49">
        <v>-265</v>
      </c>
      <c r="E35" s="50">
        <v>-106</v>
      </c>
      <c r="F35" s="51">
        <v>-159</v>
      </c>
      <c r="G35" s="49">
        <v>-149</v>
      </c>
      <c r="H35" s="50">
        <v>-62</v>
      </c>
      <c r="I35" s="51">
        <v>-87</v>
      </c>
      <c r="J35" s="80">
        <v>225</v>
      </c>
      <c r="K35" s="50">
        <v>127</v>
      </c>
      <c r="L35" s="51">
        <v>98</v>
      </c>
      <c r="M35" s="52">
        <v>127</v>
      </c>
      <c r="N35" s="53">
        <v>98</v>
      </c>
      <c r="O35" s="53">
        <v>0</v>
      </c>
      <c r="P35" s="54">
        <v>0</v>
      </c>
      <c r="Q35" s="49">
        <v>374</v>
      </c>
      <c r="R35" s="50">
        <v>189</v>
      </c>
      <c r="S35" s="51">
        <v>185</v>
      </c>
      <c r="T35" s="52">
        <v>189</v>
      </c>
      <c r="U35" s="53">
        <v>184</v>
      </c>
      <c r="V35" s="53">
        <v>0</v>
      </c>
      <c r="W35" s="55">
        <v>1</v>
      </c>
      <c r="X35" s="49">
        <v>-116</v>
      </c>
      <c r="Y35" s="50">
        <v>-44</v>
      </c>
      <c r="Z35" s="56">
        <v>-72</v>
      </c>
      <c r="AA35" s="49">
        <v>865</v>
      </c>
      <c r="AB35" s="50">
        <v>461</v>
      </c>
      <c r="AC35" s="56">
        <v>404</v>
      </c>
      <c r="AD35" s="52">
        <v>430</v>
      </c>
      <c r="AE35" s="53">
        <v>372</v>
      </c>
      <c r="AF35" s="53">
        <v>28</v>
      </c>
      <c r="AG35" s="55">
        <v>32</v>
      </c>
      <c r="AH35" s="49">
        <v>3</v>
      </c>
      <c r="AI35" s="51">
        <v>0</v>
      </c>
      <c r="AJ35" s="49">
        <v>981</v>
      </c>
      <c r="AK35" s="50">
        <v>505</v>
      </c>
      <c r="AL35" s="56">
        <v>476</v>
      </c>
      <c r="AM35" s="52">
        <v>485</v>
      </c>
      <c r="AN35" s="53">
        <v>446</v>
      </c>
      <c r="AO35" s="53">
        <v>17</v>
      </c>
      <c r="AP35" s="55">
        <v>30</v>
      </c>
      <c r="AQ35" s="49">
        <v>3</v>
      </c>
      <c r="AR35" s="166">
        <v>0</v>
      </c>
      <c r="AT35" s="264">
        <f t="shared" si="0"/>
        <v>-129</v>
      </c>
      <c r="AU35" s="262">
        <f t="shared" si="1"/>
        <v>13</v>
      </c>
      <c r="AV35" s="265">
        <f t="shared" si="2"/>
        <v>0</v>
      </c>
    </row>
    <row r="36" spans="1:48" ht="15.75" customHeight="1" x14ac:dyDescent="0.2">
      <c r="A36" s="1">
        <v>8</v>
      </c>
      <c r="B36" s="1">
        <v>209</v>
      </c>
      <c r="C36" s="356" t="s">
        <v>200</v>
      </c>
      <c r="D36" s="49">
        <v>-931</v>
      </c>
      <c r="E36" s="50">
        <v>-403</v>
      </c>
      <c r="F36" s="51">
        <v>-528</v>
      </c>
      <c r="G36" s="49">
        <v>-557</v>
      </c>
      <c r="H36" s="50">
        <v>-267</v>
      </c>
      <c r="I36" s="51">
        <v>-290</v>
      </c>
      <c r="J36" s="80">
        <v>595</v>
      </c>
      <c r="K36" s="50">
        <v>320</v>
      </c>
      <c r="L36" s="51">
        <v>275</v>
      </c>
      <c r="M36" s="52">
        <v>319</v>
      </c>
      <c r="N36" s="53">
        <v>275</v>
      </c>
      <c r="O36" s="53">
        <v>1</v>
      </c>
      <c r="P36" s="54">
        <v>0</v>
      </c>
      <c r="Q36" s="49">
        <v>1152</v>
      </c>
      <c r="R36" s="50">
        <v>587</v>
      </c>
      <c r="S36" s="51">
        <v>565</v>
      </c>
      <c r="T36" s="52">
        <v>586</v>
      </c>
      <c r="U36" s="53">
        <v>565</v>
      </c>
      <c r="V36" s="53">
        <v>1</v>
      </c>
      <c r="W36" s="55">
        <v>0</v>
      </c>
      <c r="X36" s="49">
        <v>-374</v>
      </c>
      <c r="Y36" s="50">
        <v>-136</v>
      </c>
      <c r="Z36" s="56">
        <v>-238</v>
      </c>
      <c r="AA36" s="49">
        <v>1795</v>
      </c>
      <c r="AB36" s="50">
        <v>967</v>
      </c>
      <c r="AC36" s="56">
        <v>828</v>
      </c>
      <c r="AD36" s="52">
        <v>893</v>
      </c>
      <c r="AE36" s="53">
        <v>722</v>
      </c>
      <c r="AF36" s="53">
        <v>51</v>
      </c>
      <c r="AG36" s="55">
        <v>96</v>
      </c>
      <c r="AH36" s="49">
        <v>23</v>
      </c>
      <c r="AI36" s="51">
        <v>10</v>
      </c>
      <c r="AJ36" s="49">
        <v>2169</v>
      </c>
      <c r="AK36" s="50">
        <v>1103</v>
      </c>
      <c r="AL36" s="56">
        <v>1066</v>
      </c>
      <c r="AM36" s="52">
        <v>1032</v>
      </c>
      <c r="AN36" s="53">
        <v>964</v>
      </c>
      <c r="AO36" s="53">
        <v>41</v>
      </c>
      <c r="AP36" s="55">
        <v>38</v>
      </c>
      <c r="AQ36" s="49">
        <v>30</v>
      </c>
      <c r="AR36" s="166">
        <v>64</v>
      </c>
      <c r="AT36" s="264">
        <f t="shared" si="0"/>
        <v>-381</v>
      </c>
      <c r="AU36" s="262">
        <f t="shared" si="1"/>
        <v>68</v>
      </c>
      <c r="AV36" s="265">
        <f t="shared" si="2"/>
        <v>-61</v>
      </c>
    </row>
    <row r="37" spans="1:48" ht="15.75" customHeight="1" x14ac:dyDescent="0.2">
      <c r="A37" s="1">
        <v>4</v>
      </c>
      <c r="B37" s="1">
        <v>210</v>
      </c>
      <c r="C37" s="356" t="s">
        <v>37</v>
      </c>
      <c r="D37" s="49">
        <v>-837</v>
      </c>
      <c r="E37" s="50">
        <v>-355</v>
      </c>
      <c r="F37" s="51">
        <v>-482</v>
      </c>
      <c r="G37" s="49">
        <v>-79</v>
      </c>
      <c r="H37" s="50">
        <v>-63</v>
      </c>
      <c r="I37" s="51">
        <v>-16</v>
      </c>
      <c r="J37" s="80">
        <v>2272</v>
      </c>
      <c r="K37" s="50">
        <v>1208</v>
      </c>
      <c r="L37" s="51">
        <v>1064</v>
      </c>
      <c r="M37" s="52">
        <v>1200</v>
      </c>
      <c r="N37" s="53">
        <v>1060</v>
      </c>
      <c r="O37" s="53">
        <v>8</v>
      </c>
      <c r="P37" s="54">
        <v>4</v>
      </c>
      <c r="Q37" s="49">
        <v>2351</v>
      </c>
      <c r="R37" s="50">
        <v>1271</v>
      </c>
      <c r="S37" s="51">
        <v>1080</v>
      </c>
      <c r="T37" s="52">
        <v>1266</v>
      </c>
      <c r="U37" s="53">
        <v>1078</v>
      </c>
      <c r="V37" s="53">
        <v>5</v>
      </c>
      <c r="W37" s="55">
        <v>2</v>
      </c>
      <c r="X37" s="49">
        <v>-758</v>
      </c>
      <c r="Y37" s="50">
        <v>-292</v>
      </c>
      <c r="Z37" s="56">
        <v>-466</v>
      </c>
      <c r="AA37" s="49">
        <v>7839</v>
      </c>
      <c r="AB37" s="50">
        <v>4194</v>
      </c>
      <c r="AC37" s="56">
        <v>3645</v>
      </c>
      <c r="AD37" s="52">
        <v>3877</v>
      </c>
      <c r="AE37" s="53">
        <v>3457</v>
      </c>
      <c r="AF37" s="53">
        <v>254</v>
      </c>
      <c r="AG37" s="55">
        <v>144</v>
      </c>
      <c r="AH37" s="49">
        <v>63</v>
      </c>
      <c r="AI37" s="51">
        <v>44</v>
      </c>
      <c r="AJ37" s="49">
        <v>8597</v>
      </c>
      <c r="AK37" s="50">
        <v>4486</v>
      </c>
      <c r="AL37" s="56">
        <v>4111</v>
      </c>
      <c r="AM37" s="52">
        <v>4291</v>
      </c>
      <c r="AN37" s="53">
        <v>3930</v>
      </c>
      <c r="AO37" s="53">
        <v>97</v>
      </c>
      <c r="AP37" s="55">
        <v>113</v>
      </c>
      <c r="AQ37" s="49">
        <v>98</v>
      </c>
      <c r="AR37" s="166">
        <v>68</v>
      </c>
      <c r="AT37" s="264">
        <f t="shared" si="0"/>
        <v>-887</v>
      </c>
      <c r="AU37" s="262">
        <f t="shared" si="1"/>
        <v>188</v>
      </c>
      <c r="AV37" s="265">
        <f t="shared" si="2"/>
        <v>-59</v>
      </c>
    </row>
    <row r="38" spans="1:48" ht="15.75" customHeight="1" x14ac:dyDescent="0.2">
      <c r="A38" s="1">
        <v>7</v>
      </c>
      <c r="B38" s="1">
        <v>212</v>
      </c>
      <c r="C38" s="356" t="s">
        <v>201</v>
      </c>
      <c r="D38" s="49">
        <v>-354</v>
      </c>
      <c r="E38" s="50">
        <v>-196</v>
      </c>
      <c r="F38" s="51">
        <v>-158</v>
      </c>
      <c r="G38" s="49">
        <v>-165</v>
      </c>
      <c r="H38" s="50">
        <v>-102</v>
      </c>
      <c r="I38" s="51">
        <v>-63</v>
      </c>
      <c r="J38" s="80">
        <v>355</v>
      </c>
      <c r="K38" s="50">
        <v>181</v>
      </c>
      <c r="L38" s="51">
        <v>174</v>
      </c>
      <c r="M38" s="52">
        <v>180</v>
      </c>
      <c r="N38" s="53">
        <v>174</v>
      </c>
      <c r="O38" s="53">
        <v>1</v>
      </c>
      <c r="P38" s="54">
        <v>0</v>
      </c>
      <c r="Q38" s="49">
        <v>520</v>
      </c>
      <c r="R38" s="50">
        <v>283</v>
      </c>
      <c r="S38" s="51">
        <v>237</v>
      </c>
      <c r="T38" s="52">
        <v>282</v>
      </c>
      <c r="U38" s="53">
        <v>237</v>
      </c>
      <c r="V38" s="53">
        <v>1</v>
      </c>
      <c r="W38" s="55">
        <v>0</v>
      </c>
      <c r="X38" s="49">
        <v>-189</v>
      </c>
      <c r="Y38" s="50">
        <v>-94</v>
      </c>
      <c r="Z38" s="56">
        <v>-95</v>
      </c>
      <c r="AA38" s="49">
        <v>1152</v>
      </c>
      <c r="AB38" s="50">
        <v>608</v>
      </c>
      <c r="AC38" s="56">
        <v>544</v>
      </c>
      <c r="AD38" s="52">
        <v>568</v>
      </c>
      <c r="AE38" s="53">
        <v>512</v>
      </c>
      <c r="AF38" s="53">
        <v>38</v>
      </c>
      <c r="AG38" s="55">
        <v>29</v>
      </c>
      <c r="AH38" s="49">
        <v>2</v>
      </c>
      <c r="AI38" s="51">
        <v>3</v>
      </c>
      <c r="AJ38" s="49">
        <v>1341</v>
      </c>
      <c r="AK38" s="50">
        <v>702</v>
      </c>
      <c r="AL38" s="56">
        <v>639</v>
      </c>
      <c r="AM38" s="52">
        <v>679</v>
      </c>
      <c r="AN38" s="53">
        <v>614</v>
      </c>
      <c r="AO38" s="53">
        <v>19</v>
      </c>
      <c r="AP38" s="55">
        <v>21</v>
      </c>
      <c r="AQ38" s="49">
        <v>4</v>
      </c>
      <c r="AR38" s="166">
        <v>4</v>
      </c>
      <c r="AT38" s="264">
        <f t="shared" si="0"/>
        <v>-213</v>
      </c>
      <c r="AU38" s="262">
        <f t="shared" si="1"/>
        <v>27</v>
      </c>
      <c r="AV38" s="265">
        <f t="shared" si="2"/>
        <v>-3</v>
      </c>
    </row>
    <row r="39" spans="1:48" ht="15.75" customHeight="1" x14ac:dyDescent="0.2">
      <c r="A39" s="1">
        <v>5</v>
      </c>
      <c r="B39" s="1">
        <v>213</v>
      </c>
      <c r="C39" s="356" t="s">
        <v>202</v>
      </c>
      <c r="D39" s="49">
        <v>-528</v>
      </c>
      <c r="E39" s="50">
        <v>-270</v>
      </c>
      <c r="F39" s="51">
        <v>-258</v>
      </c>
      <c r="G39" s="49">
        <v>-218</v>
      </c>
      <c r="H39" s="50">
        <v>-125</v>
      </c>
      <c r="I39" s="51">
        <v>-93</v>
      </c>
      <c r="J39" s="80">
        <v>314</v>
      </c>
      <c r="K39" s="50">
        <v>168</v>
      </c>
      <c r="L39" s="51">
        <v>146</v>
      </c>
      <c r="M39" s="52">
        <v>167</v>
      </c>
      <c r="N39" s="53">
        <v>145</v>
      </c>
      <c r="O39" s="53">
        <v>1</v>
      </c>
      <c r="P39" s="54">
        <v>1</v>
      </c>
      <c r="Q39" s="49">
        <v>532</v>
      </c>
      <c r="R39" s="50">
        <v>293</v>
      </c>
      <c r="S39" s="51">
        <v>239</v>
      </c>
      <c r="T39" s="52">
        <v>289</v>
      </c>
      <c r="U39" s="53">
        <v>237</v>
      </c>
      <c r="V39" s="53">
        <v>4</v>
      </c>
      <c r="W39" s="55">
        <v>2</v>
      </c>
      <c r="X39" s="49">
        <v>-310</v>
      </c>
      <c r="Y39" s="50">
        <v>-145</v>
      </c>
      <c r="Z39" s="56">
        <v>-165</v>
      </c>
      <c r="AA39" s="49">
        <v>1017</v>
      </c>
      <c r="AB39" s="50">
        <v>535</v>
      </c>
      <c r="AC39" s="56">
        <v>482</v>
      </c>
      <c r="AD39" s="52">
        <v>489</v>
      </c>
      <c r="AE39" s="53">
        <v>451</v>
      </c>
      <c r="AF39" s="53">
        <v>40</v>
      </c>
      <c r="AG39" s="55">
        <v>27</v>
      </c>
      <c r="AH39" s="49">
        <v>6</v>
      </c>
      <c r="AI39" s="51">
        <v>4</v>
      </c>
      <c r="AJ39" s="49">
        <v>1327</v>
      </c>
      <c r="AK39" s="50">
        <v>680</v>
      </c>
      <c r="AL39" s="56">
        <v>647</v>
      </c>
      <c r="AM39" s="52">
        <v>641</v>
      </c>
      <c r="AN39" s="53">
        <v>614</v>
      </c>
      <c r="AO39" s="53">
        <v>25</v>
      </c>
      <c r="AP39" s="55">
        <v>25</v>
      </c>
      <c r="AQ39" s="49">
        <v>14</v>
      </c>
      <c r="AR39" s="166">
        <v>8</v>
      </c>
      <c r="AT39" s="264">
        <f t="shared" si="0"/>
        <v>-315</v>
      </c>
      <c r="AU39" s="262">
        <f t="shared" si="1"/>
        <v>17</v>
      </c>
      <c r="AV39" s="265">
        <f t="shared" si="2"/>
        <v>-12</v>
      </c>
    </row>
    <row r="40" spans="1:48" ht="15.75" customHeight="1" x14ac:dyDescent="0.2">
      <c r="A40" s="1">
        <v>3</v>
      </c>
      <c r="B40" s="1">
        <v>214</v>
      </c>
      <c r="C40" s="356" t="s">
        <v>203</v>
      </c>
      <c r="D40" s="49">
        <v>-451</v>
      </c>
      <c r="E40" s="50">
        <v>-360</v>
      </c>
      <c r="F40" s="51">
        <v>-91</v>
      </c>
      <c r="G40" s="49">
        <v>-146</v>
      </c>
      <c r="H40" s="50">
        <v>-81</v>
      </c>
      <c r="I40" s="51">
        <v>-65</v>
      </c>
      <c r="J40" s="80">
        <v>1837</v>
      </c>
      <c r="K40" s="50">
        <v>927</v>
      </c>
      <c r="L40" s="51">
        <v>910</v>
      </c>
      <c r="M40" s="52">
        <v>923</v>
      </c>
      <c r="N40" s="53">
        <v>901</v>
      </c>
      <c r="O40" s="53">
        <v>4</v>
      </c>
      <c r="P40" s="54">
        <v>9</v>
      </c>
      <c r="Q40" s="49">
        <v>1983</v>
      </c>
      <c r="R40" s="50">
        <v>1008</v>
      </c>
      <c r="S40" s="51">
        <v>975</v>
      </c>
      <c r="T40" s="52">
        <v>990</v>
      </c>
      <c r="U40" s="53">
        <v>963</v>
      </c>
      <c r="V40" s="53">
        <v>18</v>
      </c>
      <c r="W40" s="55">
        <v>12</v>
      </c>
      <c r="X40" s="49">
        <v>-305</v>
      </c>
      <c r="Y40" s="50">
        <v>-279</v>
      </c>
      <c r="Z40" s="56">
        <v>-26</v>
      </c>
      <c r="AA40" s="49">
        <v>9083</v>
      </c>
      <c r="AB40" s="50">
        <v>4486</v>
      </c>
      <c r="AC40" s="56">
        <v>4597</v>
      </c>
      <c r="AD40" s="52">
        <v>4263</v>
      </c>
      <c r="AE40" s="53">
        <v>4393</v>
      </c>
      <c r="AF40" s="53">
        <v>206</v>
      </c>
      <c r="AG40" s="55">
        <v>188</v>
      </c>
      <c r="AH40" s="49">
        <v>17</v>
      </c>
      <c r="AI40" s="51">
        <v>16</v>
      </c>
      <c r="AJ40" s="49">
        <v>9388</v>
      </c>
      <c r="AK40" s="50">
        <v>4765</v>
      </c>
      <c r="AL40" s="56">
        <v>4623</v>
      </c>
      <c r="AM40" s="52">
        <v>4484</v>
      </c>
      <c r="AN40" s="53">
        <v>4392</v>
      </c>
      <c r="AO40" s="53">
        <v>181</v>
      </c>
      <c r="AP40" s="55">
        <v>168</v>
      </c>
      <c r="AQ40" s="49">
        <v>100</v>
      </c>
      <c r="AR40" s="166">
        <v>63</v>
      </c>
      <c r="AT40" s="264">
        <f t="shared" si="0"/>
        <v>-220</v>
      </c>
      <c r="AU40" s="262">
        <f t="shared" si="1"/>
        <v>45</v>
      </c>
      <c r="AV40" s="265">
        <f t="shared" si="2"/>
        <v>-130</v>
      </c>
    </row>
    <row r="41" spans="1:48" ht="15.75" customHeight="1" x14ac:dyDescent="0.2">
      <c r="A41" s="1">
        <v>5</v>
      </c>
      <c r="B41" s="1">
        <v>215</v>
      </c>
      <c r="C41" s="356" t="s">
        <v>204</v>
      </c>
      <c r="D41" s="49">
        <v>-623</v>
      </c>
      <c r="E41" s="50">
        <v>-327</v>
      </c>
      <c r="F41" s="51">
        <v>-296</v>
      </c>
      <c r="G41" s="49">
        <v>-338</v>
      </c>
      <c r="H41" s="50">
        <v>-183</v>
      </c>
      <c r="I41" s="51">
        <v>-155</v>
      </c>
      <c r="J41" s="80">
        <v>499</v>
      </c>
      <c r="K41" s="50">
        <v>251</v>
      </c>
      <c r="L41" s="51">
        <v>248</v>
      </c>
      <c r="M41" s="52">
        <v>249</v>
      </c>
      <c r="N41" s="53">
        <v>248</v>
      </c>
      <c r="O41" s="53">
        <v>2</v>
      </c>
      <c r="P41" s="54">
        <v>0</v>
      </c>
      <c r="Q41" s="49">
        <v>837</v>
      </c>
      <c r="R41" s="50">
        <v>434</v>
      </c>
      <c r="S41" s="51">
        <v>403</v>
      </c>
      <c r="T41" s="52">
        <v>433</v>
      </c>
      <c r="U41" s="53">
        <v>402</v>
      </c>
      <c r="V41" s="53">
        <v>1</v>
      </c>
      <c r="W41" s="55">
        <v>1</v>
      </c>
      <c r="X41" s="49">
        <v>-285</v>
      </c>
      <c r="Y41" s="50">
        <v>-144</v>
      </c>
      <c r="Z41" s="56">
        <v>-141</v>
      </c>
      <c r="AA41" s="49">
        <v>2184</v>
      </c>
      <c r="AB41" s="50">
        <v>1128</v>
      </c>
      <c r="AC41" s="56">
        <v>1056</v>
      </c>
      <c r="AD41" s="52">
        <v>959</v>
      </c>
      <c r="AE41" s="53">
        <v>924</v>
      </c>
      <c r="AF41" s="53">
        <v>131</v>
      </c>
      <c r="AG41" s="55">
        <v>124</v>
      </c>
      <c r="AH41" s="49">
        <v>38</v>
      </c>
      <c r="AI41" s="51">
        <v>8</v>
      </c>
      <c r="AJ41" s="49">
        <v>2469</v>
      </c>
      <c r="AK41" s="50">
        <v>1272</v>
      </c>
      <c r="AL41" s="56">
        <v>1197</v>
      </c>
      <c r="AM41" s="52">
        <v>1112</v>
      </c>
      <c r="AN41" s="53">
        <v>1063</v>
      </c>
      <c r="AO41" s="53">
        <v>137</v>
      </c>
      <c r="AP41" s="55">
        <v>129</v>
      </c>
      <c r="AQ41" s="49">
        <v>23</v>
      </c>
      <c r="AR41" s="166">
        <v>5</v>
      </c>
      <c r="AT41" s="264">
        <f t="shared" si="0"/>
        <v>-292</v>
      </c>
      <c r="AU41" s="262">
        <f t="shared" si="1"/>
        <v>-11</v>
      </c>
      <c r="AV41" s="265">
        <f t="shared" si="2"/>
        <v>18</v>
      </c>
    </row>
    <row r="42" spans="1:48" ht="15.75" customHeight="1" x14ac:dyDescent="0.2">
      <c r="A42" s="1">
        <v>4</v>
      </c>
      <c r="B42" s="1">
        <v>216</v>
      </c>
      <c r="C42" s="356" t="s">
        <v>205</v>
      </c>
      <c r="D42" s="49">
        <v>-526</v>
      </c>
      <c r="E42" s="50">
        <v>-332</v>
      </c>
      <c r="F42" s="51">
        <v>-194</v>
      </c>
      <c r="G42" s="49">
        <v>-212</v>
      </c>
      <c r="H42" s="50">
        <v>-107</v>
      </c>
      <c r="I42" s="51">
        <v>-105</v>
      </c>
      <c r="J42" s="80">
        <v>683</v>
      </c>
      <c r="K42" s="50">
        <v>354</v>
      </c>
      <c r="L42" s="51">
        <v>329</v>
      </c>
      <c r="M42" s="52">
        <v>353</v>
      </c>
      <c r="N42" s="53">
        <v>326</v>
      </c>
      <c r="O42" s="53">
        <v>1</v>
      </c>
      <c r="P42" s="54">
        <v>3</v>
      </c>
      <c r="Q42" s="49">
        <v>895</v>
      </c>
      <c r="R42" s="50">
        <v>461</v>
      </c>
      <c r="S42" s="51">
        <v>434</v>
      </c>
      <c r="T42" s="52">
        <v>458</v>
      </c>
      <c r="U42" s="53">
        <v>429</v>
      </c>
      <c r="V42" s="53">
        <v>3</v>
      </c>
      <c r="W42" s="55">
        <v>5</v>
      </c>
      <c r="X42" s="49">
        <v>-314</v>
      </c>
      <c r="Y42" s="50">
        <v>-225</v>
      </c>
      <c r="Z42" s="56">
        <v>-89</v>
      </c>
      <c r="AA42" s="49">
        <v>2736</v>
      </c>
      <c r="AB42" s="50">
        <v>1474</v>
      </c>
      <c r="AC42" s="56">
        <v>1262</v>
      </c>
      <c r="AD42" s="52">
        <v>1376</v>
      </c>
      <c r="AE42" s="53">
        <v>1205</v>
      </c>
      <c r="AF42" s="53">
        <v>85</v>
      </c>
      <c r="AG42" s="55">
        <v>48</v>
      </c>
      <c r="AH42" s="49">
        <v>13</v>
      </c>
      <c r="AI42" s="51">
        <v>9</v>
      </c>
      <c r="AJ42" s="49">
        <v>3050</v>
      </c>
      <c r="AK42" s="50">
        <v>1699</v>
      </c>
      <c r="AL42" s="56">
        <v>1351</v>
      </c>
      <c r="AM42" s="52">
        <v>1622</v>
      </c>
      <c r="AN42" s="53">
        <v>1304</v>
      </c>
      <c r="AO42" s="53">
        <v>54</v>
      </c>
      <c r="AP42" s="55">
        <v>25</v>
      </c>
      <c r="AQ42" s="49">
        <v>23</v>
      </c>
      <c r="AR42" s="166">
        <v>22</v>
      </c>
      <c r="AT42" s="264">
        <f t="shared" si="0"/>
        <v>-345</v>
      </c>
      <c r="AU42" s="262">
        <f t="shared" si="1"/>
        <v>54</v>
      </c>
      <c r="AV42" s="265">
        <f t="shared" si="2"/>
        <v>-23</v>
      </c>
    </row>
    <row r="43" spans="1:48" ht="15.75" customHeight="1" x14ac:dyDescent="0.2">
      <c r="A43" s="1">
        <v>3</v>
      </c>
      <c r="B43" s="1">
        <v>217</v>
      </c>
      <c r="C43" s="356" t="s">
        <v>206</v>
      </c>
      <c r="D43" s="49">
        <v>-247</v>
      </c>
      <c r="E43" s="50">
        <v>-160</v>
      </c>
      <c r="F43" s="51">
        <v>-87</v>
      </c>
      <c r="G43" s="49">
        <v>-293</v>
      </c>
      <c r="H43" s="50">
        <v>-175</v>
      </c>
      <c r="I43" s="51">
        <v>-118</v>
      </c>
      <c r="J43" s="80">
        <v>1102</v>
      </c>
      <c r="K43" s="50">
        <v>558</v>
      </c>
      <c r="L43" s="51">
        <v>544</v>
      </c>
      <c r="M43" s="52">
        <v>557</v>
      </c>
      <c r="N43" s="53">
        <v>543</v>
      </c>
      <c r="O43" s="53">
        <v>1</v>
      </c>
      <c r="P43" s="54">
        <v>1</v>
      </c>
      <c r="Q43" s="49">
        <v>1395</v>
      </c>
      <c r="R43" s="50">
        <v>733</v>
      </c>
      <c r="S43" s="51">
        <v>662</v>
      </c>
      <c r="T43" s="52">
        <v>728</v>
      </c>
      <c r="U43" s="53">
        <v>657</v>
      </c>
      <c r="V43" s="53">
        <v>5</v>
      </c>
      <c r="W43" s="55">
        <v>5</v>
      </c>
      <c r="X43" s="49">
        <v>46</v>
      </c>
      <c r="Y43" s="50">
        <v>15</v>
      </c>
      <c r="Z43" s="56">
        <v>31</v>
      </c>
      <c r="AA43" s="49">
        <v>5792</v>
      </c>
      <c r="AB43" s="50">
        <v>2922</v>
      </c>
      <c r="AC43" s="56">
        <v>2870</v>
      </c>
      <c r="AD43" s="52">
        <v>2779</v>
      </c>
      <c r="AE43" s="53">
        <v>2751</v>
      </c>
      <c r="AF43" s="53">
        <v>109</v>
      </c>
      <c r="AG43" s="55">
        <v>94</v>
      </c>
      <c r="AH43" s="49">
        <v>34</v>
      </c>
      <c r="AI43" s="51">
        <v>25</v>
      </c>
      <c r="AJ43" s="49">
        <v>5746</v>
      </c>
      <c r="AK43" s="50">
        <v>2907</v>
      </c>
      <c r="AL43" s="56">
        <v>2839</v>
      </c>
      <c r="AM43" s="52">
        <v>2776</v>
      </c>
      <c r="AN43" s="53">
        <v>2730</v>
      </c>
      <c r="AO43" s="53">
        <v>86</v>
      </c>
      <c r="AP43" s="55">
        <v>68</v>
      </c>
      <c r="AQ43" s="49">
        <v>45</v>
      </c>
      <c r="AR43" s="166">
        <v>41</v>
      </c>
      <c r="AT43" s="264">
        <f t="shared" si="0"/>
        <v>24</v>
      </c>
      <c r="AU43" s="262">
        <f t="shared" si="1"/>
        <v>49</v>
      </c>
      <c r="AV43" s="265">
        <f t="shared" si="2"/>
        <v>-27</v>
      </c>
    </row>
    <row r="44" spans="1:48" ht="15.75" customHeight="1" x14ac:dyDescent="0.2">
      <c r="A44" s="1">
        <v>5</v>
      </c>
      <c r="B44" s="1">
        <v>218</v>
      </c>
      <c r="C44" s="356" t="s">
        <v>207</v>
      </c>
      <c r="D44" s="49">
        <v>-352</v>
      </c>
      <c r="E44" s="50">
        <v>-148</v>
      </c>
      <c r="F44" s="51">
        <v>-204</v>
      </c>
      <c r="G44" s="49">
        <v>-113</v>
      </c>
      <c r="H44" s="50">
        <v>-33</v>
      </c>
      <c r="I44" s="51">
        <v>-80</v>
      </c>
      <c r="J44" s="80">
        <v>382</v>
      </c>
      <c r="K44" s="50">
        <v>203</v>
      </c>
      <c r="L44" s="51">
        <v>179</v>
      </c>
      <c r="M44" s="52">
        <v>202</v>
      </c>
      <c r="N44" s="53">
        <v>175</v>
      </c>
      <c r="O44" s="53">
        <v>1</v>
      </c>
      <c r="P44" s="54">
        <v>4</v>
      </c>
      <c r="Q44" s="49">
        <v>495</v>
      </c>
      <c r="R44" s="50">
        <v>236</v>
      </c>
      <c r="S44" s="51">
        <v>259</v>
      </c>
      <c r="T44" s="52">
        <v>233</v>
      </c>
      <c r="U44" s="53">
        <v>259</v>
      </c>
      <c r="V44" s="53">
        <v>3</v>
      </c>
      <c r="W44" s="55">
        <v>0</v>
      </c>
      <c r="X44" s="49">
        <v>-239</v>
      </c>
      <c r="Y44" s="50">
        <v>-115</v>
      </c>
      <c r="Z44" s="56">
        <v>-124</v>
      </c>
      <c r="AA44" s="49">
        <v>1445</v>
      </c>
      <c r="AB44" s="50">
        <v>799</v>
      </c>
      <c r="AC44" s="56">
        <v>646</v>
      </c>
      <c r="AD44" s="52">
        <v>701</v>
      </c>
      <c r="AE44" s="53">
        <v>596</v>
      </c>
      <c r="AF44" s="53">
        <v>85</v>
      </c>
      <c r="AG44" s="55">
        <v>47</v>
      </c>
      <c r="AH44" s="49">
        <v>13</v>
      </c>
      <c r="AI44" s="51">
        <v>3</v>
      </c>
      <c r="AJ44" s="49">
        <v>1684</v>
      </c>
      <c r="AK44" s="50">
        <v>914</v>
      </c>
      <c r="AL44" s="56">
        <v>770</v>
      </c>
      <c r="AM44" s="52">
        <v>794</v>
      </c>
      <c r="AN44" s="53">
        <v>697</v>
      </c>
      <c r="AO44" s="53">
        <v>103</v>
      </c>
      <c r="AP44" s="55">
        <v>69</v>
      </c>
      <c r="AQ44" s="49">
        <v>17</v>
      </c>
      <c r="AR44" s="166">
        <v>4</v>
      </c>
      <c r="AT44" s="264">
        <f t="shared" si="0"/>
        <v>-194</v>
      </c>
      <c r="AU44" s="262">
        <f t="shared" si="1"/>
        <v>-40</v>
      </c>
      <c r="AV44" s="265">
        <f t="shared" si="2"/>
        <v>-5</v>
      </c>
    </row>
    <row r="45" spans="1:48" ht="15.75" customHeight="1" x14ac:dyDescent="0.2">
      <c r="A45" s="1">
        <v>3</v>
      </c>
      <c r="B45" s="1">
        <v>219</v>
      </c>
      <c r="C45" s="356" t="s">
        <v>208</v>
      </c>
      <c r="D45" s="49">
        <v>-253</v>
      </c>
      <c r="E45" s="50">
        <v>-175</v>
      </c>
      <c r="F45" s="51">
        <v>-78</v>
      </c>
      <c r="G45" s="49">
        <v>39</v>
      </c>
      <c r="H45" s="50">
        <v>23</v>
      </c>
      <c r="I45" s="51">
        <v>16</v>
      </c>
      <c r="J45" s="80">
        <v>800</v>
      </c>
      <c r="K45" s="50">
        <v>412</v>
      </c>
      <c r="L45" s="51">
        <v>388</v>
      </c>
      <c r="M45" s="52">
        <v>411</v>
      </c>
      <c r="N45" s="53">
        <v>384</v>
      </c>
      <c r="O45" s="53">
        <v>1</v>
      </c>
      <c r="P45" s="54">
        <v>4</v>
      </c>
      <c r="Q45" s="49">
        <v>761</v>
      </c>
      <c r="R45" s="50">
        <v>389</v>
      </c>
      <c r="S45" s="51">
        <v>372</v>
      </c>
      <c r="T45" s="52">
        <v>384</v>
      </c>
      <c r="U45" s="53">
        <v>370</v>
      </c>
      <c r="V45" s="53">
        <v>5</v>
      </c>
      <c r="W45" s="55">
        <v>2</v>
      </c>
      <c r="X45" s="49">
        <v>-292</v>
      </c>
      <c r="Y45" s="50">
        <v>-198</v>
      </c>
      <c r="Z45" s="56">
        <v>-94</v>
      </c>
      <c r="AA45" s="49">
        <v>4138</v>
      </c>
      <c r="AB45" s="50">
        <v>2163</v>
      </c>
      <c r="AC45" s="56">
        <v>1975</v>
      </c>
      <c r="AD45" s="52">
        <v>2022</v>
      </c>
      <c r="AE45" s="53">
        <v>1844</v>
      </c>
      <c r="AF45" s="53">
        <v>99</v>
      </c>
      <c r="AG45" s="55">
        <v>92</v>
      </c>
      <c r="AH45" s="49">
        <v>42</v>
      </c>
      <c r="AI45" s="51">
        <v>39</v>
      </c>
      <c r="AJ45" s="49">
        <v>4430</v>
      </c>
      <c r="AK45" s="50">
        <v>2361</v>
      </c>
      <c r="AL45" s="56">
        <v>2069</v>
      </c>
      <c r="AM45" s="52">
        <v>2262</v>
      </c>
      <c r="AN45" s="53">
        <v>1961</v>
      </c>
      <c r="AO45" s="53">
        <v>73</v>
      </c>
      <c r="AP45" s="55">
        <v>73</v>
      </c>
      <c r="AQ45" s="49">
        <v>26</v>
      </c>
      <c r="AR45" s="166">
        <v>35</v>
      </c>
      <c r="AT45" s="264">
        <f t="shared" si="0"/>
        <v>-357</v>
      </c>
      <c r="AU45" s="262">
        <f t="shared" si="1"/>
        <v>45</v>
      </c>
      <c r="AV45" s="265">
        <f t="shared" si="2"/>
        <v>20</v>
      </c>
    </row>
    <row r="46" spans="1:48" ht="15.75" customHeight="1" x14ac:dyDescent="0.2">
      <c r="A46" s="1">
        <v>5</v>
      </c>
      <c r="B46" s="1">
        <v>220</v>
      </c>
      <c r="C46" s="356" t="s">
        <v>209</v>
      </c>
      <c r="D46" s="49">
        <v>-550</v>
      </c>
      <c r="E46" s="50">
        <v>-300</v>
      </c>
      <c r="F46" s="51">
        <v>-250</v>
      </c>
      <c r="G46" s="49">
        <v>-283</v>
      </c>
      <c r="H46" s="50">
        <v>-141</v>
      </c>
      <c r="I46" s="51">
        <v>-142</v>
      </c>
      <c r="J46" s="80">
        <v>280</v>
      </c>
      <c r="K46" s="50">
        <v>141</v>
      </c>
      <c r="L46" s="51">
        <v>139</v>
      </c>
      <c r="M46" s="52">
        <v>140</v>
      </c>
      <c r="N46" s="53">
        <v>138</v>
      </c>
      <c r="O46" s="53">
        <v>1</v>
      </c>
      <c r="P46" s="54">
        <v>1</v>
      </c>
      <c r="Q46" s="49">
        <v>563</v>
      </c>
      <c r="R46" s="50">
        <v>282</v>
      </c>
      <c r="S46" s="51">
        <v>281</v>
      </c>
      <c r="T46" s="52">
        <v>280</v>
      </c>
      <c r="U46" s="53">
        <v>280</v>
      </c>
      <c r="V46" s="53">
        <v>2</v>
      </c>
      <c r="W46" s="55">
        <v>1</v>
      </c>
      <c r="X46" s="49">
        <v>-267</v>
      </c>
      <c r="Y46" s="50">
        <v>-159</v>
      </c>
      <c r="Z46" s="56">
        <v>-108</v>
      </c>
      <c r="AA46" s="49">
        <v>1126</v>
      </c>
      <c r="AB46" s="50">
        <v>552</v>
      </c>
      <c r="AC46" s="56">
        <v>574</v>
      </c>
      <c r="AD46" s="52">
        <v>450</v>
      </c>
      <c r="AE46" s="53">
        <v>436</v>
      </c>
      <c r="AF46" s="53">
        <v>98</v>
      </c>
      <c r="AG46" s="55">
        <v>131</v>
      </c>
      <c r="AH46" s="49">
        <v>4</v>
      </c>
      <c r="AI46" s="51">
        <v>7</v>
      </c>
      <c r="AJ46" s="49">
        <v>1393</v>
      </c>
      <c r="AK46" s="50">
        <v>711</v>
      </c>
      <c r="AL46" s="56">
        <v>682</v>
      </c>
      <c r="AM46" s="52">
        <v>605</v>
      </c>
      <c r="AN46" s="53">
        <v>568</v>
      </c>
      <c r="AO46" s="53">
        <v>92</v>
      </c>
      <c r="AP46" s="55">
        <v>100</v>
      </c>
      <c r="AQ46" s="49">
        <v>14</v>
      </c>
      <c r="AR46" s="166">
        <v>14</v>
      </c>
      <c r="AT46" s="264">
        <f t="shared" si="0"/>
        <v>-287</v>
      </c>
      <c r="AU46" s="262">
        <f t="shared" si="1"/>
        <v>37</v>
      </c>
      <c r="AV46" s="265">
        <f t="shared" si="2"/>
        <v>-17</v>
      </c>
    </row>
    <row r="47" spans="1:48" ht="15.75" customHeight="1" x14ac:dyDescent="0.2">
      <c r="A47" s="1">
        <v>9</v>
      </c>
      <c r="B47" s="1">
        <v>221</v>
      </c>
      <c r="C47" s="356" t="s">
        <v>210</v>
      </c>
      <c r="D47" s="49">
        <v>-437</v>
      </c>
      <c r="E47" s="50">
        <v>-224</v>
      </c>
      <c r="F47" s="51">
        <v>-213</v>
      </c>
      <c r="G47" s="49">
        <v>-254</v>
      </c>
      <c r="H47" s="50">
        <v>-138</v>
      </c>
      <c r="I47" s="51">
        <v>-116</v>
      </c>
      <c r="J47" s="80">
        <v>316</v>
      </c>
      <c r="K47" s="50">
        <v>156</v>
      </c>
      <c r="L47" s="51">
        <v>160</v>
      </c>
      <c r="M47" s="52">
        <v>153</v>
      </c>
      <c r="N47" s="53">
        <v>158</v>
      </c>
      <c r="O47" s="53">
        <v>3</v>
      </c>
      <c r="P47" s="54">
        <v>2</v>
      </c>
      <c r="Q47" s="49">
        <v>570</v>
      </c>
      <c r="R47" s="50">
        <v>294</v>
      </c>
      <c r="S47" s="51">
        <v>276</v>
      </c>
      <c r="T47" s="52">
        <v>293</v>
      </c>
      <c r="U47" s="53">
        <v>276</v>
      </c>
      <c r="V47" s="53">
        <v>1</v>
      </c>
      <c r="W47" s="55">
        <v>0</v>
      </c>
      <c r="X47" s="49">
        <v>-183</v>
      </c>
      <c r="Y47" s="50">
        <v>-86</v>
      </c>
      <c r="Z47" s="56">
        <v>-97</v>
      </c>
      <c r="AA47" s="49">
        <v>1175</v>
      </c>
      <c r="AB47" s="50">
        <v>583</v>
      </c>
      <c r="AC47" s="56">
        <v>592</v>
      </c>
      <c r="AD47" s="52">
        <v>518</v>
      </c>
      <c r="AE47" s="53">
        <v>525</v>
      </c>
      <c r="AF47" s="53">
        <v>57</v>
      </c>
      <c r="AG47" s="55">
        <v>64</v>
      </c>
      <c r="AH47" s="49">
        <v>8</v>
      </c>
      <c r="AI47" s="51">
        <v>3</v>
      </c>
      <c r="AJ47" s="49">
        <v>1358</v>
      </c>
      <c r="AK47" s="50">
        <v>669</v>
      </c>
      <c r="AL47" s="56">
        <v>689</v>
      </c>
      <c r="AM47" s="52">
        <v>596</v>
      </c>
      <c r="AN47" s="53">
        <v>594</v>
      </c>
      <c r="AO47" s="53">
        <v>63</v>
      </c>
      <c r="AP47" s="55">
        <v>88</v>
      </c>
      <c r="AQ47" s="49">
        <v>10</v>
      </c>
      <c r="AR47" s="166">
        <v>7</v>
      </c>
      <c r="AT47" s="264">
        <f t="shared" si="0"/>
        <v>-147</v>
      </c>
      <c r="AU47" s="262">
        <f t="shared" si="1"/>
        <v>-30</v>
      </c>
      <c r="AV47" s="265">
        <f t="shared" si="2"/>
        <v>-6</v>
      </c>
    </row>
    <row r="48" spans="1:48" ht="15.75" customHeight="1" x14ac:dyDescent="0.2">
      <c r="A48" s="1">
        <v>8</v>
      </c>
      <c r="B48" s="1">
        <v>222</v>
      </c>
      <c r="C48" s="356" t="s">
        <v>211</v>
      </c>
      <c r="D48" s="49">
        <v>-433</v>
      </c>
      <c r="E48" s="50">
        <v>-197</v>
      </c>
      <c r="F48" s="51">
        <v>-236</v>
      </c>
      <c r="G48" s="49">
        <v>-275</v>
      </c>
      <c r="H48" s="50">
        <v>-129</v>
      </c>
      <c r="I48" s="51">
        <v>-146</v>
      </c>
      <c r="J48" s="80">
        <v>141</v>
      </c>
      <c r="K48" s="50">
        <v>65</v>
      </c>
      <c r="L48" s="51">
        <v>76</v>
      </c>
      <c r="M48" s="52">
        <v>65</v>
      </c>
      <c r="N48" s="53">
        <v>76</v>
      </c>
      <c r="O48" s="53">
        <v>0</v>
      </c>
      <c r="P48" s="54">
        <v>0</v>
      </c>
      <c r="Q48" s="49">
        <v>416</v>
      </c>
      <c r="R48" s="50">
        <v>194</v>
      </c>
      <c r="S48" s="51">
        <v>222</v>
      </c>
      <c r="T48" s="52">
        <v>194</v>
      </c>
      <c r="U48" s="53">
        <v>222</v>
      </c>
      <c r="V48" s="53">
        <v>0</v>
      </c>
      <c r="W48" s="55">
        <v>0</v>
      </c>
      <c r="X48" s="49">
        <v>-158</v>
      </c>
      <c r="Y48" s="50">
        <v>-68</v>
      </c>
      <c r="Z48" s="56">
        <v>-90</v>
      </c>
      <c r="AA48" s="49">
        <v>518</v>
      </c>
      <c r="AB48" s="50">
        <v>273</v>
      </c>
      <c r="AC48" s="56">
        <v>245</v>
      </c>
      <c r="AD48" s="52">
        <v>261</v>
      </c>
      <c r="AE48" s="53">
        <v>231</v>
      </c>
      <c r="AF48" s="53">
        <v>9</v>
      </c>
      <c r="AG48" s="55">
        <v>13</v>
      </c>
      <c r="AH48" s="49">
        <v>3</v>
      </c>
      <c r="AI48" s="51">
        <v>1</v>
      </c>
      <c r="AJ48" s="49">
        <v>676</v>
      </c>
      <c r="AK48" s="50">
        <v>341</v>
      </c>
      <c r="AL48" s="56">
        <v>335</v>
      </c>
      <c r="AM48" s="52">
        <v>331</v>
      </c>
      <c r="AN48" s="53">
        <v>322</v>
      </c>
      <c r="AO48" s="53">
        <v>10</v>
      </c>
      <c r="AP48" s="55">
        <v>11</v>
      </c>
      <c r="AQ48" s="49">
        <v>0</v>
      </c>
      <c r="AR48" s="166">
        <v>2</v>
      </c>
      <c r="AT48" s="264">
        <f t="shared" si="0"/>
        <v>-161</v>
      </c>
      <c r="AU48" s="262">
        <f t="shared" si="1"/>
        <v>1</v>
      </c>
      <c r="AV48" s="265">
        <f t="shared" si="2"/>
        <v>2</v>
      </c>
    </row>
    <row r="49" spans="1:48" ht="15.75" customHeight="1" x14ac:dyDescent="0.2">
      <c r="A49" s="1">
        <v>9</v>
      </c>
      <c r="B49" s="1">
        <v>223</v>
      </c>
      <c r="C49" s="356" t="s">
        <v>212</v>
      </c>
      <c r="D49" s="49">
        <v>-695</v>
      </c>
      <c r="E49" s="50">
        <v>-347</v>
      </c>
      <c r="F49" s="51">
        <v>-348</v>
      </c>
      <c r="G49" s="49">
        <v>-417</v>
      </c>
      <c r="H49" s="50">
        <v>-220</v>
      </c>
      <c r="I49" s="51">
        <v>-197</v>
      </c>
      <c r="J49" s="80">
        <v>495</v>
      </c>
      <c r="K49" s="50">
        <v>250</v>
      </c>
      <c r="L49" s="51">
        <v>245</v>
      </c>
      <c r="M49" s="52">
        <v>249</v>
      </c>
      <c r="N49" s="53">
        <v>245</v>
      </c>
      <c r="O49" s="53">
        <v>1</v>
      </c>
      <c r="P49" s="54">
        <v>0</v>
      </c>
      <c r="Q49" s="49">
        <v>912</v>
      </c>
      <c r="R49" s="50">
        <v>470</v>
      </c>
      <c r="S49" s="51">
        <v>442</v>
      </c>
      <c r="T49" s="52">
        <v>470</v>
      </c>
      <c r="U49" s="53">
        <v>442</v>
      </c>
      <c r="V49" s="53">
        <v>0</v>
      </c>
      <c r="W49" s="55">
        <v>0</v>
      </c>
      <c r="X49" s="49">
        <v>-278</v>
      </c>
      <c r="Y49" s="50">
        <v>-127</v>
      </c>
      <c r="Z49" s="56">
        <v>-151</v>
      </c>
      <c r="AA49" s="49">
        <v>1451</v>
      </c>
      <c r="AB49" s="50">
        <v>710</v>
      </c>
      <c r="AC49" s="56">
        <v>741</v>
      </c>
      <c r="AD49" s="52">
        <v>615</v>
      </c>
      <c r="AE49" s="53">
        <v>627</v>
      </c>
      <c r="AF49" s="53">
        <v>89</v>
      </c>
      <c r="AG49" s="55">
        <v>113</v>
      </c>
      <c r="AH49" s="49">
        <v>6</v>
      </c>
      <c r="AI49" s="51">
        <v>1</v>
      </c>
      <c r="AJ49" s="49">
        <v>1729</v>
      </c>
      <c r="AK49" s="50">
        <v>837</v>
      </c>
      <c r="AL49" s="56">
        <v>892</v>
      </c>
      <c r="AM49" s="52">
        <v>783</v>
      </c>
      <c r="AN49" s="53">
        <v>785</v>
      </c>
      <c r="AO49" s="53">
        <v>28</v>
      </c>
      <c r="AP49" s="55">
        <v>24</v>
      </c>
      <c r="AQ49" s="49">
        <v>26</v>
      </c>
      <c r="AR49" s="166">
        <v>83</v>
      </c>
      <c r="AT49" s="264">
        <f t="shared" si="0"/>
        <v>-326</v>
      </c>
      <c r="AU49" s="262">
        <f t="shared" si="1"/>
        <v>150</v>
      </c>
      <c r="AV49" s="265">
        <f t="shared" si="2"/>
        <v>-102</v>
      </c>
    </row>
    <row r="50" spans="1:48" ht="15.75" customHeight="1" x14ac:dyDescent="0.2">
      <c r="A50" s="1">
        <v>10</v>
      </c>
      <c r="B50" s="1">
        <v>224</v>
      </c>
      <c r="C50" s="356" t="s">
        <v>213</v>
      </c>
      <c r="D50" s="49">
        <v>-497</v>
      </c>
      <c r="E50" s="50">
        <v>-244</v>
      </c>
      <c r="F50" s="51">
        <v>-253</v>
      </c>
      <c r="G50" s="49">
        <v>-292</v>
      </c>
      <c r="H50" s="50">
        <v>-158</v>
      </c>
      <c r="I50" s="51">
        <v>-134</v>
      </c>
      <c r="J50" s="80">
        <v>348</v>
      </c>
      <c r="K50" s="50">
        <v>175</v>
      </c>
      <c r="L50" s="51">
        <v>173</v>
      </c>
      <c r="M50" s="52">
        <v>175</v>
      </c>
      <c r="N50" s="53">
        <v>173</v>
      </c>
      <c r="O50" s="53">
        <v>0</v>
      </c>
      <c r="P50" s="54">
        <v>0</v>
      </c>
      <c r="Q50" s="49">
        <v>640</v>
      </c>
      <c r="R50" s="50">
        <v>333</v>
      </c>
      <c r="S50" s="51">
        <v>307</v>
      </c>
      <c r="T50" s="52">
        <v>333</v>
      </c>
      <c r="U50" s="53">
        <v>307</v>
      </c>
      <c r="V50" s="53">
        <v>0</v>
      </c>
      <c r="W50" s="55">
        <v>0</v>
      </c>
      <c r="X50" s="49">
        <v>-205</v>
      </c>
      <c r="Y50" s="50">
        <v>-86</v>
      </c>
      <c r="Z50" s="56">
        <v>-119</v>
      </c>
      <c r="AA50" s="49">
        <v>1157</v>
      </c>
      <c r="AB50" s="50">
        <v>575</v>
      </c>
      <c r="AC50" s="56">
        <v>582</v>
      </c>
      <c r="AD50" s="52">
        <v>474</v>
      </c>
      <c r="AE50" s="53">
        <v>442</v>
      </c>
      <c r="AF50" s="53">
        <v>94</v>
      </c>
      <c r="AG50" s="55">
        <v>135</v>
      </c>
      <c r="AH50" s="49">
        <v>7</v>
      </c>
      <c r="AI50" s="51">
        <v>5</v>
      </c>
      <c r="AJ50" s="49">
        <v>1362</v>
      </c>
      <c r="AK50" s="50">
        <v>661</v>
      </c>
      <c r="AL50" s="56">
        <v>701</v>
      </c>
      <c r="AM50" s="52">
        <v>578</v>
      </c>
      <c r="AN50" s="53">
        <v>580</v>
      </c>
      <c r="AO50" s="53">
        <v>83</v>
      </c>
      <c r="AP50" s="55">
        <v>117</v>
      </c>
      <c r="AQ50" s="49">
        <v>0</v>
      </c>
      <c r="AR50" s="166">
        <v>4</v>
      </c>
      <c r="AT50" s="264">
        <f t="shared" si="0"/>
        <v>-242</v>
      </c>
      <c r="AU50" s="262">
        <f t="shared" si="1"/>
        <v>29</v>
      </c>
      <c r="AV50" s="265">
        <f t="shared" si="2"/>
        <v>8</v>
      </c>
    </row>
    <row r="51" spans="1:48" ht="15.75" customHeight="1" x14ac:dyDescent="0.2">
      <c r="A51" s="1">
        <v>8</v>
      </c>
      <c r="B51" s="1">
        <v>225</v>
      </c>
      <c r="C51" s="356" t="s">
        <v>214</v>
      </c>
      <c r="D51" s="49">
        <v>-483</v>
      </c>
      <c r="E51" s="50">
        <v>-196</v>
      </c>
      <c r="F51" s="51">
        <v>-287</v>
      </c>
      <c r="G51" s="49">
        <v>-234</v>
      </c>
      <c r="H51" s="50">
        <v>-109</v>
      </c>
      <c r="I51" s="51">
        <v>-125</v>
      </c>
      <c r="J51" s="80">
        <v>234</v>
      </c>
      <c r="K51" s="50">
        <v>117</v>
      </c>
      <c r="L51" s="51">
        <v>117</v>
      </c>
      <c r="M51" s="52">
        <v>117</v>
      </c>
      <c r="N51" s="53">
        <v>117</v>
      </c>
      <c r="O51" s="53">
        <v>0</v>
      </c>
      <c r="P51" s="54">
        <v>0</v>
      </c>
      <c r="Q51" s="49">
        <v>468</v>
      </c>
      <c r="R51" s="50">
        <v>226</v>
      </c>
      <c r="S51" s="51">
        <v>242</v>
      </c>
      <c r="T51" s="52">
        <v>225</v>
      </c>
      <c r="U51" s="53">
        <v>242</v>
      </c>
      <c r="V51" s="53">
        <v>1</v>
      </c>
      <c r="W51" s="55">
        <v>0</v>
      </c>
      <c r="X51" s="49">
        <v>-249</v>
      </c>
      <c r="Y51" s="50">
        <v>-87</v>
      </c>
      <c r="Z51" s="56">
        <v>-162</v>
      </c>
      <c r="AA51" s="49">
        <v>728</v>
      </c>
      <c r="AB51" s="50">
        <v>375</v>
      </c>
      <c r="AC51" s="56">
        <v>353</v>
      </c>
      <c r="AD51" s="52">
        <v>357</v>
      </c>
      <c r="AE51" s="53">
        <v>316</v>
      </c>
      <c r="AF51" s="53">
        <v>13</v>
      </c>
      <c r="AG51" s="55">
        <v>32</v>
      </c>
      <c r="AH51" s="49">
        <v>5</v>
      </c>
      <c r="AI51" s="51">
        <v>5</v>
      </c>
      <c r="AJ51" s="49">
        <v>977</v>
      </c>
      <c r="AK51" s="50">
        <v>462</v>
      </c>
      <c r="AL51" s="56">
        <v>515</v>
      </c>
      <c r="AM51" s="52">
        <v>448</v>
      </c>
      <c r="AN51" s="53">
        <v>480</v>
      </c>
      <c r="AO51" s="53">
        <v>10</v>
      </c>
      <c r="AP51" s="55">
        <v>11</v>
      </c>
      <c r="AQ51" s="49">
        <v>4</v>
      </c>
      <c r="AR51" s="166">
        <v>24</v>
      </c>
      <c r="AT51" s="264">
        <f t="shared" si="0"/>
        <v>-255</v>
      </c>
      <c r="AU51" s="262">
        <f t="shared" si="1"/>
        <v>24</v>
      </c>
      <c r="AV51" s="265">
        <f t="shared" si="2"/>
        <v>-18</v>
      </c>
    </row>
    <row r="52" spans="1:48" ht="15.75" customHeight="1" x14ac:dyDescent="0.2">
      <c r="A52" s="1">
        <v>10</v>
      </c>
      <c r="B52" s="1">
        <v>226</v>
      </c>
      <c r="C52" s="356" t="s">
        <v>215</v>
      </c>
      <c r="D52" s="49">
        <v>-536</v>
      </c>
      <c r="E52" s="50">
        <v>-218</v>
      </c>
      <c r="F52" s="51">
        <v>-318</v>
      </c>
      <c r="G52" s="49">
        <v>-470</v>
      </c>
      <c r="H52" s="50">
        <v>-241</v>
      </c>
      <c r="I52" s="51">
        <v>-229</v>
      </c>
      <c r="J52" s="80">
        <v>283</v>
      </c>
      <c r="K52" s="50">
        <v>140</v>
      </c>
      <c r="L52" s="51">
        <v>143</v>
      </c>
      <c r="M52" s="52">
        <v>140</v>
      </c>
      <c r="N52" s="53">
        <v>143</v>
      </c>
      <c r="O52" s="53">
        <v>0</v>
      </c>
      <c r="P52" s="54">
        <v>0</v>
      </c>
      <c r="Q52" s="49">
        <v>753</v>
      </c>
      <c r="R52" s="50">
        <v>381</v>
      </c>
      <c r="S52" s="51">
        <v>372</v>
      </c>
      <c r="T52" s="52">
        <v>381</v>
      </c>
      <c r="U52" s="53">
        <v>371</v>
      </c>
      <c r="V52" s="53">
        <v>0</v>
      </c>
      <c r="W52" s="55">
        <v>1</v>
      </c>
      <c r="X52" s="49">
        <v>-66</v>
      </c>
      <c r="Y52" s="50">
        <v>23</v>
      </c>
      <c r="Z52" s="56">
        <v>-89</v>
      </c>
      <c r="AA52" s="49">
        <v>1202</v>
      </c>
      <c r="AB52" s="50">
        <v>637</v>
      </c>
      <c r="AC52" s="56">
        <v>565</v>
      </c>
      <c r="AD52" s="52">
        <v>570</v>
      </c>
      <c r="AE52" s="53">
        <v>532</v>
      </c>
      <c r="AF52" s="53">
        <v>63</v>
      </c>
      <c r="AG52" s="55">
        <v>27</v>
      </c>
      <c r="AH52" s="49">
        <v>4</v>
      </c>
      <c r="AI52" s="51">
        <v>6</v>
      </c>
      <c r="AJ52" s="49">
        <v>1268</v>
      </c>
      <c r="AK52" s="50">
        <v>614</v>
      </c>
      <c r="AL52" s="56">
        <v>654</v>
      </c>
      <c r="AM52" s="52">
        <v>555</v>
      </c>
      <c r="AN52" s="53">
        <v>616</v>
      </c>
      <c r="AO52" s="53">
        <v>54</v>
      </c>
      <c r="AP52" s="55">
        <v>21</v>
      </c>
      <c r="AQ52" s="49">
        <v>5</v>
      </c>
      <c r="AR52" s="166">
        <v>17</v>
      </c>
      <c r="AT52" s="264">
        <f t="shared" si="0"/>
        <v>-69</v>
      </c>
      <c r="AU52" s="262">
        <f t="shared" si="1"/>
        <v>15</v>
      </c>
      <c r="AV52" s="265">
        <f t="shared" si="2"/>
        <v>-12</v>
      </c>
    </row>
    <row r="53" spans="1:48" s="81" customFormat="1" ht="15.75" customHeight="1" x14ac:dyDescent="0.2">
      <c r="A53" s="1">
        <v>7</v>
      </c>
      <c r="B53" s="1">
        <v>227</v>
      </c>
      <c r="C53" s="356" t="s">
        <v>216</v>
      </c>
      <c r="D53" s="49">
        <v>-695</v>
      </c>
      <c r="E53" s="50">
        <v>-308</v>
      </c>
      <c r="F53" s="51">
        <v>-387</v>
      </c>
      <c r="G53" s="49">
        <v>-326</v>
      </c>
      <c r="H53" s="50">
        <v>-145</v>
      </c>
      <c r="I53" s="51">
        <v>-181</v>
      </c>
      <c r="J53" s="80">
        <v>241</v>
      </c>
      <c r="K53" s="50">
        <v>121</v>
      </c>
      <c r="L53" s="51">
        <v>120</v>
      </c>
      <c r="M53" s="52">
        <v>121</v>
      </c>
      <c r="N53" s="53">
        <v>120</v>
      </c>
      <c r="O53" s="53">
        <v>0</v>
      </c>
      <c r="P53" s="54">
        <v>0</v>
      </c>
      <c r="Q53" s="49">
        <v>567</v>
      </c>
      <c r="R53" s="50">
        <v>266</v>
      </c>
      <c r="S53" s="51">
        <v>301</v>
      </c>
      <c r="T53" s="52">
        <v>265</v>
      </c>
      <c r="U53" s="53">
        <v>301</v>
      </c>
      <c r="V53" s="53">
        <v>1</v>
      </c>
      <c r="W53" s="55">
        <v>0</v>
      </c>
      <c r="X53" s="49">
        <v>-369</v>
      </c>
      <c r="Y53" s="50">
        <v>-163</v>
      </c>
      <c r="Z53" s="56">
        <v>-206</v>
      </c>
      <c r="AA53" s="49">
        <v>699</v>
      </c>
      <c r="AB53" s="50">
        <v>350</v>
      </c>
      <c r="AC53" s="56">
        <v>349</v>
      </c>
      <c r="AD53" s="52">
        <v>321</v>
      </c>
      <c r="AE53" s="53">
        <v>285</v>
      </c>
      <c r="AF53" s="53">
        <v>13</v>
      </c>
      <c r="AG53" s="55">
        <v>56</v>
      </c>
      <c r="AH53" s="49">
        <v>16</v>
      </c>
      <c r="AI53" s="51">
        <v>8</v>
      </c>
      <c r="AJ53" s="49">
        <v>1068</v>
      </c>
      <c r="AK53" s="50">
        <v>513</v>
      </c>
      <c r="AL53" s="56">
        <v>555</v>
      </c>
      <c r="AM53" s="52">
        <v>500</v>
      </c>
      <c r="AN53" s="53">
        <v>499</v>
      </c>
      <c r="AO53" s="53">
        <v>7</v>
      </c>
      <c r="AP53" s="55">
        <v>56</v>
      </c>
      <c r="AQ53" s="49">
        <v>6</v>
      </c>
      <c r="AR53" s="166">
        <v>0</v>
      </c>
      <c r="AT53" s="264">
        <f t="shared" si="0"/>
        <v>-393</v>
      </c>
      <c r="AU53" s="262">
        <f t="shared" si="1"/>
        <v>6</v>
      </c>
      <c r="AV53" s="265">
        <f t="shared" si="2"/>
        <v>18</v>
      </c>
    </row>
    <row r="54" spans="1:48" ht="15.75" customHeight="1" x14ac:dyDescent="0.2">
      <c r="A54" s="1">
        <v>5</v>
      </c>
      <c r="B54" s="1">
        <v>228</v>
      </c>
      <c r="C54" s="356" t="s">
        <v>217</v>
      </c>
      <c r="D54" s="49">
        <v>-234</v>
      </c>
      <c r="E54" s="50">
        <v>-171</v>
      </c>
      <c r="F54" s="51">
        <v>-63</v>
      </c>
      <c r="G54" s="49">
        <v>-106</v>
      </c>
      <c r="H54" s="50">
        <v>-80</v>
      </c>
      <c r="I54" s="51">
        <v>-26</v>
      </c>
      <c r="J54" s="80">
        <v>298</v>
      </c>
      <c r="K54" s="50">
        <v>139</v>
      </c>
      <c r="L54" s="51">
        <v>159</v>
      </c>
      <c r="M54" s="52">
        <v>139</v>
      </c>
      <c r="N54" s="53">
        <v>158</v>
      </c>
      <c r="O54" s="53">
        <v>0</v>
      </c>
      <c r="P54" s="54">
        <v>1</v>
      </c>
      <c r="Q54" s="49">
        <v>404</v>
      </c>
      <c r="R54" s="50">
        <v>219</v>
      </c>
      <c r="S54" s="51">
        <v>185</v>
      </c>
      <c r="T54" s="52">
        <v>219</v>
      </c>
      <c r="U54" s="53">
        <v>185</v>
      </c>
      <c r="V54" s="53">
        <v>0</v>
      </c>
      <c r="W54" s="55">
        <v>0</v>
      </c>
      <c r="X54" s="49">
        <v>-128</v>
      </c>
      <c r="Y54" s="50">
        <v>-91</v>
      </c>
      <c r="Z54" s="56">
        <v>-37</v>
      </c>
      <c r="AA54" s="49">
        <v>1803</v>
      </c>
      <c r="AB54" s="50">
        <v>871</v>
      </c>
      <c r="AC54" s="56">
        <v>932</v>
      </c>
      <c r="AD54" s="52">
        <v>779</v>
      </c>
      <c r="AE54" s="53">
        <v>747</v>
      </c>
      <c r="AF54" s="53">
        <v>74</v>
      </c>
      <c r="AG54" s="55">
        <v>182</v>
      </c>
      <c r="AH54" s="49">
        <v>18</v>
      </c>
      <c r="AI54" s="51">
        <v>3</v>
      </c>
      <c r="AJ54" s="49">
        <v>1931</v>
      </c>
      <c r="AK54" s="50">
        <v>962</v>
      </c>
      <c r="AL54" s="56">
        <v>969</v>
      </c>
      <c r="AM54" s="52">
        <v>884</v>
      </c>
      <c r="AN54" s="53">
        <v>833</v>
      </c>
      <c r="AO54" s="53">
        <v>52</v>
      </c>
      <c r="AP54" s="55">
        <v>115</v>
      </c>
      <c r="AQ54" s="49">
        <v>26</v>
      </c>
      <c r="AR54" s="166">
        <v>21</v>
      </c>
      <c r="AT54" s="264">
        <f t="shared" si="0"/>
        <v>-191</v>
      </c>
      <c r="AU54" s="262">
        <f t="shared" si="1"/>
        <v>89</v>
      </c>
      <c r="AV54" s="265">
        <f t="shared" si="2"/>
        <v>-26</v>
      </c>
    </row>
    <row r="55" spans="1:48" ht="15.75" customHeight="1" x14ac:dyDescent="0.2">
      <c r="A55" s="1">
        <v>7</v>
      </c>
      <c r="B55" s="1">
        <v>229</v>
      </c>
      <c r="C55" s="356" t="s">
        <v>218</v>
      </c>
      <c r="D55" s="49">
        <v>-535</v>
      </c>
      <c r="E55" s="50">
        <v>-188</v>
      </c>
      <c r="F55" s="51">
        <v>-347</v>
      </c>
      <c r="G55" s="49">
        <v>-348</v>
      </c>
      <c r="H55" s="50">
        <v>-143</v>
      </c>
      <c r="I55" s="51">
        <v>-205</v>
      </c>
      <c r="J55" s="80">
        <v>580</v>
      </c>
      <c r="K55" s="50">
        <v>308</v>
      </c>
      <c r="L55" s="51">
        <v>272</v>
      </c>
      <c r="M55" s="52">
        <v>308</v>
      </c>
      <c r="N55" s="53">
        <v>269</v>
      </c>
      <c r="O55" s="53">
        <v>0</v>
      </c>
      <c r="P55" s="54">
        <v>3</v>
      </c>
      <c r="Q55" s="49">
        <v>928</v>
      </c>
      <c r="R55" s="50">
        <v>451</v>
      </c>
      <c r="S55" s="51">
        <v>477</v>
      </c>
      <c r="T55" s="52">
        <v>450</v>
      </c>
      <c r="U55" s="53">
        <v>476</v>
      </c>
      <c r="V55" s="53">
        <v>1</v>
      </c>
      <c r="W55" s="55">
        <v>1</v>
      </c>
      <c r="X55" s="49">
        <v>-187</v>
      </c>
      <c r="Y55" s="50">
        <v>-45</v>
      </c>
      <c r="Z55" s="56">
        <v>-142</v>
      </c>
      <c r="AA55" s="49">
        <v>2014</v>
      </c>
      <c r="AB55" s="50">
        <v>1043</v>
      </c>
      <c r="AC55" s="56">
        <v>971</v>
      </c>
      <c r="AD55" s="52">
        <v>971</v>
      </c>
      <c r="AE55" s="53">
        <v>904</v>
      </c>
      <c r="AF55" s="53">
        <v>55</v>
      </c>
      <c r="AG55" s="55">
        <v>55</v>
      </c>
      <c r="AH55" s="49">
        <v>17</v>
      </c>
      <c r="AI55" s="51">
        <v>12</v>
      </c>
      <c r="AJ55" s="49">
        <v>2201</v>
      </c>
      <c r="AK55" s="50">
        <v>1088</v>
      </c>
      <c r="AL55" s="56">
        <v>1113</v>
      </c>
      <c r="AM55" s="52">
        <v>1030</v>
      </c>
      <c r="AN55" s="53">
        <v>1065</v>
      </c>
      <c r="AO55" s="53">
        <v>29</v>
      </c>
      <c r="AP55" s="55">
        <v>36</v>
      </c>
      <c r="AQ55" s="49">
        <v>29</v>
      </c>
      <c r="AR55" s="166">
        <v>12</v>
      </c>
      <c r="AT55" s="264">
        <f t="shared" si="0"/>
        <v>-220</v>
      </c>
      <c r="AU55" s="262">
        <f t="shared" si="1"/>
        <v>45</v>
      </c>
      <c r="AV55" s="265">
        <f t="shared" si="2"/>
        <v>-12</v>
      </c>
    </row>
    <row r="56" spans="1:48" ht="15.75" customHeight="1" x14ac:dyDescent="0.2">
      <c r="A56" s="1">
        <v>3</v>
      </c>
      <c r="B56" s="1">
        <v>301</v>
      </c>
      <c r="C56" s="356" t="s">
        <v>49</v>
      </c>
      <c r="D56" s="49">
        <v>-125</v>
      </c>
      <c r="E56" s="50">
        <v>-89</v>
      </c>
      <c r="F56" s="51">
        <v>-36</v>
      </c>
      <c r="G56" s="49">
        <v>-66</v>
      </c>
      <c r="H56" s="50">
        <v>-38</v>
      </c>
      <c r="I56" s="51">
        <v>-28</v>
      </c>
      <c r="J56" s="80">
        <v>185</v>
      </c>
      <c r="K56" s="50">
        <v>91</v>
      </c>
      <c r="L56" s="51">
        <v>94</v>
      </c>
      <c r="M56" s="52">
        <v>91</v>
      </c>
      <c r="N56" s="53">
        <v>94</v>
      </c>
      <c r="O56" s="53">
        <v>0</v>
      </c>
      <c r="P56" s="54">
        <v>0</v>
      </c>
      <c r="Q56" s="49">
        <v>251</v>
      </c>
      <c r="R56" s="50">
        <v>129</v>
      </c>
      <c r="S56" s="51">
        <v>122</v>
      </c>
      <c r="T56" s="52">
        <v>129</v>
      </c>
      <c r="U56" s="53">
        <v>122</v>
      </c>
      <c r="V56" s="53">
        <v>0</v>
      </c>
      <c r="W56" s="55">
        <v>0</v>
      </c>
      <c r="X56" s="49">
        <v>-59</v>
      </c>
      <c r="Y56" s="50">
        <v>-51</v>
      </c>
      <c r="Z56" s="56">
        <v>-8</v>
      </c>
      <c r="AA56" s="49">
        <v>1066</v>
      </c>
      <c r="AB56" s="50">
        <v>515</v>
      </c>
      <c r="AC56" s="56">
        <v>551</v>
      </c>
      <c r="AD56" s="52">
        <v>497</v>
      </c>
      <c r="AE56" s="53">
        <v>532</v>
      </c>
      <c r="AF56" s="53">
        <v>9</v>
      </c>
      <c r="AG56" s="55">
        <v>11</v>
      </c>
      <c r="AH56" s="49">
        <v>9</v>
      </c>
      <c r="AI56" s="51">
        <v>8</v>
      </c>
      <c r="AJ56" s="49">
        <v>1125</v>
      </c>
      <c r="AK56" s="50">
        <v>566</v>
      </c>
      <c r="AL56" s="56">
        <v>559</v>
      </c>
      <c r="AM56" s="52">
        <v>555</v>
      </c>
      <c r="AN56" s="53">
        <v>543</v>
      </c>
      <c r="AO56" s="53">
        <v>4</v>
      </c>
      <c r="AP56" s="55">
        <v>11</v>
      </c>
      <c r="AQ56" s="49">
        <v>7</v>
      </c>
      <c r="AR56" s="166">
        <v>5</v>
      </c>
      <c r="AT56" s="264">
        <f t="shared" si="0"/>
        <v>-69</v>
      </c>
      <c r="AU56" s="262">
        <f t="shared" si="1"/>
        <v>5</v>
      </c>
      <c r="AV56" s="265">
        <f t="shared" si="2"/>
        <v>5</v>
      </c>
    </row>
    <row r="57" spans="1:48" ht="15.75" customHeight="1" x14ac:dyDescent="0.2">
      <c r="A57" s="1">
        <v>5</v>
      </c>
      <c r="B57" s="1">
        <v>365</v>
      </c>
      <c r="C57" s="356" t="s">
        <v>219</v>
      </c>
      <c r="D57" s="49">
        <v>-291</v>
      </c>
      <c r="E57" s="50">
        <v>-156</v>
      </c>
      <c r="F57" s="51">
        <v>-135</v>
      </c>
      <c r="G57" s="49">
        <v>-169</v>
      </c>
      <c r="H57" s="50">
        <v>-75</v>
      </c>
      <c r="I57" s="51">
        <v>-94</v>
      </c>
      <c r="J57" s="80">
        <v>116</v>
      </c>
      <c r="K57" s="50">
        <v>54</v>
      </c>
      <c r="L57" s="51">
        <v>62</v>
      </c>
      <c r="M57" s="52">
        <v>53</v>
      </c>
      <c r="N57" s="53">
        <v>62</v>
      </c>
      <c r="O57" s="53">
        <v>1</v>
      </c>
      <c r="P57" s="54">
        <v>0</v>
      </c>
      <c r="Q57" s="49">
        <v>285</v>
      </c>
      <c r="R57" s="50">
        <v>129</v>
      </c>
      <c r="S57" s="51">
        <v>156</v>
      </c>
      <c r="T57" s="52">
        <v>129</v>
      </c>
      <c r="U57" s="53">
        <v>156</v>
      </c>
      <c r="V57" s="53">
        <v>0</v>
      </c>
      <c r="W57" s="55">
        <v>0</v>
      </c>
      <c r="X57" s="49">
        <v>-122</v>
      </c>
      <c r="Y57" s="50">
        <v>-81</v>
      </c>
      <c r="Z57" s="56">
        <v>-41</v>
      </c>
      <c r="AA57" s="49">
        <v>491</v>
      </c>
      <c r="AB57" s="50">
        <v>236</v>
      </c>
      <c r="AC57" s="56">
        <v>255</v>
      </c>
      <c r="AD57" s="52">
        <v>191</v>
      </c>
      <c r="AE57" s="53">
        <v>223</v>
      </c>
      <c r="AF57" s="53">
        <v>29</v>
      </c>
      <c r="AG57" s="55">
        <v>19</v>
      </c>
      <c r="AH57" s="49">
        <v>16</v>
      </c>
      <c r="AI57" s="51">
        <v>13</v>
      </c>
      <c r="AJ57" s="49">
        <v>613</v>
      </c>
      <c r="AK57" s="50">
        <v>317</v>
      </c>
      <c r="AL57" s="56">
        <v>296</v>
      </c>
      <c r="AM57" s="52">
        <v>274</v>
      </c>
      <c r="AN57" s="53">
        <v>270</v>
      </c>
      <c r="AO57" s="53">
        <v>12</v>
      </c>
      <c r="AP57" s="55">
        <v>9</v>
      </c>
      <c r="AQ57" s="49">
        <v>31</v>
      </c>
      <c r="AR57" s="166">
        <v>17</v>
      </c>
      <c r="AT57" s="264">
        <f t="shared" si="0"/>
        <v>-130</v>
      </c>
      <c r="AU57" s="262">
        <f t="shared" si="1"/>
        <v>27</v>
      </c>
      <c r="AV57" s="265">
        <f t="shared" si="2"/>
        <v>-19</v>
      </c>
    </row>
    <row r="58" spans="1:48" ht="15.75" customHeight="1" x14ac:dyDescent="0.2">
      <c r="A58" s="1">
        <v>4</v>
      </c>
      <c r="B58" s="1">
        <v>381</v>
      </c>
      <c r="C58" s="356" t="s">
        <v>58</v>
      </c>
      <c r="D58" s="49">
        <v>-63</v>
      </c>
      <c r="E58" s="50">
        <v>-18</v>
      </c>
      <c r="F58" s="51">
        <v>-45</v>
      </c>
      <c r="G58" s="49">
        <v>-112</v>
      </c>
      <c r="H58" s="50">
        <v>-55</v>
      </c>
      <c r="I58" s="51">
        <v>-57</v>
      </c>
      <c r="J58" s="80">
        <v>219</v>
      </c>
      <c r="K58" s="50">
        <v>121</v>
      </c>
      <c r="L58" s="51">
        <v>98</v>
      </c>
      <c r="M58" s="52">
        <v>121</v>
      </c>
      <c r="N58" s="53">
        <v>97</v>
      </c>
      <c r="O58" s="53">
        <v>0</v>
      </c>
      <c r="P58" s="54">
        <v>1</v>
      </c>
      <c r="Q58" s="49">
        <v>331</v>
      </c>
      <c r="R58" s="50">
        <v>176</v>
      </c>
      <c r="S58" s="51">
        <v>155</v>
      </c>
      <c r="T58" s="52">
        <v>175</v>
      </c>
      <c r="U58" s="53">
        <v>155</v>
      </c>
      <c r="V58" s="53">
        <v>1</v>
      </c>
      <c r="W58" s="55">
        <v>0</v>
      </c>
      <c r="X58" s="49">
        <v>49</v>
      </c>
      <c r="Y58" s="50">
        <v>37</v>
      </c>
      <c r="Z58" s="56">
        <v>12</v>
      </c>
      <c r="AA58" s="49">
        <v>946</v>
      </c>
      <c r="AB58" s="50">
        <v>503</v>
      </c>
      <c r="AC58" s="56">
        <v>443</v>
      </c>
      <c r="AD58" s="52">
        <v>445</v>
      </c>
      <c r="AE58" s="53">
        <v>417</v>
      </c>
      <c r="AF58" s="53">
        <v>54</v>
      </c>
      <c r="AG58" s="55">
        <v>22</v>
      </c>
      <c r="AH58" s="49">
        <v>4</v>
      </c>
      <c r="AI58" s="51">
        <v>4</v>
      </c>
      <c r="AJ58" s="49">
        <v>897</v>
      </c>
      <c r="AK58" s="50">
        <v>466</v>
      </c>
      <c r="AL58" s="56">
        <v>431</v>
      </c>
      <c r="AM58" s="52">
        <v>432</v>
      </c>
      <c r="AN58" s="53">
        <v>415</v>
      </c>
      <c r="AO58" s="53">
        <v>27</v>
      </c>
      <c r="AP58" s="55">
        <v>11</v>
      </c>
      <c r="AQ58" s="49">
        <v>7</v>
      </c>
      <c r="AR58" s="166">
        <v>5</v>
      </c>
      <c r="AT58" s="264">
        <f t="shared" si="0"/>
        <v>15</v>
      </c>
      <c r="AU58" s="262">
        <f t="shared" si="1"/>
        <v>38</v>
      </c>
      <c r="AV58" s="265">
        <f t="shared" si="2"/>
        <v>-4</v>
      </c>
    </row>
    <row r="59" spans="1:48" ht="15.75" customHeight="1" x14ac:dyDescent="0.2">
      <c r="A59" s="1">
        <v>4</v>
      </c>
      <c r="B59" s="1">
        <v>382</v>
      </c>
      <c r="C59" s="356" t="s">
        <v>59</v>
      </c>
      <c r="D59" s="49">
        <v>-59</v>
      </c>
      <c r="E59" s="50">
        <v>-93</v>
      </c>
      <c r="F59" s="51">
        <v>34</v>
      </c>
      <c r="G59" s="49">
        <v>30</v>
      </c>
      <c r="H59" s="50">
        <v>-13</v>
      </c>
      <c r="I59" s="51">
        <v>43</v>
      </c>
      <c r="J59" s="80">
        <v>282</v>
      </c>
      <c r="K59" s="50">
        <v>144</v>
      </c>
      <c r="L59" s="51">
        <v>138</v>
      </c>
      <c r="M59" s="52">
        <v>144</v>
      </c>
      <c r="N59" s="53">
        <v>137</v>
      </c>
      <c r="O59" s="53">
        <v>0</v>
      </c>
      <c r="P59" s="54">
        <v>1</v>
      </c>
      <c r="Q59" s="49">
        <v>252</v>
      </c>
      <c r="R59" s="50">
        <v>157</v>
      </c>
      <c r="S59" s="51">
        <v>95</v>
      </c>
      <c r="T59" s="52">
        <v>157</v>
      </c>
      <c r="U59" s="53">
        <v>94</v>
      </c>
      <c r="V59" s="53">
        <v>0</v>
      </c>
      <c r="W59" s="55">
        <v>1</v>
      </c>
      <c r="X59" s="49">
        <v>-89</v>
      </c>
      <c r="Y59" s="50">
        <v>-80</v>
      </c>
      <c r="Z59" s="56">
        <v>-9</v>
      </c>
      <c r="AA59" s="49">
        <v>1197</v>
      </c>
      <c r="AB59" s="50">
        <v>605</v>
      </c>
      <c r="AC59" s="56">
        <v>592</v>
      </c>
      <c r="AD59" s="52">
        <v>553</v>
      </c>
      <c r="AE59" s="53">
        <v>540</v>
      </c>
      <c r="AF59" s="53">
        <v>45</v>
      </c>
      <c r="AG59" s="55">
        <v>45</v>
      </c>
      <c r="AH59" s="49">
        <v>7</v>
      </c>
      <c r="AI59" s="51">
        <v>7</v>
      </c>
      <c r="AJ59" s="49">
        <v>1286</v>
      </c>
      <c r="AK59" s="50">
        <v>685</v>
      </c>
      <c r="AL59" s="56">
        <v>601</v>
      </c>
      <c r="AM59" s="52">
        <v>632</v>
      </c>
      <c r="AN59" s="53">
        <v>553</v>
      </c>
      <c r="AO59" s="53">
        <v>47</v>
      </c>
      <c r="AP59" s="55">
        <v>41</v>
      </c>
      <c r="AQ59" s="49">
        <v>6</v>
      </c>
      <c r="AR59" s="166">
        <v>7</v>
      </c>
      <c r="AT59" s="264">
        <f t="shared" si="0"/>
        <v>-92</v>
      </c>
      <c r="AU59" s="262">
        <f t="shared" si="1"/>
        <v>2</v>
      </c>
      <c r="AV59" s="265">
        <f t="shared" si="2"/>
        <v>1</v>
      </c>
    </row>
    <row r="60" spans="1:48" ht="15.75" customHeight="1" x14ac:dyDescent="0.2">
      <c r="A60" s="1">
        <v>6</v>
      </c>
      <c r="B60" s="1">
        <v>442</v>
      </c>
      <c r="C60" s="356" t="s">
        <v>63</v>
      </c>
      <c r="D60" s="49">
        <v>-165</v>
      </c>
      <c r="E60" s="50">
        <v>-51</v>
      </c>
      <c r="F60" s="51">
        <v>-114</v>
      </c>
      <c r="G60" s="49">
        <v>-108</v>
      </c>
      <c r="H60" s="50">
        <v>-42</v>
      </c>
      <c r="I60" s="51">
        <v>-66</v>
      </c>
      <c r="J60" s="80">
        <v>61</v>
      </c>
      <c r="K60" s="50">
        <v>36</v>
      </c>
      <c r="L60" s="51">
        <v>25</v>
      </c>
      <c r="M60" s="52">
        <v>36</v>
      </c>
      <c r="N60" s="53">
        <v>25</v>
      </c>
      <c r="O60" s="53">
        <v>0</v>
      </c>
      <c r="P60" s="54">
        <v>0</v>
      </c>
      <c r="Q60" s="49">
        <v>169</v>
      </c>
      <c r="R60" s="50">
        <v>78</v>
      </c>
      <c r="S60" s="51">
        <v>91</v>
      </c>
      <c r="T60" s="52">
        <v>78</v>
      </c>
      <c r="U60" s="53">
        <v>90</v>
      </c>
      <c r="V60" s="53">
        <v>0</v>
      </c>
      <c r="W60" s="55">
        <v>1</v>
      </c>
      <c r="X60" s="49">
        <v>-57</v>
      </c>
      <c r="Y60" s="50">
        <v>-9</v>
      </c>
      <c r="Z60" s="56">
        <v>-48</v>
      </c>
      <c r="AA60" s="49">
        <v>340</v>
      </c>
      <c r="AB60" s="50">
        <v>175</v>
      </c>
      <c r="AC60" s="56">
        <v>165</v>
      </c>
      <c r="AD60" s="52">
        <v>156</v>
      </c>
      <c r="AE60" s="53">
        <v>154</v>
      </c>
      <c r="AF60" s="53">
        <v>17</v>
      </c>
      <c r="AG60" s="55">
        <v>9</v>
      </c>
      <c r="AH60" s="49">
        <v>2</v>
      </c>
      <c r="AI60" s="51">
        <v>2</v>
      </c>
      <c r="AJ60" s="49">
        <v>397</v>
      </c>
      <c r="AK60" s="50">
        <v>184</v>
      </c>
      <c r="AL60" s="56">
        <v>213</v>
      </c>
      <c r="AM60" s="52">
        <v>174</v>
      </c>
      <c r="AN60" s="53">
        <v>202</v>
      </c>
      <c r="AO60" s="53">
        <v>4</v>
      </c>
      <c r="AP60" s="55">
        <v>6</v>
      </c>
      <c r="AQ60" s="49">
        <v>6</v>
      </c>
      <c r="AR60" s="166">
        <v>5</v>
      </c>
      <c r="AT60" s="264">
        <f t="shared" si="0"/>
        <v>-66</v>
      </c>
      <c r="AU60" s="262">
        <f t="shared" si="1"/>
        <v>16</v>
      </c>
      <c r="AV60" s="265">
        <f t="shared" si="2"/>
        <v>-7</v>
      </c>
    </row>
    <row r="61" spans="1:48" ht="15.75" customHeight="1" x14ac:dyDescent="0.2">
      <c r="A61" s="1">
        <v>6</v>
      </c>
      <c r="B61" s="1">
        <v>443</v>
      </c>
      <c r="C61" s="356" t="s">
        <v>64</v>
      </c>
      <c r="D61" s="49">
        <v>55</v>
      </c>
      <c r="E61" s="50">
        <v>12</v>
      </c>
      <c r="F61" s="51">
        <v>43</v>
      </c>
      <c r="G61" s="49">
        <v>-15</v>
      </c>
      <c r="H61" s="50">
        <v>-27</v>
      </c>
      <c r="I61" s="51">
        <v>12</v>
      </c>
      <c r="J61" s="80">
        <v>159</v>
      </c>
      <c r="K61" s="50">
        <v>75</v>
      </c>
      <c r="L61" s="51">
        <v>84</v>
      </c>
      <c r="M61" s="52">
        <v>75</v>
      </c>
      <c r="N61" s="53">
        <v>84</v>
      </c>
      <c r="O61" s="53">
        <v>0</v>
      </c>
      <c r="P61" s="54">
        <v>0</v>
      </c>
      <c r="Q61" s="49">
        <v>174</v>
      </c>
      <c r="R61" s="50">
        <v>102</v>
      </c>
      <c r="S61" s="51">
        <v>72</v>
      </c>
      <c r="T61" s="52">
        <v>102</v>
      </c>
      <c r="U61" s="53">
        <v>72</v>
      </c>
      <c r="V61" s="53">
        <v>0</v>
      </c>
      <c r="W61" s="55">
        <v>0</v>
      </c>
      <c r="X61" s="49">
        <v>70</v>
      </c>
      <c r="Y61" s="50">
        <v>39</v>
      </c>
      <c r="Z61" s="56">
        <v>31</v>
      </c>
      <c r="AA61" s="49">
        <v>742</v>
      </c>
      <c r="AB61" s="50">
        <v>332</v>
      </c>
      <c r="AC61" s="56">
        <v>410</v>
      </c>
      <c r="AD61" s="52">
        <v>306</v>
      </c>
      <c r="AE61" s="53">
        <v>294</v>
      </c>
      <c r="AF61" s="53">
        <v>26</v>
      </c>
      <c r="AG61" s="55">
        <v>115</v>
      </c>
      <c r="AH61" s="49">
        <v>0</v>
      </c>
      <c r="AI61" s="51">
        <v>1</v>
      </c>
      <c r="AJ61" s="49">
        <v>672</v>
      </c>
      <c r="AK61" s="50">
        <v>293</v>
      </c>
      <c r="AL61" s="56">
        <v>379</v>
      </c>
      <c r="AM61" s="52">
        <v>270</v>
      </c>
      <c r="AN61" s="53">
        <v>257</v>
      </c>
      <c r="AO61" s="53">
        <v>16</v>
      </c>
      <c r="AP61" s="55">
        <v>84</v>
      </c>
      <c r="AQ61" s="49">
        <v>7</v>
      </c>
      <c r="AR61" s="166">
        <v>38</v>
      </c>
      <c r="AT61" s="264">
        <f t="shared" si="0"/>
        <v>73</v>
      </c>
      <c r="AU61" s="262">
        <f t="shared" si="1"/>
        <v>41</v>
      </c>
      <c r="AV61" s="265">
        <f t="shared" si="2"/>
        <v>-44</v>
      </c>
    </row>
    <row r="62" spans="1:48" ht="15.75" customHeight="1" x14ac:dyDescent="0.2">
      <c r="A62" s="1">
        <v>6</v>
      </c>
      <c r="B62" s="1">
        <v>446</v>
      </c>
      <c r="C62" s="356" t="s">
        <v>220</v>
      </c>
      <c r="D62" s="49">
        <v>-244</v>
      </c>
      <c r="E62" s="50">
        <v>-109</v>
      </c>
      <c r="F62" s="51">
        <v>-135</v>
      </c>
      <c r="G62" s="49">
        <v>-127</v>
      </c>
      <c r="H62" s="50">
        <v>-64</v>
      </c>
      <c r="I62" s="51">
        <v>-63</v>
      </c>
      <c r="J62" s="80">
        <v>44</v>
      </c>
      <c r="K62" s="50">
        <v>26</v>
      </c>
      <c r="L62" s="51">
        <v>18</v>
      </c>
      <c r="M62" s="52">
        <v>26</v>
      </c>
      <c r="N62" s="53">
        <v>18</v>
      </c>
      <c r="O62" s="53">
        <v>0</v>
      </c>
      <c r="P62" s="54">
        <v>0</v>
      </c>
      <c r="Q62" s="49">
        <v>171</v>
      </c>
      <c r="R62" s="50">
        <v>90</v>
      </c>
      <c r="S62" s="51">
        <v>81</v>
      </c>
      <c r="T62" s="52">
        <v>90</v>
      </c>
      <c r="U62" s="53">
        <v>81</v>
      </c>
      <c r="V62" s="53">
        <v>0</v>
      </c>
      <c r="W62" s="55">
        <v>0</v>
      </c>
      <c r="X62" s="49">
        <v>-117</v>
      </c>
      <c r="Y62" s="50">
        <v>-45</v>
      </c>
      <c r="Z62" s="56">
        <v>-72</v>
      </c>
      <c r="AA62" s="49">
        <v>232</v>
      </c>
      <c r="AB62" s="50">
        <v>110</v>
      </c>
      <c r="AC62" s="56">
        <v>122</v>
      </c>
      <c r="AD62" s="52">
        <v>110</v>
      </c>
      <c r="AE62" s="53">
        <v>118</v>
      </c>
      <c r="AF62" s="53">
        <v>0</v>
      </c>
      <c r="AG62" s="55">
        <v>3</v>
      </c>
      <c r="AH62" s="49">
        <v>0</v>
      </c>
      <c r="AI62" s="51">
        <v>1</v>
      </c>
      <c r="AJ62" s="49">
        <v>349</v>
      </c>
      <c r="AK62" s="50">
        <v>155</v>
      </c>
      <c r="AL62" s="56">
        <v>194</v>
      </c>
      <c r="AM62" s="52">
        <v>153</v>
      </c>
      <c r="AN62" s="53">
        <v>192</v>
      </c>
      <c r="AO62" s="53">
        <v>1</v>
      </c>
      <c r="AP62" s="55">
        <v>2</v>
      </c>
      <c r="AQ62" s="49">
        <v>1</v>
      </c>
      <c r="AR62" s="166">
        <v>0</v>
      </c>
      <c r="AT62" s="264">
        <f t="shared" si="0"/>
        <v>-117</v>
      </c>
      <c r="AU62" s="262">
        <f t="shared" si="1"/>
        <v>0</v>
      </c>
      <c r="AV62" s="265">
        <f t="shared" si="2"/>
        <v>0</v>
      </c>
    </row>
    <row r="63" spans="1:48" ht="15.75" customHeight="1" x14ac:dyDescent="0.2">
      <c r="A63" s="1">
        <v>7</v>
      </c>
      <c r="B63" s="1">
        <v>464</v>
      </c>
      <c r="C63" s="356" t="s">
        <v>70</v>
      </c>
      <c r="D63" s="49">
        <v>-78</v>
      </c>
      <c r="E63" s="50">
        <v>-59</v>
      </c>
      <c r="F63" s="51">
        <v>-19</v>
      </c>
      <c r="G63" s="49">
        <v>52</v>
      </c>
      <c r="H63" s="50">
        <v>22</v>
      </c>
      <c r="I63" s="51">
        <v>30</v>
      </c>
      <c r="J63" s="80">
        <v>321</v>
      </c>
      <c r="K63" s="50">
        <v>167</v>
      </c>
      <c r="L63" s="51">
        <v>154</v>
      </c>
      <c r="M63" s="82">
        <v>167</v>
      </c>
      <c r="N63" s="53">
        <v>154</v>
      </c>
      <c r="O63" s="53">
        <v>0</v>
      </c>
      <c r="P63" s="54">
        <v>0</v>
      </c>
      <c r="Q63" s="49">
        <v>269</v>
      </c>
      <c r="R63" s="50">
        <v>145</v>
      </c>
      <c r="S63" s="51">
        <v>124</v>
      </c>
      <c r="T63" s="52">
        <v>145</v>
      </c>
      <c r="U63" s="53">
        <v>124</v>
      </c>
      <c r="V63" s="53">
        <v>0</v>
      </c>
      <c r="W63" s="55">
        <v>0</v>
      </c>
      <c r="X63" s="49">
        <v>-130</v>
      </c>
      <c r="Y63" s="50">
        <v>-81</v>
      </c>
      <c r="Z63" s="56">
        <v>-49</v>
      </c>
      <c r="AA63" s="49">
        <v>1042</v>
      </c>
      <c r="AB63" s="50">
        <v>503</v>
      </c>
      <c r="AC63" s="56">
        <v>539</v>
      </c>
      <c r="AD63" s="52">
        <v>488</v>
      </c>
      <c r="AE63" s="53">
        <v>518</v>
      </c>
      <c r="AF63" s="53">
        <v>10</v>
      </c>
      <c r="AG63" s="55">
        <v>13</v>
      </c>
      <c r="AH63" s="49">
        <v>5</v>
      </c>
      <c r="AI63" s="51">
        <v>8</v>
      </c>
      <c r="AJ63" s="49">
        <v>1172</v>
      </c>
      <c r="AK63" s="50">
        <v>584</v>
      </c>
      <c r="AL63" s="56">
        <v>588</v>
      </c>
      <c r="AM63" s="52">
        <v>567</v>
      </c>
      <c r="AN63" s="53">
        <v>575</v>
      </c>
      <c r="AO63" s="53">
        <v>5</v>
      </c>
      <c r="AP63" s="55">
        <v>5</v>
      </c>
      <c r="AQ63" s="49">
        <v>12</v>
      </c>
      <c r="AR63" s="166">
        <v>8</v>
      </c>
      <c r="AT63" s="264">
        <f t="shared" si="0"/>
        <v>-136</v>
      </c>
      <c r="AU63" s="262">
        <f t="shared" si="1"/>
        <v>13</v>
      </c>
      <c r="AV63" s="265">
        <f t="shared" si="2"/>
        <v>-7</v>
      </c>
    </row>
    <row r="64" spans="1:48" ht="15.75" customHeight="1" x14ac:dyDescent="0.2">
      <c r="A64" s="1">
        <v>7</v>
      </c>
      <c r="B64" s="1">
        <v>481</v>
      </c>
      <c r="C64" s="356" t="s">
        <v>71</v>
      </c>
      <c r="D64" s="49">
        <v>-243</v>
      </c>
      <c r="E64" s="50">
        <v>-120</v>
      </c>
      <c r="F64" s="51">
        <v>-123</v>
      </c>
      <c r="G64" s="49">
        <v>-110</v>
      </c>
      <c r="H64" s="50">
        <v>-55</v>
      </c>
      <c r="I64" s="51">
        <v>-55</v>
      </c>
      <c r="J64" s="80">
        <v>83</v>
      </c>
      <c r="K64" s="50">
        <v>43</v>
      </c>
      <c r="L64" s="51">
        <v>40</v>
      </c>
      <c r="M64" s="52">
        <v>43</v>
      </c>
      <c r="N64" s="53">
        <v>40</v>
      </c>
      <c r="O64" s="53">
        <v>0</v>
      </c>
      <c r="P64" s="54">
        <v>0</v>
      </c>
      <c r="Q64" s="49">
        <v>193</v>
      </c>
      <c r="R64" s="50">
        <v>98</v>
      </c>
      <c r="S64" s="51">
        <v>95</v>
      </c>
      <c r="T64" s="52">
        <v>98</v>
      </c>
      <c r="U64" s="53">
        <v>95</v>
      </c>
      <c r="V64" s="53">
        <v>0</v>
      </c>
      <c r="W64" s="55">
        <v>0</v>
      </c>
      <c r="X64" s="49">
        <v>-133</v>
      </c>
      <c r="Y64" s="50">
        <v>-65</v>
      </c>
      <c r="Z64" s="56">
        <v>-68</v>
      </c>
      <c r="AA64" s="49">
        <v>354</v>
      </c>
      <c r="AB64" s="50">
        <v>176</v>
      </c>
      <c r="AC64" s="56">
        <v>178</v>
      </c>
      <c r="AD64" s="52">
        <v>164</v>
      </c>
      <c r="AE64" s="53">
        <v>174</v>
      </c>
      <c r="AF64" s="53">
        <v>12</v>
      </c>
      <c r="AG64" s="55">
        <v>4</v>
      </c>
      <c r="AH64" s="49">
        <v>0</v>
      </c>
      <c r="AI64" s="51">
        <v>0</v>
      </c>
      <c r="AJ64" s="49">
        <v>487</v>
      </c>
      <c r="AK64" s="50">
        <v>241</v>
      </c>
      <c r="AL64" s="56">
        <v>246</v>
      </c>
      <c r="AM64" s="52">
        <v>235</v>
      </c>
      <c r="AN64" s="53">
        <v>238</v>
      </c>
      <c r="AO64" s="53">
        <v>6</v>
      </c>
      <c r="AP64" s="55">
        <v>6</v>
      </c>
      <c r="AQ64" s="49">
        <v>0</v>
      </c>
      <c r="AR64" s="166">
        <v>2</v>
      </c>
      <c r="AT64" s="264">
        <f t="shared" si="0"/>
        <v>-135</v>
      </c>
      <c r="AU64" s="262">
        <f t="shared" si="1"/>
        <v>4</v>
      </c>
      <c r="AV64" s="265">
        <f t="shared" si="2"/>
        <v>-2</v>
      </c>
    </row>
    <row r="65" spans="1:48" ht="15.75" customHeight="1" x14ac:dyDescent="0.2">
      <c r="A65" s="1">
        <v>7</v>
      </c>
      <c r="B65" s="1">
        <v>501</v>
      </c>
      <c r="C65" s="356" t="s">
        <v>72</v>
      </c>
      <c r="D65" s="49">
        <v>-390</v>
      </c>
      <c r="E65" s="50">
        <v>-178</v>
      </c>
      <c r="F65" s="51">
        <v>-212</v>
      </c>
      <c r="G65" s="49">
        <v>-190</v>
      </c>
      <c r="H65" s="50">
        <v>-96</v>
      </c>
      <c r="I65" s="51">
        <v>-94</v>
      </c>
      <c r="J65" s="80">
        <v>105</v>
      </c>
      <c r="K65" s="50">
        <v>57</v>
      </c>
      <c r="L65" s="51">
        <v>48</v>
      </c>
      <c r="M65" s="52">
        <v>57</v>
      </c>
      <c r="N65" s="53">
        <v>48</v>
      </c>
      <c r="O65" s="53">
        <v>0</v>
      </c>
      <c r="P65" s="54">
        <v>0</v>
      </c>
      <c r="Q65" s="49">
        <v>295</v>
      </c>
      <c r="R65" s="50">
        <v>153</v>
      </c>
      <c r="S65" s="51">
        <v>142</v>
      </c>
      <c r="T65" s="52">
        <v>152</v>
      </c>
      <c r="U65" s="53">
        <v>141</v>
      </c>
      <c r="V65" s="53">
        <v>1</v>
      </c>
      <c r="W65" s="55">
        <v>1</v>
      </c>
      <c r="X65" s="49">
        <v>-200</v>
      </c>
      <c r="Y65" s="50">
        <v>-82</v>
      </c>
      <c r="Z65" s="56">
        <v>-118</v>
      </c>
      <c r="AA65" s="49">
        <v>306</v>
      </c>
      <c r="AB65" s="50">
        <v>171</v>
      </c>
      <c r="AC65" s="56">
        <v>135</v>
      </c>
      <c r="AD65" s="52">
        <v>154</v>
      </c>
      <c r="AE65" s="53">
        <v>116</v>
      </c>
      <c r="AF65" s="53">
        <v>16</v>
      </c>
      <c r="AG65" s="55">
        <v>19</v>
      </c>
      <c r="AH65" s="49">
        <v>1</v>
      </c>
      <c r="AI65" s="51">
        <v>0</v>
      </c>
      <c r="AJ65" s="49">
        <v>506</v>
      </c>
      <c r="AK65" s="50">
        <v>253</v>
      </c>
      <c r="AL65" s="56">
        <v>253</v>
      </c>
      <c r="AM65" s="52">
        <v>236</v>
      </c>
      <c r="AN65" s="53">
        <v>239</v>
      </c>
      <c r="AO65" s="53">
        <v>17</v>
      </c>
      <c r="AP65" s="55">
        <v>14</v>
      </c>
      <c r="AQ65" s="49">
        <v>0</v>
      </c>
      <c r="AR65" s="166">
        <v>0</v>
      </c>
      <c r="AT65" s="264">
        <f t="shared" si="0"/>
        <v>-205</v>
      </c>
      <c r="AU65" s="262">
        <f t="shared" si="1"/>
        <v>4</v>
      </c>
      <c r="AV65" s="265">
        <f t="shared" si="2"/>
        <v>1</v>
      </c>
    </row>
    <row r="66" spans="1:48" ht="15.75" customHeight="1" x14ac:dyDescent="0.2">
      <c r="A66" s="1">
        <v>8</v>
      </c>
      <c r="B66" s="1">
        <v>585</v>
      </c>
      <c r="C66" s="356" t="s">
        <v>221</v>
      </c>
      <c r="D66" s="49">
        <v>-395</v>
      </c>
      <c r="E66" s="50">
        <v>-212</v>
      </c>
      <c r="F66" s="51">
        <v>-183</v>
      </c>
      <c r="G66" s="49">
        <v>-175</v>
      </c>
      <c r="H66" s="50">
        <v>-112</v>
      </c>
      <c r="I66" s="51">
        <v>-63</v>
      </c>
      <c r="J66" s="80">
        <v>118</v>
      </c>
      <c r="K66" s="50">
        <v>65</v>
      </c>
      <c r="L66" s="51">
        <v>53</v>
      </c>
      <c r="M66" s="52">
        <v>65</v>
      </c>
      <c r="N66" s="53">
        <v>53</v>
      </c>
      <c r="O66" s="53">
        <v>0</v>
      </c>
      <c r="P66" s="54">
        <v>0</v>
      </c>
      <c r="Q66" s="49">
        <v>293</v>
      </c>
      <c r="R66" s="50">
        <v>177</v>
      </c>
      <c r="S66" s="51">
        <v>116</v>
      </c>
      <c r="T66" s="52">
        <v>176</v>
      </c>
      <c r="U66" s="53">
        <v>116</v>
      </c>
      <c r="V66" s="53">
        <v>1</v>
      </c>
      <c r="W66" s="55">
        <v>0</v>
      </c>
      <c r="X66" s="49">
        <v>-220</v>
      </c>
      <c r="Y66" s="50">
        <v>-100</v>
      </c>
      <c r="Z66" s="56">
        <v>-120</v>
      </c>
      <c r="AA66" s="49">
        <v>273</v>
      </c>
      <c r="AB66" s="50">
        <v>130</v>
      </c>
      <c r="AC66" s="56">
        <v>143</v>
      </c>
      <c r="AD66" s="52">
        <v>123</v>
      </c>
      <c r="AE66" s="53">
        <v>115</v>
      </c>
      <c r="AF66" s="53">
        <v>1</v>
      </c>
      <c r="AG66" s="55">
        <v>24</v>
      </c>
      <c r="AH66" s="49">
        <v>6</v>
      </c>
      <c r="AI66" s="51">
        <v>4</v>
      </c>
      <c r="AJ66" s="49">
        <v>493</v>
      </c>
      <c r="AK66" s="50">
        <v>230</v>
      </c>
      <c r="AL66" s="56">
        <v>263</v>
      </c>
      <c r="AM66" s="52">
        <v>223</v>
      </c>
      <c r="AN66" s="53">
        <v>242</v>
      </c>
      <c r="AO66" s="53">
        <v>1</v>
      </c>
      <c r="AP66" s="55">
        <v>7</v>
      </c>
      <c r="AQ66" s="49">
        <v>6</v>
      </c>
      <c r="AR66" s="166">
        <v>14</v>
      </c>
      <c r="AT66" s="264">
        <f t="shared" si="0"/>
        <v>-227</v>
      </c>
      <c r="AU66" s="262">
        <f t="shared" si="1"/>
        <v>17</v>
      </c>
      <c r="AV66" s="265">
        <f t="shared" si="2"/>
        <v>-10</v>
      </c>
    </row>
    <row r="67" spans="1:48" ht="15.75" customHeight="1" thickBot="1" x14ac:dyDescent="0.25">
      <c r="A67" s="1">
        <v>8</v>
      </c>
      <c r="B67" s="1">
        <v>586</v>
      </c>
      <c r="C67" s="359" t="s">
        <v>222</v>
      </c>
      <c r="D67" s="360">
        <v>-282</v>
      </c>
      <c r="E67" s="361">
        <v>-125</v>
      </c>
      <c r="F67" s="362">
        <v>-157</v>
      </c>
      <c r="G67" s="363">
        <v>-143</v>
      </c>
      <c r="H67" s="361">
        <v>-79</v>
      </c>
      <c r="I67" s="362">
        <v>-64</v>
      </c>
      <c r="J67" s="363">
        <v>85</v>
      </c>
      <c r="K67" s="361">
        <v>39</v>
      </c>
      <c r="L67" s="362">
        <v>46</v>
      </c>
      <c r="M67" s="364">
        <v>39</v>
      </c>
      <c r="N67" s="365">
        <v>46</v>
      </c>
      <c r="O67" s="365">
        <v>0</v>
      </c>
      <c r="P67" s="366">
        <v>0</v>
      </c>
      <c r="Q67" s="360">
        <v>228</v>
      </c>
      <c r="R67" s="361">
        <v>118</v>
      </c>
      <c r="S67" s="362">
        <v>110</v>
      </c>
      <c r="T67" s="364">
        <v>118</v>
      </c>
      <c r="U67" s="365">
        <v>110</v>
      </c>
      <c r="V67" s="365">
        <v>0</v>
      </c>
      <c r="W67" s="367">
        <v>0</v>
      </c>
      <c r="X67" s="360">
        <v>-139</v>
      </c>
      <c r="Y67" s="361">
        <v>-46</v>
      </c>
      <c r="Z67" s="368">
        <v>-93</v>
      </c>
      <c r="AA67" s="360">
        <v>322</v>
      </c>
      <c r="AB67" s="361">
        <v>166</v>
      </c>
      <c r="AC67" s="368">
        <v>156</v>
      </c>
      <c r="AD67" s="364">
        <v>141</v>
      </c>
      <c r="AE67" s="365">
        <v>132</v>
      </c>
      <c r="AF67" s="365">
        <v>17</v>
      </c>
      <c r="AG67" s="367">
        <v>21</v>
      </c>
      <c r="AH67" s="360">
        <v>8</v>
      </c>
      <c r="AI67" s="362">
        <v>3</v>
      </c>
      <c r="AJ67" s="360">
        <v>461</v>
      </c>
      <c r="AK67" s="361">
        <v>212</v>
      </c>
      <c r="AL67" s="368">
        <v>249</v>
      </c>
      <c r="AM67" s="364">
        <v>203</v>
      </c>
      <c r="AN67" s="365">
        <v>231</v>
      </c>
      <c r="AO67" s="365">
        <v>0</v>
      </c>
      <c r="AP67" s="367">
        <v>9</v>
      </c>
      <c r="AQ67" s="363">
        <v>9</v>
      </c>
      <c r="AR67" s="369">
        <v>9</v>
      </c>
      <c r="AT67" s="446">
        <f t="shared" si="0"/>
        <v>-161</v>
      </c>
      <c r="AU67" s="377">
        <f t="shared" si="1"/>
        <v>29</v>
      </c>
      <c r="AV67" s="447">
        <f t="shared" si="2"/>
        <v>-7</v>
      </c>
    </row>
    <row r="68" spans="1:48" x14ac:dyDescent="0.2">
      <c r="C68" s="1" t="s">
        <v>339</v>
      </c>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9"/>
      <c r="AK68" s="90"/>
      <c r="AL68" s="90"/>
      <c r="AM68" s="90"/>
      <c r="AN68" s="90"/>
      <c r="AO68" s="90"/>
      <c r="AP68" s="90"/>
      <c r="AQ68" s="90"/>
      <c r="AR68" s="90"/>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V80"/>
  <sheetViews>
    <sheetView workbookViewId="0">
      <pane xSplit="3" ySplit="6" topLeftCell="AL58" activePane="bottomRight" state="frozen"/>
      <selection pane="topRight" activeCell="D1" sqref="D1"/>
      <selection pane="bottomLeft" activeCell="A7" sqref="A7"/>
      <selection pane="bottomRight" activeCell="AV61" sqref="AV61"/>
    </sheetView>
  </sheetViews>
  <sheetFormatPr defaultColWidth="11.90625" defaultRowHeight="12.5" x14ac:dyDescent="0.2"/>
  <cols>
    <col min="1" max="1" width="2.453125" style="1" customWidth="1"/>
    <col min="2" max="2" width="5.08984375" style="1" customWidth="1"/>
    <col min="3" max="3" width="10.90625" style="1" customWidth="1"/>
    <col min="4" max="4" width="8.36328125" style="86" bestFit="1" customWidth="1"/>
    <col min="5" max="6" width="7.453125" style="86" bestFit="1" customWidth="1"/>
    <col min="7" max="7" width="8.36328125" style="86" bestFit="1" customWidth="1"/>
    <col min="8" max="9" width="7.453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4" width="7.6328125" style="86" bestFit="1" customWidth="1"/>
    <col min="25" max="26" width="7.453125" style="86" bestFit="1" customWidth="1"/>
    <col min="27" max="30" width="7.08984375" style="86" bestFit="1" customWidth="1"/>
    <col min="31" max="31" width="6.26953125" style="86" bestFit="1" customWidth="1"/>
    <col min="32"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72656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315</v>
      </c>
      <c r="E1" s="3"/>
      <c r="F1" s="3"/>
      <c r="G1" s="3"/>
      <c r="H1" s="3"/>
      <c r="I1" s="3"/>
      <c r="J1" s="3"/>
      <c r="K1" s="3"/>
      <c r="L1" s="3"/>
      <c r="M1" s="3"/>
      <c r="N1" s="3"/>
      <c r="O1" s="3"/>
      <c r="P1" s="4"/>
      <c r="Q1" s="4" t="s">
        <v>289</v>
      </c>
      <c r="R1" s="3"/>
      <c r="S1" s="3"/>
      <c r="T1" s="3"/>
      <c r="U1" s="3"/>
      <c r="V1" s="3"/>
      <c r="W1" s="3"/>
      <c r="X1" s="3"/>
      <c r="Y1" s="3"/>
      <c r="Z1" s="3"/>
      <c r="AA1" s="4"/>
      <c r="AB1" s="3"/>
      <c r="AC1" s="3"/>
      <c r="AD1" s="4" t="s">
        <v>290</v>
      </c>
      <c r="AE1" s="3"/>
      <c r="AF1" s="259" t="s">
        <v>335</v>
      </c>
      <c r="AG1" s="3"/>
      <c r="AH1" s="3"/>
      <c r="AI1" s="5"/>
      <c r="AJ1" s="4"/>
      <c r="AK1" s="6"/>
      <c r="AL1" s="6"/>
      <c r="AM1" s="6"/>
      <c r="AN1" s="6"/>
      <c r="AO1" s="6"/>
      <c r="AP1" s="6"/>
      <c r="AQ1" s="6"/>
      <c r="AR1" s="6"/>
    </row>
    <row r="2" spans="1:48" s="7" customFormat="1" x14ac:dyDescent="0.2">
      <c r="C2" s="1499" t="s">
        <v>0</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C3" s="1509"/>
      <c r="D3" s="1511" t="s">
        <v>165</v>
      </c>
      <c r="E3" s="1512"/>
      <c r="F3" s="1513"/>
      <c r="G3" s="9" t="s">
        <v>261</v>
      </c>
      <c r="H3" s="10"/>
      <c r="I3" s="10"/>
      <c r="J3" s="10"/>
      <c r="K3" s="10"/>
      <c r="L3" s="10"/>
      <c r="M3" s="10"/>
      <c r="N3" s="10"/>
      <c r="O3" s="10"/>
      <c r="P3" s="10"/>
      <c r="Q3" s="10"/>
      <c r="R3" s="10"/>
      <c r="S3" s="10"/>
      <c r="T3" s="10"/>
      <c r="U3" s="10"/>
      <c r="V3" s="10"/>
      <c r="W3" s="11"/>
      <c r="X3" s="12" t="s">
        <v>262</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C5" s="1509"/>
      <c r="D5" s="27"/>
      <c r="E5" s="28"/>
      <c r="F5" s="29"/>
      <c r="G5" s="27"/>
      <c r="H5" s="28"/>
      <c r="I5" s="29"/>
      <c r="J5" s="27"/>
      <c r="K5" s="30"/>
      <c r="L5" s="31"/>
      <c r="M5" s="1434" t="s">
        <v>263</v>
      </c>
      <c r="N5" s="1435"/>
      <c r="O5" s="1505" t="s">
        <v>173</v>
      </c>
      <c r="P5" s="1435"/>
      <c r="Q5" s="27"/>
      <c r="R5" s="30"/>
      <c r="S5" s="30"/>
      <c r="T5" s="1434" t="s">
        <v>263</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C6" s="1510"/>
      <c r="D6" s="309" t="s">
        <v>5</v>
      </c>
      <c r="E6" s="38" t="s">
        <v>6</v>
      </c>
      <c r="F6" s="39" t="s">
        <v>7</v>
      </c>
      <c r="G6" s="309" t="s">
        <v>5</v>
      </c>
      <c r="H6" s="38" t="s">
        <v>6</v>
      </c>
      <c r="I6" s="39" t="s">
        <v>7</v>
      </c>
      <c r="J6" s="309" t="s">
        <v>5</v>
      </c>
      <c r="K6" s="38" t="s">
        <v>6</v>
      </c>
      <c r="L6" s="39" t="s">
        <v>7</v>
      </c>
      <c r="M6" s="40" t="s">
        <v>264</v>
      </c>
      <c r="N6" s="41" t="s">
        <v>265</v>
      </c>
      <c r="O6" s="41" t="s">
        <v>264</v>
      </c>
      <c r="P6" s="42" t="s">
        <v>179</v>
      </c>
      <c r="Q6" s="309" t="s">
        <v>5</v>
      </c>
      <c r="R6" s="38" t="s">
        <v>6</v>
      </c>
      <c r="S6" s="39" t="s">
        <v>7</v>
      </c>
      <c r="T6" s="40" t="s">
        <v>266</v>
      </c>
      <c r="U6" s="41" t="s">
        <v>267</v>
      </c>
      <c r="V6" s="41" t="s">
        <v>266</v>
      </c>
      <c r="W6" s="43" t="s">
        <v>179</v>
      </c>
      <c r="X6" s="309"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75" customHeight="1" x14ac:dyDescent="0.2">
      <c r="C7" s="356" t="s">
        <v>268</v>
      </c>
      <c r="D7" s="58">
        <v>-16327</v>
      </c>
      <c r="E7" s="59">
        <v>-8506</v>
      </c>
      <c r="F7" s="60">
        <v>-7821</v>
      </c>
      <c r="G7" s="58">
        <v>-11680</v>
      </c>
      <c r="H7" s="50">
        <v>-5906</v>
      </c>
      <c r="I7" s="51">
        <v>-5774</v>
      </c>
      <c r="J7" s="58">
        <v>44706</v>
      </c>
      <c r="K7" s="50">
        <v>22978</v>
      </c>
      <c r="L7" s="51">
        <v>21728</v>
      </c>
      <c r="M7" s="52">
        <v>22742</v>
      </c>
      <c r="N7" s="53">
        <v>21504</v>
      </c>
      <c r="O7" s="53">
        <v>236</v>
      </c>
      <c r="P7" s="54">
        <v>224</v>
      </c>
      <c r="Q7" s="61">
        <v>56386</v>
      </c>
      <c r="R7" s="62">
        <v>28884</v>
      </c>
      <c r="S7" s="63">
        <v>27502</v>
      </c>
      <c r="T7" s="64">
        <v>28525</v>
      </c>
      <c r="U7" s="62">
        <v>27201</v>
      </c>
      <c r="V7" s="62">
        <v>359</v>
      </c>
      <c r="W7" s="65">
        <v>301</v>
      </c>
      <c r="X7" s="58">
        <v>-4647</v>
      </c>
      <c r="Y7" s="66">
        <v>-2600</v>
      </c>
      <c r="Z7" s="66">
        <v>-2047</v>
      </c>
      <c r="AA7" s="61">
        <v>221282</v>
      </c>
      <c r="AB7" s="62">
        <v>115090</v>
      </c>
      <c r="AC7" s="63">
        <v>106192</v>
      </c>
      <c r="AD7" s="64">
        <v>102681</v>
      </c>
      <c r="AE7" s="62">
        <v>95807</v>
      </c>
      <c r="AF7" s="62">
        <v>9923</v>
      </c>
      <c r="AG7" s="65">
        <v>8582</v>
      </c>
      <c r="AH7" s="67">
        <v>2486</v>
      </c>
      <c r="AI7" s="65">
        <v>1803</v>
      </c>
      <c r="AJ7" s="68">
        <v>225929</v>
      </c>
      <c r="AK7" s="50">
        <v>117690</v>
      </c>
      <c r="AL7" s="56">
        <v>108239</v>
      </c>
      <c r="AM7" s="52">
        <v>107805</v>
      </c>
      <c r="AN7" s="53">
        <v>99268</v>
      </c>
      <c r="AO7" s="53">
        <v>6782</v>
      </c>
      <c r="AP7" s="55">
        <v>6381</v>
      </c>
      <c r="AQ7" s="49">
        <v>3103</v>
      </c>
      <c r="AR7" s="166">
        <v>2590</v>
      </c>
      <c r="AT7" s="441">
        <f>(AD7+AE7)-(AM7+AN7)</f>
        <v>-8585</v>
      </c>
      <c r="AU7" s="376">
        <f>(AF7+AG7)-(AO7+AP7)</f>
        <v>5342</v>
      </c>
      <c r="AV7" s="442">
        <f>(AH7+AI7)-(AQ7+AR7)</f>
        <v>-1404</v>
      </c>
    </row>
    <row r="8" spans="1:48" ht="15.75" customHeight="1" x14ac:dyDescent="0.2">
      <c r="A8" s="1">
        <v>1</v>
      </c>
      <c r="C8" s="414" t="s">
        <v>292</v>
      </c>
      <c r="D8" s="335">
        <v>-2121</v>
      </c>
      <c r="E8" s="502">
        <v>-1017</v>
      </c>
      <c r="F8" s="503">
        <v>-1104</v>
      </c>
      <c r="G8" s="335">
        <v>-3435</v>
      </c>
      <c r="H8" s="502">
        <v>-1674</v>
      </c>
      <c r="I8" s="503">
        <v>-1761</v>
      </c>
      <c r="J8" s="335">
        <v>12140</v>
      </c>
      <c r="K8" s="502">
        <v>6218</v>
      </c>
      <c r="L8" s="503">
        <v>5922</v>
      </c>
      <c r="M8" s="335">
        <v>6108</v>
      </c>
      <c r="N8" s="502">
        <v>5814</v>
      </c>
      <c r="O8" s="502">
        <v>110</v>
      </c>
      <c r="P8" s="504">
        <v>108</v>
      </c>
      <c r="Q8" s="417">
        <v>15575</v>
      </c>
      <c r="R8" s="497">
        <v>7892</v>
      </c>
      <c r="S8" s="501">
        <v>7683</v>
      </c>
      <c r="T8" s="335">
        <v>7739</v>
      </c>
      <c r="U8" s="502">
        <v>7547</v>
      </c>
      <c r="V8" s="502">
        <v>153</v>
      </c>
      <c r="W8" s="503">
        <v>136</v>
      </c>
      <c r="X8" s="335">
        <v>1314</v>
      </c>
      <c r="Y8" s="504">
        <v>657</v>
      </c>
      <c r="Z8" s="504">
        <v>657</v>
      </c>
      <c r="AA8" s="417">
        <v>80889</v>
      </c>
      <c r="AB8" s="497">
        <v>41656</v>
      </c>
      <c r="AC8" s="501">
        <v>39233</v>
      </c>
      <c r="AD8" s="335">
        <v>35891</v>
      </c>
      <c r="AE8" s="502">
        <v>34670</v>
      </c>
      <c r="AF8" s="502">
        <v>5146</v>
      </c>
      <c r="AG8" s="503">
        <v>4097</v>
      </c>
      <c r="AH8" s="335">
        <v>619</v>
      </c>
      <c r="AI8" s="503">
        <v>466</v>
      </c>
      <c r="AJ8" s="348">
        <v>79575</v>
      </c>
      <c r="AK8" s="497">
        <v>40999</v>
      </c>
      <c r="AL8" s="503">
        <v>38576</v>
      </c>
      <c r="AM8" s="335">
        <v>36308</v>
      </c>
      <c r="AN8" s="502">
        <v>34520</v>
      </c>
      <c r="AO8" s="502">
        <v>3439</v>
      </c>
      <c r="AP8" s="503">
        <v>3019</v>
      </c>
      <c r="AQ8" s="335">
        <v>1252</v>
      </c>
      <c r="AR8" s="505">
        <v>1037</v>
      </c>
      <c r="AT8" s="441">
        <f t="shared" ref="AT8:AT67" si="0">(AD8+AE8)-(AM8+AN8)</f>
        <v>-267</v>
      </c>
      <c r="AU8" s="376">
        <f t="shared" ref="AU8:AU67" si="1">(AF8+AG8)-(AO8+AP8)</f>
        <v>2785</v>
      </c>
      <c r="AV8" s="442">
        <f t="shared" ref="AV8:AV67" si="2">(AH8+AI8)-(AQ8+AR8)</f>
        <v>-1204</v>
      </c>
    </row>
    <row r="9" spans="1:48" ht="15.75" customHeight="1" x14ac:dyDescent="0.2">
      <c r="A9" s="1">
        <v>2</v>
      </c>
      <c r="C9" s="356" t="s">
        <v>9</v>
      </c>
      <c r="D9" s="58">
        <v>-179</v>
      </c>
      <c r="E9" s="50">
        <v>-250</v>
      </c>
      <c r="F9" s="51">
        <v>71</v>
      </c>
      <c r="G9" s="58">
        <v>-437</v>
      </c>
      <c r="H9" s="69">
        <v>-186</v>
      </c>
      <c r="I9" s="60">
        <v>-251</v>
      </c>
      <c r="J9" s="58">
        <v>9202</v>
      </c>
      <c r="K9" s="69">
        <v>4768</v>
      </c>
      <c r="L9" s="60">
        <v>4434</v>
      </c>
      <c r="M9" s="52">
        <v>4723</v>
      </c>
      <c r="N9" s="53">
        <v>4405</v>
      </c>
      <c r="O9" s="53">
        <v>45</v>
      </c>
      <c r="P9" s="54">
        <v>29</v>
      </c>
      <c r="Q9" s="49">
        <v>9639</v>
      </c>
      <c r="R9" s="50">
        <v>4954</v>
      </c>
      <c r="S9" s="56">
        <v>4685</v>
      </c>
      <c r="T9" s="58">
        <v>4871</v>
      </c>
      <c r="U9" s="69">
        <v>4609</v>
      </c>
      <c r="V9" s="69">
        <v>83</v>
      </c>
      <c r="W9" s="60">
        <v>76</v>
      </c>
      <c r="X9" s="58">
        <v>258</v>
      </c>
      <c r="Y9" s="66">
        <v>-64</v>
      </c>
      <c r="Z9" s="66">
        <v>322</v>
      </c>
      <c r="AA9" s="49">
        <v>46620</v>
      </c>
      <c r="AB9" s="50">
        <v>24100</v>
      </c>
      <c r="AC9" s="56">
        <v>22520</v>
      </c>
      <c r="AD9" s="58">
        <v>21787</v>
      </c>
      <c r="AE9" s="69">
        <v>20537</v>
      </c>
      <c r="AF9" s="69">
        <v>1276</v>
      </c>
      <c r="AG9" s="60">
        <v>1205</v>
      </c>
      <c r="AH9" s="58">
        <v>1037</v>
      </c>
      <c r="AI9" s="60">
        <v>778</v>
      </c>
      <c r="AJ9" s="57">
        <v>46362</v>
      </c>
      <c r="AK9" s="50">
        <v>24164</v>
      </c>
      <c r="AL9" s="56">
        <v>22198</v>
      </c>
      <c r="AM9" s="52">
        <v>22442</v>
      </c>
      <c r="AN9" s="53">
        <v>20593</v>
      </c>
      <c r="AO9" s="53">
        <v>970</v>
      </c>
      <c r="AP9" s="55">
        <v>987</v>
      </c>
      <c r="AQ9" s="49">
        <v>752</v>
      </c>
      <c r="AR9" s="166">
        <v>618</v>
      </c>
      <c r="AT9" s="264">
        <f t="shared" si="0"/>
        <v>-711</v>
      </c>
      <c r="AU9" s="262">
        <f t="shared" si="1"/>
        <v>524</v>
      </c>
      <c r="AV9" s="265">
        <f t="shared" si="2"/>
        <v>445</v>
      </c>
    </row>
    <row r="10" spans="1:48" ht="15.75" customHeight="1" x14ac:dyDescent="0.2">
      <c r="A10" s="1">
        <v>3</v>
      </c>
      <c r="C10" s="356" t="s">
        <v>10</v>
      </c>
      <c r="D10" s="58">
        <v>-1117</v>
      </c>
      <c r="E10" s="50">
        <v>-928</v>
      </c>
      <c r="F10" s="51">
        <v>-189</v>
      </c>
      <c r="G10" s="58">
        <v>-750</v>
      </c>
      <c r="H10" s="69">
        <v>-409</v>
      </c>
      <c r="I10" s="60">
        <v>-341</v>
      </c>
      <c r="J10" s="58">
        <v>5555</v>
      </c>
      <c r="K10" s="69">
        <v>2847</v>
      </c>
      <c r="L10" s="60">
        <v>2708</v>
      </c>
      <c r="M10" s="52">
        <v>2840</v>
      </c>
      <c r="N10" s="53">
        <v>2691</v>
      </c>
      <c r="O10" s="53">
        <v>7</v>
      </c>
      <c r="P10" s="54">
        <v>17</v>
      </c>
      <c r="Q10" s="49">
        <v>6305</v>
      </c>
      <c r="R10" s="50">
        <v>3256</v>
      </c>
      <c r="S10" s="56">
        <v>3049</v>
      </c>
      <c r="T10" s="58">
        <v>3209</v>
      </c>
      <c r="U10" s="69">
        <v>3018</v>
      </c>
      <c r="V10" s="69">
        <v>47</v>
      </c>
      <c r="W10" s="60">
        <v>31</v>
      </c>
      <c r="X10" s="58">
        <v>-367</v>
      </c>
      <c r="Y10" s="66">
        <v>-519</v>
      </c>
      <c r="Z10" s="66">
        <v>152</v>
      </c>
      <c r="AA10" s="49">
        <v>29172</v>
      </c>
      <c r="AB10" s="50">
        <v>15024</v>
      </c>
      <c r="AC10" s="56">
        <v>14148</v>
      </c>
      <c r="AD10" s="58">
        <v>14086</v>
      </c>
      <c r="AE10" s="69">
        <v>13350</v>
      </c>
      <c r="AF10" s="69">
        <v>748</v>
      </c>
      <c r="AG10" s="60">
        <v>649</v>
      </c>
      <c r="AH10" s="58">
        <v>190</v>
      </c>
      <c r="AI10" s="60">
        <v>149</v>
      </c>
      <c r="AJ10" s="57">
        <v>29539</v>
      </c>
      <c r="AK10" s="50">
        <v>15543</v>
      </c>
      <c r="AL10" s="56">
        <v>13996</v>
      </c>
      <c r="AM10" s="52">
        <v>14714</v>
      </c>
      <c r="AN10" s="53">
        <v>13301</v>
      </c>
      <c r="AO10" s="53">
        <v>628</v>
      </c>
      <c r="AP10" s="55">
        <v>499</v>
      </c>
      <c r="AQ10" s="49">
        <v>201</v>
      </c>
      <c r="AR10" s="166">
        <v>196</v>
      </c>
      <c r="AT10" s="264">
        <f t="shared" si="0"/>
        <v>-579</v>
      </c>
      <c r="AU10" s="262">
        <f t="shared" si="1"/>
        <v>270</v>
      </c>
      <c r="AV10" s="265">
        <f t="shared" si="2"/>
        <v>-58</v>
      </c>
    </row>
    <row r="11" spans="1:48" ht="15.75" customHeight="1" x14ac:dyDescent="0.2">
      <c r="A11" s="1">
        <v>4</v>
      </c>
      <c r="C11" s="356" t="s">
        <v>11</v>
      </c>
      <c r="D11" s="58">
        <v>-1101</v>
      </c>
      <c r="E11" s="50">
        <v>-630</v>
      </c>
      <c r="F11" s="51">
        <v>-471</v>
      </c>
      <c r="G11" s="58">
        <v>-465</v>
      </c>
      <c r="H11" s="69">
        <v>-368</v>
      </c>
      <c r="I11" s="60">
        <v>-97</v>
      </c>
      <c r="J11" s="58">
        <v>6207</v>
      </c>
      <c r="K11" s="69">
        <v>3180</v>
      </c>
      <c r="L11" s="60">
        <v>3027</v>
      </c>
      <c r="M11" s="52">
        <v>3156</v>
      </c>
      <c r="N11" s="53">
        <v>3011</v>
      </c>
      <c r="O11" s="53">
        <v>24</v>
      </c>
      <c r="P11" s="54">
        <v>16</v>
      </c>
      <c r="Q11" s="49">
        <v>6672</v>
      </c>
      <c r="R11" s="50">
        <v>3548</v>
      </c>
      <c r="S11" s="56">
        <v>3124</v>
      </c>
      <c r="T11" s="58">
        <v>3528</v>
      </c>
      <c r="U11" s="69">
        <v>3110</v>
      </c>
      <c r="V11" s="69">
        <v>20</v>
      </c>
      <c r="W11" s="60">
        <v>14</v>
      </c>
      <c r="X11" s="58">
        <v>-636</v>
      </c>
      <c r="Y11" s="66">
        <v>-262</v>
      </c>
      <c r="Z11" s="66">
        <v>-374</v>
      </c>
      <c r="AA11" s="49">
        <v>23998</v>
      </c>
      <c r="AB11" s="50">
        <v>12932</v>
      </c>
      <c r="AC11" s="56">
        <v>11066</v>
      </c>
      <c r="AD11" s="58">
        <v>12009</v>
      </c>
      <c r="AE11" s="69">
        <v>10510</v>
      </c>
      <c r="AF11" s="69">
        <v>731</v>
      </c>
      <c r="AG11" s="60">
        <v>424</v>
      </c>
      <c r="AH11" s="58">
        <v>192</v>
      </c>
      <c r="AI11" s="60">
        <v>132</v>
      </c>
      <c r="AJ11" s="57">
        <v>24634</v>
      </c>
      <c r="AK11" s="50">
        <v>13194</v>
      </c>
      <c r="AL11" s="56">
        <v>11440</v>
      </c>
      <c r="AM11" s="52">
        <v>12414</v>
      </c>
      <c r="AN11" s="53">
        <v>10888</v>
      </c>
      <c r="AO11" s="53">
        <v>451</v>
      </c>
      <c r="AP11" s="55">
        <v>381</v>
      </c>
      <c r="AQ11" s="49">
        <v>329</v>
      </c>
      <c r="AR11" s="166">
        <v>171</v>
      </c>
      <c r="AT11" s="264">
        <f t="shared" si="0"/>
        <v>-783</v>
      </c>
      <c r="AU11" s="262">
        <f t="shared" si="1"/>
        <v>323</v>
      </c>
      <c r="AV11" s="265">
        <f t="shared" si="2"/>
        <v>-176</v>
      </c>
    </row>
    <row r="12" spans="1:48" ht="15.75" customHeight="1" x14ac:dyDescent="0.2">
      <c r="A12" s="1">
        <v>5</v>
      </c>
      <c r="C12" s="356" t="s">
        <v>12</v>
      </c>
      <c r="D12" s="58">
        <v>-2056</v>
      </c>
      <c r="E12" s="50">
        <v>-1042</v>
      </c>
      <c r="F12" s="51">
        <v>-1014</v>
      </c>
      <c r="G12" s="58">
        <v>-1038</v>
      </c>
      <c r="H12" s="69">
        <v>-501</v>
      </c>
      <c r="I12" s="60">
        <v>-537</v>
      </c>
      <c r="J12" s="58">
        <v>1958</v>
      </c>
      <c r="K12" s="69">
        <v>1007</v>
      </c>
      <c r="L12" s="60">
        <v>951</v>
      </c>
      <c r="M12" s="52">
        <v>1000</v>
      </c>
      <c r="N12" s="53">
        <v>942</v>
      </c>
      <c r="O12" s="53">
        <v>7</v>
      </c>
      <c r="P12" s="54">
        <v>9</v>
      </c>
      <c r="Q12" s="49">
        <v>2996</v>
      </c>
      <c r="R12" s="50">
        <v>1508</v>
      </c>
      <c r="S12" s="56">
        <v>1488</v>
      </c>
      <c r="T12" s="58">
        <v>1497</v>
      </c>
      <c r="U12" s="69">
        <v>1481</v>
      </c>
      <c r="V12" s="69">
        <v>11</v>
      </c>
      <c r="W12" s="60">
        <v>7</v>
      </c>
      <c r="X12" s="58">
        <v>-1018</v>
      </c>
      <c r="Y12" s="66">
        <v>-541</v>
      </c>
      <c r="Z12" s="66">
        <v>-477</v>
      </c>
      <c r="AA12" s="49">
        <v>8184</v>
      </c>
      <c r="AB12" s="50">
        <v>4277</v>
      </c>
      <c r="AC12" s="56">
        <v>3907</v>
      </c>
      <c r="AD12" s="58">
        <v>3643</v>
      </c>
      <c r="AE12" s="69">
        <v>3262</v>
      </c>
      <c r="AF12" s="69">
        <v>557</v>
      </c>
      <c r="AG12" s="60">
        <v>607</v>
      </c>
      <c r="AH12" s="58">
        <v>77</v>
      </c>
      <c r="AI12" s="60">
        <v>38</v>
      </c>
      <c r="AJ12" s="57">
        <v>9202</v>
      </c>
      <c r="AK12" s="50">
        <v>4818</v>
      </c>
      <c r="AL12" s="56">
        <v>4384</v>
      </c>
      <c r="AM12" s="52">
        <v>4371</v>
      </c>
      <c r="AN12" s="53">
        <v>3912</v>
      </c>
      <c r="AO12" s="53">
        <v>343</v>
      </c>
      <c r="AP12" s="55">
        <v>422</v>
      </c>
      <c r="AQ12" s="49">
        <v>104</v>
      </c>
      <c r="AR12" s="166">
        <v>50</v>
      </c>
      <c r="AT12" s="264">
        <f t="shared" si="0"/>
        <v>-1378</v>
      </c>
      <c r="AU12" s="262">
        <f t="shared" si="1"/>
        <v>399</v>
      </c>
      <c r="AV12" s="265">
        <f t="shared" si="2"/>
        <v>-39</v>
      </c>
    </row>
    <row r="13" spans="1:48" ht="15.75" customHeight="1" x14ac:dyDescent="0.2">
      <c r="A13" s="1">
        <v>6</v>
      </c>
      <c r="C13" s="356" t="s">
        <v>13</v>
      </c>
      <c r="D13" s="58">
        <v>-1911</v>
      </c>
      <c r="E13" s="50">
        <v>-998</v>
      </c>
      <c r="F13" s="51">
        <v>-913</v>
      </c>
      <c r="G13" s="58">
        <v>-826</v>
      </c>
      <c r="H13" s="69">
        <v>-440</v>
      </c>
      <c r="I13" s="60">
        <v>-386</v>
      </c>
      <c r="J13" s="58">
        <v>5005</v>
      </c>
      <c r="K13" s="69">
        <v>2565</v>
      </c>
      <c r="L13" s="60">
        <v>2440</v>
      </c>
      <c r="M13" s="52">
        <v>2526</v>
      </c>
      <c r="N13" s="53">
        <v>2401</v>
      </c>
      <c r="O13" s="53">
        <v>39</v>
      </c>
      <c r="P13" s="54">
        <v>39</v>
      </c>
      <c r="Q13" s="49">
        <v>5831</v>
      </c>
      <c r="R13" s="50">
        <v>3005</v>
      </c>
      <c r="S13" s="56">
        <v>2826</v>
      </c>
      <c r="T13" s="58">
        <v>2967</v>
      </c>
      <c r="U13" s="69">
        <v>2799</v>
      </c>
      <c r="V13" s="69">
        <v>38</v>
      </c>
      <c r="W13" s="60">
        <v>27</v>
      </c>
      <c r="X13" s="58">
        <v>-1085</v>
      </c>
      <c r="Y13" s="66">
        <v>-558</v>
      </c>
      <c r="Z13" s="66">
        <v>-527</v>
      </c>
      <c r="AA13" s="49">
        <v>15558</v>
      </c>
      <c r="AB13" s="50">
        <v>8438</v>
      </c>
      <c r="AC13" s="56">
        <v>7120</v>
      </c>
      <c r="AD13" s="58">
        <v>7569</v>
      </c>
      <c r="AE13" s="69">
        <v>6240</v>
      </c>
      <c r="AF13" s="69">
        <v>611</v>
      </c>
      <c r="AG13" s="60">
        <v>711</v>
      </c>
      <c r="AH13" s="58">
        <v>258</v>
      </c>
      <c r="AI13" s="60">
        <v>169</v>
      </c>
      <c r="AJ13" s="57">
        <v>16643</v>
      </c>
      <c r="AK13" s="50">
        <v>8996</v>
      </c>
      <c r="AL13" s="56">
        <v>7647</v>
      </c>
      <c r="AM13" s="52">
        <v>8347</v>
      </c>
      <c r="AN13" s="53">
        <v>6909</v>
      </c>
      <c r="AO13" s="53">
        <v>404</v>
      </c>
      <c r="AP13" s="55">
        <v>497</v>
      </c>
      <c r="AQ13" s="49">
        <v>245</v>
      </c>
      <c r="AR13" s="166">
        <v>241</v>
      </c>
      <c r="AT13" s="264">
        <f t="shared" si="0"/>
        <v>-1447</v>
      </c>
      <c r="AU13" s="262">
        <f t="shared" si="1"/>
        <v>421</v>
      </c>
      <c r="AV13" s="265">
        <f t="shared" si="2"/>
        <v>-59</v>
      </c>
    </row>
    <row r="14" spans="1:48" ht="15.75" customHeight="1" x14ac:dyDescent="0.2">
      <c r="A14" s="1">
        <v>7</v>
      </c>
      <c r="C14" s="356" t="s">
        <v>14</v>
      </c>
      <c r="D14" s="58">
        <v>-2535</v>
      </c>
      <c r="E14" s="50">
        <v>-1158</v>
      </c>
      <c r="F14" s="51">
        <v>-1377</v>
      </c>
      <c r="G14" s="58">
        <v>-1415</v>
      </c>
      <c r="H14" s="69">
        <v>-711</v>
      </c>
      <c r="I14" s="60">
        <v>-704</v>
      </c>
      <c r="J14" s="58">
        <v>1818</v>
      </c>
      <c r="K14" s="69">
        <v>945</v>
      </c>
      <c r="L14" s="60">
        <v>873</v>
      </c>
      <c r="M14" s="52">
        <v>944</v>
      </c>
      <c r="N14" s="53">
        <v>872</v>
      </c>
      <c r="O14" s="53">
        <v>1</v>
      </c>
      <c r="P14" s="54">
        <v>1</v>
      </c>
      <c r="Q14" s="49">
        <v>3233</v>
      </c>
      <c r="R14" s="50">
        <v>1656</v>
      </c>
      <c r="S14" s="56">
        <v>1577</v>
      </c>
      <c r="T14" s="58">
        <v>1653</v>
      </c>
      <c r="U14" s="69">
        <v>1572</v>
      </c>
      <c r="V14" s="69">
        <v>3</v>
      </c>
      <c r="W14" s="60">
        <v>5</v>
      </c>
      <c r="X14" s="58">
        <v>-1120</v>
      </c>
      <c r="Y14" s="66">
        <v>-447</v>
      </c>
      <c r="Z14" s="66">
        <v>-673</v>
      </c>
      <c r="AA14" s="49">
        <v>6608</v>
      </c>
      <c r="AB14" s="50">
        <v>3422</v>
      </c>
      <c r="AC14" s="56">
        <v>3186</v>
      </c>
      <c r="AD14" s="58">
        <v>3146</v>
      </c>
      <c r="AE14" s="69">
        <v>2960</v>
      </c>
      <c r="AF14" s="69">
        <v>220</v>
      </c>
      <c r="AG14" s="60">
        <v>195</v>
      </c>
      <c r="AH14" s="58">
        <v>56</v>
      </c>
      <c r="AI14" s="60">
        <v>31</v>
      </c>
      <c r="AJ14" s="57">
        <v>7728</v>
      </c>
      <c r="AK14" s="50">
        <v>3869</v>
      </c>
      <c r="AL14" s="56">
        <v>3859</v>
      </c>
      <c r="AM14" s="52">
        <v>3668</v>
      </c>
      <c r="AN14" s="53">
        <v>3630</v>
      </c>
      <c r="AO14" s="53">
        <v>133</v>
      </c>
      <c r="AP14" s="55">
        <v>174</v>
      </c>
      <c r="AQ14" s="49">
        <v>68</v>
      </c>
      <c r="AR14" s="166">
        <v>55</v>
      </c>
      <c r="AT14" s="264">
        <f t="shared" si="0"/>
        <v>-1192</v>
      </c>
      <c r="AU14" s="262">
        <f t="shared" si="1"/>
        <v>108</v>
      </c>
      <c r="AV14" s="265">
        <f t="shared" si="2"/>
        <v>-36</v>
      </c>
    </row>
    <row r="15" spans="1:48" ht="15.75" customHeight="1" x14ac:dyDescent="0.2">
      <c r="A15" s="1">
        <v>8</v>
      </c>
      <c r="C15" s="356" t="s">
        <v>15</v>
      </c>
      <c r="D15" s="58">
        <v>-2472</v>
      </c>
      <c r="E15" s="50">
        <v>-1138</v>
      </c>
      <c r="F15" s="51">
        <v>-1334</v>
      </c>
      <c r="G15" s="58">
        <v>-1399</v>
      </c>
      <c r="H15" s="69">
        <v>-690</v>
      </c>
      <c r="I15" s="60">
        <v>-709</v>
      </c>
      <c r="J15" s="58">
        <v>1141</v>
      </c>
      <c r="K15" s="69">
        <v>585</v>
      </c>
      <c r="L15" s="60">
        <v>556</v>
      </c>
      <c r="M15" s="52">
        <v>584</v>
      </c>
      <c r="N15" s="53">
        <v>555</v>
      </c>
      <c r="O15" s="53">
        <v>1</v>
      </c>
      <c r="P15" s="54">
        <v>1</v>
      </c>
      <c r="Q15" s="49">
        <v>2540</v>
      </c>
      <c r="R15" s="50">
        <v>1275</v>
      </c>
      <c r="S15" s="56">
        <v>1265</v>
      </c>
      <c r="T15" s="58">
        <v>1274</v>
      </c>
      <c r="U15" s="69">
        <v>1264</v>
      </c>
      <c r="V15" s="69">
        <v>1</v>
      </c>
      <c r="W15" s="60">
        <v>1</v>
      </c>
      <c r="X15" s="58">
        <v>-1073</v>
      </c>
      <c r="Y15" s="66">
        <v>-448</v>
      </c>
      <c r="Z15" s="66">
        <v>-625</v>
      </c>
      <c r="AA15" s="49">
        <v>3814</v>
      </c>
      <c r="AB15" s="50">
        <v>1931</v>
      </c>
      <c r="AC15" s="56">
        <v>1883</v>
      </c>
      <c r="AD15" s="58">
        <v>1792</v>
      </c>
      <c r="AE15" s="69">
        <v>1653</v>
      </c>
      <c r="AF15" s="69">
        <v>117</v>
      </c>
      <c r="AG15" s="60">
        <v>211</v>
      </c>
      <c r="AH15" s="58">
        <v>22</v>
      </c>
      <c r="AI15" s="60">
        <v>19</v>
      </c>
      <c r="AJ15" s="57">
        <v>4887</v>
      </c>
      <c r="AK15" s="50">
        <v>2379</v>
      </c>
      <c r="AL15" s="56">
        <v>2508</v>
      </c>
      <c r="AM15" s="52">
        <v>2271</v>
      </c>
      <c r="AN15" s="53">
        <v>2304</v>
      </c>
      <c r="AO15" s="53">
        <v>42</v>
      </c>
      <c r="AP15" s="55">
        <v>75</v>
      </c>
      <c r="AQ15" s="49">
        <v>66</v>
      </c>
      <c r="AR15" s="166">
        <v>129</v>
      </c>
      <c r="AT15" s="264">
        <f t="shared" si="0"/>
        <v>-1130</v>
      </c>
      <c r="AU15" s="262">
        <f t="shared" si="1"/>
        <v>211</v>
      </c>
      <c r="AV15" s="265">
        <f t="shared" si="2"/>
        <v>-154</v>
      </c>
    </row>
    <row r="16" spans="1:48" ht="15.75" customHeight="1" x14ac:dyDescent="0.2">
      <c r="A16" s="1">
        <v>9</v>
      </c>
      <c r="C16" s="356" t="s">
        <v>16</v>
      </c>
      <c r="D16" s="58">
        <v>-1093</v>
      </c>
      <c r="E16" s="50">
        <v>-481</v>
      </c>
      <c r="F16" s="51">
        <v>-612</v>
      </c>
      <c r="G16" s="58">
        <v>-695</v>
      </c>
      <c r="H16" s="69">
        <v>-310</v>
      </c>
      <c r="I16" s="60">
        <v>-385</v>
      </c>
      <c r="J16" s="58">
        <v>746</v>
      </c>
      <c r="K16" s="69">
        <v>382</v>
      </c>
      <c r="L16" s="60">
        <v>364</v>
      </c>
      <c r="M16" s="52">
        <v>380</v>
      </c>
      <c r="N16" s="53">
        <v>360</v>
      </c>
      <c r="O16" s="53">
        <v>2</v>
      </c>
      <c r="P16" s="54">
        <v>4</v>
      </c>
      <c r="Q16" s="49">
        <v>1441</v>
      </c>
      <c r="R16" s="50">
        <v>692</v>
      </c>
      <c r="S16" s="56">
        <v>749</v>
      </c>
      <c r="T16" s="58">
        <v>690</v>
      </c>
      <c r="U16" s="69">
        <v>745</v>
      </c>
      <c r="V16" s="69">
        <v>2</v>
      </c>
      <c r="W16" s="60">
        <v>4</v>
      </c>
      <c r="X16" s="58">
        <v>-398</v>
      </c>
      <c r="Y16" s="66">
        <v>-171</v>
      </c>
      <c r="Z16" s="66">
        <v>-227</v>
      </c>
      <c r="AA16" s="49">
        <v>2650</v>
      </c>
      <c r="AB16" s="50">
        <v>1341</v>
      </c>
      <c r="AC16" s="56">
        <v>1309</v>
      </c>
      <c r="AD16" s="58">
        <v>1160</v>
      </c>
      <c r="AE16" s="69">
        <v>1089</v>
      </c>
      <c r="AF16" s="69">
        <v>162</v>
      </c>
      <c r="AG16" s="60">
        <v>209</v>
      </c>
      <c r="AH16" s="58">
        <v>19</v>
      </c>
      <c r="AI16" s="60">
        <v>11</v>
      </c>
      <c r="AJ16" s="57">
        <v>3048</v>
      </c>
      <c r="AK16" s="50">
        <v>1512</v>
      </c>
      <c r="AL16" s="56">
        <v>1536</v>
      </c>
      <c r="AM16" s="52">
        <v>1377</v>
      </c>
      <c r="AN16" s="53">
        <v>1366</v>
      </c>
      <c r="AO16" s="53">
        <v>66</v>
      </c>
      <c r="AP16" s="55">
        <v>94</v>
      </c>
      <c r="AQ16" s="49">
        <v>69</v>
      </c>
      <c r="AR16" s="166">
        <v>76</v>
      </c>
      <c r="AT16" s="264">
        <f t="shared" si="0"/>
        <v>-494</v>
      </c>
      <c r="AU16" s="262">
        <f t="shared" si="1"/>
        <v>211</v>
      </c>
      <c r="AV16" s="265">
        <f t="shared" si="2"/>
        <v>-115</v>
      </c>
    </row>
    <row r="17" spans="1:48" ht="15.75" customHeight="1" x14ac:dyDescent="0.2">
      <c r="A17" s="1">
        <v>10</v>
      </c>
      <c r="C17" s="415" t="s">
        <v>17</v>
      </c>
      <c r="D17" s="330">
        <v>-1742</v>
      </c>
      <c r="E17" s="510">
        <v>-864</v>
      </c>
      <c r="F17" s="511">
        <v>-878</v>
      </c>
      <c r="G17" s="330">
        <v>-1220</v>
      </c>
      <c r="H17" s="512">
        <v>-617</v>
      </c>
      <c r="I17" s="513">
        <v>-603</v>
      </c>
      <c r="J17" s="330">
        <v>934</v>
      </c>
      <c r="K17" s="512">
        <v>481</v>
      </c>
      <c r="L17" s="513">
        <v>453</v>
      </c>
      <c r="M17" s="514">
        <v>481</v>
      </c>
      <c r="N17" s="515">
        <v>453</v>
      </c>
      <c r="O17" s="515">
        <v>0</v>
      </c>
      <c r="P17" s="516">
        <v>0</v>
      </c>
      <c r="Q17" s="517">
        <v>2154</v>
      </c>
      <c r="R17" s="510">
        <v>1098</v>
      </c>
      <c r="S17" s="518">
        <v>1056</v>
      </c>
      <c r="T17" s="330">
        <v>1097</v>
      </c>
      <c r="U17" s="512">
        <v>1056</v>
      </c>
      <c r="V17" s="512">
        <v>1</v>
      </c>
      <c r="W17" s="513">
        <v>0</v>
      </c>
      <c r="X17" s="330">
        <v>-522</v>
      </c>
      <c r="Y17" s="519">
        <v>-247</v>
      </c>
      <c r="Z17" s="519">
        <v>-275</v>
      </c>
      <c r="AA17" s="517">
        <v>3789</v>
      </c>
      <c r="AB17" s="510">
        <v>1969</v>
      </c>
      <c r="AC17" s="518">
        <v>1820</v>
      </c>
      <c r="AD17" s="330">
        <v>1598</v>
      </c>
      <c r="AE17" s="512">
        <v>1536</v>
      </c>
      <c r="AF17" s="512">
        <v>355</v>
      </c>
      <c r="AG17" s="513">
        <v>274</v>
      </c>
      <c r="AH17" s="330">
        <v>16</v>
      </c>
      <c r="AI17" s="513">
        <v>10</v>
      </c>
      <c r="AJ17" s="520">
        <v>4311</v>
      </c>
      <c r="AK17" s="510">
        <v>2216</v>
      </c>
      <c r="AL17" s="518">
        <v>2095</v>
      </c>
      <c r="AM17" s="514">
        <v>1893</v>
      </c>
      <c r="AN17" s="515">
        <v>1845</v>
      </c>
      <c r="AO17" s="515">
        <v>306</v>
      </c>
      <c r="AP17" s="521">
        <v>233</v>
      </c>
      <c r="AQ17" s="517">
        <v>17</v>
      </c>
      <c r="AR17" s="522">
        <v>17</v>
      </c>
      <c r="AT17" s="446">
        <f t="shared" si="0"/>
        <v>-604</v>
      </c>
      <c r="AU17" s="377">
        <f t="shared" si="1"/>
        <v>90</v>
      </c>
      <c r="AV17" s="447">
        <f t="shared" si="2"/>
        <v>-8</v>
      </c>
    </row>
    <row r="18" spans="1:48" ht="15.75" customHeight="1" x14ac:dyDescent="0.2">
      <c r="A18" s="1">
        <v>1</v>
      </c>
      <c r="B18" s="1">
        <v>100</v>
      </c>
      <c r="C18" s="416" t="s">
        <v>269</v>
      </c>
      <c r="D18" s="417">
        <v>-2121</v>
      </c>
      <c r="E18" s="497">
        <v>-1017</v>
      </c>
      <c r="F18" s="498">
        <v>-1104</v>
      </c>
      <c r="G18" s="417">
        <v>-3435</v>
      </c>
      <c r="H18" s="497">
        <v>-1674</v>
      </c>
      <c r="I18" s="498">
        <v>-1761</v>
      </c>
      <c r="J18" s="417">
        <v>12140</v>
      </c>
      <c r="K18" s="497">
        <v>6218</v>
      </c>
      <c r="L18" s="498">
        <v>5922</v>
      </c>
      <c r="M18" s="417">
        <v>6108</v>
      </c>
      <c r="N18" s="497">
        <v>5814</v>
      </c>
      <c r="O18" s="497">
        <v>110</v>
      </c>
      <c r="P18" s="501">
        <v>108</v>
      </c>
      <c r="Q18" s="417">
        <v>15575</v>
      </c>
      <c r="R18" s="497">
        <v>7892</v>
      </c>
      <c r="S18" s="501">
        <v>7683</v>
      </c>
      <c r="T18" s="335">
        <v>7739</v>
      </c>
      <c r="U18" s="502">
        <v>7547</v>
      </c>
      <c r="V18" s="502">
        <v>153</v>
      </c>
      <c r="W18" s="503">
        <v>136</v>
      </c>
      <c r="X18" s="335">
        <v>1314</v>
      </c>
      <c r="Y18" s="504">
        <v>657</v>
      </c>
      <c r="Z18" s="504">
        <v>657</v>
      </c>
      <c r="AA18" s="417">
        <v>80889</v>
      </c>
      <c r="AB18" s="497">
        <v>41656</v>
      </c>
      <c r="AC18" s="501">
        <v>39233</v>
      </c>
      <c r="AD18" s="335">
        <v>35891</v>
      </c>
      <c r="AE18" s="502">
        <v>34670</v>
      </c>
      <c r="AF18" s="502">
        <v>5146</v>
      </c>
      <c r="AG18" s="503">
        <v>4097</v>
      </c>
      <c r="AH18" s="335">
        <v>619</v>
      </c>
      <c r="AI18" s="503">
        <v>466</v>
      </c>
      <c r="AJ18" s="523">
        <v>79575</v>
      </c>
      <c r="AK18" s="497">
        <v>40999</v>
      </c>
      <c r="AL18" s="501">
        <v>38576</v>
      </c>
      <c r="AM18" s="417">
        <v>36308</v>
      </c>
      <c r="AN18" s="497">
        <v>34520</v>
      </c>
      <c r="AO18" s="497">
        <v>3439</v>
      </c>
      <c r="AP18" s="498">
        <v>3019</v>
      </c>
      <c r="AQ18" s="417">
        <v>1252</v>
      </c>
      <c r="AR18" s="499">
        <v>1037</v>
      </c>
      <c r="AT18" s="441">
        <f t="shared" si="0"/>
        <v>-267</v>
      </c>
      <c r="AU18" s="376">
        <f t="shared" si="1"/>
        <v>2785</v>
      </c>
      <c r="AV18" s="442">
        <f t="shared" si="2"/>
        <v>-1204</v>
      </c>
    </row>
    <row r="19" spans="1:48" s="70" customFormat="1" ht="15.75" customHeight="1" x14ac:dyDescent="0.2">
      <c r="B19" s="70">
        <v>101</v>
      </c>
      <c r="C19" s="357" t="s">
        <v>19</v>
      </c>
      <c r="D19" s="71">
        <v>820</v>
      </c>
      <c r="E19" s="72">
        <v>322</v>
      </c>
      <c r="F19" s="73">
        <v>498</v>
      </c>
      <c r="G19" s="74">
        <v>156</v>
      </c>
      <c r="H19" s="72">
        <v>120</v>
      </c>
      <c r="I19" s="73">
        <v>36</v>
      </c>
      <c r="J19" s="74">
        <v>1925</v>
      </c>
      <c r="K19" s="72">
        <v>969</v>
      </c>
      <c r="L19" s="73">
        <v>956</v>
      </c>
      <c r="M19" s="75">
        <v>958</v>
      </c>
      <c r="N19" s="76">
        <v>944</v>
      </c>
      <c r="O19" s="76">
        <v>11</v>
      </c>
      <c r="P19" s="77">
        <v>12</v>
      </c>
      <c r="Q19" s="71">
        <v>1769</v>
      </c>
      <c r="R19" s="72">
        <v>849</v>
      </c>
      <c r="S19" s="73">
        <v>920</v>
      </c>
      <c r="T19" s="75">
        <v>842</v>
      </c>
      <c r="U19" s="76">
        <v>912</v>
      </c>
      <c r="V19" s="76">
        <v>7</v>
      </c>
      <c r="W19" s="78">
        <v>8</v>
      </c>
      <c r="X19" s="71">
        <v>664</v>
      </c>
      <c r="Y19" s="72">
        <v>202</v>
      </c>
      <c r="Z19" s="79">
        <v>462</v>
      </c>
      <c r="AA19" s="71">
        <v>12618</v>
      </c>
      <c r="AB19" s="72">
        <v>6401</v>
      </c>
      <c r="AC19" s="79">
        <v>6217</v>
      </c>
      <c r="AD19" s="75">
        <v>5626</v>
      </c>
      <c r="AE19" s="76">
        <v>5485</v>
      </c>
      <c r="AF19" s="76">
        <v>700</v>
      </c>
      <c r="AG19" s="78">
        <v>667</v>
      </c>
      <c r="AH19" s="71">
        <v>75</v>
      </c>
      <c r="AI19" s="73">
        <v>65</v>
      </c>
      <c r="AJ19" s="71">
        <v>11954</v>
      </c>
      <c r="AK19" s="72">
        <v>6199</v>
      </c>
      <c r="AL19" s="79">
        <v>5755</v>
      </c>
      <c r="AM19" s="75">
        <v>5590</v>
      </c>
      <c r="AN19" s="76">
        <v>5100</v>
      </c>
      <c r="AO19" s="76">
        <v>442</v>
      </c>
      <c r="AP19" s="78">
        <v>460</v>
      </c>
      <c r="AQ19" s="71">
        <v>167</v>
      </c>
      <c r="AR19" s="358">
        <v>195</v>
      </c>
      <c r="AT19" s="264">
        <f t="shared" si="0"/>
        <v>421</v>
      </c>
      <c r="AU19" s="262">
        <f t="shared" si="1"/>
        <v>465</v>
      </c>
      <c r="AV19" s="265">
        <f t="shared" si="2"/>
        <v>-222</v>
      </c>
    </row>
    <row r="20" spans="1:48" s="70" customFormat="1" ht="15.75" customHeight="1" x14ac:dyDescent="0.2">
      <c r="B20" s="70">
        <v>102</v>
      </c>
      <c r="C20" s="357" t="s">
        <v>126</v>
      </c>
      <c r="D20" s="71">
        <v>258</v>
      </c>
      <c r="E20" s="72">
        <v>201</v>
      </c>
      <c r="F20" s="73">
        <v>57</v>
      </c>
      <c r="G20" s="71">
        <v>-98</v>
      </c>
      <c r="H20" s="72">
        <v>25</v>
      </c>
      <c r="I20" s="73">
        <v>-123</v>
      </c>
      <c r="J20" s="74">
        <v>1212</v>
      </c>
      <c r="K20" s="72">
        <v>646</v>
      </c>
      <c r="L20" s="73">
        <v>566</v>
      </c>
      <c r="M20" s="75">
        <v>632</v>
      </c>
      <c r="N20" s="76">
        <v>555</v>
      </c>
      <c r="O20" s="76">
        <v>14</v>
      </c>
      <c r="P20" s="77">
        <v>11</v>
      </c>
      <c r="Q20" s="71">
        <v>1310</v>
      </c>
      <c r="R20" s="72">
        <v>621</v>
      </c>
      <c r="S20" s="73">
        <v>689</v>
      </c>
      <c r="T20" s="75">
        <v>612</v>
      </c>
      <c r="U20" s="76">
        <v>676</v>
      </c>
      <c r="V20" s="76">
        <v>9</v>
      </c>
      <c r="W20" s="78">
        <v>13</v>
      </c>
      <c r="X20" s="71">
        <v>356</v>
      </c>
      <c r="Y20" s="72">
        <v>176</v>
      </c>
      <c r="Z20" s="79">
        <v>180</v>
      </c>
      <c r="AA20" s="71">
        <v>8540</v>
      </c>
      <c r="AB20" s="72">
        <v>4244</v>
      </c>
      <c r="AC20" s="79">
        <v>4296</v>
      </c>
      <c r="AD20" s="75">
        <v>3519</v>
      </c>
      <c r="AE20" s="76">
        <v>3583</v>
      </c>
      <c r="AF20" s="76">
        <v>683</v>
      </c>
      <c r="AG20" s="78">
        <v>662</v>
      </c>
      <c r="AH20" s="71">
        <v>42</v>
      </c>
      <c r="AI20" s="73">
        <v>51</v>
      </c>
      <c r="AJ20" s="71">
        <v>8184</v>
      </c>
      <c r="AK20" s="72">
        <v>4068</v>
      </c>
      <c r="AL20" s="79">
        <v>4116</v>
      </c>
      <c r="AM20" s="75">
        <v>3415</v>
      </c>
      <c r="AN20" s="76">
        <v>3524</v>
      </c>
      <c r="AO20" s="76">
        <v>527</v>
      </c>
      <c r="AP20" s="78">
        <v>497</v>
      </c>
      <c r="AQ20" s="71">
        <v>126</v>
      </c>
      <c r="AR20" s="358">
        <v>95</v>
      </c>
      <c r="AT20" s="264">
        <f t="shared" si="0"/>
        <v>163</v>
      </c>
      <c r="AU20" s="262">
        <f t="shared" si="1"/>
        <v>321</v>
      </c>
      <c r="AV20" s="265">
        <f t="shared" si="2"/>
        <v>-128</v>
      </c>
    </row>
    <row r="21" spans="1:48" s="70" customFormat="1" ht="15.75" customHeight="1" x14ac:dyDescent="0.2">
      <c r="B21" s="70">
        <v>105</v>
      </c>
      <c r="C21" s="357" t="s">
        <v>186</v>
      </c>
      <c r="D21" s="71">
        <v>334</v>
      </c>
      <c r="E21" s="72">
        <v>283</v>
      </c>
      <c r="F21" s="73">
        <v>51</v>
      </c>
      <c r="G21" s="71">
        <v>-622</v>
      </c>
      <c r="H21" s="72">
        <v>-342</v>
      </c>
      <c r="I21" s="73">
        <v>-280</v>
      </c>
      <c r="J21" s="74">
        <v>867</v>
      </c>
      <c r="K21" s="72">
        <v>437</v>
      </c>
      <c r="L21" s="73">
        <v>430</v>
      </c>
      <c r="M21" s="75">
        <v>429</v>
      </c>
      <c r="N21" s="76">
        <v>418</v>
      </c>
      <c r="O21" s="76">
        <v>8</v>
      </c>
      <c r="P21" s="77">
        <v>12</v>
      </c>
      <c r="Q21" s="71">
        <v>1489</v>
      </c>
      <c r="R21" s="72">
        <v>779</v>
      </c>
      <c r="S21" s="73">
        <v>710</v>
      </c>
      <c r="T21" s="75">
        <v>764</v>
      </c>
      <c r="U21" s="76">
        <v>700</v>
      </c>
      <c r="V21" s="76">
        <v>15</v>
      </c>
      <c r="W21" s="78">
        <v>10</v>
      </c>
      <c r="X21" s="71">
        <v>956</v>
      </c>
      <c r="Y21" s="72">
        <v>625</v>
      </c>
      <c r="Z21" s="79">
        <v>331</v>
      </c>
      <c r="AA21" s="71">
        <v>8101</v>
      </c>
      <c r="AB21" s="72">
        <v>4419</v>
      </c>
      <c r="AC21" s="79">
        <v>3682</v>
      </c>
      <c r="AD21" s="75">
        <v>3339</v>
      </c>
      <c r="AE21" s="76">
        <v>2990</v>
      </c>
      <c r="AF21" s="76">
        <v>966</v>
      </c>
      <c r="AG21" s="78">
        <v>629</v>
      </c>
      <c r="AH21" s="71">
        <v>114</v>
      </c>
      <c r="AI21" s="73">
        <v>63</v>
      </c>
      <c r="AJ21" s="71">
        <v>7145</v>
      </c>
      <c r="AK21" s="72">
        <v>3794</v>
      </c>
      <c r="AL21" s="79">
        <v>3351</v>
      </c>
      <c r="AM21" s="75">
        <v>3123</v>
      </c>
      <c r="AN21" s="76">
        <v>2818</v>
      </c>
      <c r="AO21" s="76">
        <v>482</v>
      </c>
      <c r="AP21" s="78">
        <v>381</v>
      </c>
      <c r="AQ21" s="71">
        <v>189</v>
      </c>
      <c r="AR21" s="358">
        <v>152</v>
      </c>
      <c r="AT21" s="264">
        <f t="shared" si="0"/>
        <v>388</v>
      </c>
      <c r="AU21" s="262">
        <f t="shared" si="1"/>
        <v>732</v>
      </c>
      <c r="AV21" s="265">
        <f t="shared" si="2"/>
        <v>-164</v>
      </c>
    </row>
    <row r="22" spans="1:48" s="70" customFormat="1" ht="15.75" customHeight="1" x14ac:dyDescent="0.2">
      <c r="B22" s="70">
        <v>106</v>
      </c>
      <c r="C22" s="357" t="s">
        <v>187</v>
      </c>
      <c r="D22" s="71">
        <v>-941</v>
      </c>
      <c r="E22" s="72">
        <v>-299</v>
      </c>
      <c r="F22" s="73">
        <v>-642</v>
      </c>
      <c r="G22" s="71">
        <v>-783</v>
      </c>
      <c r="H22" s="72">
        <v>-392</v>
      </c>
      <c r="I22" s="73">
        <v>-391</v>
      </c>
      <c r="J22" s="74">
        <v>658</v>
      </c>
      <c r="K22" s="72">
        <v>334</v>
      </c>
      <c r="L22" s="73">
        <v>324</v>
      </c>
      <c r="M22" s="75">
        <v>322</v>
      </c>
      <c r="N22" s="76">
        <v>312</v>
      </c>
      <c r="O22" s="76">
        <v>12</v>
      </c>
      <c r="P22" s="77">
        <v>12</v>
      </c>
      <c r="Q22" s="71">
        <v>1441</v>
      </c>
      <c r="R22" s="72">
        <v>726</v>
      </c>
      <c r="S22" s="73">
        <v>715</v>
      </c>
      <c r="T22" s="75">
        <v>687</v>
      </c>
      <c r="U22" s="76">
        <v>681</v>
      </c>
      <c r="V22" s="76">
        <v>39</v>
      </c>
      <c r="W22" s="78">
        <v>34</v>
      </c>
      <c r="X22" s="71">
        <v>-158</v>
      </c>
      <c r="Y22" s="72">
        <v>93</v>
      </c>
      <c r="Z22" s="79">
        <v>-251</v>
      </c>
      <c r="AA22" s="71">
        <v>5093</v>
      </c>
      <c r="AB22" s="72">
        <v>2861</v>
      </c>
      <c r="AC22" s="79">
        <v>2232</v>
      </c>
      <c r="AD22" s="75">
        <v>2314</v>
      </c>
      <c r="AE22" s="76">
        <v>1857</v>
      </c>
      <c r="AF22" s="76">
        <v>460</v>
      </c>
      <c r="AG22" s="78">
        <v>319</v>
      </c>
      <c r="AH22" s="71">
        <v>87</v>
      </c>
      <c r="AI22" s="73">
        <v>56</v>
      </c>
      <c r="AJ22" s="71">
        <v>5251</v>
      </c>
      <c r="AK22" s="72">
        <v>2768</v>
      </c>
      <c r="AL22" s="79">
        <v>2483</v>
      </c>
      <c r="AM22" s="75">
        <v>2287</v>
      </c>
      <c r="AN22" s="76">
        <v>2122</v>
      </c>
      <c r="AO22" s="76">
        <v>331</v>
      </c>
      <c r="AP22" s="78">
        <v>277</v>
      </c>
      <c r="AQ22" s="71">
        <v>150</v>
      </c>
      <c r="AR22" s="358">
        <v>84</v>
      </c>
      <c r="AT22" s="264">
        <f t="shared" si="0"/>
        <v>-238</v>
      </c>
      <c r="AU22" s="262">
        <f t="shared" si="1"/>
        <v>171</v>
      </c>
      <c r="AV22" s="265">
        <f t="shared" si="2"/>
        <v>-91</v>
      </c>
    </row>
    <row r="23" spans="1:48" s="70" customFormat="1" ht="15.75" customHeight="1" x14ac:dyDescent="0.2">
      <c r="B23" s="70">
        <v>107</v>
      </c>
      <c r="C23" s="357" t="s">
        <v>188</v>
      </c>
      <c r="D23" s="71">
        <v>-1314</v>
      </c>
      <c r="E23" s="72">
        <v>-711</v>
      </c>
      <c r="F23" s="73">
        <v>-603</v>
      </c>
      <c r="G23" s="71">
        <v>-501</v>
      </c>
      <c r="H23" s="72">
        <v>-267</v>
      </c>
      <c r="I23" s="73">
        <v>-234</v>
      </c>
      <c r="J23" s="74">
        <v>1153</v>
      </c>
      <c r="K23" s="72">
        <v>590</v>
      </c>
      <c r="L23" s="73">
        <v>563</v>
      </c>
      <c r="M23" s="75">
        <v>583</v>
      </c>
      <c r="N23" s="76">
        <v>560</v>
      </c>
      <c r="O23" s="76">
        <v>7</v>
      </c>
      <c r="P23" s="77">
        <v>3</v>
      </c>
      <c r="Q23" s="71">
        <v>1654</v>
      </c>
      <c r="R23" s="72">
        <v>857</v>
      </c>
      <c r="S23" s="73">
        <v>797</v>
      </c>
      <c r="T23" s="75">
        <v>835</v>
      </c>
      <c r="U23" s="76">
        <v>782</v>
      </c>
      <c r="V23" s="76">
        <v>22</v>
      </c>
      <c r="W23" s="78">
        <v>15</v>
      </c>
      <c r="X23" s="71">
        <v>-813</v>
      </c>
      <c r="Y23" s="72">
        <v>-444</v>
      </c>
      <c r="Z23" s="79">
        <v>-369</v>
      </c>
      <c r="AA23" s="71">
        <v>6762</v>
      </c>
      <c r="AB23" s="72">
        <v>3311</v>
      </c>
      <c r="AC23" s="79">
        <v>3451</v>
      </c>
      <c r="AD23" s="75">
        <v>3121</v>
      </c>
      <c r="AE23" s="76">
        <v>3256</v>
      </c>
      <c r="AF23" s="76">
        <v>146</v>
      </c>
      <c r="AG23" s="78">
        <v>164</v>
      </c>
      <c r="AH23" s="71">
        <v>44</v>
      </c>
      <c r="AI23" s="73">
        <v>31</v>
      </c>
      <c r="AJ23" s="71">
        <v>7575</v>
      </c>
      <c r="AK23" s="72">
        <v>3755</v>
      </c>
      <c r="AL23" s="79">
        <v>3820</v>
      </c>
      <c r="AM23" s="75">
        <v>3504</v>
      </c>
      <c r="AN23" s="76">
        <v>3611</v>
      </c>
      <c r="AO23" s="76">
        <v>165</v>
      </c>
      <c r="AP23" s="78">
        <v>156</v>
      </c>
      <c r="AQ23" s="71">
        <v>86</v>
      </c>
      <c r="AR23" s="358">
        <v>53</v>
      </c>
      <c r="AT23" s="264">
        <f t="shared" si="0"/>
        <v>-738</v>
      </c>
      <c r="AU23" s="262">
        <f t="shared" si="1"/>
        <v>-11</v>
      </c>
      <c r="AV23" s="265">
        <f t="shared" si="2"/>
        <v>-64</v>
      </c>
    </row>
    <row r="24" spans="1:48" s="70" customFormat="1" ht="15.75" customHeight="1" x14ac:dyDescent="0.2">
      <c r="B24" s="70">
        <v>108</v>
      </c>
      <c r="C24" s="357" t="s">
        <v>189</v>
      </c>
      <c r="D24" s="71">
        <v>13</v>
      </c>
      <c r="E24" s="72">
        <v>-39</v>
      </c>
      <c r="F24" s="73">
        <v>52</v>
      </c>
      <c r="G24" s="71">
        <v>-573</v>
      </c>
      <c r="H24" s="72">
        <v>-283</v>
      </c>
      <c r="I24" s="73">
        <v>-290</v>
      </c>
      <c r="J24" s="74">
        <v>1853</v>
      </c>
      <c r="K24" s="72">
        <v>960</v>
      </c>
      <c r="L24" s="73">
        <v>893</v>
      </c>
      <c r="M24" s="75">
        <v>958</v>
      </c>
      <c r="N24" s="76">
        <v>889</v>
      </c>
      <c r="O24" s="76">
        <v>2</v>
      </c>
      <c r="P24" s="77">
        <v>4</v>
      </c>
      <c r="Q24" s="71">
        <v>2426</v>
      </c>
      <c r="R24" s="72">
        <v>1243</v>
      </c>
      <c r="S24" s="73">
        <v>1183</v>
      </c>
      <c r="T24" s="75">
        <v>1236</v>
      </c>
      <c r="U24" s="76">
        <v>1173</v>
      </c>
      <c r="V24" s="76">
        <v>7</v>
      </c>
      <c r="W24" s="78">
        <v>10</v>
      </c>
      <c r="X24" s="71">
        <v>586</v>
      </c>
      <c r="Y24" s="72">
        <v>244</v>
      </c>
      <c r="Z24" s="79">
        <v>342</v>
      </c>
      <c r="AA24" s="71">
        <v>9636</v>
      </c>
      <c r="AB24" s="72">
        <v>4880</v>
      </c>
      <c r="AC24" s="79">
        <v>4756</v>
      </c>
      <c r="AD24" s="75">
        <v>4657</v>
      </c>
      <c r="AE24" s="76">
        <v>4556</v>
      </c>
      <c r="AF24" s="76">
        <v>186</v>
      </c>
      <c r="AG24" s="78">
        <v>177</v>
      </c>
      <c r="AH24" s="71">
        <v>37</v>
      </c>
      <c r="AI24" s="73">
        <v>23</v>
      </c>
      <c r="AJ24" s="71">
        <v>9050</v>
      </c>
      <c r="AK24" s="72">
        <v>4636</v>
      </c>
      <c r="AL24" s="79">
        <v>4414</v>
      </c>
      <c r="AM24" s="75">
        <v>4417</v>
      </c>
      <c r="AN24" s="76">
        <v>4231</v>
      </c>
      <c r="AO24" s="76">
        <v>155</v>
      </c>
      <c r="AP24" s="78">
        <v>137</v>
      </c>
      <c r="AQ24" s="71">
        <v>64</v>
      </c>
      <c r="AR24" s="358">
        <v>46</v>
      </c>
      <c r="AT24" s="264">
        <f t="shared" si="0"/>
        <v>565</v>
      </c>
      <c r="AU24" s="262">
        <f t="shared" si="1"/>
        <v>71</v>
      </c>
      <c r="AV24" s="265">
        <f t="shared" si="2"/>
        <v>-50</v>
      </c>
    </row>
    <row r="25" spans="1:48" s="70" customFormat="1" ht="15.75" customHeight="1" x14ac:dyDescent="0.2">
      <c r="B25" s="70">
        <v>109</v>
      </c>
      <c r="C25" s="357" t="s">
        <v>190</v>
      </c>
      <c r="D25" s="71">
        <v>-1992</v>
      </c>
      <c r="E25" s="72">
        <v>-1065</v>
      </c>
      <c r="F25" s="73">
        <v>-927</v>
      </c>
      <c r="G25" s="71">
        <v>-714</v>
      </c>
      <c r="H25" s="72">
        <v>-368</v>
      </c>
      <c r="I25" s="73">
        <v>-346</v>
      </c>
      <c r="J25" s="74">
        <v>1501</v>
      </c>
      <c r="K25" s="72">
        <v>774</v>
      </c>
      <c r="L25" s="73">
        <v>727</v>
      </c>
      <c r="M25" s="75">
        <v>768</v>
      </c>
      <c r="N25" s="76">
        <v>725</v>
      </c>
      <c r="O25" s="76">
        <v>6</v>
      </c>
      <c r="P25" s="77">
        <v>2</v>
      </c>
      <c r="Q25" s="71">
        <v>2215</v>
      </c>
      <c r="R25" s="72">
        <v>1142</v>
      </c>
      <c r="S25" s="73">
        <v>1073</v>
      </c>
      <c r="T25" s="75">
        <v>1133</v>
      </c>
      <c r="U25" s="76">
        <v>1067</v>
      </c>
      <c r="V25" s="76">
        <v>9</v>
      </c>
      <c r="W25" s="78">
        <v>6</v>
      </c>
      <c r="X25" s="71">
        <v>-1278</v>
      </c>
      <c r="Y25" s="72">
        <v>-697</v>
      </c>
      <c r="Z25" s="79">
        <v>-581</v>
      </c>
      <c r="AA25" s="71">
        <v>6912</v>
      </c>
      <c r="AB25" s="72">
        <v>3457</v>
      </c>
      <c r="AC25" s="79">
        <v>3455</v>
      </c>
      <c r="AD25" s="75">
        <v>3242</v>
      </c>
      <c r="AE25" s="76">
        <v>3207</v>
      </c>
      <c r="AF25" s="76">
        <v>183</v>
      </c>
      <c r="AG25" s="78">
        <v>216</v>
      </c>
      <c r="AH25" s="71">
        <v>32</v>
      </c>
      <c r="AI25" s="73">
        <v>32</v>
      </c>
      <c r="AJ25" s="71">
        <v>8190</v>
      </c>
      <c r="AK25" s="72">
        <v>4154</v>
      </c>
      <c r="AL25" s="79">
        <v>4036</v>
      </c>
      <c r="AM25" s="75">
        <v>3996</v>
      </c>
      <c r="AN25" s="76">
        <v>3825</v>
      </c>
      <c r="AO25" s="76">
        <v>120</v>
      </c>
      <c r="AP25" s="78">
        <v>172</v>
      </c>
      <c r="AQ25" s="71">
        <v>38</v>
      </c>
      <c r="AR25" s="358">
        <v>39</v>
      </c>
      <c r="AT25" s="264">
        <f t="shared" si="0"/>
        <v>-1372</v>
      </c>
      <c r="AU25" s="262">
        <f t="shared" si="1"/>
        <v>107</v>
      </c>
      <c r="AV25" s="265">
        <f t="shared" si="2"/>
        <v>-13</v>
      </c>
    </row>
    <row r="26" spans="1:48" s="70" customFormat="1" ht="15.75" customHeight="1" x14ac:dyDescent="0.2">
      <c r="B26" s="70">
        <v>110</v>
      </c>
      <c r="C26" s="357" t="s">
        <v>191</v>
      </c>
      <c r="D26" s="71">
        <v>1704</v>
      </c>
      <c r="E26" s="72">
        <v>800</v>
      </c>
      <c r="F26" s="73">
        <v>904</v>
      </c>
      <c r="G26" s="71">
        <v>-143</v>
      </c>
      <c r="H26" s="72">
        <v>-63</v>
      </c>
      <c r="I26" s="73">
        <v>-80</v>
      </c>
      <c r="J26" s="74">
        <v>1163</v>
      </c>
      <c r="K26" s="72">
        <v>614</v>
      </c>
      <c r="L26" s="73">
        <v>549</v>
      </c>
      <c r="M26" s="75">
        <v>565</v>
      </c>
      <c r="N26" s="76">
        <v>499</v>
      </c>
      <c r="O26" s="76">
        <v>49</v>
      </c>
      <c r="P26" s="77">
        <v>50</v>
      </c>
      <c r="Q26" s="71">
        <v>1306</v>
      </c>
      <c r="R26" s="72">
        <v>677</v>
      </c>
      <c r="S26" s="73">
        <v>629</v>
      </c>
      <c r="T26" s="75">
        <v>642</v>
      </c>
      <c r="U26" s="76">
        <v>597</v>
      </c>
      <c r="V26" s="76">
        <v>35</v>
      </c>
      <c r="W26" s="78">
        <v>32</v>
      </c>
      <c r="X26" s="71">
        <v>1847</v>
      </c>
      <c r="Y26" s="72">
        <v>863</v>
      </c>
      <c r="Z26" s="79">
        <v>984</v>
      </c>
      <c r="AA26" s="71">
        <v>13751</v>
      </c>
      <c r="AB26" s="72">
        <v>7081</v>
      </c>
      <c r="AC26" s="79">
        <v>6670</v>
      </c>
      <c r="AD26" s="75">
        <v>5387</v>
      </c>
      <c r="AE26" s="76">
        <v>5498</v>
      </c>
      <c r="AF26" s="76">
        <v>1562</v>
      </c>
      <c r="AG26" s="78">
        <v>1060</v>
      </c>
      <c r="AH26" s="71">
        <v>132</v>
      </c>
      <c r="AI26" s="73">
        <v>112</v>
      </c>
      <c r="AJ26" s="71">
        <v>11904</v>
      </c>
      <c r="AK26" s="72">
        <v>6218</v>
      </c>
      <c r="AL26" s="79">
        <v>5686</v>
      </c>
      <c r="AM26" s="75">
        <v>4834</v>
      </c>
      <c r="AN26" s="76">
        <v>4615</v>
      </c>
      <c r="AO26" s="76">
        <v>1063</v>
      </c>
      <c r="AP26" s="78">
        <v>781</v>
      </c>
      <c r="AQ26" s="71">
        <v>321</v>
      </c>
      <c r="AR26" s="358">
        <v>290</v>
      </c>
      <c r="AT26" s="264">
        <f t="shared" si="0"/>
        <v>1436</v>
      </c>
      <c r="AU26" s="262">
        <f t="shared" si="1"/>
        <v>778</v>
      </c>
      <c r="AV26" s="265">
        <f t="shared" si="2"/>
        <v>-367</v>
      </c>
    </row>
    <row r="27" spans="1:48" s="70" customFormat="1" ht="15.75" customHeight="1" x14ac:dyDescent="0.2">
      <c r="B27" s="70">
        <v>111</v>
      </c>
      <c r="C27" s="419" t="s">
        <v>128</v>
      </c>
      <c r="D27" s="420">
        <v>-1003</v>
      </c>
      <c r="E27" s="526">
        <v>-509</v>
      </c>
      <c r="F27" s="527">
        <v>-494</v>
      </c>
      <c r="G27" s="420">
        <v>-157</v>
      </c>
      <c r="H27" s="526">
        <v>-104</v>
      </c>
      <c r="I27" s="527">
        <v>-53</v>
      </c>
      <c r="J27" s="528">
        <v>1808</v>
      </c>
      <c r="K27" s="526">
        <v>894</v>
      </c>
      <c r="L27" s="527">
        <v>914</v>
      </c>
      <c r="M27" s="529">
        <v>893</v>
      </c>
      <c r="N27" s="530">
        <v>912</v>
      </c>
      <c r="O27" s="530">
        <v>1</v>
      </c>
      <c r="P27" s="531">
        <v>2</v>
      </c>
      <c r="Q27" s="420">
        <v>1965</v>
      </c>
      <c r="R27" s="526">
        <v>998</v>
      </c>
      <c r="S27" s="527">
        <v>967</v>
      </c>
      <c r="T27" s="529">
        <v>988</v>
      </c>
      <c r="U27" s="530">
        <v>959</v>
      </c>
      <c r="V27" s="530">
        <v>10</v>
      </c>
      <c r="W27" s="532">
        <v>8</v>
      </c>
      <c r="X27" s="420">
        <v>-846</v>
      </c>
      <c r="Y27" s="526">
        <v>-405</v>
      </c>
      <c r="Z27" s="533">
        <v>-441</v>
      </c>
      <c r="AA27" s="420">
        <v>9476</v>
      </c>
      <c r="AB27" s="526">
        <v>5002</v>
      </c>
      <c r="AC27" s="533">
        <v>4474</v>
      </c>
      <c r="AD27" s="529">
        <v>4686</v>
      </c>
      <c r="AE27" s="530">
        <v>4238</v>
      </c>
      <c r="AF27" s="530">
        <v>260</v>
      </c>
      <c r="AG27" s="532">
        <v>203</v>
      </c>
      <c r="AH27" s="420">
        <v>56</v>
      </c>
      <c r="AI27" s="527">
        <v>33</v>
      </c>
      <c r="AJ27" s="420">
        <v>10322</v>
      </c>
      <c r="AK27" s="526">
        <v>5407</v>
      </c>
      <c r="AL27" s="533">
        <v>4915</v>
      </c>
      <c r="AM27" s="529">
        <v>5142</v>
      </c>
      <c r="AN27" s="530">
        <v>4674</v>
      </c>
      <c r="AO27" s="530">
        <v>154</v>
      </c>
      <c r="AP27" s="532">
        <v>158</v>
      </c>
      <c r="AQ27" s="420">
        <v>111</v>
      </c>
      <c r="AR27" s="534">
        <v>83</v>
      </c>
      <c r="AT27" s="446">
        <f t="shared" si="0"/>
        <v>-892</v>
      </c>
      <c r="AU27" s="377">
        <f t="shared" si="1"/>
        <v>151</v>
      </c>
      <c r="AV27" s="447">
        <f t="shared" si="2"/>
        <v>-105</v>
      </c>
    </row>
    <row r="28" spans="1:48" ht="15.75" customHeight="1" x14ac:dyDescent="0.2">
      <c r="A28" s="1">
        <v>6</v>
      </c>
      <c r="B28" s="1">
        <v>201</v>
      </c>
      <c r="C28" s="356" t="s">
        <v>270</v>
      </c>
      <c r="D28" s="49">
        <v>-1586</v>
      </c>
      <c r="E28" s="50">
        <v>-834</v>
      </c>
      <c r="F28" s="51">
        <v>-752</v>
      </c>
      <c r="G28" s="49">
        <v>-562</v>
      </c>
      <c r="H28" s="50">
        <v>-316</v>
      </c>
      <c r="I28" s="51">
        <v>-246</v>
      </c>
      <c r="J28" s="80">
        <v>4708</v>
      </c>
      <c r="K28" s="50">
        <v>2412</v>
      </c>
      <c r="L28" s="51">
        <v>2296</v>
      </c>
      <c r="M28" s="52">
        <v>2374</v>
      </c>
      <c r="N28" s="53">
        <v>2258</v>
      </c>
      <c r="O28" s="53">
        <v>38</v>
      </c>
      <c r="P28" s="54">
        <v>38</v>
      </c>
      <c r="Q28" s="49">
        <v>5270</v>
      </c>
      <c r="R28" s="50">
        <v>2728</v>
      </c>
      <c r="S28" s="51">
        <v>2542</v>
      </c>
      <c r="T28" s="52">
        <v>2690</v>
      </c>
      <c r="U28" s="53">
        <v>2515</v>
      </c>
      <c r="V28" s="53">
        <v>38</v>
      </c>
      <c r="W28" s="55">
        <v>27</v>
      </c>
      <c r="X28" s="49">
        <v>-1024</v>
      </c>
      <c r="Y28" s="50">
        <v>-518</v>
      </c>
      <c r="Z28" s="56">
        <v>-506</v>
      </c>
      <c r="AA28" s="49">
        <v>14220</v>
      </c>
      <c r="AB28" s="50">
        <v>7836</v>
      </c>
      <c r="AC28" s="56">
        <v>6384</v>
      </c>
      <c r="AD28" s="52">
        <v>7025</v>
      </c>
      <c r="AE28" s="53">
        <v>5659</v>
      </c>
      <c r="AF28" s="53">
        <v>563</v>
      </c>
      <c r="AG28" s="55">
        <v>559</v>
      </c>
      <c r="AH28" s="49">
        <v>248</v>
      </c>
      <c r="AI28" s="51">
        <v>166</v>
      </c>
      <c r="AJ28" s="49">
        <v>15244</v>
      </c>
      <c r="AK28" s="50">
        <v>8354</v>
      </c>
      <c r="AL28" s="56">
        <v>6890</v>
      </c>
      <c r="AM28" s="52">
        <v>7737</v>
      </c>
      <c r="AN28" s="53">
        <v>6274</v>
      </c>
      <c r="AO28" s="53">
        <v>382</v>
      </c>
      <c r="AP28" s="55">
        <v>421</v>
      </c>
      <c r="AQ28" s="49">
        <v>235</v>
      </c>
      <c r="AR28" s="166">
        <v>195</v>
      </c>
      <c r="AT28" s="264">
        <f t="shared" si="0"/>
        <v>-1327</v>
      </c>
      <c r="AU28" s="262">
        <f t="shared" si="1"/>
        <v>319</v>
      </c>
      <c r="AV28" s="265">
        <f t="shared" si="2"/>
        <v>-16</v>
      </c>
    </row>
    <row r="29" spans="1:48" ht="15.75" customHeight="1" x14ac:dyDescent="0.2">
      <c r="A29" s="1">
        <v>2</v>
      </c>
      <c r="B29" s="1">
        <v>202</v>
      </c>
      <c r="C29" s="356" t="s">
        <v>271</v>
      </c>
      <c r="D29" s="49">
        <v>-1296</v>
      </c>
      <c r="E29" s="50">
        <v>-712</v>
      </c>
      <c r="F29" s="51">
        <v>-584</v>
      </c>
      <c r="G29" s="49">
        <v>-855</v>
      </c>
      <c r="H29" s="50">
        <v>-524</v>
      </c>
      <c r="I29" s="51">
        <v>-331</v>
      </c>
      <c r="J29" s="80">
        <v>3995</v>
      </c>
      <c r="K29" s="50">
        <v>2057</v>
      </c>
      <c r="L29" s="51">
        <v>1938</v>
      </c>
      <c r="M29" s="52">
        <v>2034</v>
      </c>
      <c r="N29" s="53">
        <v>1923</v>
      </c>
      <c r="O29" s="53">
        <v>23</v>
      </c>
      <c r="P29" s="54">
        <v>15</v>
      </c>
      <c r="Q29" s="49">
        <v>4850</v>
      </c>
      <c r="R29" s="50">
        <v>2581</v>
      </c>
      <c r="S29" s="51">
        <v>2269</v>
      </c>
      <c r="T29" s="52">
        <v>2531</v>
      </c>
      <c r="U29" s="53">
        <v>2225</v>
      </c>
      <c r="V29" s="53">
        <v>50</v>
      </c>
      <c r="W29" s="55">
        <v>44</v>
      </c>
      <c r="X29" s="49">
        <v>-441</v>
      </c>
      <c r="Y29" s="50">
        <v>-188</v>
      </c>
      <c r="Z29" s="56">
        <v>-253</v>
      </c>
      <c r="AA29" s="49">
        <v>18342</v>
      </c>
      <c r="AB29" s="50">
        <v>9782</v>
      </c>
      <c r="AC29" s="56">
        <v>8560</v>
      </c>
      <c r="AD29" s="52">
        <v>8499</v>
      </c>
      <c r="AE29" s="53">
        <v>7462</v>
      </c>
      <c r="AF29" s="53">
        <v>607</v>
      </c>
      <c r="AG29" s="55">
        <v>574</v>
      </c>
      <c r="AH29" s="49">
        <v>676</v>
      </c>
      <c r="AI29" s="51">
        <v>524</v>
      </c>
      <c r="AJ29" s="49">
        <v>18783</v>
      </c>
      <c r="AK29" s="50">
        <v>9970</v>
      </c>
      <c r="AL29" s="56">
        <v>8813</v>
      </c>
      <c r="AM29" s="52">
        <v>8966</v>
      </c>
      <c r="AN29" s="53">
        <v>7916</v>
      </c>
      <c r="AO29" s="53">
        <v>479</v>
      </c>
      <c r="AP29" s="55">
        <v>468</v>
      </c>
      <c r="AQ29" s="49">
        <v>525</v>
      </c>
      <c r="AR29" s="166">
        <v>429</v>
      </c>
      <c r="AT29" s="264">
        <f t="shared" si="0"/>
        <v>-921</v>
      </c>
      <c r="AU29" s="262">
        <f t="shared" si="1"/>
        <v>234</v>
      </c>
      <c r="AV29" s="265">
        <f t="shared" si="2"/>
        <v>246</v>
      </c>
    </row>
    <row r="30" spans="1:48" ht="15.75" customHeight="1" x14ac:dyDescent="0.2">
      <c r="A30" s="1">
        <v>4</v>
      </c>
      <c r="B30" s="1">
        <v>203</v>
      </c>
      <c r="C30" s="356" t="s">
        <v>272</v>
      </c>
      <c r="D30" s="49">
        <v>496</v>
      </c>
      <c r="E30" s="50">
        <v>123</v>
      </c>
      <c r="F30" s="51">
        <v>373</v>
      </c>
      <c r="G30" s="49">
        <v>-57</v>
      </c>
      <c r="H30" s="50">
        <v>-107</v>
      </c>
      <c r="I30" s="51">
        <v>50</v>
      </c>
      <c r="J30" s="80">
        <v>2652</v>
      </c>
      <c r="K30" s="50">
        <v>1333</v>
      </c>
      <c r="L30" s="51">
        <v>1319</v>
      </c>
      <c r="M30" s="52">
        <v>1324</v>
      </c>
      <c r="N30" s="53">
        <v>1311</v>
      </c>
      <c r="O30" s="53">
        <v>9</v>
      </c>
      <c r="P30" s="54">
        <v>8</v>
      </c>
      <c r="Q30" s="49">
        <v>2709</v>
      </c>
      <c r="R30" s="50">
        <v>1440</v>
      </c>
      <c r="S30" s="51">
        <v>1269</v>
      </c>
      <c r="T30" s="52">
        <v>1425</v>
      </c>
      <c r="U30" s="53">
        <v>1262</v>
      </c>
      <c r="V30" s="53">
        <v>15</v>
      </c>
      <c r="W30" s="55">
        <v>7</v>
      </c>
      <c r="X30" s="49">
        <v>553</v>
      </c>
      <c r="Y30" s="50">
        <v>230</v>
      </c>
      <c r="Z30" s="56">
        <v>323</v>
      </c>
      <c r="AA30" s="49">
        <v>11045</v>
      </c>
      <c r="AB30" s="50">
        <v>5795</v>
      </c>
      <c r="AC30" s="56">
        <v>5250</v>
      </c>
      <c r="AD30" s="52">
        <v>5433</v>
      </c>
      <c r="AE30" s="53">
        <v>5020</v>
      </c>
      <c r="AF30" s="53">
        <v>273</v>
      </c>
      <c r="AG30" s="55">
        <v>174</v>
      </c>
      <c r="AH30" s="49">
        <v>89</v>
      </c>
      <c r="AI30" s="51">
        <v>56</v>
      </c>
      <c r="AJ30" s="49">
        <v>10492</v>
      </c>
      <c r="AK30" s="50">
        <v>5565</v>
      </c>
      <c r="AL30" s="56">
        <v>4927</v>
      </c>
      <c r="AM30" s="52">
        <v>5292</v>
      </c>
      <c r="AN30" s="53">
        <v>4726</v>
      </c>
      <c r="AO30" s="53">
        <v>187</v>
      </c>
      <c r="AP30" s="55">
        <v>140</v>
      </c>
      <c r="AQ30" s="49">
        <v>86</v>
      </c>
      <c r="AR30" s="166">
        <v>61</v>
      </c>
      <c r="AT30" s="264">
        <f t="shared" si="0"/>
        <v>435</v>
      </c>
      <c r="AU30" s="262">
        <f t="shared" si="1"/>
        <v>120</v>
      </c>
      <c r="AV30" s="265">
        <f t="shared" si="2"/>
        <v>-2</v>
      </c>
    </row>
    <row r="31" spans="1:48" ht="15.75" customHeight="1" x14ac:dyDescent="0.2">
      <c r="A31" s="1">
        <v>2</v>
      </c>
      <c r="B31" s="1">
        <v>204</v>
      </c>
      <c r="C31" s="356" t="s">
        <v>273</v>
      </c>
      <c r="D31" s="49">
        <v>1437</v>
      </c>
      <c r="E31" s="50">
        <v>680</v>
      </c>
      <c r="F31" s="51">
        <v>757</v>
      </c>
      <c r="G31" s="49">
        <v>562</v>
      </c>
      <c r="H31" s="50">
        <v>382</v>
      </c>
      <c r="I31" s="51">
        <v>180</v>
      </c>
      <c r="J31" s="80">
        <v>4471</v>
      </c>
      <c r="K31" s="50">
        <v>2336</v>
      </c>
      <c r="L31" s="51">
        <v>2135</v>
      </c>
      <c r="M31" s="52">
        <v>2317</v>
      </c>
      <c r="N31" s="53">
        <v>2124</v>
      </c>
      <c r="O31" s="53">
        <v>19</v>
      </c>
      <c r="P31" s="54">
        <v>11</v>
      </c>
      <c r="Q31" s="49">
        <v>3909</v>
      </c>
      <c r="R31" s="50">
        <v>1954</v>
      </c>
      <c r="S31" s="51">
        <v>1955</v>
      </c>
      <c r="T31" s="52">
        <v>1924</v>
      </c>
      <c r="U31" s="53">
        <v>1928</v>
      </c>
      <c r="V31" s="53">
        <v>30</v>
      </c>
      <c r="W31" s="55">
        <v>27</v>
      </c>
      <c r="X31" s="49">
        <v>875</v>
      </c>
      <c r="Y31" s="50">
        <v>298</v>
      </c>
      <c r="Z31" s="56">
        <v>577</v>
      </c>
      <c r="AA31" s="49">
        <v>22820</v>
      </c>
      <c r="AB31" s="50">
        <v>11540</v>
      </c>
      <c r="AC31" s="56">
        <v>11280</v>
      </c>
      <c r="AD31" s="52">
        <v>10727</v>
      </c>
      <c r="AE31" s="53">
        <v>10565</v>
      </c>
      <c r="AF31" s="53">
        <v>472</v>
      </c>
      <c r="AG31" s="55">
        <v>473</v>
      </c>
      <c r="AH31" s="49">
        <v>341</v>
      </c>
      <c r="AI31" s="51">
        <v>242</v>
      </c>
      <c r="AJ31" s="49">
        <v>21945</v>
      </c>
      <c r="AK31" s="50">
        <v>11242</v>
      </c>
      <c r="AL31" s="56">
        <v>10703</v>
      </c>
      <c r="AM31" s="52">
        <v>10702</v>
      </c>
      <c r="AN31" s="53">
        <v>10167</v>
      </c>
      <c r="AO31" s="53">
        <v>333</v>
      </c>
      <c r="AP31" s="55">
        <v>364</v>
      </c>
      <c r="AQ31" s="49">
        <v>207</v>
      </c>
      <c r="AR31" s="166">
        <v>172</v>
      </c>
      <c r="AT31" s="264">
        <f t="shared" si="0"/>
        <v>423</v>
      </c>
      <c r="AU31" s="262">
        <f t="shared" si="1"/>
        <v>248</v>
      </c>
      <c r="AV31" s="265">
        <f t="shared" si="2"/>
        <v>204</v>
      </c>
    </row>
    <row r="32" spans="1:48" ht="15.75" customHeight="1" x14ac:dyDescent="0.2">
      <c r="A32" s="1">
        <v>10</v>
      </c>
      <c r="B32" s="1">
        <v>205</v>
      </c>
      <c r="C32" s="356" t="s">
        <v>274</v>
      </c>
      <c r="D32" s="49">
        <v>-614</v>
      </c>
      <c r="E32" s="50">
        <v>-278</v>
      </c>
      <c r="F32" s="51">
        <v>-336</v>
      </c>
      <c r="G32" s="49">
        <v>-416</v>
      </c>
      <c r="H32" s="50">
        <v>-195</v>
      </c>
      <c r="I32" s="51">
        <v>-221</v>
      </c>
      <c r="J32" s="80">
        <v>273</v>
      </c>
      <c r="K32" s="50">
        <v>143</v>
      </c>
      <c r="L32" s="51">
        <v>130</v>
      </c>
      <c r="M32" s="52">
        <v>143</v>
      </c>
      <c r="N32" s="53">
        <v>130</v>
      </c>
      <c r="O32" s="53">
        <v>0</v>
      </c>
      <c r="P32" s="54">
        <v>0</v>
      </c>
      <c r="Q32" s="49">
        <v>689</v>
      </c>
      <c r="R32" s="50">
        <v>338</v>
      </c>
      <c r="S32" s="51">
        <v>351</v>
      </c>
      <c r="T32" s="52">
        <v>337</v>
      </c>
      <c r="U32" s="53">
        <v>351</v>
      </c>
      <c r="V32" s="53">
        <v>1</v>
      </c>
      <c r="W32" s="55">
        <v>0</v>
      </c>
      <c r="X32" s="49">
        <v>-198</v>
      </c>
      <c r="Y32" s="50">
        <v>-83</v>
      </c>
      <c r="Z32" s="56">
        <v>-115</v>
      </c>
      <c r="AA32" s="49">
        <v>1455</v>
      </c>
      <c r="AB32" s="50">
        <v>760</v>
      </c>
      <c r="AC32" s="56">
        <v>695</v>
      </c>
      <c r="AD32" s="52">
        <v>614</v>
      </c>
      <c r="AE32" s="53">
        <v>586</v>
      </c>
      <c r="AF32" s="53">
        <v>141</v>
      </c>
      <c r="AG32" s="55">
        <v>105</v>
      </c>
      <c r="AH32" s="49">
        <v>5</v>
      </c>
      <c r="AI32" s="51">
        <v>4</v>
      </c>
      <c r="AJ32" s="49">
        <v>1653</v>
      </c>
      <c r="AK32" s="50">
        <v>843</v>
      </c>
      <c r="AL32" s="56">
        <v>810</v>
      </c>
      <c r="AM32" s="52">
        <v>703</v>
      </c>
      <c r="AN32" s="53">
        <v>709</v>
      </c>
      <c r="AO32" s="53">
        <v>136</v>
      </c>
      <c r="AP32" s="55">
        <v>97</v>
      </c>
      <c r="AQ32" s="49">
        <v>4</v>
      </c>
      <c r="AR32" s="166">
        <v>4</v>
      </c>
      <c r="AT32" s="264">
        <f t="shared" si="0"/>
        <v>-212</v>
      </c>
      <c r="AU32" s="262">
        <f t="shared" si="1"/>
        <v>13</v>
      </c>
      <c r="AV32" s="265">
        <f t="shared" si="2"/>
        <v>1</v>
      </c>
    </row>
    <row r="33" spans="1:48" ht="15.75" customHeight="1" x14ac:dyDescent="0.2">
      <c r="A33" s="1">
        <v>2</v>
      </c>
      <c r="B33" s="1">
        <v>206</v>
      </c>
      <c r="C33" s="356" t="s">
        <v>275</v>
      </c>
      <c r="D33" s="49">
        <v>-320</v>
      </c>
      <c r="E33" s="50">
        <v>-218</v>
      </c>
      <c r="F33" s="51">
        <v>-102</v>
      </c>
      <c r="G33" s="49">
        <v>-144</v>
      </c>
      <c r="H33" s="50">
        <v>-44</v>
      </c>
      <c r="I33" s="51">
        <v>-100</v>
      </c>
      <c r="J33" s="80">
        <v>736</v>
      </c>
      <c r="K33" s="50">
        <v>375</v>
      </c>
      <c r="L33" s="51">
        <v>361</v>
      </c>
      <c r="M33" s="52">
        <v>372</v>
      </c>
      <c r="N33" s="53">
        <v>358</v>
      </c>
      <c r="O33" s="53">
        <v>3</v>
      </c>
      <c r="P33" s="54">
        <v>3</v>
      </c>
      <c r="Q33" s="49">
        <v>880</v>
      </c>
      <c r="R33" s="50">
        <v>419</v>
      </c>
      <c r="S33" s="51">
        <v>461</v>
      </c>
      <c r="T33" s="52">
        <v>416</v>
      </c>
      <c r="U33" s="53">
        <v>456</v>
      </c>
      <c r="V33" s="53">
        <v>3</v>
      </c>
      <c r="W33" s="55">
        <v>5</v>
      </c>
      <c r="X33" s="49">
        <v>-176</v>
      </c>
      <c r="Y33" s="50">
        <v>-174</v>
      </c>
      <c r="Z33" s="56">
        <v>-2</v>
      </c>
      <c r="AA33" s="49">
        <v>5458</v>
      </c>
      <c r="AB33" s="50">
        <v>2778</v>
      </c>
      <c r="AC33" s="56">
        <v>2680</v>
      </c>
      <c r="AD33" s="52">
        <v>2561</v>
      </c>
      <c r="AE33" s="53">
        <v>2510</v>
      </c>
      <c r="AF33" s="53">
        <v>197</v>
      </c>
      <c r="AG33" s="55">
        <v>158</v>
      </c>
      <c r="AH33" s="49">
        <v>20</v>
      </c>
      <c r="AI33" s="51">
        <v>12</v>
      </c>
      <c r="AJ33" s="49">
        <v>5634</v>
      </c>
      <c r="AK33" s="50">
        <v>2952</v>
      </c>
      <c r="AL33" s="56">
        <v>2682</v>
      </c>
      <c r="AM33" s="52">
        <v>2774</v>
      </c>
      <c r="AN33" s="53">
        <v>2510</v>
      </c>
      <c r="AO33" s="53">
        <v>158</v>
      </c>
      <c r="AP33" s="55">
        <v>155</v>
      </c>
      <c r="AQ33" s="49">
        <v>20</v>
      </c>
      <c r="AR33" s="166">
        <v>17</v>
      </c>
      <c r="AT33" s="264">
        <f t="shared" si="0"/>
        <v>-213</v>
      </c>
      <c r="AU33" s="262">
        <f t="shared" si="1"/>
        <v>42</v>
      </c>
      <c r="AV33" s="265">
        <f t="shared" si="2"/>
        <v>-5</v>
      </c>
    </row>
    <row r="34" spans="1:48" ht="15.75" customHeight="1" x14ac:dyDescent="0.2">
      <c r="A34" s="1">
        <v>3</v>
      </c>
      <c r="B34" s="1">
        <v>207</v>
      </c>
      <c r="C34" s="356" t="s">
        <v>276</v>
      </c>
      <c r="D34" s="49">
        <v>125</v>
      </c>
      <c r="E34" s="50">
        <v>15</v>
      </c>
      <c r="F34" s="51">
        <v>110</v>
      </c>
      <c r="G34" s="49">
        <v>80</v>
      </c>
      <c r="H34" s="50">
        <v>9</v>
      </c>
      <c r="I34" s="51">
        <v>71</v>
      </c>
      <c r="J34" s="80">
        <v>1790</v>
      </c>
      <c r="K34" s="50">
        <v>916</v>
      </c>
      <c r="L34" s="51">
        <v>874</v>
      </c>
      <c r="M34" s="52">
        <v>912</v>
      </c>
      <c r="N34" s="53">
        <v>865</v>
      </c>
      <c r="O34" s="53">
        <v>4</v>
      </c>
      <c r="P34" s="54">
        <v>9</v>
      </c>
      <c r="Q34" s="49">
        <v>1710</v>
      </c>
      <c r="R34" s="50">
        <v>907</v>
      </c>
      <c r="S34" s="51">
        <v>803</v>
      </c>
      <c r="T34" s="52">
        <v>892</v>
      </c>
      <c r="U34" s="53">
        <v>795</v>
      </c>
      <c r="V34" s="53">
        <v>15</v>
      </c>
      <c r="W34" s="55">
        <v>8</v>
      </c>
      <c r="X34" s="49">
        <v>45</v>
      </c>
      <c r="Y34" s="50">
        <v>6</v>
      </c>
      <c r="Z34" s="56">
        <v>39</v>
      </c>
      <c r="AA34" s="49">
        <v>8723</v>
      </c>
      <c r="AB34" s="50">
        <v>4884</v>
      </c>
      <c r="AC34" s="56">
        <v>3839</v>
      </c>
      <c r="AD34" s="52">
        <v>4651</v>
      </c>
      <c r="AE34" s="53">
        <v>3655</v>
      </c>
      <c r="AF34" s="53">
        <v>174</v>
      </c>
      <c r="AG34" s="55">
        <v>136</v>
      </c>
      <c r="AH34" s="49">
        <v>59</v>
      </c>
      <c r="AI34" s="51">
        <v>48</v>
      </c>
      <c r="AJ34" s="49">
        <v>8678</v>
      </c>
      <c r="AK34" s="50">
        <v>4878</v>
      </c>
      <c r="AL34" s="56">
        <v>3800</v>
      </c>
      <c r="AM34" s="52">
        <v>4679</v>
      </c>
      <c r="AN34" s="53">
        <v>3591</v>
      </c>
      <c r="AO34" s="53">
        <v>150</v>
      </c>
      <c r="AP34" s="55">
        <v>108</v>
      </c>
      <c r="AQ34" s="49">
        <v>49</v>
      </c>
      <c r="AR34" s="166">
        <v>101</v>
      </c>
      <c r="AT34" s="264">
        <f t="shared" si="0"/>
        <v>36</v>
      </c>
      <c r="AU34" s="262">
        <f t="shared" si="1"/>
        <v>52</v>
      </c>
      <c r="AV34" s="265">
        <f t="shared" si="2"/>
        <v>-43</v>
      </c>
    </row>
    <row r="35" spans="1:48" ht="15.75" customHeight="1" x14ac:dyDescent="0.2">
      <c r="A35" s="1">
        <v>7</v>
      </c>
      <c r="B35" s="1">
        <v>208</v>
      </c>
      <c r="C35" s="356" t="s">
        <v>277</v>
      </c>
      <c r="D35" s="49">
        <v>-210</v>
      </c>
      <c r="E35" s="50">
        <v>-50</v>
      </c>
      <c r="F35" s="51">
        <v>-160</v>
      </c>
      <c r="G35" s="49">
        <v>-188</v>
      </c>
      <c r="H35" s="50">
        <v>-74</v>
      </c>
      <c r="I35" s="51">
        <v>-114</v>
      </c>
      <c r="J35" s="80">
        <v>216</v>
      </c>
      <c r="K35" s="50">
        <v>110</v>
      </c>
      <c r="L35" s="51">
        <v>106</v>
      </c>
      <c r="M35" s="52">
        <v>110</v>
      </c>
      <c r="N35" s="53">
        <v>106</v>
      </c>
      <c r="O35" s="53">
        <v>0</v>
      </c>
      <c r="P35" s="54">
        <v>0</v>
      </c>
      <c r="Q35" s="49">
        <v>404</v>
      </c>
      <c r="R35" s="50">
        <v>184</v>
      </c>
      <c r="S35" s="51">
        <v>220</v>
      </c>
      <c r="T35" s="52">
        <v>184</v>
      </c>
      <c r="U35" s="53">
        <v>218</v>
      </c>
      <c r="V35" s="53">
        <v>0</v>
      </c>
      <c r="W35" s="55">
        <v>2</v>
      </c>
      <c r="X35" s="49">
        <v>-22</v>
      </c>
      <c r="Y35" s="50">
        <v>24</v>
      </c>
      <c r="Z35" s="56">
        <v>-46</v>
      </c>
      <c r="AA35" s="49">
        <v>1011</v>
      </c>
      <c r="AB35" s="50">
        <v>566</v>
      </c>
      <c r="AC35" s="56">
        <v>445</v>
      </c>
      <c r="AD35" s="52">
        <v>490</v>
      </c>
      <c r="AE35" s="53">
        <v>411</v>
      </c>
      <c r="AF35" s="53">
        <v>66</v>
      </c>
      <c r="AG35" s="55">
        <v>30</v>
      </c>
      <c r="AH35" s="49">
        <v>10</v>
      </c>
      <c r="AI35" s="51">
        <v>4</v>
      </c>
      <c r="AJ35" s="49">
        <v>1033</v>
      </c>
      <c r="AK35" s="50">
        <v>542</v>
      </c>
      <c r="AL35" s="56">
        <v>491</v>
      </c>
      <c r="AM35" s="52">
        <v>509</v>
      </c>
      <c r="AN35" s="53">
        <v>450</v>
      </c>
      <c r="AO35" s="53">
        <v>26</v>
      </c>
      <c r="AP35" s="55">
        <v>38</v>
      </c>
      <c r="AQ35" s="49">
        <v>7</v>
      </c>
      <c r="AR35" s="166">
        <v>3</v>
      </c>
      <c r="AT35" s="264">
        <f t="shared" si="0"/>
        <v>-58</v>
      </c>
      <c r="AU35" s="262">
        <f t="shared" si="1"/>
        <v>32</v>
      </c>
      <c r="AV35" s="265">
        <f t="shared" si="2"/>
        <v>4</v>
      </c>
    </row>
    <row r="36" spans="1:48" ht="15.75" customHeight="1" x14ac:dyDescent="0.2">
      <c r="A36" s="1">
        <v>8</v>
      </c>
      <c r="B36" s="1">
        <v>209</v>
      </c>
      <c r="C36" s="356" t="s">
        <v>278</v>
      </c>
      <c r="D36" s="49">
        <v>-931</v>
      </c>
      <c r="E36" s="50">
        <v>-434</v>
      </c>
      <c r="F36" s="51">
        <v>-497</v>
      </c>
      <c r="G36" s="49">
        <v>-526</v>
      </c>
      <c r="H36" s="50">
        <v>-250</v>
      </c>
      <c r="I36" s="51">
        <v>-276</v>
      </c>
      <c r="J36" s="80">
        <v>609</v>
      </c>
      <c r="K36" s="50">
        <v>317</v>
      </c>
      <c r="L36" s="51">
        <v>292</v>
      </c>
      <c r="M36" s="52">
        <v>317</v>
      </c>
      <c r="N36" s="53">
        <v>291</v>
      </c>
      <c r="O36" s="53">
        <v>0</v>
      </c>
      <c r="P36" s="54">
        <v>1</v>
      </c>
      <c r="Q36" s="49">
        <v>1135</v>
      </c>
      <c r="R36" s="50">
        <v>567</v>
      </c>
      <c r="S36" s="51">
        <v>568</v>
      </c>
      <c r="T36" s="52">
        <v>566</v>
      </c>
      <c r="U36" s="53">
        <v>567</v>
      </c>
      <c r="V36" s="53">
        <v>1</v>
      </c>
      <c r="W36" s="55">
        <v>1</v>
      </c>
      <c r="X36" s="49">
        <v>-405</v>
      </c>
      <c r="Y36" s="50">
        <v>-184</v>
      </c>
      <c r="Z36" s="56">
        <v>-221</v>
      </c>
      <c r="AA36" s="49">
        <v>1857</v>
      </c>
      <c r="AB36" s="50">
        <v>923</v>
      </c>
      <c r="AC36" s="56">
        <v>934</v>
      </c>
      <c r="AD36" s="52">
        <v>858</v>
      </c>
      <c r="AE36" s="53">
        <v>820</v>
      </c>
      <c r="AF36" s="53">
        <v>52</v>
      </c>
      <c r="AG36" s="55">
        <v>108</v>
      </c>
      <c r="AH36" s="49">
        <v>13</v>
      </c>
      <c r="AI36" s="51">
        <v>6</v>
      </c>
      <c r="AJ36" s="49">
        <v>2262</v>
      </c>
      <c r="AK36" s="50">
        <v>1107</v>
      </c>
      <c r="AL36" s="56">
        <v>1155</v>
      </c>
      <c r="AM36" s="52">
        <v>1053</v>
      </c>
      <c r="AN36" s="53">
        <v>1050</v>
      </c>
      <c r="AO36" s="53">
        <v>27</v>
      </c>
      <c r="AP36" s="55">
        <v>43</v>
      </c>
      <c r="AQ36" s="49">
        <v>27</v>
      </c>
      <c r="AR36" s="166">
        <v>62</v>
      </c>
      <c r="AT36" s="264">
        <f t="shared" si="0"/>
        <v>-425</v>
      </c>
      <c r="AU36" s="262">
        <f t="shared" si="1"/>
        <v>90</v>
      </c>
      <c r="AV36" s="265">
        <f t="shared" si="2"/>
        <v>-70</v>
      </c>
    </row>
    <row r="37" spans="1:48" ht="15.75" customHeight="1" x14ac:dyDescent="0.2">
      <c r="A37" s="1">
        <v>4</v>
      </c>
      <c r="B37" s="1">
        <v>210</v>
      </c>
      <c r="C37" s="356" t="s">
        <v>37</v>
      </c>
      <c r="D37" s="49">
        <v>-1034</v>
      </c>
      <c r="E37" s="50">
        <v>-483</v>
      </c>
      <c r="F37" s="51">
        <v>-551</v>
      </c>
      <c r="G37" s="49">
        <v>-115</v>
      </c>
      <c r="H37" s="50">
        <v>-83</v>
      </c>
      <c r="I37" s="51">
        <v>-32</v>
      </c>
      <c r="J37" s="80">
        <v>2297</v>
      </c>
      <c r="K37" s="50">
        <v>1180</v>
      </c>
      <c r="L37" s="51">
        <v>1117</v>
      </c>
      <c r="M37" s="52">
        <v>1171</v>
      </c>
      <c r="N37" s="53">
        <v>1111</v>
      </c>
      <c r="O37" s="53">
        <v>9</v>
      </c>
      <c r="P37" s="54">
        <v>6</v>
      </c>
      <c r="Q37" s="49">
        <v>2412</v>
      </c>
      <c r="R37" s="50">
        <v>1263</v>
      </c>
      <c r="S37" s="51">
        <v>1149</v>
      </c>
      <c r="T37" s="52">
        <v>1260</v>
      </c>
      <c r="U37" s="53">
        <v>1146</v>
      </c>
      <c r="V37" s="53">
        <v>3</v>
      </c>
      <c r="W37" s="55">
        <v>3</v>
      </c>
      <c r="X37" s="49">
        <v>-919</v>
      </c>
      <c r="Y37" s="50">
        <v>-400</v>
      </c>
      <c r="Z37" s="56">
        <v>-519</v>
      </c>
      <c r="AA37" s="49">
        <v>7898</v>
      </c>
      <c r="AB37" s="50">
        <v>4354</v>
      </c>
      <c r="AC37" s="56">
        <v>3544</v>
      </c>
      <c r="AD37" s="52">
        <v>4013</v>
      </c>
      <c r="AE37" s="53">
        <v>3374</v>
      </c>
      <c r="AF37" s="53">
        <v>278</v>
      </c>
      <c r="AG37" s="55">
        <v>125</v>
      </c>
      <c r="AH37" s="49">
        <v>63</v>
      </c>
      <c r="AI37" s="51">
        <v>45</v>
      </c>
      <c r="AJ37" s="49">
        <v>8817</v>
      </c>
      <c r="AK37" s="50">
        <v>4754</v>
      </c>
      <c r="AL37" s="56">
        <v>4063</v>
      </c>
      <c r="AM37" s="52">
        <v>4444</v>
      </c>
      <c r="AN37" s="53">
        <v>3847</v>
      </c>
      <c r="AO37" s="53">
        <v>138</v>
      </c>
      <c r="AP37" s="55">
        <v>144</v>
      </c>
      <c r="AQ37" s="49">
        <v>172</v>
      </c>
      <c r="AR37" s="166">
        <v>72</v>
      </c>
      <c r="AT37" s="264">
        <f t="shared" si="0"/>
        <v>-904</v>
      </c>
      <c r="AU37" s="262">
        <f t="shared" si="1"/>
        <v>121</v>
      </c>
      <c r="AV37" s="265">
        <f t="shared" si="2"/>
        <v>-136</v>
      </c>
    </row>
    <row r="38" spans="1:48" ht="15.75" customHeight="1" x14ac:dyDescent="0.2">
      <c r="A38" s="1">
        <v>7</v>
      </c>
      <c r="B38" s="1">
        <v>212</v>
      </c>
      <c r="C38" s="356" t="s">
        <v>279</v>
      </c>
      <c r="D38" s="49">
        <v>-328</v>
      </c>
      <c r="E38" s="50">
        <v>-170</v>
      </c>
      <c r="F38" s="51">
        <v>-158</v>
      </c>
      <c r="G38" s="49">
        <v>-241</v>
      </c>
      <c r="H38" s="50">
        <v>-126</v>
      </c>
      <c r="I38" s="51">
        <v>-115</v>
      </c>
      <c r="J38" s="80">
        <v>325</v>
      </c>
      <c r="K38" s="50">
        <v>173</v>
      </c>
      <c r="L38" s="51">
        <v>152</v>
      </c>
      <c r="M38" s="52">
        <v>173</v>
      </c>
      <c r="N38" s="53">
        <v>151</v>
      </c>
      <c r="O38" s="53">
        <v>0</v>
      </c>
      <c r="P38" s="54">
        <v>1</v>
      </c>
      <c r="Q38" s="49">
        <v>566</v>
      </c>
      <c r="R38" s="50">
        <v>299</v>
      </c>
      <c r="S38" s="51">
        <v>267</v>
      </c>
      <c r="T38" s="52">
        <v>299</v>
      </c>
      <c r="U38" s="53">
        <v>267</v>
      </c>
      <c r="V38" s="53">
        <v>0</v>
      </c>
      <c r="W38" s="55">
        <v>0</v>
      </c>
      <c r="X38" s="49">
        <v>-87</v>
      </c>
      <c r="Y38" s="50">
        <v>-44</v>
      </c>
      <c r="Z38" s="56">
        <v>-43</v>
      </c>
      <c r="AA38" s="49">
        <v>1231</v>
      </c>
      <c r="AB38" s="50">
        <v>641</v>
      </c>
      <c r="AC38" s="56">
        <v>590</v>
      </c>
      <c r="AD38" s="52">
        <v>605</v>
      </c>
      <c r="AE38" s="53">
        <v>565</v>
      </c>
      <c r="AF38" s="53">
        <v>30</v>
      </c>
      <c r="AG38" s="55">
        <v>23</v>
      </c>
      <c r="AH38" s="49">
        <v>6</v>
      </c>
      <c r="AI38" s="51">
        <v>2</v>
      </c>
      <c r="AJ38" s="49">
        <v>1318</v>
      </c>
      <c r="AK38" s="50">
        <v>685</v>
      </c>
      <c r="AL38" s="56">
        <v>633</v>
      </c>
      <c r="AM38" s="52">
        <v>640</v>
      </c>
      <c r="AN38" s="53">
        <v>607</v>
      </c>
      <c r="AO38" s="53">
        <v>34</v>
      </c>
      <c r="AP38" s="55">
        <v>14</v>
      </c>
      <c r="AQ38" s="49">
        <v>11</v>
      </c>
      <c r="AR38" s="166">
        <v>12</v>
      </c>
      <c r="AT38" s="264">
        <f t="shared" si="0"/>
        <v>-77</v>
      </c>
      <c r="AU38" s="262">
        <f t="shared" si="1"/>
        <v>5</v>
      </c>
      <c r="AV38" s="265">
        <f t="shared" si="2"/>
        <v>-15</v>
      </c>
    </row>
    <row r="39" spans="1:48" ht="15.75" customHeight="1" x14ac:dyDescent="0.2">
      <c r="A39" s="1">
        <v>5</v>
      </c>
      <c r="B39" s="1">
        <v>213</v>
      </c>
      <c r="C39" s="356" t="s">
        <v>280</v>
      </c>
      <c r="D39" s="49">
        <v>-438</v>
      </c>
      <c r="E39" s="50">
        <v>-215</v>
      </c>
      <c r="F39" s="51">
        <v>-223</v>
      </c>
      <c r="G39" s="49">
        <v>-181</v>
      </c>
      <c r="H39" s="50">
        <v>-65</v>
      </c>
      <c r="I39" s="51">
        <v>-116</v>
      </c>
      <c r="J39" s="80">
        <v>304</v>
      </c>
      <c r="K39" s="50">
        <v>157</v>
      </c>
      <c r="L39" s="51">
        <v>147</v>
      </c>
      <c r="M39" s="52">
        <v>157</v>
      </c>
      <c r="N39" s="53">
        <v>146</v>
      </c>
      <c r="O39" s="53">
        <v>0</v>
      </c>
      <c r="P39" s="54">
        <v>1</v>
      </c>
      <c r="Q39" s="49">
        <v>485</v>
      </c>
      <c r="R39" s="50">
        <v>222</v>
      </c>
      <c r="S39" s="51">
        <v>263</v>
      </c>
      <c r="T39" s="52">
        <v>221</v>
      </c>
      <c r="U39" s="53">
        <v>261</v>
      </c>
      <c r="V39" s="53">
        <v>1</v>
      </c>
      <c r="W39" s="55">
        <v>2</v>
      </c>
      <c r="X39" s="49">
        <v>-257</v>
      </c>
      <c r="Y39" s="50">
        <v>-150</v>
      </c>
      <c r="Z39" s="56">
        <v>-107</v>
      </c>
      <c r="AA39" s="49">
        <v>1061</v>
      </c>
      <c r="AB39" s="50">
        <v>563</v>
      </c>
      <c r="AC39" s="56">
        <v>498</v>
      </c>
      <c r="AD39" s="52">
        <v>518</v>
      </c>
      <c r="AE39" s="53">
        <v>455</v>
      </c>
      <c r="AF39" s="53">
        <v>35</v>
      </c>
      <c r="AG39" s="55">
        <v>37</v>
      </c>
      <c r="AH39" s="49">
        <v>10</v>
      </c>
      <c r="AI39" s="51">
        <v>6</v>
      </c>
      <c r="AJ39" s="49">
        <v>1318</v>
      </c>
      <c r="AK39" s="50">
        <v>713</v>
      </c>
      <c r="AL39" s="56">
        <v>605</v>
      </c>
      <c r="AM39" s="52">
        <v>683</v>
      </c>
      <c r="AN39" s="53">
        <v>557</v>
      </c>
      <c r="AO39" s="53">
        <v>19</v>
      </c>
      <c r="AP39" s="55">
        <v>33</v>
      </c>
      <c r="AQ39" s="49">
        <v>11</v>
      </c>
      <c r="AR39" s="166">
        <v>15</v>
      </c>
      <c r="AT39" s="264">
        <f t="shared" si="0"/>
        <v>-267</v>
      </c>
      <c r="AU39" s="262">
        <f t="shared" si="1"/>
        <v>20</v>
      </c>
      <c r="AV39" s="265">
        <f t="shared" si="2"/>
        <v>-10</v>
      </c>
    </row>
    <row r="40" spans="1:48" ht="15.75" customHeight="1" x14ac:dyDescent="0.2">
      <c r="A40" s="1">
        <v>3</v>
      </c>
      <c r="B40" s="1">
        <v>214</v>
      </c>
      <c r="C40" s="356" t="s">
        <v>281</v>
      </c>
      <c r="D40" s="49">
        <v>-29</v>
      </c>
      <c r="E40" s="50">
        <v>-249</v>
      </c>
      <c r="F40" s="51">
        <v>220</v>
      </c>
      <c r="G40" s="49">
        <v>-268</v>
      </c>
      <c r="H40" s="50">
        <v>-146</v>
      </c>
      <c r="I40" s="51">
        <v>-122</v>
      </c>
      <c r="J40" s="80">
        <v>1741</v>
      </c>
      <c r="K40" s="50">
        <v>893</v>
      </c>
      <c r="L40" s="51">
        <v>848</v>
      </c>
      <c r="M40" s="52">
        <v>893</v>
      </c>
      <c r="N40" s="53">
        <v>844</v>
      </c>
      <c r="O40" s="53">
        <v>0</v>
      </c>
      <c r="P40" s="54">
        <v>4</v>
      </c>
      <c r="Q40" s="49">
        <v>2009</v>
      </c>
      <c r="R40" s="50">
        <v>1039</v>
      </c>
      <c r="S40" s="51">
        <v>970</v>
      </c>
      <c r="T40" s="52">
        <v>1024</v>
      </c>
      <c r="U40" s="53">
        <v>961</v>
      </c>
      <c r="V40" s="53">
        <v>15</v>
      </c>
      <c r="W40" s="55">
        <v>9</v>
      </c>
      <c r="X40" s="49">
        <v>239</v>
      </c>
      <c r="Y40" s="50">
        <v>-103</v>
      </c>
      <c r="Z40" s="56">
        <v>342</v>
      </c>
      <c r="AA40" s="49">
        <v>9523</v>
      </c>
      <c r="AB40" s="50">
        <v>4549</v>
      </c>
      <c r="AC40" s="56">
        <v>4974</v>
      </c>
      <c r="AD40" s="52">
        <v>4292</v>
      </c>
      <c r="AE40" s="53">
        <v>4703</v>
      </c>
      <c r="AF40" s="53">
        <v>205</v>
      </c>
      <c r="AG40" s="55">
        <v>225</v>
      </c>
      <c r="AH40" s="49">
        <v>52</v>
      </c>
      <c r="AI40" s="51">
        <v>46</v>
      </c>
      <c r="AJ40" s="49">
        <v>9284</v>
      </c>
      <c r="AK40" s="50">
        <v>4652</v>
      </c>
      <c r="AL40" s="56">
        <v>4632</v>
      </c>
      <c r="AM40" s="52">
        <v>4382</v>
      </c>
      <c r="AN40" s="53">
        <v>4404</v>
      </c>
      <c r="AO40" s="53">
        <v>185</v>
      </c>
      <c r="AP40" s="55">
        <v>175</v>
      </c>
      <c r="AQ40" s="49">
        <v>85</v>
      </c>
      <c r="AR40" s="166">
        <v>53</v>
      </c>
      <c r="AT40" s="264">
        <f t="shared" si="0"/>
        <v>209</v>
      </c>
      <c r="AU40" s="262">
        <f t="shared" si="1"/>
        <v>70</v>
      </c>
      <c r="AV40" s="265">
        <f t="shared" si="2"/>
        <v>-40</v>
      </c>
    </row>
    <row r="41" spans="1:48" ht="15.75" customHeight="1" x14ac:dyDescent="0.2">
      <c r="A41" s="1">
        <v>5</v>
      </c>
      <c r="B41" s="1">
        <v>215</v>
      </c>
      <c r="C41" s="356" t="s">
        <v>282</v>
      </c>
      <c r="D41" s="49">
        <v>-486</v>
      </c>
      <c r="E41" s="50">
        <v>-249</v>
      </c>
      <c r="F41" s="51">
        <v>-237</v>
      </c>
      <c r="G41" s="49">
        <v>-300</v>
      </c>
      <c r="H41" s="50">
        <v>-155</v>
      </c>
      <c r="I41" s="51">
        <v>-145</v>
      </c>
      <c r="J41" s="80">
        <v>481</v>
      </c>
      <c r="K41" s="50">
        <v>246</v>
      </c>
      <c r="L41" s="51">
        <v>235</v>
      </c>
      <c r="M41" s="52">
        <v>241</v>
      </c>
      <c r="N41" s="53">
        <v>234</v>
      </c>
      <c r="O41" s="53">
        <v>5</v>
      </c>
      <c r="P41" s="54">
        <v>1</v>
      </c>
      <c r="Q41" s="49">
        <v>781</v>
      </c>
      <c r="R41" s="50">
        <v>401</v>
      </c>
      <c r="S41" s="51">
        <v>380</v>
      </c>
      <c r="T41" s="52">
        <v>396</v>
      </c>
      <c r="U41" s="53">
        <v>379</v>
      </c>
      <c r="V41" s="53">
        <v>5</v>
      </c>
      <c r="W41" s="55">
        <v>1</v>
      </c>
      <c r="X41" s="49">
        <v>-186</v>
      </c>
      <c r="Y41" s="50">
        <v>-94</v>
      </c>
      <c r="Z41" s="56">
        <v>-92</v>
      </c>
      <c r="AA41" s="49">
        <v>2292</v>
      </c>
      <c r="AB41" s="50">
        <v>1185</v>
      </c>
      <c r="AC41" s="56">
        <v>1107</v>
      </c>
      <c r="AD41" s="52">
        <v>962</v>
      </c>
      <c r="AE41" s="53">
        <v>920</v>
      </c>
      <c r="AF41" s="53">
        <v>197</v>
      </c>
      <c r="AG41" s="55">
        <v>174</v>
      </c>
      <c r="AH41" s="49">
        <v>26</v>
      </c>
      <c r="AI41" s="51">
        <v>13</v>
      </c>
      <c r="AJ41" s="49">
        <v>2478</v>
      </c>
      <c r="AK41" s="50">
        <v>1279</v>
      </c>
      <c r="AL41" s="56">
        <v>1199</v>
      </c>
      <c r="AM41" s="52">
        <v>1171</v>
      </c>
      <c r="AN41" s="53">
        <v>1077</v>
      </c>
      <c r="AO41" s="53">
        <v>90</v>
      </c>
      <c r="AP41" s="55">
        <v>110</v>
      </c>
      <c r="AQ41" s="49">
        <v>18</v>
      </c>
      <c r="AR41" s="166">
        <v>12</v>
      </c>
      <c r="AT41" s="264">
        <f t="shared" si="0"/>
        <v>-366</v>
      </c>
      <c r="AU41" s="262">
        <f t="shared" si="1"/>
        <v>171</v>
      </c>
      <c r="AV41" s="265">
        <f t="shared" si="2"/>
        <v>9</v>
      </c>
    </row>
    <row r="42" spans="1:48" ht="15.75" customHeight="1" x14ac:dyDescent="0.2">
      <c r="A42" s="1">
        <v>4</v>
      </c>
      <c r="B42" s="1">
        <v>216</v>
      </c>
      <c r="C42" s="356" t="s">
        <v>283</v>
      </c>
      <c r="D42" s="49">
        <v>-399</v>
      </c>
      <c r="E42" s="50">
        <v>-178</v>
      </c>
      <c r="F42" s="51">
        <v>-221</v>
      </c>
      <c r="G42" s="49">
        <v>-185</v>
      </c>
      <c r="H42" s="50">
        <v>-108</v>
      </c>
      <c r="I42" s="51">
        <v>-77</v>
      </c>
      <c r="J42" s="80">
        <v>738</v>
      </c>
      <c r="K42" s="50">
        <v>387</v>
      </c>
      <c r="L42" s="51">
        <v>351</v>
      </c>
      <c r="M42" s="52">
        <v>383</v>
      </c>
      <c r="N42" s="53">
        <v>350</v>
      </c>
      <c r="O42" s="53">
        <v>4</v>
      </c>
      <c r="P42" s="54">
        <v>1</v>
      </c>
      <c r="Q42" s="49">
        <v>923</v>
      </c>
      <c r="R42" s="50">
        <v>495</v>
      </c>
      <c r="S42" s="51">
        <v>428</v>
      </c>
      <c r="T42" s="52">
        <v>494</v>
      </c>
      <c r="U42" s="53">
        <v>425</v>
      </c>
      <c r="V42" s="53">
        <v>1</v>
      </c>
      <c r="W42" s="55">
        <v>3</v>
      </c>
      <c r="X42" s="49">
        <v>-214</v>
      </c>
      <c r="Y42" s="50">
        <v>-70</v>
      </c>
      <c r="Z42" s="56">
        <v>-144</v>
      </c>
      <c r="AA42" s="49">
        <v>2834</v>
      </c>
      <c r="AB42" s="50">
        <v>1573</v>
      </c>
      <c r="AC42" s="56">
        <v>1261</v>
      </c>
      <c r="AD42" s="52">
        <v>1470</v>
      </c>
      <c r="AE42" s="53">
        <v>1189</v>
      </c>
      <c r="AF42" s="53">
        <v>84</v>
      </c>
      <c r="AG42" s="55">
        <v>56</v>
      </c>
      <c r="AH42" s="49">
        <v>19</v>
      </c>
      <c r="AI42" s="51">
        <v>16</v>
      </c>
      <c r="AJ42" s="49">
        <v>3048</v>
      </c>
      <c r="AK42" s="50">
        <v>1643</v>
      </c>
      <c r="AL42" s="56">
        <v>1405</v>
      </c>
      <c r="AM42" s="52">
        <v>1555</v>
      </c>
      <c r="AN42" s="53">
        <v>1341</v>
      </c>
      <c r="AO42" s="53">
        <v>46</v>
      </c>
      <c r="AP42" s="55">
        <v>39</v>
      </c>
      <c r="AQ42" s="49">
        <v>42</v>
      </c>
      <c r="AR42" s="166">
        <v>25</v>
      </c>
      <c r="AT42" s="264">
        <f t="shared" si="0"/>
        <v>-237</v>
      </c>
      <c r="AU42" s="262">
        <f t="shared" si="1"/>
        <v>55</v>
      </c>
      <c r="AV42" s="265">
        <f t="shared" si="2"/>
        <v>-32</v>
      </c>
    </row>
    <row r="43" spans="1:48" ht="15.75" customHeight="1" x14ac:dyDescent="0.2">
      <c r="A43" s="1">
        <v>3</v>
      </c>
      <c r="B43" s="1">
        <v>217</v>
      </c>
      <c r="C43" s="356" t="s">
        <v>284</v>
      </c>
      <c r="D43" s="49">
        <v>-522</v>
      </c>
      <c r="E43" s="50">
        <v>-311</v>
      </c>
      <c r="F43" s="51">
        <v>-211</v>
      </c>
      <c r="G43" s="49">
        <v>-402</v>
      </c>
      <c r="H43" s="50">
        <v>-193</v>
      </c>
      <c r="I43" s="51">
        <v>-209</v>
      </c>
      <c r="J43" s="80">
        <v>1086</v>
      </c>
      <c r="K43" s="50">
        <v>566</v>
      </c>
      <c r="L43" s="51">
        <v>520</v>
      </c>
      <c r="M43" s="52">
        <v>566</v>
      </c>
      <c r="N43" s="53">
        <v>518</v>
      </c>
      <c r="O43" s="53">
        <v>0</v>
      </c>
      <c r="P43" s="54">
        <v>2</v>
      </c>
      <c r="Q43" s="49">
        <v>1488</v>
      </c>
      <c r="R43" s="50">
        <v>759</v>
      </c>
      <c r="S43" s="51">
        <v>729</v>
      </c>
      <c r="T43" s="52">
        <v>752</v>
      </c>
      <c r="U43" s="53">
        <v>718</v>
      </c>
      <c r="V43" s="53">
        <v>7</v>
      </c>
      <c r="W43" s="55">
        <v>11</v>
      </c>
      <c r="X43" s="49">
        <v>-120</v>
      </c>
      <c r="Y43" s="50">
        <v>-118</v>
      </c>
      <c r="Z43" s="56">
        <v>-2</v>
      </c>
      <c r="AA43" s="49">
        <v>5668</v>
      </c>
      <c r="AB43" s="50">
        <v>2910</v>
      </c>
      <c r="AC43" s="56">
        <v>2758</v>
      </c>
      <c r="AD43" s="52">
        <v>2685</v>
      </c>
      <c r="AE43" s="53">
        <v>2617</v>
      </c>
      <c r="AF43" s="53">
        <v>197</v>
      </c>
      <c r="AG43" s="55">
        <v>113</v>
      </c>
      <c r="AH43" s="49">
        <v>28</v>
      </c>
      <c r="AI43" s="51">
        <v>28</v>
      </c>
      <c r="AJ43" s="49">
        <v>5788</v>
      </c>
      <c r="AK43" s="50">
        <v>3028</v>
      </c>
      <c r="AL43" s="56">
        <v>2760</v>
      </c>
      <c r="AM43" s="52">
        <v>2812</v>
      </c>
      <c r="AN43" s="53">
        <v>2655</v>
      </c>
      <c r="AO43" s="53">
        <v>174</v>
      </c>
      <c r="AP43" s="55">
        <v>90</v>
      </c>
      <c r="AQ43" s="49">
        <v>42</v>
      </c>
      <c r="AR43" s="166">
        <v>15</v>
      </c>
      <c r="AT43" s="264">
        <f t="shared" si="0"/>
        <v>-165</v>
      </c>
      <c r="AU43" s="262">
        <f t="shared" si="1"/>
        <v>46</v>
      </c>
      <c r="AV43" s="265">
        <f t="shared" si="2"/>
        <v>-1</v>
      </c>
    </row>
    <row r="44" spans="1:48" ht="15.75" customHeight="1" x14ac:dyDescent="0.2">
      <c r="A44" s="1">
        <v>5</v>
      </c>
      <c r="B44" s="1">
        <v>218</v>
      </c>
      <c r="C44" s="356" t="s">
        <v>285</v>
      </c>
      <c r="D44" s="49">
        <v>-387</v>
      </c>
      <c r="E44" s="50">
        <v>-147</v>
      </c>
      <c r="F44" s="51">
        <v>-240</v>
      </c>
      <c r="G44" s="49">
        <v>-99</v>
      </c>
      <c r="H44" s="50">
        <v>-32</v>
      </c>
      <c r="I44" s="51">
        <v>-67</v>
      </c>
      <c r="J44" s="80">
        <v>401</v>
      </c>
      <c r="K44" s="50">
        <v>215</v>
      </c>
      <c r="L44" s="51">
        <v>186</v>
      </c>
      <c r="M44" s="52">
        <v>214</v>
      </c>
      <c r="N44" s="53">
        <v>182</v>
      </c>
      <c r="O44" s="53">
        <v>1</v>
      </c>
      <c r="P44" s="54">
        <v>4</v>
      </c>
      <c r="Q44" s="49">
        <v>500</v>
      </c>
      <c r="R44" s="50">
        <v>247</v>
      </c>
      <c r="S44" s="51">
        <v>253</v>
      </c>
      <c r="T44" s="52">
        <v>246</v>
      </c>
      <c r="U44" s="53">
        <v>250</v>
      </c>
      <c r="V44" s="53">
        <v>1</v>
      </c>
      <c r="W44" s="55">
        <v>3</v>
      </c>
      <c r="X44" s="49">
        <v>-288</v>
      </c>
      <c r="Y44" s="50">
        <v>-115</v>
      </c>
      <c r="Z44" s="56">
        <v>-173</v>
      </c>
      <c r="AA44" s="49">
        <v>1388</v>
      </c>
      <c r="AB44" s="50">
        <v>790</v>
      </c>
      <c r="AC44" s="56">
        <v>598</v>
      </c>
      <c r="AD44" s="52">
        <v>689</v>
      </c>
      <c r="AE44" s="53">
        <v>539</v>
      </c>
      <c r="AF44" s="53">
        <v>84</v>
      </c>
      <c r="AG44" s="55">
        <v>53</v>
      </c>
      <c r="AH44" s="49">
        <v>17</v>
      </c>
      <c r="AI44" s="51">
        <v>6</v>
      </c>
      <c r="AJ44" s="49">
        <v>1676</v>
      </c>
      <c r="AK44" s="50">
        <v>905</v>
      </c>
      <c r="AL44" s="56">
        <v>771</v>
      </c>
      <c r="AM44" s="52">
        <v>818</v>
      </c>
      <c r="AN44" s="53">
        <v>706</v>
      </c>
      <c r="AO44" s="53">
        <v>72</v>
      </c>
      <c r="AP44" s="55">
        <v>59</v>
      </c>
      <c r="AQ44" s="49">
        <v>15</v>
      </c>
      <c r="AR44" s="166">
        <v>6</v>
      </c>
      <c r="AT44" s="264">
        <f t="shared" si="0"/>
        <v>-296</v>
      </c>
      <c r="AU44" s="262">
        <f t="shared" si="1"/>
        <v>6</v>
      </c>
      <c r="AV44" s="265">
        <f t="shared" si="2"/>
        <v>2</v>
      </c>
    </row>
    <row r="45" spans="1:48" ht="15.75" customHeight="1" x14ac:dyDescent="0.2">
      <c r="A45" s="1">
        <v>3</v>
      </c>
      <c r="B45" s="1">
        <v>219</v>
      </c>
      <c r="C45" s="356" t="s">
        <v>286</v>
      </c>
      <c r="D45" s="49">
        <v>-624</v>
      </c>
      <c r="E45" s="50">
        <v>-373</v>
      </c>
      <c r="F45" s="51">
        <v>-251</v>
      </c>
      <c r="G45" s="49">
        <v>-59</v>
      </c>
      <c r="H45" s="50">
        <v>-41</v>
      </c>
      <c r="I45" s="51">
        <v>-18</v>
      </c>
      <c r="J45" s="80">
        <v>795</v>
      </c>
      <c r="K45" s="50">
        <v>397</v>
      </c>
      <c r="L45" s="51">
        <v>398</v>
      </c>
      <c r="M45" s="52">
        <v>394</v>
      </c>
      <c r="N45" s="53">
        <v>396</v>
      </c>
      <c r="O45" s="53">
        <v>3</v>
      </c>
      <c r="P45" s="54">
        <v>2</v>
      </c>
      <c r="Q45" s="49">
        <v>854</v>
      </c>
      <c r="R45" s="50">
        <v>438</v>
      </c>
      <c r="S45" s="51">
        <v>416</v>
      </c>
      <c r="T45" s="52">
        <v>428</v>
      </c>
      <c r="U45" s="53">
        <v>414</v>
      </c>
      <c r="V45" s="53">
        <v>10</v>
      </c>
      <c r="W45" s="55">
        <v>2</v>
      </c>
      <c r="X45" s="49">
        <v>-565</v>
      </c>
      <c r="Y45" s="50">
        <v>-332</v>
      </c>
      <c r="Z45" s="56">
        <v>-233</v>
      </c>
      <c r="AA45" s="49">
        <v>4185</v>
      </c>
      <c r="AB45" s="50">
        <v>2161</v>
      </c>
      <c r="AC45" s="56">
        <v>2024</v>
      </c>
      <c r="AD45" s="52">
        <v>1967</v>
      </c>
      <c r="AE45" s="53">
        <v>1845</v>
      </c>
      <c r="AF45" s="53">
        <v>152</v>
      </c>
      <c r="AG45" s="55">
        <v>159</v>
      </c>
      <c r="AH45" s="49">
        <v>42</v>
      </c>
      <c r="AI45" s="51">
        <v>20</v>
      </c>
      <c r="AJ45" s="49">
        <v>4750</v>
      </c>
      <c r="AK45" s="50">
        <v>2493</v>
      </c>
      <c r="AL45" s="56">
        <v>2257</v>
      </c>
      <c r="AM45" s="52">
        <v>2357</v>
      </c>
      <c r="AN45" s="53">
        <v>2120</v>
      </c>
      <c r="AO45" s="53">
        <v>112</v>
      </c>
      <c r="AP45" s="55">
        <v>121</v>
      </c>
      <c r="AQ45" s="49">
        <v>24</v>
      </c>
      <c r="AR45" s="166">
        <v>16</v>
      </c>
      <c r="AT45" s="264">
        <f t="shared" si="0"/>
        <v>-665</v>
      </c>
      <c r="AU45" s="262">
        <f t="shared" si="1"/>
        <v>78</v>
      </c>
      <c r="AV45" s="265">
        <f t="shared" si="2"/>
        <v>22</v>
      </c>
    </row>
    <row r="46" spans="1:48" ht="15.75" customHeight="1" x14ac:dyDescent="0.2">
      <c r="A46" s="1">
        <v>5</v>
      </c>
      <c r="B46" s="1">
        <v>220</v>
      </c>
      <c r="C46" s="356" t="s">
        <v>287</v>
      </c>
      <c r="D46" s="49">
        <v>-498</v>
      </c>
      <c r="E46" s="50">
        <v>-247</v>
      </c>
      <c r="F46" s="51">
        <v>-251</v>
      </c>
      <c r="G46" s="49">
        <v>-273</v>
      </c>
      <c r="H46" s="50">
        <v>-146</v>
      </c>
      <c r="I46" s="51">
        <v>-127</v>
      </c>
      <c r="J46" s="80">
        <v>287</v>
      </c>
      <c r="K46" s="50">
        <v>143</v>
      </c>
      <c r="L46" s="51">
        <v>144</v>
      </c>
      <c r="M46" s="52">
        <v>142</v>
      </c>
      <c r="N46" s="53">
        <v>141</v>
      </c>
      <c r="O46" s="53">
        <v>1</v>
      </c>
      <c r="P46" s="54">
        <v>3</v>
      </c>
      <c r="Q46" s="49">
        <v>560</v>
      </c>
      <c r="R46" s="50">
        <v>289</v>
      </c>
      <c r="S46" s="51">
        <v>271</v>
      </c>
      <c r="T46" s="52">
        <v>286</v>
      </c>
      <c r="U46" s="53">
        <v>270</v>
      </c>
      <c r="V46" s="53">
        <v>3</v>
      </c>
      <c r="W46" s="55">
        <v>1</v>
      </c>
      <c r="X46" s="49">
        <v>-225</v>
      </c>
      <c r="Y46" s="50">
        <v>-101</v>
      </c>
      <c r="Z46" s="56">
        <v>-124</v>
      </c>
      <c r="AA46" s="49">
        <v>1160</v>
      </c>
      <c r="AB46" s="50">
        <v>596</v>
      </c>
      <c r="AC46" s="56">
        <v>564</v>
      </c>
      <c r="AD46" s="52">
        <v>470</v>
      </c>
      <c r="AE46" s="53">
        <v>444</v>
      </c>
      <c r="AF46" s="53">
        <v>118</v>
      </c>
      <c r="AG46" s="55">
        <v>116</v>
      </c>
      <c r="AH46" s="49">
        <v>8</v>
      </c>
      <c r="AI46" s="51">
        <v>4</v>
      </c>
      <c r="AJ46" s="49">
        <v>1385</v>
      </c>
      <c r="AK46" s="50">
        <v>697</v>
      </c>
      <c r="AL46" s="56">
        <v>688</v>
      </c>
      <c r="AM46" s="52">
        <v>577</v>
      </c>
      <c r="AN46" s="53">
        <v>560</v>
      </c>
      <c r="AO46" s="53">
        <v>105</v>
      </c>
      <c r="AP46" s="55">
        <v>124</v>
      </c>
      <c r="AQ46" s="49">
        <v>15</v>
      </c>
      <c r="AR46" s="166">
        <v>4</v>
      </c>
      <c r="AT46" s="264">
        <f t="shared" si="0"/>
        <v>-223</v>
      </c>
      <c r="AU46" s="262">
        <f t="shared" si="1"/>
        <v>5</v>
      </c>
      <c r="AV46" s="265">
        <f t="shared" si="2"/>
        <v>-7</v>
      </c>
    </row>
    <row r="47" spans="1:48" ht="15.75" customHeight="1" x14ac:dyDescent="0.2">
      <c r="A47" s="1">
        <v>9</v>
      </c>
      <c r="B47" s="1">
        <v>221</v>
      </c>
      <c r="C47" s="356" t="s">
        <v>288</v>
      </c>
      <c r="D47" s="49">
        <v>-410</v>
      </c>
      <c r="E47" s="50">
        <v>-145</v>
      </c>
      <c r="F47" s="51">
        <v>-265</v>
      </c>
      <c r="G47" s="49">
        <v>-303</v>
      </c>
      <c r="H47" s="50">
        <v>-113</v>
      </c>
      <c r="I47" s="51">
        <v>-190</v>
      </c>
      <c r="J47" s="80">
        <v>289</v>
      </c>
      <c r="K47" s="50">
        <v>164</v>
      </c>
      <c r="L47" s="51">
        <v>125</v>
      </c>
      <c r="M47" s="52">
        <v>163</v>
      </c>
      <c r="N47" s="53">
        <v>122</v>
      </c>
      <c r="O47" s="53">
        <v>1</v>
      </c>
      <c r="P47" s="54">
        <v>3</v>
      </c>
      <c r="Q47" s="49">
        <v>592</v>
      </c>
      <c r="R47" s="50">
        <v>277</v>
      </c>
      <c r="S47" s="51">
        <v>315</v>
      </c>
      <c r="T47" s="52">
        <v>277</v>
      </c>
      <c r="U47" s="53">
        <v>312</v>
      </c>
      <c r="V47" s="53">
        <v>0</v>
      </c>
      <c r="W47" s="55">
        <v>3</v>
      </c>
      <c r="X47" s="49">
        <v>-107</v>
      </c>
      <c r="Y47" s="50">
        <v>-32</v>
      </c>
      <c r="Z47" s="56">
        <v>-75</v>
      </c>
      <c r="AA47" s="49">
        <v>1230</v>
      </c>
      <c r="AB47" s="50">
        <v>611</v>
      </c>
      <c r="AC47" s="56">
        <v>619</v>
      </c>
      <c r="AD47" s="52">
        <v>547</v>
      </c>
      <c r="AE47" s="53">
        <v>506</v>
      </c>
      <c r="AF47" s="53">
        <v>57</v>
      </c>
      <c r="AG47" s="55">
        <v>105</v>
      </c>
      <c r="AH47" s="49">
        <v>7</v>
      </c>
      <c r="AI47" s="51">
        <v>8</v>
      </c>
      <c r="AJ47" s="49">
        <v>1337</v>
      </c>
      <c r="AK47" s="50">
        <v>643</v>
      </c>
      <c r="AL47" s="56">
        <v>694</v>
      </c>
      <c r="AM47" s="52">
        <v>593</v>
      </c>
      <c r="AN47" s="53">
        <v>612</v>
      </c>
      <c r="AO47" s="53">
        <v>40</v>
      </c>
      <c r="AP47" s="55">
        <v>72</v>
      </c>
      <c r="AQ47" s="49">
        <v>10</v>
      </c>
      <c r="AR47" s="166">
        <v>10</v>
      </c>
      <c r="AT47" s="264">
        <f t="shared" si="0"/>
        <v>-152</v>
      </c>
      <c r="AU47" s="262">
        <f t="shared" si="1"/>
        <v>50</v>
      </c>
      <c r="AV47" s="265">
        <f t="shared" si="2"/>
        <v>-5</v>
      </c>
    </row>
    <row r="48" spans="1:48" ht="15.75" customHeight="1" x14ac:dyDescent="0.2">
      <c r="A48" s="1">
        <v>8</v>
      </c>
      <c r="B48" s="1">
        <v>222</v>
      </c>
      <c r="C48" s="356" t="s">
        <v>211</v>
      </c>
      <c r="D48" s="49">
        <v>-427</v>
      </c>
      <c r="E48" s="50">
        <v>-207</v>
      </c>
      <c r="F48" s="51">
        <v>-220</v>
      </c>
      <c r="G48" s="49">
        <v>-269</v>
      </c>
      <c r="H48" s="50">
        <v>-146</v>
      </c>
      <c r="I48" s="51">
        <v>-123</v>
      </c>
      <c r="J48" s="80">
        <v>145</v>
      </c>
      <c r="K48" s="50">
        <v>77</v>
      </c>
      <c r="L48" s="51">
        <v>68</v>
      </c>
      <c r="M48" s="52">
        <v>77</v>
      </c>
      <c r="N48" s="53">
        <v>68</v>
      </c>
      <c r="O48" s="53">
        <v>0</v>
      </c>
      <c r="P48" s="54">
        <v>0</v>
      </c>
      <c r="Q48" s="49">
        <v>414</v>
      </c>
      <c r="R48" s="50">
        <v>223</v>
      </c>
      <c r="S48" s="51">
        <v>191</v>
      </c>
      <c r="T48" s="52">
        <v>223</v>
      </c>
      <c r="U48" s="53">
        <v>191</v>
      </c>
      <c r="V48" s="53">
        <v>0</v>
      </c>
      <c r="W48" s="55">
        <v>0</v>
      </c>
      <c r="X48" s="49">
        <v>-158</v>
      </c>
      <c r="Y48" s="50">
        <v>-61</v>
      </c>
      <c r="Z48" s="56">
        <v>-97</v>
      </c>
      <c r="AA48" s="49">
        <v>478</v>
      </c>
      <c r="AB48" s="50">
        <v>242</v>
      </c>
      <c r="AC48" s="56">
        <v>236</v>
      </c>
      <c r="AD48" s="52">
        <v>232</v>
      </c>
      <c r="AE48" s="53">
        <v>222</v>
      </c>
      <c r="AF48" s="53">
        <v>7</v>
      </c>
      <c r="AG48" s="55">
        <v>13</v>
      </c>
      <c r="AH48" s="49">
        <v>3</v>
      </c>
      <c r="AI48" s="51">
        <v>1</v>
      </c>
      <c r="AJ48" s="49">
        <v>636</v>
      </c>
      <c r="AK48" s="50">
        <v>303</v>
      </c>
      <c r="AL48" s="56">
        <v>333</v>
      </c>
      <c r="AM48" s="52">
        <v>291</v>
      </c>
      <c r="AN48" s="53">
        <v>318</v>
      </c>
      <c r="AO48" s="53">
        <v>4</v>
      </c>
      <c r="AP48" s="55">
        <v>3</v>
      </c>
      <c r="AQ48" s="49">
        <v>8</v>
      </c>
      <c r="AR48" s="166">
        <v>12</v>
      </c>
      <c r="AT48" s="264">
        <f t="shared" si="0"/>
        <v>-155</v>
      </c>
      <c r="AU48" s="262">
        <f t="shared" si="1"/>
        <v>13</v>
      </c>
      <c r="AV48" s="265">
        <f t="shared" si="2"/>
        <v>-16</v>
      </c>
    </row>
    <row r="49" spans="1:48" ht="15.75" customHeight="1" x14ac:dyDescent="0.2">
      <c r="A49" s="1">
        <v>9</v>
      </c>
      <c r="B49" s="1">
        <v>223</v>
      </c>
      <c r="C49" s="356" t="s">
        <v>212</v>
      </c>
      <c r="D49" s="49">
        <v>-683</v>
      </c>
      <c r="E49" s="50">
        <v>-336</v>
      </c>
      <c r="F49" s="51">
        <v>-347</v>
      </c>
      <c r="G49" s="49">
        <v>-392</v>
      </c>
      <c r="H49" s="50">
        <v>-197</v>
      </c>
      <c r="I49" s="51">
        <v>-195</v>
      </c>
      <c r="J49" s="80">
        <v>457</v>
      </c>
      <c r="K49" s="50">
        <v>218</v>
      </c>
      <c r="L49" s="51">
        <v>239</v>
      </c>
      <c r="M49" s="52">
        <v>217</v>
      </c>
      <c r="N49" s="53">
        <v>238</v>
      </c>
      <c r="O49" s="53">
        <v>1</v>
      </c>
      <c r="P49" s="54">
        <v>1</v>
      </c>
      <c r="Q49" s="49">
        <v>849</v>
      </c>
      <c r="R49" s="50">
        <v>415</v>
      </c>
      <c r="S49" s="51">
        <v>434</v>
      </c>
      <c r="T49" s="52">
        <v>413</v>
      </c>
      <c r="U49" s="53">
        <v>433</v>
      </c>
      <c r="V49" s="53">
        <v>2</v>
      </c>
      <c r="W49" s="55">
        <v>1</v>
      </c>
      <c r="X49" s="49">
        <v>-291</v>
      </c>
      <c r="Y49" s="50">
        <v>-139</v>
      </c>
      <c r="Z49" s="56">
        <v>-152</v>
      </c>
      <c r="AA49" s="49">
        <v>1420</v>
      </c>
      <c r="AB49" s="50">
        <v>730</v>
      </c>
      <c r="AC49" s="56">
        <v>690</v>
      </c>
      <c r="AD49" s="52">
        <v>613</v>
      </c>
      <c r="AE49" s="53">
        <v>583</v>
      </c>
      <c r="AF49" s="53">
        <v>105</v>
      </c>
      <c r="AG49" s="55">
        <v>104</v>
      </c>
      <c r="AH49" s="49">
        <v>12</v>
      </c>
      <c r="AI49" s="51">
        <v>3</v>
      </c>
      <c r="AJ49" s="49">
        <v>1711</v>
      </c>
      <c r="AK49" s="50">
        <v>869</v>
      </c>
      <c r="AL49" s="56">
        <v>842</v>
      </c>
      <c r="AM49" s="52">
        <v>784</v>
      </c>
      <c r="AN49" s="53">
        <v>754</v>
      </c>
      <c r="AO49" s="53">
        <v>26</v>
      </c>
      <c r="AP49" s="55">
        <v>22</v>
      </c>
      <c r="AQ49" s="49">
        <v>59</v>
      </c>
      <c r="AR49" s="166">
        <v>66</v>
      </c>
      <c r="AT49" s="264">
        <f t="shared" si="0"/>
        <v>-342</v>
      </c>
      <c r="AU49" s="262">
        <f t="shared" si="1"/>
        <v>161</v>
      </c>
      <c r="AV49" s="265">
        <f t="shared" si="2"/>
        <v>-110</v>
      </c>
    </row>
    <row r="50" spans="1:48" ht="15.75" customHeight="1" x14ac:dyDescent="0.2">
      <c r="A50" s="1">
        <v>10</v>
      </c>
      <c r="B50" s="1">
        <v>224</v>
      </c>
      <c r="C50" s="356" t="s">
        <v>213</v>
      </c>
      <c r="D50" s="49">
        <v>-582</v>
      </c>
      <c r="E50" s="50">
        <v>-300</v>
      </c>
      <c r="F50" s="51">
        <v>-282</v>
      </c>
      <c r="G50" s="49">
        <v>-335</v>
      </c>
      <c r="H50" s="50">
        <v>-179</v>
      </c>
      <c r="I50" s="51">
        <v>-156</v>
      </c>
      <c r="J50" s="80">
        <v>365</v>
      </c>
      <c r="K50" s="50">
        <v>184</v>
      </c>
      <c r="L50" s="51">
        <v>181</v>
      </c>
      <c r="M50" s="52">
        <v>184</v>
      </c>
      <c r="N50" s="53">
        <v>181</v>
      </c>
      <c r="O50" s="53">
        <v>0</v>
      </c>
      <c r="P50" s="54">
        <v>0</v>
      </c>
      <c r="Q50" s="49">
        <v>700</v>
      </c>
      <c r="R50" s="50">
        <v>363</v>
      </c>
      <c r="S50" s="51">
        <v>337</v>
      </c>
      <c r="T50" s="52">
        <v>363</v>
      </c>
      <c r="U50" s="53">
        <v>337</v>
      </c>
      <c r="V50" s="53">
        <v>0</v>
      </c>
      <c r="W50" s="55">
        <v>0</v>
      </c>
      <c r="X50" s="49">
        <v>-247</v>
      </c>
      <c r="Y50" s="50">
        <v>-121</v>
      </c>
      <c r="Z50" s="56">
        <v>-126</v>
      </c>
      <c r="AA50" s="49">
        <v>1146</v>
      </c>
      <c r="AB50" s="50">
        <v>572</v>
      </c>
      <c r="AC50" s="56">
        <v>574</v>
      </c>
      <c r="AD50" s="52">
        <v>454</v>
      </c>
      <c r="AE50" s="53">
        <v>428</v>
      </c>
      <c r="AF50" s="53">
        <v>110</v>
      </c>
      <c r="AG50" s="55">
        <v>144</v>
      </c>
      <c r="AH50" s="49">
        <v>8</v>
      </c>
      <c r="AI50" s="51">
        <v>2</v>
      </c>
      <c r="AJ50" s="49">
        <v>1393</v>
      </c>
      <c r="AK50" s="50">
        <v>693</v>
      </c>
      <c r="AL50" s="56">
        <v>700</v>
      </c>
      <c r="AM50" s="52">
        <v>594</v>
      </c>
      <c r="AN50" s="53">
        <v>569</v>
      </c>
      <c r="AO50" s="53">
        <v>97</v>
      </c>
      <c r="AP50" s="55">
        <v>119</v>
      </c>
      <c r="AQ50" s="49">
        <v>2</v>
      </c>
      <c r="AR50" s="166">
        <v>12</v>
      </c>
      <c r="AT50" s="264">
        <f t="shared" si="0"/>
        <v>-281</v>
      </c>
      <c r="AU50" s="262">
        <f t="shared" si="1"/>
        <v>38</v>
      </c>
      <c r="AV50" s="265">
        <f t="shared" si="2"/>
        <v>-4</v>
      </c>
    </row>
    <row r="51" spans="1:48" ht="15.75" customHeight="1" x14ac:dyDescent="0.2">
      <c r="A51" s="1">
        <v>8</v>
      </c>
      <c r="B51" s="1">
        <v>225</v>
      </c>
      <c r="C51" s="356" t="s">
        <v>214</v>
      </c>
      <c r="D51" s="49">
        <v>-425</v>
      </c>
      <c r="E51" s="50">
        <v>-201</v>
      </c>
      <c r="F51" s="51">
        <v>-224</v>
      </c>
      <c r="G51" s="49">
        <v>-260</v>
      </c>
      <c r="H51" s="50">
        <v>-126</v>
      </c>
      <c r="I51" s="51">
        <v>-134</v>
      </c>
      <c r="J51" s="80">
        <v>208</v>
      </c>
      <c r="K51" s="50">
        <v>104</v>
      </c>
      <c r="L51" s="51">
        <v>104</v>
      </c>
      <c r="M51" s="52">
        <v>103</v>
      </c>
      <c r="N51" s="53">
        <v>104</v>
      </c>
      <c r="O51" s="53">
        <v>1</v>
      </c>
      <c r="P51" s="54">
        <v>0</v>
      </c>
      <c r="Q51" s="49">
        <v>468</v>
      </c>
      <c r="R51" s="50">
        <v>230</v>
      </c>
      <c r="S51" s="51">
        <v>238</v>
      </c>
      <c r="T51" s="52">
        <v>230</v>
      </c>
      <c r="U51" s="53">
        <v>238</v>
      </c>
      <c r="V51" s="53">
        <v>0</v>
      </c>
      <c r="W51" s="55">
        <v>0</v>
      </c>
      <c r="X51" s="49">
        <v>-165</v>
      </c>
      <c r="Y51" s="50">
        <v>-75</v>
      </c>
      <c r="Z51" s="56">
        <v>-90</v>
      </c>
      <c r="AA51" s="49">
        <v>821</v>
      </c>
      <c r="AB51" s="50">
        <v>418</v>
      </c>
      <c r="AC51" s="56">
        <v>403</v>
      </c>
      <c r="AD51" s="52">
        <v>394</v>
      </c>
      <c r="AE51" s="53">
        <v>353</v>
      </c>
      <c r="AF51" s="53">
        <v>23</v>
      </c>
      <c r="AG51" s="55">
        <v>49</v>
      </c>
      <c r="AH51" s="49">
        <v>1</v>
      </c>
      <c r="AI51" s="51">
        <v>1</v>
      </c>
      <c r="AJ51" s="49">
        <v>986</v>
      </c>
      <c r="AK51" s="50">
        <v>493</v>
      </c>
      <c r="AL51" s="56">
        <v>493</v>
      </c>
      <c r="AM51" s="52">
        <v>476</v>
      </c>
      <c r="AN51" s="53">
        <v>457</v>
      </c>
      <c r="AO51" s="53">
        <v>8</v>
      </c>
      <c r="AP51" s="55">
        <v>11</v>
      </c>
      <c r="AQ51" s="49">
        <v>9</v>
      </c>
      <c r="AR51" s="166">
        <v>25</v>
      </c>
      <c r="AT51" s="264">
        <f t="shared" si="0"/>
        <v>-186</v>
      </c>
      <c r="AU51" s="262">
        <f t="shared" si="1"/>
        <v>53</v>
      </c>
      <c r="AV51" s="265">
        <f t="shared" si="2"/>
        <v>-32</v>
      </c>
    </row>
    <row r="52" spans="1:48" ht="15.75" customHeight="1" x14ac:dyDescent="0.2">
      <c r="A52" s="1">
        <v>10</v>
      </c>
      <c r="B52" s="1">
        <v>226</v>
      </c>
      <c r="C52" s="356" t="s">
        <v>215</v>
      </c>
      <c r="D52" s="49">
        <v>-546</v>
      </c>
      <c r="E52" s="50">
        <v>-286</v>
      </c>
      <c r="F52" s="51">
        <v>-260</v>
      </c>
      <c r="G52" s="49">
        <v>-469</v>
      </c>
      <c r="H52" s="50">
        <v>-243</v>
      </c>
      <c r="I52" s="51">
        <v>-226</v>
      </c>
      <c r="J52" s="80">
        <v>296</v>
      </c>
      <c r="K52" s="50">
        <v>154</v>
      </c>
      <c r="L52" s="51">
        <v>142</v>
      </c>
      <c r="M52" s="52">
        <v>154</v>
      </c>
      <c r="N52" s="53">
        <v>142</v>
      </c>
      <c r="O52" s="53">
        <v>0</v>
      </c>
      <c r="P52" s="54">
        <v>0</v>
      </c>
      <c r="Q52" s="49">
        <v>765</v>
      </c>
      <c r="R52" s="50">
        <v>397</v>
      </c>
      <c r="S52" s="51">
        <v>368</v>
      </c>
      <c r="T52" s="52">
        <v>397</v>
      </c>
      <c r="U52" s="53">
        <v>368</v>
      </c>
      <c r="V52" s="53">
        <v>0</v>
      </c>
      <c r="W52" s="55">
        <v>0</v>
      </c>
      <c r="X52" s="49">
        <v>-77</v>
      </c>
      <c r="Y52" s="50">
        <v>-43</v>
      </c>
      <c r="Z52" s="56">
        <v>-34</v>
      </c>
      <c r="AA52" s="49">
        <v>1188</v>
      </c>
      <c r="AB52" s="50">
        <v>637</v>
      </c>
      <c r="AC52" s="56">
        <v>551</v>
      </c>
      <c r="AD52" s="52">
        <v>530</v>
      </c>
      <c r="AE52" s="53">
        <v>522</v>
      </c>
      <c r="AF52" s="53">
        <v>104</v>
      </c>
      <c r="AG52" s="55">
        <v>25</v>
      </c>
      <c r="AH52" s="49">
        <v>3</v>
      </c>
      <c r="AI52" s="51">
        <v>4</v>
      </c>
      <c r="AJ52" s="49">
        <v>1265</v>
      </c>
      <c r="AK52" s="50">
        <v>680</v>
      </c>
      <c r="AL52" s="56">
        <v>585</v>
      </c>
      <c r="AM52" s="52">
        <v>596</v>
      </c>
      <c r="AN52" s="53">
        <v>567</v>
      </c>
      <c r="AO52" s="53">
        <v>73</v>
      </c>
      <c r="AP52" s="55">
        <v>17</v>
      </c>
      <c r="AQ52" s="49">
        <v>11</v>
      </c>
      <c r="AR52" s="166">
        <v>1</v>
      </c>
      <c r="AT52" s="264">
        <f t="shared" si="0"/>
        <v>-111</v>
      </c>
      <c r="AU52" s="262">
        <f t="shared" si="1"/>
        <v>39</v>
      </c>
      <c r="AV52" s="265">
        <f t="shared" si="2"/>
        <v>-5</v>
      </c>
    </row>
    <row r="53" spans="1:48" s="81" customFormat="1" ht="15.75" customHeight="1" x14ac:dyDescent="0.2">
      <c r="A53" s="1">
        <v>7</v>
      </c>
      <c r="B53" s="1">
        <v>227</v>
      </c>
      <c r="C53" s="356" t="s">
        <v>216</v>
      </c>
      <c r="D53" s="49">
        <v>-687</v>
      </c>
      <c r="E53" s="50">
        <v>-328</v>
      </c>
      <c r="F53" s="51">
        <v>-359</v>
      </c>
      <c r="G53" s="49">
        <v>-339</v>
      </c>
      <c r="H53" s="50">
        <v>-178</v>
      </c>
      <c r="I53" s="51">
        <v>-161</v>
      </c>
      <c r="J53" s="80">
        <v>239</v>
      </c>
      <c r="K53" s="50">
        <v>127</v>
      </c>
      <c r="L53" s="51">
        <v>112</v>
      </c>
      <c r="M53" s="52">
        <v>127</v>
      </c>
      <c r="N53" s="53">
        <v>112</v>
      </c>
      <c r="O53" s="53">
        <v>0</v>
      </c>
      <c r="P53" s="54">
        <v>0</v>
      </c>
      <c r="Q53" s="49">
        <v>578</v>
      </c>
      <c r="R53" s="50">
        <v>305</v>
      </c>
      <c r="S53" s="51">
        <v>273</v>
      </c>
      <c r="T53" s="52">
        <v>305</v>
      </c>
      <c r="U53" s="53">
        <v>273</v>
      </c>
      <c r="V53" s="53">
        <v>0</v>
      </c>
      <c r="W53" s="55">
        <v>0</v>
      </c>
      <c r="X53" s="49">
        <v>-348</v>
      </c>
      <c r="Y53" s="50">
        <v>-150</v>
      </c>
      <c r="Z53" s="56">
        <v>-198</v>
      </c>
      <c r="AA53" s="49">
        <v>746</v>
      </c>
      <c r="AB53" s="50">
        <v>345</v>
      </c>
      <c r="AC53" s="56">
        <v>401</v>
      </c>
      <c r="AD53" s="52">
        <v>321</v>
      </c>
      <c r="AE53" s="53">
        <v>331</v>
      </c>
      <c r="AF53" s="53">
        <v>17</v>
      </c>
      <c r="AG53" s="55">
        <v>60</v>
      </c>
      <c r="AH53" s="49">
        <v>7</v>
      </c>
      <c r="AI53" s="51">
        <v>10</v>
      </c>
      <c r="AJ53" s="49">
        <v>1094</v>
      </c>
      <c r="AK53" s="50">
        <v>495</v>
      </c>
      <c r="AL53" s="56">
        <v>599</v>
      </c>
      <c r="AM53" s="52">
        <v>481</v>
      </c>
      <c r="AN53" s="53">
        <v>526</v>
      </c>
      <c r="AO53" s="53">
        <v>10</v>
      </c>
      <c r="AP53" s="55">
        <v>69</v>
      </c>
      <c r="AQ53" s="49">
        <v>4</v>
      </c>
      <c r="AR53" s="166">
        <v>4</v>
      </c>
      <c r="AT53" s="264">
        <f t="shared" si="0"/>
        <v>-355</v>
      </c>
      <c r="AU53" s="262">
        <f t="shared" si="1"/>
        <v>-2</v>
      </c>
      <c r="AV53" s="265">
        <f t="shared" si="2"/>
        <v>9</v>
      </c>
    </row>
    <row r="54" spans="1:48" ht="15.75" customHeight="1" x14ac:dyDescent="0.2">
      <c r="A54" s="1">
        <v>5</v>
      </c>
      <c r="B54" s="1">
        <v>228</v>
      </c>
      <c r="C54" s="356" t="s">
        <v>217</v>
      </c>
      <c r="D54" s="49">
        <v>165</v>
      </c>
      <c r="E54" s="50">
        <v>32</v>
      </c>
      <c r="F54" s="51">
        <v>133</v>
      </c>
      <c r="G54" s="49">
        <v>-7</v>
      </c>
      <c r="H54" s="50">
        <v>-9</v>
      </c>
      <c r="I54" s="51">
        <v>2</v>
      </c>
      <c r="J54" s="80">
        <v>368</v>
      </c>
      <c r="K54" s="50">
        <v>184</v>
      </c>
      <c r="L54" s="51">
        <v>184</v>
      </c>
      <c r="M54" s="52">
        <v>184</v>
      </c>
      <c r="N54" s="53">
        <v>184</v>
      </c>
      <c r="O54" s="53">
        <v>0</v>
      </c>
      <c r="P54" s="54">
        <v>0</v>
      </c>
      <c r="Q54" s="49">
        <v>375</v>
      </c>
      <c r="R54" s="50">
        <v>193</v>
      </c>
      <c r="S54" s="51">
        <v>182</v>
      </c>
      <c r="T54" s="52">
        <v>192</v>
      </c>
      <c r="U54" s="53">
        <v>182</v>
      </c>
      <c r="V54" s="53">
        <v>1</v>
      </c>
      <c r="W54" s="55">
        <v>0</v>
      </c>
      <c r="X54" s="49">
        <v>172</v>
      </c>
      <c r="Y54" s="50">
        <v>41</v>
      </c>
      <c r="Z54" s="56">
        <v>131</v>
      </c>
      <c r="AA54" s="49">
        <v>1896</v>
      </c>
      <c r="AB54" s="50">
        <v>943</v>
      </c>
      <c r="AC54" s="56">
        <v>953</v>
      </c>
      <c r="AD54" s="52">
        <v>852</v>
      </c>
      <c r="AE54" s="53">
        <v>734</v>
      </c>
      <c r="AF54" s="53">
        <v>80</v>
      </c>
      <c r="AG54" s="55">
        <v>214</v>
      </c>
      <c r="AH54" s="49">
        <v>11</v>
      </c>
      <c r="AI54" s="51">
        <v>5</v>
      </c>
      <c r="AJ54" s="49">
        <v>1724</v>
      </c>
      <c r="AK54" s="50">
        <v>902</v>
      </c>
      <c r="AL54" s="56">
        <v>822</v>
      </c>
      <c r="AM54" s="52">
        <v>835</v>
      </c>
      <c r="AN54" s="53">
        <v>721</v>
      </c>
      <c r="AO54" s="53">
        <v>43</v>
      </c>
      <c r="AP54" s="55">
        <v>89</v>
      </c>
      <c r="AQ54" s="49">
        <v>24</v>
      </c>
      <c r="AR54" s="166">
        <v>12</v>
      </c>
      <c r="AT54" s="264">
        <f t="shared" si="0"/>
        <v>30</v>
      </c>
      <c r="AU54" s="262">
        <f t="shared" si="1"/>
        <v>162</v>
      </c>
      <c r="AV54" s="265">
        <f t="shared" si="2"/>
        <v>-20</v>
      </c>
    </row>
    <row r="55" spans="1:48" ht="15.75" customHeight="1" x14ac:dyDescent="0.2">
      <c r="A55" s="1">
        <v>7</v>
      </c>
      <c r="B55" s="1">
        <v>229</v>
      </c>
      <c r="C55" s="356" t="s">
        <v>218</v>
      </c>
      <c r="D55" s="49">
        <v>-515</v>
      </c>
      <c r="E55" s="50">
        <v>-234</v>
      </c>
      <c r="F55" s="51">
        <v>-281</v>
      </c>
      <c r="G55" s="49">
        <v>-301</v>
      </c>
      <c r="H55" s="50">
        <v>-163</v>
      </c>
      <c r="I55" s="51">
        <v>-138</v>
      </c>
      <c r="J55" s="80">
        <v>599</v>
      </c>
      <c r="K55" s="50">
        <v>305</v>
      </c>
      <c r="L55" s="51">
        <v>294</v>
      </c>
      <c r="M55" s="52">
        <v>304</v>
      </c>
      <c r="N55" s="53">
        <v>294</v>
      </c>
      <c r="O55" s="53">
        <v>1</v>
      </c>
      <c r="P55" s="54">
        <v>0</v>
      </c>
      <c r="Q55" s="49">
        <v>900</v>
      </c>
      <c r="R55" s="50">
        <v>468</v>
      </c>
      <c r="S55" s="51">
        <v>432</v>
      </c>
      <c r="T55" s="52">
        <v>466</v>
      </c>
      <c r="U55" s="53">
        <v>430</v>
      </c>
      <c r="V55" s="53">
        <v>2</v>
      </c>
      <c r="W55" s="55">
        <v>2</v>
      </c>
      <c r="X55" s="49">
        <v>-214</v>
      </c>
      <c r="Y55" s="50">
        <v>-71</v>
      </c>
      <c r="Z55" s="56">
        <v>-143</v>
      </c>
      <c r="AA55" s="49">
        <v>1865</v>
      </c>
      <c r="AB55" s="50">
        <v>960</v>
      </c>
      <c r="AC55" s="56">
        <v>905</v>
      </c>
      <c r="AD55" s="52">
        <v>891</v>
      </c>
      <c r="AE55" s="53">
        <v>857</v>
      </c>
      <c r="AF55" s="53">
        <v>49</v>
      </c>
      <c r="AG55" s="55">
        <v>42</v>
      </c>
      <c r="AH55" s="49">
        <v>20</v>
      </c>
      <c r="AI55" s="51">
        <v>6</v>
      </c>
      <c r="AJ55" s="49">
        <v>2079</v>
      </c>
      <c r="AK55" s="50">
        <v>1031</v>
      </c>
      <c r="AL55" s="56">
        <v>1048</v>
      </c>
      <c r="AM55" s="52">
        <v>977</v>
      </c>
      <c r="AN55" s="53">
        <v>996</v>
      </c>
      <c r="AO55" s="53">
        <v>23</v>
      </c>
      <c r="AP55" s="55">
        <v>25</v>
      </c>
      <c r="AQ55" s="49">
        <v>31</v>
      </c>
      <c r="AR55" s="166">
        <v>27</v>
      </c>
      <c r="AT55" s="264">
        <f t="shared" si="0"/>
        <v>-225</v>
      </c>
      <c r="AU55" s="262">
        <f t="shared" si="1"/>
        <v>43</v>
      </c>
      <c r="AV55" s="265">
        <f t="shared" si="2"/>
        <v>-32</v>
      </c>
    </row>
    <row r="56" spans="1:48" ht="15.75" customHeight="1" x14ac:dyDescent="0.2">
      <c r="A56" s="1">
        <v>3</v>
      </c>
      <c r="B56" s="1">
        <v>301</v>
      </c>
      <c r="C56" s="356" t="s">
        <v>49</v>
      </c>
      <c r="D56" s="49">
        <v>-67</v>
      </c>
      <c r="E56" s="50">
        <v>-10</v>
      </c>
      <c r="F56" s="51">
        <v>-57</v>
      </c>
      <c r="G56" s="49">
        <v>-101</v>
      </c>
      <c r="H56" s="50">
        <v>-38</v>
      </c>
      <c r="I56" s="51">
        <v>-63</v>
      </c>
      <c r="J56" s="80">
        <v>143</v>
      </c>
      <c r="K56" s="50">
        <v>75</v>
      </c>
      <c r="L56" s="51">
        <v>68</v>
      </c>
      <c r="M56" s="52">
        <v>75</v>
      </c>
      <c r="N56" s="53">
        <v>68</v>
      </c>
      <c r="O56" s="53">
        <v>0</v>
      </c>
      <c r="P56" s="54">
        <v>0</v>
      </c>
      <c r="Q56" s="49">
        <v>244</v>
      </c>
      <c r="R56" s="50">
        <v>113</v>
      </c>
      <c r="S56" s="51">
        <v>131</v>
      </c>
      <c r="T56" s="52">
        <v>113</v>
      </c>
      <c r="U56" s="53">
        <v>130</v>
      </c>
      <c r="V56" s="53">
        <v>0</v>
      </c>
      <c r="W56" s="55">
        <v>1</v>
      </c>
      <c r="X56" s="49">
        <v>34</v>
      </c>
      <c r="Y56" s="50">
        <v>28</v>
      </c>
      <c r="Z56" s="56">
        <v>6</v>
      </c>
      <c r="AA56" s="49">
        <v>1073</v>
      </c>
      <c r="AB56" s="50">
        <v>520</v>
      </c>
      <c r="AC56" s="56">
        <v>553</v>
      </c>
      <c r="AD56" s="52">
        <v>491</v>
      </c>
      <c r="AE56" s="53">
        <v>530</v>
      </c>
      <c r="AF56" s="53">
        <v>20</v>
      </c>
      <c r="AG56" s="55">
        <v>16</v>
      </c>
      <c r="AH56" s="49">
        <v>9</v>
      </c>
      <c r="AI56" s="51">
        <v>7</v>
      </c>
      <c r="AJ56" s="49">
        <v>1039</v>
      </c>
      <c r="AK56" s="50">
        <v>492</v>
      </c>
      <c r="AL56" s="56">
        <v>547</v>
      </c>
      <c r="AM56" s="52">
        <v>484</v>
      </c>
      <c r="AN56" s="53">
        <v>531</v>
      </c>
      <c r="AO56" s="53">
        <v>7</v>
      </c>
      <c r="AP56" s="55">
        <v>5</v>
      </c>
      <c r="AQ56" s="49">
        <v>1</v>
      </c>
      <c r="AR56" s="166">
        <v>11</v>
      </c>
      <c r="AT56" s="264">
        <f t="shared" si="0"/>
        <v>6</v>
      </c>
      <c r="AU56" s="262">
        <f t="shared" si="1"/>
        <v>24</v>
      </c>
      <c r="AV56" s="265">
        <f t="shared" si="2"/>
        <v>4</v>
      </c>
    </row>
    <row r="57" spans="1:48" ht="15.75" customHeight="1" x14ac:dyDescent="0.2">
      <c r="A57" s="1">
        <v>5</v>
      </c>
      <c r="B57" s="1">
        <v>365</v>
      </c>
      <c r="C57" s="356" t="s">
        <v>219</v>
      </c>
      <c r="D57" s="49">
        <v>-412</v>
      </c>
      <c r="E57" s="50">
        <v>-216</v>
      </c>
      <c r="F57" s="51">
        <v>-196</v>
      </c>
      <c r="G57" s="49">
        <v>-178</v>
      </c>
      <c r="H57" s="50">
        <v>-94</v>
      </c>
      <c r="I57" s="51">
        <v>-84</v>
      </c>
      <c r="J57" s="80">
        <v>117</v>
      </c>
      <c r="K57" s="50">
        <v>62</v>
      </c>
      <c r="L57" s="51">
        <v>55</v>
      </c>
      <c r="M57" s="52">
        <v>62</v>
      </c>
      <c r="N57" s="53">
        <v>55</v>
      </c>
      <c r="O57" s="53">
        <v>0</v>
      </c>
      <c r="P57" s="54">
        <v>0</v>
      </c>
      <c r="Q57" s="49">
        <v>295</v>
      </c>
      <c r="R57" s="50">
        <v>156</v>
      </c>
      <c r="S57" s="51">
        <v>139</v>
      </c>
      <c r="T57" s="52">
        <v>156</v>
      </c>
      <c r="U57" s="53">
        <v>139</v>
      </c>
      <c r="V57" s="53">
        <v>0</v>
      </c>
      <c r="W57" s="55">
        <v>0</v>
      </c>
      <c r="X57" s="49">
        <v>-234</v>
      </c>
      <c r="Y57" s="50">
        <v>-122</v>
      </c>
      <c r="Z57" s="56">
        <v>-112</v>
      </c>
      <c r="AA57" s="49">
        <v>387</v>
      </c>
      <c r="AB57" s="50">
        <v>200</v>
      </c>
      <c r="AC57" s="56">
        <v>187</v>
      </c>
      <c r="AD57" s="52">
        <v>152</v>
      </c>
      <c r="AE57" s="53">
        <v>170</v>
      </c>
      <c r="AF57" s="53">
        <v>43</v>
      </c>
      <c r="AG57" s="55">
        <v>13</v>
      </c>
      <c r="AH57" s="49">
        <v>5</v>
      </c>
      <c r="AI57" s="51">
        <v>4</v>
      </c>
      <c r="AJ57" s="49">
        <v>621</v>
      </c>
      <c r="AK57" s="50">
        <v>322</v>
      </c>
      <c r="AL57" s="56">
        <v>299</v>
      </c>
      <c r="AM57" s="52">
        <v>287</v>
      </c>
      <c r="AN57" s="53">
        <v>291</v>
      </c>
      <c r="AO57" s="53">
        <v>14</v>
      </c>
      <c r="AP57" s="55">
        <v>7</v>
      </c>
      <c r="AQ57" s="49">
        <v>21</v>
      </c>
      <c r="AR57" s="166">
        <v>1</v>
      </c>
      <c r="AT57" s="264">
        <f t="shared" si="0"/>
        <v>-256</v>
      </c>
      <c r="AU57" s="262">
        <f t="shared" si="1"/>
        <v>35</v>
      </c>
      <c r="AV57" s="265">
        <f t="shared" si="2"/>
        <v>-13</v>
      </c>
    </row>
    <row r="58" spans="1:48" ht="15.75" customHeight="1" x14ac:dyDescent="0.2">
      <c r="A58" s="1">
        <v>4</v>
      </c>
      <c r="B58" s="1">
        <v>381</v>
      </c>
      <c r="C58" s="356" t="s">
        <v>58</v>
      </c>
      <c r="D58" s="49">
        <v>-118</v>
      </c>
      <c r="E58" s="50">
        <v>-42</v>
      </c>
      <c r="F58" s="51">
        <v>-76</v>
      </c>
      <c r="G58" s="49">
        <v>-124</v>
      </c>
      <c r="H58" s="50">
        <v>-64</v>
      </c>
      <c r="I58" s="51">
        <v>-60</v>
      </c>
      <c r="J58" s="80">
        <v>210</v>
      </c>
      <c r="K58" s="50">
        <v>121</v>
      </c>
      <c r="L58" s="51">
        <v>89</v>
      </c>
      <c r="M58" s="52">
        <v>121</v>
      </c>
      <c r="N58" s="53">
        <v>89</v>
      </c>
      <c r="O58" s="53">
        <v>0</v>
      </c>
      <c r="P58" s="54">
        <v>0</v>
      </c>
      <c r="Q58" s="49">
        <v>334</v>
      </c>
      <c r="R58" s="50">
        <v>185</v>
      </c>
      <c r="S58" s="51">
        <v>149</v>
      </c>
      <c r="T58" s="52">
        <v>185</v>
      </c>
      <c r="U58" s="53">
        <v>148</v>
      </c>
      <c r="V58" s="53">
        <v>0</v>
      </c>
      <c r="W58" s="55">
        <v>1</v>
      </c>
      <c r="X58" s="49">
        <v>6</v>
      </c>
      <c r="Y58" s="50">
        <v>22</v>
      </c>
      <c r="Z58" s="56">
        <v>-16</v>
      </c>
      <c r="AA58" s="49">
        <v>968</v>
      </c>
      <c r="AB58" s="50">
        <v>537</v>
      </c>
      <c r="AC58" s="56">
        <v>431</v>
      </c>
      <c r="AD58" s="52">
        <v>464</v>
      </c>
      <c r="AE58" s="53">
        <v>393</v>
      </c>
      <c r="AF58" s="53">
        <v>66</v>
      </c>
      <c r="AG58" s="55">
        <v>35</v>
      </c>
      <c r="AH58" s="49">
        <v>7</v>
      </c>
      <c r="AI58" s="51">
        <v>3</v>
      </c>
      <c r="AJ58" s="49">
        <v>962</v>
      </c>
      <c r="AK58" s="50">
        <v>515</v>
      </c>
      <c r="AL58" s="56">
        <v>447</v>
      </c>
      <c r="AM58" s="52">
        <v>475</v>
      </c>
      <c r="AN58" s="53">
        <v>426</v>
      </c>
      <c r="AO58" s="53">
        <v>38</v>
      </c>
      <c r="AP58" s="55">
        <v>20</v>
      </c>
      <c r="AQ58" s="49">
        <v>2</v>
      </c>
      <c r="AR58" s="166">
        <v>1</v>
      </c>
      <c r="AT58" s="264">
        <f t="shared" si="0"/>
        <v>-44</v>
      </c>
      <c r="AU58" s="262">
        <f t="shared" si="1"/>
        <v>43</v>
      </c>
      <c r="AV58" s="265">
        <f t="shared" si="2"/>
        <v>7</v>
      </c>
    </row>
    <row r="59" spans="1:48" ht="15.75" customHeight="1" x14ac:dyDescent="0.2">
      <c r="A59" s="1">
        <v>4</v>
      </c>
      <c r="B59" s="1">
        <v>382</v>
      </c>
      <c r="C59" s="356" t="s">
        <v>59</v>
      </c>
      <c r="D59" s="49">
        <v>-46</v>
      </c>
      <c r="E59" s="50">
        <v>-50</v>
      </c>
      <c r="F59" s="51">
        <v>4</v>
      </c>
      <c r="G59" s="49">
        <v>16</v>
      </c>
      <c r="H59" s="50">
        <v>-6</v>
      </c>
      <c r="I59" s="51">
        <v>22</v>
      </c>
      <c r="J59" s="80">
        <v>310</v>
      </c>
      <c r="K59" s="50">
        <v>159</v>
      </c>
      <c r="L59" s="51">
        <v>151</v>
      </c>
      <c r="M59" s="52">
        <v>157</v>
      </c>
      <c r="N59" s="53">
        <v>150</v>
      </c>
      <c r="O59" s="53">
        <v>2</v>
      </c>
      <c r="P59" s="54">
        <v>1</v>
      </c>
      <c r="Q59" s="49">
        <v>294</v>
      </c>
      <c r="R59" s="50">
        <v>165</v>
      </c>
      <c r="S59" s="51">
        <v>129</v>
      </c>
      <c r="T59" s="52">
        <v>164</v>
      </c>
      <c r="U59" s="53">
        <v>129</v>
      </c>
      <c r="V59" s="53">
        <v>1</v>
      </c>
      <c r="W59" s="55">
        <v>0</v>
      </c>
      <c r="X59" s="49">
        <v>-62</v>
      </c>
      <c r="Y59" s="50">
        <v>-44</v>
      </c>
      <c r="Z59" s="56">
        <v>-18</v>
      </c>
      <c r="AA59" s="49">
        <v>1253</v>
      </c>
      <c r="AB59" s="50">
        <v>673</v>
      </c>
      <c r="AC59" s="56">
        <v>580</v>
      </c>
      <c r="AD59" s="52">
        <v>629</v>
      </c>
      <c r="AE59" s="53">
        <v>534</v>
      </c>
      <c r="AF59" s="53">
        <v>30</v>
      </c>
      <c r="AG59" s="55">
        <v>34</v>
      </c>
      <c r="AH59" s="49">
        <v>14</v>
      </c>
      <c r="AI59" s="51">
        <v>12</v>
      </c>
      <c r="AJ59" s="49">
        <v>1315</v>
      </c>
      <c r="AK59" s="50">
        <v>717</v>
      </c>
      <c r="AL59" s="56">
        <v>598</v>
      </c>
      <c r="AM59" s="52">
        <v>648</v>
      </c>
      <c r="AN59" s="53">
        <v>548</v>
      </c>
      <c r="AO59" s="53">
        <v>42</v>
      </c>
      <c r="AP59" s="55">
        <v>38</v>
      </c>
      <c r="AQ59" s="49">
        <v>27</v>
      </c>
      <c r="AR59" s="166">
        <v>12</v>
      </c>
      <c r="AT59" s="264">
        <f t="shared" si="0"/>
        <v>-33</v>
      </c>
      <c r="AU59" s="262">
        <f t="shared" si="1"/>
        <v>-16</v>
      </c>
      <c r="AV59" s="265">
        <f t="shared" si="2"/>
        <v>-13</v>
      </c>
    </row>
    <row r="60" spans="1:48" ht="15.75" customHeight="1" x14ac:dyDescent="0.2">
      <c r="A60" s="1">
        <v>6</v>
      </c>
      <c r="B60" s="1">
        <v>442</v>
      </c>
      <c r="C60" s="356" t="s">
        <v>63</v>
      </c>
      <c r="D60" s="49">
        <v>-197</v>
      </c>
      <c r="E60" s="50">
        <v>-116</v>
      </c>
      <c r="F60" s="51">
        <v>-81</v>
      </c>
      <c r="G60" s="49">
        <v>-126</v>
      </c>
      <c r="H60" s="50">
        <v>-70</v>
      </c>
      <c r="I60" s="51">
        <v>-56</v>
      </c>
      <c r="J60" s="80">
        <v>67</v>
      </c>
      <c r="K60" s="50">
        <v>33</v>
      </c>
      <c r="L60" s="51">
        <v>34</v>
      </c>
      <c r="M60" s="52">
        <v>33</v>
      </c>
      <c r="N60" s="53">
        <v>34</v>
      </c>
      <c r="O60" s="53">
        <v>0</v>
      </c>
      <c r="P60" s="54">
        <v>0</v>
      </c>
      <c r="Q60" s="49">
        <v>193</v>
      </c>
      <c r="R60" s="50">
        <v>103</v>
      </c>
      <c r="S60" s="51">
        <v>90</v>
      </c>
      <c r="T60" s="52">
        <v>103</v>
      </c>
      <c r="U60" s="53">
        <v>90</v>
      </c>
      <c r="V60" s="53">
        <v>0</v>
      </c>
      <c r="W60" s="55">
        <v>0</v>
      </c>
      <c r="X60" s="49">
        <v>-71</v>
      </c>
      <c r="Y60" s="50">
        <v>-46</v>
      </c>
      <c r="Z60" s="56">
        <v>-25</v>
      </c>
      <c r="AA60" s="49">
        <v>314</v>
      </c>
      <c r="AB60" s="50">
        <v>143</v>
      </c>
      <c r="AC60" s="56">
        <v>171</v>
      </c>
      <c r="AD60" s="52">
        <v>117</v>
      </c>
      <c r="AE60" s="53">
        <v>149</v>
      </c>
      <c r="AF60" s="53">
        <v>22</v>
      </c>
      <c r="AG60" s="55">
        <v>21</v>
      </c>
      <c r="AH60" s="49">
        <v>4</v>
      </c>
      <c r="AI60" s="51">
        <v>1</v>
      </c>
      <c r="AJ60" s="49">
        <v>385</v>
      </c>
      <c r="AK60" s="50">
        <v>189</v>
      </c>
      <c r="AL60" s="56">
        <v>196</v>
      </c>
      <c r="AM60" s="52">
        <v>175</v>
      </c>
      <c r="AN60" s="53">
        <v>186</v>
      </c>
      <c r="AO60" s="53">
        <v>8</v>
      </c>
      <c r="AP60" s="55">
        <v>3</v>
      </c>
      <c r="AQ60" s="49">
        <v>6</v>
      </c>
      <c r="AR60" s="166">
        <v>7</v>
      </c>
      <c r="AT60" s="264">
        <f t="shared" si="0"/>
        <v>-95</v>
      </c>
      <c r="AU60" s="262">
        <f t="shared" si="1"/>
        <v>32</v>
      </c>
      <c r="AV60" s="265">
        <f t="shared" si="2"/>
        <v>-8</v>
      </c>
    </row>
    <row r="61" spans="1:48" ht="15.75" customHeight="1" x14ac:dyDescent="0.2">
      <c r="A61" s="1">
        <v>6</v>
      </c>
      <c r="B61" s="1">
        <v>443</v>
      </c>
      <c r="C61" s="356" t="s">
        <v>64</v>
      </c>
      <c r="D61" s="49">
        <v>-25</v>
      </c>
      <c r="E61" s="50">
        <v>-18</v>
      </c>
      <c r="F61" s="51">
        <v>-7</v>
      </c>
      <c r="G61" s="49">
        <v>-45</v>
      </c>
      <c r="H61" s="50">
        <v>-24</v>
      </c>
      <c r="I61" s="51">
        <v>-21</v>
      </c>
      <c r="J61" s="80">
        <v>160</v>
      </c>
      <c r="K61" s="50">
        <v>77</v>
      </c>
      <c r="L61" s="51">
        <v>83</v>
      </c>
      <c r="M61" s="52">
        <v>76</v>
      </c>
      <c r="N61" s="53">
        <v>82</v>
      </c>
      <c r="O61" s="53">
        <v>1</v>
      </c>
      <c r="P61" s="54">
        <v>1</v>
      </c>
      <c r="Q61" s="49">
        <v>205</v>
      </c>
      <c r="R61" s="50">
        <v>101</v>
      </c>
      <c r="S61" s="51">
        <v>104</v>
      </c>
      <c r="T61" s="52">
        <v>101</v>
      </c>
      <c r="U61" s="53">
        <v>104</v>
      </c>
      <c r="V61" s="53">
        <v>0</v>
      </c>
      <c r="W61" s="55">
        <v>0</v>
      </c>
      <c r="X61" s="49">
        <v>20</v>
      </c>
      <c r="Y61" s="50">
        <v>6</v>
      </c>
      <c r="Z61" s="56">
        <v>14</v>
      </c>
      <c r="AA61" s="49">
        <v>753</v>
      </c>
      <c r="AB61" s="50">
        <v>335</v>
      </c>
      <c r="AC61" s="56">
        <v>418</v>
      </c>
      <c r="AD61" s="52">
        <v>309</v>
      </c>
      <c r="AE61" s="53">
        <v>292</v>
      </c>
      <c r="AF61" s="53">
        <v>23</v>
      </c>
      <c r="AG61" s="55">
        <v>125</v>
      </c>
      <c r="AH61" s="49">
        <v>3</v>
      </c>
      <c r="AI61" s="51">
        <v>1</v>
      </c>
      <c r="AJ61" s="49">
        <v>733</v>
      </c>
      <c r="AK61" s="50">
        <v>329</v>
      </c>
      <c r="AL61" s="56">
        <v>404</v>
      </c>
      <c r="AM61" s="52">
        <v>314</v>
      </c>
      <c r="AN61" s="53">
        <v>295</v>
      </c>
      <c r="AO61" s="53">
        <v>11</v>
      </c>
      <c r="AP61" s="55">
        <v>70</v>
      </c>
      <c r="AQ61" s="49">
        <v>4</v>
      </c>
      <c r="AR61" s="166">
        <v>39</v>
      </c>
      <c r="AT61" s="264">
        <f t="shared" si="0"/>
        <v>-8</v>
      </c>
      <c r="AU61" s="262">
        <f t="shared" si="1"/>
        <v>67</v>
      </c>
      <c r="AV61" s="265">
        <f t="shared" si="2"/>
        <v>-39</v>
      </c>
    </row>
    <row r="62" spans="1:48" ht="15.75" customHeight="1" x14ac:dyDescent="0.2">
      <c r="A62" s="1">
        <v>6</v>
      </c>
      <c r="B62" s="1">
        <v>446</v>
      </c>
      <c r="C62" s="356" t="s">
        <v>220</v>
      </c>
      <c r="D62" s="49">
        <v>-103</v>
      </c>
      <c r="E62" s="50">
        <v>-30</v>
      </c>
      <c r="F62" s="51">
        <v>-73</v>
      </c>
      <c r="G62" s="49">
        <v>-93</v>
      </c>
      <c r="H62" s="50">
        <v>-30</v>
      </c>
      <c r="I62" s="51">
        <v>-63</v>
      </c>
      <c r="J62" s="80">
        <v>70</v>
      </c>
      <c r="K62" s="50">
        <v>43</v>
      </c>
      <c r="L62" s="51">
        <v>27</v>
      </c>
      <c r="M62" s="52">
        <v>43</v>
      </c>
      <c r="N62" s="53">
        <v>27</v>
      </c>
      <c r="O62" s="53">
        <v>0</v>
      </c>
      <c r="P62" s="54">
        <v>0</v>
      </c>
      <c r="Q62" s="49">
        <v>163</v>
      </c>
      <c r="R62" s="50">
        <v>73</v>
      </c>
      <c r="S62" s="51">
        <v>90</v>
      </c>
      <c r="T62" s="52">
        <v>73</v>
      </c>
      <c r="U62" s="53">
        <v>90</v>
      </c>
      <c r="V62" s="53">
        <v>0</v>
      </c>
      <c r="W62" s="55">
        <v>0</v>
      </c>
      <c r="X62" s="49">
        <v>-10</v>
      </c>
      <c r="Y62" s="50">
        <v>0</v>
      </c>
      <c r="Z62" s="56">
        <v>-10</v>
      </c>
      <c r="AA62" s="49">
        <v>271</v>
      </c>
      <c r="AB62" s="50">
        <v>124</v>
      </c>
      <c r="AC62" s="56">
        <v>147</v>
      </c>
      <c r="AD62" s="52">
        <v>118</v>
      </c>
      <c r="AE62" s="53">
        <v>140</v>
      </c>
      <c r="AF62" s="53">
        <v>3</v>
      </c>
      <c r="AG62" s="55">
        <v>6</v>
      </c>
      <c r="AH62" s="49">
        <v>3</v>
      </c>
      <c r="AI62" s="51">
        <v>1</v>
      </c>
      <c r="AJ62" s="49">
        <v>281</v>
      </c>
      <c r="AK62" s="50">
        <v>124</v>
      </c>
      <c r="AL62" s="56">
        <v>157</v>
      </c>
      <c r="AM62" s="52">
        <v>121</v>
      </c>
      <c r="AN62" s="53">
        <v>154</v>
      </c>
      <c r="AO62" s="53">
        <v>3</v>
      </c>
      <c r="AP62" s="55">
        <v>3</v>
      </c>
      <c r="AQ62" s="49">
        <v>0</v>
      </c>
      <c r="AR62" s="166">
        <v>0</v>
      </c>
      <c r="AT62" s="264">
        <f t="shared" si="0"/>
        <v>-17</v>
      </c>
      <c r="AU62" s="262">
        <f t="shared" si="1"/>
        <v>3</v>
      </c>
      <c r="AV62" s="265">
        <f t="shared" si="2"/>
        <v>4</v>
      </c>
    </row>
    <row r="63" spans="1:48" ht="15.75" customHeight="1" x14ac:dyDescent="0.2">
      <c r="A63" s="1">
        <v>7</v>
      </c>
      <c r="B63" s="1">
        <v>464</v>
      </c>
      <c r="C63" s="356" t="s">
        <v>70</v>
      </c>
      <c r="D63" s="49">
        <v>-101</v>
      </c>
      <c r="E63" s="50">
        <v>-41</v>
      </c>
      <c r="F63" s="51">
        <v>-60</v>
      </c>
      <c r="G63" s="49">
        <v>28</v>
      </c>
      <c r="H63" s="50">
        <v>15</v>
      </c>
      <c r="I63" s="51">
        <v>13</v>
      </c>
      <c r="J63" s="80">
        <v>283</v>
      </c>
      <c r="K63" s="50">
        <v>146</v>
      </c>
      <c r="L63" s="51">
        <v>137</v>
      </c>
      <c r="M63" s="82">
        <v>146</v>
      </c>
      <c r="N63" s="53">
        <v>137</v>
      </c>
      <c r="O63" s="53">
        <v>0</v>
      </c>
      <c r="P63" s="54">
        <v>0</v>
      </c>
      <c r="Q63" s="49">
        <v>255</v>
      </c>
      <c r="R63" s="50">
        <v>131</v>
      </c>
      <c r="S63" s="51">
        <v>124</v>
      </c>
      <c r="T63" s="52">
        <v>131</v>
      </c>
      <c r="U63" s="53">
        <v>124</v>
      </c>
      <c r="V63" s="53">
        <v>0</v>
      </c>
      <c r="W63" s="55">
        <v>0</v>
      </c>
      <c r="X63" s="49">
        <v>-129</v>
      </c>
      <c r="Y63" s="50">
        <v>-56</v>
      </c>
      <c r="Z63" s="56">
        <v>-73</v>
      </c>
      <c r="AA63" s="49">
        <v>1034</v>
      </c>
      <c r="AB63" s="50">
        <v>539</v>
      </c>
      <c r="AC63" s="56">
        <v>495</v>
      </c>
      <c r="AD63" s="52">
        <v>501</v>
      </c>
      <c r="AE63" s="53">
        <v>481</v>
      </c>
      <c r="AF63" s="53">
        <v>27</v>
      </c>
      <c r="AG63" s="55">
        <v>7</v>
      </c>
      <c r="AH63" s="49">
        <v>11</v>
      </c>
      <c r="AI63" s="51">
        <v>7</v>
      </c>
      <c r="AJ63" s="49">
        <v>1163</v>
      </c>
      <c r="AK63" s="50">
        <v>595</v>
      </c>
      <c r="AL63" s="56">
        <v>568</v>
      </c>
      <c r="AM63" s="52">
        <v>572</v>
      </c>
      <c r="AN63" s="53">
        <v>556</v>
      </c>
      <c r="AO63" s="53">
        <v>8</v>
      </c>
      <c r="AP63" s="55">
        <v>4</v>
      </c>
      <c r="AQ63" s="49">
        <v>15</v>
      </c>
      <c r="AR63" s="166">
        <v>8</v>
      </c>
      <c r="AT63" s="264">
        <f t="shared" si="0"/>
        <v>-146</v>
      </c>
      <c r="AU63" s="262">
        <f t="shared" si="1"/>
        <v>22</v>
      </c>
      <c r="AV63" s="265">
        <f t="shared" si="2"/>
        <v>-5</v>
      </c>
    </row>
    <row r="64" spans="1:48" ht="15.75" customHeight="1" x14ac:dyDescent="0.2">
      <c r="A64" s="1">
        <v>7</v>
      </c>
      <c r="B64" s="1">
        <v>481</v>
      </c>
      <c r="C64" s="356" t="s">
        <v>71</v>
      </c>
      <c r="D64" s="49">
        <v>-339</v>
      </c>
      <c r="E64" s="50">
        <v>-159</v>
      </c>
      <c r="F64" s="51">
        <v>-180</v>
      </c>
      <c r="G64" s="49">
        <v>-152</v>
      </c>
      <c r="H64" s="50">
        <v>-76</v>
      </c>
      <c r="I64" s="51">
        <v>-76</v>
      </c>
      <c r="J64" s="80">
        <v>72</v>
      </c>
      <c r="K64" s="50">
        <v>41</v>
      </c>
      <c r="L64" s="51">
        <v>31</v>
      </c>
      <c r="M64" s="52">
        <v>41</v>
      </c>
      <c r="N64" s="53">
        <v>31</v>
      </c>
      <c r="O64" s="53">
        <v>0</v>
      </c>
      <c r="P64" s="54">
        <v>0</v>
      </c>
      <c r="Q64" s="49">
        <v>224</v>
      </c>
      <c r="R64" s="50">
        <v>117</v>
      </c>
      <c r="S64" s="51">
        <v>107</v>
      </c>
      <c r="T64" s="52">
        <v>116</v>
      </c>
      <c r="U64" s="53">
        <v>107</v>
      </c>
      <c r="V64" s="53">
        <v>1</v>
      </c>
      <c r="W64" s="55">
        <v>0</v>
      </c>
      <c r="X64" s="49">
        <v>-187</v>
      </c>
      <c r="Y64" s="50">
        <v>-83</v>
      </c>
      <c r="Z64" s="56">
        <v>-104</v>
      </c>
      <c r="AA64" s="49">
        <v>340</v>
      </c>
      <c r="AB64" s="50">
        <v>180</v>
      </c>
      <c r="AC64" s="56">
        <v>160</v>
      </c>
      <c r="AD64" s="52">
        <v>166</v>
      </c>
      <c r="AE64" s="53">
        <v>150</v>
      </c>
      <c r="AF64" s="53">
        <v>14</v>
      </c>
      <c r="AG64" s="55">
        <v>10</v>
      </c>
      <c r="AH64" s="49">
        <v>0</v>
      </c>
      <c r="AI64" s="51">
        <v>0</v>
      </c>
      <c r="AJ64" s="49">
        <v>527</v>
      </c>
      <c r="AK64" s="50">
        <v>263</v>
      </c>
      <c r="AL64" s="56">
        <v>264</v>
      </c>
      <c r="AM64" s="52">
        <v>249</v>
      </c>
      <c r="AN64" s="53">
        <v>254</v>
      </c>
      <c r="AO64" s="53">
        <v>14</v>
      </c>
      <c r="AP64" s="55">
        <v>10</v>
      </c>
      <c r="AQ64" s="49">
        <v>0</v>
      </c>
      <c r="AR64" s="166">
        <v>0</v>
      </c>
      <c r="AT64" s="264">
        <f t="shared" si="0"/>
        <v>-187</v>
      </c>
      <c r="AU64" s="262">
        <f t="shared" si="1"/>
        <v>0</v>
      </c>
      <c r="AV64" s="265">
        <f t="shared" si="2"/>
        <v>0</v>
      </c>
    </row>
    <row r="65" spans="1:48" ht="15.75" customHeight="1" x14ac:dyDescent="0.2">
      <c r="A65" s="1">
        <v>7</v>
      </c>
      <c r="B65" s="1">
        <v>501</v>
      </c>
      <c r="C65" s="356" t="s">
        <v>72</v>
      </c>
      <c r="D65" s="49">
        <v>-355</v>
      </c>
      <c r="E65" s="50">
        <v>-176</v>
      </c>
      <c r="F65" s="51">
        <v>-179</v>
      </c>
      <c r="G65" s="49">
        <v>-222</v>
      </c>
      <c r="H65" s="50">
        <v>-109</v>
      </c>
      <c r="I65" s="51">
        <v>-113</v>
      </c>
      <c r="J65" s="80">
        <v>84</v>
      </c>
      <c r="K65" s="50">
        <v>43</v>
      </c>
      <c r="L65" s="51">
        <v>41</v>
      </c>
      <c r="M65" s="52">
        <v>43</v>
      </c>
      <c r="N65" s="53">
        <v>41</v>
      </c>
      <c r="O65" s="53">
        <v>0</v>
      </c>
      <c r="P65" s="54">
        <v>0</v>
      </c>
      <c r="Q65" s="49">
        <v>306</v>
      </c>
      <c r="R65" s="50">
        <v>152</v>
      </c>
      <c r="S65" s="51">
        <v>154</v>
      </c>
      <c r="T65" s="52">
        <v>152</v>
      </c>
      <c r="U65" s="53">
        <v>153</v>
      </c>
      <c r="V65" s="53">
        <v>0</v>
      </c>
      <c r="W65" s="55">
        <v>1</v>
      </c>
      <c r="X65" s="49">
        <v>-133</v>
      </c>
      <c r="Y65" s="50">
        <v>-67</v>
      </c>
      <c r="Z65" s="56">
        <v>-66</v>
      </c>
      <c r="AA65" s="49">
        <v>381</v>
      </c>
      <c r="AB65" s="50">
        <v>191</v>
      </c>
      <c r="AC65" s="56">
        <v>190</v>
      </c>
      <c r="AD65" s="52">
        <v>172</v>
      </c>
      <c r="AE65" s="53">
        <v>165</v>
      </c>
      <c r="AF65" s="53">
        <v>17</v>
      </c>
      <c r="AG65" s="55">
        <v>23</v>
      </c>
      <c r="AH65" s="49">
        <v>2</v>
      </c>
      <c r="AI65" s="51">
        <v>2</v>
      </c>
      <c r="AJ65" s="49">
        <v>514</v>
      </c>
      <c r="AK65" s="50">
        <v>258</v>
      </c>
      <c r="AL65" s="56">
        <v>256</v>
      </c>
      <c r="AM65" s="52">
        <v>240</v>
      </c>
      <c r="AN65" s="53">
        <v>241</v>
      </c>
      <c r="AO65" s="53">
        <v>18</v>
      </c>
      <c r="AP65" s="55">
        <v>14</v>
      </c>
      <c r="AQ65" s="49">
        <v>0</v>
      </c>
      <c r="AR65" s="166">
        <v>1</v>
      </c>
      <c r="AT65" s="264">
        <f t="shared" si="0"/>
        <v>-144</v>
      </c>
      <c r="AU65" s="262">
        <f t="shared" si="1"/>
        <v>8</v>
      </c>
      <c r="AV65" s="265">
        <f t="shared" si="2"/>
        <v>3</v>
      </c>
    </row>
    <row r="66" spans="1:48" ht="15.75" customHeight="1" x14ac:dyDescent="0.2">
      <c r="A66" s="1">
        <v>8</v>
      </c>
      <c r="B66" s="1">
        <v>585</v>
      </c>
      <c r="C66" s="356" t="s">
        <v>221</v>
      </c>
      <c r="D66" s="49">
        <v>-370</v>
      </c>
      <c r="E66" s="50">
        <v>-142</v>
      </c>
      <c r="F66" s="51">
        <v>-228</v>
      </c>
      <c r="G66" s="49">
        <v>-171</v>
      </c>
      <c r="H66" s="50">
        <v>-83</v>
      </c>
      <c r="I66" s="51">
        <v>-88</v>
      </c>
      <c r="J66" s="80">
        <v>104</v>
      </c>
      <c r="K66" s="50">
        <v>48</v>
      </c>
      <c r="L66" s="51">
        <v>56</v>
      </c>
      <c r="M66" s="52">
        <v>48</v>
      </c>
      <c r="N66" s="53">
        <v>56</v>
      </c>
      <c r="O66" s="53">
        <v>0</v>
      </c>
      <c r="P66" s="54">
        <v>0</v>
      </c>
      <c r="Q66" s="49">
        <v>275</v>
      </c>
      <c r="R66" s="50">
        <v>131</v>
      </c>
      <c r="S66" s="51">
        <v>144</v>
      </c>
      <c r="T66" s="52">
        <v>131</v>
      </c>
      <c r="U66" s="53">
        <v>144</v>
      </c>
      <c r="V66" s="53">
        <v>0</v>
      </c>
      <c r="W66" s="55">
        <v>0</v>
      </c>
      <c r="X66" s="49">
        <v>-199</v>
      </c>
      <c r="Y66" s="50">
        <v>-59</v>
      </c>
      <c r="Z66" s="56">
        <v>-140</v>
      </c>
      <c r="AA66" s="49">
        <v>343</v>
      </c>
      <c r="AB66" s="50">
        <v>192</v>
      </c>
      <c r="AC66" s="56">
        <v>151</v>
      </c>
      <c r="AD66" s="52">
        <v>175</v>
      </c>
      <c r="AE66" s="53">
        <v>117</v>
      </c>
      <c r="AF66" s="53">
        <v>14</v>
      </c>
      <c r="AG66" s="55">
        <v>27</v>
      </c>
      <c r="AH66" s="49">
        <v>3</v>
      </c>
      <c r="AI66" s="51">
        <v>7</v>
      </c>
      <c r="AJ66" s="49">
        <v>542</v>
      </c>
      <c r="AK66" s="50">
        <v>251</v>
      </c>
      <c r="AL66" s="56">
        <v>291</v>
      </c>
      <c r="AM66" s="52">
        <v>249</v>
      </c>
      <c r="AN66" s="53">
        <v>258</v>
      </c>
      <c r="AO66" s="53">
        <v>1</v>
      </c>
      <c r="AP66" s="55">
        <v>10</v>
      </c>
      <c r="AQ66" s="49">
        <v>1</v>
      </c>
      <c r="AR66" s="166">
        <v>23</v>
      </c>
      <c r="AT66" s="264">
        <f t="shared" si="0"/>
        <v>-215</v>
      </c>
      <c r="AU66" s="262">
        <f t="shared" si="1"/>
        <v>30</v>
      </c>
      <c r="AV66" s="265">
        <f t="shared" si="2"/>
        <v>-14</v>
      </c>
    </row>
    <row r="67" spans="1:48" ht="15.75" customHeight="1" thickBot="1" x14ac:dyDescent="0.25">
      <c r="A67" s="1">
        <v>8</v>
      </c>
      <c r="B67" s="1">
        <v>586</v>
      </c>
      <c r="C67" s="359" t="s">
        <v>222</v>
      </c>
      <c r="D67" s="360">
        <v>-319</v>
      </c>
      <c r="E67" s="361">
        <v>-154</v>
      </c>
      <c r="F67" s="362">
        <v>-165</v>
      </c>
      <c r="G67" s="363">
        <v>-173</v>
      </c>
      <c r="H67" s="361">
        <v>-85</v>
      </c>
      <c r="I67" s="362">
        <v>-88</v>
      </c>
      <c r="J67" s="363">
        <v>75</v>
      </c>
      <c r="K67" s="361">
        <v>39</v>
      </c>
      <c r="L67" s="362">
        <v>36</v>
      </c>
      <c r="M67" s="364">
        <v>39</v>
      </c>
      <c r="N67" s="365">
        <v>36</v>
      </c>
      <c r="O67" s="365">
        <v>0</v>
      </c>
      <c r="P67" s="366">
        <v>0</v>
      </c>
      <c r="Q67" s="360">
        <v>248</v>
      </c>
      <c r="R67" s="361">
        <v>124</v>
      </c>
      <c r="S67" s="362">
        <v>124</v>
      </c>
      <c r="T67" s="364">
        <v>124</v>
      </c>
      <c r="U67" s="365">
        <v>124</v>
      </c>
      <c r="V67" s="365">
        <v>0</v>
      </c>
      <c r="W67" s="367">
        <v>0</v>
      </c>
      <c r="X67" s="360">
        <v>-146</v>
      </c>
      <c r="Y67" s="361">
        <v>-69</v>
      </c>
      <c r="Z67" s="368">
        <v>-77</v>
      </c>
      <c r="AA67" s="360">
        <v>315</v>
      </c>
      <c r="AB67" s="361">
        <v>156</v>
      </c>
      <c r="AC67" s="368">
        <v>159</v>
      </c>
      <c r="AD67" s="364">
        <v>133</v>
      </c>
      <c r="AE67" s="365">
        <v>141</v>
      </c>
      <c r="AF67" s="365">
        <v>21</v>
      </c>
      <c r="AG67" s="367">
        <v>14</v>
      </c>
      <c r="AH67" s="360">
        <v>2</v>
      </c>
      <c r="AI67" s="362">
        <v>4</v>
      </c>
      <c r="AJ67" s="360">
        <v>461</v>
      </c>
      <c r="AK67" s="361">
        <v>225</v>
      </c>
      <c r="AL67" s="368">
        <v>236</v>
      </c>
      <c r="AM67" s="364">
        <v>202</v>
      </c>
      <c r="AN67" s="365">
        <v>221</v>
      </c>
      <c r="AO67" s="365">
        <v>2</v>
      </c>
      <c r="AP67" s="367">
        <v>8</v>
      </c>
      <c r="AQ67" s="363">
        <v>21</v>
      </c>
      <c r="AR67" s="369">
        <v>7</v>
      </c>
      <c r="AT67" s="446">
        <f t="shared" si="0"/>
        <v>-149</v>
      </c>
      <c r="AU67" s="377">
        <f t="shared" si="1"/>
        <v>25</v>
      </c>
      <c r="AV67" s="447">
        <f t="shared" si="2"/>
        <v>-22</v>
      </c>
    </row>
    <row r="68" spans="1:48" x14ac:dyDescent="0.2">
      <c r="C68" s="1" t="s">
        <v>339</v>
      </c>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V80"/>
  <sheetViews>
    <sheetView workbookViewId="0">
      <pane xSplit="3" ySplit="6" topLeftCell="AL58" activePane="bottomRight" state="frozen"/>
      <selection pane="topRight" activeCell="D1" sqref="D1"/>
      <selection pane="bottomLeft" activeCell="A7" sqref="A7"/>
      <selection pane="bottomRight" activeCell="AT61" sqref="AT61"/>
    </sheetView>
  </sheetViews>
  <sheetFormatPr defaultColWidth="11.90625" defaultRowHeight="12.5" x14ac:dyDescent="0.2"/>
  <cols>
    <col min="1" max="2" width="3.90625" style="1" customWidth="1"/>
    <col min="3" max="3" width="11.453125" style="1" customWidth="1"/>
    <col min="4" max="4" width="8.36328125" style="86" bestFit="1" customWidth="1"/>
    <col min="5" max="6" width="7.453125" style="86" bestFit="1" customWidth="1"/>
    <col min="7" max="7" width="8.36328125" style="86" bestFit="1" customWidth="1"/>
    <col min="8" max="9" width="7.453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4" width="7.6328125" style="86" bestFit="1" customWidth="1"/>
    <col min="25" max="25" width="7.453125" style="86" bestFit="1" customWidth="1"/>
    <col min="26" max="26" width="6.90625" style="86" bestFit="1" customWidth="1"/>
    <col min="27" max="29" width="7.08984375" style="86" bestFit="1" customWidth="1"/>
    <col min="30" max="30" width="6.36328125" style="86" bestFit="1" customWidth="1"/>
    <col min="31" max="32" width="6.26953125" style="86" bestFit="1" customWidth="1"/>
    <col min="33"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26953125" style="1" customWidth="1"/>
    <col min="46" max="48" width="9.08984375" style="1" customWidth="1"/>
    <col min="49"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8" ht="13" thickBot="1" x14ac:dyDescent="0.25">
      <c r="C1" s="2" t="s">
        <v>314</v>
      </c>
      <c r="D1" s="1"/>
      <c r="E1" s="3"/>
      <c r="F1" s="3"/>
      <c r="G1" s="3"/>
      <c r="H1" s="3"/>
      <c r="I1" s="3"/>
      <c r="J1" s="3"/>
      <c r="K1" s="3"/>
      <c r="L1" s="3"/>
      <c r="M1" s="3"/>
      <c r="N1" s="3"/>
      <c r="O1" s="3"/>
      <c r="P1" s="4"/>
      <c r="Q1" s="4" t="s">
        <v>260</v>
      </c>
      <c r="R1" s="3"/>
      <c r="S1" s="3"/>
      <c r="T1" s="3"/>
      <c r="U1" s="3"/>
      <c r="V1" s="3"/>
      <c r="W1" s="3"/>
      <c r="X1" s="3"/>
      <c r="Y1" s="3"/>
      <c r="Z1" s="3"/>
      <c r="AA1" s="4"/>
      <c r="AB1" s="3"/>
      <c r="AC1" s="3"/>
      <c r="AD1" s="4" t="s">
        <v>260</v>
      </c>
      <c r="AE1" s="3"/>
      <c r="AF1" s="259" t="s">
        <v>335</v>
      </c>
      <c r="AG1" s="3"/>
      <c r="AH1" s="3"/>
      <c r="AI1" s="5"/>
      <c r="AJ1" s="4"/>
      <c r="AK1" s="6"/>
      <c r="AL1" s="6"/>
      <c r="AM1" s="6"/>
      <c r="AN1" s="6"/>
      <c r="AO1" s="6"/>
      <c r="AP1" s="6"/>
      <c r="AQ1" s="6"/>
      <c r="AR1" s="6"/>
    </row>
    <row r="2" spans="1:48" s="7" customFormat="1" x14ac:dyDescent="0.2">
      <c r="A2" s="301"/>
      <c r="B2" s="26"/>
      <c r="C2" s="1499" t="s">
        <v>164</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row>
    <row r="3" spans="1:48" s="7" customFormat="1" ht="14.25" customHeight="1" x14ac:dyDescent="0.2">
      <c r="A3" s="302"/>
      <c r="C3" s="1509"/>
      <c r="D3" s="1511"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row>
    <row r="4" spans="1:48" s="7" customFormat="1" x14ac:dyDescent="0.2">
      <c r="A4" s="3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301" t="s">
        <v>343</v>
      </c>
      <c r="AU4" s="26"/>
      <c r="AV4" s="682"/>
    </row>
    <row r="5" spans="1:48" s="7" customFormat="1" x14ac:dyDescent="0.2">
      <c r="A5" s="302"/>
      <c r="C5" s="1509"/>
      <c r="D5" s="27"/>
      <c r="E5" s="28"/>
      <c r="F5" s="29"/>
      <c r="G5" s="27"/>
      <c r="H5" s="28"/>
      <c r="I5" s="29"/>
      <c r="J5" s="27"/>
      <c r="K5" s="30"/>
      <c r="L5" s="31"/>
      <c r="M5" s="1434" t="s">
        <v>172</v>
      </c>
      <c r="N5" s="1435"/>
      <c r="O5" s="1505" t="s">
        <v>173</v>
      </c>
      <c r="P5" s="1435"/>
      <c r="Q5" s="27"/>
      <c r="R5" s="30"/>
      <c r="S5" s="30"/>
      <c r="T5" s="1434" t="s">
        <v>174</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c r="AT5" s="302"/>
      <c r="AV5" s="683"/>
    </row>
    <row r="6" spans="1:48" s="7" customFormat="1" ht="25" x14ac:dyDescent="0.2">
      <c r="A6" s="302"/>
      <c r="C6" s="1510"/>
      <c r="D6" s="309" t="s">
        <v>5</v>
      </c>
      <c r="E6" s="38" t="s">
        <v>6</v>
      </c>
      <c r="F6" s="39" t="s">
        <v>7</v>
      </c>
      <c r="G6" s="309" t="s">
        <v>5</v>
      </c>
      <c r="H6" s="38" t="s">
        <v>6</v>
      </c>
      <c r="I6" s="39" t="s">
        <v>7</v>
      </c>
      <c r="J6" s="309" t="s">
        <v>5</v>
      </c>
      <c r="K6" s="38" t="s">
        <v>6</v>
      </c>
      <c r="L6" s="39" t="s">
        <v>7</v>
      </c>
      <c r="M6" s="40" t="s">
        <v>177</v>
      </c>
      <c r="N6" s="41" t="s">
        <v>178</v>
      </c>
      <c r="O6" s="41" t="s">
        <v>177</v>
      </c>
      <c r="P6" s="42" t="s">
        <v>179</v>
      </c>
      <c r="Q6" s="309" t="s">
        <v>5</v>
      </c>
      <c r="R6" s="38" t="s">
        <v>6</v>
      </c>
      <c r="S6" s="39" t="s">
        <v>7</v>
      </c>
      <c r="T6" s="40" t="s">
        <v>180</v>
      </c>
      <c r="U6" s="41" t="s">
        <v>181</v>
      </c>
      <c r="V6" s="41" t="s">
        <v>180</v>
      </c>
      <c r="W6" s="43" t="s">
        <v>179</v>
      </c>
      <c r="X6" s="37" t="s">
        <v>182</v>
      </c>
      <c r="Y6" s="38" t="s">
        <v>183</v>
      </c>
      <c r="Z6" s="44" t="s">
        <v>179</v>
      </c>
      <c r="AA6" s="309" t="s">
        <v>5</v>
      </c>
      <c r="AB6" s="38" t="s">
        <v>6</v>
      </c>
      <c r="AC6" s="44" t="s">
        <v>7</v>
      </c>
      <c r="AD6" s="40" t="s">
        <v>118</v>
      </c>
      <c r="AE6" s="41" t="s">
        <v>119</v>
      </c>
      <c r="AF6" s="41" t="s">
        <v>120</v>
      </c>
      <c r="AG6" s="43" t="s">
        <v>121</v>
      </c>
      <c r="AH6" s="37" t="s">
        <v>6</v>
      </c>
      <c r="AI6" s="39" t="s">
        <v>7</v>
      </c>
      <c r="AJ6" s="308" t="s">
        <v>5</v>
      </c>
      <c r="AK6" s="46" t="s">
        <v>6</v>
      </c>
      <c r="AL6" s="47" t="s">
        <v>7</v>
      </c>
      <c r="AM6" s="40" t="s">
        <v>118</v>
      </c>
      <c r="AN6" s="41" t="s">
        <v>119</v>
      </c>
      <c r="AO6" s="41" t="s">
        <v>120</v>
      </c>
      <c r="AP6" s="43" t="s">
        <v>121</v>
      </c>
      <c r="AQ6" s="48" t="s">
        <v>6</v>
      </c>
      <c r="AR6" s="355" t="s">
        <v>7</v>
      </c>
      <c r="AT6" s="654" t="s">
        <v>340</v>
      </c>
      <c r="AU6" s="375" t="s">
        <v>341</v>
      </c>
      <c r="AV6" s="656" t="s">
        <v>342</v>
      </c>
    </row>
    <row r="7" spans="1:48" ht="15.75" customHeight="1" x14ac:dyDescent="0.2">
      <c r="A7" s="303"/>
      <c r="C7" s="356" t="s">
        <v>184</v>
      </c>
      <c r="D7" s="58">
        <v>-15275</v>
      </c>
      <c r="E7" s="59">
        <v>-8656</v>
      </c>
      <c r="F7" s="60">
        <v>-6619</v>
      </c>
      <c r="G7" s="58">
        <v>-12122</v>
      </c>
      <c r="H7" s="50">
        <v>-6258</v>
      </c>
      <c r="I7" s="51">
        <v>-5864</v>
      </c>
      <c r="J7" s="58">
        <v>44132</v>
      </c>
      <c r="K7" s="50">
        <v>22702</v>
      </c>
      <c r="L7" s="51">
        <v>21430</v>
      </c>
      <c r="M7" s="52">
        <v>22450</v>
      </c>
      <c r="N7" s="53">
        <v>21161</v>
      </c>
      <c r="O7" s="53">
        <v>252</v>
      </c>
      <c r="P7" s="54">
        <v>269</v>
      </c>
      <c r="Q7" s="61">
        <v>56254</v>
      </c>
      <c r="R7" s="62">
        <v>28960</v>
      </c>
      <c r="S7" s="63">
        <v>27294</v>
      </c>
      <c r="T7" s="64">
        <v>28617</v>
      </c>
      <c r="U7" s="62">
        <v>26987</v>
      </c>
      <c r="V7" s="62">
        <v>343</v>
      </c>
      <c r="W7" s="65">
        <v>307</v>
      </c>
      <c r="X7" s="58">
        <v>-3153</v>
      </c>
      <c r="Y7" s="66">
        <v>-2398</v>
      </c>
      <c r="Z7" s="66">
        <v>-755</v>
      </c>
      <c r="AA7" s="61">
        <v>217747</v>
      </c>
      <c r="AB7" s="62">
        <v>112251</v>
      </c>
      <c r="AC7" s="63">
        <v>105496</v>
      </c>
      <c r="AD7" s="64">
        <v>99502</v>
      </c>
      <c r="AE7" s="62">
        <v>94343</v>
      </c>
      <c r="AF7" s="62">
        <v>10314</v>
      </c>
      <c r="AG7" s="65">
        <v>9108</v>
      </c>
      <c r="AH7" s="67">
        <v>2435</v>
      </c>
      <c r="AI7" s="65">
        <v>2045</v>
      </c>
      <c r="AJ7" s="68">
        <v>220900</v>
      </c>
      <c r="AK7" s="50">
        <v>114649</v>
      </c>
      <c r="AL7" s="56">
        <v>106251</v>
      </c>
      <c r="AM7" s="52">
        <v>104819</v>
      </c>
      <c r="AN7" s="53">
        <v>97126</v>
      </c>
      <c r="AO7" s="53">
        <v>7121</v>
      </c>
      <c r="AP7" s="55">
        <v>6789</v>
      </c>
      <c r="AQ7" s="49">
        <v>2709</v>
      </c>
      <c r="AR7" s="166">
        <v>2336</v>
      </c>
      <c r="AT7" s="441">
        <f>(AD7+AE7)-(AM7+AN7)</f>
        <v>-8100</v>
      </c>
      <c r="AU7" s="376">
        <f>(AF7+AG7)-(AO7+AP7)</f>
        <v>5512</v>
      </c>
      <c r="AV7" s="442">
        <f>(AH7+AI7)-(AQ7+AR7)</f>
        <v>-565</v>
      </c>
    </row>
    <row r="8" spans="1:48" ht="15.75" customHeight="1" x14ac:dyDescent="0.2">
      <c r="A8" s="303">
        <v>1</v>
      </c>
      <c r="C8" s="414" t="s">
        <v>291</v>
      </c>
      <c r="D8" s="335">
        <v>-2320</v>
      </c>
      <c r="E8" s="502">
        <v>-1500</v>
      </c>
      <c r="F8" s="503">
        <v>-820</v>
      </c>
      <c r="G8" s="335">
        <v>-3594</v>
      </c>
      <c r="H8" s="502">
        <v>-1750</v>
      </c>
      <c r="I8" s="503">
        <v>-1844</v>
      </c>
      <c r="J8" s="335">
        <v>12124</v>
      </c>
      <c r="K8" s="502">
        <v>6284</v>
      </c>
      <c r="L8" s="503">
        <v>5840</v>
      </c>
      <c r="M8" s="335">
        <v>6159</v>
      </c>
      <c r="N8" s="502">
        <v>5701</v>
      </c>
      <c r="O8" s="502">
        <v>125</v>
      </c>
      <c r="P8" s="504">
        <v>139</v>
      </c>
      <c r="Q8" s="417">
        <v>15718</v>
      </c>
      <c r="R8" s="497">
        <v>8034</v>
      </c>
      <c r="S8" s="501">
        <v>7684</v>
      </c>
      <c r="T8" s="335">
        <v>7875</v>
      </c>
      <c r="U8" s="502">
        <v>7526</v>
      </c>
      <c r="V8" s="502">
        <v>159</v>
      </c>
      <c r="W8" s="503">
        <v>158</v>
      </c>
      <c r="X8" s="335">
        <v>1274</v>
      </c>
      <c r="Y8" s="504">
        <v>250</v>
      </c>
      <c r="Z8" s="504">
        <v>1024</v>
      </c>
      <c r="AA8" s="417">
        <v>79386</v>
      </c>
      <c r="AB8" s="497">
        <v>40368</v>
      </c>
      <c r="AC8" s="501">
        <v>39018</v>
      </c>
      <c r="AD8" s="335">
        <v>34646</v>
      </c>
      <c r="AE8" s="502">
        <v>34062</v>
      </c>
      <c r="AF8" s="502">
        <v>5199</v>
      </c>
      <c r="AG8" s="503">
        <v>4549</v>
      </c>
      <c r="AH8" s="335">
        <v>523</v>
      </c>
      <c r="AI8" s="503">
        <v>407</v>
      </c>
      <c r="AJ8" s="348">
        <v>78112</v>
      </c>
      <c r="AK8" s="497">
        <v>40118</v>
      </c>
      <c r="AL8" s="503">
        <v>37994</v>
      </c>
      <c r="AM8" s="335">
        <v>35365</v>
      </c>
      <c r="AN8" s="502">
        <v>33719</v>
      </c>
      <c r="AO8" s="502">
        <v>3685</v>
      </c>
      <c r="AP8" s="503">
        <v>3347</v>
      </c>
      <c r="AQ8" s="335">
        <v>1068</v>
      </c>
      <c r="AR8" s="167">
        <v>928</v>
      </c>
      <c r="AT8" s="441">
        <f t="shared" ref="AT8:AT67" si="0">(AD8+AE8)-(AM8+AN8)</f>
        <v>-376</v>
      </c>
      <c r="AU8" s="376">
        <f t="shared" ref="AU8:AU67" si="1">(AF8+AG8)-(AO8+AP8)</f>
        <v>2716</v>
      </c>
      <c r="AV8" s="442">
        <f t="shared" ref="AV8:AV67" si="2">(AH8+AI8)-(AQ8+AR8)</f>
        <v>-1066</v>
      </c>
    </row>
    <row r="9" spans="1:48" ht="15.75" customHeight="1" x14ac:dyDescent="0.2">
      <c r="A9" s="303">
        <v>2</v>
      </c>
      <c r="C9" s="356" t="s">
        <v>9</v>
      </c>
      <c r="D9" s="58">
        <v>-386</v>
      </c>
      <c r="E9" s="50">
        <v>-631</v>
      </c>
      <c r="F9" s="51">
        <v>245</v>
      </c>
      <c r="G9" s="58">
        <v>-601</v>
      </c>
      <c r="H9" s="69">
        <v>-341</v>
      </c>
      <c r="I9" s="60">
        <v>-260</v>
      </c>
      <c r="J9" s="58">
        <v>8936</v>
      </c>
      <c r="K9" s="69">
        <v>4634</v>
      </c>
      <c r="L9" s="60">
        <v>4302</v>
      </c>
      <c r="M9" s="52">
        <v>4584</v>
      </c>
      <c r="N9" s="53">
        <v>4258</v>
      </c>
      <c r="O9" s="53">
        <v>50</v>
      </c>
      <c r="P9" s="54">
        <v>44</v>
      </c>
      <c r="Q9" s="49">
        <v>9537</v>
      </c>
      <c r="R9" s="50">
        <v>4975</v>
      </c>
      <c r="S9" s="56">
        <v>4562</v>
      </c>
      <c r="T9" s="58">
        <v>4912</v>
      </c>
      <c r="U9" s="69">
        <v>4496</v>
      </c>
      <c r="V9" s="69">
        <v>63</v>
      </c>
      <c r="W9" s="60">
        <v>66</v>
      </c>
      <c r="X9" s="58">
        <v>215</v>
      </c>
      <c r="Y9" s="66">
        <v>-290</v>
      </c>
      <c r="Z9" s="66">
        <v>505</v>
      </c>
      <c r="AA9" s="49">
        <v>45810</v>
      </c>
      <c r="AB9" s="50">
        <v>23521</v>
      </c>
      <c r="AC9" s="56">
        <v>22289</v>
      </c>
      <c r="AD9" s="58">
        <v>21138</v>
      </c>
      <c r="AE9" s="69">
        <v>20292</v>
      </c>
      <c r="AF9" s="69">
        <v>1386</v>
      </c>
      <c r="AG9" s="60">
        <v>1183</v>
      </c>
      <c r="AH9" s="58">
        <v>997</v>
      </c>
      <c r="AI9" s="60">
        <v>814</v>
      </c>
      <c r="AJ9" s="57">
        <v>45595</v>
      </c>
      <c r="AK9" s="50">
        <v>23811</v>
      </c>
      <c r="AL9" s="56">
        <v>21784</v>
      </c>
      <c r="AM9" s="52">
        <v>22080</v>
      </c>
      <c r="AN9" s="53">
        <v>20179</v>
      </c>
      <c r="AO9" s="53">
        <v>964</v>
      </c>
      <c r="AP9" s="55">
        <v>969</v>
      </c>
      <c r="AQ9" s="49">
        <v>767</v>
      </c>
      <c r="AR9" s="166">
        <v>636</v>
      </c>
      <c r="AT9" s="264">
        <f t="shared" si="0"/>
        <v>-829</v>
      </c>
      <c r="AU9" s="262">
        <f t="shared" si="1"/>
        <v>636</v>
      </c>
      <c r="AV9" s="265">
        <f t="shared" si="2"/>
        <v>408</v>
      </c>
    </row>
    <row r="10" spans="1:48" ht="15.75" customHeight="1" x14ac:dyDescent="0.2">
      <c r="A10" s="303">
        <v>3</v>
      </c>
      <c r="C10" s="356" t="s">
        <v>10</v>
      </c>
      <c r="D10" s="58">
        <v>-487</v>
      </c>
      <c r="E10" s="50">
        <v>-607</v>
      </c>
      <c r="F10" s="51">
        <v>120</v>
      </c>
      <c r="G10" s="58">
        <v>-655</v>
      </c>
      <c r="H10" s="69">
        <v>-426</v>
      </c>
      <c r="I10" s="60">
        <v>-229</v>
      </c>
      <c r="J10" s="58">
        <v>5503</v>
      </c>
      <c r="K10" s="69">
        <v>2774</v>
      </c>
      <c r="L10" s="60">
        <v>2729</v>
      </c>
      <c r="M10" s="52">
        <v>2759</v>
      </c>
      <c r="N10" s="53">
        <v>2711</v>
      </c>
      <c r="O10" s="53">
        <v>15</v>
      </c>
      <c r="P10" s="54">
        <v>18</v>
      </c>
      <c r="Q10" s="49">
        <v>6158</v>
      </c>
      <c r="R10" s="50">
        <v>3200</v>
      </c>
      <c r="S10" s="56">
        <v>2958</v>
      </c>
      <c r="T10" s="58">
        <v>3156</v>
      </c>
      <c r="U10" s="69">
        <v>2928</v>
      </c>
      <c r="V10" s="69">
        <v>44</v>
      </c>
      <c r="W10" s="60">
        <v>30</v>
      </c>
      <c r="X10" s="58">
        <v>168</v>
      </c>
      <c r="Y10" s="66">
        <v>-181</v>
      </c>
      <c r="Z10" s="66">
        <v>349</v>
      </c>
      <c r="AA10" s="49">
        <v>28544</v>
      </c>
      <c r="AB10" s="50">
        <v>14682</v>
      </c>
      <c r="AC10" s="56">
        <v>13862</v>
      </c>
      <c r="AD10" s="58">
        <v>13697</v>
      </c>
      <c r="AE10" s="69">
        <v>12969</v>
      </c>
      <c r="AF10" s="69">
        <v>786</v>
      </c>
      <c r="AG10" s="60">
        <v>739</v>
      </c>
      <c r="AH10" s="58">
        <v>199</v>
      </c>
      <c r="AI10" s="60">
        <v>154</v>
      </c>
      <c r="AJ10" s="57">
        <v>28376</v>
      </c>
      <c r="AK10" s="50">
        <v>14863</v>
      </c>
      <c r="AL10" s="56">
        <v>13513</v>
      </c>
      <c r="AM10" s="52">
        <v>14077</v>
      </c>
      <c r="AN10" s="53">
        <v>12799</v>
      </c>
      <c r="AO10" s="53">
        <v>629</v>
      </c>
      <c r="AP10" s="55">
        <v>551</v>
      </c>
      <c r="AQ10" s="49">
        <v>157</v>
      </c>
      <c r="AR10" s="166">
        <v>163</v>
      </c>
      <c r="AT10" s="264">
        <f t="shared" si="0"/>
        <v>-210</v>
      </c>
      <c r="AU10" s="262">
        <f t="shared" si="1"/>
        <v>345</v>
      </c>
      <c r="AV10" s="265">
        <f t="shared" si="2"/>
        <v>33</v>
      </c>
    </row>
    <row r="11" spans="1:48" ht="15.75" customHeight="1" x14ac:dyDescent="0.2">
      <c r="A11" s="303">
        <v>4</v>
      </c>
      <c r="C11" s="356" t="s">
        <v>11</v>
      </c>
      <c r="D11" s="58">
        <v>-1036</v>
      </c>
      <c r="E11" s="50">
        <v>-722</v>
      </c>
      <c r="F11" s="51">
        <v>-314</v>
      </c>
      <c r="G11" s="58">
        <v>-461</v>
      </c>
      <c r="H11" s="69">
        <v>-421</v>
      </c>
      <c r="I11" s="60">
        <v>-40</v>
      </c>
      <c r="J11" s="58">
        <v>6152</v>
      </c>
      <c r="K11" s="69">
        <v>3099</v>
      </c>
      <c r="L11" s="60">
        <v>3053</v>
      </c>
      <c r="M11" s="52">
        <v>3085</v>
      </c>
      <c r="N11" s="53">
        <v>3032</v>
      </c>
      <c r="O11" s="53">
        <v>14</v>
      </c>
      <c r="P11" s="54">
        <v>21</v>
      </c>
      <c r="Q11" s="49">
        <v>6613</v>
      </c>
      <c r="R11" s="50">
        <v>3520</v>
      </c>
      <c r="S11" s="56">
        <v>3093</v>
      </c>
      <c r="T11" s="58">
        <v>3499</v>
      </c>
      <c r="U11" s="69">
        <v>3084</v>
      </c>
      <c r="V11" s="69">
        <v>21</v>
      </c>
      <c r="W11" s="60">
        <v>9</v>
      </c>
      <c r="X11" s="58">
        <v>-575</v>
      </c>
      <c r="Y11" s="66">
        <v>-301</v>
      </c>
      <c r="Z11" s="66">
        <v>-274</v>
      </c>
      <c r="AA11" s="49">
        <v>23729</v>
      </c>
      <c r="AB11" s="50">
        <v>12621</v>
      </c>
      <c r="AC11" s="56">
        <v>11108</v>
      </c>
      <c r="AD11" s="58">
        <v>11662</v>
      </c>
      <c r="AE11" s="69">
        <v>10475</v>
      </c>
      <c r="AF11" s="69">
        <v>775</v>
      </c>
      <c r="AG11" s="60">
        <v>476</v>
      </c>
      <c r="AH11" s="58">
        <v>184</v>
      </c>
      <c r="AI11" s="60">
        <v>157</v>
      </c>
      <c r="AJ11" s="57">
        <v>24304</v>
      </c>
      <c r="AK11" s="50">
        <v>12922</v>
      </c>
      <c r="AL11" s="56">
        <v>11382</v>
      </c>
      <c r="AM11" s="52">
        <v>12180</v>
      </c>
      <c r="AN11" s="53">
        <v>10937</v>
      </c>
      <c r="AO11" s="53">
        <v>515</v>
      </c>
      <c r="AP11" s="55">
        <v>332</v>
      </c>
      <c r="AQ11" s="49">
        <v>227</v>
      </c>
      <c r="AR11" s="166">
        <v>113</v>
      </c>
      <c r="AT11" s="264">
        <f t="shared" si="0"/>
        <v>-980</v>
      </c>
      <c r="AU11" s="262">
        <f t="shared" si="1"/>
        <v>404</v>
      </c>
      <c r="AV11" s="265">
        <f t="shared" si="2"/>
        <v>1</v>
      </c>
    </row>
    <row r="12" spans="1:48" ht="15.75" customHeight="1" x14ac:dyDescent="0.2">
      <c r="A12" s="303">
        <v>5</v>
      </c>
      <c r="C12" s="356" t="s">
        <v>12</v>
      </c>
      <c r="D12" s="58">
        <v>-1353</v>
      </c>
      <c r="E12" s="50">
        <v>-562</v>
      </c>
      <c r="F12" s="51">
        <v>-791</v>
      </c>
      <c r="G12" s="58">
        <v>-1053</v>
      </c>
      <c r="H12" s="69">
        <v>-471</v>
      </c>
      <c r="I12" s="60">
        <v>-582</v>
      </c>
      <c r="J12" s="58">
        <v>1979</v>
      </c>
      <c r="K12" s="69">
        <v>1043</v>
      </c>
      <c r="L12" s="60">
        <v>936</v>
      </c>
      <c r="M12" s="52">
        <v>1035</v>
      </c>
      <c r="N12" s="53">
        <v>924</v>
      </c>
      <c r="O12" s="53">
        <v>8</v>
      </c>
      <c r="P12" s="54">
        <v>12</v>
      </c>
      <c r="Q12" s="49">
        <v>3032</v>
      </c>
      <c r="R12" s="50">
        <v>1514</v>
      </c>
      <c r="S12" s="56">
        <v>1518</v>
      </c>
      <c r="T12" s="58">
        <v>1509</v>
      </c>
      <c r="U12" s="69">
        <v>1511</v>
      </c>
      <c r="V12" s="69">
        <v>5</v>
      </c>
      <c r="W12" s="60">
        <v>7</v>
      </c>
      <c r="X12" s="58">
        <v>-300</v>
      </c>
      <c r="Y12" s="66">
        <v>-91</v>
      </c>
      <c r="Z12" s="66">
        <v>-209</v>
      </c>
      <c r="AA12" s="49">
        <v>8787</v>
      </c>
      <c r="AB12" s="50">
        <v>4564</v>
      </c>
      <c r="AC12" s="56">
        <v>4223</v>
      </c>
      <c r="AD12" s="58">
        <v>3794</v>
      </c>
      <c r="AE12" s="69">
        <v>3531</v>
      </c>
      <c r="AF12" s="69">
        <v>703</v>
      </c>
      <c r="AG12" s="60">
        <v>646</v>
      </c>
      <c r="AH12" s="58">
        <v>67</v>
      </c>
      <c r="AI12" s="60">
        <v>46</v>
      </c>
      <c r="AJ12" s="57">
        <v>9087</v>
      </c>
      <c r="AK12" s="50">
        <v>4655</v>
      </c>
      <c r="AL12" s="56">
        <v>4432</v>
      </c>
      <c r="AM12" s="52">
        <v>4168</v>
      </c>
      <c r="AN12" s="53">
        <v>3930</v>
      </c>
      <c r="AO12" s="53">
        <v>395</v>
      </c>
      <c r="AP12" s="55">
        <v>444</v>
      </c>
      <c r="AQ12" s="49">
        <v>92</v>
      </c>
      <c r="AR12" s="166">
        <v>58</v>
      </c>
      <c r="AT12" s="264">
        <f t="shared" si="0"/>
        <v>-773</v>
      </c>
      <c r="AU12" s="262">
        <f t="shared" si="1"/>
        <v>510</v>
      </c>
      <c r="AV12" s="265">
        <f t="shared" si="2"/>
        <v>-37</v>
      </c>
    </row>
    <row r="13" spans="1:48" ht="15.75" customHeight="1" x14ac:dyDescent="0.2">
      <c r="A13" s="303">
        <v>6</v>
      </c>
      <c r="C13" s="356" t="s">
        <v>13</v>
      </c>
      <c r="D13" s="58">
        <v>-1842</v>
      </c>
      <c r="E13" s="50">
        <v>-971</v>
      </c>
      <c r="F13" s="51">
        <v>-871</v>
      </c>
      <c r="G13" s="58">
        <v>-1053</v>
      </c>
      <c r="H13" s="69">
        <v>-610</v>
      </c>
      <c r="I13" s="60">
        <v>-443</v>
      </c>
      <c r="J13" s="58">
        <v>4766</v>
      </c>
      <c r="K13" s="69">
        <v>2457</v>
      </c>
      <c r="L13" s="60">
        <v>2309</v>
      </c>
      <c r="M13" s="52">
        <v>2421</v>
      </c>
      <c r="N13" s="53">
        <v>2279</v>
      </c>
      <c r="O13" s="53">
        <v>36</v>
      </c>
      <c r="P13" s="54">
        <v>30</v>
      </c>
      <c r="Q13" s="49">
        <v>5819</v>
      </c>
      <c r="R13" s="50">
        <v>3067</v>
      </c>
      <c r="S13" s="56">
        <v>2752</v>
      </c>
      <c r="T13" s="58">
        <v>3024</v>
      </c>
      <c r="U13" s="69">
        <v>2721</v>
      </c>
      <c r="V13" s="69">
        <v>43</v>
      </c>
      <c r="W13" s="60">
        <v>31</v>
      </c>
      <c r="X13" s="58">
        <v>-789</v>
      </c>
      <c r="Y13" s="66">
        <v>-361</v>
      </c>
      <c r="Z13" s="66">
        <v>-428</v>
      </c>
      <c r="AA13" s="49">
        <v>15087</v>
      </c>
      <c r="AB13" s="50">
        <v>8048</v>
      </c>
      <c r="AC13" s="56">
        <v>7039</v>
      </c>
      <c r="AD13" s="58">
        <v>7167</v>
      </c>
      <c r="AE13" s="69">
        <v>6121</v>
      </c>
      <c r="AF13" s="69">
        <v>504</v>
      </c>
      <c r="AG13" s="60">
        <v>513</v>
      </c>
      <c r="AH13" s="58">
        <v>377</v>
      </c>
      <c r="AI13" s="60">
        <v>405</v>
      </c>
      <c r="AJ13" s="57">
        <v>15876</v>
      </c>
      <c r="AK13" s="50">
        <v>8409</v>
      </c>
      <c r="AL13" s="56">
        <v>7467</v>
      </c>
      <c r="AM13" s="52">
        <v>7833</v>
      </c>
      <c r="AN13" s="53">
        <v>6724</v>
      </c>
      <c r="AO13" s="53">
        <v>350</v>
      </c>
      <c r="AP13" s="55">
        <v>521</v>
      </c>
      <c r="AQ13" s="49">
        <v>226</v>
      </c>
      <c r="AR13" s="166">
        <v>222</v>
      </c>
      <c r="AT13" s="264">
        <f t="shared" si="0"/>
        <v>-1269</v>
      </c>
      <c r="AU13" s="262">
        <f t="shared" si="1"/>
        <v>146</v>
      </c>
      <c r="AV13" s="265">
        <f t="shared" si="2"/>
        <v>334</v>
      </c>
    </row>
    <row r="14" spans="1:48" ht="15.75" customHeight="1" x14ac:dyDescent="0.2">
      <c r="A14" s="303">
        <v>7</v>
      </c>
      <c r="C14" s="356" t="s">
        <v>14</v>
      </c>
      <c r="D14" s="58">
        <v>-2781</v>
      </c>
      <c r="E14" s="50">
        <v>-1264</v>
      </c>
      <c r="F14" s="51">
        <v>-1517</v>
      </c>
      <c r="G14" s="58">
        <v>-1499</v>
      </c>
      <c r="H14" s="69">
        <v>-708</v>
      </c>
      <c r="I14" s="60">
        <v>-791</v>
      </c>
      <c r="J14" s="58">
        <v>1752</v>
      </c>
      <c r="K14" s="69">
        <v>906</v>
      </c>
      <c r="L14" s="60">
        <v>846</v>
      </c>
      <c r="M14" s="52">
        <v>904</v>
      </c>
      <c r="N14" s="53">
        <v>846</v>
      </c>
      <c r="O14" s="53">
        <v>2</v>
      </c>
      <c r="P14" s="54">
        <v>0</v>
      </c>
      <c r="Q14" s="49">
        <v>3251</v>
      </c>
      <c r="R14" s="50">
        <v>1614</v>
      </c>
      <c r="S14" s="56">
        <v>1637</v>
      </c>
      <c r="T14" s="58">
        <v>1609</v>
      </c>
      <c r="U14" s="69">
        <v>1634</v>
      </c>
      <c r="V14" s="69">
        <v>5</v>
      </c>
      <c r="W14" s="60">
        <v>3</v>
      </c>
      <c r="X14" s="58">
        <v>-1282</v>
      </c>
      <c r="Y14" s="66">
        <v>-556</v>
      </c>
      <c r="Z14" s="66">
        <v>-726</v>
      </c>
      <c r="AA14" s="49">
        <v>6184</v>
      </c>
      <c r="AB14" s="50">
        <v>3235</v>
      </c>
      <c r="AC14" s="56">
        <v>2949</v>
      </c>
      <c r="AD14" s="58">
        <v>2905</v>
      </c>
      <c r="AE14" s="69">
        <v>2695</v>
      </c>
      <c r="AF14" s="69">
        <v>304</v>
      </c>
      <c r="AG14" s="60">
        <v>230</v>
      </c>
      <c r="AH14" s="58">
        <v>26</v>
      </c>
      <c r="AI14" s="60">
        <v>24</v>
      </c>
      <c r="AJ14" s="57">
        <v>7466</v>
      </c>
      <c r="AK14" s="50">
        <v>3791</v>
      </c>
      <c r="AL14" s="56">
        <v>3675</v>
      </c>
      <c r="AM14" s="52">
        <v>3607</v>
      </c>
      <c r="AN14" s="53">
        <v>3465</v>
      </c>
      <c r="AO14" s="53">
        <v>130</v>
      </c>
      <c r="AP14" s="55">
        <v>166</v>
      </c>
      <c r="AQ14" s="49">
        <v>54</v>
      </c>
      <c r="AR14" s="166">
        <v>44</v>
      </c>
      <c r="AT14" s="264">
        <f t="shared" si="0"/>
        <v>-1472</v>
      </c>
      <c r="AU14" s="262">
        <f t="shared" si="1"/>
        <v>238</v>
      </c>
      <c r="AV14" s="265">
        <f t="shared" si="2"/>
        <v>-48</v>
      </c>
    </row>
    <row r="15" spans="1:48" ht="15.75" customHeight="1" x14ac:dyDescent="0.2">
      <c r="A15" s="303">
        <v>8</v>
      </c>
      <c r="C15" s="356" t="s">
        <v>15</v>
      </c>
      <c r="D15" s="58">
        <v>-2354</v>
      </c>
      <c r="E15" s="50">
        <v>-1137</v>
      </c>
      <c r="F15" s="51">
        <v>-1217</v>
      </c>
      <c r="G15" s="58">
        <v>-1445</v>
      </c>
      <c r="H15" s="69">
        <v>-680</v>
      </c>
      <c r="I15" s="60">
        <v>-765</v>
      </c>
      <c r="J15" s="58">
        <v>1170</v>
      </c>
      <c r="K15" s="69">
        <v>594</v>
      </c>
      <c r="L15" s="60">
        <v>576</v>
      </c>
      <c r="M15" s="52">
        <v>593</v>
      </c>
      <c r="N15" s="53">
        <v>574</v>
      </c>
      <c r="O15" s="53">
        <v>1</v>
      </c>
      <c r="P15" s="54">
        <v>2</v>
      </c>
      <c r="Q15" s="49">
        <v>2615</v>
      </c>
      <c r="R15" s="50">
        <v>1274</v>
      </c>
      <c r="S15" s="56">
        <v>1341</v>
      </c>
      <c r="T15" s="58">
        <v>1274</v>
      </c>
      <c r="U15" s="69">
        <v>1339</v>
      </c>
      <c r="V15" s="69">
        <v>0</v>
      </c>
      <c r="W15" s="60">
        <v>2</v>
      </c>
      <c r="X15" s="58">
        <v>-909</v>
      </c>
      <c r="Y15" s="66">
        <v>-457</v>
      </c>
      <c r="Z15" s="66">
        <v>-452</v>
      </c>
      <c r="AA15" s="49">
        <v>3795</v>
      </c>
      <c r="AB15" s="50">
        <v>1894</v>
      </c>
      <c r="AC15" s="56">
        <v>1901</v>
      </c>
      <c r="AD15" s="58">
        <v>1736</v>
      </c>
      <c r="AE15" s="69">
        <v>1633</v>
      </c>
      <c r="AF15" s="69">
        <v>133</v>
      </c>
      <c r="AG15" s="60">
        <v>251</v>
      </c>
      <c r="AH15" s="58">
        <v>25</v>
      </c>
      <c r="AI15" s="60">
        <v>17</v>
      </c>
      <c r="AJ15" s="57">
        <v>4704</v>
      </c>
      <c r="AK15" s="50">
        <v>2351</v>
      </c>
      <c r="AL15" s="56">
        <v>2353</v>
      </c>
      <c r="AM15" s="52">
        <v>2255</v>
      </c>
      <c r="AN15" s="53">
        <v>2165</v>
      </c>
      <c r="AO15" s="53">
        <v>61</v>
      </c>
      <c r="AP15" s="55">
        <v>105</v>
      </c>
      <c r="AQ15" s="49">
        <v>35</v>
      </c>
      <c r="AR15" s="166">
        <v>83</v>
      </c>
      <c r="AT15" s="264">
        <f t="shared" si="0"/>
        <v>-1051</v>
      </c>
      <c r="AU15" s="262">
        <f t="shared" si="1"/>
        <v>218</v>
      </c>
      <c r="AV15" s="265">
        <f t="shared" si="2"/>
        <v>-76</v>
      </c>
    </row>
    <row r="16" spans="1:48" ht="15.75" customHeight="1" x14ac:dyDescent="0.2">
      <c r="A16" s="303">
        <v>9</v>
      </c>
      <c r="C16" s="356" t="s">
        <v>16</v>
      </c>
      <c r="D16" s="58">
        <v>-1083</v>
      </c>
      <c r="E16" s="50">
        <v>-548</v>
      </c>
      <c r="F16" s="51">
        <v>-535</v>
      </c>
      <c r="G16" s="58">
        <v>-661</v>
      </c>
      <c r="H16" s="69">
        <v>-308</v>
      </c>
      <c r="I16" s="60">
        <v>-353</v>
      </c>
      <c r="J16" s="58">
        <v>792</v>
      </c>
      <c r="K16" s="69">
        <v>413</v>
      </c>
      <c r="L16" s="60">
        <v>379</v>
      </c>
      <c r="M16" s="52">
        <v>412</v>
      </c>
      <c r="N16" s="53">
        <v>376</v>
      </c>
      <c r="O16" s="53">
        <v>1</v>
      </c>
      <c r="P16" s="54">
        <v>3</v>
      </c>
      <c r="Q16" s="49">
        <v>1453</v>
      </c>
      <c r="R16" s="50">
        <v>721</v>
      </c>
      <c r="S16" s="56">
        <v>732</v>
      </c>
      <c r="T16" s="58">
        <v>719</v>
      </c>
      <c r="U16" s="69">
        <v>732</v>
      </c>
      <c r="V16" s="69">
        <v>2</v>
      </c>
      <c r="W16" s="60">
        <v>0</v>
      </c>
      <c r="X16" s="58">
        <v>-422</v>
      </c>
      <c r="Y16" s="66">
        <v>-240</v>
      </c>
      <c r="Z16" s="66">
        <v>-182</v>
      </c>
      <c r="AA16" s="49">
        <v>2644</v>
      </c>
      <c r="AB16" s="50">
        <v>1316</v>
      </c>
      <c r="AC16" s="56">
        <v>1328</v>
      </c>
      <c r="AD16" s="58">
        <v>1140</v>
      </c>
      <c r="AE16" s="69">
        <v>1124</v>
      </c>
      <c r="AF16" s="69">
        <v>163</v>
      </c>
      <c r="AG16" s="60">
        <v>197</v>
      </c>
      <c r="AH16" s="58">
        <v>13</v>
      </c>
      <c r="AI16" s="60">
        <v>7</v>
      </c>
      <c r="AJ16" s="57">
        <v>3066</v>
      </c>
      <c r="AK16" s="50">
        <v>1556</v>
      </c>
      <c r="AL16" s="56">
        <v>1510</v>
      </c>
      <c r="AM16" s="52">
        <v>1424</v>
      </c>
      <c r="AN16" s="53">
        <v>1351</v>
      </c>
      <c r="AO16" s="53">
        <v>85</v>
      </c>
      <c r="AP16" s="55">
        <v>108</v>
      </c>
      <c r="AQ16" s="49">
        <v>47</v>
      </c>
      <c r="AR16" s="166">
        <v>51</v>
      </c>
      <c r="AT16" s="264">
        <f t="shared" si="0"/>
        <v>-511</v>
      </c>
      <c r="AU16" s="262">
        <f t="shared" si="1"/>
        <v>167</v>
      </c>
      <c r="AV16" s="265">
        <f t="shared" si="2"/>
        <v>-78</v>
      </c>
    </row>
    <row r="17" spans="1:48" ht="15.75" customHeight="1" x14ac:dyDescent="0.2">
      <c r="A17" s="303">
        <v>10</v>
      </c>
      <c r="C17" s="356" t="s">
        <v>17</v>
      </c>
      <c r="D17" s="58">
        <v>-1633</v>
      </c>
      <c r="E17" s="50">
        <v>-714</v>
      </c>
      <c r="F17" s="51">
        <v>-919</v>
      </c>
      <c r="G17" s="58">
        <v>-1100</v>
      </c>
      <c r="H17" s="69">
        <v>-543</v>
      </c>
      <c r="I17" s="60">
        <v>-557</v>
      </c>
      <c r="J17" s="58">
        <v>958</v>
      </c>
      <c r="K17" s="69">
        <v>498</v>
      </c>
      <c r="L17" s="60">
        <v>460</v>
      </c>
      <c r="M17" s="52">
        <v>498</v>
      </c>
      <c r="N17" s="53">
        <v>460</v>
      </c>
      <c r="O17" s="53">
        <v>0</v>
      </c>
      <c r="P17" s="54">
        <v>0</v>
      </c>
      <c r="Q17" s="49">
        <v>2058</v>
      </c>
      <c r="R17" s="50">
        <v>1041</v>
      </c>
      <c r="S17" s="56">
        <v>1017</v>
      </c>
      <c r="T17" s="58">
        <v>1040</v>
      </c>
      <c r="U17" s="69">
        <v>1016</v>
      </c>
      <c r="V17" s="69">
        <v>1</v>
      </c>
      <c r="W17" s="60">
        <v>1</v>
      </c>
      <c r="X17" s="58">
        <v>-533</v>
      </c>
      <c r="Y17" s="66">
        <v>-171</v>
      </c>
      <c r="Z17" s="66">
        <v>-362</v>
      </c>
      <c r="AA17" s="49">
        <v>3781</v>
      </c>
      <c r="AB17" s="50">
        <v>2002</v>
      </c>
      <c r="AC17" s="56">
        <v>1779</v>
      </c>
      <c r="AD17" s="58">
        <v>1617</v>
      </c>
      <c r="AE17" s="69">
        <v>1441</v>
      </c>
      <c r="AF17" s="69">
        <v>361</v>
      </c>
      <c r="AG17" s="60">
        <v>324</v>
      </c>
      <c r="AH17" s="58">
        <v>24</v>
      </c>
      <c r="AI17" s="60">
        <v>14</v>
      </c>
      <c r="AJ17" s="57">
        <v>4314</v>
      </c>
      <c r="AK17" s="50">
        <v>2173</v>
      </c>
      <c r="AL17" s="56">
        <v>2141</v>
      </c>
      <c r="AM17" s="52">
        <v>1830</v>
      </c>
      <c r="AN17" s="53">
        <v>1857</v>
      </c>
      <c r="AO17" s="53">
        <v>307</v>
      </c>
      <c r="AP17" s="55">
        <v>246</v>
      </c>
      <c r="AQ17" s="49">
        <v>36</v>
      </c>
      <c r="AR17" s="166">
        <v>38</v>
      </c>
      <c r="AT17" s="446">
        <f t="shared" si="0"/>
        <v>-629</v>
      </c>
      <c r="AU17" s="377">
        <f t="shared" si="1"/>
        <v>132</v>
      </c>
      <c r="AV17" s="447">
        <f t="shared" si="2"/>
        <v>-36</v>
      </c>
    </row>
    <row r="18" spans="1:48" ht="15.75" customHeight="1" x14ac:dyDescent="0.2">
      <c r="A18" s="303">
        <v>1</v>
      </c>
      <c r="B18" s="1">
        <v>100</v>
      </c>
      <c r="C18" s="416" t="s">
        <v>185</v>
      </c>
      <c r="D18" s="417">
        <v>-2320</v>
      </c>
      <c r="E18" s="497">
        <v>-1500</v>
      </c>
      <c r="F18" s="498">
        <v>-820</v>
      </c>
      <c r="G18" s="417">
        <v>-3594</v>
      </c>
      <c r="H18" s="497">
        <v>-1750</v>
      </c>
      <c r="I18" s="498">
        <v>-1844</v>
      </c>
      <c r="J18" s="417">
        <v>12124</v>
      </c>
      <c r="K18" s="497">
        <v>6284</v>
      </c>
      <c r="L18" s="498">
        <v>5840</v>
      </c>
      <c r="M18" s="417">
        <v>6159</v>
      </c>
      <c r="N18" s="497">
        <v>5701</v>
      </c>
      <c r="O18" s="497">
        <v>125</v>
      </c>
      <c r="P18" s="501">
        <v>139</v>
      </c>
      <c r="Q18" s="417">
        <v>15718</v>
      </c>
      <c r="R18" s="497">
        <v>8034</v>
      </c>
      <c r="S18" s="501">
        <v>7684</v>
      </c>
      <c r="T18" s="335">
        <v>7875</v>
      </c>
      <c r="U18" s="502">
        <v>7526</v>
      </c>
      <c r="V18" s="502">
        <v>159</v>
      </c>
      <c r="W18" s="503">
        <v>158</v>
      </c>
      <c r="X18" s="335">
        <v>1274</v>
      </c>
      <c r="Y18" s="504">
        <v>250</v>
      </c>
      <c r="Z18" s="504">
        <v>1024</v>
      </c>
      <c r="AA18" s="417">
        <v>79386</v>
      </c>
      <c r="AB18" s="497">
        <v>40368</v>
      </c>
      <c r="AC18" s="501">
        <v>39018</v>
      </c>
      <c r="AD18" s="335">
        <v>34646</v>
      </c>
      <c r="AE18" s="502">
        <v>34062</v>
      </c>
      <c r="AF18" s="502">
        <v>5199</v>
      </c>
      <c r="AG18" s="503">
        <v>4549</v>
      </c>
      <c r="AH18" s="335">
        <v>523</v>
      </c>
      <c r="AI18" s="503">
        <v>407</v>
      </c>
      <c r="AJ18" s="523">
        <v>78112</v>
      </c>
      <c r="AK18" s="497">
        <v>40118</v>
      </c>
      <c r="AL18" s="501">
        <v>37994</v>
      </c>
      <c r="AM18" s="417">
        <v>35365</v>
      </c>
      <c r="AN18" s="497">
        <v>33719</v>
      </c>
      <c r="AO18" s="497">
        <v>3685</v>
      </c>
      <c r="AP18" s="498">
        <v>3347</v>
      </c>
      <c r="AQ18" s="417">
        <v>1068</v>
      </c>
      <c r="AR18" s="499">
        <v>928</v>
      </c>
      <c r="AT18" s="441">
        <f t="shared" si="0"/>
        <v>-376</v>
      </c>
      <c r="AU18" s="376">
        <f t="shared" si="1"/>
        <v>2716</v>
      </c>
      <c r="AV18" s="442">
        <f t="shared" si="2"/>
        <v>-1066</v>
      </c>
    </row>
    <row r="19" spans="1:48" s="70" customFormat="1" ht="15.75" customHeight="1" x14ac:dyDescent="0.2">
      <c r="A19" s="304"/>
      <c r="B19" s="70">
        <v>101</v>
      </c>
      <c r="C19" s="357" t="s">
        <v>19</v>
      </c>
      <c r="D19" s="71">
        <v>-73</v>
      </c>
      <c r="E19" s="72">
        <v>-128</v>
      </c>
      <c r="F19" s="73">
        <v>55</v>
      </c>
      <c r="G19" s="74">
        <v>74</v>
      </c>
      <c r="H19" s="72">
        <v>114</v>
      </c>
      <c r="I19" s="73">
        <v>-40</v>
      </c>
      <c r="J19" s="74">
        <v>1864</v>
      </c>
      <c r="K19" s="72">
        <v>988</v>
      </c>
      <c r="L19" s="73">
        <v>876</v>
      </c>
      <c r="M19" s="75">
        <v>972</v>
      </c>
      <c r="N19" s="76">
        <v>855</v>
      </c>
      <c r="O19" s="76">
        <v>16</v>
      </c>
      <c r="P19" s="77">
        <v>21</v>
      </c>
      <c r="Q19" s="71">
        <v>1790</v>
      </c>
      <c r="R19" s="72">
        <v>874</v>
      </c>
      <c r="S19" s="73">
        <v>916</v>
      </c>
      <c r="T19" s="75">
        <v>863</v>
      </c>
      <c r="U19" s="76">
        <v>907</v>
      </c>
      <c r="V19" s="76">
        <v>11</v>
      </c>
      <c r="W19" s="78">
        <v>9</v>
      </c>
      <c r="X19" s="71">
        <v>-147</v>
      </c>
      <c r="Y19" s="72">
        <v>-242</v>
      </c>
      <c r="Z19" s="79">
        <v>95</v>
      </c>
      <c r="AA19" s="71">
        <v>11844</v>
      </c>
      <c r="AB19" s="72">
        <v>5971</v>
      </c>
      <c r="AC19" s="79">
        <v>5873</v>
      </c>
      <c r="AD19" s="75">
        <v>5219</v>
      </c>
      <c r="AE19" s="76">
        <v>5115</v>
      </c>
      <c r="AF19" s="76">
        <v>699</v>
      </c>
      <c r="AG19" s="78">
        <v>692</v>
      </c>
      <c r="AH19" s="71">
        <v>53</v>
      </c>
      <c r="AI19" s="73">
        <v>66</v>
      </c>
      <c r="AJ19" s="71">
        <v>11991</v>
      </c>
      <c r="AK19" s="72">
        <v>6213</v>
      </c>
      <c r="AL19" s="79">
        <v>5778</v>
      </c>
      <c r="AM19" s="75">
        <v>5567</v>
      </c>
      <c r="AN19" s="76">
        <v>5147</v>
      </c>
      <c r="AO19" s="76">
        <v>479</v>
      </c>
      <c r="AP19" s="78">
        <v>437</v>
      </c>
      <c r="AQ19" s="71">
        <v>167</v>
      </c>
      <c r="AR19" s="358">
        <v>194</v>
      </c>
      <c r="AT19" s="264">
        <f t="shared" si="0"/>
        <v>-380</v>
      </c>
      <c r="AU19" s="262">
        <f t="shared" si="1"/>
        <v>475</v>
      </c>
      <c r="AV19" s="265">
        <f t="shared" si="2"/>
        <v>-242</v>
      </c>
    </row>
    <row r="20" spans="1:48" s="70" customFormat="1" ht="15.75" customHeight="1" x14ac:dyDescent="0.2">
      <c r="A20" s="304"/>
      <c r="B20" s="70">
        <v>102</v>
      </c>
      <c r="C20" s="357" t="s">
        <v>126</v>
      </c>
      <c r="D20" s="71">
        <v>433</v>
      </c>
      <c r="E20" s="72">
        <v>193</v>
      </c>
      <c r="F20" s="73">
        <v>240</v>
      </c>
      <c r="G20" s="71">
        <v>-88</v>
      </c>
      <c r="H20" s="72">
        <v>-11</v>
      </c>
      <c r="I20" s="73">
        <v>-77</v>
      </c>
      <c r="J20" s="74">
        <v>1177</v>
      </c>
      <c r="K20" s="72">
        <v>599</v>
      </c>
      <c r="L20" s="73">
        <v>578</v>
      </c>
      <c r="M20" s="75">
        <v>592</v>
      </c>
      <c r="N20" s="76">
        <v>569</v>
      </c>
      <c r="O20" s="76">
        <v>7</v>
      </c>
      <c r="P20" s="77">
        <v>9</v>
      </c>
      <c r="Q20" s="71">
        <v>1265</v>
      </c>
      <c r="R20" s="72">
        <v>610</v>
      </c>
      <c r="S20" s="73">
        <v>655</v>
      </c>
      <c r="T20" s="75">
        <v>601</v>
      </c>
      <c r="U20" s="76">
        <v>649</v>
      </c>
      <c r="V20" s="76">
        <v>9</v>
      </c>
      <c r="W20" s="78">
        <v>6</v>
      </c>
      <c r="X20" s="71">
        <v>521</v>
      </c>
      <c r="Y20" s="72">
        <v>204</v>
      </c>
      <c r="Z20" s="79">
        <v>317</v>
      </c>
      <c r="AA20" s="71">
        <v>8502</v>
      </c>
      <c r="AB20" s="72">
        <v>4275</v>
      </c>
      <c r="AC20" s="79">
        <v>4227</v>
      </c>
      <c r="AD20" s="75">
        <v>3530</v>
      </c>
      <c r="AE20" s="76">
        <v>3539</v>
      </c>
      <c r="AF20" s="76">
        <v>705</v>
      </c>
      <c r="AG20" s="78">
        <v>652</v>
      </c>
      <c r="AH20" s="71">
        <v>40</v>
      </c>
      <c r="AI20" s="73">
        <v>36</v>
      </c>
      <c r="AJ20" s="71">
        <v>7981</v>
      </c>
      <c r="AK20" s="72">
        <v>4071</v>
      </c>
      <c r="AL20" s="79">
        <v>3910</v>
      </c>
      <c r="AM20" s="75">
        <v>3420</v>
      </c>
      <c r="AN20" s="76">
        <v>3253</v>
      </c>
      <c r="AO20" s="76">
        <v>544</v>
      </c>
      <c r="AP20" s="78">
        <v>569</v>
      </c>
      <c r="AQ20" s="71">
        <v>107</v>
      </c>
      <c r="AR20" s="358">
        <v>88</v>
      </c>
      <c r="AT20" s="264">
        <f t="shared" si="0"/>
        <v>396</v>
      </c>
      <c r="AU20" s="262">
        <f t="shared" si="1"/>
        <v>244</v>
      </c>
      <c r="AV20" s="265">
        <f t="shared" si="2"/>
        <v>-119</v>
      </c>
    </row>
    <row r="21" spans="1:48" s="70" customFormat="1" ht="15.75" customHeight="1" x14ac:dyDescent="0.2">
      <c r="A21" s="304"/>
      <c r="B21" s="70">
        <v>105</v>
      </c>
      <c r="C21" s="357" t="s">
        <v>186</v>
      </c>
      <c r="D21" s="71">
        <v>-117</v>
      </c>
      <c r="E21" s="72">
        <v>-9</v>
      </c>
      <c r="F21" s="73">
        <v>-108</v>
      </c>
      <c r="G21" s="71">
        <v>-568</v>
      </c>
      <c r="H21" s="72">
        <v>-323</v>
      </c>
      <c r="I21" s="73">
        <v>-245</v>
      </c>
      <c r="J21" s="74">
        <v>897</v>
      </c>
      <c r="K21" s="72">
        <v>459</v>
      </c>
      <c r="L21" s="73">
        <v>438</v>
      </c>
      <c r="M21" s="75">
        <v>437</v>
      </c>
      <c r="N21" s="76">
        <v>422</v>
      </c>
      <c r="O21" s="76">
        <v>22</v>
      </c>
      <c r="P21" s="77">
        <v>16</v>
      </c>
      <c r="Q21" s="71">
        <v>1465</v>
      </c>
      <c r="R21" s="72">
        <v>782</v>
      </c>
      <c r="S21" s="73">
        <v>683</v>
      </c>
      <c r="T21" s="75">
        <v>767</v>
      </c>
      <c r="U21" s="76">
        <v>670</v>
      </c>
      <c r="V21" s="76">
        <v>15</v>
      </c>
      <c r="W21" s="78">
        <v>13</v>
      </c>
      <c r="X21" s="71">
        <v>451</v>
      </c>
      <c r="Y21" s="72">
        <v>314</v>
      </c>
      <c r="Z21" s="79">
        <v>137</v>
      </c>
      <c r="AA21" s="71">
        <v>7618</v>
      </c>
      <c r="AB21" s="72">
        <v>4160</v>
      </c>
      <c r="AC21" s="79">
        <v>3458</v>
      </c>
      <c r="AD21" s="75">
        <v>3130</v>
      </c>
      <c r="AE21" s="76">
        <v>2706</v>
      </c>
      <c r="AF21" s="76">
        <v>954</v>
      </c>
      <c r="AG21" s="78">
        <v>712</v>
      </c>
      <c r="AH21" s="71">
        <v>76</v>
      </c>
      <c r="AI21" s="73">
        <v>40</v>
      </c>
      <c r="AJ21" s="71">
        <v>7167</v>
      </c>
      <c r="AK21" s="72">
        <v>3846</v>
      </c>
      <c r="AL21" s="79">
        <v>3321</v>
      </c>
      <c r="AM21" s="75">
        <v>3101</v>
      </c>
      <c r="AN21" s="76">
        <v>2782</v>
      </c>
      <c r="AO21" s="76">
        <v>548</v>
      </c>
      <c r="AP21" s="78">
        <v>403</v>
      </c>
      <c r="AQ21" s="71">
        <v>197</v>
      </c>
      <c r="AR21" s="358">
        <v>136</v>
      </c>
      <c r="AT21" s="264">
        <f t="shared" si="0"/>
        <v>-47</v>
      </c>
      <c r="AU21" s="262">
        <f t="shared" si="1"/>
        <v>715</v>
      </c>
      <c r="AV21" s="265">
        <f t="shared" si="2"/>
        <v>-217</v>
      </c>
    </row>
    <row r="22" spans="1:48" s="70" customFormat="1" ht="15.75" customHeight="1" x14ac:dyDescent="0.2">
      <c r="A22" s="304"/>
      <c r="B22" s="70">
        <v>106</v>
      </c>
      <c r="C22" s="357" t="s">
        <v>187</v>
      </c>
      <c r="D22" s="71">
        <v>-654</v>
      </c>
      <c r="E22" s="72">
        <v>-230</v>
      </c>
      <c r="F22" s="73">
        <v>-424</v>
      </c>
      <c r="G22" s="71">
        <v>-834</v>
      </c>
      <c r="H22" s="72">
        <v>-420</v>
      </c>
      <c r="I22" s="73">
        <v>-414</v>
      </c>
      <c r="J22" s="74">
        <v>635</v>
      </c>
      <c r="K22" s="72">
        <v>331</v>
      </c>
      <c r="L22" s="73">
        <v>304</v>
      </c>
      <c r="M22" s="75">
        <v>314</v>
      </c>
      <c r="N22" s="76">
        <v>289</v>
      </c>
      <c r="O22" s="76">
        <v>17</v>
      </c>
      <c r="P22" s="77">
        <v>15</v>
      </c>
      <c r="Q22" s="71">
        <v>1469</v>
      </c>
      <c r="R22" s="72">
        <v>751</v>
      </c>
      <c r="S22" s="73">
        <v>718</v>
      </c>
      <c r="T22" s="75">
        <v>709</v>
      </c>
      <c r="U22" s="76">
        <v>678</v>
      </c>
      <c r="V22" s="76">
        <v>42</v>
      </c>
      <c r="W22" s="78">
        <v>40</v>
      </c>
      <c r="X22" s="71">
        <v>180</v>
      </c>
      <c r="Y22" s="72">
        <v>190</v>
      </c>
      <c r="Z22" s="79">
        <v>-10</v>
      </c>
      <c r="AA22" s="71">
        <v>5104</v>
      </c>
      <c r="AB22" s="72">
        <v>2820</v>
      </c>
      <c r="AC22" s="79">
        <v>2284</v>
      </c>
      <c r="AD22" s="75">
        <v>2268</v>
      </c>
      <c r="AE22" s="76">
        <v>1853</v>
      </c>
      <c r="AF22" s="76">
        <v>484</v>
      </c>
      <c r="AG22" s="78">
        <v>371</v>
      </c>
      <c r="AH22" s="71">
        <v>68</v>
      </c>
      <c r="AI22" s="73">
        <v>60</v>
      </c>
      <c r="AJ22" s="71">
        <v>4924</v>
      </c>
      <c r="AK22" s="72">
        <v>2630</v>
      </c>
      <c r="AL22" s="79">
        <v>2294</v>
      </c>
      <c r="AM22" s="75">
        <v>2202</v>
      </c>
      <c r="AN22" s="76">
        <v>1946</v>
      </c>
      <c r="AO22" s="76">
        <v>332</v>
      </c>
      <c r="AP22" s="78">
        <v>262</v>
      </c>
      <c r="AQ22" s="71">
        <v>96</v>
      </c>
      <c r="AR22" s="358">
        <v>86</v>
      </c>
      <c r="AT22" s="264">
        <f t="shared" si="0"/>
        <v>-27</v>
      </c>
      <c r="AU22" s="262">
        <f t="shared" si="1"/>
        <v>261</v>
      </c>
      <c r="AV22" s="265">
        <f t="shared" si="2"/>
        <v>-54</v>
      </c>
    </row>
    <row r="23" spans="1:48" s="70" customFormat="1" ht="15.75" customHeight="1" x14ac:dyDescent="0.2">
      <c r="A23" s="304"/>
      <c r="B23" s="70">
        <v>107</v>
      </c>
      <c r="C23" s="357" t="s">
        <v>188</v>
      </c>
      <c r="D23" s="71">
        <v>-1178</v>
      </c>
      <c r="E23" s="72">
        <v>-514</v>
      </c>
      <c r="F23" s="73">
        <v>-664</v>
      </c>
      <c r="G23" s="71">
        <v>-548</v>
      </c>
      <c r="H23" s="72">
        <v>-285</v>
      </c>
      <c r="I23" s="73">
        <v>-263</v>
      </c>
      <c r="J23" s="74">
        <v>1193</v>
      </c>
      <c r="K23" s="72">
        <v>623</v>
      </c>
      <c r="L23" s="73">
        <v>570</v>
      </c>
      <c r="M23" s="75">
        <v>619</v>
      </c>
      <c r="N23" s="76">
        <v>561</v>
      </c>
      <c r="O23" s="76">
        <v>4</v>
      </c>
      <c r="P23" s="77">
        <v>9</v>
      </c>
      <c r="Q23" s="71">
        <v>1741</v>
      </c>
      <c r="R23" s="72">
        <v>908</v>
      </c>
      <c r="S23" s="73">
        <v>833</v>
      </c>
      <c r="T23" s="75">
        <v>886</v>
      </c>
      <c r="U23" s="76">
        <v>812</v>
      </c>
      <c r="V23" s="76">
        <v>22</v>
      </c>
      <c r="W23" s="78">
        <v>21</v>
      </c>
      <c r="X23" s="71">
        <v>-630</v>
      </c>
      <c r="Y23" s="72">
        <v>-229</v>
      </c>
      <c r="Z23" s="79">
        <v>-401</v>
      </c>
      <c r="AA23" s="71">
        <v>6426</v>
      </c>
      <c r="AB23" s="72">
        <v>3180</v>
      </c>
      <c r="AC23" s="79">
        <v>3246</v>
      </c>
      <c r="AD23" s="75">
        <v>2974</v>
      </c>
      <c r="AE23" s="76">
        <v>3078</v>
      </c>
      <c r="AF23" s="76">
        <v>161</v>
      </c>
      <c r="AG23" s="78">
        <v>141</v>
      </c>
      <c r="AH23" s="71">
        <v>45</v>
      </c>
      <c r="AI23" s="73">
        <v>27</v>
      </c>
      <c r="AJ23" s="71">
        <v>7056</v>
      </c>
      <c r="AK23" s="72">
        <v>3409</v>
      </c>
      <c r="AL23" s="79">
        <v>3647</v>
      </c>
      <c r="AM23" s="75">
        <v>3256</v>
      </c>
      <c r="AN23" s="76">
        <v>3474</v>
      </c>
      <c r="AO23" s="76">
        <v>117</v>
      </c>
      <c r="AP23" s="78">
        <v>139</v>
      </c>
      <c r="AQ23" s="71">
        <v>36</v>
      </c>
      <c r="AR23" s="358">
        <v>34</v>
      </c>
      <c r="AT23" s="264">
        <f t="shared" si="0"/>
        <v>-678</v>
      </c>
      <c r="AU23" s="262">
        <f t="shared" si="1"/>
        <v>46</v>
      </c>
      <c r="AV23" s="265">
        <f t="shared" si="2"/>
        <v>2</v>
      </c>
    </row>
    <row r="24" spans="1:48" s="70" customFormat="1" ht="15.75" customHeight="1" x14ac:dyDescent="0.2">
      <c r="A24" s="304"/>
      <c r="B24" s="70">
        <v>108</v>
      </c>
      <c r="C24" s="357" t="s">
        <v>189</v>
      </c>
      <c r="D24" s="71">
        <v>-531</v>
      </c>
      <c r="E24" s="72">
        <v>-355</v>
      </c>
      <c r="F24" s="73">
        <v>-176</v>
      </c>
      <c r="G24" s="71">
        <v>-480</v>
      </c>
      <c r="H24" s="72">
        <v>-277</v>
      </c>
      <c r="I24" s="73">
        <v>-203</v>
      </c>
      <c r="J24" s="74">
        <v>1871</v>
      </c>
      <c r="K24" s="72">
        <v>954</v>
      </c>
      <c r="L24" s="73">
        <v>917</v>
      </c>
      <c r="M24" s="75">
        <v>949</v>
      </c>
      <c r="N24" s="76">
        <v>909</v>
      </c>
      <c r="O24" s="76">
        <v>5</v>
      </c>
      <c r="P24" s="77">
        <v>8</v>
      </c>
      <c r="Q24" s="71">
        <v>2351</v>
      </c>
      <c r="R24" s="72">
        <v>1231</v>
      </c>
      <c r="S24" s="73">
        <v>1120</v>
      </c>
      <c r="T24" s="75">
        <v>1217</v>
      </c>
      <c r="U24" s="76">
        <v>1111</v>
      </c>
      <c r="V24" s="76">
        <v>14</v>
      </c>
      <c r="W24" s="78">
        <v>9</v>
      </c>
      <c r="X24" s="71">
        <v>-51</v>
      </c>
      <c r="Y24" s="72">
        <v>-78</v>
      </c>
      <c r="Z24" s="79">
        <v>27</v>
      </c>
      <c r="AA24" s="71">
        <v>9042</v>
      </c>
      <c r="AB24" s="72">
        <v>4486</v>
      </c>
      <c r="AC24" s="79">
        <v>4556</v>
      </c>
      <c r="AD24" s="75">
        <v>4249</v>
      </c>
      <c r="AE24" s="76">
        <v>4331</v>
      </c>
      <c r="AF24" s="76">
        <v>206</v>
      </c>
      <c r="AG24" s="78">
        <v>202</v>
      </c>
      <c r="AH24" s="71">
        <v>31</v>
      </c>
      <c r="AI24" s="73">
        <v>23</v>
      </c>
      <c r="AJ24" s="71">
        <v>9093</v>
      </c>
      <c r="AK24" s="72">
        <v>4564</v>
      </c>
      <c r="AL24" s="79">
        <v>4529</v>
      </c>
      <c r="AM24" s="75">
        <v>4361</v>
      </c>
      <c r="AN24" s="76">
        <v>4338</v>
      </c>
      <c r="AO24" s="76">
        <v>168</v>
      </c>
      <c r="AP24" s="78">
        <v>151</v>
      </c>
      <c r="AQ24" s="71">
        <v>35</v>
      </c>
      <c r="AR24" s="358">
        <v>40</v>
      </c>
      <c r="AT24" s="264">
        <f t="shared" si="0"/>
        <v>-119</v>
      </c>
      <c r="AU24" s="262">
        <f t="shared" si="1"/>
        <v>89</v>
      </c>
      <c r="AV24" s="265">
        <f t="shared" si="2"/>
        <v>-21</v>
      </c>
    </row>
    <row r="25" spans="1:48" s="70" customFormat="1" ht="15.75" customHeight="1" x14ac:dyDescent="0.2">
      <c r="A25" s="304"/>
      <c r="B25" s="70">
        <v>109</v>
      </c>
      <c r="C25" s="357" t="s">
        <v>190</v>
      </c>
      <c r="D25" s="71">
        <v>-1781</v>
      </c>
      <c r="E25" s="72">
        <v>-961</v>
      </c>
      <c r="F25" s="73">
        <v>-820</v>
      </c>
      <c r="G25" s="71">
        <v>-765</v>
      </c>
      <c r="H25" s="72">
        <v>-407</v>
      </c>
      <c r="I25" s="73">
        <v>-358</v>
      </c>
      <c r="J25" s="74">
        <v>1483</v>
      </c>
      <c r="K25" s="72">
        <v>764</v>
      </c>
      <c r="L25" s="73">
        <v>719</v>
      </c>
      <c r="M25" s="75">
        <v>759</v>
      </c>
      <c r="N25" s="76">
        <v>716</v>
      </c>
      <c r="O25" s="76">
        <v>5</v>
      </c>
      <c r="P25" s="77">
        <v>3</v>
      </c>
      <c r="Q25" s="71">
        <v>2248</v>
      </c>
      <c r="R25" s="72">
        <v>1171</v>
      </c>
      <c r="S25" s="73">
        <v>1077</v>
      </c>
      <c r="T25" s="75">
        <v>1166</v>
      </c>
      <c r="U25" s="76">
        <v>1070</v>
      </c>
      <c r="V25" s="76">
        <v>5</v>
      </c>
      <c r="W25" s="78">
        <v>7</v>
      </c>
      <c r="X25" s="71">
        <v>-1016</v>
      </c>
      <c r="Y25" s="72">
        <v>-554</v>
      </c>
      <c r="Z25" s="79">
        <v>-462</v>
      </c>
      <c r="AA25" s="71">
        <v>6856</v>
      </c>
      <c r="AB25" s="72">
        <v>3355</v>
      </c>
      <c r="AC25" s="79">
        <v>3501</v>
      </c>
      <c r="AD25" s="75">
        <v>3170</v>
      </c>
      <c r="AE25" s="76">
        <v>3178</v>
      </c>
      <c r="AF25" s="76">
        <v>146</v>
      </c>
      <c r="AG25" s="78">
        <v>298</v>
      </c>
      <c r="AH25" s="71">
        <v>39</v>
      </c>
      <c r="AI25" s="73">
        <v>25</v>
      </c>
      <c r="AJ25" s="71">
        <v>7872</v>
      </c>
      <c r="AK25" s="72">
        <v>3909</v>
      </c>
      <c r="AL25" s="79">
        <v>3963</v>
      </c>
      <c r="AM25" s="75">
        <v>3771</v>
      </c>
      <c r="AN25" s="76">
        <v>3671</v>
      </c>
      <c r="AO25" s="76">
        <v>102</v>
      </c>
      <c r="AP25" s="78">
        <v>251</v>
      </c>
      <c r="AQ25" s="71">
        <v>36</v>
      </c>
      <c r="AR25" s="358">
        <v>41</v>
      </c>
      <c r="AT25" s="264">
        <f t="shared" si="0"/>
        <v>-1094</v>
      </c>
      <c r="AU25" s="262">
        <f t="shared" si="1"/>
        <v>91</v>
      </c>
      <c r="AV25" s="265">
        <f t="shared" si="2"/>
        <v>-13</v>
      </c>
    </row>
    <row r="26" spans="1:48" s="70" customFormat="1" ht="15.75" customHeight="1" x14ac:dyDescent="0.2">
      <c r="A26" s="304"/>
      <c r="B26" s="70">
        <v>110</v>
      </c>
      <c r="C26" s="357" t="s">
        <v>191</v>
      </c>
      <c r="D26" s="71">
        <v>2449</v>
      </c>
      <c r="E26" s="72">
        <v>979</v>
      </c>
      <c r="F26" s="73">
        <v>1470</v>
      </c>
      <c r="G26" s="71">
        <v>-102</v>
      </c>
      <c r="H26" s="72">
        <v>-19</v>
      </c>
      <c r="I26" s="73">
        <v>-83</v>
      </c>
      <c r="J26" s="74">
        <v>1248</v>
      </c>
      <c r="K26" s="72">
        <v>644</v>
      </c>
      <c r="L26" s="73">
        <v>604</v>
      </c>
      <c r="M26" s="75">
        <v>600</v>
      </c>
      <c r="N26" s="76">
        <v>551</v>
      </c>
      <c r="O26" s="76">
        <v>44</v>
      </c>
      <c r="P26" s="77">
        <v>53</v>
      </c>
      <c r="Q26" s="71">
        <v>1350</v>
      </c>
      <c r="R26" s="72">
        <v>663</v>
      </c>
      <c r="S26" s="73">
        <v>687</v>
      </c>
      <c r="T26" s="75">
        <v>632</v>
      </c>
      <c r="U26" s="76">
        <v>647</v>
      </c>
      <c r="V26" s="76">
        <v>31</v>
      </c>
      <c r="W26" s="78">
        <v>40</v>
      </c>
      <c r="X26" s="71">
        <v>2551</v>
      </c>
      <c r="Y26" s="72">
        <v>998</v>
      </c>
      <c r="Z26" s="79">
        <v>1553</v>
      </c>
      <c r="AA26" s="71">
        <v>14529</v>
      </c>
      <c r="AB26" s="72">
        <v>7234</v>
      </c>
      <c r="AC26" s="79">
        <v>7295</v>
      </c>
      <c r="AD26" s="75">
        <v>5562</v>
      </c>
      <c r="AE26" s="76">
        <v>5935</v>
      </c>
      <c r="AF26" s="76">
        <v>1552</v>
      </c>
      <c r="AG26" s="78">
        <v>1254</v>
      </c>
      <c r="AH26" s="71">
        <v>120</v>
      </c>
      <c r="AI26" s="73">
        <v>106</v>
      </c>
      <c r="AJ26" s="71">
        <v>11978</v>
      </c>
      <c r="AK26" s="72">
        <v>6236</v>
      </c>
      <c r="AL26" s="79">
        <v>5742</v>
      </c>
      <c r="AM26" s="75">
        <v>4711</v>
      </c>
      <c r="AN26" s="76">
        <v>4520</v>
      </c>
      <c r="AO26" s="76">
        <v>1221</v>
      </c>
      <c r="AP26" s="78">
        <v>966</v>
      </c>
      <c r="AQ26" s="71">
        <v>304</v>
      </c>
      <c r="AR26" s="358">
        <v>256</v>
      </c>
      <c r="AT26" s="264">
        <f t="shared" si="0"/>
        <v>2266</v>
      </c>
      <c r="AU26" s="262">
        <f t="shared" si="1"/>
        <v>619</v>
      </c>
      <c r="AV26" s="265">
        <f t="shared" si="2"/>
        <v>-334</v>
      </c>
    </row>
    <row r="27" spans="1:48" s="70" customFormat="1" ht="15.75" customHeight="1" x14ac:dyDescent="0.2">
      <c r="A27" s="304"/>
      <c r="B27" s="70">
        <v>111</v>
      </c>
      <c r="C27" s="419" t="s">
        <v>128</v>
      </c>
      <c r="D27" s="420">
        <v>-868</v>
      </c>
      <c r="E27" s="526">
        <v>-475</v>
      </c>
      <c r="F27" s="527">
        <v>-393</v>
      </c>
      <c r="G27" s="420">
        <v>-283</v>
      </c>
      <c r="H27" s="526">
        <v>-122</v>
      </c>
      <c r="I27" s="527">
        <v>-161</v>
      </c>
      <c r="J27" s="528">
        <v>1756</v>
      </c>
      <c r="K27" s="526">
        <v>922</v>
      </c>
      <c r="L27" s="527">
        <v>834</v>
      </c>
      <c r="M27" s="529">
        <v>917</v>
      </c>
      <c r="N27" s="530">
        <v>829</v>
      </c>
      <c r="O27" s="530">
        <v>5</v>
      </c>
      <c r="P27" s="531">
        <v>5</v>
      </c>
      <c r="Q27" s="420">
        <v>2039</v>
      </c>
      <c r="R27" s="526">
        <v>1044</v>
      </c>
      <c r="S27" s="527">
        <v>995</v>
      </c>
      <c r="T27" s="529">
        <v>1034</v>
      </c>
      <c r="U27" s="530">
        <v>982</v>
      </c>
      <c r="V27" s="530">
        <v>10</v>
      </c>
      <c r="W27" s="532">
        <v>13</v>
      </c>
      <c r="X27" s="420">
        <v>-585</v>
      </c>
      <c r="Y27" s="526">
        <v>-353</v>
      </c>
      <c r="Z27" s="533">
        <v>-232</v>
      </c>
      <c r="AA27" s="420">
        <v>9465</v>
      </c>
      <c r="AB27" s="526">
        <v>4887</v>
      </c>
      <c r="AC27" s="533">
        <v>4578</v>
      </c>
      <c r="AD27" s="529">
        <v>4544</v>
      </c>
      <c r="AE27" s="530">
        <v>4327</v>
      </c>
      <c r="AF27" s="530">
        <v>292</v>
      </c>
      <c r="AG27" s="532">
        <v>227</v>
      </c>
      <c r="AH27" s="420">
        <v>51</v>
      </c>
      <c r="AI27" s="527">
        <v>24</v>
      </c>
      <c r="AJ27" s="420">
        <v>10050</v>
      </c>
      <c r="AK27" s="526">
        <v>5240</v>
      </c>
      <c r="AL27" s="533">
        <v>4810</v>
      </c>
      <c r="AM27" s="529">
        <v>4976</v>
      </c>
      <c r="AN27" s="530">
        <v>4588</v>
      </c>
      <c r="AO27" s="530">
        <v>174</v>
      </c>
      <c r="AP27" s="532">
        <v>169</v>
      </c>
      <c r="AQ27" s="420">
        <v>90</v>
      </c>
      <c r="AR27" s="534">
        <v>53</v>
      </c>
      <c r="AT27" s="446">
        <f t="shared" si="0"/>
        <v>-693</v>
      </c>
      <c r="AU27" s="377">
        <f t="shared" si="1"/>
        <v>176</v>
      </c>
      <c r="AV27" s="447">
        <f t="shared" si="2"/>
        <v>-68</v>
      </c>
    </row>
    <row r="28" spans="1:48" ht="15.75" customHeight="1" x14ac:dyDescent="0.2">
      <c r="A28" s="303">
        <v>6</v>
      </c>
      <c r="B28" s="1">
        <v>201</v>
      </c>
      <c r="C28" s="356" t="s">
        <v>192</v>
      </c>
      <c r="D28" s="49">
        <v>-1497</v>
      </c>
      <c r="E28" s="50">
        <v>-809</v>
      </c>
      <c r="F28" s="51">
        <v>-688</v>
      </c>
      <c r="G28" s="49">
        <v>-808</v>
      </c>
      <c r="H28" s="50">
        <v>-483</v>
      </c>
      <c r="I28" s="51">
        <v>-325</v>
      </c>
      <c r="J28" s="80">
        <v>4477</v>
      </c>
      <c r="K28" s="50">
        <v>2315</v>
      </c>
      <c r="L28" s="51">
        <v>2162</v>
      </c>
      <c r="M28" s="52">
        <v>2280</v>
      </c>
      <c r="N28" s="53">
        <v>2134</v>
      </c>
      <c r="O28" s="53">
        <v>35</v>
      </c>
      <c r="P28" s="54">
        <v>28</v>
      </c>
      <c r="Q28" s="49">
        <v>5285</v>
      </c>
      <c r="R28" s="50">
        <v>2798</v>
      </c>
      <c r="S28" s="51">
        <v>2487</v>
      </c>
      <c r="T28" s="52">
        <v>2755</v>
      </c>
      <c r="U28" s="53">
        <v>2456</v>
      </c>
      <c r="V28" s="53">
        <v>43</v>
      </c>
      <c r="W28" s="55">
        <v>31</v>
      </c>
      <c r="X28" s="49">
        <v>-689</v>
      </c>
      <c r="Y28" s="50">
        <v>-326</v>
      </c>
      <c r="Z28" s="56">
        <v>-363</v>
      </c>
      <c r="AA28" s="49">
        <v>13774</v>
      </c>
      <c r="AB28" s="50">
        <v>7414</v>
      </c>
      <c r="AC28" s="56">
        <v>6360</v>
      </c>
      <c r="AD28" s="52">
        <v>6604</v>
      </c>
      <c r="AE28" s="53">
        <v>5602</v>
      </c>
      <c r="AF28" s="53">
        <v>442</v>
      </c>
      <c r="AG28" s="55">
        <v>360</v>
      </c>
      <c r="AH28" s="49">
        <v>368</v>
      </c>
      <c r="AI28" s="51">
        <v>398</v>
      </c>
      <c r="AJ28" s="49">
        <v>14463</v>
      </c>
      <c r="AK28" s="50">
        <v>7740</v>
      </c>
      <c r="AL28" s="56">
        <v>6723</v>
      </c>
      <c r="AM28" s="52">
        <v>7205</v>
      </c>
      <c r="AN28" s="53">
        <v>6085</v>
      </c>
      <c r="AO28" s="53">
        <v>323</v>
      </c>
      <c r="AP28" s="55">
        <v>458</v>
      </c>
      <c r="AQ28" s="49">
        <v>212</v>
      </c>
      <c r="AR28" s="166">
        <v>180</v>
      </c>
      <c r="AT28" s="264">
        <f t="shared" si="0"/>
        <v>-1084</v>
      </c>
      <c r="AU28" s="262">
        <f t="shared" si="1"/>
        <v>21</v>
      </c>
      <c r="AV28" s="265">
        <f t="shared" si="2"/>
        <v>374</v>
      </c>
    </row>
    <row r="29" spans="1:48" ht="15.75" customHeight="1" x14ac:dyDescent="0.2">
      <c r="A29" s="303">
        <v>2</v>
      </c>
      <c r="B29" s="1">
        <v>202</v>
      </c>
      <c r="C29" s="356" t="s">
        <v>193</v>
      </c>
      <c r="D29" s="49">
        <v>-780</v>
      </c>
      <c r="E29" s="50">
        <v>-418</v>
      </c>
      <c r="F29" s="51">
        <v>-362</v>
      </c>
      <c r="G29" s="49">
        <v>-981</v>
      </c>
      <c r="H29" s="50">
        <v>-540</v>
      </c>
      <c r="I29" s="51">
        <v>-441</v>
      </c>
      <c r="J29" s="80">
        <v>3826</v>
      </c>
      <c r="K29" s="50">
        <v>1991</v>
      </c>
      <c r="L29" s="51">
        <v>1835</v>
      </c>
      <c r="M29" s="52">
        <v>1961</v>
      </c>
      <c r="N29" s="53">
        <v>1813</v>
      </c>
      <c r="O29" s="53">
        <v>30</v>
      </c>
      <c r="P29" s="54">
        <v>22</v>
      </c>
      <c r="Q29" s="49">
        <v>4807</v>
      </c>
      <c r="R29" s="50">
        <v>2531</v>
      </c>
      <c r="S29" s="51">
        <v>2276</v>
      </c>
      <c r="T29" s="52">
        <v>2492</v>
      </c>
      <c r="U29" s="53">
        <v>2229</v>
      </c>
      <c r="V29" s="53">
        <v>39</v>
      </c>
      <c r="W29" s="55">
        <v>47</v>
      </c>
      <c r="X29" s="49">
        <v>201</v>
      </c>
      <c r="Y29" s="50">
        <v>122</v>
      </c>
      <c r="Z29" s="56">
        <v>79</v>
      </c>
      <c r="AA29" s="49">
        <v>18382</v>
      </c>
      <c r="AB29" s="50">
        <v>9745</v>
      </c>
      <c r="AC29" s="56">
        <v>8637</v>
      </c>
      <c r="AD29" s="52">
        <v>8388</v>
      </c>
      <c r="AE29" s="53">
        <v>7563</v>
      </c>
      <c r="AF29" s="53">
        <v>680</v>
      </c>
      <c r="AG29" s="55">
        <v>535</v>
      </c>
      <c r="AH29" s="49">
        <v>677</v>
      </c>
      <c r="AI29" s="51">
        <v>539</v>
      </c>
      <c r="AJ29" s="49">
        <v>18181</v>
      </c>
      <c r="AK29" s="50">
        <v>9623</v>
      </c>
      <c r="AL29" s="56">
        <v>8558</v>
      </c>
      <c r="AM29" s="52">
        <v>8685</v>
      </c>
      <c r="AN29" s="53">
        <v>7650</v>
      </c>
      <c r="AO29" s="53">
        <v>423</v>
      </c>
      <c r="AP29" s="55">
        <v>465</v>
      </c>
      <c r="AQ29" s="49">
        <v>515</v>
      </c>
      <c r="AR29" s="166">
        <v>443</v>
      </c>
      <c r="AT29" s="264">
        <f t="shared" si="0"/>
        <v>-384</v>
      </c>
      <c r="AU29" s="262">
        <f t="shared" si="1"/>
        <v>327</v>
      </c>
      <c r="AV29" s="265">
        <f t="shared" si="2"/>
        <v>258</v>
      </c>
    </row>
    <row r="30" spans="1:48" ht="15.75" customHeight="1" x14ac:dyDescent="0.2">
      <c r="A30" s="303">
        <v>4</v>
      </c>
      <c r="B30" s="1">
        <v>203</v>
      </c>
      <c r="C30" s="356" t="s">
        <v>194</v>
      </c>
      <c r="D30" s="49">
        <v>747</v>
      </c>
      <c r="E30" s="50">
        <v>278</v>
      </c>
      <c r="F30" s="51">
        <v>469</v>
      </c>
      <c r="G30" s="49">
        <v>6</v>
      </c>
      <c r="H30" s="50">
        <v>-81</v>
      </c>
      <c r="I30" s="51">
        <v>87</v>
      </c>
      <c r="J30" s="80">
        <v>2713</v>
      </c>
      <c r="K30" s="50">
        <v>1347</v>
      </c>
      <c r="L30" s="51">
        <v>1366</v>
      </c>
      <c r="M30" s="52">
        <v>1340</v>
      </c>
      <c r="N30" s="53">
        <v>1359</v>
      </c>
      <c r="O30" s="53">
        <v>7</v>
      </c>
      <c r="P30" s="54">
        <v>7</v>
      </c>
      <c r="Q30" s="49">
        <v>2707</v>
      </c>
      <c r="R30" s="50">
        <v>1428</v>
      </c>
      <c r="S30" s="51">
        <v>1279</v>
      </c>
      <c r="T30" s="52">
        <v>1418</v>
      </c>
      <c r="U30" s="53">
        <v>1275</v>
      </c>
      <c r="V30" s="53">
        <v>10</v>
      </c>
      <c r="W30" s="55">
        <v>4</v>
      </c>
      <c r="X30" s="49">
        <v>741</v>
      </c>
      <c r="Y30" s="50">
        <v>359</v>
      </c>
      <c r="Z30" s="56">
        <v>382</v>
      </c>
      <c r="AA30" s="49">
        <v>10948</v>
      </c>
      <c r="AB30" s="50">
        <v>5749</v>
      </c>
      <c r="AC30" s="56">
        <v>5199</v>
      </c>
      <c r="AD30" s="52">
        <v>5353</v>
      </c>
      <c r="AE30" s="53">
        <v>4941</v>
      </c>
      <c r="AF30" s="53">
        <v>305</v>
      </c>
      <c r="AG30" s="55">
        <v>190</v>
      </c>
      <c r="AH30" s="49">
        <v>91</v>
      </c>
      <c r="AI30" s="51">
        <v>68</v>
      </c>
      <c r="AJ30" s="49">
        <v>10207</v>
      </c>
      <c r="AK30" s="50">
        <v>5390</v>
      </c>
      <c r="AL30" s="56">
        <v>4817</v>
      </c>
      <c r="AM30" s="52">
        <v>5096</v>
      </c>
      <c r="AN30" s="53">
        <v>4639</v>
      </c>
      <c r="AO30" s="53">
        <v>226</v>
      </c>
      <c r="AP30" s="55">
        <v>123</v>
      </c>
      <c r="AQ30" s="49">
        <v>68</v>
      </c>
      <c r="AR30" s="166">
        <v>55</v>
      </c>
      <c r="AT30" s="264">
        <f t="shared" si="0"/>
        <v>559</v>
      </c>
      <c r="AU30" s="262">
        <f t="shared" si="1"/>
        <v>146</v>
      </c>
      <c r="AV30" s="265">
        <f t="shared" si="2"/>
        <v>36</v>
      </c>
    </row>
    <row r="31" spans="1:48" ht="15.75" customHeight="1" x14ac:dyDescent="0.2">
      <c r="A31" s="303">
        <v>2</v>
      </c>
      <c r="B31" s="1">
        <v>204</v>
      </c>
      <c r="C31" s="356" t="s">
        <v>195</v>
      </c>
      <c r="D31" s="49">
        <v>896</v>
      </c>
      <c r="E31" s="50">
        <v>96</v>
      </c>
      <c r="F31" s="51">
        <v>800</v>
      </c>
      <c r="G31" s="49">
        <v>604</v>
      </c>
      <c r="H31" s="50">
        <v>304</v>
      </c>
      <c r="I31" s="51">
        <v>300</v>
      </c>
      <c r="J31" s="80">
        <v>4427</v>
      </c>
      <c r="K31" s="50">
        <v>2300</v>
      </c>
      <c r="L31" s="51">
        <v>2127</v>
      </c>
      <c r="M31" s="52">
        <v>2283</v>
      </c>
      <c r="N31" s="53">
        <v>2108</v>
      </c>
      <c r="O31" s="53">
        <v>17</v>
      </c>
      <c r="P31" s="54">
        <v>19</v>
      </c>
      <c r="Q31" s="49">
        <v>3823</v>
      </c>
      <c r="R31" s="50">
        <v>1996</v>
      </c>
      <c r="S31" s="51">
        <v>1827</v>
      </c>
      <c r="T31" s="52">
        <v>1975</v>
      </c>
      <c r="U31" s="53">
        <v>1811</v>
      </c>
      <c r="V31" s="53">
        <v>21</v>
      </c>
      <c r="W31" s="55">
        <v>16</v>
      </c>
      <c r="X31" s="49">
        <v>292</v>
      </c>
      <c r="Y31" s="50">
        <v>-208</v>
      </c>
      <c r="Z31" s="56">
        <v>500</v>
      </c>
      <c r="AA31" s="49">
        <v>22271</v>
      </c>
      <c r="AB31" s="50">
        <v>11143</v>
      </c>
      <c r="AC31" s="56">
        <v>11128</v>
      </c>
      <c r="AD31" s="52">
        <v>10290</v>
      </c>
      <c r="AE31" s="53">
        <v>10319</v>
      </c>
      <c r="AF31" s="53">
        <v>549</v>
      </c>
      <c r="AG31" s="55">
        <v>548</v>
      </c>
      <c r="AH31" s="49">
        <v>304</v>
      </c>
      <c r="AI31" s="51">
        <v>261</v>
      </c>
      <c r="AJ31" s="49">
        <v>21979</v>
      </c>
      <c r="AK31" s="50">
        <v>11351</v>
      </c>
      <c r="AL31" s="56">
        <v>10628</v>
      </c>
      <c r="AM31" s="52">
        <v>10753</v>
      </c>
      <c r="AN31" s="53">
        <v>10069</v>
      </c>
      <c r="AO31" s="53">
        <v>377</v>
      </c>
      <c r="AP31" s="55">
        <v>383</v>
      </c>
      <c r="AQ31" s="49">
        <v>221</v>
      </c>
      <c r="AR31" s="166">
        <v>176</v>
      </c>
      <c r="AT31" s="264">
        <f t="shared" si="0"/>
        <v>-213</v>
      </c>
      <c r="AU31" s="262">
        <f t="shared" si="1"/>
        <v>337</v>
      </c>
      <c r="AV31" s="265">
        <f t="shared" si="2"/>
        <v>168</v>
      </c>
    </row>
    <row r="32" spans="1:48" ht="15.75" customHeight="1" x14ac:dyDescent="0.2">
      <c r="A32" s="303">
        <v>10</v>
      </c>
      <c r="B32" s="1">
        <v>205</v>
      </c>
      <c r="C32" s="356" t="s">
        <v>196</v>
      </c>
      <c r="D32" s="49">
        <v>-540</v>
      </c>
      <c r="E32" s="50">
        <v>-190</v>
      </c>
      <c r="F32" s="51">
        <v>-350</v>
      </c>
      <c r="G32" s="49">
        <v>-346</v>
      </c>
      <c r="H32" s="50">
        <v>-177</v>
      </c>
      <c r="I32" s="51">
        <v>-169</v>
      </c>
      <c r="J32" s="80">
        <v>312</v>
      </c>
      <c r="K32" s="50">
        <v>172</v>
      </c>
      <c r="L32" s="51">
        <v>140</v>
      </c>
      <c r="M32" s="52">
        <v>172</v>
      </c>
      <c r="N32" s="53">
        <v>140</v>
      </c>
      <c r="O32" s="53">
        <v>0</v>
      </c>
      <c r="P32" s="54">
        <v>0</v>
      </c>
      <c r="Q32" s="49">
        <v>658</v>
      </c>
      <c r="R32" s="50">
        <v>349</v>
      </c>
      <c r="S32" s="51">
        <v>309</v>
      </c>
      <c r="T32" s="52">
        <v>348</v>
      </c>
      <c r="U32" s="53">
        <v>309</v>
      </c>
      <c r="V32" s="53">
        <v>1</v>
      </c>
      <c r="W32" s="55">
        <v>0</v>
      </c>
      <c r="X32" s="49">
        <v>-194</v>
      </c>
      <c r="Y32" s="50">
        <v>-13</v>
      </c>
      <c r="Z32" s="56">
        <v>-181</v>
      </c>
      <c r="AA32" s="49">
        <v>1503</v>
      </c>
      <c r="AB32" s="50">
        <v>825</v>
      </c>
      <c r="AC32" s="56">
        <v>678</v>
      </c>
      <c r="AD32" s="52">
        <v>665</v>
      </c>
      <c r="AE32" s="53">
        <v>566</v>
      </c>
      <c r="AF32" s="53">
        <v>150</v>
      </c>
      <c r="AG32" s="55">
        <v>107</v>
      </c>
      <c r="AH32" s="49">
        <v>10</v>
      </c>
      <c r="AI32" s="51">
        <v>5</v>
      </c>
      <c r="AJ32" s="49">
        <v>1697</v>
      </c>
      <c r="AK32" s="50">
        <v>838</v>
      </c>
      <c r="AL32" s="56">
        <v>859</v>
      </c>
      <c r="AM32" s="52">
        <v>689</v>
      </c>
      <c r="AN32" s="53">
        <v>757</v>
      </c>
      <c r="AO32" s="53">
        <v>139</v>
      </c>
      <c r="AP32" s="55">
        <v>101</v>
      </c>
      <c r="AQ32" s="49">
        <v>10</v>
      </c>
      <c r="AR32" s="166">
        <v>1</v>
      </c>
      <c r="AT32" s="264">
        <f t="shared" si="0"/>
        <v>-215</v>
      </c>
      <c r="AU32" s="262">
        <f t="shared" si="1"/>
        <v>17</v>
      </c>
      <c r="AV32" s="265">
        <f t="shared" si="2"/>
        <v>4</v>
      </c>
    </row>
    <row r="33" spans="1:48" ht="15.75" customHeight="1" x14ac:dyDescent="0.2">
      <c r="A33" s="303">
        <v>2</v>
      </c>
      <c r="B33" s="1">
        <v>206</v>
      </c>
      <c r="C33" s="356" t="s">
        <v>197</v>
      </c>
      <c r="D33" s="49">
        <v>-502</v>
      </c>
      <c r="E33" s="50">
        <v>-309</v>
      </c>
      <c r="F33" s="51">
        <v>-193</v>
      </c>
      <c r="G33" s="49">
        <v>-224</v>
      </c>
      <c r="H33" s="50">
        <v>-105</v>
      </c>
      <c r="I33" s="51">
        <v>-119</v>
      </c>
      <c r="J33" s="80">
        <v>683</v>
      </c>
      <c r="K33" s="50">
        <v>343</v>
      </c>
      <c r="L33" s="51">
        <v>340</v>
      </c>
      <c r="M33" s="52">
        <v>340</v>
      </c>
      <c r="N33" s="53">
        <v>337</v>
      </c>
      <c r="O33" s="53">
        <v>3</v>
      </c>
      <c r="P33" s="54">
        <v>3</v>
      </c>
      <c r="Q33" s="49">
        <v>907</v>
      </c>
      <c r="R33" s="50">
        <v>448</v>
      </c>
      <c r="S33" s="51">
        <v>459</v>
      </c>
      <c r="T33" s="52">
        <v>445</v>
      </c>
      <c r="U33" s="53">
        <v>456</v>
      </c>
      <c r="V33" s="53">
        <v>3</v>
      </c>
      <c r="W33" s="55">
        <v>3</v>
      </c>
      <c r="X33" s="49">
        <v>-278</v>
      </c>
      <c r="Y33" s="50">
        <v>-204</v>
      </c>
      <c r="Z33" s="56">
        <v>-74</v>
      </c>
      <c r="AA33" s="49">
        <v>5157</v>
      </c>
      <c r="AB33" s="50">
        <v>2633</v>
      </c>
      <c r="AC33" s="56">
        <v>2524</v>
      </c>
      <c r="AD33" s="52">
        <v>2460</v>
      </c>
      <c r="AE33" s="53">
        <v>2410</v>
      </c>
      <c r="AF33" s="53">
        <v>157</v>
      </c>
      <c r="AG33" s="55">
        <v>100</v>
      </c>
      <c r="AH33" s="49">
        <v>16</v>
      </c>
      <c r="AI33" s="51">
        <v>14</v>
      </c>
      <c r="AJ33" s="49">
        <v>5435</v>
      </c>
      <c r="AK33" s="50">
        <v>2837</v>
      </c>
      <c r="AL33" s="56">
        <v>2598</v>
      </c>
      <c r="AM33" s="52">
        <v>2642</v>
      </c>
      <c r="AN33" s="53">
        <v>2460</v>
      </c>
      <c r="AO33" s="53">
        <v>164</v>
      </c>
      <c r="AP33" s="55">
        <v>121</v>
      </c>
      <c r="AQ33" s="49">
        <v>31</v>
      </c>
      <c r="AR33" s="166">
        <v>17</v>
      </c>
      <c r="AT33" s="264">
        <f t="shared" si="0"/>
        <v>-232</v>
      </c>
      <c r="AU33" s="262">
        <f t="shared" si="1"/>
        <v>-28</v>
      </c>
      <c r="AV33" s="265">
        <f t="shared" si="2"/>
        <v>-18</v>
      </c>
    </row>
    <row r="34" spans="1:48" ht="15.75" customHeight="1" x14ac:dyDescent="0.2">
      <c r="A34" s="303">
        <v>3</v>
      </c>
      <c r="B34" s="1">
        <v>207</v>
      </c>
      <c r="C34" s="356" t="s">
        <v>198</v>
      </c>
      <c r="D34" s="49">
        <v>-172</v>
      </c>
      <c r="E34" s="50">
        <v>-247</v>
      </c>
      <c r="F34" s="51">
        <v>75</v>
      </c>
      <c r="G34" s="49">
        <v>141</v>
      </c>
      <c r="H34" s="50">
        <v>29</v>
      </c>
      <c r="I34" s="51">
        <v>112</v>
      </c>
      <c r="J34" s="80">
        <v>1748</v>
      </c>
      <c r="K34" s="50">
        <v>876</v>
      </c>
      <c r="L34" s="51">
        <v>872</v>
      </c>
      <c r="M34" s="52">
        <v>870</v>
      </c>
      <c r="N34" s="53">
        <v>862</v>
      </c>
      <c r="O34" s="53">
        <v>6</v>
      </c>
      <c r="P34" s="54">
        <v>10</v>
      </c>
      <c r="Q34" s="49">
        <v>1607</v>
      </c>
      <c r="R34" s="50">
        <v>847</v>
      </c>
      <c r="S34" s="51">
        <v>760</v>
      </c>
      <c r="T34" s="52">
        <v>829</v>
      </c>
      <c r="U34" s="53">
        <v>752</v>
      </c>
      <c r="V34" s="53">
        <v>18</v>
      </c>
      <c r="W34" s="55">
        <v>8</v>
      </c>
      <c r="X34" s="49">
        <v>-313</v>
      </c>
      <c r="Y34" s="50">
        <v>-276</v>
      </c>
      <c r="Z34" s="56">
        <v>-37</v>
      </c>
      <c r="AA34" s="49">
        <v>7953</v>
      </c>
      <c r="AB34" s="50">
        <v>4411</v>
      </c>
      <c r="AC34" s="56">
        <v>3542</v>
      </c>
      <c r="AD34" s="52">
        <v>4146</v>
      </c>
      <c r="AE34" s="53">
        <v>3364</v>
      </c>
      <c r="AF34" s="53">
        <v>190</v>
      </c>
      <c r="AG34" s="55">
        <v>144</v>
      </c>
      <c r="AH34" s="49">
        <v>75</v>
      </c>
      <c r="AI34" s="51">
        <v>34</v>
      </c>
      <c r="AJ34" s="49">
        <v>8266</v>
      </c>
      <c r="AK34" s="50">
        <v>4687</v>
      </c>
      <c r="AL34" s="56">
        <v>3579</v>
      </c>
      <c r="AM34" s="52">
        <v>4477</v>
      </c>
      <c r="AN34" s="53">
        <v>3443</v>
      </c>
      <c r="AO34" s="53">
        <v>136</v>
      </c>
      <c r="AP34" s="55">
        <v>76</v>
      </c>
      <c r="AQ34" s="49">
        <v>74</v>
      </c>
      <c r="AR34" s="166">
        <v>60</v>
      </c>
      <c r="AT34" s="264">
        <f t="shared" si="0"/>
        <v>-410</v>
      </c>
      <c r="AU34" s="262">
        <f t="shared" si="1"/>
        <v>122</v>
      </c>
      <c r="AV34" s="265">
        <f t="shared" si="2"/>
        <v>-25</v>
      </c>
    </row>
    <row r="35" spans="1:48" ht="15.75" customHeight="1" x14ac:dyDescent="0.2">
      <c r="A35" s="303">
        <v>7</v>
      </c>
      <c r="B35" s="1">
        <v>208</v>
      </c>
      <c r="C35" s="356" t="s">
        <v>199</v>
      </c>
      <c r="D35" s="49">
        <v>-189</v>
      </c>
      <c r="E35" s="50">
        <v>-89</v>
      </c>
      <c r="F35" s="51">
        <v>-100</v>
      </c>
      <c r="G35" s="49">
        <v>-193</v>
      </c>
      <c r="H35" s="50">
        <v>-105</v>
      </c>
      <c r="I35" s="51">
        <v>-88</v>
      </c>
      <c r="J35" s="80">
        <v>229</v>
      </c>
      <c r="K35" s="50">
        <v>107</v>
      </c>
      <c r="L35" s="51">
        <v>122</v>
      </c>
      <c r="M35" s="52">
        <v>107</v>
      </c>
      <c r="N35" s="53">
        <v>122</v>
      </c>
      <c r="O35" s="53">
        <v>0</v>
      </c>
      <c r="P35" s="54">
        <v>0</v>
      </c>
      <c r="Q35" s="49">
        <v>422</v>
      </c>
      <c r="R35" s="50">
        <v>212</v>
      </c>
      <c r="S35" s="51">
        <v>210</v>
      </c>
      <c r="T35" s="52">
        <v>210</v>
      </c>
      <c r="U35" s="53">
        <v>209</v>
      </c>
      <c r="V35" s="53">
        <v>2</v>
      </c>
      <c r="W35" s="55">
        <v>1</v>
      </c>
      <c r="X35" s="49">
        <v>4</v>
      </c>
      <c r="Y35" s="50">
        <v>16</v>
      </c>
      <c r="Z35" s="56">
        <v>-12</v>
      </c>
      <c r="AA35" s="49">
        <v>845</v>
      </c>
      <c r="AB35" s="50">
        <v>476</v>
      </c>
      <c r="AC35" s="56">
        <v>369</v>
      </c>
      <c r="AD35" s="52">
        <v>381</v>
      </c>
      <c r="AE35" s="53">
        <v>340</v>
      </c>
      <c r="AF35" s="53">
        <v>93</v>
      </c>
      <c r="AG35" s="55">
        <v>29</v>
      </c>
      <c r="AH35" s="49">
        <v>2</v>
      </c>
      <c r="AI35" s="51">
        <v>0</v>
      </c>
      <c r="AJ35" s="49">
        <v>841</v>
      </c>
      <c r="AK35" s="50">
        <v>460</v>
      </c>
      <c r="AL35" s="56">
        <v>381</v>
      </c>
      <c r="AM35" s="52">
        <v>415</v>
      </c>
      <c r="AN35" s="53">
        <v>362</v>
      </c>
      <c r="AO35" s="53">
        <v>41</v>
      </c>
      <c r="AP35" s="55">
        <v>18</v>
      </c>
      <c r="AQ35" s="49">
        <v>4</v>
      </c>
      <c r="AR35" s="166">
        <v>1</v>
      </c>
      <c r="AT35" s="264">
        <f t="shared" si="0"/>
        <v>-56</v>
      </c>
      <c r="AU35" s="262">
        <f t="shared" si="1"/>
        <v>63</v>
      </c>
      <c r="AV35" s="265">
        <f t="shared" si="2"/>
        <v>-3</v>
      </c>
    </row>
    <row r="36" spans="1:48" ht="15.75" customHeight="1" x14ac:dyDescent="0.2">
      <c r="A36" s="303">
        <v>8</v>
      </c>
      <c r="B36" s="1">
        <v>209</v>
      </c>
      <c r="C36" s="356" t="s">
        <v>200</v>
      </c>
      <c r="D36" s="49">
        <v>-885</v>
      </c>
      <c r="E36" s="50">
        <v>-426</v>
      </c>
      <c r="F36" s="51">
        <v>-459</v>
      </c>
      <c r="G36" s="49">
        <v>-575</v>
      </c>
      <c r="H36" s="50">
        <v>-263</v>
      </c>
      <c r="I36" s="51">
        <v>-312</v>
      </c>
      <c r="J36" s="80">
        <v>603</v>
      </c>
      <c r="K36" s="50">
        <v>312</v>
      </c>
      <c r="L36" s="51">
        <v>291</v>
      </c>
      <c r="M36" s="52">
        <v>312</v>
      </c>
      <c r="N36" s="53">
        <v>290</v>
      </c>
      <c r="O36" s="53">
        <v>0</v>
      </c>
      <c r="P36" s="54">
        <v>1</v>
      </c>
      <c r="Q36" s="49">
        <v>1178</v>
      </c>
      <c r="R36" s="50">
        <v>575</v>
      </c>
      <c r="S36" s="51">
        <v>603</v>
      </c>
      <c r="T36" s="52">
        <v>575</v>
      </c>
      <c r="U36" s="53">
        <v>603</v>
      </c>
      <c r="V36" s="53">
        <v>0</v>
      </c>
      <c r="W36" s="55">
        <v>0</v>
      </c>
      <c r="X36" s="49">
        <v>-310</v>
      </c>
      <c r="Y36" s="50">
        <v>-163</v>
      </c>
      <c r="Z36" s="56">
        <v>-147</v>
      </c>
      <c r="AA36" s="49">
        <v>1868</v>
      </c>
      <c r="AB36" s="50">
        <v>936</v>
      </c>
      <c r="AC36" s="56">
        <v>932</v>
      </c>
      <c r="AD36" s="52">
        <v>857</v>
      </c>
      <c r="AE36" s="53">
        <v>799</v>
      </c>
      <c r="AF36" s="53">
        <v>70</v>
      </c>
      <c r="AG36" s="55">
        <v>127</v>
      </c>
      <c r="AH36" s="49">
        <v>9</v>
      </c>
      <c r="AI36" s="51">
        <v>6</v>
      </c>
      <c r="AJ36" s="49">
        <v>2178</v>
      </c>
      <c r="AK36" s="50">
        <v>1099</v>
      </c>
      <c r="AL36" s="56">
        <v>1079</v>
      </c>
      <c r="AM36" s="52">
        <v>1048</v>
      </c>
      <c r="AN36" s="53">
        <v>977</v>
      </c>
      <c r="AO36" s="53">
        <v>34</v>
      </c>
      <c r="AP36" s="55">
        <v>50</v>
      </c>
      <c r="AQ36" s="49">
        <v>17</v>
      </c>
      <c r="AR36" s="166">
        <v>52</v>
      </c>
      <c r="AT36" s="264">
        <f t="shared" si="0"/>
        <v>-369</v>
      </c>
      <c r="AU36" s="262">
        <f t="shared" si="1"/>
        <v>113</v>
      </c>
      <c r="AV36" s="265">
        <f t="shared" si="2"/>
        <v>-54</v>
      </c>
    </row>
    <row r="37" spans="1:48" ht="15.75" customHeight="1" x14ac:dyDescent="0.2">
      <c r="A37" s="303">
        <v>4</v>
      </c>
      <c r="B37" s="1">
        <v>210</v>
      </c>
      <c r="C37" s="356" t="s">
        <v>37</v>
      </c>
      <c r="D37" s="49">
        <v>-1014</v>
      </c>
      <c r="E37" s="50">
        <v>-642</v>
      </c>
      <c r="F37" s="51">
        <v>-372</v>
      </c>
      <c r="G37" s="49">
        <v>-173</v>
      </c>
      <c r="H37" s="50">
        <v>-138</v>
      </c>
      <c r="I37" s="51">
        <v>-35</v>
      </c>
      <c r="J37" s="80">
        <v>2242</v>
      </c>
      <c r="K37" s="50">
        <v>1161</v>
      </c>
      <c r="L37" s="51">
        <v>1081</v>
      </c>
      <c r="M37" s="52">
        <v>1156</v>
      </c>
      <c r="N37" s="53">
        <v>1070</v>
      </c>
      <c r="O37" s="53">
        <v>5</v>
      </c>
      <c r="P37" s="54">
        <v>11</v>
      </c>
      <c r="Q37" s="49">
        <v>2415</v>
      </c>
      <c r="R37" s="50">
        <v>1299</v>
      </c>
      <c r="S37" s="51">
        <v>1116</v>
      </c>
      <c r="T37" s="52">
        <v>1291</v>
      </c>
      <c r="U37" s="53">
        <v>1112</v>
      </c>
      <c r="V37" s="53">
        <v>8</v>
      </c>
      <c r="W37" s="55">
        <v>4</v>
      </c>
      <c r="X37" s="49">
        <v>-841</v>
      </c>
      <c r="Y37" s="50">
        <v>-504</v>
      </c>
      <c r="Z37" s="56">
        <v>-337</v>
      </c>
      <c r="AA37" s="49">
        <v>7821</v>
      </c>
      <c r="AB37" s="50">
        <v>4167</v>
      </c>
      <c r="AC37" s="56">
        <v>3654</v>
      </c>
      <c r="AD37" s="52">
        <v>3829</v>
      </c>
      <c r="AE37" s="53">
        <v>3440</v>
      </c>
      <c r="AF37" s="53">
        <v>277</v>
      </c>
      <c r="AG37" s="55">
        <v>148</v>
      </c>
      <c r="AH37" s="49">
        <v>61</v>
      </c>
      <c r="AI37" s="51">
        <v>66</v>
      </c>
      <c r="AJ37" s="49">
        <v>8662</v>
      </c>
      <c r="AK37" s="50">
        <v>4671</v>
      </c>
      <c r="AL37" s="56">
        <v>3991</v>
      </c>
      <c r="AM37" s="52">
        <v>4395</v>
      </c>
      <c r="AN37" s="53">
        <v>3829</v>
      </c>
      <c r="AO37" s="53">
        <v>155</v>
      </c>
      <c r="AP37" s="55">
        <v>139</v>
      </c>
      <c r="AQ37" s="49">
        <v>121</v>
      </c>
      <c r="AR37" s="166">
        <v>23</v>
      </c>
      <c r="AT37" s="264">
        <f t="shared" si="0"/>
        <v>-955</v>
      </c>
      <c r="AU37" s="262">
        <f t="shared" si="1"/>
        <v>131</v>
      </c>
      <c r="AV37" s="265">
        <f t="shared" si="2"/>
        <v>-17</v>
      </c>
    </row>
    <row r="38" spans="1:48" ht="15.75" customHeight="1" x14ac:dyDescent="0.2">
      <c r="A38" s="303">
        <v>7</v>
      </c>
      <c r="B38" s="1">
        <v>212</v>
      </c>
      <c r="C38" s="356" t="s">
        <v>201</v>
      </c>
      <c r="D38" s="49">
        <v>-526</v>
      </c>
      <c r="E38" s="50">
        <v>-195</v>
      </c>
      <c r="F38" s="51">
        <v>-331</v>
      </c>
      <c r="G38" s="49">
        <v>-294</v>
      </c>
      <c r="H38" s="50">
        <v>-125</v>
      </c>
      <c r="I38" s="51">
        <v>-169</v>
      </c>
      <c r="J38" s="80">
        <v>313</v>
      </c>
      <c r="K38" s="50">
        <v>177</v>
      </c>
      <c r="L38" s="51">
        <v>136</v>
      </c>
      <c r="M38" s="52">
        <v>177</v>
      </c>
      <c r="N38" s="53">
        <v>136</v>
      </c>
      <c r="O38" s="53">
        <v>0</v>
      </c>
      <c r="P38" s="54">
        <v>0</v>
      </c>
      <c r="Q38" s="49">
        <v>607</v>
      </c>
      <c r="R38" s="50">
        <v>302</v>
      </c>
      <c r="S38" s="51">
        <v>305</v>
      </c>
      <c r="T38" s="52">
        <v>300</v>
      </c>
      <c r="U38" s="53">
        <v>304</v>
      </c>
      <c r="V38" s="53">
        <v>2</v>
      </c>
      <c r="W38" s="55">
        <v>1</v>
      </c>
      <c r="X38" s="49">
        <v>-232</v>
      </c>
      <c r="Y38" s="50">
        <v>-70</v>
      </c>
      <c r="Z38" s="56">
        <v>-162</v>
      </c>
      <c r="AA38" s="49">
        <v>1073</v>
      </c>
      <c r="AB38" s="50">
        <v>581</v>
      </c>
      <c r="AC38" s="56">
        <v>492</v>
      </c>
      <c r="AD38" s="52">
        <v>508</v>
      </c>
      <c r="AE38" s="53">
        <v>447</v>
      </c>
      <c r="AF38" s="53">
        <v>69</v>
      </c>
      <c r="AG38" s="55">
        <v>39</v>
      </c>
      <c r="AH38" s="49">
        <v>4</v>
      </c>
      <c r="AI38" s="51">
        <v>6</v>
      </c>
      <c r="AJ38" s="49">
        <v>1305</v>
      </c>
      <c r="AK38" s="50">
        <v>651</v>
      </c>
      <c r="AL38" s="56">
        <v>654</v>
      </c>
      <c r="AM38" s="52">
        <v>609</v>
      </c>
      <c r="AN38" s="53">
        <v>622</v>
      </c>
      <c r="AO38" s="53">
        <v>29</v>
      </c>
      <c r="AP38" s="55">
        <v>19</v>
      </c>
      <c r="AQ38" s="49">
        <v>13</v>
      </c>
      <c r="AR38" s="166">
        <v>13</v>
      </c>
      <c r="AT38" s="264">
        <f t="shared" si="0"/>
        <v>-276</v>
      </c>
      <c r="AU38" s="262">
        <f t="shared" si="1"/>
        <v>60</v>
      </c>
      <c r="AV38" s="265">
        <f t="shared" si="2"/>
        <v>-16</v>
      </c>
    </row>
    <row r="39" spans="1:48" ht="15.75" customHeight="1" x14ac:dyDescent="0.2">
      <c r="A39" s="303">
        <v>5</v>
      </c>
      <c r="B39" s="1">
        <v>213</v>
      </c>
      <c r="C39" s="356" t="s">
        <v>202</v>
      </c>
      <c r="D39" s="49">
        <v>-428</v>
      </c>
      <c r="E39" s="50">
        <v>-219</v>
      </c>
      <c r="F39" s="51">
        <v>-209</v>
      </c>
      <c r="G39" s="49">
        <v>-209</v>
      </c>
      <c r="H39" s="50">
        <v>-91</v>
      </c>
      <c r="I39" s="51">
        <v>-118</v>
      </c>
      <c r="J39" s="80">
        <v>299</v>
      </c>
      <c r="K39" s="50">
        <v>166</v>
      </c>
      <c r="L39" s="51">
        <v>133</v>
      </c>
      <c r="M39" s="52">
        <v>165</v>
      </c>
      <c r="N39" s="53">
        <v>133</v>
      </c>
      <c r="O39" s="53">
        <v>1</v>
      </c>
      <c r="P39" s="54">
        <v>0</v>
      </c>
      <c r="Q39" s="49">
        <v>508</v>
      </c>
      <c r="R39" s="50">
        <v>257</v>
      </c>
      <c r="S39" s="51">
        <v>251</v>
      </c>
      <c r="T39" s="52">
        <v>256</v>
      </c>
      <c r="U39" s="53">
        <v>251</v>
      </c>
      <c r="V39" s="53">
        <v>1</v>
      </c>
      <c r="W39" s="55">
        <v>0</v>
      </c>
      <c r="X39" s="49">
        <v>-219</v>
      </c>
      <c r="Y39" s="50">
        <v>-128</v>
      </c>
      <c r="Z39" s="56">
        <v>-91</v>
      </c>
      <c r="AA39" s="49">
        <v>1068</v>
      </c>
      <c r="AB39" s="50">
        <v>549</v>
      </c>
      <c r="AC39" s="56">
        <v>519</v>
      </c>
      <c r="AD39" s="52">
        <v>503</v>
      </c>
      <c r="AE39" s="53">
        <v>469</v>
      </c>
      <c r="AF39" s="53">
        <v>45</v>
      </c>
      <c r="AG39" s="55">
        <v>45</v>
      </c>
      <c r="AH39" s="49">
        <v>1</v>
      </c>
      <c r="AI39" s="51">
        <v>5</v>
      </c>
      <c r="AJ39" s="49">
        <v>1287</v>
      </c>
      <c r="AK39" s="50">
        <v>677</v>
      </c>
      <c r="AL39" s="56">
        <v>610</v>
      </c>
      <c r="AM39" s="52">
        <v>630</v>
      </c>
      <c r="AN39" s="53">
        <v>565</v>
      </c>
      <c r="AO39" s="53">
        <v>34</v>
      </c>
      <c r="AP39" s="55">
        <v>35</v>
      </c>
      <c r="AQ39" s="49">
        <v>13</v>
      </c>
      <c r="AR39" s="166">
        <v>10</v>
      </c>
      <c r="AT39" s="264">
        <f t="shared" si="0"/>
        <v>-223</v>
      </c>
      <c r="AU39" s="262">
        <f t="shared" si="1"/>
        <v>21</v>
      </c>
      <c r="AV39" s="265">
        <f t="shared" si="2"/>
        <v>-17</v>
      </c>
    </row>
    <row r="40" spans="1:48" ht="15.75" customHeight="1" x14ac:dyDescent="0.2">
      <c r="A40" s="303">
        <v>3</v>
      </c>
      <c r="B40" s="1">
        <v>214</v>
      </c>
      <c r="C40" s="356" t="s">
        <v>203</v>
      </c>
      <c r="D40" s="49">
        <v>382</v>
      </c>
      <c r="E40" s="50">
        <v>50</v>
      </c>
      <c r="F40" s="51">
        <v>332</v>
      </c>
      <c r="G40" s="49">
        <v>-187</v>
      </c>
      <c r="H40" s="50">
        <v>-140</v>
      </c>
      <c r="I40" s="51">
        <v>-47</v>
      </c>
      <c r="J40" s="80">
        <v>1776</v>
      </c>
      <c r="K40" s="50">
        <v>882</v>
      </c>
      <c r="L40" s="51">
        <v>894</v>
      </c>
      <c r="M40" s="52">
        <v>877</v>
      </c>
      <c r="N40" s="53">
        <v>888</v>
      </c>
      <c r="O40" s="53">
        <v>5</v>
      </c>
      <c r="P40" s="54">
        <v>6</v>
      </c>
      <c r="Q40" s="49">
        <v>1963</v>
      </c>
      <c r="R40" s="50">
        <v>1022</v>
      </c>
      <c r="S40" s="51">
        <v>941</v>
      </c>
      <c r="T40" s="52">
        <v>1005</v>
      </c>
      <c r="U40" s="53">
        <v>926</v>
      </c>
      <c r="V40" s="53">
        <v>17</v>
      </c>
      <c r="W40" s="55">
        <v>15</v>
      </c>
      <c r="X40" s="49">
        <v>569</v>
      </c>
      <c r="Y40" s="50">
        <v>190</v>
      </c>
      <c r="Z40" s="56">
        <v>379</v>
      </c>
      <c r="AA40" s="49">
        <v>9592</v>
      </c>
      <c r="AB40" s="50">
        <v>4658</v>
      </c>
      <c r="AC40" s="56">
        <v>4934</v>
      </c>
      <c r="AD40" s="52">
        <v>4369</v>
      </c>
      <c r="AE40" s="53">
        <v>4660</v>
      </c>
      <c r="AF40" s="53">
        <v>233</v>
      </c>
      <c r="AG40" s="55">
        <v>237</v>
      </c>
      <c r="AH40" s="49">
        <v>56</v>
      </c>
      <c r="AI40" s="51">
        <v>37</v>
      </c>
      <c r="AJ40" s="49">
        <v>9023</v>
      </c>
      <c r="AK40" s="50">
        <v>4468</v>
      </c>
      <c r="AL40" s="56">
        <v>4555</v>
      </c>
      <c r="AM40" s="52">
        <v>4272</v>
      </c>
      <c r="AN40" s="53">
        <v>4317</v>
      </c>
      <c r="AO40" s="53">
        <v>165</v>
      </c>
      <c r="AP40" s="55">
        <v>173</v>
      </c>
      <c r="AQ40" s="49">
        <v>31</v>
      </c>
      <c r="AR40" s="166">
        <v>65</v>
      </c>
      <c r="AT40" s="264">
        <f t="shared" si="0"/>
        <v>440</v>
      </c>
      <c r="AU40" s="262">
        <f t="shared" si="1"/>
        <v>132</v>
      </c>
      <c r="AV40" s="265">
        <f t="shared" si="2"/>
        <v>-3</v>
      </c>
    </row>
    <row r="41" spans="1:48" ht="15.75" customHeight="1" x14ac:dyDescent="0.2">
      <c r="A41" s="303">
        <v>5</v>
      </c>
      <c r="B41" s="1">
        <v>215</v>
      </c>
      <c r="C41" s="356" t="s">
        <v>204</v>
      </c>
      <c r="D41" s="49">
        <v>-479</v>
      </c>
      <c r="E41" s="50">
        <v>-221</v>
      </c>
      <c r="F41" s="51">
        <v>-258</v>
      </c>
      <c r="G41" s="49">
        <v>-349</v>
      </c>
      <c r="H41" s="50">
        <v>-197</v>
      </c>
      <c r="I41" s="51">
        <v>-152</v>
      </c>
      <c r="J41" s="80">
        <v>505</v>
      </c>
      <c r="K41" s="50">
        <v>251</v>
      </c>
      <c r="L41" s="51">
        <v>254</v>
      </c>
      <c r="M41" s="52">
        <v>247</v>
      </c>
      <c r="N41" s="53">
        <v>247</v>
      </c>
      <c r="O41" s="53">
        <v>4</v>
      </c>
      <c r="P41" s="54">
        <v>7</v>
      </c>
      <c r="Q41" s="49">
        <v>854</v>
      </c>
      <c r="R41" s="50">
        <v>448</v>
      </c>
      <c r="S41" s="51">
        <v>406</v>
      </c>
      <c r="T41" s="52">
        <v>446</v>
      </c>
      <c r="U41" s="53">
        <v>402</v>
      </c>
      <c r="V41" s="53">
        <v>2</v>
      </c>
      <c r="W41" s="55">
        <v>4</v>
      </c>
      <c r="X41" s="49">
        <v>-130</v>
      </c>
      <c r="Y41" s="50">
        <v>-24</v>
      </c>
      <c r="Z41" s="56">
        <v>-106</v>
      </c>
      <c r="AA41" s="49">
        <v>2424</v>
      </c>
      <c r="AB41" s="50">
        <v>1245</v>
      </c>
      <c r="AC41" s="56">
        <v>1179</v>
      </c>
      <c r="AD41" s="52">
        <v>1028</v>
      </c>
      <c r="AE41" s="53">
        <v>1008</v>
      </c>
      <c r="AF41" s="53">
        <v>197</v>
      </c>
      <c r="AG41" s="55">
        <v>156</v>
      </c>
      <c r="AH41" s="49">
        <v>20</v>
      </c>
      <c r="AI41" s="51">
        <v>15</v>
      </c>
      <c r="AJ41" s="49">
        <v>2554</v>
      </c>
      <c r="AK41" s="50">
        <v>1269</v>
      </c>
      <c r="AL41" s="56">
        <v>1285</v>
      </c>
      <c r="AM41" s="52">
        <v>1118</v>
      </c>
      <c r="AN41" s="53">
        <v>1109</v>
      </c>
      <c r="AO41" s="53">
        <v>134</v>
      </c>
      <c r="AP41" s="55">
        <v>164</v>
      </c>
      <c r="AQ41" s="49">
        <v>17</v>
      </c>
      <c r="AR41" s="166">
        <v>12</v>
      </c>
      <c r="AT41" s="264">
        <f t="shared" si="0"/>
        <v>-191</v>
      </c>
      <c r="AU41" s="262">
        <f t="shared" si="1"/>
        <v>55</v>
      </c>
      <c r="AV41" s="265">
        <f t="shared" si="2"/>
        <v>6</v>
      </c>
    </row>
    <row r="42" spans="1:48" ht="15.75" customHeight="1" x14ac:dyDescent="0.2">
      <c r="A42" s="303">
        <v>4</v>
      </c>
      <c r="B42" s="1">
        <v>216</v>
      </c>
      <c r="C42" s="356" t="s">
        <v>205</v>
      </c>
      <c r="D42" s="49">
        <v>-587</v>
      </c>
      <c r="E42" s="50">
        <v>-276</v>
      </c>
      <c r="F42" s="51">
        <v>-311</v>
      </c>
      <c r="G42" s="49">
        <v>-182</v>
      </c>
      <c r="H42" s="50">
        <v>-109</v>
      </c>
      <c r="I42" s="51">
        <v>-73</v>
      </c>
      <c r="J42" s="80">
        <v>699</v>
      </c>
      <c r="K42" s="50">
        <v>351</v>
      </c>
      <c r="L42" s="51">
        <v>348</v>
      </c>
      <c r="M42" s="52">
        <v>350</v>
      </c>
      <c r="N42" s="53">
        <v>345</v>
      </c>
      <c r="O42" s="53">
        <v>1</v>
      </c>
      <c r="P42" s="54">
        <v>3</v>
      </c>
      <c r="Q42" s="49">
        <v>881</v>
      </c>
      <c r="R42" s="50">
        <v>460</v>
      </c>
      <c r="S42" s="51">
        <v>421</v>
      </c>
      <c r="T42" s="52">
        <v>458</v>
      </c>
      <c r="U42" s="53">
        <v>420</v>
      </c>
      <c r="V42" s="53">
        <v>2</v>
      </c>
      <c r="W42" s="55">
        <v>1</v>
      </c>
      <c r="X42" s="49">
        <v>-405</v>
      </c>
      <c r="Y42" s="50">
        <v>-167</v>
      </c>
      <c r="Z42" s="56">
        <v>-238</v>
      </c>
      <c r="AA42" s="49">
        <v>2787</v>
      </c>
      <c r="AB42" s="50">
        <v>1526</v>
      </c>
      <c r="AC42" s="56">
        <v>1261</v>
      </c>
      <c r="AD42" s="52">
        <v>1455</v>
      </c>
      <c r="AE42" s="53">
        <v>1177</v>
      </c>
      <c r="AF42" s="53">
        <v>60</v>
      </c>
      <c r="AG42" s="55">
        <v>77</v>
      </c>
      <c r="AH42" s="49">
        <v>11</v>
      </c>
      <c r="AI42" s="51">
        <v>7</v>
      </c>
      <c r="AJ42" s="49">
        <v>3192</v>
      </c>
      <c r="AK42" s="50">
        <v>1693</v>
      </c>
      <c r="AL42" s="56">
        <v>1499</v>
      </c>
      <c r="AM42" s="52">
        <v>1627</v>
      </c>
      <c r="AN42" s="53">
        <v>1443</v>
      </c>
      <c r="AO42" s="53">
        <v>47</v>
      </c>
      <c r="AP42" s="55">
        <v>32</v>
      </c>
      <c r="AQ42" s="49">
        <v>19</v>
      </c>
      <c r="AR42" s="166">
        <v>24</v>
      </c>
      <c r="AT42" s="264">
        <f t="shared" si="0"/>
        <v>-438</v>
      </c>
      <c r="AU42" s="262">
        <f t="shared" si="1"/>
        <v>58</v>
      </c>
      <c r="AV42" s="265">
        <f t="shared" si="2"/>
        <v>-25</v>
      </c>
    </row>
    <row r="43" spans="1:48" ht="15.75" customHeight="1" x14ac:dyDescent="0.2">
      <c r="A43" s="303">
        <v>3</v>
      </c>
      <c r="B43" s="1">
        <v>217</v>
      </c>
      <c r="C43" s="356" t="s">
        <v>206</v>
      </c>
      <c r="D43" s="49">
        <v>-486</v>
      </c>
      <c r="E43" s="50">
        <v>-306</v>
      </c>
      <c r="F43" s="51">
        <v>-180</v>
      </c>
      <c r="G43" s="49">
        <v>-433</v>
      </c>
      <c r="H43" s="50">
        <v>-221</v>
      </c>
      <c r="I43" s="51">
        <v>-212</v>
      </c>
      <c r="J43" s="80">
        <v>1048</v>
      </c>
      <c r="K43" s="50">
        <v>527</v>
      </c>
      <c r="L43" s="51">
        <v>521</v>
      </c>
      <c r="M43" s="52">
        <v>526</v>
      </c>
      <c r="N43" s="53">
        <v>520</v>
      </c>
      <c r="O43" s="53">
        <v>1</v>
      </c>
      <c r="P43" s="54">
        <v>1</v>
      </c>
      <c r="Q43" s="49">
        <v>1481</v>
      </c>
      <c r="R43" s="50">
        <v>748</v>
      </c>
      <c r="S43" s="51">
        <v>733</v>
      </c>
      <c r="T43" s="52">
        <v>742</v>
      </c>
      <c r="U43" s="53">
        <v>731</v>
      </c>
      <c r="V43" s="53">
        <v>6</v>
      </c>
      <c r="W43" s="55">
        <v>2</v>
      </c>
      <c r="X43" s="49">
        <v>-53</v>
      </c>
      <c r="Y43" s="50">
        <v>-85</v>
      </c>
      <c r="Z43" s="56">
        <v>32</v>
      </c>
      <c r="AA43" s="49">
        <v>5552</v>
      </c>
      <c r="AB43" s="50">
        <v>2805</v>
      </c>
      <c r="AC43" s="56">
        <v>2747</v>
      </c>
      <c r="AD43" s="52">
        <v>2567</v>
      </c>
      <c r="AE43" s="53">
        <v>2576</v>
      </c>
      <c r="AF43" s="53">
        <v>212</v>
      </c>
      <c r="AG43" s="55">
        <v>129</v>
      </c>
      <c r="AH43" s="49">
        <v>26</v>
      </c>
      <c r="AI43" s="51">
        <v>42</v>
      </c>
      <c r="AJ43" s="49">
        <v>5605</v>
      </c>
      <c r="AK43" s="50">
        <v>2890</v>
      </c>
      <c r="AL43" s="56">
        <v>2715</v>
      </c>
      <c r="AM43" s="52">
        <v>2691</v>
      </c>
      <c r="AN43" s="53">
        <v>2556</v>
      </c>
      <c r="AO43" s="53">
        <v>179</v>
      </c>
      <c r="AP43" s="55">
        <v>138</v>
      </c>
      <c r="AQ43" s="49">
        <v>20</v>
      </c>
      <c r="AR43" s="166">
        <v>21</v>
      </c>
      <c r="AT43" s="264">
        <f t="shared" si="0"/>
        <v>-104</v>
      </c>
      <c r="AU43" s="262">
        <f t="shared" si="1"/>
        <v>24</v>
      </c>
      <c r="AV43" s="265">
        <f t="shared" si="2"/>
        <v>27</v>
      </c>
    </row>
    <row r="44" spans="1:48" ht="15.75" customHeight="1" x14ac:dyDescent="0.2">
      <c r="A44" s="303">
        <v>5</v>
      </c>
      <c r="B44" s="1">
        <v>218</v>
      </c>
      <c r="C44" s="356" t="s">
        <v>207</v>
      </c>
      <c r="D44" s="49">
        <v>-228</v>
      </c>
      <c r="E44" s="50">
        <v>-136</v>
      </c>
      <c r="F44" s="51">
        <v>-92</v>
      </c>
      <c r="G44" s="49">
        <v>-79</v>
      </c>
      <c r="H44" s="50">
        <v>-15</v>
      </c>
      <c r="I44" s="51">
        <v>-64</v>
      </c>
      <c r="J44" s="80">
        <v>374</v>
      </c>
      <c r="K44" s="50">
        <v>202</v>
      </c>
      <c r="L44" s="51">
        <v>172</v>
      </c>
      <c r="M44" s="52">
        <v>201</v>
      </c>
      <c r="N44" s="53">
        <v>171</v>
      </c>
      <c r="O44" s="53">
        <v>1</v>
      </c>
      <c r="P44" s="54">
        <v>1</v>
      </c>
      <c r="Q44" s="49">
        <v>453</v>
      </c>
      <c r="R44" s="50">
        <v>217</v>
      </c>
      <c r="S44" s="51">
        <v>236</v>
      </c>
      <c r="T44" s="52">
        <v>217</v>
      </c>
      <c r="U44" s="53">
        <v>235</v>
      </c>
      <c r="V44" s="53">
        <v>0</v>
      </c>
      <c r="W44" s="55">
        <v>1</v>
      </c>
      <c r="X44" s="49">
        <v>-149</v>
      </c>
      <c r="Y44" s="50">
        <v>-121</v>
      </c>
      <c r="Z44" s="56">
        <v>-28</v>
      </c>
      <c r="AA44" s="49">
        <v>1453</v>
      </c>
      <c r="AB44" s="50">
        <v>750</v>
      </c>
      <c r="AC44" s="56">
        <v>703</v>
      </c>
      <c r="AD44" s="52">
        <v>646</v>
      </c>
      <c r="AE44" s="53">
        <v>591</v>
      </c>
      <c r="AF44" s="53">
        <v>86</v>
      </c>
      <c r="AG44" s="55">
        <v>98</v>
      </c>
      <c r="AH44" s="49">
        <v>18</v>
      </c>
      <c r="AI44" s="51">
        <v>14</v>
      </c>
      <c r="AJ44" s="49">
        <v>1602</v>
      </c>
      <c r="AK44" s="50">
        <v>871</v>
      </c>
      <c r="AL44" s="56">
        <v>731</v>
      </c>
      <c r="AM44" s="52">
        <v>793</v>
      </c>
      <c r="AN44" s="53">
        <v>662</v>
      </c>
      <c r="AO44" s="53">
        <v>73</v>
      </c>
      <c r="AP44" s="55">
        <v>62</v>
      </c>
      <c r="AQ44" s="49">
        <v>5</v>
      </c>
      <c r="AR44" s="166">
        <v>7</v>
      </c>
      <c r="AT44" s="264">
        <f t="shared" si="0"/>
        <v>-218</v>
      </c>
      <c r="AU44" s="262">
        <f t="shared" si="1"/>
        <v>49</v>
      </c>
      <c r="AV44" s="265">
        <f t="shared" si="2"/>
        <v>20</v>
      </c>
    </row>
    <row r="45" spans="1:48" ht="15.75" customHeight="1" x14ac:dyDescent="0.2">
      <c r="A45" s="303">
        <v>3</v>
      </c>
      <c r="B45" s="1">
        <v>219</v>
      </c>
      <c r="C45" s="356" t="s">
        <v>208</v>
      </c>
      <c r="D45" s="49">
        <v>-202</v>
      </c>
      <c r="E45" s="50">
        <v>-80</v>
      </c>
      <c r="F45" s="51">
        <v>-122</v>
      </c>
      <c r="G45" s="49">
        <v>-75</v>
      </c>
      <c r="H45" s="50">
        <v>-34</v>
      </c>
      <c r="I45" s="51">
        <v>-41</v>
      </c>
      <c r="J45" s="80">
        <v>771</v>
      </c>
      <c r="K45" s="50">
        <v>413</v>
      </c>
      <c r="L45" s="51">
        <v>358</v>
      </c>
      <c r="M45" s="52">
        <v>410</v>
      </c>
      <c r="N45" s="53">
        <v>357</v>
      </c>
      <c r="O45" s="53">
        <v>3</v>
      </c>
      <c r="P45" s="54">
        <v>1</v>
      </c>
      <c r="Q45" s="49">
        <v>846</v>
      </c>
      <c r="R45" s="50">
        <v>447</v>
      </c>
      <c r="S45" s="51">
        <v>399</v>
      </c>
      <c r="T45" s="52">
        <v>444</v>
      </c>
      <c r="U45" s="53">
        <v>395</v>
      </c>
      <c r="V45" s="53">
        <v>3</v>
      </c>
      <c r="W45" s="55">
        <v>4</v>
      </c>
      <c r="X45" s="49">
        <v>-127</v>
      </c>
      <c r="Y45" s="50">
        <v>-46</v>
      </c>
      <c r="Z45" s="56">
        <v>-81</v>
      </c>
      <c r="AA45" s="49">
        <v>4367</v>
      </c>
      <c r="AB45" s="50">
        <v>2281</v>
      </c>
      <c r="AC45" s="56">
        <v>2086</v>
      </c>
      <c r="AD45" s="52">
        <v>2105</v>
      </c>
      <c r="AE45" s="53">
        <v>1840</v>
      </c>
      <c r="AF45" s="53">
        <v>138</v>
      </c>
      <c r="AG45" s="55">
        <v>216</v>
      </c>
      <c r="AH45" s="49">
        <v>38</v>
      </c>
      <c r="AI45" s="51">
        <v>30</v>
      </c>
      <c r="AJ45" s="49">
        <v>4494</v>
      </c>
      <c r="AK45" s="50">
        <v>2327</v>
      </c>
      <c r="AL45" s="56">
        <v>2167</v>
      </c>
      <c r="AM45" s="52">
        <v>2159</v>
      </c>
      <c r="AN45" s="53">
        <v>1995</v>
      </c>
      <c r="AO45" s="53">
        <v>139</v>
      </c>
      <c r="AP45" s="55">
        <v>155</v>
      </c>
      <c r="AQ45" s="49">
        <v>29</v>
      </c>
      <c r="AR45" s="166">
        <v>17</v>
      </c>
      <c r="AT45" s="264">
        <f t="shared" si="0"/>
        <v>-209</v>
      </c>
      <c r="AU45" s="262">
        <f t="shared" si="1"/>
        <v>60</v>
      </c>
      <c r="AV45" s="265">
        <f t="shared" si="2"/>
        <v>22</v>
      </c>
    </row>
    <row r="46" spans="1:48" ht="15.75" customHeight="1" x14ac:dyDescent="0.2">
      <c r="A46" s="303">
        <v>5</v>
      </c>
      <c r="B46" s="1">
        <v>220</v>
      </c>
      <c r="C46" s="356" t="s">
        <v>209</v>
      </c>
      <c r="D46" s="49">
        <v>-242</v>
      </c>
      <c r="E46" s="50">
        <v>-62</v>
      </c>
      <c r="F46" s="51">
        <v>-180</v>
      </c>
      <c r="G46" s="49">
        <v>-225</v>
      </c>
      <c r="H46" s="50">
        <v>-96</v>
      </c>
      <c r="I46" s="51">
        <v>-129</v>
      </c>
      <c r="J46" s="80">
        <v>297</v>
      </c>
      <c r="K46" s="50">
        <v>150</v>
      </c>
      <c r="L46" s="51">
        <v>147</v>
      </c>
      <c r="M46" s="52">
        <v>149</v>
      </c>
      <c r="N46" s="53">
        <v>146</v>
      </c>
      <c r="O46" s="53">
        <v>1</v>
      </c>
      <c r="P46" s="54">
        <v>1</v>
      </c>
      <c r="Q46" s="49">
        <v>522</v>
      </c>
      <c r="R46" s="50">
        <v>246</v>
      </c>
      <c r="S46" s="51">
        <v>276</v>
      </c>
      <c r="T46" s="52">
        <v>245</v>
      </c>
      <c r="U46" s="53">
        <v>276</v>
      </c>
      <c r="V46" s="53">
        <v>1</v>
      </c>
      <c r="W46" s="55">
        <v>0</v>
      </c>
      <c r="X46" s="49">
        <v>-17</v>
      </c>
      <c r="Y46" s="50">
        <v>34</v>
      </c>
      <c r="Z46" s="56">
        <v>-51</v>
      </c>
      <c r="AA46" s="49">
        <v>1312</v>
      </c>
      <c r="AB46" s="50">
        <v>704</v>
      </c>
      <c r="AC46" s="56">
        <v>608</v>
      </c>
      <c r="AD46" s="52">
        <v>567</v>
      </c>
      <c r="AE46" s="53">
        <v>499</v>
      </c>
      <c r="AF46" s="53">
        <v>132</v>
      </c>
      <c r="AG46" s="55">
        <v>105</v>
      </c>
      <c r="AH46" s="49">
        <v>5</v>
      </c>
      <c r="AI46" s="51">
        <v>4</v>
      </c>
      <c r="AJ46" s="49">
        <v>1329</v>
      </c>
      <c r="AK46" s="50">
        <v>670</v>
      </c>
      <c r="AL46" s="56">
        <v>659</v>
      </c>
      <c r="AM46" s="52">
        <v>589</v>
      </c>
      <c r="AN46" s="53">
        <v>578</v>
      </c>
      <c r="AO46" s="53">
        <v>72</v>
      </c>
      <c r="AP46" s="55">
        <v>75</v>
      </c>
      <c r="AQ46" s="49">
        <v>9</v>
      </c>
      <c r="AR46" s="166">
        <v>6</v>
      </c>
      <c r="AT46" s="264">
        <f t="shared" si="0"/>
        <v>-101</v>
      </c>
      <c r="AU46" s="262">
        <f t="shared" si="1"/>
        <v>90</v>
      </c>
      <c r="AV46" s="265">
        <f t="shared" si="2"/>
        <v>-6</v>
      </c>
    </row>
    <row r="47" spans="1:48" ht="15.75" customHeight="1" x14ac:dyDescent="0.2">
      <c r="A47" s="303">
        <v>9</v>
      </c>
      <c r="B47" s="1">
        <v>221</v>
      </c>
      <c r="C47" s="356" t="s">
        <v>210</v>
      </c>
      <c r="D47" s="49">
        <v>-330</v>
      </c>
      <c r="E47" s="50">
        <v>-181</v>
      </c>
      <c r="F47" s="51">
        <v>-149</v>
      </c>
      <c r="G47" s="49">
        <v>-227</v>
      </c>
      <c r="H47" s="50">
        <v>-108</v>
      </c>
      <c r="I47" s="51">
        <v>-119</v>
      </c>
      <c r="J47" s="80">
        <v>323</v>
      </c>
      <c r="K47" s="50">
        <v>166</v>
      </c>
      <c r="L47" s="51">
        <v>157</v>
      </c>
      <c r="M47" s="52">
        <v>166</v>
      </c>
      <c r="N47" s="53">
        <v>154</v>
      </c>
      <c r="O47" s="53">
        <v>0</v>
      </c>
      <c r="P47" s="54">
        <v>3</v>
      </c>
      <c r="Q47" s="49">
        <v>550</v>
      </c>
      <c r="R47" s="50">
        <v>274</v>
      </c>
      <c r="S47" s="51">
        <v>276</v>
      </c>
      <c r="T47" s="52">
        <v>273</v>
      </c>
      <c r="U47" s="53">
        <v>276</v>
      </c>
      <c r="V47" s="53">
        <v>1</v>
      </c>
      <c r="W47" s="55">
        <v>0</v>
      </c>
      <c r="X47" s="49">
        <v>-103</v>
      </c>
      <c r="Y47" s="50">
        <v>-73</v>
      </c>
      <c r="Z47" s="56">
        <v>-30</v>
      </c>
      <c r="AA47" s="49">
        <v>1212</v>
      </c>
      <c r="AB47" s="50">
        <v>596</v>
      </c>
      <c r="AC47" s="56">
        <v>616</v>
      </c>
      <c r="AD47" s="52">
        <v>524</v>
      </c>
      <c r="AE47" s="53">
        <v>507</v>
      </c>
      <c r="AF47" s="53">
        <v>69</v>
      </c>
      <c r="AG47" s="55">
        <v>107</v>
      </c>
      <c r="AH47" s="49">
        <v>3</v>
      </c>
      <c r="AI47" s="51">
        <v>2</v>
      </c>
      <c r="AJ47" s="49">
        <v>1315</v>
      </c>
      <c r="AK47" s="50">
        <v>669</v>
      </c>
      <c r="AL47" s="56">
        <v>646</v>
      </c>
      <c r="AM47" s="52">
        <v>616</v>
      </c>
      <c r="AN47" s="53">
        <v>568</v>
      </c>
      <c r="AO47" s="53">
        <v>52</v>
      </c>
      <c r="AP47" s="55">
        <v>69</v>
      </c>
      <c r="AQ47" s="49">
        <v>1</v>
      </c>
      <c r="AR47" s="166">
        <v>9</v>
      </c>
      <c r="AT47" s="264">
        <f t="shared" si="0"/>
        <v>-153</v>
      </c>
      <c r="AU47" s="262">
        <f t="shared" si="1"/>
        <v>55</v>
      </c>
      <c r="AV47" s="265">
        <f t="shared" si="2"/>
        <v>-5</v>
      </c>
    </row>
    <row r="48" spans="1:48" ht="15.75" customHeight="1" x14ac:dyDescent="0.2">
      <c r="A48" s="303">
        <v>8</v>
      </c>
      <c r="B48" s="1">
        <v>222</v>
      </c>
      <c r="C48" s="356" t="s">
        <v>211</v>
      </c>
      <c r="D48" s="49">
        <v>-359</v>
      </c>
      <c r="E48" s="50">
        <v>-187</v>
      </c>
      <c r="F48" s="51">
        <v>-172</v>
      </c>
      <c r="G48" s="49">
        <v>-230</v>
      </c>
      <c r="H48" s="50">
        <v>-127</v>
      </c>
      <c r="I48" s="51">
        <v>-103</v>
      </c>
      <c r="J48" s="80">
        <v>154</v>
      </c>
      <c r="K48" s="50">
        <v>71</v>
      </c>
      <c r="L48" s="51">
        <v>83</v>
      </c>
      <c r="M48" s="52">
        <v>71</v>
      </c>
      <c r="N48" s="53">
        <v>82</v>
      </c>
      <c r="O48" s="53">
        <v>0</v>
      </c>
      <c r="P48" s="54">
        <v>1</v>
      </c>
      <c r="Q48" s="49">
        <v>384</v>
      </c>
      <c r="R48" s="50">
        <v>198</v>
      </c>
      <c r="S48" s="51">
        <v>186</v>
      </c>
      <c r="T48" s="52">
        <v>198</v>
      </c>
      <c r="U48" s="53">
        <v>186</v>
      </c>
      <c r="V48" s="53">
        <v>0</v>
      </c>
      <c r="W48" s="55">
        <v>0</v>
      </c>
      <c r="X48" s="49">
        <v>-129</v>
      </c>
      <c r="Y48" s="50">
        <v>-60</v>
      </c>
      <c r="Z48" s="56">
        <v>-69</v>
      </c>
      <c r="AA48" s="49">
        <v>513</v>
      </c>
      <c r="AB48" s="50">
        <v>269</v>
      </c>
      <c r="AC48" s="56">
        <v>244</v>
      </c>
      <c r="AD48" s="52">
        <v>258</v>
      </c>
      <c r="AE48" s="53">
        <v>225</v>
      </c>
      <c r="AF48" s="53">
        <v>8</v>
      </c>
      <c r="AG48" s="55">
        <v>17</v>
      </c>
      <c r="AH48" s="49">
        <v>3</v>
      </c>
      <c r="AI48" s="51">
        <v>2</v>
      </c>
      <c r="AJ48" s="49">
        <v>642</v>
      </c>
      <c r="AK48" s="50">
        <v>329</v>
      </c>
      <c r="AL48" s="56">
        <v>313</v>
      </c>
      <c r="AM48" s="52">
        <v>324</v>
      </c>
      <c r="AN48" s="53">
        <v>299</v>
      </c>
      <c r="AO48" s="53">
        <v>4</v>
      </c>
      <c r="AP48" s="55">
        <v>12</v>
      </c>
      <c r="AQ48" s="49">
        <v>1</v>
      </c>
      <c r="AR48" s="166">
        <v>2</v>
      </c>
      <c r="AT48" s="264">
        <f t="shared" si="0"/>
        <v>-140</v>
      </c>
      <c r="AU48" s="262">
        <f t="shared" si="1"/>
        <v>9</v>
      </c>
      <c r="AV48" s="265">
        <f t="shared" si="2"/>
        <v>2</v>
      </c>
    </row>
    <row r="49" spans="1:48" ht="15.75" customHeight="1" x14ac:dyDescent="0.2">
      <c r="A49" s="303">
        <v>9</v>
      </c>
      <c r="B49" s="1">
        <v>223</v>
      </c>
      <c r="C49" s="356" t="s">
        <v>212</v>
      </c>
      <c r="D49" s="49">
        <v>-753</v>
      </c>
      <c r="E49" s="50">
        <v>-367</v>
      </c>
      <c r="F49" s="51">
        <v>-386</v>
      </c>
      <c r="G49" s="49">
        <v>-434</v>
      </c>
      <c r="H49" s="50">
        <v>-200</v>
      </c>
      <c r="I49" s="51">
        <v>-234</v>
      </c>
      <c r="J49" s="80">
        <v>469</v>
      </c>
      <c r="K49" s="50">
        <v>247</v>
      </c>
      <c r="L49" s="51">
        <v>222</v>
      </c>
      <c r="M49" s="52">
        <v>246</v>
      </c>
      <c r="N49" s="53">
        <v>222</v>
      </c>
      <c r="O49" s="53">
        <v>1</v>
      </c>
      <c r="P49" s="54">
        <v>0</v>
      </c>
      <c r="Q49" s="49">
        <v>903</v>
      </c>
      <c r="R49" s="50">
        <v>447</v>
      </c>
      <c r="S49" s="51">
        <v>456</v>
      </c>
      <c r="T49" s="52">
        <v>446</v>
      </c>
      <c r="U49" s="53">
        <v>456</v>
      </c>
      <c r="V49" s="53">
        <v>1</v>
      </c>
      <c r="W49" s="55">
        <v>0</v>
      </c>
      <c r="X49" s="49">
        <v>-319</v>
      </c>
      <c r="Y49" s="50">
        <v>-167</v>
      </c>
      <c r="Z49" s="56">
        <v>-152</v>
      </c>
      <c r="AA49" s="49">
        <v>1432</v>
      </c>
      <c r="AB49" s="50">
        <v>720</v>
      </c>
      <c r="AC49" s="56">
        <v>712</v>
      </c>
      <c r="AD49" s="52">
        <v>616</v>
      </c>
      <c r="AE49" s="53">
        <v>617</v>
      </c>
      <c r="AF49" s="53">
        <v>94</v>
      </c>
      <c r="AG49" s="55">
        <v>90</v>
      </c>
      <c r="AH49" s="49">
        <v>10</v>
      </c>
      <c r="AI49" s="51">
        <v>5</v>
      </c>
      <c r="AJ49" s="49">
        <v>1751</v>
      </c>
      <c r="AK49" s="50">
        <v>887</v>
      </c>
      <c r="AL49" s="56">
        <v>864</v>
      </c>
      <c r="AM49" s="52">
        <v>808</v>
      </c>
      <c r="AN49" s="53">
        <v>783</v>
      </c>
      <c r="AO49" s="53">
        <v>33</v>
      </c>
      <c r="AP49" s="55">
        <v>39</v>
      </c>
      <c r="AQ49" s="49">
        <v>46</v>
      </c>
      <c r="AR49" s="166">
        <v>42</v>
      </c>
      <c r="AT49" s="264">
        <f t="shared" si="0"/>
        <v>-358</v>
      </c>
      <c r="AU49" s="262">
        <f t="shared" si="1"/>
        <v>112</v>
      </c>
      <c r="AV49" s="265">
        <f t="shared" si="2"/>
        <v>-73</v>
      </c>
    </row>
    <row r="50" spans="1:48" ht="15.75" customHeight="1" x14ac:dyDescent="0.2">
      <c r="A50" s="303">
        <v>10</v>
      </c>
      <c r="B50" s="1">
        <v>224</v>
      </c>
      <c r="C50" s="356" t="s">
        <v>213</v>
      </c>
      <c r="D50" s="49">
        <v>-532</v>
      </c>
      <c r="E50" s="50">
        <v>-243</v>
      </c>
      <c r="F50" s="51">
        <v>-289</v>
      </c>
      <c r="G50" s="49">
        <v>-350</v>
      </c>
      <c r="H50" s="50">
        <v>-160</v>
      </c>
      <c r="I50" s="51">
        <v>-190</v>
      </c>
      <c r="J50" s="80">
        <v>355</v>
      </c>
      <c r="K50" s="50">
        <v>188</v>
      </c>
      <c r="L50" s="51">
        <v>167</v>
      </c>
      <c r="M50" s="52">
        <v>188</v>
      </c>
      <c r="N50" s="53">
        <v>167</v>
      </c>
      <c r="O50" s="53">
        <v>0</v>
      </c>
      <c r="P50" s="54">
        <v>0</v>
      </c>
      <c r="Q50" s="49">
        <v>705</v>
      </c>
      <c r="R50" s="50">
        <v>348</v>
      </c>
      <c r="S50" s="51">
        <v>357</v>
      </c>
      <c r="T50" s="52">
        <v>348</v>
      </c>
      <c r="U50" s="53">
        <v>356</v>
      </c>
      <c r="V50" s="53">
        <v>0</v>
      </c>
      <c r="W50" s="55">
        <v>1</v>
      </c>
      <c r="X50" s="49">
        <v>-182</v>
      </c>
      <c r="Y50" s="50">
        <v>-83</v>
      </c>
      <c r="Z50" s="56">
        <v>-99</v>
      </c>
      <c r="AA50" s="49">
        <v>1173</v>
      </c>
      <c r="AB50" s="50">
        <v>582</v>
      </c>
      <c r="AC50" s="56">
        <v>591</v>
      </c>
      <c r="AD50" s="52">
        <v>453</v>
      </c>
      <c r="AE50" s="53">
        <v>407</v>
      </c>
      <c r="AF50" s="53">
        <v>122</v>
      </c>
      <c r="AG50" s="55">
        <v>179</v>
      </c>
      <c r="AH50" s="49">
        <v>7</v>
      </c>
      <c r="AI50" s="51">
        <v>5</v>
      </c>
      <c r="AJ50" s="49">
        <v>1355</v>
      </c>
      <c r="AK50" s="50">
        <v>665</v>
      </c>
      <c r="AL50" s="56">
        <v>690</v>
      </c>
      <c r="AM50" s="52">
        <v>550</v>
      </c>
      <c r="AN50" s="53">
        <v>541</v>
      </c>
      <c r="AO50" s="53">
        <v>99</v>
      </c>
      <c r="AP50" s="55">
        <v>121</v>
      </c>
      <c r="AQ50" s="49">
        <v>16</v>
      </c>
      <c r="AR50" s="166">
        <v>28</v>
      </c>
      <c r="AT50" s="264">
        <f t="shared" si="0"/>
        <v>-231</v>
      </c>
      <c r="AU50" s="262">
        <f t="shared" si="1"/>
        <v>81</v>
      </c>
      <c r="AV50" s="265">
        <f t="shared" si="2"/>
        <v>-32</v>
      </c>
    </row>
    <row r="51" spans="1:48" ht="15.75" customHeight="1" x14ac:dyDescent="0.2">
      <c r="A51" s="303">
        <v>8</v>
      </c>
      <c r="B51" s="1">
        <v>225</v>
      </c>
      <c r="C51" s="356" t="s">
        <v>214</v>
      </c>
      <c r="D51" s="49">
        <v>-373</v>
      </c>
      <c r="E51" s="50">
        <v>-165</v>
      </c>
      <c r="F51" s="51">
        <v>-208</v>
      </c>
      <c r="G51" s="49">
        <v>-264</v>
      </c>
      <c r="H51" s="50">
        <v>-121</v>
      </c>
      <c r="I51" s="51">
        <v>-143</v>
      </c>
      <c r="J51" s="80">
        <v>237</v>
      </c>
      <c r="K51" s="50">
        <v>117</v>
      </c>
      <c r="L51" s="51">
        <v>120</v>
      </c>
      <c r="M51" s="52">
        <v>116</v>
      </c>
      <c r="N51" s="53">
        <v>120</v>
      </c>
      <c r="O51" s="53">
        <v>1</v>
      </c>
      <c r="P51" s="54">
        <v>0</v>
      </c>
      <c r="Q51" s="49">
        <v>501</v>
      </c>
      <c r="R51" s="50">
        <v>238</v>
      </c>
      <c r="S51" s="51">
        <v>263</v>
      </c>
      <c r="T51" s="52">
        <v>238</v>
      </c>
      <c r="U51" s="53">
        <v>263</v>
      </c>
      <c r="V51" s="53">
        <v>0</v>
      </c>
      <c r="W51" s="55">
        <v>0</v>
      </c>
      <c r="X51" s="49">
        <v>-109</v>
      </c>
      <c r="Y51" s="50">
        <v>-44</v>
      </c>
      <c r="Z51" s="56">
        <v>-65</v>
      </c>
      <c r="AA51" s="49">
        <v>844</v>
      </c>
      <c r="AB51" s="50">
        <v>423</v>
      </c>
      <c r="AC51" s="56">
        <v>421</v>
      </c>
      <c r="AD51" s="52">
        <v>396</v>
      </c>
      <c r="AE51" s="53">
        <v>361</v>
      </c>
      <c r="AF51" s="53">
        <v>25</v>
      </c>
      <c r="AG51" s="55">
        <v>60</v>
      </c>
      <c r="AH51" s="49">
        <v>2</v>
      </c>
      <c r="AI51" s="51">
        <v>0</v>
      </c>
      <c r="AJ51" s="49">
        <v>953</v>
      </c>
      <c r="AK51" s="50">
        <v>467</v>
      </c>
      <c r="AL51" s="56">
        <v>486</v>
      </c>
      <c r="AM51" s="52">
        <v>449</v>
      </c>
      <c r="AN51" s="53">
        <v>449</v>
      </c>
      <c r="AO51" s="53">
        <v>15</v>
      </c>
      <c r="AP51" s="55">
        <v>32</v>
      </c>
      <c r="AQ51" s="49">
        <v>3</v>
      </c>
      <c r="AR51" s="166">
        <v>5</v>
      </c>
      <c r="AT51" s="264">
        <f t="shared" si="0"/>
        <v>-141</v>
      </c>
      <c r="AU51" s="262">
        <f t="shared" si="1"/>
        <v>38</v>
      </c>
      <c r="AV51" s="265">
        <f t="shared" si="2"/>
        <v>-6</v>
      </c>
    </row>
    <row r="52" spans="1:48" ht="15.75" customHeight="1" x14ac:dyDescent="0.2">
      <c r="A52" s="303">
        <v>10</v>
      </c>
      <c r="B52" s="1">
        <v>226</v>
      </c>
      <c r="C52" s="356" t="s">
        <v>215</v>
      </c>
      <c r="D52" s="49">
        <v>-561</v>
      </c>
      <c r="E52" s="50">
        <v>-281</v>
      </c>
      <c r="F52" s="51">
        <v>-280</v>
      </c>
      <c r="G52" s="49">
        <v>-404</v>
      </c>
      <c r="H52" s="50">
        <v>-206</v>
      </c>
      <c r="I52" s="51">
        <v>-198</v>
      </c>
      <c r="J52" s="80">
        <v>291</v>
      </c>
      <c r="K52" s="50">
        <v>138</v>
      </c>
      <c r="L52" s="51">
        <v>153</v>
      </c>
      <c r="M52" s="52">
        <v>138</v>
      </c>
      <c r="N52" s="53">
        <v>153</v>
      </c>
      <c r="O52" s="53">
        <v>0</v>
      </c>
      <c r="P52" s="54">
        <v>0</v>
      </c>
      <c r="Q52" s="49">
        <v>695</v>
      </c>
      <c r="R52" s="50">
        <v>344</v>
      </c>
      <c r="S52" s="51">
        <v>351</v>
      </c>
      <c r="T52" s="52">
        <v>344</v>
      </c>
      <c r="U52" s="53">
        <v>351</v>
      </c>
      <c r="V52" s="53">
        <v>0</v>
      </c>
      <c r="W52" s="55">
        <v>0</v>
      </c>
      <c r="X52" s="49">
        <v>-157</v>
      </c>
      <c r="Y52" s="50">
        <v>-75</v>
      </c>
      <c r="Z52" s="56">
        <v>-82</v>
      </c>
      <c r="AA52" s="49">
        <v>1105</v>
      </c>
      <c r="AB52" s="50">
        <v>595</v>
      </c>
      <c r="AC52" s="56">
        <v>510</v>
      </c>
      <c r="AD52" s="52">
        <v>499</v>
      </c>
      <c r="AE52" s="53">
        <v>468</v>
      </c>
      <c r="AF52" s="53">
        <v>89</v>
      </c>
      <c r="AG52" s="55">
        <v>38</v>
      </c>
      <c r="AH52" s="49">
        <v>7</v>
      </c>
      <c r="AI52" s="51">
        <v>4</v>
      </c>
      <c r="AJ52" s="49">
        <v>1262</v>
      </c>
      <c r="AK52" s="50">
        <v>670</v>
      </c>
      <c r="AL52" s="56">
        <v>592</v>
      </c>
      <c r="AM52" s="52">
        <v>591</v>
      </c>
      <c r="AN52" s="53">
        <v>559</v>
      </c>
      <c r="AO52" s="53">
        <v>69</v>
      </c>
      <c r="AP52" s="55">
        <v>24</v>
      </c>
      <c r="AQ52" s="49">
        <v>10</v>
      </c>
      <c r="AR52" s="166">
        <v>9</v>
      </c>
      <c r="AT52" s="264">
        <f t="shared" si="0"/>
        <v>-183</v>
      </c>
      <c r="AU52" s="262">
        <f t="shared" si="1"/>
        <v>34</v>
      </c>
      <c r="AV52" s="265">
        <f t="shared" si="2"/>
        <v>-8</v>
      </c>
    </row>
    <row r="53" spans="1:48" s="81" customFormat="1" ht="15.75" customHeight="1" x14ac:dyDescent="0.2">
      <c r="A53" s="303">
        <v>7</v>
      </c>
      <c r="B53" s="1">
        <v>227</v>
      </c>
      <c r="C53" s="356" t="s">
        <v>216</v>
      </c>
      <c r="D53" s="49">
        <v>-709</v>
      </c>
      <c r="E53" s="50">
        <v>-308</v>
      </c>
      <c r="F53" s="51">
        <v>-401</v>
      </c>
      <c r="G53" s="49">
        <v>-313</v>
      </c>
      <c r="H53" s="50">
        <v>-134</v>
      </c>
      <c r="I53" s="51">
        <v>-179</v>
      </c>
      <c r="J53" s="80">
        <v>220</v>
      </c>
      <c r="K53" s="50">
        <v>119</v>
      </c>
      <c r="L53" s="51">
        <v>101</v>
      </c>
      <c r="M53" s="52">
        <v>118</v>
      </c>
      <c r="N53" s="53">
        <v>101</v>
      </c>
      <c r="O53" s="53">
        <v>1</v>
      </c>
      <c r="P53" s="54">
        <v>0</v>
      </c>
      <c r="Q53" s="49">
        <v>533</v>
      </c>
      <c r="R53" s="50">
        <v>253</v>
      </c>
      <c r="S53" s="51">
        <v>280</v>
      </c>
      <c r="T53" s="52">
        <v>253</v>
      </c>
      <c r="U53" s="53">
        <v>280</v>
      </c>
      <c r="V53" s="53">
        <v>0</v>
      </c>
      <c r="W53" s="55">
        <v>0</v>
      </c>
      <c r="X53" s="49">
        <v>-396</v>
      </c>
      <c r="Y53" s="50">
        <v>-174</v>
      </c>
      <c r="Z53" s="56">
        <v>-222</v>
      </c>
      <c r="AA53" s="49">
        <v>684</v>
      </c>
      <c r="AB53" s="50">
        <v>339</v>
      </c>
      <c r="AC53" s="56">
        <v>345</v>
      </c>
      <c r="AD53" s="52">
        <v>317</v>
      </c>
      <c r="AE53" s="53">
        <v>279</v>
      </c>
      <c r="AF53" s="53">
        <v>17</v>
      </c>
      <c r="AG53" s="55">
        <v>58</v>
      </c>
      <c r="AH53" s="49">
        <v>5</v>
      </c>
      <c r="AI53" s="51">
        <v>8</v>
      </c>
      <c r="AJ53" s="49">
        <v>1080</v>
      </c>
      <c r="AK53" s="50">
        <v>513</v>
      </c>
      <c r="AL53" s="56">
        <v>567</v>
      </c>
      <c r="AM53" s="52">
        <v>505</v>
      </c>
      <c r="AN53" s="53">
        <v>511</v>
      </c>
      <c r="AO53" s="53">
        <v>7</v>
      </c>
      <c r="AP53" s="55">
        <v>56</v>
      </c>
      <c r="AQ53" s="49">
        <v>1</v>
      </c>
      <c r="AR53" s="166">
        <v>0</v>
      </c>
      <c r="AT53" s="264">
        <f t="shared" si="0"/>
        <v>-420</v>
      </c>
      <c r="AU53" s="262">
        <f t="shared" si="1"/>
        <v>12</v>
      </c>
      <c r="AV53" s="265">
        <f t="shared" si="2"/>
        <v>12</v>
      </c>
    </row>
    <row r="54" spans="1:48" ht="15.75" customHeight="1" x14ac:dyDescent="0.2">
      <c r="A54" s="303">
        <v>5</v>
      </c>
      <c r="B54" s="1">
        <v>228</v>
      </c>
      <c r="C54" s="356" t="s">
        <v>217</v>
      </c>
      <c r="D54" s="49">
        <v>358</v>
      </c>
      <c r="E54" s="50">
        <v>243</v>
      </c>
      <c r="F54" s="51">
        <v>115</v>
      </c>
      <c r="G54" s="49">
        <v>-9</v>
      </c>
      <c r="H54" s="50">
        <v>12</v>
      </c>
      <c r="I54" s="51">
        <v>-21</v>
      </c>
      <c r="J54" s="80">
        <v>395</v>
      </c>
      <c r="K54" s="50">
        <v>217</v>
      </c>
      <c r="L54" s="51">
        <v>178</v>
      </c>
      <c r="M54" s="52">
        <v>216</v>
      </c>
      <c r="N54" s="53">
        <v>176</v>
      </c>
      <c r="O54" s="53">
        <v>1</v>
      </c>
      <c r="P54" s="54">
        <v>2</v>
      </c>
      <c r="Q54" s="49">
        <v>404</v>
      </c>
      <c r="R54" s="50">
        <v>205</v>
      </c>
      <c r="S54" s="51">
        <v>199</v>
      </c>
      <c r="T54" s="52">
        <v>204</v>
      </c>
      <c r="U54" s="53">
        <v>199</v>
      </c>
      <c r="V54" s="53">
        <v>1</v>
      </c>
      <c r="W54" s="55">
        <v>0</v>
      </c>
      <c r="X54" s="49">
        <v>367</v>
      </c>
      <c r="Y54" s="50">
        <v>231</v>
      </c>
      <c r="Z54" s="56">
        <v>136</v>
      </c>
      <c r="AA54" s="49">
        <v>2088</v>
      </c>
      <c r="AB54" s="50">
        <v>1103</v>
      </c>
      <c r="AC54" s="56">
        <v>985</v>
      </c>
      <c r="AD54" s="52">
        <v>874</v>
      </c>
      <c r="AE54" s="53">
        <v>755</v>
      </c>
      <c r="AF54" s="53">
        <v>212</v>
      </c>
      <c r="AG54" s="55">
        <v>225</v>
      </c>
      <c r="AH54" s="49">
        <v>17</v>
      </c>
      <c r="AI54" s="51">
        <v>5</v>
      </c>
      <c r="AJ54" s="49">
        <v>1721</v>
      </c>
      <c r="AK54" s="50">
        <v>872</v>
      </c>
      <c r="AL54" s="56">
        <v>849</v>
      </c>
      <c r="AM54" s="52">
        <v>780</v>
      </c>
      <c r="AN54" s="53">
        <v>732</v>
      </c>
      <c r="AO54" s="53">
        <v>70</v>
      </c>
      <c r="AP54" s="55">
        <v>103</v>
      </c>
      <c r="AQ54" s="49">
        <v>22</v>
      </c>
      <c r="AR54" s="166">
        <v>14</v>
      </c>
      <c r="AT54" s="264">
        <f t="shared" si="0"/>
        <v>117</v>
      </c>
      <c r="AU54" s="262">
        <f t="shared" si="1"/>
        <v>264</v>
      </c>
      <c r="AV54" s="265">
        <f t="shared" si="2"/>
        <v>-14</v>
      </c>
    </row>
    <row r="55" spans="1:48" ht="15.75" customHeight="1" x14ac:dyDescent="0.2">
      <c r="A55" s="303">
        <v>7</v>
      </c>
      <c r="B55" s="1">
        <v>229</v>
      </c>
      <c r="C55" s="356" t="s">
        <v>218</v>
      </c>
      <c r="D55" s="49">
        <v>-601</v>
      </c>
      <c r="E55" s="50">
        <v>-263</v>
      </c>
      <c r="F55" s="51">
        <v>-338</v>
      </c>
      <c r="G55" s="49">
        <v>-354</v>
      </c>
      <c r="H55" s="50">
        <v>-182</v>
      </c>
      <c r="I55" s="51">
        <v>-172</v>
      </c>
      <c r="J55" s="80">
        <v>535</v>
      </c>
      <c r="K55" s="50">
        <v>271</v>
      </c>
      <c r="L55" s="51">
        <v>264</v>
      </c>
      <c r="M55" s="52">
        <v>270</v>
      </c>
      <c r="N55" s="53">
        <v>264</v>
      </c>
      <c r="O55" s="53">
        <v>1</v>
      </c>
      <c r="P55" s="54">
        <v>0</v>
      </c>
      <c r="Q55" s="49">
        <v>889</v>
      </c>
      <c r="R55" s="50">
        <v>453</v>
      </c>
      <c r="S55" s="51">
        <v>436</v>
      </c>
      <c r="T55" s="52">
        <v>452</v>
      </c>
      <c r="U55" s="53">
        <v>435</v>
      </c>
      <c r="V55" s="53">
        <v>1</v>
      </c>
      <c r="W55" s="55">
        <v>1</v>
      </c>
      <c r="X55" s="49">
        <v>-247</v>
      </c>
      <c r="Y55" s="50">
        <v>-81</v>
      </c>
      <c r="Z55" s="56">
        <v>-166</v>
      </c>
      <c r="AA55" s="49">
        <v>1866</v>
      </c>
      <c r="AB55" s="50">
        <v>975</v>
      </c>
      <c r="AC55" s="56">
        <v>891</v>
      </c>
      <c r="AD55" s="52">
        <v>911</v>
      </c>
      <c r="AE55" s="53">
        <v>835</v>
      </c>
      <c r="AF55" s="53">
        <v>58</v>
      </c>
      <c r="AG55" s="55">
        <v>54</v>
      </c>
      <c r="AH55" s="49">
        <v>6</v>
      </c>
      <c r="AI55" s="51">
        <v>2</v>
      </c>
      <c r="AJ55" s="49">
        <v>2113</v>
      </c>
      <c r="AK55" s="50">
        <v>1056</v>
      </c>
      <c r="AL55" s="56">
        <v>1057</v>
      </c>
      <c r="AM55" s="52">
        <v>1002</v>
      </c>
      <c r="AN55" s="53">
        <v>998</v>
      </c>
      <c r="AO55" s="53">
        <v>37</v>
      </c>
      <c r="AP55" s="55">
        <v>40</v>
      </c>
      <c r="AQ55" s="49">
        <v>17</v>
      </c>
      <c r="AR55" s="166">
        <v>19</v>
      </c>
      <c r="AT55" s="264">
        <f t="shared" si="0"/>
        <v>-254</v>
      </c>
      <c r="AU55" s="262">
        <f t="shared" si="1"/>
        <v>35</v>
      </c>
      <c r="AV55" s="265">
        <f t="shared" si="2"/>
        <v>-28</v>
      </c>
    </row>
    <row r="56" spans="1:48" ht="15.75" customHeight="1" x14ac:dyDescent="0.2">
      <c r="A56" s="303">
        <v>3</v>
      </c>
      <c r="B56" s="1">
        <v>301</v>
      </c>
      <c r="C56" s="356" t="s">
        <v>49</v>
      </c>
      <c r="D56" s="49">
        <v>-9</v>
      </c>
      <c r="E56" s="50">
        <v>-24</v>
      </c>
      <c r="F56" s="51">
        <v>15</v>
      </c>
      <c r="G56" s="49">
        <v>-101</v>
      </c>
      <c r="H56" s="50">
        <v>-60</v>
      </c>
      <c r="I56" s="51">
        <v>-41</v>
      </c>
      <c r="J56" s="80">
        <v>160</v>
      </c>
      <c r="K56" s="50">
        <v>76</v>
      </c>
      <c r="L56" s="51">
        <v>84</v>
      </c>
      <c r="M56" s="52">
        <v>76</v>
      </c>
      <c r="N56" s="53">
        <v>84</v>
      </c>
      <c r="O56" s="53">
        <v>0</v>
      </c>
      <c r="P56" s="54">
        <v>0</v>
      </c>
      <c r="Q56" s="49">
        <v>261</v>
      </c>
      <c r="R56" s="50">
        <v>136</v>
      </c>
      <c r="S56" s="51">
        <v>125</v>
      </c>
      <c r="T56" s="52">
        <v>136</v>
      </c>
      <c r="U56" s="53">
        <v>124</v>
      </c>
      <c r="V56" s="53">
        <v>0</v>
      </c>
      <c r="W56" s="55">
        <v>1</v>
      </c>
      <c r="X56" s="49">
        <v>92</v>
      </c>
      <c r="Y56" s="50">
        <v>36</v>
      </c>
      <c r="Z56" s="56">
        <v>56</v>
      </c>
      <c r="AA56" s="49">
        <v>1080</v>
      </c>
      <c r="AB56" s="50">
        <v>527</v>
      </c>
      <c r="AC56" s="56">
        <v>553</v>
      </c>
      <c r="AD56" s="52">
        <v>510</v>
      </c>
      <c r="AE56" s="53">
        <v>529</v>
      </c>
      <c r="AF56" s="53">
        <v>13</v>
      </c>
      <c r="AG56" s="55">
        <v>13</v>
      </c>
      <c r="AH56" s="49">
        <v>4</v>
      </c>
      <c r="AI56" s="51">
        <v>11</v>
      </c>
      <c r="AJ56" s="49">
        <v>988</v>
      </c>
      <c r="AK56" s="50">
        <v>491</v>
      </c>
      <c r="AL56" s="56">
        <v>497</v>
      </c>
      <c r="AM56" s="52">
        <v>478</v>
      </c>
      <c r="AN56" s="53">
        <v>488</v>
      </c>
      <c r="AO56" s="53">
        <v>10</v>
      </c>
      <c r="AP56" s="55">
        <v>9</v>
      </c>
      <c r="AQ56" s="49">
        <v>3</v>
      </c>
      <c r="AR56" s="166">
        <v>0</v>
      </c>
      <c r="AT56" s="264">
        <f t="shared" si="0"/>
        <v>73</v>
      </c>
      <c r="AU56" s="262">
        <f t="shared" si="1"/>
        <v>7</v>
      </c>
      <c r="AV56" s="265">
        <f t="shared" si="2"/>
        <v>12</v>
      </c>
    </row>
    <row r="57" spans="1:48" ht="15.75" customHeight="1" x14ac:dyDescent="0.2">
      <c r="A57" s="303">
        <v>5</v>
      </c>
      <c r="B57" s="1">
        <v>365</v>
      </c>
      <c r="C57" s="356" t="s">
        <v>219</v>
      </c>
      <c r="D57" s="49">
        <v>-334</v>
      </c>
      <c r="E57" s="50">
        <v>-167</v>
      </c>
      <c r="F57" s="51">
        <v>-167</v>
      </c>
      <c r="G57" s="49">
        <v>-182</v>
      </c>
      <c r="H57" s="50">
        <v>-84</v>
      </c>
      <c r="I57" s="51">
        <v>-98</v>
      </c>
      <c r="J57" s="80">
        <v>109</v>
      </c>
      <c r="K57" s="50">
        <v>57</v>
      </c>
      <c r="L57" s="51">
        <v>52</v>
      </c>
      <c r="M57" s="52">
        <v>57</v>
      </c>
      <c r="N57" s="53">
        <v>51</v>
      </c>
      <c r="O57" s="53">
        <v>0</v>
      </c>
      <c r="P57" s="54">
        <v>1</v>
      </c>
      <c r="Q57" s="49">
        <v>291</v>
      </c>
      <c r="R57" s="50">
        <v>141</v>
      </c>
      <c r="S57" s="51">
        <v>150</v>
      </c>
      <c r="T57" s="52">
        <v>141</v>
      </c>
      <c r="U57" s="53">
        <v>148</v>
      </c>
      <c r="V57" s="53">
        <v>0</v>
      </c>
      <c r="W57" s="55">
        <v>2</v>
      </c>
      <c r="X57" s="49">
        <v>-152</v>
      </c>
      <c r="Y57" s="50">
        <v>-83</v>
      </c>
      <c r="Z57" s="56">
        <v>-69</v>
      </c>
      <c r="AA57" s="49">
        <v>442</v>
      </c>
      <c r="AB57" s="50">
        <v>213</v>
      </c>
      <c r="AC57" s="56">
        <v>229</v>
      </c>
      <c r="AD57" s="52">
        <v>176</v>
      </c>
      <c r="AE57" s="53">
        <v>209</v>
      </c>
      <c r="AF57" s="53">
        <v>31</v>
      </c>
      <c r="AG57" s="55">
        <v>17</v>
      </c>
      <c r="AH57" s="49">
        <v>6</v>
      </c>
      <c r="AI57" s="51">
        <v>3</v>
      </c>
      <c r="AJ57" s="49">
        <v>594</v>
      </c>
      <c r="AK57" s="50">
        <v>296</v>
      </c>
      <c r="AL57" s="56">
        <v>298</v>
      </c>
      <c r="AM57" s="52">
        <v>258</v>
      </c>
      <c r="AN57" s="53">
        <v>284</v>
      </c>
      <c r="AO57" s="53">
        <v>12</v>
      </c>
      <c r="AP57" s="55">
        <v>5</v>
      </c>
      <c r="AQ57" s="49">
        <v>26</v>
      </c>
      <c r="AR57" s="166">
        <v>9</v>
      </c>
      <c r="AT57" s="264">
        <f t="shared" si="0"/>
        <v>-157</v>
      </c>
      <c r="AU57" s="262">
        <f t="shared" si="1"/>
        <v>31</v>
      </c>
      <c r="AV57" s="265">
        <f t="shared" si="2"/>
        <v>-26</v>
      </c>
    </row>
    <row r="58" spans="1:48" ht="15.75" customHeight="1" x14ac:dyDescent="0.2">
      <c r="A58" s="303">
        <v>4</v>
      </c>
      <c r="B58" s="1">
        <v>381</v>
      </c>
      <c r="C58" s="356" t="s">
        <v>58</v>
      </c>
      <c r="D58" s="49">
        <v>-160</v>
      </c>
      <c r="E58" s="50">
        <v>-98</v>
      </c>
      <c r="F58" s="51">
        <v>-62</v>
      </c>
      <c r="G58" s="49">
        <v>-113</v>
      </c>
      <c r="H58" s="50">
        <v>-84</v>
      </c>
      <c r="I58" s="51">
        <v>-29</v>
      </c>
      <c r="J58" s="80">
        <v>213</v>
      </c>
      <c r="K58" s="50">
        <v>95</v>
      </c>
      <c r="L58" s="51">
        <v>118</v>
      </c>
      <c r="M58" s="52">
        <v>95</v>
      </c>
      <c r="N58" s="53">
        <v>118</v>
      </c>
      <c r="O58" s="53">
        <v>0</v>
      </c>
      <c r="P58" s="54">
        <v>0</v>
      </c>
      <c r="Q58" s="49">
        <v>326</v>
      </c>
      <c r="R58" s="50">
        <v>179</v>
      </c>
      <c r="S58" s="51">
        <v>147</v>
      </c>
      <c r="T58" s="52">
        <v>179</v>
      </c>
      <c r="U58" s="53">
        <v>147</v>
      </c>
      <c r="V58" s="53">
        <v>0</v>
      </c>
      <c r="W58" s="55">
        <v>0</v>
      </c>
      <c r="X58" s="49">
        <v>-47</v>
      </c>
      <c r="Y58" s="50">
        <v>-14</v>
      </c>
      <c r="Z58" s="56">
        <v>-33</v>
      </c>
      <c r="AA58" s="49">
        <v>942</v>
      </c>
      <c r="AB58" s="50">
        <v>506</v>
      </c>
      <c r="AC58" s="56">
        <v>436</v>
      </c>
      <c r="AD58" s="52">
        <v>439</v>
      </c>
      <c r="AE58" s="53">
        <v>410</v>
      </c>
      <c r="AF58" s="53">
        <v>63</v>
      </c>
      <c r="AG58" s="55">
        <v>25</v>
      </c>
      <c r="AH58" s="49">
        <v>4</v>
      </c>
      <c r="AI58" s="51">
        <v>1</v>
      </c>
      <c r="AJ58" s="49">
        <v>989</v>
      </c>
      <c r="AK58" s="50">
        <v>520</v>
      </c>
      <c r="AL58" s="56">
        <v>469</v>
      </c>
      <c r="AM58" s="52">
        <v>460</v>
      </c>
      <c r="AN58" s="53">
        <v>451</v>
      </c>
      <c r="AO58" s="53">
        <v>57</v>
      </c>
      <c r="AP58" s="55">
        <v>14</v>
      </c>
      <c r="AQ58" s="49">
        <v>3</v>
      </c>
      <c r="AR58" s="166">
        <v>4</v>
      </c>
      <c r="AT58" s="264">
        <f t="shared" si="0"/>
        <v>-62</v>
      </c>
      <c r="AU58" s="262">
        <f t="shared" si="1"/>
        <v>17</v>
      </c>
      <c r="AV58" s="265">
        <f t="shared" si="2"/>
        <v>-2</v>
      </c>
    </row>
    <row r="59" spans="1:48" ht="15.75" customHeight="1" x14ac:dyDescent="0.2">
      <c r="A59" s="303">
        <v>4</v>
      </c>
      <c r="B59" s="1">
        <v>382</v>
      </c>
      <c r="C59" s="356" t="s">
        <v>59</v>
      </c>
      <c r="D59" s="49">
        <v>-22</v>
      </c>
      <c r="E59" s="50">
        <v>16</v>
      </c>
      <c r="F59" s="51">
        <v>-38</v>
      </c>
      <c r="G59" s="49">
        <v>1</v>
      </c>
      <c r="H59" s="50">
        <v>-9</v>
      </c>
      <c r="I59" s="51">
        <v>10</v>
      </c>
      <c r="J59" s="80">
        <v>285</v>
      </c>
      <c r="K59" s="50">
        <v>145</v>
      </c>
      <c r="L59" s="51">
        <v>140</v>
      </c>
      <c r="M59" s="52">
        <v>144</v>
      </c>
      <c r="N59" s="53">
        <v>140</v>
      </c>
      <c r="O59" s="53">
        <v>1</v>
      </c>
      <c r="P59" s="54">
        <v>0</v>
      </c>
      <c r="Q59" s="49">
        <v>284</v>
      </c>
      <c r="R59" s="50">
        <v>154</v>
      </c>
      <c r="S59" s="51">
        <v>130</v>
      </c>
      <c r="T59" s="52">
        <v>153</v>
      </c>
      <c r="U59" s="53">
        <v>130</v>
      </c>
      <c r="V59" s="53">
        <v>1</v>
      </c>
      <c r="W59" s="55">
        <v>0</v>
      </c>
      <c r="X59" s="49">
        <v>-23</v>
      </c>
      <c r="Y59" s="50">
        <v>25</v>
      </c>
      <c r="Z59" s="56">
        <v>-48</v>
      </c>
      <c r="AA59" s="49">
        <v>1231</v>
      </c>
      <c r="AB59" s="50">
        <v>673</v>
      </c>
      <c r="AC59" s="56">
        <v>558</v>
      </c>
      <c r="AD59" s="52">
        <v>586</v>
      </c>
      <c r="AE59" s="53">
        <v>507</v>
      </c>
      <c r="AF59" s="53">
        <v>70</v>
      </c>
      <c r="AG59" s="55">
        <v>36</v>
      </c>
      <c r="AH59" s="49">
        <v>17</v>
      </c>
      <c r="AI59" s="51">
        <v>15</v>
      </c>
      <c r="AJ59" s="49">
        <v>1254</v>
      </c>
      <c r="AK59" s="50">
        <v>648</v>
      </c>
      <c r="AL59" s="56">
        <v>606</v>
      </c>
      <c r="AM59" s="52">
        <v>602</v>
      </c>
      <c r="AN59" s="53">
        <v>575</v>
      </c>
      <c r="AO59" s="53">
        <v>30</v>
      </c>
      <c r="AP59" s="55">
        <v>24</v>
      </c>
      <c r="AQ59" s="49">
        <v>16</v>
      </c>
      <c r="AR59" s="166">
        <v>7</v>
      </c>
      <c r="AT59" s="264">
        <f t="shared" si="0"/>
        <v>-84</v>
      </c>
      <c r="AU59" s="262">
        <f t="shared" si="1"/>
        <v>52</v>
      </c>
      <c r="AV59" s="265">
        <f t="shared" si="2"/>
        <v>9</v>
      </c>
    </row>
    <row r="60" spans="1:48" ht="15.75" customHeight="1" x14ac:dyDescent="0.2">
      <c r="A60" s="303">
        <v>6</v>
      </c>
      <c r="B60" s="1">
        <v>442</v>
      </c>
      <c r="C60" s="356" t="s">
        <v>63</v>
      </c>
      <c r="D60" s="49">
        <v>-179</v>
      </c>
      <c r="E60" s="50">
        <v>-89</v>
      </c>
      <c r="F60" s="51">
        <v>-90</v>
      </c>
      <c r="G60" s="49">
        <v>-122</v>
      </c>
      <c r="H60" s="50">
        <v>-55</v>
      </c>
      <c r="I60" s="51">
        <v>-67</v>
      </c>
      <c r="J60" s="80">
        <v>53</v>
      </c>
      <c r="K60" s="50">
        <v>26</v>
      </c>
      <c r="L60" s="51">
        <v>27</v>
      </c>
      <c r="M60" s="52">
        <v>26</v>
      </c>
      <c r="N60" s="53">
        <v>27</v>
      </c>
      <c r="O60" s="53">
        <v>0</v>
      </c>
      <c r="P60" s="54">
        <v>0</v>
      </c>
      <c r="Q60" s="49">
        <v>175</v>
      </c>
      <c r="R60" s="50">
        <v>81</v>
      </c>
      <c r="S60" s="51">
        <v>94</v>
      </c>
      <c r="T60" s="52">
        <v>81</v>
      </c>
      <c r="U60" s="53">
        <v>94</v>
      </c>
      <c r="V60" s="53">
        <v>0</v>
      </c>
      <c r="W60" s="55">
        <v>0</v>
      </c>
      <c r="X60" s="49">
        <v>-57</v>
      </c>
      <c r="Y60" s="50">
        <v>-34</v>
      </c>
      <c r="Z60" s="56">
        <v>-23</v>
      </c>
      <c r="AA60" s="49">
        <v>359</v>
      </c>
      <c r="AB60" s="50">
        <v>180</v>
      </c>
      <c r="AC60" s="56">
        <v>179</v>
      </c>
      <c r="AD60" s="52">
        <v>156</v>
      </c>
      <c r="AE60" s="53">
        <v>162</v>
      </c>
      <c r="AF60" s="53">
        <v>18</v>
      </c>
      <c r="AG60" s="55">
        <v>12</v>
      </c>
      <c r="AH60" s="49">
        <v>6</v>
      </c>
      <c r="AI60" s="51">
        <v>5</v>
      </c>
      <c r="AJ60" s="49">
        <v>416</v>
      </c>
      <c r="AK60" s="50">
        <v>214</v>
      </c>
      <c r="AL60" s="56">
        <v>202</v>
      </c>
      <c r="AM60" s="52">
        <v>200</v>
      </c>
      <c r="AN60" s="53">
        <v>191</v>
      </c>
      <c r="AO60" s="53">
        <v>4</v>
      </c>
      <c r="AP60" s="55">
        <v>7</v>
      </c>
      <c r="AQ60" s="49">
        <v>10</v>
      </c>
      <c r="AR60" s="166">
        <v>4</v>
      </c>
      <c r="AT60" s="264">
        <f t="shared" si="0"/>
        <v>-73</v>
      </c>
      <c r="AU60" s="262">
        <f t="shared" si="1"/>
        <v>19</v>
      </c>
      <c r="AV60" s="265">
        <f t="shared" si="2"/>
        <v>-3</v>
      </c>
    </row>
    <row r="61" spans="1:48" ht="15.75" customHeight="1" x14ac:dyDescent="0.2">
      <c r="A61" s="303">
        <v>6</v>
      </c>
      <c r="B61" s="1">
        <v>443</v>
      </c>
      <c r="C61" s="356" t="s">
        <v>64</v>
      </c>
      <c r="D61" s="49">
        <v>-40</v>
      </c>
      <c r="E61" s="50">
        <v>-24</v>
      </c>
      <c r="F61" s="51">
        <v>-16</v>
      </c>
      <c r="G61" s="49">
        <v>-50</v>
      </c>
      <c r="H61" s="50">
        <v>-41</v>
      </c>
      <c r="I61" s="51">
        <v>-9</v>
      </c>
      <c r="J61" s="80">
        <v>165</v>
      </c>
      <c r="K61" s="50">
        <v>77</v>
      </c>
      <c r="L61" s="51">
        <v>88</v>
      </c>
      <c r="M61" s="52">
        <v>76</v>
      </c>
      <c r="N61" s="53">
        <v>86</v>
      </c>
      <c r="O61" s="53">
        <v>1</v>
      </c>
      <c r="P61" s="54">
        <v>2</v>
      </c>
      <c r="Q61" s="49">
        <v>215</v>
      </c>
      <c r="R61" s="50">
        <v>118</v>
      </c>
      <c r="S61" s="51">
        <v>97</v>
      </c>
      <c r="T61" s="52">
        <v>118</v>
      </c>
      <c r="U61" s="53">
        <v>97</v>
      </c>
      <c r="V61" s="53">
        <v>0</v>
      </c>
      <c r="W61" s="55">
        <v>0</v>
      </c>
      <c r="X61" s="49">
        <v>10</v>
      </c>
      <c r="Y61" s="50">
        <v>17</v>
      </c>
      <c r="Z61" s="56">
        <v>-7</v>
      </c>
      <c r="AA61" s="49">
        <v>702</v>
      </c>
      <c r="AB61" s="50">
        <v>327</v>
      </c>
      <c r="AC61" s="56">
        <v>375</v>
      </c>
      <c r="AD61" s="52">
        <v>283</v>
      </c>
      <c r="AE61" s="53">
        <v>239</v>
      </c>
      <c r="AF61" s="53">
        <v>41</v>
      </c>
      <c r="AG61" s="55">
        <v>135</v>
      </c>
      <c r="AH61" s="49">
        <v>3</v>
      </c>
      <c r="AI61" s="51">
        <v>1</v>
      </c>
      <c r="AJ61" s="49">
        <v>692</v>
      </c>
      <c r="AK61" s="50">
        <v>310</v>
      </c>
      <c r="AL61" s="56">
        <v>382</v>
      </c>
      <c r="AM61" s="52">
        <v>285</v>
      </c>
      <c r="AN61" s="53">
        <v>291</v>
      </c>
      <c r="AO61" s="53">
        <v>21</v>
      </c>
      <c r="AP61" s="55">
        <v>53</v>
      </c>
      <c r="AQ61" s="49">
        <v>4</v>
      </c>
      <c r="AR61" s="166">
        <v>38</v>
      </c>
      <c r="AT61" s="264">
        <f t="shared" si="0"/>
        <v>-54</v>
      </c>
      <c r="AU61" s="262">
        <f t="shared" si="1"/>
        <v>102</v>
      </c>
      <c r="AV61" s="265">
        <f t="shared" si="2"/>
        <v>-38</v>
      </c>
    </row>
    <row r="62" spans="1:48" ht="15.75" customHeight="1" x14ac:dyDescent="0.2">
      <c r="A62" s="303">
        <v>6</v>
      </c>
      <c r="B62" s="1">
        <v>446</v>
      </c>
      <c r="C62" s="356" t="s">
        <v>220</v>
      </c>
      <c r="D62" s="49">
        <v>-126</v>
      </c>
      <c r="E62" s="50">
        <v>-49</v>
      </c>
      <c r="F62" s="51">
        <v>-77</v>
      </c>
      <c r="G62" s="49">
        <v>-73</v>
      </c>
      <c r="H62" s="50">
        <v>-31</v>
      </c>
      <c r="I62" s="51">
        <v>-42</v>
      </c>
      <c r="J62" s="80">
        <v>71</v>
      </c>
      <c r="K62" s="50">
        <v>39</v>
      </c>
      <c r="L62" s="51">
        <v>32</v>
      </c>
      <c r="M62" s="52">
        <v>39</v>
      </c>
      <c r="N62" s="53">
        <v>32</v>
      </c>
      <c r="O62" s="53">
        <v>0</v>
      </c>
      <c r="P62" s="54">
        <v>0</v>
      </c>
      <c r="Q62" s="49">
        <v>144</v>
      </c>
      <c r="R62" s="50">
        <v>70</v>
      </c>
      <c r="S62" s="51">
        <v>74</v>
      </c>
      <c r="T62" s="52">
        <v>70</v>
      </c>
      <c r="U62" s="53">
        <v>74</v>
      </c>
      <c r="V62" s="53">
        <v>0</v>
      </c>
      <c r="W62" s="55">
        <v>0</v>
      </c>
      <c r="X62" s="49">
        <v>-53</v>
      </c>
      <c r="Y62" s="50">
        <v>-18</v>
      </c>
      <c r="Z62" s="56">
        <v>-35</v>
      </c>
      <c r="AA62" s="49">
        <v>252</v>
      </c>
      <c r="AB62" s="50">
        <v>127</v>
      </c>
      <c r="AC62" s="56">
        <v>125</v>
      </c>
      <c r="AD62" s="52">
        <v>124</v>
      </c>
      <c r="AE62" s="53">
        <v>118</v>
      </c>
      <c r="AF62" s="53">
        <v>3</v>
      </c>
      <c r="AG62" s="55">
        <v>6</v>
      </c>
      <c r="AH62" s="49">
        <v>0</v>
      </c>
      <c r="AI62" s="51">
        <v>1</v>
      </c>
      <c r="AJ62" s="49">
        <v>305</v>
      </c>
      <c r="AK62" s="50">
        <v>145</v>
      </c>
      <c r="AL62" s="56">
        <v>160</v>
      </c>
      <c r="AM62" s="52">
        <v>143</v>
      </c>
      <c r="AN62" s="53">
        <v>157</v>
      </c>
      <c r="AO62" s="53">
        <v>2</v>
      </c>
      <c r="AP62" s="55">
        <v>3</v>
      </c>
      <c r="AQ62" s="49">
        <v>0</v>
      </c>
      <c r="AR62" s="166">
        <v>0</v>
      </c>
      <c r="AT62" s="264">
        <f t="shared" si="0"/>
        <v>-58</v>
      </c>
      <c r="AU62" s="262">
        <f t="shared" si="1"/>
        <v>4</v>
      </c>
      <c r="AV62" s="265">
        <f t="shared" si="2"/>
        <v>1</v>
      </c>
    </row>
    <row r="63" spans="1:48" ht="15.75" customHeight="1" x14ac:dyDescent="0.2">
      <c r="A63" s="303">
        <v>7</v>
      </c>
      <c r="B63" s="1">
        <v>464</v>
      </c>
      <c r="C63" s="356" t="s">
        <v>70</v>
      </c>
      <c r="D63" s="49">
        <v>-90</v>
      </c>
      <c r="E63" s="50">
        <v>-79</v>
      </c>
      <c r="F63" s="51">
        <v>-11</v>
      </c>
      <c r="G63" s="49">
        <v>2</v>
      </c>
      <c r="H63" s="50">
        <v>3</v>
      </c>
      <c r="I63" s="51">
        <v>-1</v>
      </c>
      <c r="J63" s="80">
        <v>293</v>
      </c>
      <c r="K63" s="50">
        <v>156</v>
      </c>
      <c r="L63" s="51">
        <v>137</v>
      </c>
      <c r="M63" s="82">
        <v>156</v>
      </c>
      <c r="N63" s="53">
        <v>137</v>
      </c>
      <c r="O63" s="53">
        <v>0</v>
      </c>
      <c r="P63" s="54">
        <v>0</v>
      </c>
      <c r="Q63" s="49">
        <v>291</v>
      </c>
      <c r="R63" s="50">
        <v>153</v>
      </c>
      <c r="S63" s="51">
        <v>138</v>
      </c>
      <c r="T63" s="52">
        <v>153</v>
      </c>
      <c r="U63" s="53">
        <v>138</v>
      </c>
      <c r="V63" s="53">
        <v>0</v>
      </c>
      <c r="W63" s="55">
        <v>0</v>
      </c>
      <c r="X63" s="49">
        <v>-92</v>
      </c>
      <c r="Y63" s="50">
        <v>-82</v>
      </c>
      <c r="Z63" s="56">
        <v>-10</v>
      </c>
      <c r="AA63" s="49">
        <v>1062</v>
      </c>
      <c r="AB63" s="50">
        <v>546</v>
      </c>
      <c r="AC63" s="56">
        <v>516</v>
      </c>
      <c r="AD63" s="52">
        <v>503</v>
      </c>
      <c r="AE63" s="53">
        <v>490</v>
      </c>
      <c r="AF63" s="53">
        <v>35</v>
      </c>
      <c r="AG63" s="55">
        <v>21</v>
      </c>
      <c r="AH63" s="49">
        <v>8</v>
      </c>
      <c r="AI63" s="51">
        <v>5</v>
      </c>
      <c r="AJ63" s="49">
        <v>1154</v>
      </c>
      <c r="AK63" s="50">
        <v>628</v>
      </c>
      <c r="AL63" s="56">
        <v>526</v>
      </c>
      <c r="AM63" s="52">
        <v>606</v>
      </c>
      <c r="AN63" s="53">
        <v>510</v>
      </c>
      <c r="AO63" s="53">
        <v>4</v>
      </c>
      <c r="AP63" s="55">
        <v>9</v>
      </c>
      <c r="AQ63" s="49">
        <v>18</v>
      </c>
      <c r="AR63" s="166">
        <v>7</v>
      </c>
      <c r="AT63" s="264">
        <f t="shared" si="0"/>
        <v>-123</v>
      </c>
      <c r="AU63" s="262">
        <f t="shared" si="1"/>
        <v>43</v>
      </c>
      <c r="AV63" s="265">
        <f t="shared" si="2"/>
        <v>-12</v>
      </c>
    </row>
    <row r="64" spans="1:48" ht="15.75" customHeight="1" x14ac:dyDescent="0.2">
      <c r="A64" s="303">
        <v>7</v>
      </c>
      <c r="B64" s="1">
        <v>481</v>
      </c>
      <c r="C64" s="356" t="s">
        <v>71</v>
      </c>
      <c r="D64" s="49">
        <v>-229</v>
      </c>
      <c r="E64" s="50">
        <v>-104</v>
      </c>
      <c r="F64" s="51">
        <v>-125</v>
      </c>
      <c r="G64" s="49">
        <v>-132</v>
      </c>
      <c r="H64" s="50">
        <v>-63</v>
      </c>
      <c r="I64" s="51">
        <v>-69</v>
      </c>
      <c r="J64" s="80">
        <v>72</v>
      </c>
      <c r="K64" s="50">
        <v>33</v>
      </c>
      <c r="L64" s="51">
        <v>39</v>
      </c>
      <c r="M64" s="52">
        <v>33</v>
      </c>
      <c r="N64" s="53">
        <v>39</v>
      </c>
      <c r="O64" s="53">
        <v>0</v>
      </c>
      <c r="P64" s="54">
        <v>0</v>
      </c>
      <c r="Q64" s="49">
        <v>204</v>
      </c>
      <c r="R64" s="50">
        <v>96</v>
      </c>
      <c r="S64" s="51">
        <v>108</v>
      </c>
      <c r="T64" s="52">
        <v>96</v>
      </c>
      <c r="U64" s="53">
        <v>108</v>
      </c>
      <c r="V64" s="53">
        <v>0</v>
      </c>
      <c r="W64" s="55">
        <v>0</v>
      </c>
      <c r="X64" s="49">
        <v>-97</v>
      </c>
      <c r="Y64" s="50">
        <v>-41</v>
      </c>
      <c r="Z64" s="56">
        <v>-56</v>
      </c>
      <c r="AA64" s="49">
        <v>335</v>
      </c>
      <c r="AB64" s="50">
        <v>173</v>
      </c>
      <c r="AC64" s="56">
        <v>162</v>
      </c>
      <c r="AD64" s="52">
        <v>153</v>
      </c>
      <c r="AE64" s="53">
        <v>151</v>
      </c>
      <c r="AF64" s="53">
        <v>20</v>
      </c>
      <c r="AG64" s="55">
        <v>10</v>
      </c>
      <c r="AH64" s="49">
        <v>0</v>
      </c>
      <c r="AI64" s="51">
        <v>1</v>
      </c>
      <c r="AJ64" s="49">
        <v>432</v>
      </c>
      <c r="AK64" s="50">
        <v>214</v>
      </c>
      <c r="AL64" s="56">
        <v>218</v>
      </c>
      <c r="AM64" s="52">
        <v>208</v>
      </c>
      <c r="AN64" s="53">
        <v>211</v>
      </c>
      <c r="AO64" s="53">
        <v>6</v>
      </c>
      <c r="AP64" s="55">
        <v>6</v>
      </c>
      <c r="AQ64" s="49">
        <v>0</v>
      </c>
      <c r="AR64" s="166">
        <v>1</v>
      </c>
      <c r="AT64" s="264">
        <f t="shared" si="0"/>
        <v>-115</v>
      </c>
      <c r="AU64" s="262">
        <f t="shared" si="1"/>
        <v>18</v>
      </c>
      <c r="AV64" s="265">
        <f t="shared" si="2"/>
        <v>0</v>
      </c>
    </row>
    <row r="65" spans="1:48" ht="15.75" customHeight="1" x14ac:dyDescent="0.2">
      <c r="A65" s="303">
        <v>7</v>
      </c>
      <c r="B65" s="1">
        <v>501</v>
      </c>
      <c r="C65" s="356" t="s">
        <v>72</v>
      </c>
      <c r="D65" s="49">
        <v>-437</v>
      </c>
      <c r="E65" s="50">
        <v>-226</v>
      </c>
      <c r="F65" s="51">
        <v>-211</v>
      </c>
      <c r="G65" s="49">
        <v>-215</v>
      </c>
      <c r="H65" s="50">
        <v>-102</v>
      </c>
      <c r="I65" s="51">
        <v>-113</v>
      </c>
      <c r="J65" s="80">
        <v>90</v>
      </c>
      <c r="K65" s="50">
        <v>43</v>
      </c>
      <c r="L65" s="51">
        <v>47</v>
      </c>
      <c r="M65" s="52">
        <v>43</v>
      </c>
      <c r="N65" s="53">
        <v>47</v>
      </c>
      <c r="O65" s="53">
        <v>0</v>
      </c>
      <c r="P65" s="54">
        <v>0</v>
      </c>
      <c r="Q65" s="49">
        <v>305</v>
      </c>
      <c r="R65" s="50">
        <v>145</v>
      </c>
      <c r="S65" s="51">
        <v>160</v>
      </c>
      <c r="T65" s="52">
        <v>145</v>
      </c>
      <c r="U65" s="53">
        <v>160</v>
      </c>
      <c r="V65" s="53">
        <v>0</v>
      </c>
      <c r="W65" s="55">
        <v>0</v>
      </c>
      <c r="X65" s="49">
        <v>-222</v>
      </c>
      <c r="Y65" s="50">
        <v>-124</v>
      </c>
      <c r="Z65" s="56">
        <v>-98</v>
      </c>
      <c r="AA65" s="49">
        <v>319</v>
      </c>
      <c r="AB65" s="50">
        <v>145</v>
      </c>
      <c r="AC65" s="56">
        <v>174</v>
      </c>
      <c r="AD65" s="52">
        <v>132</v>
      </c>
      <c r="AE65" s="53">
        <v>153</v>
      </c>
      <c r="AF65" s="53">
        <v>12</v>
      </c>
      <c r="AG65" s="55">
        <v>19</v>
      </c>
      <c r="AH65" s="49">
        <v>1</v>
      </c>
      <c r="AI65" s="51">
        <v>2</v>
      </c>
      <c r="AJ65" s="49">
        <v>541</v>
      </c>
      <c r="AK65" s="50">
        <v>269</v>
      </c>
      <c r="AL65" s="56">
        <v>272</v>
      </c>
      <c r="AM65" s="52">
        <v>262</v>
      </c>
      <c r="AN65" s="53">
        <v>251</v>
      </c>
      <c r="AO65" s="53">
        <v>6</v>
      </c>
      <c r="AP65" s="55">
        <v>18</v>
      </c>
      <c r="AQ65" s="49">
        <v>1</v>
      </c>
      <c r="AR65" s="166">
        <v>3</v>
      </c>
      <c r="AT65" s="264">
        <f t="shared" si="0"/>
        <v>-228</v>
      </c>
      <c r="AU65" s="262">
        <f t="shared" si="1"/>
        <v>7</v>
      </c>
      <c r="AV65" s="265">
        <f t="shared" si="2"/>
        <v>-1</v>
      </c>
    </row>
    <row r="66" spans="1:48" ht="15.75" customHeight="1" x14ac:dyDescent="0.2">
      <c r="A66" s="303">
        <v>8</v>
      </c>
      <c r="B66" s="1">
        <v>585</v>
      </c>
      <c r="C66" s="356" t="s">
        <v>221</v>
      </c>
      <c r="D66" s="49">
        <v>-461</v>
      </c>
      <c r="E66" s="50">
        <v>-214</v>
      </c>
      <c r="F66" s="51">
        <v>-247</v>
      </c>
      <c r="G66" s="49">
        <v>-233</v>
      </c>
      <c r="H66" s="50">
        <v>-104</v>
      </c>
      <c r="I66" s="51">
        <v>-129</v>
      </c>
      <c r="J66" s="80">
        <v>94</v>
      </c>
      <c r="K66" s="50">
        <v>51</v>
      </c>
      <c r="L66" s="51">
        <v>43</v>
      </c>
      <c r="M66" s="52">
        <v>51</v>
      </c>
      <c r="N66" s="53">
        <v>43</v>
      </c>
      <c r="O66" s="53">
        <v>0</v>
      </c>
      <c r="P66" s="54">
        <v>0</v>
      </c>
      <c r="Q66" s="49">
        <v>327</v>
      </c>
      <c r="R66" s="50">
        <v>155</v>
      </c>
      <c r="S66" s="51">
        <v>172</v>
      </c>
      <c r="T66" s="52">
        <v>155</v>
      </c>
      <c r="U66" s="53">
        <v>170</v>
      </c>
      <c r="V66" s="53">
        <v>0</v>
      </c>
      <c r="W66" s="55">
        <v>2</v>
      </c>
      <c r="X66" s="49">
        <v>-228</v>
      </c>
      <c r="Y66" s="50">
        <v>-110</v>
      </c>
      <c r="Z66" s="56">
        <v>-118</v>
      </c>
      <c r="AA66" s="49">
        <v>293</v>
      </c>
      <c r="AB66" s="50">
        <v>130</v>
      </c>
      <c r="AC66" s="56">
        <v>163</v>
      </c>
      <c r="AD66" s="52">
        <v>118</v>
      </c>
      <c r="AE66" s="53">
        <v>128</v>
      </c>
      <c r="AF66" s="53">
        <v>7</v>
      </c>
      <c r="AG66" s="55">
        <v>29</v>
      </c>
      <c r="AH66" s="49">
        <v>5</v>
      </c>
      <c r="AI66" s="51">
        <v>6</v>
      </c>
      <c r="AJ66" s="49">
        <v>521</v>
      </c>
      <c r="AK66" s="50">
        <v>240</v>
      </c>
      <c r="AL66" s="56">
        <v>281</v>
      </c>
      <c r="AM66" s="52">
        <v>235</v>
      </c>
      <c r="AN66" s="53">
        <v>261</v>
      </c>
      <c r="AO66" s="53">
        <v>3</v>
      </c>
      <c r="AP66" s="55">
        <v>8</v>
      </c>
      <c r="AQ66" s="49">
        <v>2</v>
      </c>
      <c r="AR66" s="166">
        <v>12</v>
      </c>
      <c r="AT66" s="264">
        <f t="shared" si="0"/>
        <v>-250</v>
      </c>
      <c r="AU66" s="262">
        <f t="shared" si="1"/>
        <v>25</v>
      </c>
      <c r="AV66" s="265">
        <f t="shared" si="2"/>
        <v>-3</v>
      </c>
    </row>
    <row r="67" spans="1:48" ht="15.75" customHeight="1" thickBot="1" x14ac:dyDescent="0.25">
      <c r="A67" s="305">
        <v>8</v>
      </c>
      <c r="B67" s="306">
        <v>586</v>
      </c>
      <c r="C67" s="359" t="s">
        <v>222</v>
      </c>
      <c r="D67" s="360">
        <v>-276</v>
      </c>
      <c r="E67" s="361">
        <v>-145</v>
      </c>
      <c r="F67" s="362">
        <v>-131</v>
      </c>
      <c r="G67" s="363">
        <v>-143</v>
      </c>
      <c r="H67" s="361">
        <v>-65</v>
      </c>
      <c r="I67" s="362">
        <v>-78</v>
      </c>
      <c r="J67" s="363">
        <v>82</v>
      </c>
      <c r="K67" s="361">
        <v>43</v>
      </c>
      <c r="L67" s="362">
        <v>39</v>
      </c>
      <c r="M67" s="364">
        <v>43</v>
      </c>
      <c r="N67" s="365">
        <v>39</v>
      </c>
      <c r="O67" s="365">
        <v>0</v>
      </c>
      <c r="P67" s="366">
        <v>0</v>
      </c>
      <c r="Q67" s="360">
        <v>225</v>
      </c>
      <c r="R67" s="361">
        <v>108</v>
      </c>
      <c r="S67" s="362">
        <v>117</v>
      </c>
      <c r="T67" s="364">
        <v>108</v>
      </c>
      <c r="U67" s="365">
        <v>117</v>
      </c>
      <c r="V67" s="365">
        <v>0</v>
      </c>
      <c r="W67" s="367">
        <v>0</v>
      </c>
      <c r="X67" s="360">
        <v>-133</v>
      </c>
      <c r="Y67" s="361">
        <v>-80</v>
      </c>
      <c r="Z67" s="368">
        <v>-53</v>
      </c>
      <c r="AA67" s="360">
        <v>277</v>
      </c>
      <c r="AB67" s="361">
        <v>136</v>
      </c>
      <c r="AC67" s="368">
        <v>141</v>
      </c>
      <c r="AD67" s="364">
        <v>107</v>
      </c>
      <c r="AE67" s="365">
        <v>120</v>
      </c>
      <c r="AF67" s="365">
        <v>23</v>
      </c>
      <c r="AG67" s="367">
        <v>18</v>
      </c>
      <c r="AH67" s="360">
        <v>6</v>
      </c>
      <c r="AI67" s="362">
        <v>3</v>
      </c>
      <c r="AJ67" s="360">
        <v>410</v>
      </c>
      <c r="AK67" s="361">
        <v>216</v>
      </c>
      <c r="AL67" s="368">
        <v>194</v>
      </c>
      <c r="AM67" s="364">
        <v>199</v>
      </c>
      <c r="AN67" s="365">
        <v>179</v>
      </c>
      <c r="AO67" s="365">
        <v>5</v>
      </c>
      <c r="AP67" s="367">
        <v>3</v>
      </c>
      <c r="AQ67" s="363">
        <v>12</v>
      </c>
      <c r="AR67" s="369">
        <v>12</v>
      </c>
      <c r="AT67" s="446">
        <f t="shared" si="0"/>
        <v>-151</v>
      </c>
      <c r="AU67" s="377">
        <f t="shared" si="1"/>
        <v>33</v>
      </c>
      <c r="AV67" s="447">
        <f t="shared" si="2"/>
        <v>-15</v>
      </c>
    </row>
    <row r="68" spans="1:48" x14ac:dyDescent="0.2">
      <c r="C68" s="1" t="s">
        <v>339</v>
      </c>
    </row>
    <row r="69" spans="1:48" x14ac:dyDescent="0.2">
      <c r="H69" s="86" t="s">
        <v>295</v>
      </c>
    </row>
    <row r="74" spans="1:48"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48"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48"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48"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48"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48"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48"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X80"/>
  <sheetViews>
    <sheetView workbookViewId="0">
      <pane xSplit="3" ySplit="6" topLeftCell="AQ51" activePane="bottomRight" state="frozen"/>
      <selection pane="topRight" activeCell="D1" sqref="D1"/>
      <selection pane="bottomLeft" activeCell="A7" sqref="A7"/>
      <selection pane="bottomRight" activeCell="BB55" sqref="BB55"/>
    </sheetView>
  </sheetViews>
  <sheetFormatPr defaultColWidth="11.90625" defaultRowHeight="12.5" x14ac:dyDescent="0.2"/>
  <cols>
    <col min="1" max="2" width="3.90625" style="1" customWidth="1"/>
    <col min="3" max="3" width="11.453125" style="1" customWidth="1"/>
    <col min="4" max="4" width="8.36328125" style="86" bestFit="1" customWidth="1"/>
    <col min="5" max="6" width="7.453125" style="86" bestFit="1" customWidth="1"/>
    <col min="7" max="7" width="8.36328125" style="86" bestFit="1" customWidth="1"/>
    <col min="8" max="9" width="7.453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4" width="7.6328125" style="86" bestFit="1" customWidth="1"/>
    <col min="25" max="25" width="7.453125" style="86" bestFit="1" customWidth="1"/>
    <col min="26" max="26" width="6.90625" style="86" bestFit="1" customWidth="1"/>
    <col min="27" max="29" width="7.08984375" style="86" bestFit="1" customWidth="1"/>
    <col min="30" max="30" width="6.36328125" style="86" bestFit="1" customWidth="1"/>
    <col min="31" max="32" width="6.26953125" style="86" bestFit="1" customWidth="1"/>
    <col min="33"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26953125" style="1" customWidth="1"/>
    <col min="46" max="49" width="9.08984375" style="1" customWidth="1"/>
    <col min="50" max="50" width="6.26953125" style="1" customWidth="1"/>
    <col min="51"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9" ht="13" thickBot="1" x14ac:dyDescent="0.25">
      <c r="C1" s="2" t="s">
        <v>359</v>
      </c>
      <c r="D1" s="1"/>
      <c r="E1" s="3"/>
      <c r="F1" s="3"/>
      <c r="G1" s="3"/>
      <c r="H1" s="3"/>
      <c r="I1" s="644" t="s">
        <v>382</v>
      </c>
      <c r="J1" s="3"/>
      <c r="K1" s="3"/>
      <c r="L1" s="3"/>
      <c r="M1" s="3"/>
      <c r="N1" s="3"/>
      <c r="O1" s="3"/>
      <c r="P1" s="4"/>
      <c r="Q1" s="4" t="s">
        <v>383</v>
      </c>
      <c r="R1" s="3"/>
      <c r="S1" s="3"/>
      <c r="T1" s="3"/>
      <c r="U1" s="3"/>
      <c r="V1" s="3"/>
      <c r="W1" s="3"/>
      <c r="X1" s="3"/>
      <c r="Y1" s="3"/>
      <c r="Z1" s="3"/>
      <c r="AA1" s="4"/>
      <c r="AB1" s="3"/>
      <c r="AC1" s="3"/>
      <c r="AD1" s="4" t="s">
        <v>383</v>
      </c>
      <c r="AE1" s="3"/>
      <c r="AF1" s="259" t="s">
        <v>335</v>
      </c>
      <c r="AG1" s="3"/>
      <c r="AH1" s="3"/>
      <c r="AI1" s="5"/>
      <c r="AJ1" s="4"/>
      <c r="AK1" s="6"/>
      <c r="AL1" s="6"/>
      <c r="AM1" s="6"/>
      <c r="AN1" s="6"/>
      <c r="AO1" s="6"/>
      <c r="AP1" s="6"/>
      <c r="AQ1" s="6"/>
      <c r="AR1" s="6"/>
    </row>
    <row r="2" spans="1:49" s="7" customFormat="1" x14ac:dyDescent="0.2">
      <c r="A2" s="301"/>
      <c r="B2" s="26"/>
      <c r="C2" s="1499" t="s">
        <v>384</v>
      </c>
      <c r="D2" s="95"/>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c r="AV2" s="645" t="s">
        <v>385</v>
      </c>
    </row>
    <row r="3" spans="1:49" s="7" customFormat="1" ht="14.25" customHeight="1" x14ac:dyDescent="0.2">
      <c r="A3" s="302"/>
      <c r="C3" s="1509"/>
      <c r="D3" s="1511" t="s">
        <v>165</v>
      </c>
      <c r="E3" s="1512"/>
      <c r="F3" s="1513"/>
      <c r="G3" s="9" t="s">
        <v>386</v>
      </c>
      <c r="H3" s="10"/>
      <c r="I3" s="10"/>
      <c r="J3" s="10"/>
      <c r="K3" s="10"/>
      <c r="L3" s="10"/>
      <c r="M3" s="10"/>
      <c r="N3" s="10"/>
      <c r="O3" s="10"/>
      <c r="P3" s="10"/>
      <c r="Q3" s="10"/>
      <c r="R3" s="10"/>
      <c r="S3" s="10"/>
      <c r="T3" s="10"/>
      <c r="U3" s="10"/>
      <c r="V3" s="10"/>
      <c r="W3" s="11"/>
      <c r="X3" s="12" t="s">
        <v>387</v>
      </c>
      <c r="Y3" s="13"/>
      <c r="Z3" s="13"/>
      <c r="AA3" s="13"/>
      <c r="AB3" s="13"/>
      <c r="AC3" s="13"/>
      <c r="AD3" s="13"/>
      <c r="AE3" s="13"/>
      <c r="AF3" s="13"/>
      <c r="AG3" s="14"/>
      <c r="AH3" s="14"/>
      <c r="AI3" s="14"/>
      <c r="AJ3" s="14"/>
      <c r="AK3" s="15"/>
      <c r="AL3" s="15"/>
      <c r="AM3" s="15"/>
      <c r="AN3" s="15"/>
      <c r="AO3" s="15"/>
      <c r="AP3" s="15"/>
      <c r="AQ3" s="15"/>
      <c r="AR3" s="351"/>
      <c r="AT3" s="7" t="s">
        <v>344</v>
      </c>
      <c r="AV3" s="645" t="s">
        <v>388</v>
      </c>
    </row>
    <row r="4" spans="1:49" s="7" customFormat="1" x14ac:dyDescent="0.2">
      <c r="A4" s="302"/>
      <c r="C4" s="1509"/>
      <c r="D4" s="16"/>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26" t="s">
        <v>343</v>
      </c>
      <c r="AU4" s="26"/>
      <c r="AV4" s="26"/>
    </row>
    <row r="5" spans="1:49" s="7" customFormat="1" x14ac:dyDescent="0.2">
      <c r="A5" s="302"/>
      <c r="C5" s="1509"/>
      <c r="D5" s="27"/>
      <c r="E5" s="28"/>
      <c r="F5" s="29"/>
      <c r="G5" s="27"/>
      <c r="H5" s="28"/>
      <c r="I5" s="29"/>
      <c r="J5" s="27"/>
      <c r="K5" s="30"/>
      <c r="L5" s="31"/>
      <c r="M5" s="1434" t="s">
        <v>389</v>
      </c>
      <c r="N5" s="1435"/>
      <c r="O5" s="1505" t="s">
        <v>173</v>
      </c>
      <c r="P5" s="1435"/>
      <c r="Q5" s="27"/>
      <c r="R5" s="30"/>
      <c r="S5" s="30"/>
      <c r="T5" s="1434" t="s">
        <v>389</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row>
    <row r="6" spans="1:49" s="7" customFormat="1" ht="25" x14ac:dyDescent="0.2">
      <c r="A6" s="302"/>
      <c r="C6" s="1510"/>
      <c r="D6" s="308" t="s">
        <v>5</v>
      </c>
      <c r="E6" s="646" t="s">
        <v>6</v>
      </c>
      <c r="F6" s="117" t="s">
        <v>7</v>
      </c>
      <c r="G6" s="647" t="s">
        <v>5</v>
      </c>
      <c r="H6" s="117" t="s">
        <v>6</v>
      </c>
      <c r="I6" s="646" t="s">
        <v>7</v>
      </c>
      <c r="J6" s="648" t="s">
        <v>5</v>
      </c>
      <c r="K6" s="646" t="s">
        <v>6</v>
      </c>
      <c r="L6" s="117" t="s">
        <v>7</v>
      </c>
      <c r="M6" s="649" t="s">
        <v>390</v>
      </c>
      <c r="N6" s="650" t="s">
        <v>391</v>
      </c>
      <c r="O6" s="649" t="s">
        <v>392</v>
      </c>
      <c r="P6" s="650" t="s">
        <v>179</v>
      </c>
      <c r="Q6" s="647" t="s">
        <v>5</v>
      </c>
      <c r="R6" s="117" t="s">
        <v>6</v>
      </c>
      <c r="S6" s="646" t="s">
        <v>7</v>
      </c>
      <c r="T6" s="650" t="s">
        <v>393</v>
      </c>
      <c r="U6" s="649" t="s">
        <v>394</v>
      </c>
      <c r="V6" s="650" t="s">
        <v>395</v>
      </c>
      <c r="W6" s="649" t="s">
        <v>179</v>
      </c>
      <c r="X6" s="117" t="s">
        <v>182</v>
      </c>
      <c r="Y6" s="646" t="s">
        <v>183</v>
      </c>
      <c r="Z6" s="117" t="s">
        <v>179</v>
      </c>
      <c r="AA6" s="647" t="s">
        <v>5</v>
      </c>
      <c r="AB6" s="646" t="s">
        <v>6</v>
      </c>
      <c r="AC6" s="646" t="s">
        <v>7</v>
      </c>
      <c r="AD6" s="650" t="s">
        <v>118</v>
      </c>
      <c r="AE6" s="649" t="s">
        <v>119</v>
      </c>
      <c r="AF6" s="650" t="s">
        <v>120</v>
      </c>
      <c r="AG6" s="649" t="s">
        <v>121</v>
      </c>
      <c r="AH6" s="117" t="s">
        <v>6</v>
      </c>
      <c r="AI6" s="646" t="s">
        <v>7</v>
      </c>
      <c r="AJ6" s="648" t="s">
        <v>5</v>
      </c>
      <c r="AK6" s="651" t="s">
        <v>6</v>
      </c>
      <c r="AL6" s="652" t="s">
        <v>7</v>
      </c>
      <c r="AM6" s="649" t="s">
        <v>118</v>
      </c>
      <c r="AN6" s="650" t="s">
        <v>119</v>
      </c>
      <c r="AO6" s="649" t="s">
        <v>120</v>
      </c>
      <c r="AP6" s="650" t="s">
        <v>121</v>
      </c>
      <c r="AQ6" s="651" t="s">
        <v>6</v>
      </c>
      <c r="AR6" s="653" t="s">
        <v>7</v>
      </c>
      <c r="AT6" s="654" t="s">
        <v>396</v>
      </c>
      <c r="AU6" s="655" t="s">
        <v>397</v>
      </c>
      <c r="AV6" s="656" t="s">
        <v>398</v>
      </c>
      <c r="AW6" s="657" t="s">
        <v>399</v>
      </c>
    </row>
    <row r="7" spans="1:49" ht="15.75" customHeight="1" x14ac:dyDescent="0.2">
      <c r="A7" s="303"/>
      <c r="C7" s="356" t="s">
        <v>400</v>
      </c>
      <c r="D7" s="68">
        <v>-17078</v>
      </c>
      <c r="E7" s="605">
        <v>-9174</v>
      </c>
      <c r="F7" s="59">
        <v>-7904</v>
      </c>
      <c r="G7" s="605">
        <v>-15053</v>
      </c>
      <c r="H7" s="59">
        <v>-7829</v>
      </c>
      <c r="I7" s="605">
        <v>-7224</v>
      </c>
      <c r="J7" s="59">
        <v>42198</v>
      </c>
      <c r="K7" s="605">
        <v>21632</v>
      </c>
      <c r="L7" s="59">
        <v>20566</v>
      </c>
      <c r="M7" s="605">
        <v>21372</v>
      </c>
      <c r="N7" s="59">
        <v>20348</v>
      </c>
      <c r="O7" s="605">
        <v>260</v>
      </c>
      <c r="P7" s="59">
        <v>218</v>
      </c>
      <c r="Q7" s="605">
        <v>57251</v>
      </c>
      <c r="R7" s="59">
        <v>29461</v>
      </c>
      <c r="S7" s="605">
        <v>27790</v>
      </c>
      <c r="T7" s="59">
        <v>29092</v>
      </c>
      <c r="U7" s="605">
        <v>27457</v>
      </c>
      <c r="V7" s="59">
        <v>369</v>
      </c>
      <c r="W7" s="605">
        <v>333</v>
      </c>
      <c r="X7" s="59">
        <v>-2025</v>
      </c>
      <c r="Y7" s="605">
        <v>-1345</v>
      </c>
      <c r="Z7" s="59">
        <v>-680</v>
      </c>
      <c r="AA7" s="605">
        <v>221208</v>
      </c>
      <c r="AB7" s="605">
        <v>114197</v>
      </c>
      <c r="AC7" s="605">
        <v>107011</v>
      </c>
      <c r="AD7" s="59">
        <v>99363</v>
      </c>
      <c r="AE7" s="605">
        <v>94147</v>
      </c>
      <c r="AF7" s="59">
        <v>12432</v>
      </c>
      <c r="AG7" s="605">
        <v>11135</v>
      </c>
      <c r="AH7" s="59">
        <v>2402</v>
      </c>
      <c r="AI7" s="605">
        <v>1729</v>
      </c>
      <c r="AJ7" s="59">
        <v>223233</v>
      </c>
      <c r="AK7" s="605">
        <v>115542</v>
      </c>
      <c r="AL7" s="59">
        <v>107691</v>
      </c>
      <c r="AM7" s="605">
        <v>104103</v>
      </c>
      <c r="AN7" s="59">
        <v>97479</v>
      </c>
      <c r="AO7" s="605">
        <v>8348</v>
      </c>
      <c r="AP7" s="59">
        <v>7703</v>
      </c>
      <c r="AQ7" s="605">
        <v>3091</v>
      </c>
      <c r="AR7" s="562">
        <v>2509</v>
      </c>
      <c r="AT7" s="441">
        <f>(AD7+AE7)-(AM7+AN7)</f>
        <v>-8072</v>
      </c>
      <c r="AU7" s="376">
        <f>(AF7+AG7)-(AO7+AP7)</f>
        <v>7516</v>
      </c>
      <c r="AV7" s="442">
        <f>(AH7+AI7)-(AQ7+AR7)</f>
        <v>-1469</v>
      </c>
      <c r="AW7" s="658">
        <f>AU7+AV7</f>
        <v>6047</v>
      </c>
    </row>
    <row r="8" spans="1:49" ht="15.75" customHeight="1" x14ac:dyDescent="0.2">
      <c r="A8" s="303">
        <v>1</v>
      </c>
      <c r="C8" s="414" t="s">
        <v>291</v>
      </c>
      <c r="D8" s="348">
        <v>-3470</v>
      </c>
      <c r="E8" s="606">
        <v>-1752</v>
      </c>
      <c r="F8" s="593">
        <v>-1718</v>
      </c>
      <c r="G8" s="606">
        <v>-4110</v>
      </c>
      <c r="H8" s="593">
        <v>-1969</v>
      </c>
      <c r="I8" s="606">
        <v>-2141</v>
      </c>
      <c r="J8" s="593">
        <v>11565</v>
      </c>
      <c r="K8" s="606">
        <v>5924</v>
      </c>
      <c r="L8" s="593">
        <v>5641</v>
      </c>
      <c r="M8" s="606">
        <v>5797</v>
      </c>
      <c r="N8" s="593">
        <v>5534</v>
      </c>
      <c r="O8" s="606">
        <v>127</v>
      </c>
      <c r="P8" s="593">
        <v>107</v>
      </c>
      <c r="Q8" s="606">
        <v>15675</v>
      </c>
      <c r="R8" s="593">
        <v>7893</v>
      </c>
      <c r="S8" s="606">
        <v>7782</v>
      </c>
      <c r="T8" s="593">
        <v>7746</v>
      </c>
      <c r="U8" s="606">
        <v>7623</v>
      </c>
      <c r="V8" s="593">
        <v>147</v>
      </c>
      <c r="W8" s="606">
        <v>159</v>
      </c>
      <c r="X8" s="593">
        <v>640</v>
      </c>
      <c r="Y8" s="606">
        <v>217</v>
      </c>
      <c r="Z8" s="593">
        <v>423</v>
      </c>
      <c r="AA8" s="606">
        <v>79343</v>
      </c>
      <c r="AB8" s="606">
        <v>40501</v>
      </c>
      <c r="AC8" s="606">
        <v>38842</v>
      </c>
      <c r="AD8" s="593">
        <v>33797</v>
      </c>
      <c r="AE8" s="606">
        <v>33363</v>
      </c>
      <c r="AF8" s="593">
        <v>6166</v>
      </c>
      <c r="AG8" s="606">
        <v>5129</v>
      </c>
      <c r="AH8" s="593">
        <v>538</v>
      </c>
      <c r="AI8" s="606">
        <v>350</v>
      </c>
      <c r="AJ8" s="593">
        <v>78703</v>
      </c>
      <c r="AK8" s="606">
        <v>40284</v>
      </c>
      <c r="AL8" s="593">
        <v>38419</v>
      </c>
      <c r="AM8" s="606">
        <v>34975</v>
      </c>
      <c r="AN8" s="593">
        <v>33750</v>
      </c>
      <c r="AO8" s="606">
        <v>4153</v>
      </c>
      <c r="AP8" s="593">
        <v>3758</v>
      </c>
      <c r="AQ8" s="606">
        <v>1156</v>
      </c>
      <c r="AR8" s="563">
        <v>911</v>
      </c>
      <c r="AT8" s="441">
        <f t="shared" ref="AT8:AT67" si="0">(AD8+AE8)-(AM8+AN8)</f>
        <v>-1565</v>
      </c>
      <c r="AU8" s="376">
        <f t="shared" ref="AU8:AU67" si="1">(AF8+AG8)-(AO8+AP8)</f>
        <v>3384</v>
      </c>
      <c r="AV8" s="442">
        <f t="shared" ref="AV8:AV67" si="2">(AH8+AI8)-(AQ8+AR8)</f>
        <v>-1179</v>
      </c>
      <c r="AW8" s="658">
        <f t="shared" ref="AW8:AW67" si="3">AU8+AV8</f>
        <v>2205</v>
      </c>
    </row>
    <row r="9" spans="1:49" ht="15.75" customHeight="1" x14ac:dyDescent="0.2">
      <c r="A9" s="303">
        <v>2</v>
      </c>
      <c r="C9" s="547" t="s">
        <v>9</v>
      </c>
      <c r="D9" s="59">
        <v>-893</v>
      </c>
      <c r="E9" s="605">
        <v>-624</v>
      </c>
      <c r="F9" s="59">
        <v>-269</v>
      </c>
      <c r="G9" s="605">
        <v>-1465</v>
      </c>
      <c r="H9" s="59">
        <v>-874</v>
      </c>
      <c r="I9" s="605">
        <v>-591</v>
      </c>
      <c r="J9" s="59">
        <v>8618</v>
      </c>
      <c r="K9" s="605">
        <v>4416</v>
      </c>
      <c r="L9" s="59">
        <v>4202</v>
      </c>
      <c r="M9" s="605">
        <v>4376</v>
      </c>
      <c r="N9" s="59">
        <v>4162</v>
      </c>
      <c r="O9" s="605">
        <v>40</v>
      </c>
      <c r="P9" s="59">
        <v>40</v>
      </c>
      <c r="Q9" s="605">
        <v>10083</v>
      </c>
      <c r="R9" s="59">
        <v>5290</v>
      </c>
      <c r="S9" s="605">
        <v>4793</v>
      </c>
      <c r="T9" s="59">
        <v>5201</v>
      </c>
      <c r="U9" s="605">
        <v>4711</v>
      </c>
      <c r="V9" s="59">
        <v>89</v>
      </c>
      <c r="W9" s="605">
        <v>82</v>
      </c>
      <c r="X9" s="59">
        <v>572</v>
      </c>
      <c r="Y9" s="605">
        <v>250</v>
      </c>
      <c r="Z9" s="59">
        <v>322</v>
      </c>
      <c r="AA9" s="605">
        <v>46737</v>
      </c>
      <c r="AB9" s="605">
        <v>24218</v>
      </c>
      <c r="AC9" s="605">
        <v>22519</v>
      </c>
      <c r="AD9" s="59">
        <v>21607</v>
      </c>
      <c r="AE9" s="605">
        <v>20248</v>
      </c>
      <c r="AF9" s="59">
        <v>1503</v>
      </c>
      <c r="AG9" s="605">
        <v>1406</v>
      </c>
      <c r="AH9" s="59">
        <v>1108</v>
      </c>
      <c r="AI9" s="605">
        <v>865</v>
      </c>
      <c r="AJ9" s="59">
        <v>46165</v>
      </c>
      <c r="AK9" s="605">
        <v>23968</v>
      </c>
      <c r="AL9" s="59">
        <v>22197</v>
      </c>
      <c r="AM9" s="605">
        <v>21973</v>
      </c>
      <c r="AN9" s="59">
        <v>20406</v>
      </c>
      <c r="AO9" s="605">
        <v>1139</v>
      </c>
      <c r="AP9" s="59">
        <v>1089</v>
      </c>
      <c r="AQ9" s="605">
        <v>856</v>
      </c>
      <c r="AR9" s="562">
        <v>702</v>
      </c>
      <c r="AT9" s="264">
        <f t="shared" si="0"/>
        <v>-524</v>
      </c>
      <c r="AU9" s="262">
        <f t="shared" si="1"/>
        <v>681</v>
      </c>
      <c r="AV9" s="265">
        <f t="shared" si="2"/>
        <v>415</v>
      </c>
      <c r="AW9" s="659">
        <f t="shared" si="3"/>
        <v>1096</v>
      </c>
    </row>
    <row r="10" spans="1:49" ht="15.75" customHeight="1" x14ac:dyDescent="0.2">
      <c r="A10" s="303">
        <v>3</v>
      </c>
      <c r="C10" s="547" t="s">
        <v>10</v>
      </c>
      <c r="D10" s="59">
        <v>-739</v>
      </c>
      <c r="E10" s="605">
        <v>-1002</v>
      </c>
      <c r="F10" s="59">
        <v>263</v>
      </c>
      <c r="G10" s="605">
        <v>-1048</v>
      </c>
      <c r="H10" s="59">
        <v>-713</v>
      </c>
      <c r="I10" s="605">
        <v>-335</v>
      </c>
      <c r="J10" s="59">
        <v>5403</v>
      </c>
      <c r="K10" s="605">
        <v>2700</v>
      </c>
      <c r="L10" s="59">
        <v>2703</v>
      </c>
      <c r="M10" s="605">
        <v>2686</v>
      </c>
      <c r="N10" s="59">
        <v>2688</v>
      </c>
      <c r="O10" s="605">
        <v>14</v>
      </c>
      <c r="P10" s="59">
        <v>15</v>
      </c>
      <c r="Q10" s="605">
        <v>6451</v>
      </c>
      <c r="R10" s="59">
        <v>3413</v>
      </c>
      <c r="S10" s="605">
        <v>3038</v>
      </c>
      <c r="T10" s="59">
        <v>3365</v>
      </c>
      <c r="U10" s="605">
        <v>3007</v>
      </c>
      <c r="V10" s="59">
        <v>48</v>
      </c>
      <c r="W10" s="605">
        <v>31</v>
      </c>
      <c r="X10" s="59">
        <v>309</v>
      </c>
      <c r="Y10" s="605">
        <v>-289</v>
      </c>
      <c r="Z10" s="59">
        <v>598</v>
      </c>
      <c r="AA10" s="605">
        <v>28350</v>
      </c>
      <c r="AB10" s="605">
        <v>14461</v>
      </c>
      <c r="AC10" s="605">
        <v>13889</v>
      </c>
      <c r="AD10" s="59">
        <v>13349</v>
      </c>
      <c r="AE10" s="605">
        <v>12934</v>
      </c>
      <c r="AF10" s="59">
        <v>960</v>
      </c>
      <c r="AG10" s="605">
        <v>836</v>
      </c>
      <c r="AH10" s="59">
        <v>152</v>
      </c>
      <c r="AI10" s="605">
        <v>119</v>
      </c>
      <c r="AJ10" s="59">
        <v>28041</v>
      </c>
      <c r="AK10" s="605">
        <v>14750</v>
      </c>
      <c r="AL10" s="59">
        <v>13291</v>
      </c>
      <c r="AM10" s="605">
        <v>13873</v>
      </c>
      <c r="AN10" s="59">
        <v>12549</v>
      </c>
      <c r="AO10" s="605">
        <v>672</v>
      </c>
      <c r="AP10" s="59">
        <v>617</v>
      </c>
      <c r="AQ10" s="605">
        <v>205</v>
      </c>
      <c r="AR10" s="562">
        <v>125</v>
      </c>
      <c r="AT10" s="264">
        <f t="shared" si="0"/>
        <v>-139</v>
      </c>
      <c r="AU10" s="262">
        <f t="shared" si="1"/>
        <v>507</v>
      </c>
      <c r="AV10" s="265">
        <f t="shared" si="2"/>
        <v>-59</v>
      </c>
      <c r="AW10" s="659">
        <f t="shared" si="3"/>
        <v>448</v>
      </c>
    </row>
    <row r="11" spans="1:49" ht="15.75" customHeight="1" x14ac:dyDescent="0.2">
      <c r="A11" s="303">
        <v>4</v>
      </c>
      <c r="C11" s="547" t="s">
        <v>11</v>
      </c>
      <c r="D11" s="59">
        <v>-25</v>
      </c>
      <c r="E11" s="605">
        <v>-128</v>
      </c>
      <c r="F11" s="59">
        <v>103</v>
      </c>
      <c r="G11" s="605">
        <v>-876</v>
      </c>
      <c r="H11" s="59">
        <v>-498</v>
      </c>
      <c r="I11" s="605">
        <v>-378</v>
      </c>
      <c r="J11" s="59">
        <v>5897</v>
      </c>
      <c r="K11" s="605">
        <v>3081</v>
      </c>
      <c r="L11" s="59">
        <v>2816</v>
      </c>
      <c r="M11" s="605">
        <v>3058</v>
      </c>
      <c r="N11" s="59">
        <v>2806</v>
      </c>
      <c r="O11" s="605">
        <v>23</v>
      </c>
      <c r="P11" s="59">
        <v>10</v>
      </c>
      <c r="Q11" s="605">
        <v>6773</v>
      </c>
      <c r="R11" s="59">
        <v>3579</v>
      </c>
      <c r="S11" s="605">
        <v>3194</v>
      </c>
      <c r="T11" s="59">
        <v>3550</v>
      </c>
      <c r="U11" s="605">
        <v>3171</v>
      </c>
      <c r="V11" s="59">
        <v>29</v>
      </c>
      <c r="W11" s="605">
        <v>23</v>
      </c>
      <c r="X11" s="59">
        <v>851</v>
      </c>
      <c r="Y11" s="605">
        <v>370</v>
      </c>
      <c r="Z11" s="59">
        <v>481</v>
      </c>
      <c r="AA11" s="605">
        <v>25109</v>
      </c>
      <c r="AB11" s="605">
        <v>13420</v>
      </c>
      <c r="AC11" s="605">
        <v>11689</v>
      </c>
      <c r="AD11" s="59">
        <v>12331</v>
      </c>
      <c r="AE11" s="605">
        <v>10984</v>
      </c>
      <c r="AF11" s="59">
        <v>876</v>
      </c>
      <c r="AG11" s="605">
        <v>539</v>
      </c>
      <c r="AH11" s="59">
        <v>213</v>
      </c>
      <c r="AI11" s="605">
        <v>166</v>
      </c>
      <c r="AJ11" s="59">
        <v>24258</v>
      </c>
      <c r="AK11" s="605">
        <v>13050</v>
      </c>
      <c r="AL11" s="59">
        <v>11208</v>
      </c>
      <c r="AM11" s="605">
        <v>12197</v>
      </c>
      <c r="AN11" s="59">
        <v>10760</v>
      </c>
      <c r="AO11" s="605">
        <v>558</v>
      </c>
      <c r="AP11" s="59">
        <v>314</v>
      </c>
      <c r="AQ11" s="605">
        <v>295</v>
      </c>
      <c r="AR11" s="562">
        <v>134</v>
      </c>
      <c r="AT11" s="264">
        <f t="shared" si="0"/>
        <v>358</v>
      </c>
      <c r="AU11" s="262">
        <f t="shared" si="1"/>
        <v>543</v>
      </c>
      <c r="AV11" s="265">
        <f t="shared" si="2"/>
        <v>-50</v>
      </c>
      <c r="AW11" s="659">
        <f t="shared" si="3"/>
        <v>493</v>
      </c>
    </row>
    <row r="12" spans="1:49" ht="15.75" customHeight="1" x14ac:dyDescent="0.2">
      <c r="A12" s="303">
        <v>5</v>
      </c>
      <c r="C12" s="547" t="s">
        <v>12</v>
      </c>
      <c r="D12" s="59">
        <v>-1808</v>
      </c>
      <c r="E12" s="605">
        <v>-866</v>
      </c>
      <c r="F12" s="59">
        <v>-942</v>
      </c>
      <c r="G12" s="605">
        <v>-1276</v>
      </c>
      <c r="H12" s="59">
        <v>-654</v>
      </c>
      <c r="I12" s="605">
        <v>-622</v>
      </c>
      <c r="J12" s="59">
        <v>1777</v>
      </c>
      <c r="K12" s="605">
        <v>935</v>
      </c>
      <c r="L12" s="59">
        <v>842</v>
      </c>
      <c r="M12" s="605">
        <v>930</v>
      </c>
      <c r="N12" s="59">
        <v>838</v>
      </c>
      <c r="O12" s="605">
        <v>5</v>
      </c>
      <c r="P12" s="59">
        <v>4</v>
      </c>
      <c r="Q12" s="605">
        <v>3053</v>
      </c>
      <c r="R12" s="59">
        <v>1589</v>
      </c>
      <c r="S12" s="605">
        <v>1464</v>
      </c>
      <c r="T12" s="59">
        <v>1583</v>
      </c>
      <c r="U12" s="605">
        <v>1461</v>
      </c>
      <c r="V12" s="59">
        <v>6</v>
      </c>
      <c r="W12" s="605">
        <v>3</v>
      </c>
      <c r="X12" s="59">
        <v>-532</v>
      </c>
      <c r="Y12" s="605">
        <v>-212</v>
      </c>
      <c r="Z12" s="59">
        <v>-320</v>
      </c>
      <c r="AA12" s="605">
        <v>9192</v>
      </c>
      <c r="AB12" s="605">
        <v>4715</v>
      </c>
      <c r="AC12" s="605">
        <v>4477</v>
      </c>
      <c r="AD12" s="59">
        <v>3688</v>
      </c>
      <c r="AE12" s="605">
        <v>3411</v>
      </c>
      <c r="AF12" s="59">
        <v>952</v>
      </c>
      <c r="AG12" s="605">
        <v>1019</v>
      </c>
      <c r="AH12" s="59">
        <v>75</v>
      </c>
      <c r="AI12" s="605">
        <v>47</v>
      </c>
      <c r="AJ12" s="59">
        <v>9724</v>
      </c>
      <c r="AK12" s="605">
        <v>4927</v>
      </c>
      <c r="AL12" s="59">
        <v>4797</v>
      </c>
      <c r="AM12" s="605">
        <v>4177</v>
      </c>
      <c r="AN12" s="59">
        <v>4074</v>
      </c>
      <c r="AO12" s="605">
        <v>612</v>
      </c>
      <c r="AP12" s="59">
        <v>601</v>
      </c>
      <c r="AQ12" s="605">
        <v>138</v>
      </c>
      <c r="AR12" s="562">
        <v>122</v>
      </c>
      <c r="AT12" s="264">
        <f t="shared" si="0"/>
        <v>-1152</v>
      </c>
      <c r="AU12" s="262">
        <f t="shared" si="1"/>
        <v>758</v>
      </c>
      <c r="AV12" s="265">
        <f t="shared" si="2"/>
        <v>-138</v>
      </c>
      <c r="AW12" s="659">
        <f t="shared" si="3"/>
        <v>620</v>
      </c>
    </row>
    <row r="13" spans="1:49" ht="15.75" customHeight="1" x14ac:dyDescent="0.2">
      <c r="A13" s="303">
        <v>6</v>
      </c>
      <c r="C13" s="547" t="s">
        <v>13</v>
      </c>
      <c r="D13" s="59">
        <v>-2079</v>
      </c>
      <c r="E13" s="605">
        <v>-967</v>
      </c>
      <c r="F13" s="59">
        <v>-1112</v>
      </c>
      <c r="G13" s="605">
        <v>-1398</v>
      </c>
      <c r="H13" s="59">
        <v>-786</v>
      </c>
      <c r="I13" s="605">
        <v>-612</v>
      </c>
      <c r="J13" s="59">
        <v>4597</v>
      </c>
      <c r="K13" s="605">
        <v>2336</v>
      </c>
      <c r="L13" s="59">
        <v>2261</v>
      </c>
      <c r="M13" s="605">
        <v>2297</v>
      </c>
      <c r="N13" s="59">
        <v>2230</v>
      </c>
      <c r="O13" s="605">
        <v>39</v>
      </c>
      <c r="P13" s="59">
        <v>31</v>
      </c>
      <c r="Q13" s="605">
        <v>5995</v>
      </c>
      <c r="R13" s="59">
        <v>3122</v>
      </c>
      <c r="S13" s="605">
        <v>2873</v>
      </c>
      <c r="T13" s="59">
        <v>3083</v>
      </c>
      <c r="U13" s="605">
        <v>2847</v>
      </c>
      <c r="V13" s="59">
        <v>39</v>
      </c>
      <c r="W13" s="605">
        <v>26</v>
      </c>
      <c r="X13" s="59">
        <v>-681</v>
      </c>
      <c r="Y13" s="605">
        <v>-181</v>
      </c>
      <c r="Z13" s="59">
        <v>-500</v>
      </c>
      <c r="AA13" s="605">
        <v>15802</v>
      </c>
      <c r="AB13" s="605">
        <v>8456</v>
      </c>
      <c r="AC13" s="605">
        <v>7346</v>
      </c>
      <c r="AD13" s="59">
        <v>7361</v>
      </c>
      <c r="AE13" s="605">
        <v>6250</v>
      </c>
      <c r="AF13" s="59">
        <v>865</v>
      </c>
      <c r="AG13" s="605">
        <v>977</v>
      </c>
      <c r="AH13" s="59">
        <v>230</v>
      </c>
      <c r="AI13" s="605">
        <v>119</v>
      </c>
      <c r="AJ13" s="59">
        <v>16483</v>
      </c>
      <c r="AK13" s="605">
        <v>8637</v>
      </c>
      <c r="AL13" s="59">
        <v>7846</v>
      </c>
      <c r="AM13" s="605">
        <v>7864</v>
      </c>
      <c r="AN13" s="59">
        <v>6980</v>
      </c>
      <c r="AO13" s="605">
        <v>512</v>
      </c>
      <c r="AP13" s="59">
        <v>638</v>
      </c>
      <c r="AQ13" s="605">
        <v>261</v>
      </c>
      <c r="AR13" s="562">
        <v>228</v>
      </c>
      <c r="AT13" s="264">
        <f t="shared" si="0"/>
        <v>-1233</v>
      </c>
      <c r="AU13" s="262">
        <f t="shared" si="1"/>
        <v>692</v>
      </c>
      <c r="AV13" s="265">
        <f t="shared" si="2"/>
        <v>-140</v>
      </c>
      <c r="AW13" s="659">
        <f t="shared" si="3"/>
        <v>552</v>
      </c>
    </row>
    <row r="14" spans="1:49" ht="15.75" customHeight="1" x14ac:dyDescent="0.2">
      <c r="A14" s="303">
        <v>7</v>
      </c>
      <c r="C14" s="547" t="s">
        <v>14</v>
      </c>
      <c r="D14" s="59">
        <v>-2802</v>
      </c>
      <c r="E14" s="605">
        <v>-1359</v>
      </c>
      <c r="F14" s="59">
        <v>-1443</v>
      </c>
      <c r="G14" s="605">
        <v>-1625</v>
      </c>
      <c r="H14" s="59">
        <v>-823</v>
      </c>
      <c r="I14" s="605">
        <v>-802</v>
      </c>
      <c r="J14" s="59">
        <v>1624</v>
      </c>
      <c r="K14" s="605">
        <v>843</v>
      </c>
      <c r="L14" s="59">
        <v>781</v>
      </c>
      <c r="M14" s="605">
        <v>835</v>
      </c>
      <c r="N14" s="59">
        <v>776</v>
      </c>
      <c r="O14" s="605">
        <v>8</v>
      </c>
      <c r="P14" s="59">
        <v>5</v>
      </c>
      <c r="Q14" s="605">
        <v>3249</v>
      </c>
      <c r="R14" s="59">
        <v>1666</v>
      </c>
      <c r="S14" s="605">
        <v>1583</v>
      </c>
      <c r="T14" s="59">
        <v>1659</v>
      </c>
      <c r="U14" s="605">
        <v>1578</v>
      </c>
      <c r="V14" s="59">
        <v>7</v>
      </c>
      <c r="W14" s="605">
        <v>5</v>
      </c>
      <c r="X14" s="59">
        <v>-1177</v>
      </c>
      <c r="Y14" s="605">
        <v>-536</v>
      </c>
      <c r="Z14" s="59">
        <v>-641</v>
      </c>
      <c r="AA14" s="605">
        <v>6413</v>
      </c>
      <c r="AB14" s="605">
        <v>3269</v>
      </c>
      <c r="AC14" s="605">
        <v>3144</v>
      </c>
      <c r="AD14" s="59">
        <v>2944</v>
      </c>
      <c r="AE14" s="605">
        <v>2860</v>
      </c>
      <c r="AF14" s="59">
        <v>285</v>
      </c>
      <c r="AG14" s="605">
        <v>255</v>
      </c>
      <c r="AH14" s="59">
        <v>40</v>
      </c>
      <c r="AI14" s="605">
        <v>29</v>
      </c>
      <c r="AJ14" s="59">
        <v>7590</v>
      </c>
      <c r="AK14" s="605">
        <v>3805</v>
      </c>
      <c r="AL14" s="59">
        <v>3785</v>
      </c>
      <c r="AM14" s="605">
        <v>3565</v>
      </c>
      <c r="AN14" s="59">
        <v>3551</v>
      </c>
      <c r="AO14" s="605">
        <v>161</v>
      </c>
      <c r="AP14" s="59">
        <v>162</v>
      </c>
      <c r="AQ14" s="605">
        <v>79</v>
      </c>
      <c r="AR14" s="562">
        <v>72</v>
      </c>
      <c r="AT14" s="264">
        <f t="shared" si="0"/>
        <v>-1312</v>
      </c>
      <c r="AU14" s="262">
        <f t="shared" si="1"/>
        <v>217</v>
      </c>
      <c r="AV14" s="265">
        <f t="shared" si="2"/>
        <v>-82</v>
      </c>
      <c r="AW14" s="659">
        <f t="shared" si="3"/>
        <v>135</v>
      </c>
    </row>
    <row r="15" spans="1:49" ht="15.75" customHeight="1" x14ac:dyDescent="0.2">
      <c r="A15" s="303">
        <v>8</v>
      </c>
      <c r="C15" s="547" t="s">
        <v>15</v>
      </c>
      <c r="D15" s="59">
        <v>-2492</v>
      </c>
      <c r="E15" s="605">
        <v>-1186</v>
      </c>
      <c r="F15" s="59">
        <v>-1306</v>
      </c>
      <c r="G15" s="605">
        <v>-1430</v>
      </c>
      <c r="H15" s="59">
        <v>-683</v>
      </c>
      <c r="I15" s="605">
        <v>-747</v>
      </c>
      <c r="J15" s="59">
        <v>1124</v>
      </c>
      <c r="K15" s="605">
        <v>575</v>
      </c>
      <c r="L15" s="59">
        <v>549</v>
      </c>
      <c r="M15" s="605">
        <v>575</v>
      </c>
      <c r="N15" s="59">
        <v>547</v>
      </c>
      <c r="O15" s="605">
        <v>0</v>
      </c>
      <c r="P15" s="59">
        <v>2</v>
      </c>
      <c r="Q15" s="605">
        <v>2554</v>
      </c>
      <c r="R15" s="59">
        <v>1258</v>
      </c>
      <c r="S15" s="605">
        <v>1296</v>
      </c>
      <c r="T15" s="59">
        <v>1257</v>
      </c>
      <c r="U15" s="605">
        <v>1294</v>
      </c>
      <c r="V15" s="59">
        <v>1</v>
      </c>
      <c r="W15" s="605">
        <v>2</v>
      </c>
      <c r="X15" s="59">
        <v>-1062</v>
      </c>
      <c r="Y15" s="605">
        <v>-503</v>
      </c>
      <c r="Z15" s="59">
        <v>-559</v>
      </c>
      <c r="AA15" s="605">
        <v>3787</v>
      </c>
      <c r="AB15" s="605">
        <v>1883</v>
      </c>
      <c r="AC15" s="605">
        <v>1904</v>
      </c>
      <c r="AD15" s="59">
        <v>1678</v>
      </c>
      <c r="AE15" s="605">
        <v>1552</v>
      </c>
      <c r="AF15" s="59">
        <v>186</v>
      </c>
      <c r="AG15" s="605">
        <v>335</v>
      </c>
      <c r="AH15" s="59">
        <v>19</v>
      </c>
      <c r="AI15" s="605">
        <v>17</v>
      </c>
      <c r="AJ15" s="59">
        <v>4849</v>
      </c>
      <c r="AK15" s="605">
        <v>2386</v>
      </c>
      <c r="AL15" s="59">
        <v>2463</v>
      </c>
      <c r="AM15" s="605">
        <v>2264</v>
      </c>
      <c r="AN15" s="59">
        <v>2220</v>
      </c>
      <c r="AO15" s="605">
        <v>86</v>
      </c>
      <c r="AP15" s="59">
        <v>147</v>
      </c>
      <c r="AQ15" s="605">
        <v>36</v>
      </c>
      <c r="AR15" s="562">
        <v>96</v>
      </c>
      <c r="AT15" s="264">
        <f t="shared" si="0"/>
        <v>-1254</v>
      </c>
      <c r="AU15" s="262">
        <f t="shared" si="1"/>
        <v>288</v>
      </c>
      <c r="AV15" s="265">
        <f t="shared" si="2"/>
        <v>-96</v>
      </c>
      <c r="AW15" s="659">
        <f t="shared" si="3"/>
        <v>192</v>
      </c>
    </row>
    <row r="16" spans="1:49" ht="15.75" customHeight="1" x14ac:dyDescent="0.2">
      <c r="A16" s="303">
        <v>9</v>
      </c>
      <c r="C16" s="547" t="s">
        <v>16</v>
      </c>
      <c r="D16" s="59">
        <v>-1125</v>
      </c>
      <c r="E16" s="605">
        <v>-539</v>
      </c>
      <c r="F16" s="59">
        <v>-586</v>
      </c>
      <c r="G16" s="605">
        <v>-723</v>
      </c>
      <c r="H16" s="59">
        <v>-331</v>
      </c>
      <c r="I16" s="605">
        <v>-392</v>
      </c>
      <c r="J16" s="59">
        <v>717</v>
      </c>
      <c r="K16" s="605">
        <v>364</v>
      </c>
      <c r="L16" s="59">
        <v>353</v>
      </c>
      <c r="M16" s="605">
        <v>363</v>
      </c>
      <c r="N16" s="59">
        <v>349</v>
      </c>
      <c r="O16" s="605">
        <v>1</v>
      </c>
      <c r="P16" s="59">
        <v>4</v>
      </c>
      <c r="Q16" s="605">
        <v>1440</v>
      </c>
      <c r="R16" s="59">
        <v>695</v>
      </c>
      <c r="S16" s="605">
        <v>745</v>
      </c>
      <c r="T16" s="59">
        <v>693</v>
      </c>
      <c r="U16" s="605">
        <v>744</v>
      </c>
      <c r="V16" s="59">
        <v>2</v>
      </c>
      <c r="W16" s="605">
        <v>1</v>
      </c>
      <c r="X16" s="59">
        <v>-402</v>
      </c>
      <c r="Y16" s="605">
        <v>-208</v>
      </c>
      <c r="Z16" s="59">
        <v>-194</v>
      </c>
      <c r="AA16" s="605">
        <v>2665</v>
      </c>
      <c r="AB16" s="605">
        <v>1304</v>
      </c>
      <c r="AC16" s="605">
        <v>1361</v>
      </c>
      <c r="AD16" s="59">
        <v>1075</v>
      </c>
      <c r="AE16" s="605">
        <v>1061</v>
      </c>
      <c r="AF16" s="59">
        <v>221</v>
      </c>
      <c r="AG16" s="605">
        <v>298</v>
      </c>
      <c r="AH16" s="59">
        <v>8</v>
      </c>
      <c r="AI16" s="605">
        <v>2</v>
      </c>
      <c r="AJ16" s="59">
        <v>3067</v>
      </c>
      <c r="AK16" s="605">
        <v>1512</v>
      </c>
      <c r="AL16" s="59">
        <v>1555</v>
      </c>
      <c r="AM16" s="605">
        <v>1347</v>
      </c>
      <c r="AN16" s="59">
        <v>1358</v>
      </c>
      <c r="AO16" s="605">
        <v>127</v>
      </c>
      <c r="AP16" s="59">
        <v>124</v>
      </c>
      <c r="AQ16" s="605">
        <v>38</v>
      </c>
      <c r="AR16" s="562">
        <v>73</v>
      </c>
      <c r="AT16" s="264">
        <f t="shared" si="0"/>
        <v>-569</v>
      </c>
      <c r="AU16" s="262">
        <f t="shared" si="1"/>
        <v>268</v>
      </c>
      <c r="AV16" s="265">
        <f t="shared" si="2"/>
        <v>-101</v>
      </c>
      <c r="AW16" s="659">
        <f t="shared" si="3"/>
        <v>167</v>
      </c>
    </row>
    <row r="17" spans="1:50" ht="15.75" customHeight="1" x14ac:dyDescent="0.2">
      <c r="A17" s="303">
        <v>10</v>
      </c>
      <c r="C17" s="415" t="s">
        <v>17</v>
      </c>
      <c r="D17" s="349">
        <v>-1645</v>
      </c>
      <c r="E17" s="607">
        <v>-751</v>
      </c>
      <c r="F17" s="594">
        <v>-894</v>
      </c>
      <c r="G17" s="607">
        <v>-1102</v>
      </c>
      <c r="H17" s="594">
        <v>-498</v>
      </c>
      <c r="I17" s="607">
        <v>-604</v>
      </c>
      <c r="J17" s="594">
        <v>876</v>
      </c>
      <c r="K17" s="607">
        <v>458</v>
      </c>
      <c r="L17" s="594">
        <v>418</v>
      </c>
      <c r="M17" s="607">
        <v>455</v>
      </c>
      <c r="N17" s="594">
        <v>418</v>
      </c>
      <c r="O17" s="607">
        <v>3</v>
      </c>
      <c r="P17" s="594">
        <v>0</v>
      </c>
      <c r="Q17" s="607">
        <v>1978</v>
      </c>
      <c r="R17" s="594">
        <v>956</v>
      </c>
      <c r="S17" s="607">
        <v>1022</v>
      </c>
      <c r="T17" s="594">
        <v>955</v>
      </c>
      <c r="U17" s="607">
        <v>1021</v>
      </c>
      <c r="V17" s="594">
        <v>1</v>
      </c>
      <c r="W17" s="607">
        <v>1</v>
      </c>
      <c r="X17" s="594">
        <v>-543</v>
      </c>
      <c r="Y17" s="607">
        <v>-253</v>
      </c>
      <c r="Z17" s="594">
        <v>-290</v>
      </c>
      <c r="AA17" s="607">
        <v>3810</v>
      </c>
      <c r="AB17" s="607">
        <v>1970</v>
      </c>
      <c r="AC17" s="607">
        <v>1840</v>
      </c>
      <c r="AD17" s="594">
        <v>1533</v>
      </c>
      <c r="AE17" s="607">
        <v>1484</v>
      </c>
      <c r="AF17" s="594">
        <v>418</v>
      </c>
      <c r="AG17" s="607">
        <v>341</v>
      </c>
      <c r="AH17" s="594">
        <v>19</v>
      </c>
      <c r="AI17" s="607">
        <v>15</v>
      </c>
      <c r="AJ17" s="594">
        <v>4353</v>
      </c>
      <c r="AK17" s="607">
        <v>2223</v>
      </c>
      <c r="AL17" s="594">
        <v>2130</v>
      </c>
      <c r="AM17" s="607">
        <v>1868</v>
      </c>
      <c r="AN17" s="594">
        <v>1831</v>
      </c>
      <c r="AO17" s="607">
        <v>328</v>
      </c>
      <c r="AP17" s="594">
        <v>253</v>
      </c>
      <c r="AQ17" s="607">
        <v>27</v>
      </c>
      <c r="AR17" s="564">
        <v>46</v>
      </c>
      <c r="AT17" s="446">
        <f t="shared" si="0"/>
        <v>-682</v>
      </c>
      <c r="AU17" s="377">
        <f t="shared" si="1"/>
        <v>178</v>
      </c>
      <c r="AV17" s="447">
        <f t="shared" si="2"/>
        <v>-39</v>
      </c>
      <c r="AW17" s="660">
        <f t="shared" si="3"/>
        <v>139</v>
      </c>
    </row>
    <row r="18" spans="1:50" ht="15.75" customHeight="1" x14ac:dyDescent="0.2">
      <c r="A18" s="303">
        <v>1</v>
      </c>
      <c r="B18" s="1">
        <v>100</v>
      </c>
      <c r="C18" s="416" t="s">
        <v>401</v>
      </c>
      <c r="D18" s="523">
        <v>-3470</v>
      </c>
      <c r="E18" s="608">
        <v>-1752</v>
      </c>
      <c r="F18" s="506">
        <v>-1718</v>
      </c>
      <c r="G18" s="608">
        <v>-4110</v>
      </c>
      <c r="H18" s="506">
        <v>-1969</v>
      </c>
      <c r="I18" s="608">
        <v>-2141</v>
      </c>
      <c r="J18" s="506">
        <v>11565</v>
      </c>
      <c r="K18" s="608">
        <v>5924</v>
      </c>
      <c r="L18" s="506">
        <v>5641</v>
      </c>
      <c r="M18" s="608">
        <v>5797</v>
      </c>
      <c r="N18" s="506">
        <v>5534</v>
      </c>
      <c r="O18" s="608">
        <v>127</v>
      </c>
      <c r="P18" s="506">
        <v>107</v>
      </c>
      <c r="Q18" s="608">
        <v>15675</v>
      </c>
      <c r="R18" s="506">
        <v>7893</v>
      </c>
      <c r="S18" s="608">
        <v>7782</v>
      </c>
      <c r="T18" s="506">
        <v>7746</v>
      </c>
      <c r="U18" s="608">
        <v>7623</v>
      </c>
      <c r="V18" s="506">
        <v>147</v>
      </c>
      <c r="W18" s="608">
        <v>159</v>
      </c>
      <c r="X18" s="506">
        <v>640</v>
      </c>
      <c r="Y18" s="608">
        <v>217</v>
      </c>
      <c r="Z18" s="506">
        <v>423</v>
      </c>
      <c r="AA18" s="608">
        <v>79343</v>
      </c>
      <c r="AB18" s="608">
        <v>40501</v>
      </c>
      <c r="AC18" s="608">
        <v>38842</v>
      </c>
      <c r="AD18" s="506">
        <v>33797</v>
      </c>
      <c r="AE18" s="608">
        <v>33363</v>
      </c>
      <c r="AF18" s="506">
        <v>6166</v>
      </c>
      <c r="AG18" s="608">
        <v>5129</v>
      </c>
      <c r="AH18" s="506">
        <v>538</v>
      </c>
      <c r="AI18" s="608">
        <v>350</v>
      </c>
      <c r="AJ18" s="506">
        <v>78703</v>
      </c>
      <c r="AK18" s="608">
        <v>40284</v>
      </c>
      <c r="AL18" s="506">
        <v>38419</v>
      </c>
      <c r="AM18" s="608">
        <v>34975</v>
      </c>
      <c r="AN18" s="506">
        <v>33750</v>
      </c>
      <c r="AO18" s="608">
        <v>4153</v>
      </c>
      <c r="AP18" s="506">
        <v>3758</v>
      </c>
      <c r="AQ18" s="608">
        <v>1156</v>
      </c>
      <c r="AR18" s="565">
        <v>911</v>
      </c>
      <c r="AT18" s="441">
        <f t="shared" si="0"/>
        <v>-1565</v>
      </c>
      <c r="AU18" s="376">
        <f t="shared" si="1"/>
        <v>3384</v>
      </c>
      <c r="AV18" s="442">
        <f t="shared" si="2"/>
        <v>-1179</v>
      </c>
      <c r="AW18" s="659">
        <f t="shared" si="3"/>
        <v>2205</v>
      </c>
    </row>
    <row r="19" spans="1:50" s="70" customFormat="1" ht="15.75" customHeight="1" x14ac:dyDescent="0.2">
      <c r="A19" s="304"/>
      <c r="B19" s="70">
        <v>101</v>
      </c>
      <c r="C19" s="551" t="s">
        <v>19</v>
      </c>
      <c r="D19" s="595">
        <v>286</v>
      </c>
      <c r="E19" s="609">
        <v>88</v>
      </c>
      <c r="F19" s="595">
        <v>198</v>
      </c>
      <c r="G19" s="609">
        <v>21</v>
      </c>
      <c r="H19" s="595">
        <v>65</v>
      </c>
      <c r="I19" s="609">
        <v>-44</v>
      </c>
      <c r="J19" s="595">
        <v>1740</v>
      </c>
      <c r="K19" s="609">
        <v>880</v>
      </c>
      <c r="L19" s="595">
        <v>860</v>
      </c>
      <c r="M19" s="609">
        <v>866</v>
      </c>
      <c r="N19" s="595">
        <v>845</v>
      </c>
      <c r="O19" s="609">
        <v>14</v>
      </c>
      <c r="P19" s="595">
        <v>15</v>
      </c>
      <c r="Q19" s="609">
        <v>1719</v>
      </c>
      <c r="R19" s="595">
        <v>815</v>
      </c>
      <c r="S19" s="609">
        <v>904</v>
      </c>
      <c r="T19" s="595">
        <v>809</v>
      </c>
      <c r="U19" s="609">
        <v>897</v>
      </c>
      <c r="V19" s="595">
        <v>6</v>
      </c>
      <c r="W19" s="609">
        <v>7</v>
      </c>
      <c r="X19" s="595">
        <v>265</v>
      </c>
      <c r="Y19" s="609">
        <v>23</v>
      </c>
      <c r="Z19" s="595">
        <v>242</v>
      </c>
      <c r="AA19" s="609">
        <v>12178</v>
      </c>
      <c r="AB19" s="609">
        <v>6207</v>
      </c>
      <c r="AC19" s="609">
        <v>5971</v>
      </c>
      <c r="AD19" s="595">
        <v>5276</v>
      </c>
      <c r="AE19" s="609">
        <v>5194</v>
      </c>
      <c r="AF19" s="595">
        <v>872</v>
      </c>
      <c r="AG19" s="609">
        <v>723</v>
      </c>
      <c r="AH19" s="595">
        <v>59</v>
      </c>
      <c r="AI19" s="609">
        <v>54</v>
      </c>
      <c r="AJ19" s="595">
        <v>11913</v>
      </c>
      <c r="AK19" s="609">
        <v>6184</v>
      </c>
      <c r="AL19" s="595">
        <v>5729</v>
      </c>
      <c r="AM19" s="609">
        <v>5508</v>
      </c>
      <c r="AN19" s="595">
        <v>5134</v>
      </c>
      <c r="AO19" s="609">
        <v>524</v>
      </c>
      <c r="AP19" s="595">
        <v>419</v>
      </c>
      <c r="AQ19" s="609">
        <v>152</v>
      </c>
      <c r="AR19" s="568">
        <v>176</v>
      </c>
      <c r="AT19" s="264">
        <f t="shared" si="0"/>
        <v>-172</v>
      </c>
      <c r="AU19" s="262">
        <f t="shared" si="1"/>
        <v>652</v>
      </c>
      <c r="AV19" s="265">
        <f t="shared" si="2"/>
        <v>-215</v>
      </c>
      <c r="AW19" s="659">
        <f t="shared" si="3"/>
        <v>437</v>
      </c>
      <c r="AX19" s="70">
        <f>RANK(AT19,$AT$19:$AT$67)</f>
        <v>24</v>
      </c>
    </row>
    <row r="20" spans="1:50" s="70" customFormat="1" ht="15.75" customHeight="1" x14ac:dyDescent="0.2">
      <c r="A20" s="304"/>
      <c r="B20" s="70">
        <v>102</v>
      </c>
      <c r="C20" s="551" t="s">
        <v>126</v>
      </c>
      <c r="D20" s="595">
        <v>363</v>
      </c>
      <c r="E20" s="609">
        <v>172</v>
      </c>
      <c r="F20" s="595">
        <v>191</v>
      </c>
      <c r="G20" s="609">
        <v>-150</v>
      </c>
      <c r="H20" s="595">
        <v>-23</v>
      </c>
      <c r="I20" s="609">
        <v>-127</v>
      </c>
      <c r="J20" s="595">
        <v>1134</v>
      </c>
      <c r="K20" s="609">
        <v>577</v>
      </c>
      <c r="L20" s="595">
        <v>557</v>
      </c>
      <c r="M20" s="609">
        <v>566</v>
      </c>
      <c r="N20" s="595">
        <v>550</v>
      </c>
      <c r="O20" s="609">
        <v>11</v>
      </c>
      <c r="P20" s="595">
        <v>7</v>
      </c>
      <c r="Q20" s="609">
        <v>1284</v>
      </c>
      <c r="R20" s="595">
        <v>600</v>
      </c>
      <c r="S20" s="609">
        <v>684</v>
      </c>
      <c r="T20" s="595">
        <v>589</v>
      </c>
      <c r="U20" s="609">
        <v>670</v>
      </c>
      <c r="V20" s="595">
        <v>11</v>
      </c>
      <c r="W20" s="609">
        <v>14</v>
      </c>
      <c r="X20" s="595">
        <v>513</v>
      </c>
      <c r="Y20" s="609">
        <v>195</v>
      </c>
      <c r="Z20" s="595">
        <v>318</v>
      </c>
      <c r="AA20" s="609">
        <v>8653</v>
      </c>
      <c r="AB20" s="609">
        <v>4317</v>
      </c>
      <c r="AC20" s="609">
        <v>4336</v>
      </c>
      <c r="AD20" s="595">
        <v>3458</v>
      </c>
      <c r="AE20" s="609">
        <v>3606</v>
      </c>
      <c r="AF20" s="595">
        <v>815</v>
      </c>
      <c r="AG20" s="609">
        <v>703</v>
      </c>
      <c r="AH20" s="595">
        <v>44</v>
      </c>
      <c r="AI20" s="609">
        <v>27</v>
      </c>
      <c r="AJ20" s="595">
        <v>8140</v>
      </c>
      <c r="AK20" s="609">
        <v>4122</v>
      </c>
      <c r="AL20" s="595">
        <v>4018</v>
      </c>
      <c r="AM20" s="609">
        <v>3378</v>
      </c>
      <c r="AN20" s="595">
        <v>3316</v>
      </c>
      <c r="AO20" s="609">
        <v>626</v>
      </c>
      <c r="AP20" s="595">
        <v>611</v>
      </c>
      <c r="AQ20" s="609">
        <v>118</v>
      </c>
      <c r="AR20" s="568">
        <v>91</v>
      </c>
      <c r="AT20" s="264">
        <f t="shared" si="0"/>
        <v>370</v>
      </c>
      <c r="AU20" s="262">
        <f t="shared" si="1"/>
        <v>281</v>
      </c>
      <c r="AV20" s="265">
        <f t="shared" si="2"/>
        <v>-138</v>
      </c>
      <c r="AW20" s="659">
        <f t="shared" si="3"/>
        <v>143</v>
      </c>
      <c r="AX20" s="70">
        <f t="shared" ref="AX20:AX67" si="4">RANK(AT20,$AT$19:$AT$67)</f>
        <v>5</v>
      </c>
    </row>
    <row r="21" spans="1:50" s="70" customFormat="1" ht="15.75" customHeight="1" x14ac:dyDescent="0.2">
      <c r="A21" s="304"/>
      <c r="B21" s="70">
        <v>105</v>
      </c>
      <c r="C21" s="551" t="s">
        <v>186</v>
      </c>
      <c r="D21" s="595">
        <v>86</v>
      </c>
      <c r="E21" s="609">
        <v>138</v>
      </c>
      <c r="F21" s="595">
        <v>-52</v>
      </c>
      <c r="G21" s="609">
        <v>-631</v>
      </c>
      <c r="H21" s="595">
        <v>-359</v>
      </c>
      <c r="I21" s="609">
        <v>-272</v>
      </c>
      <c r="J21" s="595">
        <v>820</v>
      </c>
      <c r="K21" s="609">
        <v>407</v>
      </c>
      <c r="L21" s="595">
        <v>413</v>
      </c>
      <c r="M21" s="609">
        <v>386</v>
      </c>
      <c r="N21" s="595">
        <v>394</v>
      </c>
      <c r="O21" s="609">
        <v>21</v>
      </c>
      <c r="P21" s="595">
        <v>19</v>
      </c>
      <c r="Q21" s="609">
        <v>1451</v>
      </c>
      <c r="R21" s="595">
        <v>766</v>
      </c>
      <c r="S21" s="609">
        <v>685</v>
      </c>
      <c r="T21" s="595">
        <v>755</v>
      </c>
      <c r="U21" s="609">
        <v>669</v>
      </c>
      <c r="V21" s="595">
        <v>11</v>
      </c>
      <c r="W21" s="609">
        <v>16</v>
      </c>
      <c r="X21" s="595">
        <v>717</v>
      </c>
      <c r="Y21" s="609">
        <v>497</v>
      </c>
      <c r="Z21" s="595">
        <v>220</v>
      </c>
      <c r="AA21" s="609">
        <v>8083</v>
      </c>
      <c r="AB21" s="609">
        <v>4389</v>
      </c>
      <c r="AC21" s="609">
        <v>3694</v>
      </c>
      <c r="AD21" s="595">
        <v>3096</v>
      </c>
      <c r="AE21" s="609">
        <v>2832</v>
      </c>
      <c r="AF21" s="595">
        <v>1194</v>
      </c>
      <c r="AG21" s="609">
        <v>820</v>
      </c>
      <c r="AH21" s="595">
        <v>99</v>
      </c>
      <c r="AI21" s="609">
        <v>42</v>
      </c>
      <c r="AJ21" s="595">
        <v>7366</v>
      </c>
      <c r="AK21" s="609">
        <v>3892</v>
      </c>
      <c r="AL21" s="595">
        <v>3474</v>
      </c>
      <c r="AM21" s="609">
        <v>2994</v>
      </c>
      <c r="AN21" s="595">
        <v>2876</v>
      </c>
      <c r="AO21" s="609">
        <v>658</v>
      </c>
      <c r="AP21" s="595">
        <v>482</v>
      </c>
      <c r="AQ21" s="609">
        <v>240</v>
      </c>
      <c r="AR21" s="568">
        <v>116</v>
      </c>
      <c r="AT21" s="264">
        <f t="shared" si="0"/>
        <v>58</v>
      </c>
      <c r="AU21" s="262">
        <f t="shared" si="1"/>
        <v>874</v>
      </c>
      <c r="AV21" s="265">
        <f t="shared" si="2"/>
        <v>-215</v>
      </c>
      <c r="AW21" s="659">
        <f t="shared" si="3"/>
        <v>659</v>
      </c>
      <c r="AX21" s="70">
        <f t="shared" si="4"/>
        <v>9</v>
      </c>
    </row>
    <row r="22" spans="1:50" s="70" customFormat="1" ht="15.75" customHeight="1" x14ac:dyDescent="0.2">
      <c r="A22" s="304"/>
      <c r="B22" s="70">
        <v>106</v>
      </c>
      <c r="C22" s="551" t="s">
        <v>187</v>
      </c>
      <c r="D22" s="595">
        <v>-703</v>
      </c>
      <c r="E22" s="609">
        <v>-211</v>
      </c>
      <c r="F22" s="595">
        <v>-492</v>
      </c>
      <c r="G22" s="609">
        <v>-849</v>
      </c>
      <c r="H22" s="595">
        <v>-387</v>
      </c>
      <c r="I22" s="609">
        <v>-462</v>
      </c>
      <c r="J22" s="595">
        <v>610</v>
      </c>
      <c r="K22" s="609">
        <v>341</v>
      </c>
      <c r="L22" s="595">
        <v>269</v>
      </c>
      <c r="M22" s="609">
        <v>320</v>
      </c>
      <c r="N22" s="595">
        <v>261</v>
      </c>
      <c r="O22" s="609">
        <v>21</v>
      </c>
      <c r="P22" s="595">
        <v>8</v>
      </c>
      <c r="Q22" s="609">
        <v>1459</v>
      </c>
      <c r="R22" s="595">
        <v>728</v>
      </c>
      <c r="S22" s="609">
        <v>731</v>
      </c>
      <c r="T22" s="595">
        <v>685</v>
      </c>
      <c r="U22" s="609">
        <v>680</v>
      </c>
      <c r="V22" s="595">
        <v>43</v>
      </c>
      <c r="W22" s="609">
        <v>51</v>
      </c>
      <c r="X22" s="595">
        <v>146</v>
      </c>
      <c r="Y22" s="609">
        <v>176</v>
      </c>
      <c r="Z22" s="595">
        <v>-30</v>
      </c>
      <c r="AA22" s="609">
        <v>5239</v>
      </c>
      <c r="AB22" s="609">
        <v>2845</v>
      </c>
      <c r="AC22" s="609">
        <v>2394</v>
      </c>
      <c r="AD22" s="595">
        <v>2241</v>
      </c>
      <c r="AE22" s="609">
        <v>1965</v>
      </c>
      <c r="AF22" s="595">
        <v>557</v>
      </c>
      <c r="AG22" s="609">
        <v>386</v>
      </c>
      <c r="AH22" s="595">
        <v>47</v>
      </c>
      <c r="AI22" s="609">
        <v>43</v>
      </c>
      <c r="AJ22" s="595">
        <v>5093</v>
      </c>
      <c r="AK22" s="609">
        <v>2669</v>
      </c>
      <c r="AL22" s="595">
        <v>2424</v>
      </c>
      <c r="AM22" s="609">
        <v>2177</v>
      </c>
      <c r="AN22" s="595">
        <v>2046</v>
      </c>
      <c r="AO22" s="609">
        <v>401</v>
      </c>
      <c r="AP22" s="595">
        <v>301</v>
      </c>
      <c r="AQ22" s="609">
        <v>91</v>
      </c>
      <c r="AR22" s="568">
        <v>77</v>
      </c>
      <c r="AT22" s="264">
        <f t="shared" si="0"/>
        <v>-17</v>
      </c>
      <c r="AU22" s="262">
        <f t="shared" si="1"/>
        <v>241</v>
      </c>
      <c r="AV22" s="265">
        <f t="shared" si="2"/>
        <v>-78</v>
      </c>
      <c r="AW22" s="659">
        <f t="shared" si="3"/>
        <v>163</v>
      </c>
      <c r="AX22" s="70">
        <f t="shared" si="4"/>
        <v>11</v>
      </c>
    </row>
    <row r="23" spans="1:50" s="70" customFormat="1" ht="15.75" customHeight="1" x14ac:dyDescent="0.2">
      <c r="A23" s="304"/>
      <c r="B23" s="70">
        <v>107</v>
      </c>
      <c r="C23" s="551" t="s">
        <v>188</v>
      </c>
      <c r="D23" s="595">
        <v>-1012</v>
      </c>
      <c r="E23" s="609">
        <v>-570</v>
      </c>
      <c r="F23" s="595">
        <v>-442</v>
      </c>
      <c r="G23" s="609">
        <v>-638</v>
      </c>
      <c r="H23" s="595">
        <v>-316</v>
      </c>
      <c r="I23" s="609">
        <v>-322</v>
      </c>
      <c r="J23" s="595">
        <v>1167</v>
      </c>
      <c r="K23" s="609">
        <v>605</v>
      </c>
      <c r="L23" s="595">
        <v>562</v>
      </c>
      <c r="M23" s="609">
        <v>603</v>
      </c>
      <c r="N23" s="595">
        <v>559</v>
      </c>
      <c r="O23" s="609">
        <v>2</v>
      </c>
      <c r="P23" s="595">
        <v>3</v>
      </c>
      <c r="Q23" s="609">
        <v>1805</v>
      </c>
      <c r="R23" s="595">
        <v>921</v>
      </c>
      <c r="S23" s="609">
        <v>884</v>
      </c>
      <c r="T23" s="595">
        <v>903</v>
      </c>
      <c r="U23" s="609">
        <v>863</v>
      </c>
      <c r="V23" s="595">
        <v>18</v>
      </c>
      <c r="W23" s="609">
        <v>21</v>
      </c>
      <c r="X23" s="595">
        <v>-374</v>
      </c>
      <c r="Y23" s="609">
        <v>-254</v>
      </c>
      <c r="Z23" s="595">
        <v>-120</v>
      </c>
      <c r="AA23" s="609">
        <v>6717</v>
      </c>
      <c r="AB23" s="609">
        <v>3297</v>
      </c>
      <c r="AC23" s="609">
        <v>3420</v>
      </c>
      <c r="AD23" s="595">
        <v>3069</v>
      </c>
      <c r="AE23" s="609">
        <v>3191</v>
      </c>
      <c r="AF23" s="595">
        <v>181</v>
      </c>
      <c r="AG23" s="609">
        <v>199</v>
      </c>
      <c r="AH23" s="595">
        <v>47</v>
      </c>
      <c r="AI23" s="609">
        <v>30</v>
      </c>
      <c r="AJ23" s="595">
        <v>7091</v>
      </c>
      <c r="AK23" s="609">
        <v>3551</v>
      </c>
      <c r="AL23" s="595">
        <v>3540</v>
      </c>
      <c r="AM23" s="609">
        <v>3367</v>
      </c>
      <c r="AN23" s="595">
        <v>3352</v>
      </c>
      <c r="AO23" s="609">
        <v>144</v>
      </c>
      <c r="AP23" s="595">
        <v>157</v>
      </c>
      <c r="AQ23" s="609">
        <v>40</v>
      </c>
      <c r="AR23" s="568">
        <v>31</v>
      </c>
      <c r="AT23" s="264">
        <f t="shared" si="0"/>
        <v>-459</v>
      </c>
      <c r="AU23" s="262">
        <f t="shared" si="1"/>
        <v>79</v>
      </c>
      <c r="AV23" s="265">
        <f t="shared" si="2"/>
        <v>6</v>
      </c>
      <c r="AW23" s="659">
        <f t="shared" si="3"/>
        <v>85</v>
      </c>
      <c r="AX23" s="70">
        <f t="shared" si="4"/>
        <v>43</v>
      </c>
    </row>
    <row r="24" spans="1:50" s="70" customFormat="1" ht="15.75" customHeight="1" x14ac:dyDescent="0.2">
      <c r="A24" s="304"/>
      <c r="B24" s="70">
        <v>108</v>
      </c>
      <c r="C24" s="551" t="s">
        <v>189</v>
      </c>
      <c r="D24" s="595">
        <v>-751</v>
      </c>
      <c r="E24" s="609">
        <v>-352</v>
      </c>
      <c r="F24" s="595">
        <v>-399</v>
      </c>
      <c r="G24" s="609">
        <v>-545</v>
      </c>
      <c r="H24" s="595">
        <v>-278</v>
      </c>
      <c r="I24" s="609">
        <v>-267</v>
      </c>
      <c r="J24" s="595">
        <v>1851</v>
      </c>
      <c r="K24" s="609">
        <v>938</v>
      </c>
      <c r="L24" s="595">
        <v>913</v>
      </c>
      <c r="M24" s="609">
        <v>931</v>
      </c>
      <c r="N24" s="595">
        <v>908</v>
      </c>
      <c r="O24" s="609">
        <v>7</v>
      </c>
      <c r="P24" s="595">
        <v>5</v>
      </c>
      <c r="Q24" s="609">
        <v>2396</v>
      </c>
      <c r="R24" s="595">
        <v>1216</v>
      </c>
      <c r="S24" s="609">
        <v>1180</v>
      </c>
      <c r="T24" s="595">
        <v>1210</v>
      </c>
      <c r="U24" s="609">
        <v>1175</v>
      </c>
      <c r="V24" s="595">
        <v>6</v>
      </c>
      <c r="W24" s="609">
        <v>5</v>
      </c>
      <c r="X24" s="595">
        <v>-206</v>
      </c>
      <c r="Y24" s="609">
        <v>-74</v>
      </c>
      <c r="Z24" s="595">
        <v>-132</v>
      </c>
      <c r="AA24" s="609">
        <v>8588</v>
      </c>
      <c r="AB24" s="609">
        <v>4353</v>
      </c>
      <c r="AC24" s="609">
        <v>4235</v>
      </c>
      <c r="AD24" s="595">
        <v>4122</v>
      </c>
      <c r="AE24" s="609">
        <v>4007</v>
      </c>
      <c r="AF24" s="595">
        <v>192</v>
      </c>
      <c r="AG24" s="609">
        <v>202</v>
      </c>
      <c r="AH24" s="595">
        <v>39</v>
      </c>
      <c r="AI24" s="609">
        <v>26</v>
      </c>
      <c r="AJ24" s="595">
        <v>8794</v>
      </c>
      <c r="AK24" s="609">
        <v>4427</v>
      </c>
      <c r="AL24" s="595">
        <v>4367</v>
      </c>
      <c r="AM24" s="609">
        <v>4249</v>
      </c>
      <c r="AN24" s="595">
        <v>4130</v>
      </c>
      <c r="AO24" s="609">
        <v>128</v>
      </c>
      <c r="AP24" s="595">
        <v>187</v>
      </c>
      <c r="AQ24" s="609">
        <v>50</v>
      </c>
      <c r="AR24" s="568">
        <v>50</v>
      </c>
      <c r="AT24" s="264">
        <f t="shared" si="0"/>
        <v>-250</v>
      </c>
      <c r="AU24" s="262">
        <f t="shared" si="1"/>
        <v>79</v>
      </c>
      <c r="AV24" s="265">
        <f t="shared" si="2"/>
        <v>-35</v>
      </c>
      <c r="AW24" s="659">
        <f t="shared" si="3"/>
        <v>44</v>
      </c>
      <c r="AX24" s="70">
        <f t="shared" si="4"/>
        <v>29</v>
      </c>
    </row>
    <row r="25" spans="1:50" s="70" customFormat="1" ht="15.75" customHeight="1" x14ac:dyDescent="0.2">
      <c r="A25" s="304"/>
      <c r="B25" s="70">
        <v>109</v>
      </c>
      <c r="C25" s="551" t="s">
        <v>190</v>
      </c>
      <c r="D25" s="595">
        <v>-1921</v>
      </c>
      <c r="E25" s="609">
        <v>-940</v>
      </c>
      <c r="F25" s="595">
        <v>-981</v>
      </c>
      <c r="G25" s="609">
        <v>-809</v>
      </c>
      <c r="H25" s="595">
        <v>-429</v>
      </c>
      <c r="I25" s="609">
        <v>-380</v>
      </c>
      <c r="J25" s="595">
        <v>1404</v>
      </c>
      <c r="K25" s="609">
        <v>729</v>
      </c>
      <c r="L25" s="595">
        <v>675</v>
      </c>
      <c r="M25" s="609">
        <v>728</v>
      </c>
      <c r="N25" s="595">
        <v>673</v>
      </c>
      <c r="O25" s="609">
        <v>1</v>
      </c>
      <c r="P25" s="595">
        <v>2</v>
      </c>
      <c r="Q25" s="609">
        <v>2213</v>
      </c>
      <c r="R25" s="595">
        <v>1158</v>
      </c>
      <c r="S25" s="609">
        <v>1055</v>
      </c>
      <c r="T25" s="595">
        <v>1155</v>
      </c>
      <c r="U25" s="609">
        <v>1048</v>
      </c>
      <c r="V25" s="595">
        <v>3</v>
      </c>
      <c r="W25" s="609">
        <v>7</v>
      </c>
      <c r="X25" s="595">
        <v>-1112</v>
      </c>
      <c r="Y25" s="609">
        <v>-511</v>
      </c>
      <c r="Z25" s="595">
        <v>-601</v>
      </c>
      <c r="AA25" s="609">
        <v>6899</v>
      </c>
      <c r="AB25" s="609">
        <v>3382</v>
      </c>
      <c r="AC25" s="609">
        <v>3517</v>
      </c>
      <c r="AD25" s="595">
        <v>3095</v>
      </c>
      <c r="AE25" s="609">
        <v>3118</v>
      </c>
      <c r="AF25" s="595">
        <v>265</v>
      </c>
      <c r="AG25" s="609">
        <v>389</v>
      </c>
      <c r="AH25" s="595">
        <v>22</v>
      </c>
      <c r="AI25" s="609">
        <v>10</v>
      </c>
      <c r="AJ25" s="595">
        <v>8011</v>
      </c>
      <c r="AK25" s="609">
        <v>3893</v>
      </c>
      <c r="AL25" s="595">
        <v>4118</v>
      </c>
      <c r="AM25" s="609">
        <v>3690</v>
      </c>
      <c r="AN25" s="595">
        <v>3759</v>
      </c>
      <c r="AO25" s="609">
        <v>168</v>
      </c>
      <c r="AP25" s="595">
        <v>318</v>
      </c>
      <c r="AQ25" s="609">
        <v>35</v>
      </c>
      <c r="AR25" s="568">
        <v>41</v>
      </c>
      <c r="AT25" s="264">
        <f t="shared" si="0"/>
        <v>-1236</v>
      </c>
      <c r="AU25" s="262">
        <f t="shared" si="1"/>
        <v>168</v>
      </c>
      <c r="AV25" s="265">
        <f t="shared" si="2"/>
        <v>-44</v>
      </c>
      <c r="AW25" s="659">
        <f t="shared" si="3"/>
        <v>124</v>
      </c>
      <c r="AX25" s="70">
        <f t="shared" si="4"/>
        <v>47</v>
      </c>
    </row>
    <row r="26" spans="1:50" s="70" customFormat="1" ht="15.75" customHeight="1" x14ac:dyDescent="0.2">
      <c r="A26" s="304"/>
      <c r="B26" s="70">
        <v>110</v>
      </c>
      <c r="C26" s="551" t="s">
        <v>191</v>
      </c>
      <c r="D26" s="595">
        <v>1736</v>
      </c>
      <c r="E26" s="609">
        <v>711</v>
      </c>
      <c r="F26" s="595">
        <v>1025</v>
      </c>
      <c r="G26" s="609">
        <v>-77</v>
      </c>
      <c r="H26" s="595">
        <v>-23</v>
      </c>
      <c r="I26" s="609">
        <v>-54</v>
      </c>
      <c r="J26" s="595">
        <v>1209</v>
      </c>
      <c r="K26" s="609">
        <v>615</v>
      </c>
      <c r="L26" s="595">
        <v>594</v>
      </c>
      <c r="M26" s="609">
        <v>570</v>
      </c>
      <c r="N26" s="595">
        <v>551</v>
      </c>
      <c r="O26" s="609">
        <v>45</v>
      </c>
      <c r="P26" s="595">
        <v>43</v>
      </c>
      <c r="Q26" s="609">
        <v>1286</v>
      </c>
      <c r="R26" s="595">
        <v>638</v>
      </c>
      <c r="S26" s="609">
        <v>648</v>
      </c>
      <c r="T26" s="595">
        <v>597</v>
      </c>
      <c r="U26" s="609">
        <v>620</v>
      </c>
      <c r="V26" s="595">
        <v>41</v>
      </c>
      <c r="W26" s="609">
        <v>28</v>
      </c>
      <c r="X26" s="595">
        <v>1813</v>
      </c>
      <c r="Y26" s="609">
        <v>734</v>
      </c>
      <c r="Z26" s="595">
        <v>1079</v>
      </c>
      <c r="AA26" s="609">
        <v>14171</v>
      </c>
      <c r="AB26" s="609">
        <v>7080</v>
      </c>
      <c r="AC26" s="609">
        <v>7091</v>
      </c>
      <c r="AD26" s="595">
        <v>5181</v>
      </c>
      <c r="AE26" s="609">
        <v>5514</v>
      </c>
      <c r="AF26" s="595">
        <v>1767</v>
      </c>
      <c r="AG26" s="609">
        <v>1478</v>
      </c>
      <c r="AH26" s="595">
        <v>132</v>
      </c>
      <c r="AI26" s="609">
        <v>99</v>
      </c>
      <c r="AJ26" s="595">
        <v>12358</v>
      </c>
      <c r="AK26" s="609">
        <v>6346</v>
      </c>
      <c r="AL26" s="595">
        <v>6012</v>
      </c>
      <c r="AM26" s="609">
        <v>4684</v>
      </c>
      <c r="AN26" s="595">
        <v>4600</v>
      </c>
      <c r="AO26" s="609">
        <v>1312</v>
      </c>
      <c r="AP26" s="595">
        <v>1140</v>
      </c>
      <c r="AQ26" s="609">
        <v>350</v>
      </c>
      <c r="AR26" s="568">
        <v>272</v>
      </c>
      <c r="AT26" s="264">
        <f t="shared" si="0"/>
        <v>1411</v>
      </c>
      <c r="AU26" s="262">
        <f t="shared" si="1"/>
        <v>793</v>
      </c>
      <c r="AV26" s="265">
        <f t="shared" si="2"/>
        <v>-391</v>
      </c>
      <c r="AW26" s="659">
        <f t="shared" si="3"/>
        <v>402</v>
      </c>
      <c r="AX26" s="70">
        <f t="shared" si="4"/>
        <v>2</v>
      </c>
    </row>
    <row r="27" spans="1:50" s="70" customFormat="1" ht="15.75" customHeight="1" x14ac:dyDescent="0.2">
      <c r="A27" s="304"/>
      <c r="B27" s="70">
        <v>111</v>
      </c>
      <c r="C27" s="419" t="s">
        <v>128</v>
      </c>
      <c r="D27" s="520">
        <v>-1554</v>
      </c>
      <c r="E27" s="661">
        <v>-788</v>
      </c>
      <c r="F27" s="662">
        <v>-766</v>
      </c>
      <c r="G27" s="661">
        <v>-432</v>
      </c>
      <c r="H27" s="662">
        <v>-219</v>
      </c>
      <c r="I27" s="661">
        <v>-213</v>
      </c>
      <c r="J27" s="662">
        <v>1630</v>
      </c>
      <c r="K27" s="661">
        <v>832</v>
      </c>
      <c r="L27" s="662">
        <v>798</v>
      </c>
      <c r="M27" s="661">
        <v>827</v>
      </c>
      <c r="N27" s="662">
        <v>793</v>
      </c>
      <c r="O27" s="661">
        <v>5</v>
      </c>
      <c r="P27" s="662">
        <v>5</v>
      </c>
      <c r="Q27" s="661">
        <v>2062</v>
      </c>
      <c r="R27" s="662">
        <v>1051</v>
      </c>
      <c r="S27" s="661">
        <v>1011</v>
      </c>
      <c r="T27" s="662">
        <v>1043</v>
      </c>
      <c r="U27" s="661">
        <v>1001</v>
      </c>
      <c r="V27" s="662">
        <v>8</v>
      </c>
      <c r="W27" s="661">
        <v>10</v>
      </c>
      <c r="X27" s="662">
        <v>-1122</v>
      </c>
      <c r="Y27" s="661">
        <v>-569</v>
      </c>
      <c r="Z27" s="662">
        <v>-553</v>
      </c>
      <c r="AA27" s="661">
        <v>8815</v>
      </c>
      <c r="AB27" s="661">
        <v>4631</v>
      </c>
      <c r="AC27" s="661">
        <v>4184</v>
      </c>
      <c r="AD27" s="662">
        <v>4259</v>
      </c>
      <c r="AE27" s="661">
        <v>3936</v>
      </c>
      <c r="AF27" s="662">
        <v>323</v>
      </c>
      <c r="AG27" s="661">
        <v>229</v>
      </c>
      <c r="AH27" s="662">
        <v>49</v>
      </c>
      <c r="AI27" s="661">
        <v>19</v>
      </c>
      <c r="AJ27" s="662">
        <v>9937</v>
      </c>
      <c r="AK27" s="661">
        <v>5200</v>
      </c>
      <c r="AL27" s="662">
        <v>4737</v>
      </c>
      <c r="AM27" s="661">
        <v>4928</v>
      </c>
      <c r="AN27" s="662">
        <v>4537</v>
      </c>
      <c r="AO27" s="661">
        <v>192</v>
      </c>
      <c r="AP27" s="662">
        <v>143</v>
      </c>
      <c r="AQ27" s="661">
        <v>80</v>
      </c>
      <c r="AR27" s="663">
        <v>57</v>
      </c>
      <c r="AT27" s="446">
        <f t="shared" si="0"/>
        <v>-1270</v>
      </c>
      <c r="AU27" s="377">
        <f t="shared" si="1"/>
        <v>217</v>
      </c>
      <c r="AV27" s="447">
        <f t="shared" si="2"/>
        <v>-69</v>
      </c>
      <c r="AW27" s="659">
        <f t="shared" si="3"/>
        <v>148</v>
      </c>
      <c r="AX27" s="70">
        <f t="shared" si="4"/>
        <v>49</v>
      </c>
    </row>
    <row r="28" spans="1:50" ht="15.75" customHeight="1" x14ac:dyDescent="0.2">
      <c r="A28" s="303">
        <v>6</v>
      </c>
      <c r="B28" s="1">
        <v>201</v>
      </c>
      <c r="C28" s="356" t="s">
        <v>402</v>
      </c>
      <c r="D28" s="57">
        <v>-1512</v>
      </c>
      <c r="E28" s="609">
        <v>-736</v>
      </c>
      <c r="F28" s="595">
        <v>-776</v>
      </c>
      <c r="G28" s="609">
        <v>-1076</v>
      </c>
      <c r="H28" s="595">
        <v>-634</v>
      </c>
      <c r="I28" s="609">
        <v>-442</v>
      </c>
      <c r="J28" s="595">
        <v>4343</v>
      </c>
      <c r="K28" s="609">
        <v>2211</v>
      </c>
      <c r="L28" s="595">
        <v>2132</v>
      </c>
      <c r="M28" s="609">
        <v>2174</v>
      </c>
      <c r="N28" s="595">
        <v>2102</v>
      </c>
      <c r="O28" s="609">
        <v>37</v>
      </c>
      <c r="P28" s="595">
        <v>30</v>
      </c>
      <c r="Q28" s="609">
        <v>5419</v>
      </c>
      <c r="R28" s="595">
        <v>2845</v>
      </c>
      <c r="S28" s="609">
        <v>2574</v>
      </c>
      <c r="T28" s="595">
        <v>2806</v>
      </c>
      <c r="U28" s="609">
        <v>2548</v>
      </c>
      <c r="V28" s="595">
        <v>39</v>
      </c>
      <c r="W28" s="609">
        <v>26</v>
      </c>
      <c r="X28" s="595">
        <v>-436</v>
      </c>
      <c r="Y28" s="609">
        <v>-102</v>
      </c>
      <c r="Z28" s="595">
        <v>-334</v>
      </c>
      <c r="AA28" s="609">
        <v>14517</v>
      </c>
      <c r="AB28" s="609">
        <v>7864</v>
      </c>
      <c r="AC28" s="609">
        <v>6653</v>
      </c>
      <c r="AD28" s="595">
        <v>6848</v>
      </c>
      <c r="AE28" s="609">
        <v>5721</v>
      </c>
      <c r="AF28" s="595">
        <v>789</v>
      </c>
      <c r="AG28" s="609">
        <v>817</v>
      </c>
      <c r="AH28" s="595">
        <v>227</v>
      </c>
      <c r="AI28" s="609">
        <v>115</v>
      </c>
      <c r="AJ28" s="595">
        <v>14953</v>
      </c>
      <c r="AK28" s="609">
        <v>7966</v>
      </c>
      <c r="AL28" s="595">
        <v>6987</v>
      </c>
      <c r="AM28" s="609">
        <v>7241</v>
      </c>
      <c r="AN28" s="595">
        <v>6274</v>
      </c>
      <c r="AO28" s="609">
        <v>482</v>
      </c>
      <c r="AP28" s="595">
        <v>535</v>
      </c>
      <c r="AQ28" s="609">
        <v>243</v>
      </c>
      <c r="AR28" s="568">
        <v>178</v>
      </c>
      <c r="AT28" s="264">
        <f t="shared" si="0"/>
        <v>-946</v>
      </c>
      <c r="AU28" s="262">
        <f t="shared" si="1"/>
        <v>589</v>
      </c>
      <c r="AV28" s="265">
        <f t="shared" si="2"/>
        <v>-79</v>
      </c>
      <c r="AW28" s="659">
        <f t="shared" si="3"/>
        <v>510</v>
      </c>
      <c r="AX28" s="70">
        <f t="shared" si="4"/>
        <v>45</v>
      </c>
    </row>
    <row r="29" spans="1:50" ht="15.75" customHeight="1" x14ac:dyDescent="0.2">
      <c r="A29" s="303">
        <v>2</v>
      </c>
      <c r="B29" s="1">
        <v>202</v>
      </c>
      <c r="C29" s="356" t="s">
        <v>403</v>
      </c>
      <c r="D29" s="57">
        <v>-416</v>
      </c>
      <c r="E29" s="609">
        <v>-402</v>
      </c>
      <c r="F29" s="595">
        <v>-14</v>
      </c>
      <c r="G29" s="609">
        <v>-1349</v>
      </c>
      <c r="H29" s="595">
        <v>-860</v>
      </c>
      <c r="I29" s="609">
        <v>-489</v>
      </c>
      <c r="J29" s="595">
        <v>3796</v>
      </c>
      <c r="K29" s="609">
        <v>1923</v>
      </c>
      <c r="L29" s="595">
        <v>1873</v>
      </c>
      <c r="M29" s="609">
        <v>1896</v>
      </c>
      <c r="N29" s="595">
        <v>1847</v>
      </c>
      <c r="O29" s="609">
        <v>27</v>
      </c>
      <c r="P29" s="595">
        <v>26</v>
      </c>
      <c r="Q29" s="609">
        <v>5145</v>
      </c>
      <c r="R29" s="595">
        <v>2783</v>
      </c>
      <c r="S29" s="609">
        <v>2362</v>
      </c>
      <c r="T29" s="595">
        <v>2723</v>
      </c>
      <c r="U29" s="609">
        <v>2297</v>
      </c>
      <c r="V29" s="595">
        <v>60</v>
      </c>
      <c r="W29" s="609">
        <v>65</v>
      </c>
      <c r="X29" s="595">
        <v>933</v>
      </c>
      <c r="Y29" s="609">
        <v>458</v>
      </c>
      <c r="Z29" s="595">
        <v>475</v>
      </c>
      <c r="AA29" s="609">
        <v>19533</v>
      </c>
      <c r="AB29" s="609">
        <v>10346</v>
      </c>
      <c r="AC29" s="609">
        <v>9187</v>
      </c>
      <c r="AD29" s="595">
        <v>8816</v>
      </c>
      <c r="AE29" s="609">
        <v>7986</v>
      </c>
      <c r="AF29" s="595">
        <v>767</v>
      </c>
      <c r="AG29" s="609">
        <v>636</v>
      </c>
      <c r="AH29" s="595">
        <v>763</v>
      </c>
      <c r="AI29" s="609">
        <v>565</v>
      </c>
      <c r="AJ29" s="595">
        <v>18600</v>
      </c>
      <c r="AK29" s="609">
        <v>9888</v>
      </c>
      <c r="AL29" s="595">
        <v>8712</v>
      </c>
      <c r="AM29" s="609">
        <v>8713</v>
      </c>
      <c r="AN29" s="595">
        <v>7681</v>
      </c>
      <c r="AO29" s="609">
        <v>553</v>
      </c>
      <c r="AP29" s="595">
        <v>516</v>
      </c>
      <c r="AQ29" s="609">
        <v>622</v>
      </c>
      <c r="AR29" s="568">
        <v>515</v>
      </c>
      <c r="AT29" s="264">
        <f t="shared" si="0"/>
        <v>408</v>
      </c>
      <c r="AU29" s="262">
        <f t="shared" si="1"/>
        <v>334</v>
      </c>
      <c r="AV29" s="265">
        <f t="shared" si="2"/>
        <v>191</v>
      </c>
      <c r="AW29" s="659">
        <f t="shared" si="3"/>
        <v>525</v>
      </c>
      <c r="AX29" s="70">
        <f t="shared" si="4"/>
        <v>4</v>
      </c>
    </row>
    <row r="30" spans="1:50" ht="15.75" customHeight="1" x14ac:dyDescent="0.2">
      <c r="A30" s="303">
        <v>4</v>
      </c>
      <c r="B30" s="1">
        <v>203</v>
      </c>
      <c r="C30" s="356" t="s">
        <v>404</v>
      </c>
      <c r="D30" s="57">
        <v>2380</v>
      </c>
      <c r="E30" s="609">
        <v>1112</v>
      </c>
      <c r="F30" s="595">
        <v>1268</v>
      </c>
      <c r="G30" s="609">
        <v>-34</v>
      </c>
      <c r="H30" s="595">
        <v>-54</v>
      </c>
      <c r="I30" s="609">
        <v>20</v>
      </c>
      <c r="J30" s="595">
        <v>2730</v>
      </c>
      <c r="K30" s="609">
        <v>1380</v>
      </c>
      <c r="L30" s="595">
        <v>1350</v>
      </c>
      <c r="M30" s="609">
        <v>1370</v>
      </c>
      <c r="N30" s="595">
        <v>1345</v>
      </c>
      <c r="O30" s="609">
        <v>10</v>
      </c>
      <c r="P30" s="595">
        <v>5</v>
      </c>
      <c r="Q30" s="609">
        <v>2764</v>
      </c>
      <c r="R30" s="595">
        <v>1434</v>
      </c>
      <c r="S30" s="609">
        <v>1330</v>
      </c>
      <c r="T30" s="595">
        <v>1418</v>
      </c>
      <c r="U30" s="609">
        <v>1318</v>
      </c>
      <c r="V30" s="595">
        <v>16</v>
      </c>
      <c r="W30" s="609">
        <v>12</v>
      </c>
      <c r="X30" s="595">
        <v>2414</v>
      </c>
      <c r="Y30" s="609">
        <v>1166</v>
      </c>
      <c r="Z30" s="595">
        <v>1248</v>
      </c>
      <c r="AA30" s="609">
        <v>12479</v>
      </c>
      <c r="AB30" s="609">
        <v>6558</v>
      </c>
      <c r="AC30" s="609">
        <v>5921</v>
      </c>
      <c r="AD30" s="595">
        <v>6069</v>
      </c>
      <c r="AE30" s="609">
        <v>5610</v>
      </c>
      <c r="AF30" s="595">
        <v>387</v>
      </c>
      <c r="AG30" s="609">
        <v>245</v>
      </c>
      <c r="AH30" s="595">
        <v>102</v>
      </c>
      <c r="AI30" s="609">
        <v>66</v>
      </c>
      <c r="AJ30" s="595">
        <v>10065</v>
      </c>
      <c r="AK30" s="609">
        <v>5392</v>
      </c>
      <c r="AL30" s="595">
        <v>4673</v>
      </c>
      <c r="AM30" s="609">
        <v>5056</v>
      </c>
      <c r="AN30" s="595">
        <v>4470</v>
      </c>
      <c r="AO30" s="609">
        <v>233</v>
      </c>
      <c r="AP30" s="595">
        <v>138</v>
      </c>
      <c r="AQ30" s="609">
        <v>103</v>
      </c>
      <c r="AR30" s="568">
        <v>65</v>
      </c>
      <c r="AT30" s="264">
        <f t="shared" si="0"/>
        <v>2153</v>
      </c>
      <c r="AU30" s="262">
        <f t="shared" si="1"/>
        <v>261</v>
      </c>
      <c r="AV30" s="265">
        <f t="shared" si="2"/>
        <v>0</v>
      </c>
      <c r="AW30" s="659">
        <f t="shared" si="3"/>
        <v>261</v>
      </c>
      <c r="AX30" s="70">
        <f t="shared" si="4"/>
        <v>1</v>
      </c>
    </row>
    <row r="31" spans="1:50" ht="15.75" customHeight="1" x14ac:dyDescent="0.2">
      <c r="A31" s="303">
        <v>2</v>
      </c>
      <c r="B31" s="1">
        <v>204</v>
      </c>
      <c r="C31" s="356" t="s">
        <v>405</v>
      </c>
      <c r="D31" s="57">
        <v>-563</v>
      </c>
      <c r="E31" s="609">
        <v>-315</v>
      </c>
      <c r="F31" s="595">
        <v>-248</v>
      </c>
      <c r="G31" s="609">
        <v>159</v>
      </c>
      <c r="H31" s="595">
        <v>85</v>
      </c>
      <c r="I31" s="609">
        <v>74</v>
      </c>
      <c r="J31" s="595">
        <v>4143</v>
      </c>
      <c r="K31" s="609">
        <v>2137</v>
      </c>
      <c r="L31" s="595">
        <v>2006</v>
      </c>
      <c r="M31" s="609">
        <v>2129</v>
      </c>
      <c r="N31" s="595">
        <v>1994</v>
      </c>
      <c r="O31" s="609">
        <v>8</v>
      </c>
      <c r="P31" s="595">
        <v>12</v>
      </c>
      <c r="Q31" s="609">
        <v>3984</v>
      </c>
      <c r="R31" s="595">
        <v>2052</v>
      </c>
      <c r="S31" s="609">
        <v>1932</v>
      </c>
      <c r="T31" s="595">
        <v>2027</v>
      </c>
      <c r="U31" s="609">
        <v>1917</v>
      </c>
      <c r="V31" s="595">
        <v>25</v>
      </c>
      <c r="W31" s="609">
        <v>15</v>
      </c>
      <c r="X31" s="595">
        <v>-722</v>
      </c>
      <c r="Y31" s="609">
        <v>-400</v>
      </c>
      <c r="Z31" s="595">
        <v>-322</v>
      </c>
      <c r="AA31" s="609">
        <v>21818</v>
      </c>
      <c r="AB31" s="609">
        <v>11078</v>
      </c>
      <c r="AC31" s="609">
        <v>10740</v>
      </c>
      <c r="AD31" s="595">
        <v>10192</v>
      </c>
      <c r="AE31" s="609">
        <v>9864</v>
      </c>
      <c r="AF31" s="595">
        <v>562</v>
      </c>
      <c r="AG31" s="609">
        <v>595</v>
      </c>
      <c r="AH31" s="595">
        <v>324</v>
      </c>
      <c r="AI31" s="609">
        <v>281</v>
      </c>
      <c r="AJ31" s="595">
        <v>22540</v>
      </c>
      <c r="AK31" s="609">
        <v>11478</v>
      </c>
      <c r="AL31" s="595">
        <v>11062</v>
      </c>
      <c r="AM31" s="609">
        <v>10869</v>
      </c>
      <c r="AN31" s="595">
        <v>10441</v>
      </c>
      <c r="AO31" s="609">
        <v>392</v>
      </c>
      <c r="AP31" s="595">
        <v>447</v>
      </c>
      <c r="AQ31" s="609">
        <v>217</v>
      </c>
      <c r="AR31" s="568">
        <v>174</v>
      </c>
      <c r="AT31" s="264">
        <f t="shared" si="0"/>
        <v>-1254</v>
      </c>
      <c r="AU31" s="262">
        <f t="shared" si="1"/>
        <v>318</v>
      </c>
      <c r="AV31" s="265">
        <f t="shared" si="2"/>
        <v>214</v>
      </c>
      <c r="AW31" s="659">
        <f t="shared" si="3"/>
        <v>532</v>
      </c>
      <c r="AX31" s="70">
        <f t="shared" si="4"/>
        <v>48</v>
      </c>
    </row>
    <row r="32" spans="1:50" ht="15.75" customHeight="1" x14ac:dyDescent="0.2">
      <c r="A32" s="303">
        <v>10</v>
      </c>
      <c r="B32" s="1">
        <v>205</v>
      </c>
      <c r="C32" s="356" t="s">
        <v>406</v>
      </c>
      <c r="D32" s="57">
        <v>-587</v>
      </c>
      <c r="E32" s="609">
        <v>-273</v>
      </c>
      <c r="F32" s="595">
        <v>-314</v>
      </c>
      <c r="G32" s="609">
        <v>-337</v>
      </c>
      <c r="H32" s="595">
        <v>-167</v>
      </c>
      <c r="I32" s="609">
        <v>-170</v>
      </c>
      <c r="J32" s="595">
        <v>301</v>
      </c>
      <c r="K32" s="609">
        <v>158</v>
      </c>
      <c r="L32" s="595">
        <v>143</v>
      </c>
      <c r="M32" s="609">
        <v>157</v>
      </c>
      <c r="N32" s="595">
        <v>143</v>
      </c>
      <c r="O32" s="609">
        <v>1</v>
      </c>
      <c r="P32" s="595">
        <v>0</v>
      </c>
      <c r="Q32" s="609">
        <v>638</v>
      </c>
      <c r="R32" s="595">
        <v>325</v>
      </c>
      <c r="S32" s="609">
        <v>313</v>
      </c>
      <c r="T32" s="595">
        <v>325</v>
      </c>
      <c r="U32" s="609">
        <v>313</v>
      </c>
      <c r="V32" s="595">
        <v>0</v>
      </c>
      <c r="W32" s="609">
        <v>0</v>
      </c>
      <c r="X32" s="595">
        <v>-250</v>
      </c>
      <c r="Y32" s="609">
        <v>-106</v>
      </c>
      <c r="Z32" s="595">
        <v>-144</v>
      </c>
      <c r="AA32" s="609">
        <v>1474</v>
      </c>
      <c r="AB32" s="609">
        <v>756</v>
      </c>
      <c r="AC32" s="609">
        <v>718</v>
      </c>
      <c r="AD32" s="595">
        <v>601</v>
      </c>
      <c r="AE32" s="609">
        <v>601</v>
      </c>
      <c r="AF32" s="595">
        <v>148</v>
      </c>
      <c r="AG32" s="609">
        <v>111</v>
      </c>
      <c r="AH32" s="595">
        <v>7</v>
      </c>
      <c r="AI32" s="609">
        <v>6</v>
      </c>
      <c r="AJ32" s="595">
        <v>1724</v>
      </c>
      <c r="AK32" s="609">
        <v>862</v>
      </c>
      <c r="AL32" s="595">
        <v>862</v>
      </c>
      <c r="AM32" s="609">
        <v>739</v>
      </c>
      <c r="AN32" s="595">
        <v>745</v>
      </c>
      <c r="AO32" s="609">
        <v>121</v>
      </c>
      <c r="AP32" s="595">
        <v>115</v>
      </c>
      <c r="AQ32" s="609">
        <v>2</v>
      </c>
      <c r="AR32" s="568">
        <v>2</v>
      </c>
      <c r="AT32" s="264">
        <f t="shared" si="0"/>
        <v>-282</v>
      </c>
      <c r="AU32" s="262">
        <f t="shared" si="1"/>
        <v>23</v>
      </c>
      <c r="AV32" s="265">
        <f t="shared" si="2"/>
        <v>9</v>
      </c>
      <c r="AW32" s="659">
        <f t="shared" si="3"/>
        <v>32</v>
      </c>
      <c r="AX32" s="70">
        <f t="shared" si="4"/>
        <v>33</v>
      </c>
    </row>
    <row r="33" spans="1:50" ht="15.75" customHeight="1" x14ac:dyDescent="0.2">
      <c r="A33" s="303">
        <v>2</v>
      </c>
      <c r="B33" s="1">
        <v>206</v>
      </c>
      <c r="C33" s="356" t="s">
        <v>407</v>
      </c>
      <c r="D33" s="57">
        <v>86</v>
      </c>
      <c r="E33" s="609">
        <v>93</v>
      </c>
      <c r="F33" s="595">
        <v>-7</v>
      </c>
      <c r="G33" s="609">
        <v>-275</v>
      </c>
      <c r="H33" s="595">
        <v>-99</v>
      </c>
      <c r="I33" s="609">
        <v>-176</v>
      </c>
      <c r="J33" s="595">
        <v>679</v>
      </c>
      <c r="K33" s="609">
        <v>356</v>
      </c>
      <c r="L33" s="595">
        <v>323</v>
      </c>
      <c r="M33" s="609">
        <v>351</v>
      </c>
      <c r="N33" s="595">
        <v>321</v>
      </c>
      <c r="O33" s="609">
        <v>5</v>
      </c>
      <c r="P33" s="595">
        <v>2</v>
      </c>
      <c r="Q33" s="609">
        <v>954</v>
      </c>
      <c r="R33" s="595">
        <v>455</v>
      </c>
      <c r="S33" s="609">
        <v>499</v>
      </c>
      <c r="T33" s="595">
        <v>451</v>
      </c>
      <c r="U33" s="609">
        <v>497</v>
      </c>
      <c r="V33" s="595">
        <v>4</v>
      </c>
      <c r="W33" s="609">
        <v>2</v>
      </c>
      <c r="X33" s="595">
        <v>361</v>
      </c>
      <c r="Y33" s="609">
        <v>192</v>
      </c>
      <c r="Z33" s="595">
        <v>169</v>
      </c>
      <c r="AA33" s="609">
        <v>5386</v>
      </c>
      <c r="AB33" s="609">
        <v>2794</v>
      </c>
      <c r="AC33" s="609">
        <v>2592</v>
      </c>
      <c r="AD33" s="595">
        <v>2599</v>
      </c>
      <c r="AE33" s="609">
        <v>2398</v>
      </c>
      <c r="AF33" s="595">
        <v>174</v>
      </c>
      <c r="AG33" s="609">
        <v>175</v>
      </c>
      <c r="AH33" s="595">
        <v>21</v>
      </c>
      <c r="AI33" s="609">
        <v>19</v>
      </c>
      <c r="AJ33" s="595">
        <v>5025</v>
      </c>
      <c r="AK33" s="609">
        <v>2602</v>
      </c>
      <c r="AL33" s="595">
        <v>2423</v>
      </c>
      <c r="AM33" s="609">
        <v>2391</v>
      </c>
      <c r="AN33" s="595">
        <v>2284</v>
      </c>
      <c r="AO33" s="609">
        <v>194</v>
      </c>
      <c r="AP33" s="595">
        <v>126</v>
      </c>
      <c r="AQ33" s="609">
        <v>17</v>
      </c>
      <c r="AR33" s="568">
        <v>13</v>
      </c>
      <c r="AT33" s="264">
        <f t="shared" si="0"/>
        <v>322</v>
      </c>
      <c r="AU33" s="262">
        <f t="shared" si="1"/>
        <v>29</v>
      </c>
      <c r="AV33" s="265">
        <f t="shared" si="2"/>
        <v>10</v>
      </c>
      <c r="AW33" s="659">
        <f t="shared" si="3"/>
        <v>39</v>
      </c>
      <c r="AX33" s="70">
        <f t="shared" si="4"/>
        <v>6</v>
      </c>
    </row>
    <row r="34" spans="1:50" ht="15.75" customHeight="1" x14ac:dyDescent="0.2">
      <c r="A34" s="303">
        <v>3</v>
      </c>
      <c r="B34" s="1">
        <v>207</v>
      </c>
      <c r="C34" s="356" t="s">
        <v>408</v>
      </c>
      <c r="D34" s="57">
        <v>328</v>
      </c>
      <c r="E34" s="609">
        <v>-35</v>
      </c>
      <c r="F34" s="595">
        <v>363</v>
      </c>
      <c r="G34" s="609">
        <v>42</v>
      </c>
      <c r="H34" s="595">
        <v>-35</v>
      </c>
      <c r="I34" s="609">
        <v>77</v>
      </c>
      <c r="J34" s="595">
        <v>1714</v>
      </c>
      <c r="K34" s="609">
        <v>859</v>
      </c>
      <c r="L34" s="595">
        <v>855</v>
      </c>
      <c r="M34" s="609">
        <v>852</v>
      </c>
      <c r="N34" s="595">
        <v>850</v>
      </c>
      <c r="O34" s="609">
        <v>7</v>
      </c>
      <c r="P34" s="595">
        <v>5</v>
      </c>
      <c r="Q34" s="609">
        <v>1672</v>
      </c>
      <c r="R34" s="595">
        <v>894</v>
      </c>
      <c r="S34" s="609">
        <v>778</v>
      </c>
      <c r="T34" s="595">
        <v>876</v>
      </c>
      <c r="U34" s="609">
        <v>767</v>
      </c>
      <c r="V34" s="595">
        <v>18</v>
      </c>
      <c r="W34" s="609">
        <v>11</v>
      </c>
      <c r="X34" s="595">
        <v>286</v>
      </c>
      <c r="Y34" s="609">
        <v>0</v>
      </c>
      <c r="Z34" s="595">
        <v>286</v>
      </c>
      <c r="AA34" s="609">
        <v>8351</v>
      </c>
      <c r="AB34" s="609">
        <v>4530</v>
      </c>
      <c r="AC34" s="609">
        <v>3821</v>
      </c>
      <c r="AD34" s="595">
        <v>4265</v>
      </c>
      <c r="AE34" s="609">
        <v>3659</v>
      </c>
      <c r="AF34" s="595">
        <v>215</v>
      </c>
      <c r="AG34" s="609">
        <v>128</v>
      </c>
      <c r="AH34" s="595">
        <v>50</v>
      </c>
      <c r="AI34" s="609">
        <v>34</v>
      </c>
      <c r="AJ34" s="595">
        <v>8065</v>
      </c>
      <c r="AK34" s="609">
        <v>4530</v>
      </c>
      <c r="AL34" s="595">
        <v>3535</v>
      </c>
      <c r="AM34" s="609">
        <v>4316</v>
      </c>
      <c r="AN34" s="595">
        <v>3410</v>
      </c>
      <c r="AO34" s="609">
        <v>131</v>
      </c>
      <c r="AP34" s="595">
        <v>74</v>
      </c>
      <c r="AQ34" s="609">
        <v>83</v>
      </c>
      <c r="AR34" s="568">
        <v>51</v>
      </c>
      <c r="AT34" s="264">
        <f t="shared" si="0"/>
        <v>198</v>
      </c>
      <c r="AU34" s="262">
        <f t="shared" si="1"/>
        <v>138</v>
      </c>
      <c r="AV34" s="265">
        <f t="shared" si="2"/>
        <v>-50</v>
      </c>
      <c r="AW34" s="659">
        <f t="shared" si="3"/>
        <v>88</v>
      </c>
      <c r="AX34" s="70">
        <f t="shared" si="4"/>
        <v>7</v>
      </c>
    </row>
    <row r="35" spans="1:50" ht="15.75" customHeight="1" x14ac:dyDescent="0.2">
      <c r="A35" s="303">
        <v>7</v>
      </c>
      <c r="B35" s="1">
        <v>208</v>
      </c>
      <c r="C35" s="356" t="s">
        <v>409</v>
      </c>
      <c r="D35" s="57">
        <v>-157</v>
      </c>
      <c r="E35" s="609">
        <v>-76</v>
      </c>
      <c r="F35" s="595">
        <v>-81</v>
      </c>
      <c r="G35" s="609">
        <v>-194</v>
      </c>
      <c r="H35" s="595">
        <v>-102</v>
      </c>
      <c r="I35" s="609">
        <v>-92</v>
      </c>
      <c r="J35" s="595">
        <v>226</v>
      </c>
      <c r="K35" s="609">
        <v>110</v>
      </c>
      <c r="L35" s="595">
        <v>116</v>
      </c>
      <c r="M35" s="609">
        <v>107</v>
      </c>
      <c r="N35" s="595">
        <v>115</v>
      </c>
      <c r="O35" s="609">
        <v>3</v>
      </c>
      <c r="P35" s="595">
        <v>1</v>
      </c>
      <c r="Q35" s="609">
        <v>420</v>
      </c>
      <c r="R35" s="595">
        <v>212</v>
      </c>
      <c r="S35" s="609">
        <v>208</v>
      </c>
      <c r="T35" s="595">
        <v>212</v>
      </c>
      <c r="U35" s="609">
        <v>206</v>
      </c>
      <c r="V35" s="595">
        <v>0</v>
      </c>
      <c r="W35" s="609">
        <v>2</v>
      </c>
      <c r="X35" s="595">
        <v>37</v>
      </c>
      <c r="Y35" s="609">
        <v>26</v>
      </c>
      <c r="Z35" s="595">
        <v>11</v>
      </c>
      <c r="AA35" s="609">
        <v>889</v>
      </c>
      <c r="AB35" s="609">
        <v>463</v>
      </c>
      <c r="AC35" s="609">
        <v>426</v>
      </c>
      <c r="AD35" s="595">
        <v>406</v>
      </c>
      <c r="AE35" s="609">
        <v>365</v>
      </c>
      <c r="AF35" s="595">
        <v>54</v>
      </c>
      <c r="AG35" s="609">
        <v>58</v>
      </c>
      <c r="AH35" s="595">
        <v>3</v>
      </c>
      <c r="AI35" s="609">
        <v>3</v>
      </c>
      <c r="AJ35" s="595">
        <v>852</v>
      </c>
      <c r="AK35" s="609">
        <v>437</v>
      </c>
      <c r="AL35" s="595">
        <v>415</v>
      </c>
      <c r="AM35" s="609">
        <v>394</v>
      </c>
      <c r="AN35" s="595">
        <v>386</v>
      </c>
      <c r="AO35" s="609">
        <v>40</v>
      </c>
      <c r="AP35" s="595">
        <v>27</v>
      </c>
      <c r="AQ35" s="609">
        <v>3</v>
      </c>
      <c r="AR35" s="568">
        <v>2</v>
      </c>
      <c r="AT35" s="264">
        <f t="shared" si="0"/>
        <v>-9</v>
      </c>
      <c r="AU35" s="262">
        <f t="shared" si="1"/>
        <v>45</v>
      </c>
      <c r="AV35" s="265">
        <f t="shared" si="2"/>
        <v>1</v>
      </c>
      <c r="AW35" s="659">
        <f t="shared" si="3"/>
        <v>46</v>
      </c>
      <c r="AX35" s="70">
        <f t="shared" si="4"/>
        <v>10</v>
      </c>
    </row>
    <row r="36" spans="1:50" ht="15.75" customHeight="1" x14ac:dyDescent="0.2">
      <c r="A36" s="303">
        <v>8</v>
      </c>
      <c r="B36" s="1">
        <v>209</v>
      </c>
      <c r="C36" s="356" t="s">
        <v>410</v>
      </c>
      <c r="D36" s="57">
        <v>-764</v>
      </c>
      <c r="E36" s="609">
        <v>-378</v>
      </c>
      <c r="F36" s="595">
        <v>-386</v>
      </c>
      <c r="G36" s="609">
        <v>-535</v>
      </c>
      <c r="H36" s="595">
        <v>-253</v>
      </c>
      <c r="I36" s="609">
        <v>-282</v>
      </c>
      <c r="J36" s="595">
        <v>585</v>
      </c>
      <c r="K36" s="609">
        <v>305</v>
      </c>
      <c r="L36" s="595">
        <v>280</v>
      </c>
      <c r="M36" s="609">
        <v>305</v>
      </c>
      <c r="N36" s="595">
        <v>280</v>
      </c>
      <c r="O36" s="609">
        <v>0</v>
      </c>
      <c r="P36" s="595">
        <v>0</v>
      </c>
      <c r="Q36" s="609">
        <v>1120</v>
      </c>
      <c r="R36" s="595">
        <v>558</v>
      </c>
      <c r="S36" s="609">
        <v>562</v>
      </c>
      <c r="T36" s="595">
        <v>557</v>
      </c>
      <c r="U36" s="609">
        <v>560</v>
      </c>
      <c r="V36" s="595">
        <v>1</v>
      </c>
      <c r="W36" s="609">
        <v>2</v>
      </c>
      <c r="X36" s="595">
        <v>-229</v>
      </c>
      <c r="Y36" s="609">
        <v>-125</v>
      </c>
      <c r="Z36" s="595">
        <v>-104</v>
      </c>
      <c r="AA36" s="609">
        <v>1998</v>
      </c>
      <c r="AB36" s="609">
        <v>988</v>
      </c>
      <c r="AC36" s="609">
        <v>1010</v>
      </c>
      <c r="AD36" s="595">
        <v>862</v>
      </c>
      <c r="AE36" s="609">
        <v>799</v>
      </c>
      <c r="AF36" s="595">
        <v>119</v>
      </c>
      <c r="AG36" s="609">
        <v>206</v>
      </c>
      <c r="AH36" s="595">
        <v>7</v>
      </c>
      <c r="AI36" s="609">
        <v>5</v>
      </c>
      <c r="AJ36" s="595">
        <v>2227</v>
      </c>
      <c r="AK36" s="609">
        <v>1113</v>
      </c>
      <c r="AL36" s="595">
        <v>1114</v>
      </c>
      <c r="AM36" s="609">
        <v>1048</v>
      </c>
      <c r="AN36" s="595">
        <v>985</v>
      </c>
      <c r="AO36" s="609">
        <v>48</v>
      </c>
      <c r="AP36" s="595">
        <v>77</v>
      </c>
      <c r="AQ36" s="609">
        <v>17</v>
      </c>
      <c r="AR36" s="568">
        <v>52</v>
      </c>
      <c r="AT36" s="264">
        <f t="shared" si="0"/>
        <v>-372</v>
      </c>
      <c r="AU36" s="262">
        <f t="shared" si="1"/>
        <v>200</v>
      </c>
      <c r="AV36" s="265">
        <f t="shared" si="2"/>
        <v>-57</v>
      </c>
      <c r="AW36" s="659">
        <f t="shared" si="3"/>
        <v>143</v>
      </c>
      <c r="AX36" s="70">
        <f t="shared" si="4"/>
        <v>39</v>
      </c>
    </row>
    <row r="37" spans="1:50" ht="15.75" customHeight="1" x14ac:dyDescent="0.2">
      <c r="A37" s="303">
        <v>4</v>
      </c>
      <c r="B37" s="1">
        <v>210</v>
      </c>
      <c r="C37" s="356" t="s">
        <v>37</v>
      </c>
      <c r="D37" s="57">
        <v>-1390</v>
      </c>
      <c r="E37" s="609">
        <v>-658</v>
      </c>
      <c r="F37" s="595">
        <v>-732</v>
      </c>
      <c r="G37" s="609">
        <v>-422</v>
      </c>
      <c r="H37" s="595">
        <v>-211</v>
      </c>
      <c r="I37" s="609">
        <v>-211</v>
      </c>
      <c r="J37" s="595">
        <v>2060</v>
      </c>
      <c r="K37" s="609">
        <v>1134</v>
      </c>
      <c r="L37" s="595">
        <v>926</v>
      </c>
      <c r="M37" s="609">
        <v>1124</v>
      </c>
      <c r="N37" s="595">
        <v>923</v>
      </c>
      <c r="O37" s="609">
        <v>10</v>
      </c>
      <c r="P37" s="595">
        <v>3</v>
      </c>
      <c r="Q37" s="609">
        <v>2482</v>
      </c>
      <c r="R37" s="595">
        <v>1345</v>
      </c>
      <c r="S37" s="609">
        <v>1137</v>
      </c>
      <c r="T37" s="595">
        <v>1339</v>
      </c>
      <c r="U37" s="609">
        <v>1130</v>
      </c>
      <c r="V37" s="595">
        <v>6</v>
      </c>
      <c r="W37" s="609">
        <v>7</v>
      </c>
      <c r="X37" s="595">
        <v>-968</v>
      </c>
      <c r="Y37" s="609">
        <v>-447</v>
      </c>
      <c r="Z37" s="595">
        <v>-521</v>
      </c>
      <c r="AA37" s="609">
        <v>7780</v>
      </c>
      <c r="AB37" s="609">
        <v>4224</v>
      </c>
      <c r="AC37" s="609">
        <v>3556</v>
      </c>
      <c r="AD37" s="595">
        <v>3883</v>
      </c>
      <c r="AE37" s="609">
        <v>3325</v>
      </c>
      <c r="AF37" s="595">
        <v>264</v>
      </c>
      <c r="AG37" s="609">
        <v>151</v>
      </c>
      <c r="AH37" s="595">
        <v>77</v>
      </c>
      <c r="AI37" s="609">
        <v>80</v>
      </c>
      <c r="AJ37" s="595">
        <v>8748</v>
      </c>
      <c r="AK37" s="609">
        <v>4671</v>
      </c>
      <c r="AL37" s="595">
        <v>4077</v>
      </c>
      <c r="AM37" s="609">
        <v>4361</v>
      </c>
      <c r="AN37" s="595">
        <v>3943</v>
      </c>
      <c r="AO37" s="609">
        <v>166</v>
      </c>
      <c r="AP37" s="595">
        <v>88</v>
      </c>
      <c r="AQ37" s="609">
        <v>144</v>
      </c>
      <c r="AR37" s="568">
        <v>46</v>
      </c>
      <c r="AT37" s="264">
        <f t="shared" si="0"/>
        <v>-1096</v>
      </c>
      <c r="AU37" s="262">
        <f t="shared" si="1"/>
        <v>161</v>
      </c>
      <c r="AV37" s="265">
        <f t="shared" si="2"/>
        <v>-33</v>
      </c>
      <c r="AW37" s="659">
        <f t="shared" si="3"/>
        <v>128</v>
      </c>
      <c r="AX37" s="70">
        <f t="shared" si="4"/>
        <v>46</v>
      </c>
    </row>
    <row r="38" spans="1:50" ht="15.75" customHeight="1" x14ac:dyDescent="0.2">
      <c r="A38" s="303">
        <v>7</v>
      </c>
      <c r="B38" s="1">
        <v>212</v>
      </c>
      <c r="C38" s="356" t="s">
        <v>411</v>
      </c>
      <c r="D38" s="57">
        <v>-652</v>
      </c>
      <c r="E38" s="609">
        <v>-329</v>
      </c>
      <c r="F38" s="595">
        <v>-323</v>
      </c>
      <c r="G38" s="609">
        <v>-335</v>
      </c>
      <c r="H38" s="595">
        <v>-169</v>
      </c>
      <c r="I38" s="609">
        <v>-166</v>
      </c>
      <c r="J38" s="595">
        <v>264</v>
      </c>
      <c r="K38" s="609">
        <v>135</v>
      </c>
      <c r="L38" s="595">
        <v>129</v>
      </c>
      <c r="M38" s="609">
        <v>134</v>
      </c>
      <c r="N38" s="595">
        <v>129</v>
      </c>
      <c r="O38" s="609">
        <v>1</v>
      </c>
      <c r="P38" s="595">
        <v>0</v>
      </c>
      <c r="Q38" s="609">
        <v>599</v>
      </c>
      <c r="R38" s="595">
        <v>304</v>
      </c>
      <c r="S38" s="609">
        <v>295</v>
      </c>
      <c r="T38" s="595">
        <v>302</v>
      </c>
      <c r="U38" s="609">
        <v>292</v>
      </c>
      <c r="V38" s="595">
        <v>2</v>
      </c>
      <c r="W38" s="609">
        <v>3</v>
      </c>
      <c r="X38" s="595">
        <v>-317</v>
      </c>
      <c r="Y38" s="609">
        <v>-160</v>
      </c>
      <c r="Z38" s="595">
        <v>-157</v>
      </c>
      <c r="AA38" s="609">
        <v>1089</v>
      </c>
      <c r="AB38" s="609">
        <v>578</v>
      </c>
      <c r="AC38" s="609">
        <v>511</v>
      </c>
      <c r="AD38" s="595">
        <v>507</v>
      </c>
      <c r="AE38" s="609">
        <v>478</v>
      </c>
      <c r="AF38" s="595">
        <v>56</v>
      </c>
      <c r="AG38" s="609">
        <v>23</v>
      </c>
      <c r="AH38" s="595">
        <v>15</v>
      </c>
      <c r="AI38" s="609">
        <v>10</v>
      </c>
      <c r="AJ38" s="595">
        <v>1406</v>
      </c>
      <c r="AK38" s="609">
        <v>738</v>
      </c>
      <c r="AL38" s="595">
        <v>668</v>
      </c>
      <c r="AM38" s="609">
        <v>681</v>
      </c>
      <c r="AN38" s="595">
        <v>621</v>
      </c>
      <c r="AO38" s="609">
        <v>39</v>
      </c>
      <c r="AP38" s="595">
        <v>23</v>
      </c>
      <c r="AQ38" s="609">
        <v>18</v>
      </c>
      <c r="AR38" s="568">
        <v>24</v>
      </c>
      <c r="AT38" s="264">
        <f t="shared" si="0"/>
        <v>-317</v>
      </c>
      <c r="AU38" s="262">
        <f t="shared" si="1"/>
        <v>17</v>
      </c>
      <c r="AV38" s="265">
        <f t="shared" si="2"/>
        <v>-17</v>
      </c>
      <c r="AW38" s="659">
        <f t="shared" si="3"/>
        <v>0</v>
      </c>
      <c r="AX38" s="70">
        <f t="shared" si="4"/>
        <v>38</v>
      </c>
    </row>
    <row r="39" spans="1:50" ht="15.75" customHeight="1" x14ac:dyDescent="0.2">
      <c r="A39" s="303">
        <v>5</v>
      </c>
      <c r="B39" s="1">
        <v>213</v>
      </c>
      <c r="C39" s="356" t="s">
        <v>412</v>
      </c>
      <c r="D39" s="57">
        <v>-477</v>
      </c>
      <c r="E39" s="609">
        <v>-208</v>
      </c>
      <c r="F39" s="595">
        <v>-269</v>
      </c>
      <c r="G39" s="609">
        <v>-221</v>
      </c>
      <c r="H39" s="595">
        <v>-95</v>
      </c>
      <c r="I39" s="609">
        <v>-126</v>
      </c>
      <c r="J39" s="595">
        <v>264</v>
      </c>
      <c r="K39" s="609">
        <v>139</v>
      </c>
      <c r="L39" s="595">
        <v>125</v>
      </c>
      <c r="M39" s="609">
        <v>139</v>
      </c>
      <c r="N39" s="595">
        <v>124</v>
      </c>
      <c r="O39" s="609">
        <v>0</v>
      </c>
      <c r="P39" s="595">
        <v>1</v>
      </c>
      <c r="Q39" s="609">
        <v>485</v>
      </c>
      <c r="R39" s="595">
        <v>234</v>
      </c>
      <c r="S39" s="609">
        <v>251</v>
      </c>
      <c r="T39" s="595">
        <v>231</v>
      </c>
      <c r="U39" s="609">
        <v>251</v>
      </c>
      <c r="V39" s="595">
        <v>3</v>
      </c>
      <c r="W39" s="609">
        <v>0</v>
      </c>
      <c r="X39" s="595">
        <v>-256</v>
      </c>
      <c r="Y39" s="609">
        <v>-113</v>
      </c>
      <c r="Z39" s="595">
        <v>-143</v>
      </c>
      <c r="AA39" s="609">
        <v>1050</v>
      </c>
      <c r="AB39" s="609">
        <v>537</v>
      </c>
      <c r="AC39" s="609">
        <v>513</v>
      </c>
      <c r="AD39" s="595">
        <v>444</v>
      </c>
      <c r="AE39" s="609">
        <v>456</v>
      </c>
      <c r="AF39" s="595">
        <v>75</v>
      </c>
      <c r="AG39" s="609">
        <v>53</v>
      </c>
      <c r="AH39" s="595">
        <v>18</v>
      </c>
      <c r="AI39" s="609">
        <v>4</v>
      </c>
      <c r="AJ39" s="595">
        <v>1306</v>
      </c>
      <c r="AK39" s="609">
        <v>650</v>
      </c>
      <c r="AL39" s="595">
        <v>656</v>
      </c>
      <c r="AM39" s="609">
        <v>590</v>
      </c>
      <c r="AN39" s="595">
        <v>612</v>
      </c>
      <c r="AO39" s="609">
        <v>29</v>
      </c>
      <c r="AP39" s="595">
        <v>34</v>
      </c>
      <c r="AQ39" s="609">
        <v>31</v>
      </c>
      <c r="AR39" s="568">
        <v>10</v>
      </c>
      <c r="AT39" s="264">
        <f t="shared" si="0"/>
        <v>-302</v>
      </c>
      <c r="AU39" s="262">
        <f t="shared" si="1"/>
        <v>65</v>
      </c>
      <c r="AV39" s="265">
        <f t="shared" si="2"/>
        <v>-19</v>
      </c>
      <c r="AW39" s="659">
        <f t="shared" si="3"/>
        <v>46</v>
      </c>
      <c r="AX39" s="70">
        <f t="shared" si="4"/>
        <v>35</v>
      </c>
    </row>
    <row r="40" spans="1:50" ht="15.75" customHeight="1" x14ac:dyDescent="0.2">
      <c r="A40" s="303">
        <v>3</v>
      </c>
      <c r="B40" s="1">
        <v>214</v>
      </c>
      <c r="C40" s="356" t="s">
        <v>413</v>
      </c>
      <c r="D40" s="57">
        <v>287</v>
      </c>
      <c r="E40" s="609">
        <v>-52</v>
      </c>
      <c r="F40" s="595">
        <v>339</v>
      </c>
      <c r="G40" s="609">
        <v>-356</v>
      </c>
      <c r="H40" s="595">
        <v>-209</v>
      </c>
      <c r="I40" s="609">
        <v>-147</v>
      </c>
      <c r="J40" s="595">
        <v>1722</v>
      </c>
      <c r="K40" s="609">
        <v>865</v>
      </c>
      <c r="L40" s="595">
        <v>857</v>
      </c>
      <c r="M40" s="609">
        <v>861</v>
      </c>
      <c r="N40" s="595">
        <v>853</v>
      </c>
      <c r="O40" s="609">
        <v>4</v>
      </c>
      <c r="P40" s="595">
        <v>4</v>
      </c>
      <c r="Q40" s="609">
        <v>2078</v>
      </c>
      <c r="R40" s="595">
        <v>1074</v>
      </c>
      <c r="S40" s="609">
        <v>1004</v>
      </c>
      <c r="T40" s="595">
        <v>1059</v>
      </c>
      <c r="U40" s="609">
        <v>995</v>
      </c>
      <c r="V40" s="595">
        <v>15</v>
      </c>
      <c r="W40" s="609">
        <v>9</v>
      </c>
      <c r="X40" s="595">
        <v>643</v>
      </c>
      <c r="Y40" s="609">
        <v>157</v>
      </c>
      <c r="Z40" s="595">
        <v>486</v>
      </c>
      <c r="AA40" s="609">
        <v>9516</v>
      </c>
      <c r="AB40" s="609">
        <v>4580</v>
      </c>
      <c r="AC40" s="609">
        <v>4936</v>
      </c>
      <c r="AD40" s="595">
        <v>4209</v>
      </c>
      <c r="AE40" s="609">
        <v>4614</v>
      </c>
      <c r="AF40" s="595">
        <v>328</v>
      </c>
      <c r="AG40" s="609">
        <v>296</v>
      </c>
      <c r="AH40" s="595">
        <v>43</v>
      </c>
      <c r="AI40" s="609">
        <v>26</v>
      </c>
      <c r="AJ40" s="595">
        <v>8873</v>
      </c>
      <c r="AK40" s="609">
        <v>4423</v>
      </c>
      <c r="AL40" s="595">
        <v>4450</v>
      </c>
      <c r="AM40" s="609">
        <v>4134</v>
      </c>
      <c r="AN40" s="595">
        <v>4207</v>
      </c>
      <c r="AO40" s="609">
        <v>246</v>
      </c>
      <c r="AP40" s="595">
        <v>216</v>
      </c>
      <c r="AQ40" s="609">
        <v>43</v>
      </c>
      <c r="AR40" s="568">
        <v>27</v>
      </c>
      <c r="AT40" s="264">
        <f t="shared" si="0"/>
        <v>482</v>
      </c>
      <c r="AU40" s="262">
        <f t="shared" si="1"/>
        <v>162</v>
      </c>
      <c r="AV40" s="265">
        <f t="shared" si="2"/>
        <v>-1</v>
      </c>
      <c r="AW40" s="659">
        <f t="shared" si="3"/>
        <v>161</v>
      </c>
      <c r="AX40" s="70">
        <f t="shared" si="4"/>
        <v>3</v>
      </c>
    </row>
    <row r="41" spans="1:50" ht="15.75" customHeight="1" x14ac:dyDescent="0.2">
      <c r="A41" s="303">
        <v>5</v>
      </c>
      <c r="B41" s="1">
        <v>215</v>
      </c>
      <c r="C41" s="356" t="s">
        <v>414</v>
      </c>
      <c r="D41" s="57">
        <v>-389</v>
      </c>
      <c r="E41" s="609">
        <v>-188</v>
      </c>
      <c r="F41" s="595">
        <v>-201</v>
      </c>
      <c r="G41" s="609">
        <v>-381</v>
      </c>
      <c r="H41" s="595">
        <v>-232</v>
      </c>
      <c r="I41" s="609">
        <v>-149</v>
      </c>
      <c r="J41" s="595">
        <v>474</v>
      </c>
      <c r="K41" s="609">
        <v>235</v>
      </c>
      <c r="L41" s="595">
        <v>239</v>
      </c>
      <c r="M41" s="609">
        <v>234</v>
      </c>
      <c r="N41" s="595">
        <v>238</v>
      </c>
      <c r="O41" s="609">
        <v>1</v>
      </c>
      <c r="P41" s="595">
        <v>1</v>
      </c>
      <c r="Q41" s="609">
        <v>855</v>
      </c>
      <c r="R41" s="595">
        <v>467</v>
      </c>
      <c r="S41" s="609">
        <v>388</v>
      </c>
      <c r="T41" s="595">
        <v>466</v>
      </c>
      <c r="U41" s="609">
        <v>387</v>
      </c>
      <c r="V41" s="595">
        <v>1</v>
      </c>
      <c r="W41" s="609">
        <v>1</v>
      </c>
      <c r="X41" s="595">
        <v>-8</v>
      </c>
      <c r="Y41" s="609">
        <v>44</v>
      </c>
      <c r="Z41" s="595">
        <v>-52</v>
      </c>
      <c r="AA41" s="609">
        <v>2540</v>
      </c>
      <c r="AB41" s="609">
        <v>1324</v>
      </c>
      <c r="AC41" s="609">
        <v>1216</v>
      </c>
      <c r="AD41" s="595">
        <v>1051</v>
      </c>
      <c r="AE41" s="609">
        <v>1016</v>
      </c>
      <c r="AF41" s="595">
        <v>253</v>
      </c>
      <c r="AG41" s="609">
        <v>180</v>
      </c>
      <c r="AH41" s="595">
        <v>20</v>
      </c>
      <c r="AI41" s="609">
        <v>20</v>
      </c>
      <c r="AJ41" s="595">
        <v>2548</v>
      </c>
      <c r="AK41" s="609">
        <v>1280</v>
      </c>
      <c r="AL41" s="595">
        <v>1268</v>
      </c>
      <c r="AM41" s="609">
        <v>1093</v>
      </c>
      <c r="AN41" s="595">
        <v>1137</v>
      </c>
      <c r="AO41" s="609">
        <v>172</v>
      </c>
      <c r="AP41" s="595">
        <v>120</v>
      </c>
      <c r="AQ41" s="609">
        <v>15</v>
      </c>
      <c r="AR41" s="568">
        <v>11</v>
      </c>
      <c r="AT41" s="264">
        <f t="shared" si="0"/>
        <v>-163</v>
      </c>
      <c r="AU41" s="262">
        <f t="shared" si="1"/>
        <v>141</v>
      </c>
      <c r="AV41" s="265">
        <f t="shared" si="2"/>
        <v>14</v>
      </c>
      <c r="AW41" s="659">
        <f t="shared" si="3"/>
        <v>155</v>
      </c>
      <c r="AX41" s="70">
        <f t="shared" si="4"/>
        <v>23</v>
      </c>
    </row>
    <row r="42" spans="1:50" ht="15.75" customHeight="1" x14ac:dyDescent="0.2">
      <c r="A42" s="303">
        <v>4</v>
      </c>
      <c r="B42" s="1">
        <v>216</v>
      </c>
      <c r="C42" s="356" t="s">
        <v>415</v>
      </c>
      <c r="D42" s="57">
        <v>-750</v>
      </c>
      <c r="E42" s="609">
        <v>-436</v>
      </c>
      <c r="F42" s="595">
        <v>-314</v>
      </c>
      <c r="G42" s="609">
        <v>-240</v>
      </c>
      <c r="H42" s="595">
        <v>-120</v>
      </c>
      <c r="I42" s="609">
        <v>-120</v>
      </c>
      <c r="J42" s="595">
        <v>662</v>
      </c>
      <c r="K42" s="609">
        <v>344</v>
      </c>
      <c r="L42" s="595">
        <v>318</v>
      </c>
      <c r="M42" s="609">
        <v>341</v>
      </c>
      <c r="N42" s="595">
        <v>318</v>
      </c>
      <c r="O42" s="609">
        <v>3</v>
      </c>
      <c r="P42" s="595">
        <v>0</v>
      </c>
      <c r="Q42" s="609">
        <v>902</v>
      </c>
      <c r="R42" s="595">
        <v>464</v>
      </c>
      <c r="S42" s="609">
        <v>438</v>
      </c>
      <c r="T42" s="595">
        <v>460</v>
      </c>
      <c r="U42" s="609">
        <v>434</v>
      </c>
      <c r="V42" s="595">
        <v>4</v>
      </c>
      <c r="W42" s="609">
        <v>4</v>
      </c>
      <c r="X42" s="595">
        <v>-510</v>
      </c>
      <c r="Y42" s="609">
        <v>-316</v>
      </c>
      <c r="Z42" s="595">
        <v>-194</v>
      </c>
      <c r="AA42" s="609">
        <v>2656</v>
      </c>
      <c r="AB42" s="609">
        <v>1433</v>
      </c>
      <c r="AC42" s="609">
        <v>1223</v>
      </c>
      <c r="AD42" s="595">
        <v>1326</v>
      </c>
      <c r="AE42" s="609">
        <v>1162</v>
      </c>
      <c r="AF42" s="595">
        <v>91</v>
      </c>
      <c r="AG42" s="609">
        <v>53</v>
      </c>
      <c r="AH42" s="595">
        <v>16</v>
      </c>
      <c r="AI42" s="609">
        <v>8</v>
      </c>
      <c r="AJ42" s="595">
        <v>3166</v>
      </c>
      <c r="AK42" s="609">
        <v>1749</v>
      </c>
      <c r="AL42" s="595">
        <v>1417</v>
      </c>
      <c r="AM42" s="609">
        <v>1666</v>
      </c>
      <c r="AN42" s="595">
        <v>1369</v>
      </c>
      <c r="AO42" s="609">
        <v>63</v>
      </c>
      <c r="AP42" s="595">
        <v>35</v>
      </c>
      <c r="AQ42" s="609">
        <v>20</v>
      </c>
      <c r="AR42" s="568">
        <v>13</v>
      </c>
      <c r="AT42" s="264">
        <f t="shared" si="0"/>
        <v>-547</v>
      </c>
      <c r="AU42" s="262">
        <f t="shared" si="1"/>
        <v>46</v>
      </c>
      <c r="AV42" s="265">
        <f t="shared" si="2"/>
        <v>-9</v>
      </c>
      <c r="AW42" s="659">
        <f t="shared" si="3"/>
        <v>37</v>
      </c>
      <c r="AX42" s="70">
        <f t="shared" si="4"/>
        <v>44</v>
      </c>
    </row>
    <row r="43" spans="1:50" ht="15.75" customHeight="1" x14ac:dyDescent="0.2">
      <c r="A43" s="303">
        <v>3</v>
      </c>
      <c r="B43" s="1">
        <v>217</v>
      </c>
      <c r="C43" s="356" t="s">
        <v>416</v>
      </c>
      <c r="D43" s="57">
        <v>-795</v>
      </c>
      <c r="E43" s="609">
        <v>-579</v>
      </c>
      <c r="F43" s="595">
        <v>-216</v>
      </c>
      <c r="G43" s="609">
        <v>-576</v>
      </c>
      <c r="H43" s="595">
        <v>-377</v>
      </c>
      <c r="I43" s="609">
        <v>-199</v>
      </c>
      <c r="J43" s="595">
        <v>1010</v>
      </c>
      <c r="K43" s="609">
        <v>486</v>
      </c>
      <c r="L43" s="595">
        <v>524</v>
      </c>
      <c r="M43" s="609">
        <v>484</v>
      </c>
      <c r="N43" s="595">
        <v>520</v>
      </c>
      <c r="O43" s="609">
        <v>2</v>
      </c>
      <c r="P43" s="595">
        <v>4</v>
      </c>
      <c r="Q43" s="609">
        <v>1586</v>
      </c>
      <c r="R43" s="595">
        <v>863</v>
      </c>
      <c r="S43" s="609">
        <v>723</v>
      </c>
      <c r="T43" s="595">
        <v>852</v>
      </c>
      <c r="U43" s="609">
        <v>717</v>
      </c>
      <c r="V43" s="595">
        <v>11</v>
      </c>
      <c r="W43" s="609">
        <v>6</v>
      </c>
      <c r="X43" s="595">
        <v>-219</v>
      </c>
      <c r="Y43" s="609">
        <v>-202</v>
      </c>
      <c r="Z43" s="595">
        <v>-17</v>
      </c>
      <c r="AA43" s="609">
        <v>5329</v>
      </c>
      <c r="AB43" s="609">
        <v>2693</v>
      </c>
      <c r="AC43" s="609">
        <v>2636</v>
      </c>
      <c r="AD43" s="595">
        <v>2453</v>
      </c>
      <c r="AE43" s="609">
        <v>2431</v>
      </c>
      <c r="AF43" s="595">
        <v>216</v>
      </c>
      <c r="AG43" s="609">
        <v>183</v>
      </c>
      <c r="AH43" s="595">
        <v>24</v>
      </c>
      <c r="AI43" s="609">
        <v>22</v>
      </c>
      <c r="AJ43" s="595">
        <v>5548</v>
      </c>
      <c r="AK43" s="609">
        <v>2895</v>
      </c>
      <c r="AL43" s="595">
        <v>2653</v>
      </c>
      <c r="AM43" s="609">
        <v>2692</v>
      </c>
      <c r="AN43" s="595">
        <v>2504</v>
      </c>
      <c r="AO43" s="609">
        <v>166</v>
      </c>
      <c r="AP43" s="595">
        <v>132</v>
      </c>
      <c r="AQ43" s="609">
        <v>37</v>
      </c>
      <c r="AR43" s="568">
        <v>17</v>
      </c>
      <c r="AT43" s="264">
        <f t="shared" si="0"/>
        <v>-312</v>
      </c>
      <c r="AU43" s="262">
        <f t="shared" si="1"/>
        <v>101</v>
      </c>
      <c r="AV43" s="265">
        <f t="shared" si="2"/>
        <v>-8</v>
      </c>
      <c r="AW43" s="659">
        <f t="shared" si="3"/>
        <v>93</v>
      </c>
      <c r="AX43" s="70">
        <f t="shared" si="4"/>
        <v>36</v>
      </c>
    </row>
    <row r="44" spans="1:50" ht="15.75" customHeight="1" x14ac:dyDescent="0.2">
      <c r="A44" s="303">
        <v>5</v>
      </c>
      <c r="B44" s="1">
        <v>218</v>
      </c>
      <c r="C44" s="356" t="s">
        <v>417</v>
      </c>
      <c r="D44" s="57">
        <v>-147</v>
      </c>
      <c r="E44" s="609">
        <v>-121</v>
      </c>
      <c r="F44" s="595">
        <v>-26</v>
      </c>
      <c r="G44" s="609">
        <v>-147</v>
      </c>
      <c r="H44" s="595">
        <v>-98</v>
      </c>
      <c r="I44" s="609">
        <v>-49</v>
      </c>
      <c r="J44" s="595">
        <v>352</v>
      </c>
      <c r="K44" s="609">
        <v>175</v>
      </c>
      <c r="L44" s="595">
        <v>177</v>
      </c>
      <c r="M44" s="609">
        <v>175</v>
      </c>
      <c r="N44" s="595">
        <v>177</v>
      </c>
      <c r="O44" s="609">
        <v>0</v>
      </c>
      <c r="P44" s="595">
        <v>0</v>
      </c>
      <c r="Q44" s="609">
        <v>499</v>
      </c>
      <c r="R44" s="595">
        <v>273</v>
      </c>
      <c r="S44" s="609">
        <v>226</v>
      </c>
      <c r="T44" s="595">
        <v>272</v>
      </c>
      <c r="U44" s="609">
        <v>225</v>
      </c>
      <c r="V44" s="595">
        <v>1</v>
      </c>
      <c r="W44" s="609">
        <v>1</v>
      </c>
      <c r="X44" s="595">
        <v>0</v>
      </c>
      <c r="Y44" s="609">
        <v>-23</v>
      </c>
      <c r="Z44" s="595">
        <v>23</v>
      </c>
      <c r="AA44" s="609">
        <v>1655</v>
      </c>
      <c r="AB44" s="609">
        <v>877</v>
      </c>
      <c r="AC44" s="609">
        <v>778</v>
      </c>
      <c r="AD44" s="595">
        <v>754</v>
      </c>
      <c r="AE44" s="609">
        <v>624</v>
      </c>
      <c r="AF44" s="595">
        <v>117</v>
      </c>
      <c r="AG44" s="609">
        <v>152</v>
      </c>
      <c r="AH44" s="595">
        <v>6</v>
      </c>
      <c r="AI44" s="609">
        <v>2</v>
      </c>
      <c r="AJ44" s="595">
        <v>1655</v>
      </c>
      <c r="AK44" s="609">
        <v>900</v>
      </c>
      <c r="AL44" s="595">
        <v>755</v>
      </c>
      <c r="AM44" s="609">
        <v>797</v>
      </c>
      <c r="AN44" s="595">
        <v>666</v>
      </c>
      <c r="AO44" s="609">
        <v>97</v>
      </c>
      <c r="AP44" s="595">
        <v>86</v>
      </c>
      <c r="AQ44" s="609">
        <v>6</v>
      </c>
      <c r="AR44" s="568">
        <v>3</v>
      </c>
      <c r="AT44" s="264">
        <f t="shared" si="0"/>
        <v>-85</v>
      </c>
      <c r="AU44" s="262">
        <f t="shared" si="1"/>
        <v>86</v>
      </c>
      <c r="AV44" s="265">
        <f t="shared" si="2"/>
        <v>-1</v>
      </c>
      <c r="AW44" s="659">
        <f t="shared" si="3"/>
        <v>85</v>
      </c>
      <c r="AX44" s="70">
        <f t="shared" si="4"/>
        <v>14</v>
      </c>
    </row>
    <row r="45" spans="1:50" ht="15.75" customHeight="1" x14ac:dyDescent="0.2">
      <c r="A45" s="303">
        <v>3</v>
      </c>
      <c r="B45" s="1">
        <v>219</v>
      </c>
      <c r="C45" s="356" t="s">
        <v>418</v>
      </c>
      <c r="D45" s="57">
        <v>-321</v>
      </c>
      <c r="E45" s="609">
        <v>-180</v>
      </c>
      <c r="F45" s="595">
        <v>-141</v>
      </c>
      <c r="G45" s="609">
        <v>-16</v>
      </c>
      <c r="H45" s="595">
        <v>-8</v>
      </c>
      <c r="I45" s="609">
        <v>-8</v>
      </c>
      <c r="J45" s="595">
        <v>806</v>
      </c>
      <c r="K45" s="609">
        <v>418</v>
      </c>
      <c r="L45" s="595">
        <v>388</v>
      </c>
      <c r="M45" s="609">
        <v>417</v>
      </c>
      <c r="N45" s="595">
        <v>386</v>
      </c>
      <c r="O45" s="609">
        <v>1</v>
      </c>
      <c r="P45" s="595">
        <v>2</v>
      </c>
      <c r="Q45" s="609">
        <v>822</v>
      </c>
      <c r="R45" s="595">
        <v>426</v>
      </c>
      <c r="S45" s="609">
        <v>396</v>
      </c>
      <c r="T45" s="595">
        <v>422</v>
      </c>
      <c r="U45" s="609">
        <v>391</v>
      </c>
      <c r="V45" s="595">
        <v>4</v>
      </c>
      <c r="W45" s="609">
        <v>5</v>
      </c>
      <c r="X45" s="595">
        <v>-305</v>
      </c>
      <c r="Y45" s="609">
        <v>-172</v>
      </c>
      <c r="Z45" s="595">
        <v>-133</v>
      </c>
      <c r="AA45" s="609">
        <v>4272</v>
      </c>
      <c r="AB45" s="609">
        <v>2232</v>
      </c>
      <c r="AC45" s="609">
        <v>2040</v>
      </c>
      <c r="AD45" s="595">
        <v>2014</v>
      </c>
      <c r="AE45" s="609">
        <v>1800</v>
      </c>
      <c r="AF45" s="595">
        <v>187</v>
      </c>
      <c r="AG45" s="609">
        <v>214</v>
      </c>
      <c r="AH45" s="595">
        <v>31</v>
      </c>
      <c r="AI45" s="609">
        <v>26</v>
      </c>
      <c r="AJ45" s="595">
        <v>4577</v>
      </c>
      <c r="AK45" s="609">
        <v>2404</v>
      </c>
      <c r="AL45" s="595">
        <v>2173</v>
      </c>
      <c r="AM45" s="609">
        <v>2251</v>
      </c>
      <c r="AN45" s="595">
        <v>1958</v>
      </c>
      <c r="AO45" s="609">
        <v>122</v>
      </c>
      <c r="AP45" s="595">
        <v>188</v>
      </c>
      <c r="AQ45" s="609">
        <v>31</v>
      </c>
      <c r="AR45" s="568">
        <v>27</v>
      </c>
      <c r="AT45" s="264">
        <f t="shared" si="0"/>
        <v>-395</v>
      </c>
      <c r="AU45" s="262">
        <f t="shared" si="1"/>
        <v>91</v>
      </c>
      <c r="AV45" s="265">
        <f t="shared" si="2"/>
        <v>-1</v>
      </c>
      <c r="AW45" s="659">
        <f t="shared" si="3"/>
        <v>90</v>
      </c>
      <c r="AX45" s="70">
        <f t="shared" si="4"/>
        <v>42</v>
      </c>
    </row>
    <row r="46" spans="1:50" ht="15.75" customHeight="1" x14ac:dyDescent="0.2">
      <c r="A46" s="303">
        <v>5</v>
      </c>
      <c r="B46" s="1">
        <v>220</v>
      </c>
      <c r="C46" s="356" t="s">
        <v>419</v>
      </c>
      <c r="D46" s="57">
        <v>-444</v>
      </c>
      <c r="E46" s="609">
        <v>-176</v>
      </c>
      <c r="F46" s="595">
        <v>-268</v>
      </c>
      <c r="G46" s="609">
        <v>-294</v>
      </c>
      <c r="H46" s="595">
        <v>-128</v>
      </c>
      <c r="I46" s="609">
        <v>-166</v>
      </c>
      <c r="J46" s="595">
        <v>260</v>
      </c>
      <c r="K46" s="609">
        <v>148</v>
      </c>
      <c r="L46" s="595">
        <v>112</v>
      </c>
      <c r="M46" s="609">
        <v>147</v>
      </c>
      <c r="N46" s="595">
        <v>110</v>
      </c>
      <c r="O46" s="609">
        <v>1</v>
      </c>
      <c r="P46" s="595">
        <v>2</v>
      </c>
      <c r="Q46" s="609">
        <v>554</v>
      </c>
      <c r="R46" s="595">
        <v>276</v>
      </c>
      <c r="S46" s="609">
        <v>278</v>
      </c>
      <c r="T46" s="595">
        <v>275</v>
      </c>
      <c r="U46" s="609">
        <v>278</v>
      </c>
      <c r="V46" s="595">
        <v>1</v>
      </c>
      <c r="W46" s="609">
        <v>0</v>
      </c>
      <c r="X46" s="595">
        <v>-150</v>
      </c>
      <c r="Y46" s="609">
        <v>-48</v>
      </c>
      <c r="Z46" s="595">
        <v>-102</v>
      </c>
      <c r="AA46" s="609">
        <v>1288</v>
      </c>
      <c r="AB46" s="609">
        <v>690</v>
      </c>
      <c r="AC46" s="609">
        <v>598</v>
      </c>
      <c r="AD46" s="595">
        <v>531</v>
      </c>
      <c r="AE46" s="609">
        <v>449</v>
      </c>
      <c r="AF46" s="595">
        <v>150</v>
      </c>
      <c r="AG46" s="609">
        <v>142</v>
      </c>
      <c r="AH46" s="595">
        <v>9</v>
      </c>
      <c r="AI46" s="609">
        <v>7</v>
      </c>
      <c r="AJ46" s="595">
        <v>1438</v>
      </c>
      <c r="AK46" s="609">
        <v>738</v>
      </c>
      <c r="AL46" s="595">
        <v>700</v>
      </c>
      <c r="AM46" s="609">
        <v>611</v>
      </c>
      <c r="AN46" s="595">
        <v>592</v>
      </c>
      <c r="AO46" s="609">
        <v>114</v>
      </c>
      <c r="AP46" s="595">
        <v>103</v>
      </c>
      <c r="AQ46" s="609">
        <v>13</v>
      </c>
      <c r="AR46" s="568">
        <v>5</v>
      </c>
      <c r="AT46" s="264">
        <f t="shared" si="0"/>
        <v>-223</v>
      </c>
      <c r="AU46" s="262">
        <f t="shared" si="1"/>
        <v>75</v>
      </c>
      <c r="AV46" s="265">
        <f t="shared" si="2"/>
        <v>-2</v>
      </c>
      <c r="AW46" s="659">
        <f t="shared" si="3"/>
        <v>73</v>
      </c>
      <c r="AX46" s="70">
        <f t="shared" si="4"/>
        <v>27</v>
      </c>
    </row>
    <row r="47" spans="1:50" ht="15.75" customHeight="1" x14ac:dyDescent="0.2">
      <c r="A47" s="303">
        <v>9</v>
      </c>
      <c r="B47" s="1">
        <v>221</v>
      </c>
      <c r="C47" s="356" t="s">
        <v>420</v>
      </c>
      <c r="D47" s="57">
        <v>-478</v>
      </c>
      <c r="E47" s="609">
        <v>-223</v>
      </c>
      <c r="F47" s="595">
        <v>-255</v>
      </c>
      <c r="G47" s="609">
        <v>-312</v>
      </c>
      <c r="H47" s="595">
        <v>-131</v>
      </c>
      <c r="I47" s="609">
        <v>-181</v>
      </c>
      <c r="J47" s="595">
        <v>276</v>
      </c>
      <c r="K47" s="609">
        <v>143</v>
      </c>
      <c r="L47" s="595">
        <v>133</v>
      </c>
      <c r="M47" s="609">
        <v>142</v>
      </c>
      <c r="N47" s="595">
        <v>130</v>
      </c>
      <c r="O47" s="609">
        <v>1</v>
      </c>
      <c r="P47" s="595">
        <v>3</v>
      </c>
      <c r="Q47" s="609">
        <v>588</v>
      </c>
      <c r="R47" s="595">
        <v>274</v>
      </c>
      <c r="S47" s="609">
        <v>314</v>
      </c>
      <c r="T47" s="595">
        <v>274</v>
      </c>
      <c r="U47" s="609">
        <v>314</v>
      </c>
      <c r="V47" s="595">
        <v>0</v>
      </c>
      <c r="W47" s="609">
        <v>0</v>
      </c>
      <c r="X47" s="595">
        <v>-166</v>
      </c>
      <c r="Y47" s="609">
        <v>-92</v>
      </c>
      <c r="Z47" s="595">
        <v>-74</v>
      </c>
      <c r="AA47" s="609">
        <v>1173</v>
      </c>
      <c r="AB47" s="609">
        <v>579</v>
      </c>
      <c r="AC47" s="609">
        <v>594</v>
      </c>
      <c r="AD47" s="595">
        <v>478</v>
      </c>
      <c r="AE47" s="609">
        <v>457</v>
      </c>
      <c r="AF47" s="595">
        <v>100</v>
      </c>
      <c r="AG47" s="609">
        <v>137</v>
      </c>
      <c r="AH47" s="595">
        <v>1</v>
      </c>
      <c r="AI47" s="609">
        <v>0</v>
      </c>
      <c r="AJ47" s="595">
        <v>1339</v>
      </c>
      <c r="AK47" s="609">
        <v>671</v>
      </c>
      <c r="AL47" s="595">
        <v>668</v>
      </c>
      <c r="AM47" s="609">
        <v>614</v>
      </c>
      <c r="AN47" s="595">
        <v>578</v>
      </c>
      <c r="AO47" s="609">
        <v>57</v>
      </c>
      <c r="AP47" s="595">
        <v>89</v>
      </c>
      <c r="AQ47" s="609">
        <v>0</v>
      </c>
      <c r="AR47" s="568">
        <v>1</v>
      </c>
      <c r="AT47" s="264">
        <f t="shared" si="0"/>
        <v>-257</v>
      </c>
      <c r="AU47" s="262">
        <f t="shared" si="1"/>
        <v>91</v>
      </c>
      <c r="AV47" s="265">
        <f t="shared" si="2"/>
        <v>0</v>
      </c>
      <c r="AW47" s="659">
        <f t="shared" si="3"/>
        <v>91</v>
      </c>
      <c r="AX47" s="70">
        <f t="shared" si="4"/>
        <v>31</v>
      </c>
    </row>
    <row r="48" spans="1:50" ht="15.75" customHeight="1" x14ac:dyDescent="0.2">
      <c r="A48" s="303">
        <v>8</v>
      </c>
      <c r="B48" s="1">
        <v>222</v>
      </c>
      <c r="C48" s="356" t="s">
        <v>211</v>
      </c>
      <c r="D48" s="57">
        <v>-533</v>
      </c>
      <c r="E48" s="609">
        <v>-232</v>
      </c>
      <c r="F48" s="595">
        <v>-301</v>
      </c>
      <c r="G48" s="609">
        <v>-256</v>
      </c>
      <c r="H48" s="595">
        <v>-117</v>
      </c>
      <c r="I48" s="609">
        <v>-139</v>
      </c>
      <c r="J48" s="595">
        <v>159</v>
      </c>
      <c r="K48" s="609">
        <v>77</v>
      </c>
      <c r="L48" s="595">
        <v>82</v>
      </c>
      <c r="M48" s="609">
        <v>77</v>
      </c>
      <c r="N48" s="595">
        <v>81</v>
      </c>
      <c r="O48" s="609">
        <v>0</v>
      </c>
      <c r="P48" s="595">
        <v>1</v>
      </c>
      <c r="Q48" s="609">
        <v>415</v>
      </c>
      <c r="R48" s="595">
        <v>194</v>
      </c>
      <c r="S48" s="609">
        <v>221</v>
      </c>
      <c r="T48" s="595">
        <v>194</v>
      </c>
      <c r="U48" s="609">
        <v>221</v>
      </c>
      <c r="V48" s="595">
        <v>0</v>
      </c>
      <c r="W48" s="609">
        <v>0</v>
      </c>
      <c r="X48" s="595">
        <v>-277</v>
      </c>
      <c r="Y48" s="609">
        <v>-115</v>
      </c>
      <c r="Z48" s="595">
        <v>-162</v>
      </c>
      <c r="AA48" s="609">
        <v>400</v>
      </c>
      <c r="AB48" s="609">
        <v>216</v>
      </c>
      <c r="AC48" s="609">
        <v>184</v>
      </c>
      <c r="AD48" s="595">
        <v>205</v>
      </c>
      <c r="AE48" s="609">
        <v>170</v>
      </c>
      <c r="AF48" s="595">
        <v>8</v>
      </c>
      <c r="AG48" s="609">
        <v>12</v>
      </c>
      <c r="AH48" s="595">
        <v>3</v>
      </c>
      <c r="AI48" s="609">
        <v>2</v>
      </c>
      <c r="AJ48" s="595">
        <v>677</v>
      </c>
      <c r="AK48" s="609">
        <v>331</v>
      </c>
      <c r="AL48" s="595">
        <v>346</v>
      </c>
      <c r="AM48" s="609">
        <v>321</v>
      </c>
      <c r="AN48" s="595">
        <v>330</v>
      </c>
      <c r="AO48" s="609">
        <v>10</v>
      </c>
      <c r="AP48" s="595">
        <v>15</v>
      </c>
      <c r="AQ48" s="609">
        <v>0</v>
      </c>
      <c r="AR48" s="568">
        <v>1</v>
      </c>
      <c r="AT48" s="264">
        <f t="shared" si="0"/>
        <v>-276</v>
      </c>
      <c r="AU48" s="262">
        <f t="shared" si="1"/>
        <v>-5</v>
      </c>
      <c r="AV48" s="265">
        <f t="shared" si="2"/>
        <v>4</v>
      </c>
      <c r="AW48" s="659">
        <f t="shared" si="3"/>
        <v>-1</v>
      </c>
      <c r="AX48" s="70">
        <f t="shared" si="4"/>
        <v>32</v>
      </c>
    </row>
    <row r="49" spans="1:50" ht="15.75" customHeight="1" x14ac:dyDescent="0.2">
      <c r="A49" s="303">
        <v>9</v>
      </c>
      <c r="B49" s="1">
        <v>223</v>
      </c>
      <c r="C49" s="356" t="s">
        <v>212</v>
      </c>
      <c r="D49" s="57">
        <v>-647</v>
      </c>
      <c r="E49" s="609">
        <v>-316</v>
      </c>
      <c r="F49" s="595">
        <v>-331</v>
      </c>
      <c r="G49" s="609">
        <v>-411</v>
      </c>
      <c r="H49" s="595">
        <v>-200</v>
      </c>
      <c r="I49" s="609">
        <v>-211</v>
      </c>
      <c r="J49" s="595">
        <v>441</v>
      </c>
      <c r="K49" s="609">
        <v>221</v>
      </c>
      <c r="L49" s="595">
        <v>220</v>
      </c>
      <c r="M49" s="609">
        <v>221</v>
      </c>
      <c r="N49" s="595">
        <v>219</v>
      </c>
      <c r="O49" s="609">
        <v>0</v>
      </c>
      <c r="P49" s="595">
        <v>1</v>
      </c>
      <c r="Q49" s="609">
        <v>852</v>
      </c>
      <c r="R49" s="595">
        <v>421</v>
      </c>
      <c r="S49" s="609">
        <v>431</v>
      </c>
      <c r="T49" s="595">
        <v>419</v>
      </c>
      <c r="U49" s="609">
        <v>430</v>
      </c>
      <c r="V49" s="595">
        <v>2</v>
      </c>
      <c r="W49" s="609">
        <v>1</v>
      </c>
      <c r="X49" s="595">
        <v>-236</v>
      </c>
      <c r="Y49" s="609">
        <v>-116</v>
      </c>
      <c r="Z49" s="595">
        <v>-120</v>
      </c>
      <c r="AA49" s="609">
        <v>1492</v>
      </c>
      <c r="AB49" s="609">
        <v>725</v>
      </c>
      <c r="AC49" s="609">
        <v>767</v>
      </c>
      <c r="AD49" s="595">
        <v>597</v>
      </c>
      <c r="AE49" s="609">
        <v>604</v>
      </c>
      <c r="AF49" s="595">
        <v>121</v>
      </c>
      <c r="AG49" s="609">
        <v>161</v>
      </c>
      <c r="AH49" s="595">
        <v>7</v>
      </c>
      <c r="AI49" s="609">
        <v>2</v>
      </c>
      <c r="AJ49" s="595">
        <v>1728</v>
      </c>
      <c r="AK49" s="609">
        <v>841</v>
      </c>
      <c r="AL49" s="595">
        <v>887</v>
      </c>
      <c r="AM49" s="609">
        <v>733</v>
      </c>
      <c r="AN49" s="595">
        <v>780</v>
      </c>
      <c r="AO49" s="609">
        <v>70</v>
      </c>
      <c r="AP49" s="595">
        <v>35</v>
      </c>
      <c r="AQ49" s="609">
        <v>38</v>
      </c>
      <c r="AR49" s="568">
        <v>72</v>
      </c>
      <c r="AT49" s="264">
        <f t="shared" si="0"/>
        <v>-312</v>
      </c>
      <c r="AU49" s="262">
        <f t="shared" si="1"/>
        <v>177</v>
      </c>
      <c r="AV49" s="265">
        <f t="shared" si="2"/>
        <v>-101</v>
      </c>
      <c r="AW49" s="659">
        <f t="shared" si="3"/>
        <v>76</v>
      </c>
      <c r="AX49" s="70">
        <f t="shared" si="4"/>
        <v>36</v>
      </c>
    </row>
    <row r="50" spans="1:50" ht="15.75" customHeight="1" x14ac:dyDescent="0.2">
      <c r="A50" s="303">
        <v>10</v>
      </c>
      <c r="B50" s="1">
        <v>224</v>
      </c>
      <c r="C50" s="356" t="s">
        <v>213</v>
      </c>
      <c r="D50" s="57">
        <v>-594</v>
      </c>
      <c r="E50" s="609">
        <v>-276</v>
      </c>
      <c r="F50" s="595">
        <v>-318</v>
      </c>
      <c r="G50" s="609">
        <v>-326</v>
      </c>
      <c r="H50" s="595">
        <v>-141</v>
      </c>
      <c r="I50" s="609">
        <v>-185</v>
      </c>
      <c r="J50" s="595">
        <v>315</v>
      </c>
      <c r="K50" s="609">
        <v>164</v>
      </c>
      <c r="L50" s="595">
        <v>151</v>
      </c>
      <c r="M50" s="609">
        <v>164</v>
      </c>
      <c r="N50" s="595">
        <v>151</v>
      </c>
      <c r="O50" s="609">
        <v>0</v>
      </c>
      <c r="P50" s="595">
        <v>0</v>
      </c>
      <c r="Q50" s="609">
        <v>641</v>
      </c>
      <c r="R50" s="595">
        <v>305</v>
      </c>
      <c r="S50" s="609">
        <v>336</v>
      </c>
      <c r="T50" s="595">
        <v>304</v>
      </c>
      <c r="U50" s="609">
        <v>336</v>
      </c>
      <c r="V50" s="595">
        <v>1</v>
      </c>
      <c r="W50" s="609">
        <v>0</v>
      </c>
      <c r="X50" s="595">
        <v>-268</v>
      </c>
      <c r="Y50" s="609">
        <v>-135</v>
      </c>
      <c r="Z50" s="595">
        <v>-133</v>
      </c>
      <c r="AA50" s="609">
        <v>1161</v>
      </c>
      <c r="AB50" s="609">
        <v>587</v>
      </c>
      <c r="AC50" s="609">
        <v>574</v>
      </c>
      <c r="AD50" s="595">
        <v>447</v>
      </c>
      <c r="AE50" s="609">
        <v>411</v>
      </c>
      <c r="AF50" s="595">
        <v>133</v>
      </c>
      <c r="AG50" s="609">
        <v>156</v>
      </c>
      <c r="AH50" s="595">
        <v>7</v>
      </c>
      <c r="AI50" s="609">
        <v>7</v>
      </c>
      <c r="AJ50" s="595">
        <v>1429</v>
      </c>
      <c r="AK50" s="609">
        <v>722</v>
      </c>
      <c r="AL50" s="595">
        <v>707</v>
      </c>
      <c r="AM50" s="609">
        <v>604</v>
      </c>
      <c r="AN50" s="595">
        <v>553</v>
      </c>
      <c r="AO50" s="609">
        <v>108</v>
      </c>
      <c r="AP50" s="595">
        <v>112</v>
      </c>
      <c r="AQ50" s="609">
        <v>10</v>
      </c>
      <c r="AR50" s="568">
        <v>42</v>
      </c>
      <c r="AT50" s="264">
        <f t="shared" si="0"/>
        <v>-299</v>
      </c>
      <c r="AU50" s="262">
        <f t="shared" si="1"/>
        <v>69</v>
      </c>
      <c r="AV50" s="265">
        <f t="shared" si="2"/>
        <v>-38</v>
      </c>
      <c r="AW50" s="659">
        <f t="shared" si="3"/>
        <v>31</v>
      </c>
      <c r="AX50" s="70">
        <f t="shared" si="4"/>
        <v>34</v>
      </c>
    </row>
    <row r="51" spans="1:50" ht="15.75" customHeight="1" x14ac:dyDescent="0.2">
      <c r="A51" s="303">
        <v>8</v>
      </c>
      <c r="B51" s="1">
        <v>225</v>
      </c>
      <c r="C51" s="356" t="s">
        <v>214</v>
      </c>
      <c r="D51" s="57">
        <v>-428</v>
      </c>
      <c r="E51" s="609">
        <v>-197</v>
      </c>
      <c r="F51" s="595">
        <v>-231</v>
      </c>
      <c r="G51" s="609">
        <v>-231</v>
      </c>
      <c r="H51" s="595">
        <v>-103</v>
      </c>
      <c r="I51" s="609">
        <v>-128</v>
      </c>
      <c r="J51" s="595">
        <v>225</v>
      </c>
      <c r="K51" s="609">
        <v>119</v>
      </c>
      <c r="L51" s="595">
        <v>106</v>
      </c>
      <c r="M51" s="609">
        <v>119</v>
      </c>
      <c r="N51" s="595">
        <v>105</v>
      </c>
      <c r="O51" s="609">
        <v>0</v>
      </c>
      <c r="P51" s="595">
        <v>1</v>
      </c>
      <c r="Q51" s="609">
        <v>456</v>
      </c>
      <c r="R51" s="595">
        <v>222</v>
      </c>
      <c r="S51" s="609">
        <v>234</v>
      </c>
      <c r="T51" s="595">
        <v>222</v>
      </c>
      <c r="U51" s="609">
        <v>234</v>
      </c>
      <c r="V51" s="595">
        <v>0</v>
      </c>
      <c r="W51" s="609">
        <v>0</v>
      </c>
      <c r="X51" s="595">
        <v>-197</v>
      </c>
      <c r="Y51" s="609">
        <v>-94</v>
      </c>
      <c r="Z51" s="595">
        <v>-103</v>
      </c>
      <c r="AA51" s="609">
        <v>775</v>
      </c>
      <c r="AB51" s="609">
        <v>390</v>
      </c>
      <c r="AC51" s="609">
        <v>385</v>
      </c>
      <c r="AD51" s="595">
        <v>363</v>
      </c>
      <c r="AE51" s="609">
        <v>319</v>
      </c>
      <c r="AF51" s="595">
        <v>27</v>
      </c>
      <c r="AG51" s="609">
        <v>63</v>
      </c>
      <c r="AH51" s="595">
        <v>0</v>
      </c>
      <c r="AI51" s="609">
        <v>3</v>
      </c>
      <c r="AJ51" s="595">
        <v>972</v>
      </c>
      <c r="AK51" s="609">
        <v>484</v>
      </c>
      <c r="AL51" s="595">
        <v>488</v>
      </c>
      <c r="AM51" s="609">
        <v>460</v>
      </c>
      <c r="AN51" s="595">
        <v>444</v>
      </c>
      <c r="AO51" s="609">
        <v>22</v>
      </c>
      <c r="AP51" s="595">
        <v>28</v>
      </c>
      <c r="AQ51" s="609">
        <v>2</v>
      </c>
      <c r="AR51" s="568">
        <v>16</v>
      </c>
      <c r="AT51" s="264">
        <f t="shared" si="0"/>
        <v>-222</v>
      </c>
      <c r="AU51" s="262">
        <f t="shared" si="1"/>
        <v>40</v>
      </c>
      <c r="AV51" s="265">
        <f t="shared" si="2"/>
        <v>-15</v>
      </c>
      <c r="AW51" s="659">
        <f t="shared" si="3"/>
        <v>25</v>
      </c>
      <c r="AX51" s="70">
        <f t="shared" si="4"/>
        <v>26</v>
      </c>
    </row>
    <row r="52" spans="1:50" ht="15.75" customHeight="1" x14ac:dyDescent="0.2">
      <c r="A52" s="303">
        <v>10</v>
      </c>
      <c r="B52" s="1">
        <v>226</v>
      </c>
      <c r="C52" s="356" t="s">
        <v>215</v>
      </c>
      <c r="D52" s="57">
        <v>-464</v>
      </c>
      <c r="E52" s="609">
        <v>-202</v>
      </c>
      <c r="F52" s="595">
        <v>-262</v>
      </c>
      <c r="G52" s="609">
        <v>-439</v>
      </c>
      <c r="H52" s="595">
        <v>-190</v>
      </c>
      <c r="I52" s="609">
        <v>-249</v>
      </c>
      <c r="J52" s="595">
        <v>260</v>
      </c>
      <c r="K52" s="609">
        <v>136</v>
      </c>
      <c r="L52" s="595">
        <v>124</v>
      </c>
      <c r="M52" s="609">
        <v>134</v>
      </c>
      <c r="N52" s="595">
        <v>124</v>
      </c>
      <c r="O52" s="609">
        <v>2</v>
      </c>
      <c r="P52" s="595">
        <v>0</v>
      </c>
      <c r="Q52" s="609">
        <v>699</v>
      </c>
      <c r="R52" s="595">
        <v>326</v>
      </c>
      <c r="S52" s="609">
        <v>373</v>
      </c>
      <c r="T52" s="595">
        <v>326</v>
      </c>
      <c r="U52" s="609">
        <v>372</v>
      </c>
      <c r="V52" s="595">
        <v>0</v>
      </c>
      <c r="W52" s="609">
        <v>1</v>
      </c>
      <c r="X52" s="595">
        <v>-25</v>
      </c>
      <c r="Y52" s="609">
        <v>-12</v>
      </c>
      <c r="Z52" s="595">
        <v>-13</v>
      </c>
      <c r="AA52" s="609">
        <v>1175</v>
      </c>
      <c r="AB52" s="609">
        <v>627</v>
      </c>
      <c r="AC52" s="609">
        <v>548</v>
      </c>
      <c r="AD52" s="595">
        <v>485</v>
      </c>
      <c r="AE52" s="609">
        <v>472</v>
      </c>
      <c r="AF52" s="595">
        <v>137</v>
      </c>
      <c r="AG52" s="609">
        <v>74</v>
      </c>
      <c r="AH52" s="595">
        <v>5</v>
      </c>
      <c r="AI52" s="609">
        <v>2</v>
      </c>
      <c r="AJ52" s="595">
        <v>1200</v>
      </c>
      <c r="AK52" s="609">
        <v>639</v>
      </c>
      <c r="AL52" s="595">
        <v>561</v>
      </c>
      <c r="AM52" s="609">
        <v>525</v>
      </c>
      <c r="AN52" s="595">
        <v>533</v>
      </c>
      <c r="AO52" s="609">
        <v>99</v>
      </c>
      <c r="AP52" s="595">
        <v>26</v>
      </c>
      <c r="AQ52" s="609">
        <v>15</v>
      </c>
      <c r="AR52" s="568">
        <v>2</v>
      </c>
      <c r="AT52" s="264">
        <f t="shared" si="0"/>
        <v>-101</v>
      </c>
      <c r="AU52" s="262">
        <f t="shared" si="1"/>
        <v>86</v>
      </c>
      <c r="AV52" s="265">
        <f t="shared" si="2"/>
        <v>-10</v>
      </c>
      <c r="AW52" s="659">
        <f t="shared" si="3"/>
        <v>76</v>
      </c>
      <c r="AX52" s="70">
        <f t="shared" si="4"/>
        <v>16</v>
      </c>
    </row>
    <row r="53" spans="1:50" s="81" customFormat="1" ht="15.75" customHeight="1" x14ac:dyDescent="0.2">
      <c r="A53" s="303">
        <v>7</v>
      </c>
      <c r="B53" s="1">
        <v>227</v>
      </c>
      <c r="C53" s="356" t="s">
        <v>216</v>
      </c>
      <c r="D53" s="57">
        <v>-681</v>
      </c>
      <c r="E53" s="609">
        <v>-312</v>
      </c>
      <c r="F53" s="595">
        <v>-369</v>
      </c>
      <c r="G53" s="609">
        <v>-310</v>
      </c>
      <c r="H53" s="595">
        <v>-153</v>
      </c>
      <c r="I53" s="609">
        <v>-157</v>
      </c>
      <c r="J53" s="595">
        <v>222</v>
      </c>
      <c r="K53" s="609">
        <v>124</v>
      </c>
      <c r="L53" s="595">
        <v>98</v>
      </c>
      <c r="M53" s="609">
        <v>124</v>
      </c>
      <c r="N53" s="595">
        <v>97</v>
      </c>
      <c r="O53" s="609">
        <v>0</v>
      </c>
      <c r="P53" s="595">
        <v>1</v>
      </c>
      <c r="Q53" s="609">
        <v>532</v>
      </c>
      <c r="R53" s="595">
        <v>277</v>
      </c>
      <c r="S53" s="609">
        <v>255</v>
      </c>
      <c r="T53" s="595">
        <v>277</v>
      </c>
      <c r="U53" s="609">
        <v>255</v>
      </c>
      <c r="V53" s="595">
        <v>0</v>
      </c>
      <c r="W53" s="609">
        <v>0</v>
      </c>
      <c r="X53" s="595">
        <v>-371</v>
      </c>
      <c r="Y53" s="609">
        <v>-159</v>
      </c>
      <c r="Z53" s="595">
        <v>-212</v>
      </c>
      <c r="AA53" s="609">
        <v>697</v>
      </c>
      <c r="AB53" s="609">
        <v>345</v>
      </c>
      <c r="AC53" s="609">
        <v>352</v>
      </c>
      <c r="AD53" s="595">
        <v>318</v>
      </c>
      <c r="AE53" s="609">
        <v>290</v>
      </c>
      <c r="AF53" s="595">
        <v>17</v>
      </c>
      <c r="AG53" s="609">
        <v>60</v>
      </c>
      <c r="AH53" s="595">
        <v>10</v>
      </c>
      <c r="AI53" s="609">
        <v>2</v>
      </c>
      <c r="AJ53" s="595">
        <v>1068</v>
      </c>
      <c r="AK53" s="609">
        <v>504</v>
      </c>
      <c r="AL53" s="595">
        <v>564</v>
      </c>
      <c r="AM53" s="609">
        <v>474</v>
      </c>
      <c r="AN53" s="595">
        <v>508</v>
      </c>
      <c r="AO53" s="609">
        <v>21</v>
      </c>
      <c r="AP53" s="595">
        <v>53</v>
      </c>
      <c r="AQ53" s="609">
        <v>9</v>
      </c>
      <c r="AR53" s="568">
        <v>3</v>
      </c>
      <c r="AT53" s="264">
        <f t="shared" si="0"/>
        <v>-374</v>
      </c>
      <c r="AU53" s="262">
        <f t="shared" si="1"/>
        <v>3</v>
      </c>
      <c r="AV53" s="265">
        <f t="shared" si="2"/>
        <v>0</v>
      </c>
      <c r="AW53" s="659">
        <f t="shared" si="3"/>
        <v>3</v>
      </c>
      <c r="AX53" s="70">
        <f t="shared" si="4"/>
        <v>41</v>
      </c>
    </row>
    <row r="54" spans="1:50" ht="15.75" customHeight="1" x14ac:dyDescent="0.2">
      <c r="A54" s="303">
        <v>5</v>
      </c>
      <c r="B54" s="1">
        <v>228</v>
      </c>
      <c r="C54" s="356" t="s">
        <v>217</v>
      </c>
      <c r="D54" s="57">
        <v>-36</v>
      </c>
      <c r="E54" s="609">
        <v>-45</v>
      </c>
      <c r="F54" s="595">
        <v>9</v>
      </c>
      <c r="G54" s="609">
        <v>-26</v>
      </c>
      <c r="H54" s="595">
        <v>1</v>
      </c>
      <c r="I54" s="609">
        <v>-27</v>
      </c>
      <c r="J54" s="595">
        <v>338</v>
      </c>
      <c r="K54" s="609">
        <v>186</v>
      </c>
      <c r="L54" s="595">
        <v>152</v>
      </c>
      <c r="M54" s="609">
        <v>183</v>
      </c>
      <c r="N54" s="595">
        <v>152</v>
      </c>
      <c r="O54" s="609">
        <v>3</v>
      </c>
      <c r="P54" s="595">
        <v>0</v>
      </c>
      <c r="Q54" s="609">
        <v>364</v>
      </c>
      <c r="R54" s="595">
        <v>185</v>
      </c>
      <c r="S54" s="609">
        <v>179</v>
      </c>
      <c r="T54" s="595">
        <v>185</v>
      </c>
      <c r="U54" s="609">
        <v>178</v>
      </c>
      <c r="V54" s="595">
        <v>0</v>
      </c>
      <c r="W54" s="609">
        <v>1</v>
      </c>
      <c r="X54" s="595">
        <v>-10</v>
      </c>
      <c r="Y54" s="609">
        <v>-46</v>
      </c>
      <c r="Z54" s="595">
        <v>36</v>
      </c>
      <c r="AA54" s="609">
        <v>2190</v>
      </c>
      <c r="AB54" s="609">
        <v>1048</v>
      </c>
      <c r="AC54" s="609">
        <v>1142</v>
      </c>
      <c r="AD54" s="595">
        <v>723</v>
      </c>
      <c r="AE54" s="609">
        <v>670</v>
      </c>
      <c r="AF54" s="595">
        <v>314</v>
      </c>
      <c r="AG54" s="609">
        <v>468</v>
      </c>
      <c r="AH54" s="595">
        <v>11</v>
      </c>
      <c r="AI54" s="609">
        <v>4</v>
      </c>
      <c r="AJ54" s="595">
        <v>2200</v>
      </c>
      <c r="AK54" s="609">
        <v>1094</v>
      </c>
      <c r="AL54" s="595">
        <v>1106</v>
      </c>
      <c r="AM54" s="609">
        <v>849</v>
      </c>
      <c r="AN54" s="595">
        <v>781</v>
      </c>
      <c r="AO54" s="609">
        <v>192</v>
      </c>
      <c r="AP54" s="595">
        <v>251</v>
      </c>
      <c r="AQ54" s="609">
        <v>53</v>
      </c>
      <c r="AR54" s="568">
        <v>74</v>
      </c>
      <c r="AT54" s="264">
        <f t="shared" si="0"/>
        <v>-237</v>
      </c>
      <c r="AU54" s="262">
        <f t="shared" si="1"/>
        <v>339</v>
      </c>
      <c r="AV54" s="265">
        <f t="shared" si="2"/>
        <v>-112</v>
      </c>
      <c r="AW54" s="659">
        <f t="shared" si="3"/>
        <v>227</v>
      </c>
      <c r="AX54" s="70">
        <f t="shared" si="4"/>
        <v>28</v>
      </c>
    </row>
    <row r="55" spans="1:50" ht="15.75" customHeight="1" x14ac:dyDescent="0.2">
      <c r="A55" s="303">
        <v>7</v>
      </c>
      <c r="B55" s="1">
        <v>229</v>
      </c>
      <c r="C55" s="356" t="s">
        <v>218</v>
      </c>
      <c r="D55" s="57">
        <v>-731</v>
      </c>
      <c r="E55" s="609">
        <v>-362</v>
      </c>
      <c r="F55" s="595">
        <v>-369</v>
      </c>
      <c r="G55" s="609">
        <v>-410</v>
      </c>
      <c r="H55" s="595">
        <v>-210</v>
      </c>
      <c r="I55" s="609">
        <v>-200</v>
      </c>
      <c r="J55" s="595">
        <v>518</v>
      </c>
      <c r="K55" s="609">
        <v>268</v>
      </c>
      <c r="L55" s="595">
        <v>250</v>
      </c>
      <c r="M55" s="609">
        <v>266</v>
      </c>
      <c r="N55" s="595">
        <v>248</v>
      </c>
      <c r="O55" s="609">
        <v>2</v>
      </c>
      <c r="P55" s="595">
        <v>2</v>
      </c>
      <c r="Q55" s="609">
        <v>928</v>
      </c>
      <c r="R55" s="595">
        <v>478</v>
      </c>
      <c r="S55" s="609">
        <v>450</v>
      </c>
      <c r="T55" s="595">
        <v>478</v>
      </c>
      <c r="U55" s="609">
        <v>450</v>
      </c>
      <c r="V55" s="595">
        <v>0</v>
      </c>
      <c r="W55" s="609">
        <v>0</v>
      </c>
      <c r="X55" s="595">
        <v>-321</v>
      </c>
      <c r="Y55" s="609">
        <v>-152</v>
      </c>
      <c r="Z55" s="595">
        <v>-169</v>
      </c>
      <c r="AA55" s="609">
        <v>1922</v>
      </c>
      <c r="AB55" s="609">
        <v>951</v>
      </c>
      <c r="AC55" s="609">
        <v>971</v>
      </c>
      <c r="AD55" s="595">
        <v>853</v>
      </c>
      <c r="AE55" s="609">
        <v>887</v>
      </c>
      <c r="AF55" s="595">
        <v>92</v>
      </c>
      <c r="AG55" s="609">
        <v>77</v>
      </c>
      <c r="AH55" s="595">
        <v>6</v>
      </c>
      <c r="AI55" s="609">
        <v>7</v>
      </c>
      <c r="AJ55" s="595">
        <v>2243</v>
      </c>
      <c r="AK55" s="609">
        <v>1103</v>
      </c>
      <c r="AL55" s="595">
        <v>1140</v>
      </c>
      <c r="AM55" s="609">
        <v>1039</v>
      </c>
      <c r="AN55" s="595">
        <v>1073</v>
      </c>
      <c r="AO55" s="609">
        <v>31</v>
      </c>
      <c r="AP55" s="595">
        <v>28</v>
      </c>
      <c r="AQ55" s="609">
        <v>33</v>
      </c>
      <c r="AR55" s="568">
        <v>39</v>
      </c>
      <c r="AT55" s="264">
        <f t="shared" si="0"/>
        <v>-372</v>
      </c>
      <c r="AU55" s="262">
        <f t="shared" si="1"/>
        <v>110</v>
      </c>
      <c r="AV55" s="265">
        <f t="shared" si="2"/>
        <v>-59</v>
      </c>
      <c r="AW55" s="659">
        <f t="shared" si="3"/>
        <v>51</v>
      </c>
      <c r="AX55" s="70">
        <f t="shared" si="4"/>
        <v>39</v>
      </c>
    </row>
    <row r="56" spans="1:50" ht="15.75" customHeight="1" x14ac:dyDescent="0.2">
      <c r="A56" s="303">
        <v>3</v>
      </c>
      <c r="B56" s="1">
        <v>301</v>
      </c>
      <c r="C56" s="356" t="s">
        <v>49</v>
      </c>
      <c r="D56" s="57">
        <v>-238</v>
      </c>
      <c r="E56" s="609">
        <v>-156</v>
      </c>
      <c r="F56" s="595">
        <v>-82</v>
      </c>
      <c r="G56" s="609">
        <v>-142</v>
      </c>
      <c r="H56" s="595">
        <v>-84</v>
      </c>
      <c r="I56" s="609">
        <v>-58</v>
      </c>
      <c r="J56" s="595">
        <v>151</v>
      </c>
      <c r="K56" s="609">
        <v>72</v>
      </c>
      <c r="L56" s="595">
        <v>79</v>
      </c>
      <c r="M56" s="609">
        <v>72</v>
      </c>
      <c r="N56" s="595">
        <v>79</v>
      </c>
      <c r="O56" s="609">
        <v>0</v>
      </c>
      <c r="P56" s="595">
        <v>0</v>
      </c>
      <c r="Q56" s="609">
        <v>293</v>
      </c>
      <c r="R56" s="595">
        <v>156</v>
      </c>
      <c r="S56" s="609">
        <v>137</v>
      </c>
      <c r="T56" s="595">
        <v>156</v>
      </c>
      <c r="U56" s="609">
        <v>137</v>
      </c>
      <c r="V56" s="595">
        <v>0</v>
      </c>
      <c r="W56" s="609">
        <v>0</v>
      </c>
      <c r="X56" s="595">
        <v>-96</v>
      </c>
      <c r="Y56" s="609">
        <v>-72</v>
      </c>
      <c r="Z56" s="595">
        <v>-24</v>
      </c>
      <c r="AA56" s="609">
        <v>882</v>
      </c>
      <c r="AB56" s="609">
        <v>426</v>
      </c>
      <c r="AC56" s="609">
        <v>456</v>
      </c>
      <c r="AD56" s="595">
        <v>408</v>
      </c>
      <c r="AE56" s="609">
        <v>430</v>
      </c>
      <c r="AF56" s="595">
        <v>14</v>
      </c>
      <c r="AG56" s="609">
        <v>15</v>
      </c>
      <c r="AH56" s="595">
        <v>4</v>
      </c>
      <c r="AI56" s="609">
        <v>11</v>
      </c>
      <c r="AJ56" s="595">
        <v>978</v>
      </c>
      <c r="AK56" s="609">
        <v>498</v>
      </c>
      <c r="AL56" s="595">
        <v>480</v>
      </c>
      <c r="AM56" s="609">
        <v>480</v>
      </c>
      <c r="AN56" s="595">
        <v>470</v>
      </c>
      <c r="AO56" s="609">
        <v>7</v>
      </c>
      <c r="AP56" s="595">
        <v>7</v>
      </c>
      <c r="AQ56" s="609">
        <v>11</v>
      </c>
      <c r="AR56" s="568">
        <v>3</v>
      </c>
      <c r="AT56" s="264">
        <f t="shared" si="0"/>
        <v>-112</v>
      </c>
      <c r="AU56" s="262">
        <f t="shared" si="1"/>
        <v>15</v>
      </c>
      <c r="AV56" s="265">
        <f t="shared" si="2"/>
        <v>1</v>
      </c>
      <c r="AW56" s="659">
        <f t="shared" si="3"/>
        <v>16</v>
      </c>
      <c r="AX56" s="70">
        <f t="shared" si="4"/>
        <v>19</v>
      </c>
    </row>
    <row r="57" spans="1:50" ht="15.75" customHeight="1" x14ac:dyDescent="0.2">
      <c r="A57" s="303">
        <v>5</v>
      </c>
      <c r="B57" s="1">
        <v>365</v>
      </c>
      <c r="C57" s="356" t="s">
        <v>219</v>
      </c>
      <c r="D57" s="57">
        <v>-315</v>
      </c>
      <c r="E57" s="609">
        <v>-128</v>
      </c>
      <c r="F57" s="595">
        <v>-187</v>
      </c>
      <c r="G57" s="609">
        <v>-207</v>
      </c>
      <c r="H57" s="595">
        <v>-102</v>
      </c>
      <c r="I57" s="609">
        <v>-105</v>
      </c>
      <c r="J57" s="595">
        <v>89</v>
      </c>
      <c r="K57" s="609">
        <v>52</v>
      </c>
      <c r="L57" s="595">
        <v>37</v>
      </c>
      <c r="M57" s="609">
        <v>52</v>
      </c>
      <c r="N57" s="595">
        <v>37</v>
      </c>
      <c r="O57" s="609">
        <v>0</v>
      </c>
      <c r="P57" s="595">
        <v>0</v>
      </c>
      <c r="Q57" s="609">
        <v>296</v>
      </c>
      <c r="R57" s="595">
        <v>154</v>
      </c>
      <c r="S57" s="609">
        <v>142</v>
      </c>
      <c r="T57" s="595">
        <v>154</v>
      </c>
      <c r="U57" s="609">
        <v>142</v>
      </c>
      <c r="V57" s="595">
        <v>0</v>
      </c>
      <c r="W57" s="609">
        <v>0</v>
      </c>
      <c r="X57" s="595">
        <v>-108</v>
      </c>
      <c r="Y57" s="609">
        <v>-26</v>
      </c>
      <c r="Z57" s="595">
        <v>-82</v>
      </c>
      <c r="AA57" s="609">
        <v>469</v>
      </c>
      <c r="AB57" s="609">
        <v>239</v>
      </c>
      <c r="AC57" s="609">
        <v>230</v>
      </c>
      <c r="AD57" s="595">
        <v>185</v>
      </c>
      <c r="AE57" s="609">
        <v>196</v>
      </c>
      <c r="AF57" s="595">
        <v>43</v>
      </c>
      <c r="AG57" s="609">
        <v>24</v>
      </c>
      <c r="AH57" s="595">
        <v>11</v>
      </c>
      <c r="AI57" s="609">
        <v>10</v>
      </c>
      <c r="AJ57" s="595">
        <v>577</v>
      </c>
      <c r="AK57" s="609">
        <v>265</v>
      </c>
      <c r="AL57" s="595">
        <v>312</v>
      </c>
      <c r="AM57" s="609">
        <v>237</v>
      </c>
      <c r="AN57" s="595">
        <v>286</v>
      </c>
      <c r="AO57" s="609">
        <v>8</v>
      </c>
      <c r="AP57" s="595">
        <v>7</v>
      </c>
      <c r="AQ57" s="609">
        <v>20</v>
      </c>
      <c r="AR57" s="568">
        <v>19</v>
      </c>
      <c r="AT57" s="264">
        <f t="shared" si="0"/>
        <v>-142</v>
      </c>
      <c r="AU57" s="262">
        <f t="shared" si="1"/>
        <v>52</v>
      </c>
      <c r="AV57" s="265">
        <f t="shared" si="2"/>
        <v>-18</v>
      </c>
      <c r="AW57" s="659">
        <f t="shared" si="3"/>
        <v>34</v>
      </c>
      <c r="AX57" s="70">
        <f t="shared" si="4"/>
        <v>21</v>
      </c>
    </row>
    <row r="58" spans="1:50" ht="15.75" customHeight="1" x14ac:dyDescent="0.2">
      <c r="A58" s="303">
        <v>4</v>
      </c>
      <c r="B58" s="1">
        <v>381</v>
      </c>
      <c r="C58" s="356" t="s">
        <v>58</v>
      </c>
      <c r="D58" s="57">
        <v>-168</v>
      </c>
      <c r="E58" s="609">
        <v>-111</v>
      </c>
      <c r="F58" s="595">
        <v>-57</v>
      </c>
      <c r="G58" s="609">
        <v>-124</v>
      </c>
      <c r="H58" s="595">
        <v>-74</v>
      </c>
      <c r="I58" s="609">
        <v>-50</v>
      </c>
      <c r="J58" s="595">
        <v>196</v>
      </c>
      <c r="K58" s="609">
        <v>95</v>
      </c>
      <c r="L58" s="595">
        <v>101</v>
      </c>
      <c r="M58" s="609">
        <v>95</v>
      </c>
      <c r="N58" s="595">
        <v>99</v>
      </c>
      <c r="O58" s="609">
        <v>0</v>
      </c>
      <c r="P58" s="595">
        <v>2</v>
      </c>
      <c r="Q58" s="609">
        <v>320</v>
      </c>
      <c r="R58" s="595">
        <v>169</v>
      </c>
      <c r="S58" s="609">
        <v>151</v>
      </c>
      <c r="T58" s="595">
        <v>168</v>
      </c>
      <c r="U58" s="609">
        <v>151</v>
      </c>
      <c r="V58" s="595">
        <v>1</v>
      </c>
      <c r="W58" s="609">
        <v>0</v>
      </c>
      <c r="X58" s="595">
        <v>-44</v>
      </c>
      <c r="Y58" s="609">
        <v>-37</v>
      </c>
      <c r="Z58" s="595">
        <v>-7</v>
      </c>
      <c r="AA58" s="609">
        <v>904</v>
      </c>
      <c r="AB58" s="609">
        <v>487</v>
      </c>
      <c r="AC58" s="609">
        <v>417</v>
      </c>
      <c r="AD58" s="595">
        <v>391</v>
      </c>
      <c r="AE58" s="609">
        <v>365</v>
      </c>
      <c r="AF58" s="595">
        <v>89</v>
      </c>
      <c r="AG58" s="609">
        <v>47</v>
      </c>
      <c r="AH58" s="595">
        <v>7</v>
      </c>
      <c r="AI58" s="609">
        <v>5</v>
      </c>
      <c r="AJ58" s="595">
        <v>948</v>
      </c>
      <c r="AK58" s="609">
        <v>524</v>
      </c>
      <c r="AL58" s="595">
        <v>424</v>
      </c>
      <c r="AM58" s="609">
        <v>461</v>
      </c>
      <c r="AN58" s="595">
        <v>401</v>
      </c>
      <c r="AO58" s="609">
        <v>54</v>
      </c>
      <c r="AP58" s="595">
        <v>18</v>
      </c>
      <c r="AQ58" s="609">
        <v>9</v>
      </c>
      <c r="AR58" s="568">
        <v>5</v>
      </c>
      <c r="AT58" s="264">
        <f t="shared" si="0"/>
        <v>-106</v>
      </c>
      <c r="AU58" s="262">
        <f t="shared" si="1"/>
        <v>64</v>
      </c>
      <c r="AV58" s="265">
        <f t="shared" si="2"/>
        <v>-2</v>
      </c>
      <c r="AW58" s="659">
        <f t="shared" si="3"/>
        <v>62</v>
      </c>
      <c r="AX58" s="70">
        <f t="shared" si="4"/>
        <v>17</v>
      </c>
    </row>
    <row r="59" spans="1:50" ht="15.75" customHeight="1" x14ac:dyDescent="0.2">
      <c r="A59" s="303">
        <v>4</v>
      </c>
      <c r="B59" s="1">
        <v>382</v>
      </c>
      <c r="C59" s="356" t="s">
        <v>59</v>
      </c>
      <c r="D59" s="57">
        <v>-97</v>
      </c>
      <c r="E59" s="609">
        <v>-35</v>
      </c>
      <c r="F59" s="595">
        <v>-62</v>
      </c>
      <c r="G59" s="609">
        <v>-56</v>
      </c>
      <c r="H59" s="595">
        <v>-39</v>
      </c>
      <c r="I59" s="609">
        <v>-17</v>
      </c>
      <c r="J59" s="595">
        <v>249</v>
      </c>
      <c r="K59" s="609">
        <v>128</v>
      </c>
      <c r="L59" s="595">
        <v>121</v>
      </c>
      <c r="M59" s="609">
        <v>128</v>
      </c>
      <c r="N59" s="595">
        <v>121</v>
      </c>
      <c r="O59" s="609">
        <v>0</v>
      </c>
      <c r="P59" s="595">
        <v>0</v>
      </c>
      <c r="Q59" s="609">
        <v>305</v>
      </c>
      <c r="R59" s="595">
        <v>167</v>
      </c>
      <c r="S59" s="609">
        <v>138</v>
      </c>
      <c r="T59" s="595">
        <v>165</v>
      </c>
      <c r="U59" s="609">
        <v>138</v>
      </c>
      <c r="V59" s="595">
        <v>2</v>
      </c>
      <c r="W59" s="609">
        <v>0</v>
      </c>
      <c r="X59" s="595">
        <v>-41</v>
      </c>
      <c r="Y59" s="609">
        <v>4</v>
      </c>
      <c r="Z59" s="595">
        <v>-45</v>
      </c>
      <c r="AA59" s="609">
        <v>1290</v>
      </c>
      <c r="AB59" s="609">
        <v>718</v>
      </c>
      <c r="AC59" s="609">
        <v>572</v>
      </c>
      <c r="AD59" s="595">
        <v>662</v>
      </c>
      <c r="AE59" s="609">
        <v>522</v>
      </c>
      <c r="AF59" s="595">
        <v>45</v>
      </c>
      <c r="AG59" s="609">
        <v>43</v>
      </c>
      <c r="AH59" s="595">
        <v>11</v>
      </c>
      <c r="AI59" s="609">
        <v>7</v>
      </c>
      <c r="AJ59" s="595">
        <v>1331</v>
      </c>
      <c r="AK59" s="609">
        <v>714</v>
      </c>
      <c r="AL59" s="595">
        <v>617</v>
      </c>
      <c r="AM59" s="609">
        <v>653</v>
      </c>
      <c r="AN59" s="595">
        <v>577</v>
      </c>
      <c r="AO59" s="609">
        <v>42</v>
      </c>
      <c r="AP59" s="595">
        <v>35</v>
      </c>
      <c r="AQ59" s="609">
        <v>19</v>
      </c>
      <c r="AR59" s="568">
        <v>5</v>
      </c>
      <c r="AT59" s="264">
        <f t="shared" si="0"/>
        <v>-46</v>
      </c>
      <c r="AU59" s="262">
        <f t="shared" si="1"/>
        <v>11</v>
      </c>
      <c r="AV59" s="265">
        <f t="shared" si="2"/>
        <v>-6</v>
      </c>
      <c r="AW59" s="659">
        <f t="shared" si="3"/>
        <v>5</v>
      </c>
      <c r="AX59" s="70">
        <f t="shared" si="4"/>
        <v>12</v>
      </c>
    </row>
    <row r="60" spans="1:50" ht="15.75" customHeight="1" x14ac:dyDescent="0.2">
      <c r="A60" s="303">
        <v>6</v>
      </c>
      <c r="B60" s="1">
        <v>442</v>
      </c>
      <c r="C60" s="356" t="s">
        <v>63</v>
      </c>
      <c r="D60" s="57">
        <v>-212</v>
      </c>
      <c r="E60" s="609">
        <v>-92</v>
      </c>
      <c r="F60" s="595">
        <v>-120</v>
      </c>
      <c r="G60" s="609">
        <v>-122</v>
      </c>
      <c r="H60" s="595">
        <v>-61</v>
      </c>
      <c r="I60" s="609">
        <v>-61</v>
      </c>
      <c r="J60" s="595">
        <v>62</v>
      </c>
      <c r="K60" s="609">
        <v>25</v>
      </c>
      <c r="L60" s="595">
        <v>37</v>
      </c>
      <c r="M60" s="609">
        <v>25</v>
      </c>
      <c r="N60" s="595">
        <v>37</v>
      </c>
      <c r="O60" s="609">
        <v>0</v>
      </c>
      <c r="P60" s="595">
        <v>0</v>
      </c>
      <c r="Q60" s="609">
        <v>184</v>
      </c>
      <c r="R60" s="595">
        <v>86</v>
      </c>
      <c r="S60" s="609">
        <v>98</v>
      </c>
      <c r="T60" s="595">
        <v>86</v>
      </c>
      <c r="U60" s="609">
        <v>98</v>
      </c>
      <c r="V60" s="595">
        <v>0</v>
      </c>
      <c r="W60" s="609">
        <v>0</v>
      </c>
      <c r="X60" s="595">
        <v>-90</v>
      </c>
      <c r="Y60" s="609">
        <v>-31</v>
      </c>
      <c r="Z60" s="595">
        <v>-59</v>
      </c>
      <c r="AA60" s="609">
        <v>314</v>
      </c>
      <c r="AB60" s="609">
        <v>165</v>
      </c>
      <c r="AC60" s="609">
        <v>149</v>
      </c>
      <c r="AD60" s="595">
        <v>141</v>
      </c>
      <c r="AE60" s="609">
        <v>136</v>
      </c>
      <c r="AF60" s="595">
        <v>22</v>
      </c>
      <c r="AG60" s="609">
        <v>12</v>
      </c>
      <c r="AH60" s="595">
        <v>2</v>
      </c>
      <c r="AI60" s="609">
        <v>1</v>
      </c>
      <c r="AJ60" s="595">
        <v>404</v>
      </c>
      <c r="AK60" s="609">
        <v>196</v>
      </c>
      <c r="AL60" s="595">
        <v>208</v>
      </c>
      <c r="AM60" s="609">
        <v>178</v>
      </c>
      <c r="AN60" s="595">
        <v>196</v>
      </c>
      <c r="AO60" s="609">
        <v>9</v>
      </c>
      <c r="AP60" s="595">
        <v>10</v>
      </c>
      <c r="AQ60" s="609">
        <v>9</v>
      </c>
      <c r="AR60" s="568">
        <v>2</v>
      </c>
      <c r="AT60" s="264">
        <f t="shared" si="0"/>
        <v>-97</v>
      </c>
      <c r="AU60" s="262">
        <f t="shared" si="1"/>
        <v>15</v>
      </c>
      <c r="AV60" s="265">
        <f t="shared" si="2"/>
        <v>-8</v>
      </c>
      <c r="AW60" s="659">
        <f t="shared" si="3"/>
        <v>7</v>
      </c>
      <c r="AX60" s="70">
        <f t="shared" si="4"/>
        <v>15</v>
      </c>
    </row>
    <row r="61" spans="1:50" ht="15.75" customHeight="1" x14ac:dyDescent="0.2">
      <c r="A61" s="303">
        <v>6</v>
      </c>
      <c r="B61" s="1">
        <v>443</v>
      </c>
      <c r="C61" s="356" t="s">
        <v>64</v>
      </c>
      <c r="D61" s="57">
        <v>-144</v>
      </c>
      <c r="E61" s="609">
        <v>-36</v>
      </c>
      <c r="F61" s="595">
        <v>-108</v>
      </c>
      <c r="G61" s="609">
        <v>-96</v>
      </c>
      <c r="H61" s="595">
        <v>-34</v>
      </c>
      <c r="I61" s="609">
        <v>-62</v>
      </c>
      <c r="J61" s="595">
        <v>139</v>
      </c>
      <c r="K61" s="609">
        <v>80</v>
      </c>
      <c r="L61" s="595">
        <v>59</v>
      </c>
      <c r="M61" s="609">
        <v>80</v>
      </c>
      <c r="N61" s="595">
        <v>58</v>
      </c>
      <c r="O61" s="609">
        <v>0</v>
      </c>
      <c r="P61" s="595">
        <v>1</v>
      </c>
      <c r="Q61" s="609">
        <v>235</v>
      </c>
      <c r="R61" s="595">
        <v>114</v>
      </c>
      <c r="S61" s="609">
        <v>121</v>
      </c>
      <c r="T61" s="595">
        <v>114</v>
      </c>
      <c r="U61" s="609">
        <v>121</v>
      </c>
      <c r="V61" s="595">
        <v>0</v>
      </c>
      <c r="W61" s="609">
        <v>0</v>
      </c>
      <c r="X61" s="595">
        <v>-48</v>
      </c>
      <c r="Y61" s="609">
        <v>-2</v>
      </c>
      <c r="Z61" s="595">
        <v>-46</v>
      </c>
      <c r="AA61" s="609">
        <v>750</v>
      </c>
      <c r="AB61" s="609">
        <v>328</v>
      </c>
      <c r="AC61" s="609">
        <v>422</v>
      </c>
      <c r="AD61" s="595">
        <v>276</v>
      </c>
      <c r="AE61" s="609">
        <v>278</v>
      </c>
      <c r="AF61" s="595">
        <v>51</v>
      </c>
      <c r="AG61" s="609">
        <v>141</v>
      </c>
      <c r="AH61" s="595">
        <v>1</v>
      </c>
      <c r="AI61" s="609">
        <v>3</v>
      </c>
      <c r="AJ61" s="595">
        <v>798</v>
      </c>
      <c r="AK61" s="609">
        <v>330</v>
      </c>
      <c r="AL61" s="595">
        <v>468</v>
      </c>
      <c r="AM61" s="609">
        <v>302</v>
      </c>
      <c r="AN61" s="595">
        <v>331</v>
      </c>
      <c r="AO61" s="609">
        <v>20</v>
      </c>
      <c r="AP61" s="595">
        <v>89</v>
      </c>
      <c r="AQ61" s="609">
        <v>8</v>
      </c>
      <c r="AR61" s="568">
        <v>48</v>
      </c>
      <c r="AT61" s="264">
        <f t="shared" si="0"/>
        <v>-79</v>
      </c>
      <c r="AU61" s="262">
        <f t="shared" si="1"/>
        <v>83</v>
      </c>
      <c r="AV61" s="265">
        <f t="shared" si="2"/>
        <v>-52</v>
      </c>
      <c r="AW61" s="659">
        <f t="shared" si="3"/>
        <v>31</v>
      </c>
      <c r="AX61" s="70">
        <f t="shared" si="4"/>
        <v>13</v>
      </c>
    </row>
    <row r="62" spans="1:50" ht="15.75" customHeight="1" x14ac:dyDescent="0.2">
      <c r="A62" s="303">
        <v>6</v>
      </c>
      <c r="B62" s="1">
        <v>446</v>
      </c>
      <c r="C62" s="356" t="s">
        <v>220</v>
      </c>
      <c r="D62" s="57">
        <v>-211</v>
      </c>
      <c r="E62" s="609">
        <v>-103</v>
      </c>
      <c r="F62" s="595">
        <v>-108</v>
      </c>
      <c r="G62" s="609">
        <v>-104</v>
      </c>
      <c r="H62" s="595">
        <v>-57</v>
      </c>
      <c r="I62" s="609">
        <v>-47</v>
      </c>
      <c r="J62" s="595">
        <v>53</v>
      </c>
      <c r="K62" s="609">
        <v>20</v>
      </c>
      <c r="L62" s="595">
        <v>33</v>
      </c>
      <c r="M62" s="609">
        <v>18</v>
      </c>
      <c r="N62" s="595">
        <v>33</v>
      </c>
      <c r="O62" s="609">
        <v>2</v>
      </c>
      <c r="P62" s="595">
        <v>0</v>
      </c>
      <c r="Q62" s="609">
        <v>157</v>
      </c>
      <c r="R62" s="595">
        <v>77</v>
      </c>
      <c r="S62" s="609">
        <v>80</v>
      </c>
      <c r="T62" s="595">
        <v>77</v>
      </c>
      <c r="U62" s="609">
        <v>80</v>
      </c>
      <c r="V62" s="595">
        <v>0</v>
      </c>
      <c r="W62" s="609">
        <v>0</v>
      </c>
      <c r="X62" s="595">
        <v>-107</v>
      </c>
      <c r="Y62" s="609">
        <v>-46</v>
      </c>
      <c r="Z62" s="595">
        <v>-61</v>
      </c>
      <c r="AA62" s="609">
        <v>221</v>
      </c>
      <c r="AB62" s="609">
        <v>99</v>
      </c>
      <c r="AC62" s="609">
        <v>122</v>
      </c>
      <c r="AD62" s="595">
        <v>96</v>
      </c>
      <c r="AE62" s="609">
        <v>115</v>
      </c>
      <c r="AF62" s="595">
        <v>3</v>
      </c>
      <c r="AG62" s="609">
        <v>7</v>
      </c>
      <c r="AH62" s="595">
        <v>0</v>
      </c>
      <c r="AI62" s="609">
        <v>0</v>
      </c>
      <c r="AJ62" s="595">
        <v>328</v>
      </c>
      <c r="AK62" s="609">
        <v>145</v>
      </c>
      <c r="AL62" s="595">
        <v>183</v>
      </c>
      <c r="AM62" s="609">
        <v>143</v>
      </c>
      <c r="AN62" s="595">
        <v>179</v>
      </c>
      <c r="AO62" s="609">
        <v>1</v>
      </c>
      <c r="AP62" s="595">
        <v>4</v>
      </c>
      <c r="AQ62" s="609">
        <v>1</v>
      </c>
      <c r="AR62" s="568">
        <v>0</v>
      </c>
      <c r="AT62" s="264">
        <f t="shared" si="0"/>
        <v>-111</v>
      </c>
      <c r="AU62" s="262">
        <f t="shared" si="1"/>
        <v>5</v>
      </c>
      <c r="AV62" s="265">
        <f t="shared" si="2"/>
        <v>-1</v>
      </c>
      <c r="AW62" s="659">
        <f t="shared" si="3"/>
        <v>4</v>
      </c>
      <c r="AX62" s="70">
        <f t="shared" si="4"/>
        <v>18</v>
      </c>
    </row>
    <row r="63" spans="1:50" ht="15.75" customHeight="1" x14ac:dyDescent="0.2">
      <c r="A63" s="303">
        <v>7</v>
      </c>
      <c r="B63" s="1">
        <v>464</v>
      </c>
      <c r="C63" s="356" t="s">
        <v>70</v>
      </c>
      <c r="D63" s="57">
        <v>74</v>
      </c>
      <c r="E63" s="609">
        <v>42</v>
      </c>
      <c r="F63" s="595">
        <v>32</v>
      </c>
      <c r="G63" s="609">
        <v>-45</v>
      </c>
      <c r="H63" s="595">
        <v>-25</v>
      </c>
      <c r="I63" s="609">
        <v>-20</v>
      </c>
      <c r="J63" s="595">
        <v>242</v>
      </c>
      <c r="K63" s="609">
        <v>117</v>
      </c>
      <c r="L63" s="595">
        <v>125</v>
      </c>
      <c r="M63" s="609">
        <v>117</v>
      </c>
      <c r="N63" s="595">
        <v>124</v>
      </c>
      <c r="O63" s="609">
        <v>0</v>
      </c>
      <c r="P63" s="595">
        <v>1</v>
      </c>
      <c r="Q63" s="609">
        <v>287</v>
      </c>
      <c r="R63" s="595">
        <v>142</v>
      </c>
      <c r="S63" s="609">
        <v>145</v>
      </c>
      <c r="T63" s="595">
        <v>138</v>
      </c>
      <c r="U63" s="609">
        <v>145</v>
      </c>
      <c r="V63" s="595">
        <v>4</v>
      </c>
      <c r="W63" s="609">
        <v>0</v>
      </c>
      <c r="X63" s="595">
        <v>119</v>
      </c>
      <c r="Y63" s="609">
        <v>67</v>
      </c>
      <c r="Z63" s="595">
        <v>52</v>
      </c>
      <c r="AA63" s="609">
        <v>1134</v>
      </c>
      <c r="AB63" s="609">
        <v>600</v>
      </c>
      <c r="AC63" s="609">
        <v>534</v>
      </c>
      <c r="AD63" s="595">
        <v>572</v>
      </c>
      <c r="AE63" s="609">
        <v>518</v>
      </c>
      <c r="AF63" s="595">
        <v>25</v>
      </c>
      <c r="AG63" s="609">
        <v>13</v>
      </c>
      <c r="AH63" s="595">
        <v>3</v>
      </c>
      <c r="AI63" s="609">
        <v>3</v>
      </c>
      <c r="AJ63" s="595">
        <v>1015</v>
      </c>
      <c r="AK63" s="609">
        <v>533</v>
      </c>
      <c r="AL63" s="595">
        <v>482</v>
      </c>
      <c r="AM63" s="609">
        <v>517</v>
      </c>
      <c r="AN63" s="595">
        <v>469</v>
      </c>
      <c r="AO63" s="609">
        <v>8</v>
      </c>
      <c r="AP63" s="595">
        <v>11</v>
      </c>
      <c r="AQ63" s="609">
        <v>8</v>
      </c>
      <c r="AR63" s="568">
        <v>2</v>
      </c>
      <c r="AT63" s="264">
        <f t="shared" si="0"/>
        <v>104</v>
      </c>
      <c r="AU63" s="262">
        <f t="shared" si="1"/>
        <v>19</v>
      </c>
      <c r="AV63" s="265">
        <f t="shared" si="2"/>
        <v>-4</v>
      </c>
      <c r="AW63" s="659">
        <f t="shared" si="3"/>
        <v>15</v>
      </c>
      <c r="AX63" s="70">
        <f t="shared" si="4"/>
        <v>8</v>
      </c>
    </row>
    <row r="64" spans="1:50" ht="15.75" customHeight="1" x14ac:dyDescent="0.2">
      <c r="A64" s="303">
        <v>7</v>
      </c>
      <c r="B64" s="1">
        <v>481</v>
      </c>
      <c r="C64" s="356" t="s">
        <v>71</v>
      </c>
      <c r="D64" s="57">
        <v>-293</v>
      </c>
      <c r="E64" s="609">
        <v>-146</v>
      </c>
      <c r="F64" s="595">
        <v>-147</v>
      </c>
      <c r="G64" s="609">
        <v>-109</v>
      </c>
      <c r="H64" s="595">
        <v>-47</v>
      </c>
      <c r="I64" s="609">
        <v>-62</v>
      </c>
      <c r="J64" s="595">
        <v>74</v>
      </c>
      <c r="K64" s="609">
        <v>44</v>
      </c>
      <c r="L64" s="595">
        <v>30</v>
      </c>
      <c r="M64" s="609">
        <v>42</v>
      </c>
      <c r="N64" s="595">
        <v>30</v>
      </c>
      <c r="O64" s="609">
        <v>2</v>
      </c>
      <c r="P64" s="595">
        <v>0</v>
      </c>
      <c r="Q64" s="609">
        <v>183</v>
      </c>
      <c r="R64" s="595">
        <v>91</v>
      </c>
      <c r="S64" s="609">
        <v>92</v>
      </c>
      <c r="T64" s="595">
        <v>90</v>
      </c>
      <c r="U64" s="609">
        <v>92</v>
      </c>
      <c r="V64" s="595">
        <v>1</v>
      </c>
      <c r="W64" s="609">
        <v>0</v>
      </c>
      <c r="X64" s="595">
        <v>-184</v>
      </c>
      <c r="Y64" s="609">
        <v>-99</v>
      </c>
      <c r="Z64" s="595">
        <v>-85</v>
      </c>
      <c r="AA64" s="609">
        <v>335</v>
      </c>
      <c r="AB64" s="609">
        <v>169</v>
      </c>
      <c r="AC64" s="609">
        <v>166</v>
      </c>
      <c r="AD64" s="595">
        <v>144</v>
      </c>
      <c r="AE64" s="609">
        <v>157</v>
      </c>
      <c r="AF64" s="595">
        <v>23</v>
      </c>
      <c r="AG64" s="609">
        <v>7</v>
      </c>
      <c r="AH64" s="595">
        <v>2</v>
      </c>
      <c r="AI64" s="609">
        <v>2</v>
      </c>
      <c r="AJ64" s="595">
        <v>519</v>
      </c>
      <c r="AK64" s="609">
        <v>268</v>
      </c>
      <c r="AL64" s="595">
        <v>251</v>
      </c>
      <c r="AM64" s="609">
        <v>251</v>
      </c>
      <c r="AN64" s="595">
        <v>245</v>
      </c>
      <c r="AO64" s="609">
        <v>10</v>
      </c>
      <c r="AP64" s="595">
        <v>4</v>
      </c>
      <c r="AQ64" s="609">
        <v>7</v>
      </c>
      <c r="AR64" s="568">
        <v>2</v>
      </c>
      <c r="AT64" s="264">
        <f t="shared" si="0"/>
        <v>-195</v>
      </c>
      <c r="AU64" s="262">
        <f t="shared" si="1"/>
        <v>16</v>
      </c>
      <c r="AV64" s="265">
        <f t="shared" si="2"/>
        <v>-5</v>
      </c>
      <c r="AW64" s="659">
        <f t="shared" si="3"/>
        <v>11</v>
      </c>
      <c r="AX64" s="70">
        <f t="shared" si="4"/>
        <v>25</v>
      </c>
    </row>
    <row r="65" spans="1:50" ht="15.75" customHeight="1" x14ac:dyDescent="0.2">
      <c r="A65" s="303">
        <v>7</v>
      </c>
      <c r="B65" s="1">
        <v>501</v>
      </c>
      <c r="C65" s="356" t="s">
        <v>72</v>
      </c>
      <c r="D65" s="57">
        <v>-362</v>
      </c>
      <c r="E65" s="609">
        <v>-176</v>
      </c>
      <c r="F65" s="595">
        <v>-186</v>
      </c>
      <c r="G65" s="609">
        <v>-222</v>
      </c>
      <c r="H65" s="595">
        <v>-117</v>
      </c>
      <c r="I65" s="609">
        <v>-105</v>
      </c>
      <c r="J65" s="595">
        <v>78</v>
      </c>
      <c r="K65" s="609">
        <v>45</v>
      </c>
      <c r="L65" s="595">
        <v>33</v>
      </c>
      <c r="M65" s="609">
        <v>45</v>
      </c>
      <c r="N65" s="595">
        <v>33</v>
      </c>
      <c r="O65" s="609">
        <v>0</v>
      </c>
      <c r="P65" s="595">
        <v>0</v>
      </c>
      <c r="Q65" s="609">
        <v>300</v>
      </c>
      <c r="R65" s="595">
        <v>162</v>
      </c>
      <c r="S65" s="609">
        <v>138</v>
      </c>
      <c r="T65" s="595">
        <v>162</v>
      </c>
      <c r="U65" s="609">
        <v>138</v>
      </c>
      <c r="V65" s="595">
        <v>0</v>
      </c>
      <c r="W65" s="609">
        <v>0</v>
      </c>
      <c r="X65" s="595">
        <v>-140</v>
      </c>
      <c r="Y65" s="609">
        <v>-59</v>
      </c>
      <c r="Z65" s="595">
        <v>-81</v>
      </c>
      <c r="AA65" s="609">
        <v>347</v>
      </c>
      <c r="AB65" s="609">
        <v>163</v>
      </c>
      <c r="AC65" s="609">
        <v>184</v>
      </c>
      <c r="AD65" s="595">
        <v>144</v>
      </c>
      <c r="AE65" s="609">
        <v>165</v>
      </c>
      <c r="AF65" s="595">
        <v>18</v>
      </c>
      <c r="AG65" s="609">
        <v>17</v>
      </c>
      <c r="AH65" s="595">
        <v>1</v>
      </c>
      <c r="AI65" s="609">
        <v>2</v>
      </c>
      <c r="AJ65" s="595">
        <v>487</v>
      </c>
      <c r="AK65" s="609">
        <v>222</v>
      </c>
      <c r="AL65" s="595">
        <v>265</v>
      </c>
      <c r="AM65" s="609">
        <v>209</v>
      </c>
      <c r="AN65" s="595">
        <v>249</v>
      </c>
      <c r="AO65" s="609">
        <v>12</v>
      </c>
      <c r="AP65" s="595">
        <v>16</v>
      </c>
      <c r="AQ65" s="609">
        <v>1</v>
      </c>
      <c r="AR65" s="568">
        <v>0</v>
      </c>
      <c r="AT65" s="264">
        <f t="shared" si="0"/>
        <v>-149</v>
      </c>
      <c r="AU65" s="262">
        <f t="shared" si="1"/>
        <v>7</v>
      </c>
      <c r="AV65" s="265">
        <f t="shared" si="2"/>
        <v>2</v>
      </c>
      <c r="AW65" s="659">
        <f t="shared" si="3"/>
        <v>9</v>
      </c>
      <c r="AX65" s="70">
        <f t="shared" si="4"/>
        <v>22</v>
      </c>
    </row>
    <row r="66" spans="1:50" ht="15.75" customHeight="1" x14ac:dyDescent="0.2">
      <c r="A66" s="303">
        <v>8</v>
      </c>
      <c r="B66" s="1">
        <v>585</v>
      </c>
      <c r="C66" s="356" t="s">
        <v>221</v>
      </c>
      <c r="D66" s="57">
        <v>-461</v>
      </c>
      <c r="E66" s="609">
        <v>-249</v>
      </c>
      <c r="F66" s="595">
        <v>-212</v>
      </c>
      <c r="G66" s="609">
        <v>-225</v>
      </c>
      <c r="H66" s="595">
        <v>-122</v>
      </c>
      <c r="I66" s="609">
        <v>-103</v>
      </c>
      <c r="J66" s="595">
        <v>85</v>
      </c>
      <c r="K66" s="609">
        <v>41</v>
      </c>
      <c r="L66" s="595">
        <v>44</v>
      </c>
      <c r="M66" s="609">
        <v>41</v>
      </c>
      <c r="N66" s="595">
        <v>44</v>
      </c>
      <c r="O66" s="609">
        <v>0</v>
      </c>
      <c r="P66" s="595">
        <v>0</v>
      </c>
      <c r="Q66" s="609">
        <v>310</v>
      </c>
      <c r="R66" s="595">
        <v>163</v>
      </c>
      <c r="S66" s="609">
        <v>147</v>
      </c>
      <c r="T66" s="595">
        <v>163</v>
      </c>
      <c r="U66" s="609">
        <v>147</v>
      </c>
      <c r="V66" s="595">
        <v>0</v>
      </c>
      <c r="W66" s="609">
        <v>0</v>
      </c>
      <c r="X66" s="595">
        <v>-236</v>
      </c>
      <c r="Y66" s="609">
        <v>-127</v>
      </c>
      <c r="Z66" s="595">
        <v>-109</v>
      </c>
      <c r="AA66" s="609">
        <v>318</v>
      </c>
      <c r="AB66" s="609">
        <v>145</v>
      </c>
      <c r="AC66" s="609">
        <v>173</v>
      </c>
      <c r="AD66" s="595">
        <v>123</v>
      </c>
      <c r="AE66" s="609">
        <v>139</v>
      </c>
      <c r="AF66" s="595">
        <v>16</v>
      </c>
      <c r="AG66" s="609">
        <v>28</v>
      </c>
      <c r="AH66" s="595">
        <v>6</v>
      </c>
      <c r="AI66" s="609">
        <v>6</v>
      </c>
      <c r="AJ66" s="595">
        <v>554</v>
      </c>
      <c r="AK66" s="609">
        <v>272</v>
      </c>
      <c r="AL66" s="595">
        <v>282</v>
      </c>
      <c r="AM66" s="609">
        <v>265</v>
      </c>
      <c r="AN66" s="595">
        <v>253</v>
      </c>
      <c r="AO66" s="609">
        <v>4</v>
      </c>
      <c r="AP66" s="595">
        <v>18</v>
      </c>
      <c r="AQ66" s="609">
        <v>3</v>
      </c>
      <c r="AR66" s="568">
        <v>11</v>
      </c>
      <c r="AT66" s="264">
        <f t="shared" si="0"/>
        <v>-256</v>
      </c>
      <c r="AU66" s="262">
        <f t="shared" si="1"/>
        <v>22</v>
      </c>
      <c r="AV66" s="265">
        <f t="shared" si="2"/>
        <v>-2</v>
      </c>
      <c r="AW66" s="659">
        <f t="shared" si="3"/>
        <v>20</v>
      </c>
      <c r="AX66" s="70">
        <f t="shared" si="4"/>
        <v>30</v>
      </c>
    </row>
    <row r="67" spans="1:50" ht="15.75" customHeight="1" thickBot="1" x14ac:dyDescent="0.25">
      <c r="A67" s="305">
        <v>8</v>
      </c>
      <c r="B67" s="306">
        <v>586</v>
      </c>
      <c r="C67" s="359" t="s">
        <v>222</v>
      </c>
      <c r="D67" s="537">
        <v>-306</v>
      </c>
      <c r="E67" s="610">
        <v>-130</v>
      </c>
      <c r="F67" s="596">
        <v>-176</v>
      </c>
      <c r="G67" s="610">
        <v>-183</v>
      </c>
      <c r="H67" s="596">
        <v>-88</v>
      </c>
      <c r="I67" s="610">
        <v>-95</v>
      </c>
      <c r="J67" s="596">
        <v>70</v>
      </c>
      <c r="K67" s="610">
        <v>33</v>
      </c>
      <c r="L67" s="596">
        <v>37</v>
      </c>
      <c r="M67" s="610">
        <v>33</v>
      </c>
      <c r="N67" s="596">
        <v>37</v>
      </c>
      <c r="O67" s="610">
        <v>0</v>
      </c>
      <c r="P67" s="596">
        <v>0</v>
      </c>
      <c r="Q67" s="610">
        <v>253</v>
      </c>
      <c r="R67" s="596">
        <v>121</v>
      </c>
      <c r="S67" s="610">
        <v>132</v>
      </c>
      <c r="T67" s="596">
        <v>121</v>
      </c>
      <c r="U67" s="610">
        <v>132</v>
      </c>
      <c r="V67" s="596">
        <v>0</v>
      </c>
      <c r="W67" s="610">
        <v>0</v>
      </c>
      <c r="X67" s="596">
        <v>-123</v>
      </c>
      <c r="Y67" s="610">
        <v>-42</v>
      </c>
      <c r="Z67" s="596">
        <v>-81</v>
      </c>
      <c r="AA67" s="610">
        <v>296</v>
      </c>
      <c r="AB67" s="610">
        <v>144</v>
      </c>
      <c r="AC67" s="610">
        <v>152</v>
      </c>
      <c r="AD67" s="596">
        <v>125</v>
      </c>
      <c r="AE67" s="610">
        <v>125</v>
      </c>
      <c r="AF67" s="596">
        <v>16</v>
      </c>
      <c r="AG67" s="610">
        <v>26</v>
      </c>
      <c r="AH67" s="596">
        <v>3</v>
      </c>
      <c r="AI67" s="610">
        <v>1</v>
      </c>
      <c r="AJ67" s="596">
        <v>419</v>
      </c>
      <c r="AK67" s="610">
        <v>186</v>
      </c>
      <c r="AL67" s="596">
        <v>233</v>
      </c>
      <c r="AM67" s="610">
        <v>170</v>
      </c>
      <c r="AN67" s="596">
        <v>208</v>
      </c>
      <c r="AO67" s="610">
        <v>2</v>
      </c>
      <c r="AP67" s="596">
        <v>9</v>
      </c>
      <c r="AQ67" s="610">
        <v>14</v>
      </c>
      <c r="AR67" s="569">
        <v>16</v>
      </c>
      <c r="AT67" s="446">
        <f t="shared" si="0"/>
        <v>-128</v>
      </c>
      <c r="AU67" s="377">
        <f t="shared" si="1"/>
        <v>31</v>
      </c>
      <c r="AV67" s="447">
        <f t="shared" si="2"/>
        <v>-26</v>
      </c>
      <c r="AW67" s="660">
        <f t="shared" si="3"/>
        <v>5</v>
      </c>
      <c r="AX67" s="70">
        <f t="shared" si="4"/>
        <v>20</v>
      </c>
    </row>
    <row r="68" spans="1:50" x14ac:dyDescent="0.2">
      <c r="C68" s="1" t="s">
        <v>339</v>
      </c>
    </row>
    <row r="69" spans="1:50" x14ac:dyDescent="0.2">
      <c r="H69" s="86" t="s">
        <v>421</v>
      </c>
    </row>
    <row r="74" spans="1:50"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50"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50"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50"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50"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50"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50"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X80"/>
  <sheetViews>
    <sheetView workbookViewId="0">
      <pane xSplit="3" ySplit="6" topLeftCell="D7" activePane="bottomRight" state="frozen"/>
      <selection pane="topRight" activeCell="D1" sqref="D1"/>
      <selection pane="bottomLeft" activeCell="A7" sqref="A7"/>
      <selection pane="bottomRight" activeCell="Q14" sqref="Q14"/>
    </sheetView>
  </sheetViews>
  <sheetFormatPr defaultColWidth="11.90625" defaultRowHeight="12.5" x14ac:dyDescent="0.2"/>
  <cols>
    <col min="1" max="2" width="3.90625" style="1" customWidth="1"/>
    <col min="3" max="3" width="11.453125" style="1" customWidth="1"/>
    <col min="4" max="4" width="8.36328125" style="86" bestFit="1" customWidth="1"/>
    <col min="5" max="6" width="7.453125" style="86" bestFit="1" customWidth="1"/>
    <col min="7" max="7" width="8.36328125" style="86" bestFit="1" customWidth="1"/>
    <col min="8" max="9" width="7.453125" style="86" bestFit="1" customWidth="1"/>
    <col min="10" max="12" width="6.26953125" style="86" bestFit="1" customWidth="1"/>
    <col min="13" max="14" width="5.6328125" style="86" bestFit="1" customWidth="1"/>
    <col min="15" max="16" width="4.26953125" style="86" bestFit="1" customWidth="1"/>
    <col min="17" max="21" width="6.7265625" style="86" bestFit="1" customWidth="1"/>
    <col min="22" max="23" width="4.6328125" style="86" bestFit="1" customWidth="1"/>
    <col min="24" max="24" width="7.6328125" style="86" bestFit="1" customWidth="1"/>
    <col min="25" max="25" width="7.453125" style="86" bestFit="1" customWidth="1"/>
    <col min="26" max="26" width="6.90625" style="86" bestFit="1" customWidth="1"/>
    <col min="27" max="29" width="7.08984375" style="86" bestFit="1" customWidth="1"/>
    <col min="30" max="30" width="6.36328125" style="86" bestFit="1" customWidth="1"/>
    <col min="31" max="32" width="6.26953125" style="86" bestFit="1" customWidth="1"/>
    <col min="33" max="35" width="5.36328125" style="86" bestFit="1" customWidth="1"/>
    <col min="36" max="36" width="7.08984375" style="84" bestFit="1" customWidth="1"/>
    <col min="37" max="38" width="7.08984375" style="85" bestFit="1" customWidth="1"/>
    <col min="39" max="39" width="6.36328125" style="85" bestFit="1" customWidth="1"/>
    <col min="40" max="40" width="6.26953125" style="85" bestFit="1" customWidth="1"/>
    <col min="41" max="44" width="5.36328125" style="85" bestFit="1" customWidth="1"/>
    <col min="45" max="45" width="5.26953125" style="1" customWidth="1"/>
    <col min="46" max="49" width="9.08984375" style="1" customWidth="1"/>
    <col min="50" max="50" width="6.26953125" style="1" customWidth="1"/>
    <col min="51" max="256" width="11.90625" style="1"/>
    <col min="257" max="258" width="3.90625" style="1" customWidth="1"/>
    <col min="259" max="259" width="9" style="1" bestFit="1" customWidth="1"/>
    <col min="260" max="262" width="6.7265625" style="1" bestFit="1" customWidth="1"/>
    <col min="263" max="263" width="7.453125" style="1" bestFit="1" customWidth="1"/>
    <col min="264" max="265" width="6.7265625" style="1" bestFit="1" customWidth="1"/>
    <col min="266" max="270" width="5.453125" style="1" bestFit="1" customWidth="1"/>
    <col min="271" max="272" width="4.08984375" style="1" bestFit="1" customWidth="1"/>
    <col min="273" max="277" width="6" style="1" bestFit="1" customWidth="1"/>
    <col min="278" max="279" width="4.26953125" style="1" bestFit="1" customWidth="1"/>
    <col min="280" max="280" width="7.453125" style="1" bestFit="1" customWidth="1"/>
    <col min="281" max="282" width="6.7265625" style="1" bestFit="1" customWidth="1"/>
    <col min="283" max="286" width="6.26953125" style="1" bestFit="1" customWidth="1"/>
    <col min="287" max="287" width="5.453125" style="1" bestFit="1" customWidth="1"/>
    <col min="288" max="289" width="5.26953125" style="1" bestFit="1" customWidth="1"/>
    <col min="290" max="291" width="4.7265625" style="1" bestFit="1" customWidth="1"/>
    <col min="292" max="295" width="6.26953125" style="1" bestFit="1" customWidth="1"/>
    <col min="296" max="296" width="5.453125" style="1" bestFit="1" customWidth="1"/>
    <col min="297" max="298" width="5.26953125" style="1" bestFit="1" customWidth="1"/>
    <col min="299" max="300" width="4.7265625" style="1" bestFit="1" customWidth="1"/>
    <col min="301" max="512" width="11.90625" style="1"/>
    <col min="513" max="514" width="3.90625" style="1" customWidth="1"/>
    <col min="515" max="515" width="9" style="1" bestFit="1" customWidth="1"/>
    <col min="516" max="518" width="6.7265625" style="1" bestFit="1" customWidth="1"/>
    <col min="519" max="519" width="7.453125" style="1" bestFit="1" customWidth="1"/>
    <col min="520" max="521" width="6.7265625" style="1" bestFit="1" customWidth="1"/>
    <col min="522" max="526" width="5.453125" style="1" bestFit="1" customWidth="1"/>
    <col min="527" max="528" width="4.08984375" style="1" bestFit="1" customWidth="1"/>
    <col min="529" max="533" width="6" style="1" bestFit="1" customWidth="1"/>
    <col min="534" max="535" width="4.26953125" style="1" bestFit="1" customWidth="1"/>
    <col min="536" max="536" width="7.453125" style="1" bestFit="1" customWidth="1"/>
    <col min="537" max="538" width="6.7265625" style="1" bestFit="1" customWidth="1"/>
    <col min="539" max="542" width="6.26953125" style="1" bestFit="1" customWidth="1"/>
    <col min="543" max="543" width="5.453125" style="1" bestFit="1" customWidth="1"/>
    <col min="544" max="545" width="5.26953125" style="1" bestFit="1" customWidth="1"/>
    <col min="546" max="547" width="4.7265625" style="1" bestFit="1" customWidth="1"/>
    <col min="548" max="551" width="6.26953125" style="1" bestFit="1" customWidth="1"/>
    <col min="552" max="552" width="5.453125" style="1" bestFit="1" customWidth="1"/>
    <col min="553" max="554" width="5.26953125" style="1" bestFit="1" customWidth="1"/>
    <col min="555" max="556" width="4.7265625" style="1" bestFit="1" customWidth="1"/>
    <col min="557" max="768" width="11.90625" style="1"/>
    <col min="769" max="770" width="3.90625" style="1" customWidth="1"/>
    <col min="771" max="771" width="9" style="1" bestFit="1" customWidth="1"/>
    <col min="772" max="774" width="6.7265625" style="1" bestFit="1" customWidth="1"/>
    <col min="775" max="775" width="7.453125" style="1" bestFit="1" customWidth="1"/>
    <col min="776" max="777" width="6.7265625" style="1" bestFit="1" customWidth="1"/>
    <col min="778" max="782" width="5.453125" style="1" bestFit="1" customWidth="1"/>
    <col min="783" max="784" width="4.08984375" style="1" bestFit="1" customWidth="1"/>
    <col min="785" max="789" width="6" style="1" bestFit="1" customWidth="1"/>
    <col min="790" max="791" width="4.26953125" style="1" bestFit="1" customWidth="1"/>
    <col min="792" max="792" width="7.453125" style="1" bestFit="1" customWidth="1"/>
    <col min="793" max="794" width="6.7265625" style="1" bestFit="1" customWidth="1"/>
    <col min="795" max="798" width="6.26953125" style="1" bestFit="1" customWidth="1"/>
    <col min="799" max="799" width="5.453125" style="1" bestFit="1" customWidth="1"/>
    <col min="800" max="801" width="5.26953125" style="1" bestFit="1" customWidth="1"/>
    <col min="802" max="803" width="4.7265625" style="1" bestFit="1" customWidth="1"/>
    <col min="804" max="807" width="6.26953125" style="1" bestFit="1" customWidth="1"/>
    <col min="808" max="808" width="5.453125" style="1" bestFit="1" customWidth="1"/>
    <col min="809" max="810" width="5.26953125" style="1" bestFit="1" customWidth="1"/>
    <col min="811" max="812" width="4.7265625" style="1" bestFit="1" customWidth="1"/>
    <col min="813" max="1024" width="11.90625" style="1"/>
    <col min="1025" max="1026" width="3.90625" style="1" customWidth="1"/>
    <col min="1027" max="1027" width="9" style="1" bestFit="1" customWidth="1"/>
    <col min="1028" max="1030" width="6.7265625" style="1" bestFit="1" customWidth="1"/>
    <col min="1031" max="1031" width="7.453125" style="1" bestFit="1" customWidth="1"/>
    <col min="1032" max="1033" width="6.7265625" style="1" bestFit="1" customWidth="1"/>
    <col min="1034" max="1038" width="5.453125" style="1" bestFit="1" customWidth="1"/>
    <col min="1039" max="1040" width="4.08984375" style="1" bestFit="1" customWidth="1"/>
    <col min="1041" max="1045" width="6" style="1" bestFit="1" customWidth="1"/>
    <col min="1046" max="1047" width="4.26953125" style="1" bestFit="1" customWidth="1"/>
    <col min="1048" max="1048" width="7.453125" style="1" bestFit="1" customWidth="1"/>
    <col min="1049" max="1050" width="6.7265625" style="1" bestFit="1" customWidth="1"/>
    <col min="1051" max="1054" width="6.26953125" style="1" bestFit="1" customWidth="1"/>
    <col min="1055" max="1055" width="5.453125" style="1" bestFit="1" customWidth="1"/>
    <col min="1056" max="1057" width="5.26953125" style="1" bestFit="1" customWidth="1"/>
    <col min="1058" max="1059" width="4.7265625" style="1" bestFit="1" customWidth="1"/>
    <col min="1060" max="1063" width="6.26953125" style="1" bestFit="1" customWidth="1"/>
    <col min="1064" max="1064" width="5.453125" style="1" bestFit="1" customWidth="1"/>
    <col min="1065" max="1066" width="5.26953125" style="1" bestFit="1" customWidth="1"/>
    <col min="1067" max="1068" width="4.7265625" style="1" bestFit="1" customWidth="1"/>
    <col min="1069" max="1280" width="11.90625" style="1"/>
    <col min="1281" max="1282" width="3.90625" style="1" customWidth="1"/>
    <col min="1283" max="1283" width="9" style="1" bestFit="1" customWidth="1"/>
    <col min="1284" max="1286" width="6.7265625" style="1" bestFit="1" customWidth="1"/>
    <col min="1287" max="1287" width="7.453125" style="1" bestFit="1" customWidth="1"/>
    <col min="1288" max="1289" width="6.7265625" style="1" bestFit="1" customWidth="1"/>
    <col min="1290" max="1294" width="5.453125" style="1" bestFit="1" customWidth="1"/>
    <col min="1295" max="1296" width="4.08984375" style="1" bestFit="1" customWidth="1"/>
    <col min="1297" max="1301" width="6" style="1" bestFit="1" customWidth="1"/>
    <col min="1302" max="1303" width="4.26953125" style="1" bestFit="1" customWidth="1"/>
    <col min="1304" max="1304" width="7.453125" style="1" bestFit="1" customWidth="1"/>
    <col min="1305" max="1306" width="6.7265625" style="1" bestFit="1" customWidth="1"/>
    <col min="1307" max="1310" width="6.26953125" style="1" bestFit="1" customWidth="1"/>
    <col min="1311" max="1311" width="5.453125" style="1" bestFit="1" customWidth="1"/>
    <col min="1312" max="1313" width="5.26953125" style="1" bestFit="1" customWidth="1"/>
    <col min="1314" max="1315" width="4.7265625" style="1" bestFit="1" customWidth="1"/>
    <col min="1316" max="1319" width="6.26953125" style="1" bestFit="1" customWidth="1"/>
    <col min="1320" max="1320" width="5.453125" style="1" bestFit="1" customWidth="1"/>
    <col min="1321" max="1322" width="5.26953125" style="1" bestFit="1" customWidth="1"/>
    <col min="1323" max="1324" width="4.7265625" style="1" bestFit="1" customWidth="1"/>
    <col min="1325" max="1536" width="11.90625" style="1"/>
    <col min="1537" max="1538" width="3.90625" style="1" customWidth="1"/>
    <col min="1539" max="1539" width="9" style="1" bestFit="1" customWidth="1"/>
    <col min="1540" max="1542" width="6.7265625" style="1" bestFit="1" customWidth="1"/>
    <col min="1543" max="1543" width="7.453125" style="1" bestFit="1" customWidth="1"/>
    <col min="1544" max="1545" width="6.7265625" style="1" bestFit="1" customWidth="1"/>
    <col min="1546" max="1550" width="5.453125" style="1" bestFit="1" customWidth="1"/>
    <col min="1551" max="1552" width="4.08984375" style="1" bestFit="1" customWidth="1"/>
    <col min="1553" max="1557" width="6" style="1" bestFit="1" customWidth="1"/>
    <col min="1558" max="1559" width="4.26953125" style="1" bestFit="1" customWidth="1"/>
    <col min="1560" max="1560" width="7.453125" style="1" bestFit="1" customWidth="1"/>
    <col min="1561" max="1562" width="6.7265625" style="1" bestFit="1" customWidth="1"/>
    <col min="1563" max="1566" width="6.26953125" style="1" bestFit="1" customWidth="1"/>
    <col min="1567" max="1567" width="5.453125" style="1" bestFit="1" customWidth="1"/>
    <col min="1568" max="1569" width="5.26953125" style="1" bestFit="1" customWidth="1"/>
    <col min="1570" max="1571" width="4.7265625" style="1" bestFit="1" customWidth="1"/>
    <col min="1572" max="1575" width="6.26953125" style="1" bestFit="1" customWidth="1"/>
    <col min="1576" max="1576" width="5.453125" style="1" bestFit="1" customWidth="1"/>
    <col min="1577" max="1578" width="5.26953125" style="1" bestFit="1" customWidth="1"/>
    <col min="1579" max="1580" width="4.7265625" style="1" bestFit="1" customWidth="1"/>
    <col min="1581" max="1792" width="11.90625" style="1"/>
    <col min="1793" max="1794" width="3.90625" style="1" customWidth="1"/>
    <col min="1795" max="1795" width="9" style="1" bestFit="1" customWidth="1"/>
    <col min="1796" max="1798" width="6.7265625" style="1" bestFit="1" customWidth="1"/>
    <col min="1799" max="1799" width="7.453125" style="1" bestFit="1" customWidth="1"/>
    <col min="1800" max="1801" width="6.7265625" style="1" bestFit="1" customWidth="1"/>
    <col min="1802" max="1806" width="5.453125" style="1" bestFit="1" customWidth="1"/>
    <col min="1807" max="1808" width="4.08984375" style="1" bestFit="1" customWidth="1"/>
    <col min="1809" max="1813" width="6" style="1" bestFit="1" customWidth="1"/>
    <col min="1814" max="1815" width="4.26953125" style="1" bestFit="1" customWidth="1"/>
    <col min="1816" max="1816" width="7.453125" style="1" bestFit="1" customWidth="1"/>
    <col min="1817" max="1818" width="6.7265625" style="1" bestFit="1" customWidth="1"/>
    <col min="1819" max="1822" width="6.26953125" style="1" bestFit="1" customWidth="1"/>
    <col min="1823" max="1823" width="5.453125" style="1" bestFit="1" customWidth="1"/>
    <col min="1824" max="1825" width="5.26953125" style="1" bestFit="1" customWidth="1"/>
    <col min="1826" max="1827" width="4.7265625" style="1" bestFit="1" customWidth="1"/>
    <col min="1828" max="1831" width="6.26953125" style="1" bestFit="1" customWidth="1"/>
    <col min="1832" max="1832" width="5.453125" style="1" bestFit="1" customWidth="1"/>
    <col min="1833" max="1834" width="5.26953125" style="1" bestFit="1" customWidth="1"/>
    <col min="1835" max="1836" width="4.7265625" style="1" bestFit="1" customWidth="1"/>
    <col min="1837" max="2048" width="11.90625" style="1"/>
    <col min="2049" max="2050" width="3.90625" style="1" customWidth="1"/>
    <col min="2051" max="2051" width="9" style="1" bestFit="1" customWidth="1"/>
    <col min="2052" max="2054" width="6.7265625" style="1" bestFit="1" customWidth="1"/>
    <col min="2055" max="2055" width="7.453125" style="1" bestFit="1" customWidth="1"/>
    <col min="2056" max="2057" width="6.7265625" style="1" bestFit="1" customWidth="1"/>
    <col min="2058" max="2062" width="5.453125" style="1" bestFit="1" customWidth="1"/>
    <col min="2063" max="2064" width="4.08984375" style="1" bestFit="1" customWidth="1"/>
    <col min="2065" max="2069" width="6" style="1" bestFit="1" customWidth="1"/>
    <col min="2070" max="2071" width="4.26953125" style="1" bestFit="1" customWidth="1"/>
    <col min="2072" max="2072" width="7.453125" style="1" bestFit="1" customWidth="1"/>
    <col min="2073" max="2074" width="6.7265625" style="1" bestFit="1" customWidth="1"/>
    <col min="2075" max="2078" width="6.26953125" style="1" bestFit="1" customWidth="1"/>
    <col min="2079" max="2079" width="5.453125" style="1" bestFit="1" customWidth="1"/>
    <col min="2080" max="2081" width="5.26953125" style="1" bestFit="1" customWidth="1"/>
    <col min="2082" max="2083" width="4.7265625" style="1" bestFit="1" customWidth="1"/>
    <col min="2084" max="2087" width="6.26953125" style="1" bestFit="1" customWidth="1"/>
    <col min="2088" max="2088" width="5.453125" style="1" bestFit="1" customWidth="1"/>
    <col min="2089" max="2090" width="5.26953125" style="1" bestFit="1" customWidth="1"/>
    <col min="2091" max="2092" width="4.7265625" style="1" bestFit="1" customWidth="1"/>
    <col min="2093" max="2304" width="11.90625" style="1"/>
    <col min="2305" max="2306" width="3.90625" style="1" customWidth="1"/>
    <col min="2307" max="2307" width="9" style="1" bestFit="1" customWidth="1"/>
    <col min="2308" max="2310" width="6.7265625" style="1" bestFit="1" customWidth="1"/>
    <col min="2311" max="2311" width="7.453125" style="1" bestFit="1" customWidth="1"/>
    <col min="2312" max="2313" width="6.7265625" style="1" bestFit="1" customWidth="1"/>
    <col min="2314" max="2318" width="5.453125" style="1" bestFit="1" customWidth="1"/>
    <col min="2319" max="2320" width="4.08984375" style="1" bestFit="1" customWidth="1"/>
    <col min="2321" max="2325" width="6" style="1" bestFit="1" customWidth="1"/>
    <col min="2326" max="2327" width="4.26953125" style="1" bestFit="1" customWidth="1"/>
    <col min="2328" max="2328" width="7.453125" style="1" bestFit="1" customWidth="1"/>
    <col min="2329" max="2330" width="6.7265625" style="1" bestFit="1" customWidth="1"/>
    <col min="2331" max="2334" width="6.26953125" style="1" bestFit="1" customWidth="1"/>
    <col min="2335" max="2335" width="5.453125" style="1" bestFit="1" customWidth="1"/>
    <col min="2336" max="2337" width="5.26953125" style="1" bestFit="1" customWidth="1"/>
    <col min="2338" max="2339" width="4.7265625" style="1" bestFit="1" customWidth="1"/>
    <col min="2340" max="2343" width="6.26953125" style="1" bestFit="1" customWidth="1"/>
    <col min="2344" max="2344" width="5.453125" style="1" bestFit="1" customWidth="1"/>
    <col min="2345" max="2346" width="5.26953125" style="1" bestFit="1" customWidth="1"/>
    <col min="2347" max="2348" width="4.7265625" style="1" bestFit="1" customWidth="1"/>
    <col min="2349" max="2560" width="11.90625" style="1"/>
    <col min="2561" max="2562" width="3.90625" style="1" customWidth="1"/>
    <col min="2563" max="2563" width="9" style="1" bestFit="1" customWidth="1"/>
    <col min="2564" max="2566" width="6.7265625" style="1" bestFit="1" customWidth="1"/>
    <col min="2567" max="2567" width="7.453125" style="1" bestFit="1" customWidth="1"/>
    <col min="2568" max="2569" width="6.7265625" style="1" bestFit="1" customWidth="1"/>
    <col min="2570" max="2574" width="5.453125" style="1" bestFit="1" customWidth="1"/>
    <col min="2575" max="2576" width="4.08984375" style="1" bestFit="1" customWidth="1"/>
    <col min="2577" max="2581" width="6" style="1" bestFit="1" customWidth="1"/>
    <col min="2582" max="2583" width="4.26953125" style="1" bestFit="1" customWidth="1"/>
    <col min="2584" max="2584" width="7.453125" style="1" bestFit="1" customWidth="1"/>
    <col min="2585" max="2586" width="6.7265625" style="1" bestFit="1" customWidth="1"/>
    <col min="2587" max="2590" width="6.26953125" style="1" bestFit="1" customWidth="1"/>
    <col min="2591" max="2591" width="5.453125" style="1" bestFit="1" customWidth="1"/>
    <col min="2592" max="2593" width="5.26953125" style="1" bestFit="1" customWidth="1"/>
    <col min="2594" max="2595" width="4.7265625" style="1" bestFit="1" customWidth="1"/>
    <col min="2596" max="2599" width="6.26953125" style="1" bestFit="1" customWidth="1"/>
    <col min="2600" max="2600" width="5.453125" style="1" bestFit="1" customWidth="1"/>
    <col min="2601" max="2602" width="5.26953125" style="1" bestFit="1" customWidth="1"/>
    <col min="2603" max="2604" width="4.7265625" style="1" bestFit="1" customWidth="1"/>
    <col min="2605" max="2816" width="11.90625" style="1"/>
    <col min="2817" max="2818" width="3.90625" style="1" customWidth="1"/>
    <col min="2819" max="2819" width="9" style="1" bestFit="1" customWidth="1"/>
    <col min="2820" max="2822" width="6.7265625" style="1" bestFit="1" customWidth="1"/>
    <col min="2823" max="2823" width="7.453125" style="1" bestFit="1" customWidth="1"/>
    <col min="2824" max="2825" width="6.7265625" style="1" bestFit="1" customWidth="1"/>
    <col min="2826" max="2830" width="5.453125" style="1" bestFit="1" customWidth="1"/>
    <col min="2831" max="2832" width="4.08984375" style="1" bestFit="1" customWidth="1"/>
    <col min="2833" max="2837" width="6" style="1" bestFit="1" customWidth="1"/>
    <col min="2838" max="2839" width="4.26953125" style="1" bestFit="1" customWidth="1"/>
    <col min="2840" max="2840" width="7.453125" style="1" bestFit="1" customWidth="1"/>
    <col min="2841" max="2842" width="6.7265625" style="1" bestFit="1" customWidth="1"/>
    <col min="2843" max="2846" width="6.26953125" style="1" bestFit="1" customWidth="1"/>
    <col min="2847" max="2847" width="5.453125" style="1" bestFit="1" customWidth="1"/>
    <col min="2848" max="2849" width="5.26953125" style="1" bestFit="1" customWidth="1"/>
    <col min="2850" max="2851" width="4.7265625" style="1" bestFit="1" customWidth="1"/>
    <col min="2852" max="2855" width="6.26953125" style="1" bestFit="1" customWidth="1"/>
    <col min="2856" max="2856" width="5.453125" style="1" bestFit="1" customWidth="1"/>
    <col min="2857" max="2858" width="5.26953125" style="1" bestFit="1" customWidth="1"/>
    <col min="2859" max="2860" width="4.7265625" style="1" bestFit="1" customWidth="1"/>
    <col min="2861" max="3072" width="11.90625" style="1"/>
    <col min="3073" max="3074" width="3.90625" style="1" customWidth="1"/>
    <col min="3075" max="3075" width="9" style="1" bestFit="1" customWidth="1"/>
    <col min="3076" max="3078" width="6.7265625" style="1" bestFit="1" customWidth="1"/>
    <col min="3079" max="3079" width="7.453125" style="1" bestFit="1" customWidth="1"/>
    <col min="3080" max="3081" width="6.7265625" style="1" bestFit="1" customWidth="1"/>
    <col min="3082" max="3086" width="5.453125" style="1" bestFit="1" customWidth="1"/>
    <col min="3087" max="3088" width="4.08984375" style="1" bestFit="1" customWidth="1"/>
    <col min="3089" max="3093" width="6" style="1" bestFit="1" customWidth="1"/>
    <col min="3094" max="3095" width="4.26953125" style="1" bestFit="1" customWidth="1"/>
    <col min="3096" max="3096" width="7.453125" style="1" bestFit="1" customWidth="1"/>
    <col min="3097" max="3098" width="6.7265625" style="1" bestFit="1" customWidth="1"/>
    <col min="3099" max="3102" width="6.26953125" style="1" bestFit="1" customWidth="1"/>
    <col min="3103" max="3103" width="5.453125" style="1" bestFit="1" customWidth="1"/>
    <col min="3104" max="3105" width="5.26953125" style="1" bestFit="1" customWidth="1"/>
    <col min="3106" max="3107" width="4.7265625" style="1" bestFit="1" customWidth="1"/>
    <col min="3108" max="3111" width="6.26953125" style="1" bestFit="1" customWidth="1"/>
    <col min="3112" max="3112" width="5.453125" style="1" bestFit="1" customWidth="1"/>
    <col min="3113" max="3114" width="5.26953125" style="1" bestFit="1" customWidth="1"/>
    <col min="3115" max="3116" width="4.7265625" style="1" bestFit="1" customWidth="1"/>
    <col min="3117" max="3328" width="11.90625" style="1"/>
    <col min="3329" max="3330" width="3.90625" style="1" customWidth="1"/>
    <col min="3331" max="3331" width="9" style="1" bestFit="1" customWidth="1"/>
    <col min="3332" max="3334" width="6.7265625" style="1" bestFit="1" customWidth="1"/>
    <col min="3335" max="3335" width="7.453125" style="1" bestFit="1" customWidth="1"/>
    <col min="3336" max="3337" width="6.7265625" style="1" bestFit="1" customWidth="1"/>
    <col min="3338" max="3342" width="5.453125" style="1" bestFit="1" customWidth="1"/>
    <col min="3343" max="3344" width="4.08984375" style="1" bestFit="1" customWidth="1"/>
    <col min="3345" max="3349" width="6" style="1" bestFit="1" customWidth="1"/>
    <col min="3350" max="3351" width="4.26953125" style="1" bestFit="1" customWidth="1"/>
    <col min="3352" max="3352" width="7.453125" style="1" bestFit="1" customWidth="1"/>
    <col min="3353" max="3354" width="6.7265625" style="1" bestFit="1" customWidth="1"/>
    <col min="3355" max="3358" width="6.26953125" style="1" bestFit="1" customWidth="1"/>
    <col min="3359" max="3359" width="5.453125" style="1" bestFit="1" customWidth="1"/>
    <col min="3360" max="3361" width="5.26953125" style="1" bestFit="1" customWidth="1"/>
    <col min="3362" max="3363" width="4.7265625" style="1" bestFit="1" customWidth="1"/>
    <col min="3364" max="3367" width="6.26953125" style="1" bestFit="1" customWidth="1"/>
    <col min="3368" max="3368" width="5.453125" style="1" bestFit="1" customWidth="1"/>
    <col min="3369" max="3370" width="5.26953125" style="1" bestFit="1" customWidth="1"/>
    <col min="3371" max="3372" width="4.7265625" style="1" bestFit="1" customWidth="1"/>
    <col min="3373" max="3584" width="11.90625" style="1"/>
    <col min="3585" max="3586" width="3.90625" style="1" customWidth="1"/>
    <col min="3587" max="3587" width="9" style="1" bestFit="1" customWidth="1"/>
    <col min="3588" max="3590" width="6.7265625" style="1" bestFit="1" customWidth="1"/>
    <col min="3591" max="3591" width="7.453125" style="1" bestFit="1" customWidth="1"/>
    <col min="3592" max="3593" width="6.7265625" style="1" bestFit="1" customWidth="1"/>
    <col min="3594" max="3598" width="5.453125" style="1" bestFit="1" customWidth="1"/>
    <col min="3599" max="3600" width="4.08984375" style="1" bestFit="1" customWidth="1"/>
    <col min="3601" max="3605" width="6" style="1" bestFit="1" customWidth="1"/>
    <col min="3606" max="3607" width="4.26953125" style="1" bestFit="1" customWidth="1"/>
    <col min="3608" max="3608" width="7.453125" style="1" bestFit="1" customWidth="1"/>
    <col min="3609" max="3610" width="6.7265625" style="1" bestFit="1" customWidth="1"/>
    <col min="3611" max="3614" width="6.26953125" style="1" bestFit="1" customWidth="1"/>
    <col min="3615" max="3615" width="5.453125" style="1" bestFit="1" customWidth="1"/>
    <col min="3616" max="3617" width="5.26953125" style="1" bestFit="1" customWidth="1"/>
    <col min="3618" max="3619" width="4.7265625" style="1" bestFit="1" customWidth="1"/>
    <col min="3620" max="3623" width="6.26953125" style="1" bestFit="1" customWidth="1"/>
    <col min="3624" max="3624" width="5.453125" style="1" bestFit="1" customWidth="1"/>
    <col min="3625" max="3626" width="5.26953125" style="1" bestFit="1" customWidth="1"/>
    <col min="3627" max="3628" width="4.7265625" style="1" bestFit="1" customWidth="1"/>
    <col min="3629" max="3840" width="11.90625" style="1"/>
    <col min="3841" max="3842" width="3.90625" style="1" customWidth="1"/>
    <col min="3843" max="3843" width="9" style="1" bestFit="1" customWidth="1"/>
    <col min="3844" max="3846" width="6.7265625" style="1" bestFit="1" customWidth="1"/>
    <col min="3847" max="3847" width="7.453125" style="1" bestFit="1" customWidth="1"/>
    <col min="3848" max="3849" width="6.7265625" style="1" bestFit="1" customWidth="1"/>
    <col min="3850" max="3854" width="5.453125" style="1" bestFit="1" customWidth="1"/>
    <col min="3855" max="3856" width="4.08984375" style="1" bestFit="1" customWidth="1"/>
    <col min="3857" max="3861" width="6" style="1" bestFit="1" customWidth="1"/>
    <col min="3862" max="3863" width="4.26953125" style="1" bestFit="1" customWidth="1"/>
    <col min="3864" max="3864" width="7.453125" style="1" bestFit="1" customWidth="1"/>
    <col min="3865" max="3866" width="6.7265625" style="1" bestFit="1" customWidth="1"/>
    <col min="3867" max="3870" width="6.26953125" style="1" bestFit="1" customWidth="1"/>
    <col min="3871" max="3871" width="5.453125" style="1" bestFit="1" customWidth="1"/>
    <col min="3872" max="3873" width="5.26953125" style="1" bestFit="1" customWidth="1"/>
    <col min="3874" max="3875" width="4.7265625" style="1" bestFit="1" customWidth="1"/>
    <col min="3876" max="3879" width="6.26953125" style="1" bestFit="1" customWidth="1"/>
    <col min="3880" max="3880" width="5.453125" style="1" bestFit="1" customWidth="1"/>
    <col min="3881" max="3882" width="5.26953125" style="1" bestFit="1" customWidth="1"/>
    <col min="3883" max="3884" width="4.7265625" style="1" bestFit="1" customWidth="1"/>
    <col min="3885" max="4096" width="11.90625" style="1"/>
    <col min="4097" max="4098" width="3.90625" style="1" customWidth="1"/>
    <col min="4099" max="4099" width="9" style="1" bestFit="1" customWidth="1"/>
    <col min="4100" max="4102" width="6.7265625" style="1" bestFit="1" customWidth="1"/>
    <col min="4103" max="4103" width="7.453125" style="1" bestFit="1" customWidth="1"/>
    <col min="4104" max="4105" width="6.7265625" style="1" bestFit="1" customWidth="1"/>
    <col min="4106" max="4110" width="5.453125" style="1" bestFit="1" customWidth="1"/>
    <col min="4111" max="4112" width="4.08984375" style="1" bestFit="1" customWidth="1"/>
    <col min="4113" max="4117" width="6" style="1" bestFit="1" customWidth="1"/>
    <col min="4118" max="4119" width="4.26953125" style="1" bestFit="1" customWidth="1"/>
    <col min="4120" max="4120" width="7.453125" style="1" bestFit="1" customWidth="1"/>
    <col min="4121" max="4122" width="6.7265625" style="1" bestFit="1" customWidth="1"/>
    <col min="4123" max="4126" width="6.26953125" style="1" bestFit="1" customWidth="1"/>
    <col min="4127" max="4127" width="5.453125" style="1" bestFit="1" customWidth="1"/>
    <col min="4128" max="4129" width="5.26953125" style="1" bestFit="1" customWidth="1"/>
    <col min="4130" max="4131" width="4.7265625" style="1" bestFit="1" customWidth="1"/>
    <col min="4132" max="4135" width="6.26953125" style="1" bestFit="1" customWidth="1"/>
    <col min="4136" max="4136" width="5.453125" style="1" bestFit="1" customWidth="1"/>
    <col min="4137" max="4138" width="5.26953125" style="1" bestFit="1" customWidth="1"/>
    <col min="4139" max="4140" width="4.7265625" style="1" bestFit="1" customWidth="1"/>
    <col min="4141" max="4352" width="11.90625" style="1"/>
    <col min="4353" max="4354" width="3.90625" style="1" customWidth="1"/>
    <col min="4355" max="4355" width="9" style="1" bestFit="1" customWidth="1"/>
    <col min="4356" max="4358" width="6.7265625" style="1" bestFit="1" customWidth="1"/>
    <col min="4359" max="4359" width="7.453125" style="1" bestFit="1" customWidth="1"/>
    <col min="4360" max="4361" width="6.7265625" style="1" bestFit="1" customWidth="1"/>
    <col min="4362" max="4366" width="5.453125" style="1" bestFit="1" customWidth="1"/>
    <col min="4367" max="4368" width="4.08984375" style="1" bestFit="1" customWidth="1"/>
    <col min="4369" max="4373" width="6" style="1" bestFit="1" customWidth="1"/>
    <col min="4374" max="4375" width="4.26953125" style="1" bestFit="1" customWidth="1"/>
    <col min="4376" max="4376" width="7.453125" style="1" bestFit="1" customWidth="1"/>
    <col min="4377" max="4378" width="6.7265625" style="1" bestFit="1" customWidth="1"/>
    <col min="4379" max="4382" width="6.26953125" style="1" bestFit="1" customWidth="1"/>
    <col min="4383" max="4383" width="5.453125" style="1" bestFit="1" customWidth="1"/>
    <col min="4384" max="4385" width="5.26953125" style="1" bestFit="1" customWidth="1"/>
    <col min="4386" max="4387" width="4.7265625" style="1" bestFit="1" customWidth="1"/>
    <col min="4388" max="4391" width="6.26953125" style="1" bestFit="1" customWidth="1"/>
    <col min="4392" max="4392" width="5.453125" style="1" bestFit="1" customWidth="1"/>
    <col min="4393" max="4394" width="5.26953125" style="1" bestFit="1" customWidth="1"/>
    <col min="4395" max="4396" width="4.7265625" style="1" bestFit="1" customWidth="1"/>
    <col min="4397" max="4608" width="11.90625" style="1"/>
    <col min="4609" max="4610" width="3.90625" style="1" customWidth="1"/>
    <col min="4611" max="4611" width="9" style="1" bestFit="1" customWidth="1"/>
    <col min="4612" max="4614" width="6.7265625" style="1" bestFit="1" customWidth="1"/>
    <col min="4615" max="4615" width="7.453125" style="1" bestFit="1" customWidth="1"/>
    <col min="4616" max="4617" width="6.7265625" style="1" bestFit="1" customWidth="1"/>
    <col min="4618" max="4622" width="5.453125" style="1" bestFit="1" customWidth="1"/>
    <col min="4623" max="4624" width="4.08984375" style="1" bestFit="1" customWidth="1"/>
    <col min="4625" max="4629" width="6" style="1" bestFit="1" customWidth="1"/>
    <col min="4630" max="4631" width="4.26953125" style="1" bestFit="1" customWidth="1"/>
    <col min="4632" max="4632" width="7.453125" style="1" bestFit="1" customWidth="1"/>
    <col min="4633" max="4634" width="6.7265625" style="1" bestFit="1" customWidth="1"/>
    <col min="4635" max="4638" width="6.26953125" style="1" bestFit="1" customWidth="1"/>
    <col min="4639" max="4639" width="5.453125" style="1" bestFit="1" customWidth="1"/>
    <col min="4640" max="4641" width="5.26953125" style="1" bestFit="1" customWidth="1"/>
    <col min="4642" max="4643" width="4.7265625" style="1" bestFit="1" customWidth="1"/>
    <col min="4644" max="4647" width="6.26953125" style="1" bestFit="1" customWidth="1"/>
    <col min="4648" max="4648" width="5.453125" style="1" bestFit="1" customWidth="1"/>
    <col min="4649" max="4650" width="5.26953125" style="1" bestFit="1" customWidth="1"/>
    <col min="4651" max="4652" width="4.7265625" style="1" bestFit="1" customWidth="1"/>
    <col min="4653" max="4864" width="11.90625" style="1"/>
    <col min="4865" max="4866" width="3.90625" style="1" customWidth="1"/>
    <col min="4867" max="4867" width="9" style="1" bestFit="1" customWidth="1"/>
    <col min="4868" max="4870" width="6.7265625" style="1" bestFit="1" customWidth="1"/>
    <col min="4871" max="4871" width="7.453125" style="1" bestFit="1" customWidth="1"/>
    <col min="4872" max="4873" width="6.7265625" style="1" bestFit="1" customWidth="1"/>
    <col min="4874" max="4878" width="5.453125" style="1" bestFit="1" customWidth="1"/>
    <col min="4879" max="4880" width="4.08984375" style="1" bestFit="1" customWidth="1"/>
    <col min="4881" max="4885" width="6" style="1" bestFit="1" customWidth="1"/>
    <col min="4886" max="4887" width="4.26953125" style="1" bestFit="1" customWidth="1"/>
    <col min="4888" max="4888" width="7.453125" style="1" bestFit="1" customWidth="1"/>
    <col min="4889" max="4890" width="6.7265625" style="1" bestFit="1" customWidth="1"/>
    <col min="4891" max="4894" width="6.26953125" style="1" bestFit="1" customWidth="1"/>
    <col min="4895" max="4895" width="5.453125" style="1" bestFit="1" customWidth="1"/>
    <col min="4896" max="4897" width="5.26953125" style="1" bestFit="1" customWidth="1"/>
    <col min="4898" max="4899" width="4.7265625" style="1" bestFit="1" customWidth="1"/>
    <col min="4900" max="4903" width="6.26953125" style="1" bestFit="1" customWidth="1"/>
    <col min="4904" max="4904" width="5.453125" style="1" bestFit="1" customWidth="1"/>
    <col min="4905" max="4906" width="5.26953125" style="1" bestFit="1" customWidth="1"/>
    <col min="4907" max="4908" width="4.7265625" style="1" bestFit="1" customWidth="1"/>
    <col min="4909" max="5120" width="11.90625" style="1"/>
    <col min="5121" max="5122" width="3.90625" style="1" customWidth="1"/>
    <col min="5123" max="5123" width="9" style="1" bestFit="1" customWidth="1"/>
    <col min="5124" max="5126" width="6.7265625" style="1" bestFit="1" customWidth="1"/>
    <col min="5127" max="5127" width="7.453125" style="1" bestFit="1" customWidth="1"/>
    <col min="5128" max="5129" width="6.7265625" style="1" bestFit="1" customWidth="1"/>
    <col min="5130" max="5134" width="5.453125" style="1" bestFit="1" customWidth="1"/>
    <col min="5135" max="5136" width="4.08984375" style="1" bestFit="1" customWidth="1"/>
    <col min="5137" max="5141" width="6" style="1" bestFit="1" customWidth="1"/>
    <col min="5142" max="5143" width="4.26953125" style="1" bestFit="1" customWidth="1"/>
    <col min="5144" max="5144" width="7.453125" style="1" bestFit="1" customWidth="1"/>
    <col min="5145" max="5146" width="6.7265625" style="1" bestFit="1" customWidth="1"/>
    <col min="5147" max="5150" width="6.26953125" style="1" bestFit="1" customWidth="1"/>
    <col min="5151" max="5151" width="5.453125" style="1" bestFit="1" customWidth="1"/>
    <col min="5152" max="5153" width="5.26953125" style="1" bestFit="1" customWidth="1"/>
    <col min="5154" max="5155" width="4.7265625" style="1" bestFit="1" customWidth="1"/>
    <col min="5156" max="5159" width="6.26953125" style="1" bestFit="1" customWidth="1"/>
    <col min="5160" max="5160" width="5.453125" style="1" bestFit="1" customWidth="1"/>
    <col min="5161" max="5162" width="5.26953125" style="1" bestFit="1" customWidth="1"/>
    <col min="5163" max="5164" width="4.7265625" style="1" bestFit="1" customWidth="1"/>
    <col min="5165" max="5376" width="11.90625" style="1"/>
    <col min="5377" max="5378" width="3.90625" style="1" customWidth="1"/>
    <col min="5379" max="5379" width="9" style="1" bestFit="1" customWidth="1"/>
    <col min="5380" max="5382" width="6.7265625" style="1" bestFit="1" customWidth="1"/>
    <col min="5383" max="5383" width="7.453125" style="1" bestFit="1" customWidth="1"/>
    <col min="5384" max="5385" width="6.7265625" style="1" bestFit="1" customWidth="1"/>
    <col min="5386" max="5390" width="5.453125" style="1" bestFit="1" customWidth="1"/>
    <col min="5391" max="5392" width="4.08984375" style="1" bestFit="1" customWidth="1"/>
    <col min="5393" max="5397" width="6" style="1" bestFit="1" customWidth="1"/>
    <col min="5398" max="5399" width="4.26953125" style="1" bestFit="1" customWidth="1"/>
    <col min="5400" max="5400" width="7.453125" style="1" bestFit="1" customWidth="1"/>
    <col min="5401" max="5402" width="6.7265625" style="1" bestFit="1" customWidth="1"/>
    <col min="5403" max="5406" width="6.26953125" style="1" bestFit="1" customWidth="1"/>
    <col min="5407" max="5407" width="5.453125" style="1" bestFit="1" customWidth="1"/>
    <col min="5408" max="5409" width="5.26953125" style="1" bestFit="1" customWidth="1"/>
    <col min="5410" max="5411" width="4.7265625" style="1" bestFit="1" customWidth="1"/>
    <col min="5412" max="5415" width="6.26953125" style="1" bestFit="1" customWidth="1"/>
    <col min="5416" max="5416" width="5.453125" style="1" bestFit="1" customWidth="1"/>
    <col min="5417" max="5418" width="5.26953125" style="1" bestFit="1" customWidth="1"/>
    <col min="5419" max="5420" width="4.7265625" style="1" bestFit="1" customWidth="1"/>
    <col min="5421" max="5632" width="11.90625" style="1"/>
    <col min="5633" max="5634" width="3.90625" style="1" customWidth="1"/>
    <col min="5635" max="5635" width="9" style="1" bestFit="1" customWidth="1"/>
    <col min="5636" max="5638" width="6.7265625" style="1" bestFit="1" customWidth="1"/>
    <col min="5639" max="5639" width="7.453125" style="1" bestFit="1" customWidth="1"/>
    <col min="5640" max="5641" width="6.7265625" style="1" bestFit="1" customWidth="1"/>
    <col min="5642" max="5646" width="5.453125" style="1" bestFit="1" customWidth="1"/>
    <col min="5647" max="5648" width="4.08984375" style="1" bestFit="1" customWidth="1"/>
    <col min="5649" max="5653" width="6" style="1" bestFit="1" customWidth="1"/>
    <col min="5654" max="5655" width="4.26953125" style="1" bestFit="1" customWidth="1"/>
    <col min="5656" max="5656" width="7.453125" style="1" bestFit="1" customWidth="1"/>
    <col min="5657" max="5658" width="6.7265625" style="1" bestFit="1" customWidth="1"/>
    <col min="5659" max="5662" width="6.26953125" style="1" bestFit="1" customWidth="1"/>
    <col min="5663" max="5663" width="5.453125" style="1" bestFit="1" customWidth="1"/>
    <col min="5664" max="5665" width="5.26953125" style="1" bestFit="1" customWidth="1"/>
    <col min="5666" max="5667" width="4.7265625" style="1" bestFit="1" customWidth="1"/>
    <col min="5668" max="5671" width="6.26953125" style="1" bestFit="1" customWidth="1"/>
    <col min="5672" max="5672" width="5.453125" style="1" bestFit="1" customWidth="1"/>
    <col min="5673" max="5674" width="5.26953125" style="1" bestFit="1" customWidth="1"/>
    <col min="5675" max="5676" width="4.7265625" style="1" bestFit="1" customWidth="1"/>
    <col min="5677" max="5888" width="11.90625" style="1"/>
    <col min="5889" max="5890" width="3.90625" style="1" customWidth="1"/>
    <col min="5891" max="5891" width="9" style="1" bestFit="1" customWidth="1"/>
    <col min="5892" max="5894" width="6.7265625" style="1" bestFit="1" customWidth="1"/>
    <col min="5895" max="5895" width="7.453125" style="1" bestFit="1" customWidth="1"/>
    <col min="5896" max="5897" width="6.7265625" style="1" bestFit="1" customWidth="1"/>
    <col min="5898" max="5902" width="5.453125" style="1" bestFit="1" customWidth="1"/>
    <col min="5903" max="5904" width="4.08984375" style="1" bestFit="1" customWidth="1"/>
    <col min="5905" max="5909" width="6" style="1" bestFit="1" customWidth="1"/>
    <col min="5910" max="5911" width="4.26953125" style="1" bestFit="1" customWidth="1"/>
    <col min="5912" max="5912" width="7.453125" style="1" bestFit="1" customWidth="1"/>
    <col min="5913" max="5914" width="6.7265625" style="1" bestFit="1" customWidth="1"/>
    <col min="5915" max="5918" width="6.26953125" style="1" bestFit="1" customWidth="1"/>
    <col min="5919" max="5919" width="5.453125" style="1" bestFit="1" customWidth="1"/>
    <col min="5920" max="5921" width="5.26953125" style="1" bestFit="1" customWidth="1"/>
    <col min="5922" max="5923" width="4.7265625" style="1" bestFit="1" customWidth="1"/>
    <col min="5924" max="5927" width="6.26953125" style="1" bestFit="1" customWidth="1"/>
    <col min="5928" max="5928" width="5.453125" style="1" bestFit="1" customWidth="1"/>
    <col min="5929" max="5930" width="5.26953125" style="1" bestFit="1" customWidth="1"/>
    <col min="5931" max="5932" width="4.7265625" style="1" bestFit="1" customWidth="1"/>
    <col min="5933" max="6144" width="11.90625" style="1"/>
    <col min="6145" max="6146" width="3.90625" style="1" customWidth="1"/>
    <col min="6147" max="6147" width="9" style="1" bestFit="1" customWidth="1"/>
    <col min="6148" max="6150" width="6.7265625" style="1" bestFit="1" customWidth="1"/>
    <col min="6151" max="6151" width="7.453125" style="1" bestFit="1" customWidth="1"/>
    <col min="6152" max="6153" width="6.7265625" style="1" bestFit="1" customWidth="1"/>
    <col min="6154" max="6158" width="5.453125" style="1" bestFit="1" customWidth="1"/>
    <col min="6159" max="6160" width="4.08984375" style="1" bestFit="1" customWidth="1"/>
    <col min="6161" max="6165" width="6" style="1" bestFit="1" customWidth="1"/>
    <col min="6166" max="6167" width="4.26953125" style="1" bestFit="1" customWidth="1"/>
    <col min="6168" max="6168" width="7.453125" style="1" bestFit="1" customWidth="1"/>
    <col min="6169" max="6170" width="6.7265625" style="1" bestFit="1" customWidth="1"/>
    <col min="6171" max="6174" width="6.26953125" style="1" bestFit="1" customWidth="1"/>
    <col min="6175" max="6175" width="5.453125" style="1" bestFit="1" customWidth="1"/>
    <col min="6176" max="6177" width="5.26953125" style="1" bestFit="1" customWidth="1"/>
    <col min="6178" max="6179" width="4.7265625" style="1" bestFit="1" customWidth="1"/>
    <col min="6180" max="6183" width="6.26953125" style="1" bestFit="1" customWidth="1"/>
    <col min="6184" max="6184" width="5.453125" style="1" bestFit="1" customWidth="1"/>
    <col min="6185" max="6186" width="5.26953125" style="1" bestFit="1" customWidth="1"/>
    <col min="6187" max="6188" width="4.7265625" style="1" bestFit="1" customWidth="1"/>
    <col min="6189" max="6400" width="11.90625" style="1"/>
    <col min="6401" max="6402" width="3.90625" style="1" customWidth="1"/>
    <col min="6403" max="6403" width="9" style="1" bestFit="1" customWidth="1"/>
    <col min="6404" max="6406" width="6.7265625" style="1" bestFit="1" customWidth="1"/>
    <col min="6407" max="6407" width="7.453125" style="1" bestFit="1" customWidth="1"/>
    <col min="6408" max="6409" width="6.7265625" style="1" bestFit="1" customWidth="1"/>
    <col min="6410" max="6414" width="5.453125" style="1" bestFit="1" customWidth="1"/>
    <col min="6415" max="6416" width="4.08984375" style="1" bestFit="1" customWidth="1"/>
    <col min="6417" max="6421" width="6" style="1" bestFit="1" customWidth="1"/>
    <col min="6422" max="6423" width="4.26953125" style="1" bestFit="1" customWidth="1"/>
    <col min="6424" max="6424" width="7.453125" style="1" bestFit="1" customWidth="1"/>
    <col min="6425" max="6426" width="6.7265625" style="1" bestFit="1" customWidth="1"/>
    <col min="6427" max="6430" width="6.26953125" style="1" bestFit="1" customWidth="1"/>
    <col min="6431" max="6431" width="5.453125" style="1" bestFit="1" customWidth="1"/>
    <col min="6432" max="6433" width="5.26953125" style="1" bestFit="1" customWidth="1"/>
    <col min="6434" max="6435" width="4.7265625" style="1" bestFit="1" customWidth="1"/>
    <col min="6436" max="6439" width="6.26953125" style="1" bestFit="1" customWidth="1"/>
    <col min="6440" max="6440" width="5.453125" style="1" bestFit="1" customWidth="1"/>
    <col min="6441" max="6442" width="5.26953125" style="1" bestFit="1" customWidth="1"/>
    <col min="6443" max="6444" width="4.7265625" style="1" bestFit="1" customWidth="1"/>
    <col min="6445" max="6656" width="11.90625" style="1"/>
    <col min="6657" max="6658" width="3.90625" style="1" customWidth="1"/>
    <col min="6659" max="6659" width="9" style="1" bestFit="1" customWidth="1"/>
    <col min="6660" max="6662" width="6.7265625" style="1" bestFit="1" customWidth="1"/>
    <col min="6663" max="6663" width="7.453125" style="1" bestFit="1" customWidth="1"/>
    <col min="6664" max="6665" width="6.7265625" style="1" bestFit="1" customWidth="1"/>
    <col min="6666" max="6670" width="5.453125" style="1" bestFit="1" customWidth="1"/>
    <col min="6671" max="6672" width="4.08984375" style="1" bestFit="1" customWidth="1"/>
    <col min="6673" max="6677" width="6" style="1" bestFit="1" customWidth="1"/>
    <col min="6678" max="6679" width="4.26953125" style="1" bestFit="1" customWidth="1"/>
    <col min="6680" max="6680" width="7.453125" style="1" bestFit="1" customWidth="1"/>
    <col min="6681" max="6682" width="6.7265625" style="1" bestFit="1" customWidth="1"/>
    <col min="6683" max="6686" width="6.26953125" style="1" bestFit="1" customWidth="1"/>
    <col min="6687" max="6687" width="5.453125" style="1" bestFit="1" customWidth="1"/>
    <col min="6688" max="6689" width="5.26953125" style="1" bestFit="1" customWidth="1"/>
    <col min="6690" max="6691" width="4.7265625" style="1" bestFit="1" customWidth="1"/>
    <col min="6692" max="6695" width="6.26953125" style="1" bestFit="1" customWidth="1"/>
    <col min="6696" max="6696" width="5.453125" style="1" bestFit="1" customWidth="1"/>
    <col min="6697" max="6698" width="5.26953125" style="1" bestFit="1" customWidth="1"/>
    <col min="6699" max="6700" width="4.7265625" style="1" bestFit="1" customWidth="1"/>
    <col min="6701" max="6912" width="11.90625" style="1"/>
    <col min="6913" max="6914" width="3.90625" style="1" customWidth="1"/>
    <col min="6915" max="6915" width="9" style="1" bestFit="1" customWidth="1"/>
    <col min="6916" max="6918" width="6.7265625" style="1" bestFit="1" customWidth="1"/>
    <col min="6919" max="6919" width="7.453125" style="1" bestFit="1" customWidth="1"/>
    <col min="6920" max="6921" width="6.7265625" style="1" bestFit="1" customWidth="1"/>
    <col min="6922" max="6926" width="5.453125" style="1" bestFit="1" customWidth="1"/>
    <col min="6927" max="6928" width="4.08984375" style="1" bestFit="1" customWidth="1"/>
    <col min="6929" max="6933" width="6" style="1" bestFit="1" customWidth="1"/>
    <col min="6934" max="6935" width="4.26953125" style="1" bestFit="1" customWidth="1"/>
    <col min="6936" max="6936" width="7.453125" style="1" bestFit="1" customWidth="1"/>
    <col min="6937" max="6938" width="6.7265625" style="1" bestFit="1" customWidth="1"/>
    <col min="6939" max="6942" width="6.26953125" style="1" bestFit="1" customWidth="1"/>
    <col min="6943" max="6943" width="5.453125" style="1" bestFit="1" customWidth="1"/>
    <col min="6944" max="6945" width="5.26953125" style="1" bestFit="1" customWidth="1"/>
    <col min="6946" max="6947" width="4.7265625" style="1" bestFit="1" customWidth="1"/>
    <col min="6948" max="6951" width="6.26953125" style="1" bestFit="1" customWidth="1"/>
    <col min="6952" max="6952" width="5.453125" style="1" bestFit="1" customWidth="1"/>
    <col min="6953" max="6954" width="5.26953125" style="1" bestFit="1" customWidth="1"/>
    <col min="6955" max="6956" width="4.7265625" style="1" bestFit="1" customWidth="1"/>
    <col min="6957" max="7168" width="11.90625" style="1"/>
    <col min="7169" max="7170" width="3.90625" style="1" customWidth="1"/>
    <col min="7171" max="7171" width="9" style="1" bestFit="1" customWidth="1"/>
    <col min="7172" max="7174" width="6.7265625" style="1" bestFit="1" customWidth="1"/>
    <col min="7175" max="7175" width="7.453125" style="1" bestFit="1" customWidth="1"/>
    <col min="7176" max="7177" width="6.7265625" style="1" bestFit="1" customWidth="1"/>
    <col min="7178" max="7182" width="5.453125" style="1" bestFit="1" customWidth="1"/>
    <col min="7183" max="7184" width="4.08984375" style="1" bestFit="1" customWidth="1"/>
    <col min="7185" max="7189" width="6" style="1" bestFit="1" customWidth="1"/>
    <col min="7190" max="7191" width="4.26953125" style="1" bestFit="1" customWidth="1"/>
    <col min="7192" max="7192" width="7.453125" style="1" bestFit="1" customWidth="1"/>
    <col min="7193" max="7194" width="6.7265625" style="1" bestFit="1" customWidth="1"/>
    <col min="7195" max="7198" width="6.26953125" style="1" bestFit="1" customWidth="1"/>
    <col min="7199" max="7199" width="5.453125" style="1" bestFit="1" customWidth="1"/>
    <col min="7200" max="7201" width="5.26953125" style="1" bestFit="1" customWidth="1"/>
    <col min="7202" max="7203" width="4.7265625" style="1" bestFit="1" customWidth="1"/>
    <col min="7204" max="7207" width="6.26953125" style="1" bestFit="1" customWidth="1"/>
    <col min="7208" max="7208" width="5.453125" style="1" bestFit="1" customWidth="1"/>
    <col min="7209" max="7210" width="5.26953125" style="1" bestFit="1" customWidth="1"/>
    <col min="7211" max="7212" width="4.7265625" style="1" bestFit="1" customWidth="1"/>
    <col min="7213" max="7424" width="11.90625" style="1"/>
    <col min="7425" max="7426" width="3.90625" style="1" customWidth="1"/>
    <col min="7427" max="7427" width="9" style="1" bestFit="1" customWidth="1"/>
    <col min="7428" max="7430" width="6.7265625" style="1" bestFit="1" customWidth="1"/>
    <col min="7431" max="7431" width="7.453125" style="1" bestFit="1" customWidth="1"/>
    <col min="7432" max="7433" width="6.7265625" style="1" bestFit="1" customWidth="1"/>
    <col min="7434" max="7438" width="5.453125" style="1" bestFit="1" customWidth="1"/>
    <col min="7439" max="7440" width="4.08984375" style="1" bestFit="1" customWidth="1"/>
    <col min="7441" max="7445" width="6" style="1" bestFit="1" customWidth="1"/>
    <col min="7446" max="7447" width="4.26953125" style="1" bestFit="1" customWidth="1"/>
    <col min="7448" max="7448" width="7.453125" style="1" bestFit="1" customWidth="1"/>
    <col min="7449" max="7450" width="6.7265625" style="1" bestFit="1" customWidth="1"/>
    <col min="7451" max="7454" width="6.26953125" style="1" bestFit="1" customWidth="1"/>
    <col min="7455" max="7455" width="5.453125" style="1" bestFit="1" customWidth="1"/>
    <col min="7456" max="7457" width="5.26953125" style="1" bestFit="1" customWidth="1"/>
    <col min="7458" max="7459" width="4.7265625" style="1" bestFit="1" customWidth="1"/>
    <col min="7460" max="7463" width="6.26953125" style="1" bestFit="1" customWidth="1"/>
    <col min="7464" max="7464" width="5.453125" style="1" bestFit="1" customWidth="1"/>
    <col min="7465" max="7466" width="5.26953125" style="1" bestFit="1" customWidth="1"/>
    <col min="7467" max="7468" width="4.7265625" style="1" bestFit="1" customWidth="1"/>
    <col min="7469" max="7680" width="11.90625" style="1"/>
    <col min="7681" max="7682" width="3.90625" style="1" customWidth="1"/>
    <col min="7683" max="7683" width="9" style="1" bestFit="1" customWidth="1"/>
    <col min="7684" max="7686" width="6.7265625" style="1" bestFit="1" customWidth="1"/>
    <col min="7687" max="7687" width="7.453125" style="1" bestFit="1" customWidth="1"/>
    <col min="7688" max="7689" width="6.7265625" style="1" bestFit="1" customWidth="1"/>
    <col min="7690" max="7694" width="5.453125" style="1" bestFit="1" customWidth="1"/>
    <col min="7695" max="7696" width="4.08984375" style="1" bestFit="1" customWidth="1"/>
    <col min="7697" max="7701" width="6" style="1" bestFit="1" customWidth="1"/>
    <col min="7702" max="7703" width="4.26953125" style="1" bestFit="1" customWidth="1"/>
    <col min="7704" max="7704" width="7.453125" style="1" bestFit="1" customWidth="1"/>
    <col min="7705" max="7706" width="6.7265625" style="1" bestFit="1" customWidth="1"/>
    <col min="7707" max="7710" width="6.26953125" style="1" bestFit="1" customWidth="1"/>
    <col min="7711" max="7711" width="5.453125" style="1" bestFit="1" customWidth="1"/>
    <col min="7712" max="7713" width="5.26953125" style="1" bestFit="1" customWidth="1"/>
    <col min="7714" max="7715" width="4.7265625" style="1" bestFit="1" customWidth="1"/>
    <col min="7716" max="7719" width="6.26953125" style="1" bestFit="1" customWidth="1"/>
    <col min="7720" max="7720" width="5.453125" style="1" bestFit="1" customWidth="1"/>
    <col min="7721" max="7722" width="5.26953125" style="1" bestFit="1" customWidth="1"/>
    <col min="7723" max="7724" width="4.7265625" style="1" bestFit="1" customWidth="1"/>
    <col min="7725" max="7936" width="11.90625" style="1"/>
    <col min="7937" max="7938" width="3.90625" style="1" customWidth="1"/>
    <col min="7939" max="7939" width="9" style="1" bestFit="1" customWidth="1"/>
    <col min="7940" max="7942" width="6.7265625" style="1" bestFit="1" customWidth="1"/>
    <col min="7943" max="7943" width="7.453125" style="1" bestFit="1" customWidth="1"/>
    <col min="7944" max="7945" width="6.7265625" style="1" bestFit="1" customWidth="1"/>
    <col min="7946" max="7950" width="5.453125" style="1" bestFit="1" customWidth="1"/>
    <col min="7951" max="7952" width="4.08984375" style="1" bestFit="1" customWidth="1"/>
    <col min="7953" max="7957" width="6" style="1" bestFit="1" customWidth="1"/>
    <col min="7958" max="7959" width="4.26953125" style="1" bestFit="1" customWidth="1"/>
    <col min="7960" max="7960" width="7.453125" style="1" bestFit="1" customWidth="1"/>
    <col min="7961" max="7962" width="6.7265625" style="1" bestFit="1" customWidth="1"/>
    <col min="7963" max="7966" width="6.26953125" style="1" bestFit="1" customWidth="1"/>
    <col min="7967" max="7967" width="5.453125" style="1" bestFit="1" customWidth="1"/>
    <col min="7968" max="7969" width="5.26953125" style="1" bestFit="1" customWidth="1"/>
    <col min="7970" max="7971" width="4.7265625" style="1" bestFit="1" customWidth="1"/>
    <col min="7972" max="7975" width="6.26953125" style="1" bestFit="1" customWidth="1"/>
    <col min="7976" max="7976" width="5.453125" style="1" bestFit="1" customWidth="1"/>
    <col min="7977" max="7978" width="5.26953125" style="1" bestFit="1" customWidth="1"/>
    <col min="7979" max="7980" width="4.7265625" style="1" bestFit="1" customWidth="1"/>
    <col min="7981" max="8192" width="11.90625" style="1"/>
    <col min="8193" max="8194" width="3.90625" style="1" customWidth="1"/>
    <col min="8195" max="8195" width="9" style="1" bestFit="1" customWidth="1"/>
    <col min="8196" max="8198" width="6.7265625" style="1" bestFit="1" customWidth="1"/>
    <col min="8199" max="8199" width="7.453125" style="1" bestFit="1" customWidth="1"/>
    <col min="8200" max="8201" width="6.7265625" style="1" bestFit="1" customWidth="1"/>
    <col min="8202" max="8206" width="5.453125" style="1" bestFit="1" customWidth="1"/>
    <col min="8207" max="8208" width="4.08984375" style="1" bestFit="1" customWidth="1"/>
    <col min="8209" max="8213" width="6" style="1" bestFit="1" customWidth="1"/>
    <col min="8214" max="8215" width="4.26953125" style="1" bestFit="1" customWidth="1"/>
    <col min="8216" max="8216" width="7.453125" style="1" bestFit="1" customWidth="1"/>
    <col min="8217" max="8218" width="6.7265625" style="1" bestFit="1" customWidth="1"/>
    <col min="8219" max="8222" width="6.26953125" style="1" bestFit="1" customWidth="1"/>
    <col min="8223" max="8223" width="5.453125" style="1" bestFit="1" customWidth="1"/>
    <col min="8224" max="8225" width="5.26953125" style="1" bestFit="1" customWidth="1"/>
    <col min="8226" max="8227" width="4.7265625" style="1" bestFit="1" customWidth="1"/>
    <col min="8228" max="8231" width="6.26953125" style="1" bestFit="1" customWidth="1"/>
    <col min="8232" max="8232" width="5.453125" style="1" bestFit="1" customWidth="1"/>
    <col min="8233" max="8234" width="5.26953125" style="1" bestFit="1" customWidth="1"/>
    <col min="8235" max="8236" width="4.7265625" style="1" bestFit="1" customWidth="1"/>
    <col min="8237" max="8448" width="11.90625" style="1"/>
    <col min="8449" max="8450" width="3.90625" style="1" customWidth="1"/>
    <col min="8451" max="8451" width="9" style="1" bestFit="1" customWidth="1"/>
    <col min="8452" max="8454" width="6.7265625" style="1" bestFit="1" customWidth="1"/>
    <col min="8455" max="8455" width="7.453125" style="1" bestFit="1" customWidth="1"/>
    <col min="8456" max="8457" width="6.7265625" style="1" bestFit="1" customWidth="1"/>
    <col min="8458" max="8462" width="5.453125" style="1" bestFit="1" customWidth="1"/>
    <col min="8463" max="8464" width="4.08984375" style="1" bestFit="1" customWidth="1"/>
    <col min="8465" max="8469" width="6" style="1" bestFit="1" customWidth="1"/>
    <col min="8470" max="8471" width="4.26953125" style="1" bestFit="1" customWidth="1"/>
    <col min="8472" max="8472" width="7.453125" style="1" bestFit="1" customWidth="1"/>
    <col min="8473" max="8474" width="6.7265625" style="1" bestFit="1" customWidth="1"/>
    <col min="8475" max="8478" width="6.26953125" style="1" bestFit="1" customWidth="1"/>
    <col min="8479" max="8479" width="5.453125" style="1" bestFit="1" customWidth="1"/>
    <col min="8480" max="8481" width="5.26953125" style="1" bestFit="1" customWidth="1"/>
    <col min="8482" max="8483" width="4.7265625" style="1" bestFit="1" customWidth="1"/>
    <col min="8484" max="8487" width="6.26953125" style="1" bestFit="1" customWidth="1"/>
    <col min="8488" max="8488" width="5.453125" style="1" bestFit="1" customWidth="1"/>
    <col min="8489" max="8490" width="5.26953125" style="1" bestFit="1" customWidth="1"/>
    <col min="8491" max="8492" width="4.7265625" style="1" bestFit="1" customWidth="1"/>
    <col min="8493" max="8704" width="11.90625" style="1"/>
    <col min="8705" max="8706" width="3.90625" style="1" customWidth="1"/>
    <col min="8707" max="8707" width="9" style="1" bestFit="1" customWidth="1"/>
    <col min="8708" max="8710" width="6.7265625" style="1" bestFit="1" customWidth="1"/>
    <col min="8711" max="8711" width="7.453125" style="1" bestFit="1" customWidth="1"/>
    <col min="8712" max="8713" width="6.7265625" style="1" bestFit="1" customWidth="1"/>
    <col min="8714" max="8718" width="5.453125" style="1" bestFit="1" customWidth="1"/>
    <col min="8719" max="8720" width="4.08984375" style="1" bestFit="1" customWidth="1"/>
    <col min="8721" max="8725" width="6" style="1" bestFit="1" customWidth="1"/>
    <col min="8726" max="8727" width="4.26953125" style="1" bestFit="1" customWidth="1"/>
    <col min="8728" max="8728" width="7.453125" style="1" bestFit="1" customWidth="1"/>
    <col min="8729" max="8730" width="6.7265625" style="1" bestFit="1" customWidth="1"/>
    <col min="8731" max="8734" width="6.26953125" style="1" bestFit="1" customWidth="1"/>
    <col min="8735" max="8735" width="5.453125" style="1" bestFit="1" customWidth="1"/>
    <col min="8736" max="8737" width="5.26953125" style="1" bestFit="1" customWidth="1"/>
    <col min="8738" max="8739" width="4.7265625" style="1" bestFit="1" customWidth="1"/>
    <col min="8740" max="8743" width="6.26953125" style="1" bestFit="1" customWidth="1"/>
    <col min="8744" max="8744" width="5.453125" style="1" bestFit="1" customWidth="1"/>
    <col min="8745" max="8746" width="5.26953125" style="1" bestFit="1" customWidth="1"/>
    <col min="8747" max="8748" width="4.7265625" style="1" bestFit="1" customWidth="1"/>
    <col min="8749" max="8960" width="11.90625" style="1"/>
    <col min="8961" max="8962" width="3.90625" style="1" customWidth="1"/>
    <col min="8963" max="8963" width="9" style="1" bestFit="1" customWidth="1"/>
    <col min="8964" max="8966" width="6.7265625" style="1" bestFit="1" customWidth="1"/>
    <col min="8967" max="8967" width="7.453125" style="1" bestFit="1" customWidth="1"/>
    <col min="8968" max="8969" width="6.7265625" style="1" bestFit="1" customWidth="1"/>
    <col min="8970" max="8974" width="5.453125" style="1" bestFit="1" customWidth="1"/>
    <col min="8975" max="8976" width="4.08984375" style="1" bestFit="1" customWidth="1"/>
    <col min="8977" max="8981" width="6" style="1" bestFit="1" customWidth="1"/>
    <col min="8982" max="8983" width="4.26953125" style="1" bestFit="1" customWidth="1"/>
    <col min="8984" max="8984" width="7.453125" style="1" bestFit="1" customWidth="1"/>
    <col min="8985" max="8986" width="6.7265625" style="1" bestFit="1" customWidth="1"/>
    <col min="8987" max="8990" width="6.26953125" style="1" bestFit="1" customWidth="1"/>
    <col min="8991" max="8991" width="5.453125" style="1" bestFit="1" customWidth="1"/>
    <col min="8992" max="8993" width="5.26953125" style="1" bestFit="1" customWidth="1"/>
    <col min="8994" max="8995" width="4.7265625" style="1" bestFit="1" customWidth="1"/>
    <col min="8996" max="8999" width="6.26953125" style="1" bestFit="1" customWidth="1"/>
    <col min="9000" max="9000" width="5.453125" style="1" bestFit="1" customWidth="1"/>
    <col min="9001" max="9002" width="5.26953125" style="1" bestFit="1" customWidth="1"/>
    <col min="9003" max="9004" width="4.7265625" style="1" bestFit="1" customWidth="1"/>
    <col min="9005" max="9216" width="11.90625" style="1"/>
    <col min="9217" max="9218" width="3.90625" style="1" customWidth="1"/>
    <col min="9219" max="9219" width="9" style="1" bestFit="1" customWidth="1"/>
    <col min="9220" max="9222" width="6.7265625" style="1" bestFit="1" customWidth="1"/>
    <col min="9223" max="9223" width="7.453125" style="1" bestFit="1" customWidth="1"/>
    <col min="9224" max="9225" width="6.7265625" style="1" bestFit="1" customWidth="1"/>
    <col min="9226" max="9230" width="5.453125" style="1" bestFit="1" customWidth="1"/>
    <col min="9231" max="9232" width="4.08984375" style="1" bestFit="1" customWidth="1"/>
    <col min="9233" max="9237" width="6" style="1" bestFit="1" customWidth="1"/>
    <col min="9238" max="9239" width="4.26953125" style="1" bestFit="1" customWidth="1"/>
    <col min="9240" max="9240" width="7.453125" style="1" bestFit="1" customWidth="1"/>
    <col min="9241" max="9242" width="6.7265625" style="1" bestFit="1" customWidth="1"/>
    <col min="9243" max="9246" width="6.26953125" style="1" bestFit="1" customWidth="1"/>
    <col min="9247" max="9247" width="5.453125" style="1" bestFit="1" customWidth="1"/>
    <col min="9248" max="9249" width="5.26953125" style="1" bestFit="1" customWidth="1"/>
    <col min="9250" max="9251" width="4.7265625" style="1" bestFit="1" customWidth="1"/>
    <col min="9252" max="9255" width="6.26953125" style="1" bestFit="1" customWidth="1"/>
    <col min="9256" max="9256" width="5.453125" style="1" bestFit="1" customWidth="1"/>
    <col min="9257" max="9258" width="5.26953125" style="1" bestFit="1" customWidth="1"/>
    <col min="9259" max="9260" width="4.7265625" style="1" bestFit="1" customWidth="1"/>
    <col min="9261" max="9472" width="11.90625" style="1"/>
    <col min="9473" max="9474" width="3.90625" style="1" customWidth="1"/>
    <col min="9475" max="9475" width="9" style="1" bestFit="1" customWidth="1"/>
    <col min="9476" max="9478" width="6.7265625" style="1" bestFit="1" customWidth="1"/>
    <col min="9479" max="9479" width="7.453125" style="1" bestFit="1" customWidth="1"/>
    <col min="9480" max="9481" width="6.7265625" style="1" bestFit="1" customWidth="1"/>
    <col min="9482" max="9486" width="5.453125" style="1" bestFit="1" customWidth="1"/>
    <col min="9487" max="9488" width="4.08984375" style="1" bestFit="1" customWidth="1"/>
    <col min="9489" max="9493" width="6" style="1" bestFit="1" customWidth="1"/>
    <col min="9494" max="9495" width="4.26953125" style="1" bestFit="1" customWidth="1"/>
    <col min="9496" max="9496" width="7.453125" style="1" bestFit="1" customWidth="1"/>
    <col min="9497" max="9498" width="6.7265625" style="1" bestFit="1" customWidth="1"/>
    <col min="9499" max="9502" width="6.26953125" style="1" bestFit="1" customWidth="1"/>
    <col min="9503" max="9503" width="5.453125" style="1" bestFit="1" customWidth="1"/>
    <col min="9504" max="9505" width="5.26953125" style="1" bestFit="1" customWidth="1"/>
    <col min="9506" max="9507" width="4.7265625" style="1" bestFit="1" customWidth="1"/>
    <col min="9508" max="9511" width="6.26953125" style="1" bestFit="1" customWidth="1"/>
    <col min="9512" max="9512" width="5.453125" style="1" bestFit="1" customWidth="1"/>
    <col min="9513" max="9514" width="5.26953125" style="1" bestFit="1" customWidth="1"/>
    <col min="9515" max="9516" width="4.7265625" style="1" bestFit="1" customWidth="1"/>
    <col min="9517" max="9728" width="11.90625" style="1"/>
    <col min="9729" max="9730" width="3.90625" style="1" customWidth="1"/>
    <col min="9731" max="9731" width="9" style="1" bestFit="1" customWidth="1"/>
    <col min="9732" max="9734" width="6.7265625" style="1" bestFit="1" customWidth="1"/>
    <col min="9735" max="9735" width="7.453125" style="1" bestFit="1" customWidth="1"/>
    <col min="9736" max="9737" width="6.7265625" style="1" bestFit="1" customWidth="1"/>
    <col min="9738" max="9742" width="5.453125" style="1" bestFit="1" customWidth="1"/>
    <col min="9743" max="9744" width="4.08984375" style="1" bestFit="1" customWidth="1"/>
    <col min="9745" max="9749" width="6" style="1" bestFit="1" customWidth="1"/>
    <col min="9750" max="9751" width="4.26953125" style="1" bestFit="1" customWidth="1"/>
    <col min="9752" max="9752" width="7.453125" style="1" bestFit="1" customWidth="1"/>
    <col min="9753" max="9754" width="6.7265625" style="1" bestFit="1" customWidth="1"/>
    <col min="9755" max="9758" width="6.26953125" style="1" bestFit="1" customWidth="1"/>
    <col min="9759" max="9759" width="5.453125" style="1" bestFit="1" customWidth="1"/>
    <col min="9760" max="9761" width="5.26953125" style="1" bestFit="1" customWidth="1"/>
    <col min="9762" max="9763" width="4.7265625" style="1" bestFit="1" customWidth="1"/>
    <col min="9764" max="9767" width="6.26953125" style="1" bestFit="1" customWidth="1"/>
    <col min="9768" max="9768" width="5.453125" style="1" bestFit="1" customWidth="1"/>
    <col min="9769" max="9770" width="5.26953125" style="1" bestFit="1" customWidth="1"/>
    <col min="9771" max="9772" width="4.7265625" style="1" bestFit="1" customWidth="1"/>
    <col min="9773" max="9984" width="11.90625" style="1"/>
    <col min="9985" max="9986" width="3.90625" style="1" customWidth="1"/>
    <col min="9987" max="9987" width="9" style="1" bestFit="1" customWidth="1"/>
    <col min="9988" max="9990" width="6.7265625" style="1" bestFit="1" customWidth="1"/>
    <col min="9991" max="9991" width="7.453125" style="1" bestFit="1" customWidth="1"/>
    <col min="9992" max="9993" width="6.7265625" style="1" bestFit="1" customWidth="1"/>
    <col min="9994" max="9998" width="5.453125" style="1" bestFit="1" customWidth="1"/>
    <col min="9999" max="10000" width="4.08984375" style="1" bestFit="1" customWidth="1"/>
    <col min="10001" max="10005" width="6" style="1" bestFit="1" customWidth="1"/>
    <col min="10006" max="10007" width="4.26953125" style="1" bestFit="1" customWidth="1"/>
    <col min="10008" max="10008" width="7.453125" style="1" bestFit="1" customWidth="1"/>
    <col min="10009" max="10010" width="6.7265625" style="1" bestFit="1" customWidth="1"/>
    <col min="10011" max="10014" width="6.26953125" style="1" bestFit="1" customWidth="1"/>
    <col min="10015" max="10015" width="5.453125" style="1" bestFit="1" customWidth="1"/>
    <col min="10016" max="10017" width="5.26953125" style="1" bestFit="1" customWidth="1"/>
    <col min="10018" max="10019" width="4.7265625" style="1" bestFit="1" customWidth="1"/>
    <col min="10020" max="10023" width="6.26953125" style="1" bestFit="1" customWidth="1"/>
    <col min="10024" max="10024" width="5.453125" style="1" bestFit="1" customWidth="1"/>
    <col min="10025" max="10026" width="5.26953125" style="1" bestFit="1" customWidth="1"/>
    <col min="10027" max="10028" width="4.7265625" style="1" bestFit="1" customWidth="1"/>
    <col min="10029" max="10240" width="11.90625" style="1"/>
    <col min="10241" max="10242" width="3.90625" style="1" customWidth="1"/>
    <col min="10243" max="10243" width="9" style="1" bestFit="1" customWidth="1"/>
    <col min="10244" max="10246" width="6.7265625" style="1" bestFit="1" customWidth="1"/>
    <col min="10247" max="10247" width="7.453125" style="1" bestFit="1" customWidth="1"/>
    <col min="10248" max="10249" width="6.7265625" style="1" bestFit="1" customWidth="1"/>
    <col min="10250" max="10254" width="5.453125" style="1" bestFit="1" customWidth="1"/>
    <col min="10255" max="10256" width="4.08984375" style="1" bestFit="1" customWidth="1"/>
    <col min="10257" max="10261" width="6" style="1" bestFit="1" customWidth="1"/>
    <col min="10262" max="10263" width="4.26953125" style="1" bestFit="1" customWidth="1"/>
    <col min="10264" max="10264" width="7.453125" style="1" bestFit="1" customWidth="1"/>
    <col min="10265" max="10266" width="6.7265625" style="1" bestFit="1" customWidth="1"/>
    <col min="10267" max="10270" width="6.26953125" style="1" bestFit="1" customWidth="1"/>
    <col min="10271" max="10271" width="5.453125" style="1" bestFit="1" customWidth="1"/>
    <col min="10272" max="10273" width="5.26953125" style="1" bestFit="1" customWidth="1"/>
    <col min="10274" max="10275" width="4.7265625" style="1" bestFit="1" customWidth="1"/>
    <col min="10276" max="10279" width="6.26953125" style="1" bestFit="1" customWidth="1"/>
    <col min="10280" max="10280" width="5.453125" style="1" bestFit="1" customWidth="1"/>
    <col min="10281" max="10282" width="5.26953125" style="1" bestFit="1" customWidth="1"/>
    <col min="10283" max="10284" width="4.7265625" style="1" bestFit="1" customWidth="1"/>
    <col min="10285" max="10496" width="11.90625" style="1"/>
    <col min="10497" max="10498" width="3.90625" style="1" customWidth="1"/>
    <col min="10499" max="10499" width="9" style="1" bestFit="1" customWidth="1"/>
    <col min="10500" max="10502" width="6.7265625" style="1" bestFit="1" customWidth="1"/>
    <col min="10503" max="10503" width="7.453125" style="1" bestFit="1" customWidth="1"/>
    <col min="10504" max="10505" width="6.7265625" style="1" bestFit="1" customWidth="1"/>
    <col min="10506" max="10510" width="5.453125" style="1" bestFit="1" customWidth="1"/>
    <col min="10511" max="10512" width="4.08984375" style="1" bestFit="1" customWidth="1"/>
    <col min="10513" max="10517" width="6" style="1" bestFit="1" customWidth="1"/>
    <col min="10518" max="10519" width="4.26953125" style="1" bestFit="1" customWidth="1"/>
    <col min="10520" max="10520" width="7.453125" style="1" bestFit="1" customWidth="1"/>
    <col min="10521" max="10522" width="6.7265625" style="1" bestFit="1" customWidth="1"/>
    <col min="10523" max="10526" width="6.26953125" style="1" bestFit="1" customWidth="1"/>
    <col min="10527" max="10527" width="5.453125" style="1" bestFit="1" customWidth="1"/>
    <col min="10528" max="10529" width="5.26953125" style="1" bestFit="1" customWidth="1"/>
    <col min="10530" max="10531" width="4.7265625" style="1" bestFit="1" customWidth="1"/>
    <col min="10532" max="10535" width="6.26953125" style="1" bestFit="1" customWidth="1"/>
    <col min="10536" max="10536" width="5.453125" style="1" bestFit="1" customWidth="1"/>
    <col min="10537" max="10538" width="5.26953125" style="1" bestFit="1" customWidth="1"/>
    <col min="10539" max="10540" width="4.7265625" style="1" bestFit="1" customWidth="1"/>
    <col min="10541" max="10752" width="11.90625" style="1"/>
    <col min="10753" max="10754" width="3.90625" style="1" customWidth="1"/>
    <col min="10755" max="10755" width="9" style="1" bestFit="1" customWidth="1"/>
    <col min="10756" max="10758" width="6.7265625" style="1" bestFit="1" customWidth="1"/>
    <col min="10759" max="10759" width="7.453125" style="1" bestFit="1" customWidth="1"/>
    <col min="10760" max="10761" width="6.7265625" style="1" bestFit="1" customWidth="1"/>
    <col min="10762" max="10766" width="5.453125" style="1" bestFit="1" customWidth="1"/>
    <col min="10767" max="10768" width="4.08984375" style="1" bestFit="1" customWidth="1"/>
    <col min="10769" max="10773" width="6" style="1" bestFit="1" customWidth="1"/>
    <col min="10774" max="10775" width="4.26953125" style="1" bestFit="1" customWidth="1"/>
    <col min="10776" max="10776" width="7.453125" style="1" bestFit="1" customWidth="1"/>
    <col min="10777" max="10778" width="6.7265625" style="1" bestFit="1" customWidth="1"/>
    <col min="10779" max="10782" width="6.26953125" style="1" bestFit="1" customWidth="1"/>
    <col min="10783" max="10783" width="5.453125" style="1" bestFit="1" customWidth="1"/>
    <col min="10784" max="10785" width="5.26953125" style="1" bestFit="1" customWidth="1"/>
    <col min="10786" max="10787" width="4.7265625" style="1" bestFit="1" customWidth="1"/>
    <col min="10788" max="10791" width="6.26953125" style="1" bestFit="1" customWidth="1"/>
    <col min="10792" max="10792" width="5.453125" style="1" bestFit="1" customWidth="1"/>
    <col min="10793" max="10794" width="5.26953125" style="1" bestFit="1" customWidth="1"/>
    <col min="10795" max="10796" width="4.7265625" style="1" bestFit="1" customWidth="1"/>
    <col min="10797" max="11008" width="11.90625" style="1"/>
    <col min="11009" max="11010" width="3.90625" style="1" customWidth="1"/>
    <col min="11011" max="11011" width="9" style="1" bestFit="1" customWidth="1"/>
    <col min="11012" max="11014" width="6.7265625" style="1" bestFit="1" customWidth="1"/>
    <col min="11015" max="11015" width="7.453125" style="1" bestFit="1" customWidth="1"/>
    <col min="11016" max="11017" width="6.7265625" style="1" bestFit="1" customWidth="1"/>
    <col min="11018" max="11022" width="5.453125" style="1" bestFit="1" customWidth="1"/>
    <col min="11023" max="11024" width="4.08984375" style="1" bestFit="1" customWidth="1"/>
    <col min="11025" max="11029" width="6" style="1" bestFit="1" customWidth="1"/>
    <col min="11030" max="11031" width="4.26953125" style="1" bestFit="1" customWidth="1"/>
    <col min="11032" max="11032" width="7.453125" style="1" bestFit="1" customWidth="1"/>
    <col min="11033" max="11034" width="6.7265625" style="1" bestFit="1" customWidth="1"/>
    <col min="11035" max="11038" width="6.26953125" style="1" bestFit="1" customWidth="1"/>
    <col min="11039" max="11039" width="5.453125" style="1" bestFit="1" customWidth="1"/>
    <col min="11040" max="11041" width="5.26953125" style="1" bestFit="1" customWidth="1"/>
    <col min="11042" max="11043" width="4.7265625" style="1" bestFit="1" customWidth="1"/>
    <col min="11044" max="11047" width="6.26953125" style="1" bestFit="1" customWidth="1"/>
    <col min="11048" max="11048" width="5.453125" style="1" bestFit="1" customWidth="1"/>
    <col min="11049" max="11050" width="5.26953125" style="1" bestFit="1" customWidth="1"/>
    <col min="11051" max="11052" width="4.7265625" style="1" bestFit="1" customWidth="1"/>
    <col min="11053" max="11264" width="11.90625" style="1"/>
    <col min="11265" max="11266" width="3.90625" style="1" customWidth="1"/>
    <col min="11267" max="11267" width="9" style="1" bestFit="1" customWidth="1"/>
    <col min="11268" max="11270" width="6.7265625" style="1" bestFit="1" customWidth="1"/>
    <col min="11271" max="11271" width="7.453125" style="1" bestFit="1" customWidth="1"/>
    <col min="11272" max="11273" width="6.7265625" style="1" bestFit="1" customWidth="1"/>
    <col min="11274" max="11278" width="5.453125" style="1" bestFit="1" customWidth="1"/>
    <col min="11279" max="11280" width="4.08984375" style="1" bestFit="1" customWidth="1"/>
    <col min="11281" max="11285" width="6" style="1" bestFit="1" customWidth="1"/>
    <col min="11286" max="11287" width="4.26953125" style="1" bestFit="1" customWidth="1"/>
    <col min="11288" max="11288" width="7.453125" style="1" bestFit="1" customWidth="1"/>
    <col min="11289" max="11290" width="6.7265625" style="1" bestFit="1" customWidth="1"/>
    <col min="11291" max="11294" width="6.26953125" style="1" bestFit="1" customWidth="1"/>
    <col min="11295" max="11295" width="5.453125" style="1" bestFit="1" customWidth="1"/>
    <col min="11296" max="11297" width="5.26953125" style="1" bestFit="1" customWidth="1"/>
    <col min="11298" max="11299" width="4.7265625" style="1" bestFit="1" customWidth="1"/>
    <col min="11300" max="11303" width="6.26953125" style="1" bestFit="1" customWidth="1"/>
    <col min="11304" max="11304" width="5.453125" style="1" bestFit="1" customWidth="1"/>
    <col min="11305" max="11306" width="5.26953125" style="1" bestFit="1" customWidth="1"/>
    <col min="11307" max="11308" width="4.7265625" style="1" bestFit="1" customWidth="1"/>
    <col min="11309" max="11520" width="11.90625" style="1"/>
    <col min="11521" max="11522" width="3.90625" style="1" customWidth="1"/>
    <col min="11523" max="11523" width="9" style="1" bestFit="1" customWidth="1"/>
    <col min="11524" max="11526" width="6.7265625" style="1" bestFit="1" customWidth="1"/>
    <col min="11527" max="11527" width="7.453125" style="1" bestFit="1" customWidth="1"/>
    <col min="11528" max="11529" width="6.7265625" style="1" bestFit="1" customWidth="1"/>
    <col min="11530" max="11534" width="5.453125" style="1" bestFit="1" customWidth="1"/>
    <col min="11535" max="11536" width="4.08984375" style="1" bestFit="1" customWidth="1"/>
    <col min="11537" max="11541" width="6" style="1" bestFit="1" customWidth="1"/>
    <col min="11542" max="11543" width="4.26953125" style="1" bestFit="1" customWidth="1"/>
    <col min="11544" max="11544" width="7.453125" style="1" bestFit="1" customWidth="1"/>
    <col min="11545" max="11546" width="6.7265625" style="1" bestFit="1" customWidth="1"/>
    <col min="11547" max="11550" width="6.26953125" style="1" bestFit="1" customWidth="1"/>
    <col min="11551" max="11551" width="5.453125" style="1" bestFit="1" customWidth="1"/>
    <col min="11552" max="11553" width="5.26953125" style="1" bestFit="1" customWidth="1"/>
    <col min="11554" max="11555" width="4.7265625" style="1" bestFit="1" customWidth="1"/>
    <col min="11556" max="11559" width="6.26953125" style="1" bestFit="1" customWidth="1"/>
    <col min="11560" max="11560" width="5.453125" style="1" bestFit="1" customWidth="1"/>
    <col min="11561" max="11562" width="5.26953125" style="1" bestFit="1" customWidth="1"/>
    <col min="11563" max="11564" width="4.7265625" style="1" bestFit="1" customWidth="1"/>
    <col min="11565" max="11776" width="11.90625" style="1"/>
    <col min="11777" max="11778" width="3.90625" style="1" customWidth="1"/>
    <col min="11779" max="11779" width="9" style="1" bestFit="1" customWidth="1"/>
    <col min="11780" max="11782" width="6.7265625" style="1" bestFit="1" customWidth="1"/>
    <col min="11783" max="11783" width="7.453125" style="1" bestFit="1" customWidth="1"/>
    <col min="11784" max="11785" width="6.7265625" style="1" bestFit="1" customWidth="1"/>
    <col min="11786" max="11790" width="5.453125" style="1" bestFit="1" customWidth="1"/>
    <col min="11791" max="11792" width="4.08984375" style="1" bestFit="1" customWidth="1"/>
    <col min="11793" max="11797" width="6" style="1" bestFit="1" customWidth="1"/>
    <col min="11798" max="11799" width="4.26953125" style="1" bestFit="1" customWidth="1"/>
    <col min="11800" max="11800" width="7.453125" style="1" bestFit="1" customWidth="1"/>
    <col min="11801" max="11802" width="6.7265625" style="1" bestFit="1" customWidth="1"/>
    <col min="11803" max="11806" width="6.26953125" style="1" bestFit="1" customWidth="1"/>
    <col min="11807" max="11807" width="5.453125" style="1" bestFit="1" customWidth="1"/>
    <col min="11808" max="11809" width="5.26953125" style="1" bestFit="1" customWidth="1"/>
    <col min="11810" max="11811" width="4.7265625" style="1" bestFit="1" customWidth="1"/>
    <col min="11812" max="11815" width="6.26953125" style="1" bestFit="1" customWidth="1"/>
    <col min="11816" max="11816" width="5.453125" style="1" bestFit="1" customWidth="1"/>
    <col min="11817" max="11818" width="5.26953125" style="1" bestFit="1" customWidth="1"/>
    <col min="11819" max="11820" width="4.7265625" style="1" bestFit="1" customWidth="1"/>
    <col min="11821" max="12032" width="11.90625" style="1"/>
    <col min="12033" max="12034" width="3.90625" style="1" customWidth="1"/>
    <col min="12035" max="12035" width="9" style="1" bestFit="1" customWidth="1"/>
    <col min="12036" max="12038" width="6.7265625" style="1" bestFit="1" customWidth="1"/>
    <col min="12039" max="12039" width="7.453125" style="1" bestFit="1" customWidth="1"/>
    <col min="12040" max="12041" width="6.7265625" style="1" bestFit="1" customWidth="1"/>
    <col min="12042" max="12046" width="5.453125" style="1" bestFit="1" customWidth="1"/>
    <col min="12047" max="12048" width="4.08984375" style="1" bestFit="1" customWidth="1"/>
    <col min="12049" max="12053" width="6" style="1" bestFit="1" customWidth="1"/>
    <col min="12054" max="12055" width="4.26953125" style="1" bestFit="1" customWidth="1"/>
    <col min="12056" max="12056" width="7.453125" style="1" bestFit="1" customWidth="1"/>
    <col min="12057" max="12058" width="6.7265625" style="1" bestFit="1" customWidth="1"/>
    <col min="12059" max="12062" width="6.26953125" style="1" bestFit="1" customWidth="1"/>
    <col min="12063" max="12063" width="5.453125" style="1" bestFit="1" customWidth="1"/>
    <col min="12064" max="12065" width="5.26953125" style="1" bestFit="1" customWidth="1"/>
    <col min="12066" max="12067" width="4.7265625" style="1" bestFit="1" customWidth="1"/>
    <col min="12068" max="12071" width="6.26953125" style="1" bestFit="1" customWidth="1"/>
    <col min="12072" max="12072" width="5.453125" style="1" bestFit="1" customWidth="1"/>
    <col min="12073" max="12074" width="5.26953125" style="1" bestFit="1" customWidth="1"/>
    <col min="12075" max="12076" width="4.7265625" style="1" bestFit="1" customWidth="1"/>
    <col min="12077" max="12288" width="11.90625" style="1"/>
    <col min="12289" max="12290" width="3.90625" style="1" customWidth="1"/>
    <col min="12291" max="12291" width="9" style="1" bestFit="1" customWidth="1"/>
    <col min="12292" max="12294" width="6.7265625" style="1" bestFit="1" customWidth="1"/>
    <col min="12295" max="12295" width="7.453125" style="1" bestFit="1" customWidth="1"/>
    <col min="12296" max="12297" width="6.7265625" style="1" bestFit="1" customWidth="1"/>
    <col min="12298" max="12302" width="5.453125" style="1" bestFit="1" customWidth="1"/>
    <col min="12303" max="12304" width="4.08984375" style="1" bestFit="1" customWidth="1"/>
    <col min="12305" max="12309" width="6" style="1" bestFit="1" customWidth="1"/>
    <col min="12310" max="12311" width="4.26953125" style="1" bestFit="1" customWidth="1"/>
    <col min="12312" max="12312" width="7.453125" style="1" bestFit="1" customWidth="1"/>
    <col min="12313" max="12314" width="6.7265625" style="1" bestFit="1" customWidth="1"/>
    <col min="12315" max="12318" width="6.26953125" style="1" bestFit="1" customWidth="1"/>
    <col min="12319" max="12319" width="5.453125" style="1" bestFit="1" customWidth="1"/>
    <col min="12320" max="12321" width="5.26953125" style="1" bestFit="1" customWidth="1"/>
    <col min="12322" max="12323" width="4.7265625" style="1" bestFit="1" customWidth="1"/>
    <col min="12324" max="12327" width="6.26953125" style="1" bestFit="1" customWidth="1"/>
    <col min="12328" max="12328" width="5.453125" style="1" bestFit="1" customWidth="1"/>
    <col min="12329" max="12330" width="5.26953125" style="1" bestFit="1" customWidth="1"/>
    <col min="12331" max="12332" width="4.7265625" style="1" bestFit="1" customWidth="1"/>
    <col min="12333" max="12544" width="11.90625" style="1"/>
    <col min="12545" max="12546" width="3.90625" style="1" customWidth="1"/>
    <col min="12547" max="12547" width="9" style="1" bestFit="1" customWidth="1"/>
    <col min="12548" max="12550" width="6.7265625" style="1" bestFit="1" customWidth="1"/>
    <col min="12551" max="12551" width="7.453125" style="1" bestFit="1" customWidth="1"/>
    <col min="12552" max="12553" width="6.7265625" style="1" bestFit="1" customWidth="1"/>
    <col min="12554" max="12558" width="5.453125" style="1" bestFit="1" customWidth="1"/>
    <col min="12559" max="12560" width="4.08984375" style="1" bestFit="1" customWidth="1"/>
    <col min="12561" max="12565" width="6" style="1" bestFit="1" customWidth="1"/>
    <col min="12566" max="12567" width="4.26953125" style="1" bestFit="1" customWidth="1"/>
    <col min="12568" max="12568" width="7.453125" style="1" bestFit="1" customWidth="1"/>
    <col min="12569" max="12570" width="6.7265625" style="1" bestFit="1" customWidth="1"/>
    <col min="12571" max="12574" width="6.26953125" style="1" bestFit="1" customWidth="1"/>
    <col min="12575" max="12575" width="5.453125" style="1" bestFit="1" customWidth="1"/>
    <col min="12576" max="12577" width="5.26953125" style="1" bestFit="1" customWidth="1"/>
    <col min="12578" max="12579" width="4.7265625" style="1" bestFit="1" customWidth="1"/>
    <col min="12580" max="12583" width="6.26953125" style="1" bestFit="1" customWidth="1"/>
    <col min="12584" max="12584" width="5.453125" style="1" bestFit="1" customWidth="1"/>
    <col min="12585" max="12586" width="5.26953125" style="1" bestFit="1" customWidth="1"/>
    <col min="12587" max="12588" width="4.7265625" style="1" bestFit="1" customWidth="1"/>
    <col min="12589" max="12800" width="11.90625" style="1"/>
    <col min="12801" max="12802" width="3.90625" style="1" customWidth="1"/>
    <col min="12803" max="12803" width="9" style="1" bestFit="1" customWidth="1"/>
    <col min="12804" max="12806" width="6.7265625" style="1" bestFit="1" customWidth="1"/>
    <col min="12807" max="12807" width="7.453125" style="1" bestFit="1" customWidth="1"/>
    <col min="12808" max="12809" width="6.7265625" style="1" bestFit="1" customWidth="1"/>
    <col min="12810" max="12814" width="5.453125" style="1" bestFit="1" customWidth="1"/>
    <col min="12815" max="12816" width="4.08984375" style="1" bestFit="1" customWidth="1"/>
    <col min="12817" max="12821" width="6" style="1" bestFit="1" customWidth="1"/>
    <col min="12822" max="12823" width="4.26953125" style="1" bestFit="1" customWidth="1"/>
    <col min="12824" max="12824" width="7.453125" style="1" bestFit="1" customWidth="1"/>
    <col min="12825" max="12826" width="6.7265625" style="1" bestFit="1" customWidth="1"/>
    <col min="12827" max="12830" width="6.26953125" style="1" bestFit="1" customWidth="1"/>
    <col min="12831" max="12831" width="5.453125" style="1" bestFit="1" customWidth="1"/>
    <col min="12832" max="12833" width="5.26953125" style="1" bestFit="1" customWidth="1"/>
    <col min="12834" max="12835" width="4.7265625" style="1" bestFit="1" customWidth="1"/>
    <col min="12836" max="12839" width="6.26953125" style="1" bestFit="1" customWidth="1"/>
    <col min="12840" max="12840" width="5.453125" style="1" bestFit="1" customWidth="1"/>
    <col min="12841" max="12842" width="5.26953125" style="1" bestFit="1" customWidth="1"/>
    <col min="12843" max="12844" width="4.7265625" style="1" bestFit="1" customWidth="1"/>
    <col min="12845" max="13056" width="11.90625" style="1"/>
    <col min="13057" max="13058" width="3.90625" style="1" customWidth="1"/>
    <col min="13059" max="13059" width="9" style="1" bestFit="1" customWidth="1"/>
    <col min="13060" max="13062" width="6.7265625" style="1" bestFit="1" customWidth="1"/>
    <col min="13063" max="13063" width="7.453125" style="1" bestFit="1" customWidth="1"/>
    <col min="13064" max="13065" width="6.7265625" style="1" bestFit="1" customWidth="1"/>
    <col min="13066" max="13070" width="5.453125" style="1" bestFit="1" customWidth="1"/>
    <col min="13071" max="13072" width="4.08984375" style="1" bestFit="1" customWidth="1"/>
    <col min="13073" max="13077" width="6" style="1" bestFit="1" customWidth="1"/>
    <col min="13078" max="13079" width="4.26953125" style="1" bestFit="1" customWidth="1"/>
    <col min="13080" max="13080" width="7.453125" style="1" bestFit="1" customWidth="1"/>
    <col min="13081" max="13082" width="6.7265625" style="1" bestFit="1" customWidth="1"/>
    <col min="13083" max="13086" width="6.26953125" style="1" bestFit="1" customWidth="1"/>
    <col min="13087" max="13087" width="5.453125" style="1" bestFit="1" customWidth="1"/>
    <col min="13088" max="13089" width="5.26953125" style="1" bestFit="1" customWidth="1"/>
    <col min="13090" max="13091" width="4.7265625" style="1" bestFit="1" customWidth="1"/>
    <col min="13092" max="13095" width="6.26953125" style="1" bestFit="1" customWidth="1"/>
    <col min="13096" max="13096" width="5.453125" style="1" bestFit="1" customWidth="1"/>
    <col min="13097" max="13098" width="5.26953125" style="1" bestFit="1" customWidth="1"/>
    <col min="13099" max="13100" width="4.7265625" style="1" bestFit="1" customWidth="1"/>
    <col min="13101" max="13312" width="11.90625" style="1"/>
    <col min="13313" max="13314" width="3.90625" style="1" customWidth="1"/>
    <col min="13315" max="13315" width="9" style="1" bestFit="1" customWidth="1"/>
    <col min="13316" max="13318" width="6.7265625" style="1" bestFit="1" customWidth="1"/>
    <col min="13319" max="13319" width="7.453125" style="1" bestFit="1" customWidth="1"/>
    <col min="13320" max="13321" width="6.7265625" style="1" bestFit="1" customWidth="1"/>
    <col min="13322" max="13326" width="5.453125" style="1" bestFit="1" customWidth="1"/>
    <col min="13327" max="13328" width="4.08984375" style="1" bestFit="1" customWidth="1"/>
    <col min="13329" max="13333" width="6" style="1" bestFit="1" customWidth="1"/>
    <col min="13334" max="13335" width="4.26953125" style="1" bestFit="1" customWidth="1"/>
    <col min="13336" max="13336" width="7.453125" style="1" bestFit="1" customWidth="1"/>
    <col min="13337" max="13338" width="6.7265625" style="1" bestFit="1" customWidth="1"/>
    <col min="13339" max="13342" width="6.26953125" style="1" bestFit="1" customWidth="1"/>
    <col min="13343" max="13343" width="5.453125" style="1" bestFit="1" customWidth="1"/>
    <col min="13344" max="13345" width="5.26953125" style="1" bestFit="1" customWidth="1"/>
    <col min="13346" max="13347" width="4.7265625" style="1" bestFit="1" customWidth="1"/>
    <col min="13348" max="13351" width="6.26953125" style="1" bestFit="1" customWidth="1"/>
    <col min="13352" max="13352" width="5.453125" style="1" bestFit="1" customWidth="1"/>
    <col min="13353" max="13354" width="5.26953125" style="1" bestFit="1" customWidth="1"/>
    <col min="13355" max="13356" width="4.7265625" style="1" bestFit="1" customWidth="1"/>
    <col min="13357" max="13568" width="11.90625" style="1"/>
    <col min="13569" max="13570" width="3.90625" style="1" customWidth="1"/>
    <col min="13571" max="13571" width="9" style="1" bestFit="1" customWidth="1"/>
    <col min="13572" max="13574" width="6.7265625" style="1" bestFit="1" customWidth="1"/>
    <col min="13575" max="13575" width="7.453125" style="1" bestFit="1" customWidth="1"/>
    <col min="13576" max="13577" width="6.7265625" style="1" bestFit="1" customWidth="1"/>
    <col min="13578" max="13582" width="5.453125" style="1" bestFit="1" customWidth="1"/>
    <col min="13583" max="13584" width="4.08984375" style="1" bestFit="1" customWidth="1"/>
    <col min="13585" max="13589" width="6" style="1" bestFit="1" customWidth="1"/>
    <col min="13590" max="13591" width="4.26953125" style="1" bestFit="1" customWidth="1"/>
    <col min="13592" max="13592" width="7.453125" style="1" bestFit="1" customWidth="1"/>
    <col min="13593" max="13594" width="6.7265625" style="1" bestFit="1" customWidth="1"/>
    <col min="13595" max="13598" width="6.26953125" style="1" bestFit="1" customWidth="1"/>
    <col min="13599" max="13599" width="5.453125" style="1" bestFit="1" customWidth="1"/>
    <col min="13600" max="13601" width="5.26953125" style="1" bestFit="1" customWidth="1"/>
    <col min="13602" max="13603" width="4.7265625" style="1" bestFit="1" customWidth="1"/>
    <col min="13604" max="13607" width="6.26953125" style="1" bestFit="1" customWidth="1"/>
    <col min="13608" max="13608" width="5.453125" style="1" bestFit="1" customWidth="1"/>
    <col min="13609" max="13610" width="5.26953125" style="1" bestFit="1" customWidth="1"/>
    <col min="13611" max="13612" width="4.7265625" style="1" bestFit="1" customWidth="1"/>
    <col min="13613" max="13824" width="11.90625" style="1"/>
    <col min="13825" max="13826" width="3.90625" style="1" customWidth="1"/>
    <col min="13827" max="13827" width="9" style="1" bestFit="1" customWidth="1"/>
    <col min="13828" max="13830" width="6.7265625" style="1" bestFit="1" customWidth="1"/>
    <col min="13831" max="13831" width="7.453125" style="1" bestFit="1" customWidth="1"/>
    <col min="13832" max="13833" width="6.7265625" style="1" bestFit="1" customWidth="1"/>
    <col min="13834" max="13838" width="5.453125" style="1" bestFit="1" customWidth="1"/>
    <col min="13839" max="13840" width="4.08984375" style="1" bestFit="1" customWidth="1"/>
    <col min="13841" max="13845" width="6" style="1" bestFit="1" customWidth="1"/>
    <col min="13846" max="13847" width="4.26953125" style="1" bestFit="1" customWidth="1"/>
    <col min="13848" max="13848" width="7.453125" style="1" bestFit="1" customWidth="1"/>
    <col min="13849" max="13850" width="6.7265625" style="1" bestFit="1" customWidth="1"/>
    <col min="13851" max="13854" width="6.26953125" style="1" bestFit="1" customWidth="1"/>
    <col min="13855" max="13855" width="5.453125" style="1" bestFit="1" customWidth="1"/>
    <col min="13856" max="13857" width="5.26953125" style="1" bestFit="1" customWidth="1"/>
    <col min="13858" max="13859" width="4.7265625" style="1" bestFit="1" customWidth="1"/>
    <col min="13860" max="13863" width="6.26953125" style="1" bestFit="1" customWidth="1"/>
    <col min="13864" max="13864" width="5.453125" style="1" bestFit="1" customWidth="1"/>
    <col min="13865" max="13866" width="5.26953125" style="1" bestFit="1" customWidth="1"/>
    <col min="13867" max="13868" width="4.7265625" style="1" bestFit="1" customWidth="1"/>
    <col min="13869" max="14080" width="11.90625" style="1"/>
    <col min="14081" max="14082" width="3.90625" style="1" customWidth="1"/>
    <col min="14083" max="14083" width="9" style="1" bestFit="1" customWidth="1"/>
    <col min="14084" max="14086" width="6.7265625" style="1" bestFit="1" customWidth="1"/>
    <col min="14087" max="14087" width="7.453125" style="1" bestFit="1" customWidth="1"/>
    <col min="14088" max="14089" width="6.7265625" style="1" bestFit="1" customWidth="1"/>
    <col min="14090" max="14094" width="5.453125" style="1" bestFit="1" customWidth="1"/>
    <col min="14095" max="14096" width="4.08984375" style="1" bestFit="1" customWidth="1"/>
    <col min="14097" max="14101" width="6" style="1" bestFit="1" customWidth="1"/>
    <col min="14102" max="14103" width="4.26953125" style="1" bestFit="1" customWidth="1"/>
    <col min="14104" max="14104" width="7.453125" style="1" bestFit="1" customWidth="1"/>
    <col min="14105" max="14106" width="6.7265625" style="1" bestFit="1" customWidth="1"/>
    <col min="14107" max="14110" width="6.26953125" style="1" bestFit="1" customWidth="1"/>
    <col min="14111" max="14111" width="5.453125" style="1" bestFit="1" customWidth="1"/>
    <col min="14112" max="14113" width="5.26953125" style="1" bestFit="1" customWidth="1"/>
    <col min="14114" max="14115" width="4.7265625" style="1" bestFit="1" customWidth="1"/>
    <col min="14116" max="14119" width="6.26953125" style="1" bestFit="1" customWidth="1"/>
    <col min="14120" max="14120" width="5.453125" style="1" bestFit="1" customWidth="1"/>
    <col min="14121" max="14122" width="5.26953125" style="1" bestFit="1" customWidth="1"/>
    <col min="14123" max="14124" width="4.7265625" style="1" bestFit="1" customWidth="1"/>
    <col min="14125" max="14336" width="11.90625" style="1"/>
    <col min="14337" max="14338" width="3.90625" style="1" customWidth="1"/>
    <col min="14339" max="14339" width="9" style="1" bestFit="1" customWidth="1"/>
    <col min="14340" max="14342" width="6.7265625" style="1" bestFit="1" customWidth="1"/>
    <col min="14343" max="14343" width="7.453125" style="1" bestFit="1" customWidth="1"/>
    <col min="14344" max="14345" width="6.7265625" style="1" bestFit="1" customWidth="1"/>
    <col min="14346" max="14350" width="5.453125" style="1" bestFit="1" customWidth="1"/>
    <col min="14351" max="14352" width="4.08984375" style="1" bestFit="1" customWidth="1"/>
    <col min="14353" max="14357" width="6" style="1" bestFit="1" customWidth="1"/>
    <col min="14358" max="14359" width="4.26953125" style="1" bestFit="1" customWidth="1"/>
    <col min="14360" max="14360" width="7.453125" style="1" bestFit="1" customWidth="1"/>
    <col min="14361" max="14362" width="6.7265625" style="1" bestFit="1" customWidth="1"/>
    <col min="14363" max="14366" width="6.26953125" style="1" bestFit="1" customWidth="1"/>
    <col min="14367" max="14367" width="5.453125" style="1" bestFit="1" customWidth="1"/>
    <col min="14368" max="14369" width="5.26953125" style="1" bestFit="1" customWidth="1"/>
    <col min="14370" max="14371" width="4.7265625" style="1" bestFit="1" customWidth="1"/>
    <col min="14372" max="14375" width="6.26953125" style="1" bestFit="1" customWidth="1"/>
    <col min="14376" max="14376" width="5.453125" style="1" bestFit="1" customWidth="1"/>
    <col min="14377" max="14378" width="5.26953125" style="1" bestFit="1" customWidth="1"/>
    <col min="14379" max="14380" width="4.7265625" style="1" bestFit="1" customWidth="1"/>
    <col min="14381" max="14592" width="11.90625" style="1"/>
    <col min="14593" max="14594" width="3.90625" style="1" customWidth="1"/>
    <col min="14595" max="14595" width="9" style="1" bestFit="1" customWidth="1"/>
    <col min="14596" max="14598" width="6.7265625" style="1" bestFit="1" customWidth="1"/>
    <col min="14599" max="14599" width="7.453125" style="1" bestFit="1" customWidth="1"/>
    <col min="14600" max="14601" width="6.7265625" style="1" bestFit="1" customWidth="1"/>
    <col min="14602" max="14606" width="5.453125" style="1" bestFit="1" customWidth="1"/>
    <col min="14607" max="14608" width="4.08984375" style="1" bestFit="1" customWidth="1"/>
    <col min="14609" max="14613" width="6" style="1" bestFit="1" customWidth="1"/>
    <col min="14614" max="14615" width="4.26953125" style="1" bestFit="1" customWidth="1"/>
    <col min="14616" max="14616" width="7.453125" style="1" bestFit="1" customWidth="1"/>
    <col min="14617" max="14618" width="6.7265625" style="1" bestFit="1" customWidth="1"/>
    <col min="14619" max="14622" width="6.26953125" style="1" bestFit="1" customWidth="1"/>
    <col min="14623" max="14623" width="5.453125" style="1" bestFit="1" customWidth="1"/>
    <col min="14624" max="14625" width="5.26953125" style="1" bestFit="1" customWidth="1"/>
    <col min="14626" max="14627" width="4.7265625" style="1" bestFit="1" customWidth="1"/>
    <col min="14628" max="14631" width="6.26953125" style="1" bestFit="1" customWidth="1"/>
    <col min="14632" max="14632" width="5.453125" style="1" bestFit="1" customWidth="1"/>
    <col min="14633" max="14634" width="5.26953125" style="1" bestFit="1" customWidth="1"/>
    <col min="14635" max="14636" width="4.7265625" style="1" bestFit="1" customWidth="1"/>
    <col min="14637" max="14848" width="11.90625" style="1"/>
    <col min="14849" max="14850" width="3.90625" style="1" customWidth="1"/>
    <col min="14851" max="14851" width="9" style="1" bestFit="1" customWidth="1"/>
    <col min="14852" max="14854" width="6.7265625" style="1" bestFit="1" customWidth="1"/>
    <col min="14855" max="14855" width="7.453125" style="1" bestFit="1" customWidth="1"/>
    <col min="14856" max="14857" width="6.7265625" style="1" bestFit="1" customWidth="1"/>
    <col min="14858" max="14862" width="5.453125" style="1" bestFit="1" customWidth="1"/>
    <col min="14863" max="14864" width="4.08984375" style="1" bestFit="1" customWidth="1"/>
    <col min="14865" max="14869" width="6" style="1" bestFit="1" customWidth="1"/>
    <col min="14870" max="14871" width="4.26953125" style="1" bestFit="1" customWidth="1"/>
    <col min="14872" max="14872" width="7.453125" style="1" bestFit="1" customWidth="1"/>
    <col min="14873" max="14874" width="6.7265625" style="1" bestFit="1" customWidth="1"/>
    <col min="14875" max="14878" width="6.26953125" style="1" bestFit="1" customWidth="1"/>
    <col min="14879" max="14879" width="5.453125" style="1" bestFit="1" customWidth="1"/>
    <col min="14880" max="14881" width="5.26953125" style="1" bestFit="1" customWidth="1"/>
    <col min="14882" max="14883" width="4.7265625" style="1" bestFit="1" customWidth="1"/>
    <col min="14884" max="14887" width="6.26953125" style="1" bestFit="1" customWidth="1"/>
    <col min="14888" max="14888" width="5.453125" style="1" bestFit="1" customWidth="1"/>
    <col min="14889" max="14890" width="5.26953125" style="1" bestFit="1" customWidth="1"/>
    <col min="14891" max="14892" width="4.7265625" style="1" bestFit="1" customWidth="1"/>
    <col min="14893" max="15104" width="11.90625" style="1"/>
    <col min="15105" max="15106" width="3.90625" style="1" customWidth="1"/>
    <col min="15107" max="15107" width="9" style="1" bestFit="1" customWidth="1"/>
    <col min="15108" max="15110" width="6.7265625" style="1" bestFit="1" customWidth="1"/>
    <col min="15111" max="15111" width="7.453125" style="1" bestFit="1" customWidth="1"/>
    <col min="15112" max="15113" width="6.7265625" style="1" bestFit="1" customWidth="1"/>
    <col min="15114" max="15118" width="5.453125" style="1" bestFit="1" customWidth="1"/>
    <col min="15119" max="15120" width="4.08984375" style="1" bestFit="1" customWidth="1"/>
    <col min="15121" max="15125" width="6" style="1" bestFit="1" customWidth="1"/>
    <col min="15126" max="15127" width="4.26953125" style="1" bestFit="1" customWidth="1"/>
    <col min="15128" max="15128" width="7.453125" style="1" bestFit="1" customWidth="1"/>
    <col min="15129" max="15130" width="6.7265625" style="1" bestFit="1" customWidth="1"/>
    <col min="15131" max="15134" width="6.26953125" style="1" bestFit="1" customWidth="1"/>
    <col min="15135" max="15135" width="5.453125" style="1" bestFit="1" customWidth="1"/>
    <col min="15136" max="15137" width="5.26953125" style="1" bestFit="1" customWidth="1"/>
    <col min="15138" max="15139" width="4.7265625" style="1" bestFit="1" customWidth="1"/>
    <col min="15140" max="15143" width="6.26953125" style="1" bestFit="1" customWidth="1"/>
    <col min="15144" max="15144" width="5.453125" style="1" bestFit="1" customWidth="1"/>
    <col min="15145" max="15146" width="5.26953125" style="1" bestFit="1" customWidth="1"/>
    <col min="15147" max="15148" width="4.7265625" style="1" bestFit="1" customWidth="1"/>
    <col min="15149" max="15360" width="11.90625" style="1"/>
    <col min="15361" max="15362" width="3.90625" style="1" customWidth="1"/>
    <col min="15363" max="15363" width="9" style="1" bestFit="1" customWidth="1"/>
    <col min="15364" max="15366" width="6.7265625" style="1" bestFit="1" customWidth="1"/>
    <col min="15367" max="15367" width="7.453125" style="1" bestFit="1" customWidth="1"/>
    <col min="15368" max="15369" width="6.7265625" style="1" bestFit="1" customWidth="1"/>
    <col min="15370" max="15374" width="5.453125" style="1" bestFit="1" customWidth="1"/>
    <col min="15375" max="15376" width="4.08984375" style="1" bestFit="1" customWidth="1"/>
    <col min="15377" max="15381" width="6" style="1" bestFit="1" customWidth="1"/>
    <col min="15382" max="15383" width="4.26953125" style="1" bestFit="1" customWidth="1"/>
    <col min="15384" max="15384" width="7.453125" style="1" bestFit="1" customWidth="1"/>
    <col min="15385" max="15386" width="6.7265625" style="1" bestFit="1" customWidth="1"/>
    <col min="15387" max="15390" width="6.26953125" style="1" bestFit="1" customWidth="1"/>
    <col min="15391" max="15391" width="5.453125" style="1" bestFit="1" customWidth="1"/>
    <col min="15392" max="15393" width="5.26953125" style="1" bestFit="1" customWidth="1"/>
    <col min="15394" max="15395" width="4.7265625" style="1" bestFit="1" customWidth="1"/>
    <col min="15396" max="15399" width="6.26953125" style="1" bestFit="1" customWidth="1"/>
    <col min="15400" max="15400" width="5.453125" style="1" bestFit="1" customWidth="1"/>
    <col min="15401" max="15402" width="5.26953125" style="1" bestFit="1" customWidth="1"/>
    <col min="15403" max="15404" width="4.7265625" style="1" bestFit="1" customWidth="1"/>
    <col min="15405" max="15616" width="11.90625" style="1"/>
    <col min="15617" max="15618" width="3.90625" style="1" customWidth="1"/>
    <col min="15619" max="15619" width="9" style="1" bestFit="1" customWidth="1"/>
    <col min="15620" max="15622" width="6.7265625" style="1" bestFit="1" customWidth="1"/>
    <col min="15623" max="15623" width="7.453125" style="1" bestFit="1" customWidth="1"/>
    <col min="15624" max="15625" width="6.7265625" style="1" bestFit="1" customWidth="1"/>
    <col min="15626" max="15630" width="5.453125" style="1" bestFit="1" customWidth="1"/>
    <col min="15631" max="15632" width="4.08984375" style="1" bestFit="1" customWidth="1"/>
    <col min="15633" max="15637" width="6" style="1" bestFit="1" customWidth="1"/>
    <col min="15638" max="15639" width="4.26953125" style="1" bestFit="1" customWidth="1"/>
    <col min="15640" max="15640" width="7.453125" style="1" bestFit="1" customWidth="1"/>
    <col min="15641" max="15642" width="6.7265625" style="1" bestFit="1" customWidth="1"/>
    <col min="15643" max="15646" width="6.26953125" style="1" bestFit="1" customWidth="1"/>
    <col min="15647" max="15647" width="5.453125" style="1" bestFit="1" customWidth="1"/>
    <col min="15648" max="15649" width="5.26953125" style="1" bestFit="1" customWidth="1"/>
    <col min="15650" max="15651" width="4.7265625" style="1" bestFit="1" customWidth="1"/>
    <col min="15652" max="15655" width="6.26953125" style="1" bestFit="1" customWidth="1"/>
    <col min="15656" max="15656" width="5.453125" style="1" bestFit="1" customWidth="1"/>
    <col min="15657" max="15658" width="5.26953125" style="1" bestFit="1" customWidth="1"/>
    <col min="15659" max="15660" width="4.7265625" style="1" bestFit="1" customWidth="1"/>
    <col min="15661" max="15872" width="11.90625" style="1"/>
    <col min="15873" max="15874" width="3.90625" style="1" customWidth="1"/>
    <col min="15875" max="15875" width="9" style="1" bestFit="1" customWidth="1"/>
    <col min="15876" max="15878" width="6.7265625" style="1" bestFit="1" customWidth="1"/>
    <col min="15879" max="15879" width="7.453125" style="1" bestFit="1" customWidth="1"/>
    <col min="15880" max="15881" width="6.7265625" style="1" bestFit="1" customWidth="1"/>
    <col min="15882" max="15886" width="5.453125" style="1" bestFit="1" customWidth="1"/>
    <col min="15887" max="15888" width="4.08984375" style="1" bestFit="1" customWidth="1"/>
    <col min="15889" max="15893" width="6" style="1" bestFit="1" customWidth="1"/>
    <col min="15894" max="15895" width="4.26953125" style="1" bestFit="1" customWidth="1"/>
    <col min="15896" max="15896" width="7.453125" style="1" bestFit="1" customWidth="1"/>
    <col min="15897" max="15898" width="6.7265625" style="1" bestFit="1" customWidth="1"/>
    <col min="15899" max="15902" width="6.26953125" style="1" bestFit="1" customWidth="1"/>
    <col min="15903" max="15903" width="5.453125" style="1" bestFit="1" customWidth="1"/>
    <col min="15904" max="15905" width="5.26953125" style="1" bestFit="1" customWidth="1"/>
    <col min="15906" max="15907" width="4.7265625" style="1" bestFit="1" customWidth="1"/>
    <col min="15908" max="15911" width="6.26953125" style="1" bestFit="1" customWidth="1"/>
    <col min="15912" max="15912" width="5.453125" style="1" bestFit="1" customWidth="1"/>
    <col min="15913" max="15914" width="5.26953125" style="1" bestFit="1" customWidth="1"/>
    <col min="15915" max="15916" width="4.7265625" style="1" bestFit="1" customWidth="1"/>
    <col min="15917" max="16128" width="11.90625" style="1"/>
    <col min="16129" max="16130" width="3.90625" style="1" customWidth="1"/>
    <col min="16131" max="16131" width="9" style="1" bestFit="1" customWidth="1"/>
    <col min="16132" max="16134" width="6.7265625" style="1" bestFit="1" customWidth="1"/>
    <col min="16135" max="16135" width="7.453125" style="1" bestFit="1" customWidth="1"/>
    <col min="16136" max="16137" width="6.7265625" style="1" bestFit="1" customWidth="1"/>
    <col min="16138" max="16142" width="5.453125" style="1" bestFit="1" customWidth="1"/>
    <col min="16143" max="16144" width="4.08984375" style="1" bestFit="1" customWidth="1"/>
    <col min="16145" max="16149" width="6" style="1" bestFit="1" customWidth="1"/>
    <col min="16150" max="16151" width="4.26953125" style="1" bestFit="1" customWidth="1"/>
    <col min="16152" max="16152" width="7.453125" style="1" bestFit="1" customWidth="1"/>
    <col min="16153" max="16154" width="6.7265625" style="1" bestFit="1" customWidth="1"/>
    <col min="16155" max="16158" width="6.26953125" style="1" bestFit="1" customWidth="1"/>
    <col min="16159" max="16159" width="5.453125" style="1" bestFit="1" customWidth="1"/>
    <col min="16160" max="16161" width="5.26953125" style="1" bestFit="1" customWidth="1"/>
    <col min="16162" max="16163" width="4.7265625" style="1" bestFit="1" customWidth="1"/>
    <col min="16164" max="16167" width="6.26953125" style="1" bestFit="1" customWidth="1"/>
    <col min="16168" max="16168" width="5.453125" style="1" bestFit="1" customWidth="1"/>
    <col min="16169" max="16170" width="5.26953125" style="1" bestFit="1" customWidth="1"/>
    <col min="16171" max="16172" width="4.7265625" style="1" bestFit="1" customWidth="1"/>
    <col min="16173" max="16384" width="11.90625" style="1"/>
  </cols>
  <sheetData>
    <row r="1" spans="1:49" ht="13" thickBot="1" x14ac:dyDescent="0.25">
      <c r="C1" s="2" t="s">
        <v>457</v>
      </c>
      <c r="D1" s="1"/>
      <c r="E1" s="3"/>
      <c r="F1" s="3"/>
      <c r="G1" s="3"/>
      <c r="H1" s="3"/>
      <c r="I1" s="644" t="s">
        <v>296</v>
      </c>
      <c r="J1" s="3"/>
      <c r="K1" s="3"/>
      <c r="L1" s="3"/>
      <c r="M1" s="3"/>
      <c r="N1" s="3"/>
      <c r="O1" s="3"/>
      <c r="P1" s="4"/>
      <c r="Q1" s="4" t="s">
        <v>260</v>
      </c>
      <c r="R1" s="3"/>
      <c r="S1" s="3"/>
      <c r="T1" s="3"/>
      <c r="U1" s="3"/>
      <c r="V1" s="3"/>
      <c r="W1" s="3"/>
      <c r="X1" s="3"/>
      <c r="Y1" s="3"/>
      <c r="Z1" s="3"/>
      <c r="AA1" s="4"/>
      <c r="AB1" s="3"/>
      <c r="AC1" s="3"/>
      <c r="AD1" s="4" t="s">
        <v>260</v>
      </c>
      <c r="AE1" s="3"/>
      <c r="AF1" s="259" t="s">
        <v>335</v>
      </c>
      <c r="AG1" s="3"/>
      <c r="AH1" s="3"/>
      <c r="AI1" s="5"/>
      <c r="AJ1" s="4"/>
      <c r="AK1" s="6"/>
      <c r="AL1" s="6"/>
      <c r="AM1" s="6"/>
      <c r="AN1" s="6"/>
      <c r="AO1" s="6"/>
      <c r="AP1" s="6"/>
      <c r="AQ1" s="6"/>
      <c r="AR1" s="6"/>
    </row>
    <row r="2" spans="1:49" s="7" customFormat="1" x14ac:dyDescent="0.2">
      <c r="A2" s="301"/>
      <c r="B2" s="26"/>
      <c r="C2" s="1499" t="s">
        <v>164</v>
      </c>
      <c r="D2" s="680"/>
      <c r="E2" s="96"/>
      <c r="F2" s="96"/>
      <c r="G2" s="97"/>
      <c r="H2" s="97"/>
      <c r="I2" s="97"/>
      <c r="J2" s="97"/>
      <c r="K2" s="97"/>
      <c r="L2" s="97"/>
      <c r="M2" s="97"/>
      <c r="N2" s="97"/>
      <c r="O2" s="352"/>
      <c r="P2" s="352"/>
      <c r="Q2" s="352"/>
      <c r="R2" s="352"/>
      <c r="S2" s="97"/>
      <c r="T2" s="97"/>
      <c r="U2" s="97"/>
      <c r="V2" s="97"/>
      <c r="W2" s="97"/>
      <c r="X2" s="97"/>
      <c r="Y2" s="100"/>
      <c r="Z2" s="100"/>
      <c r="AA2" s="100"/>
      <c r="AB2" s="100"/>
      <c r="AC2" s="97"/>
      <c r="AD2" s="97"/>
      <c r="AE2" s="97"/>
      <c r="AF2" s="97"/>
      <c r="AG2" s="97"/>
      <c r="AH2" s="97"/>
      <c r="AI2" s="97"/>
      <c r="AJ2" s="97"/>
      <c r="AK2" s="97"/>
      <c r="AL2" s="353"/>
      <c r="AM2" s="353"/>
      <c r="AN2" s="353"/>
      <c r="AO2" s="353"/>
      <c r="AP2" s="353"/>
      <c r="AQ2" s="353"/>
      <c r="AR2" s="354"/>
      <c r="AV2" s="645" t="s">
        <v>385</v>
      </c>
    </row>
    <row r="3" spans="1:49" s="7" customFormat="1" ht="14.25" customHeight="1" x14ac:dyDescent="0.2">
      <c r="A3" s="302"/>
      <c r="C3" s="1509"/>
      <c r="D3" s="1512" t="s">
        <v>165</v>
      </c>
      <c r="E3" s="1512"/>
      <c r="F3" s="1513"/>
      <c r="G3" s="9" t="s">
        <v>166</v>
      </c>
      <c r="H3" s="10"/>
      <c r="I3" s="10"/>
      <c r="J3" s="10"/>
      <c r="K3" s="10"/>
      <c r="L3" s="10"/>
      <c r="M3" s="10"/>
      <c r="N3" s="10"/>
      <c r="O3" s="10"/>
      <c r="P3" s="10"/>
      <c r="Q3" s="10"/>
      <c r="R3" s="10"/>
      <c r="S3" s="10"/>
      <c r="T3" s="10"/>
      <c r="U3" s="10"/>
      <c r="V3" s="10"/>
      <c r="W3" s="11"/>
      <c r="X3" s="12" t="s">
        <v>167</v>
      </c>
      <c r="Y3" s="13"/>
      <c r="Z3" s="13"/>
      <c r="AA3" s="13"/>
      <c r="AB3" s="13"/>
      <c r="AC3" s="13"/>
      <c r="AD3" s="13"/>
      <c r="AE3" s="13"/>
      <c r="AF3" s="13"/>
      <c r="AG3" s="14"/>
      <c r="AH3" s="14"/>
      <c r="AI3" s="14"/>
      <c r="AJ3" s="14"/>
      <c r="AK3" s="15"/>
      <c r="AL3" s="15"/>
      <c r="AM3" s="15"/>
      <c r="AN3" s="15"/>
      <c r="AO3" s="15"/>
      <c r="AP3" s="15"/>
      <c r="AQ3" s="15"/>
      <c r="AR3" s="351"/>
      <c r="AT3" s="7" t="s">
        <v>344</v>
      </c>
      <c r="AV3" s="645" t="s">
        <v>388</v>
      </c>
    </row>
    <row r="4" spans="1:49" s="7" customFormat="1" x14ac:dyDescent="0.2">
      <c r="A4" s="302"/>
      <c r="C4" s="1509"/>
      <c r="D4" s="17"/>
      <c r="E4" s="17"/>
      <c r="F4" s="18"/>
      <c r="G4" s="19"/>
      <c r="H4" s="17"/>
      <c r="I4" s="18"/>
      <c r="J4" s="20" t="s">
        <v>168</v>
      </c>
      <c r="K4" s="21"/>
      <c r="L4" s="21"/>
      <c r="M4" s="21"/>
      <c r="N4" s="21"/>
      <c r="O4" s="21"/>
      <c r="P4" s="21"/>
      <c r="Q4" s="20" t="s">
        <v>169</v>
      </c>
      <c r="R4" s="21"/>
      <c r="S4" s="21"/>
      <c r="T4" s="21"/>
      <c r="U4" s="21"/>
      <c r="V4" s="21"/>
      <c r="W4" s="22"/>
      <c r="X4" s="19"/>
      <c r="Y4" s="23"/>
      <c r="Z4" s="24"/>
      <c r="AA4" s="25" t="s">
        <v>170</v>
      </c>
      <c r="AB4" s="21"/>
      <c r="AC4" s="21"/>
      <c r="AD4" s="21"/>
      <c r="AE4" s="21"/>
      <c r="AF4" s="21"/>
      <c r="AG4" s="21"/>
      <c r="AH4" s="21"/>
      <c r="AI4" s="22"/>
      <c r="AJ4" s="25" t="s">
        <v>171</v>
      </c>
      <c r="AK4" s="26"/>
      <c r="AL4" s="26"/>
      <c r="AM4" s="26"/>
      <c r="AN4" s="26"/>
      <c r="AO4" s="26"/>
      <c r="AP4" s="26"/>
      <c r="AQ4" s="26"/>
      <c r="AR4" s="113"/>
      <c r="AT4" s="26" t="s">
        <v>343</v>
      </c>
      <c r="AU4" s="26"/>
      <c r="AV4" s="26"/>
    </row>
    <row r="5" spans="1:49" s="7" customFormat="1" x14ac:dyDescent="0.2">
      <c r="A5" s="302"/>
      <c r="C5" s="1509"/>
      <c r="D5" s="28"/>
      <c r="E5" s="28"/>
      <c r="F5" s="29"/>
      <c r="G5" s="27"/>
      <c r="H5" s="28"/>
      <c r="I5" s="29"/>
      <c r="J5" s="27"/>
      <c r="K5" s="30"/>
      <c r="L5" s="31"/>
      <c r="M5" s="1434" t="s">
        <v>172</v>
      </c>
      <c r="N5" s="1435"/>
      <c r="O5" s="1505" t="s">
        <v>173</v>
      </c>
      <c r="P5" s="1435"/>
      <c r="Q5" s="27"/>
      <c r="R5" s="30"/>
      <c r="S5" s="30"/>
      <c r="T5" s="1434" t="s">
        <v>172</v>
      </c>
      <c r="U5" s="1435"/>
      <c r="V5" s="1505" t="s">
        <v>173</v>
      </c>
      <c r="W5" s="1436"/>
      <c r="X5" s="27"/>
      <c r="Y5" s="28"/>
      <c r="Z5" s="28"/>
      <c r="AA5" s="27"/>
      <c r="AB5" s="28"/>
      <c r="AC5" s="28"/>
      <c r="AD5" s="1495" t="s">
        <v>175</v>
      </c>
      <c r="AE5" s="1506"/>
      <c r="AF5" s="1506"/>
      <c r="AG5" s="1507"/>
      <c r="AH5" s="1495" t="s">
        <v>117</v>
      </c>
      <c r="AI5" s="1436"/>
      <c r="AJ5" s="27"/>
      <c r="AK5" s="329"/>
      <c r="AL5" s="32"/>
      <c r="AM5" s="33"/>
      <c r="AN5" s="34" t="s">
        <v>176</v>
      </c>
      <c r="AO5" s="35"/>
      <c r="AP5" s="36"/>
      <c r="AQ5" s="1508" t="s">
        <v>124</v>
      </c>
      <c r="AR5" s="1498"/>
    </row>
    <row r="6" spans="1:49" s="7" customFormat="1" ht="25" x14ac:dyDescent="0.2">
      <c r="A6" s="302"/>
      <c r="C6" s="1510"/>
      <c r="D6" s="648" t="s">
        <v>5</v>
      </c>
      <c r="E6" s="646" t="s">
        <v>6</v>
      </c>
      <c r="F6" s="117" t="s">
        <v>7</v>
      </c>
      <c r="G6" s="647" t="s">
        <v>5</v>
      </c>
      <c r="H6" s="117" t="s">
        <v>6</v>
      </c>
      <c r="I6" s="646" t="s">
        <v>7</v>
      </c>
      <c r="J6" s="648" t="s">
        <v>5</v>
      </c>
      <c r="K6" s="646" t="s">
        <v>6</v>
      </c>
      <c r="L6" s="117" t="s">
        <v>7</v>
      </c>
      <c r="M6" s="649" t="s">
        <v>177</v>
      </c>
      <c r="N6" s="650" t="s">
        <v>178</v>
      </c>
      <c r="O6" s="649" t="s">
        <v>177</v>
      </c>
      <c r="P6" s="650" t="s">
        <v>179</v>
      </c>
      <c r="Q6" s="647" t="s">
        <v>5</v>
      </c>
      <c r="R6" s="117" t="s">
        <v>6</v>
      </c>
      <c r="S6" s="646" t="s">
        <v>7</v>
      </c>
      <c r="T6" s="650" t="s">
        <v>177</v>
      </c>
      <c r="U6" s="649" t="s">
        <v>178</v>
      </c>
      <c r="V6" s="650" t="s">
        <v>177</v>
      </c>
      <c r="W6" s="649" t="s">
        <v>179</v>
      </c>
      <c r="X6" s="117" t="s">
        <v>182</v>
      </c>
      <c r="Y6" s="646" t="s">
        <v>183</v>
      </c>
      <c r="Z6" s="117" t="s">
        <v>179</v>
      </c>
      <c r="AA6" s="647" t="s">
        <v>5</v>
      </c>
      <c r="AB6" s="646" t="s">
        <v>6</v>
      </c>
      <c r="AC6" s="646" t="s">
        <v>7</v>
      </c>
      <c r="AD6" s="650" t="s">
        <v>118</v>
      </c>
      <c r="AE6" s="649" t="s">
        <v>119</v>
      </c>
      <c r="AF6" s="650" t="s">
        <v>120</v>
      </c>
      <c r="AG6" s="649" t="s">
        <v>121</v>
      </c>
      <c r="AH6" s="117" t="s">
        <v>6</v>
      </c>
      <c r="AI6" s="646" t="s">
        <v>7</v>
      </c>
      <c r="AJ6" s="648" t="s">
        <v>5</v>
      </c>
      <c r="AK6" s="651" t="s">
        <v>6</v>
      </c>
      <c r="AL6" s="652" t="s">
        <v>7</v>
      </c>
      <c r="AM6" s="649" t="s">
        <v>118</v>
      </c>
      <c r="AN6" s="650" t="s">
        <v>119</v>
      </c>
      <c r="AO6" s="649" t="s">
        <v>120</v>
      </c>
      <c r="AP6" s="650" t="s">
        <v>121</v>
      </c>
      <c r="AQ6" s="651" t="s">
        <v>6</v>
      </c>
      <c r="AR6" s="653" t="s">
        <v>7</v>
      </c>
      <c r="AT6" s="654" t="s">
        <v>396</v>
      </c>
      <c r="AU6" s="655" t="s">
        <v>397</v>
      </c>
      <c r="AV6" s="656" t="s">
        <v>398</v>
      </c>
      <c r="AW6" s="657" t="s">
        <v>399</v>
      </c>
    </row>
    <row r="7" spans="1:49" ht="15.75" customHeight="1" x14ac:dyDescent="0.2">
      <c r="A7" s="303"/>
      <c r="C7" s="356" t="s">
        <v>184</v>
      </c>
      <c r="D7" s="59">
        <v>-19107</v>
      </c>
      <c r="E7" s="605">
        <v>-9723</v>
      </c>
      <c r="F7" s="59">
        <v>-9384</v>
      </c>
      <c r="G7" s="605">
        <v>-17921</v>
      </c>
      <c r="H7" s="59">
        <v>-9068</v>
      </c>
      <c r="I7" s="605">
        <v>-8853</v>
      </c>
      <c r="J7" s="59">
        <v>40303</v>
      </c>
      <c r="K7" s="605">
        <v>20759</v>
      </c>
      <c r="L7" s="59">
        <v>19544</v>
      </c>
      <c r="M7" s="605">
        <v>20485</v>
      </c>
      <c r="N7" s="59">
        <v>19320</v>
      </c>
      <c r="O7" s="605">
        <v>274</v>
      </c>
      <c r="P7" s="59">
        <v>224</v>
      </c>
      <c r="Q7" s="605">
        <v>58224</v>
      </c>
      <c r="R7" s="59">
        <v>29827</v>
      </c>
      <c r="S7" s="605">
        <v>28397</v>
      </c>
      <c r="T7" s="59">
        <v>29437</v>
      </c>
      <c r="U7" s="605">
        <v>28083</v>
      </c>
      <c r="V7" s="59">
        <v>390</v>
      </c>
      <c r="W7" s="605">
        <v>314</v>
      </c>
      <c r="X7" s="59">
        <v>-1186</v>
      </c>
      <c r="Y7" s="605">
        <v>-655</v>
      </c>
      <c r="Z7" s="59">
        <v>-531</v>
      </c>
      <c r="AA7" s="605">
        <v>220651</v>
      </c>
      <c r="AB7" s="605">
        <v>113945</v>
      </c>
      <c r="AC7" s="605">
        <v>106706</v>
      </c>
      <c r="AD7" s="59">
        <v>98584</v>
      </c>
      <c r="AE7" s="605">
        <v>93646</v>
      </c>
      <c r="AF7" s="59">
        <v>13608</v>
      </c>
      <c r="AG7" s="605">
        <v>11763</v>
      </c>
      <c r="AH7" s="59">
        <v>1753</v>
      </c>
      <c r="AI7" s="605">
        <v>1297</v>
      </c>
      <c r="AJ7" s="59">
        <v>221837</v>
      </c>
      <c r="AK7" s="605">
        <v>114600</v>
      </c>
      <c r="AL7" s="59">
        <v>107237</v>
      </c>
      <c r="AM7" s="605">
        <v>102754</v>
      </c>
      <c r="AN7" s="59">
        <v>96721</v>
      </c>
      <c r="AO7" s="605">
        <v>9108</v>
      </c>
      <c r="AP7" s="59">
        <v>8308</v>
      </c>
      <c r="AQ7" s="605">
        <v>2738</v>
      </c>
      <c r="AR7" s="562">
        <v>2208</v>
      </c>
      <c r="AT7" s="441">
        <f>(AD7+AE7)-(AM7+AN7)</f>
        <v>-7245</v>
      </c>
      <c r="AU7" s="376">
        <f>(AF7+AG7)-(AO7+AP7)</f>
        <v>7955</v>
      </c>
      <c r="AV7" s="442">
        <f>(AH7+AI7)-(AQ7+AR7)</f>
        <v>-1896</v>
      </c>
      <c r="AW7" s="658">
        <f>AU7+AV7</f>
        <v>6059</v>
      </c>
    </row>
    <row r="8" spans="1:49" ht="15.75" customHeight="1" x14ac:dyDescent="0.2">
      <c r="A8" s="303">
        <v>1</v>
      </c>
      <c r="C8" s="414" t="s">
        <v>291</v>
      </c>
      <c r="D8" s="593">
        <v>-5052</v>
      </c>
      <c r="E8" s="606">
        <v>-2853</v>
      </c>
      <c r="F8" s="593">
        <v>-2199</v>
      </c>
      <c r="G8" s="606">
        <v>-5074</v>
      </c>
      <c r="H8" s="593">
        <v>-2501</v>
      </c>
      <c r="I8" s="606">
        <v>-2573</v>
      </c>
      <c r="J8" s="593">
        <v>10711</v>
      </c>
      <c r="K8" s="606">
        <v>5605</v>
      </c>
      <c r="L8" s="593">
        <v>5106</v>
      </c>
      <c r="M8" s="606">
        <v>5455</v>
      </c>
      <c r="N8" s="593">
        <v>4982</v>
      </c>
      <c r="O8" s="606">
        <v>150</v>
      </c>
      <c r="P8" s="593">
        <v>124</v>
      </c>
      <c r="Q8" s="606">
        <v>15785</v>
      </c>
      <c r="R8" s="593">
        <v>8106</v>
      </c>
      <c r="S8" s="606">
        <v>7679</v>
      </c>
      <c r="T8" s="593">
        <v>7932</v>
      </c>
      <c r="U8" s="606">
        <v>7542</v>
      </c>
      <c r="V8" s="593">
        <v>174</v>
      </c>
      <c r="W8" s="606">
        <v>137</v>
      </c>
      <c r="X8" s="593">
        <v>22</v>
      </c>
      <c r="Y8" s="606">
        <v>-352</v>
      </c>
      <c r="Z8" s="593">
        <v>374</v>
      </c>
      <c r="AA8" s="606">
        <v>78436</v>
      </c>
      <c r="AB8" s="606">
        <v>39510</v>
      </c>
      <c r="AC8" s="606">
        <v>38926</v>
      </c>
      <c r="AD8" s="593">
        <v>33062</v>
      </c>
      <c r="AE8" s="606">
        <v>33110</v>
      </c>
      <c r="AF8" s="593">
        <v>6000</v>
      </c>
      <c r="AG8" s="606">
        <v>5457</v>
      </c>
      <c r="AH8" s="593">
        <v>448</v>
      </c>
      <c r="AI8" s="606">
        <v>359</v>
      </c>
      <c r="AJ8" s="593">
        <v>78414</v>
      </c>
      <c r="AK8" s="606">
        <v>39862</v>
      </c>
      <c r="AL8" s="593">
        <v>38552</v>
      </c>
      <c r="AM8" s="606">
        <v>34267</v>
      </c>
      <c r="AN8" s="593">
        <v>33546</v>
      </c>
      <c r="AO8" s="606">
        <v>4389</v>
      </c>
      <c r="AP8" s="593">
        <v>4002</v>
      </c>
      <c r="AQ8" s="606">
        <v>1206</v>
      </c>
      <c r="AR8" s="563">
        <v>1004</v>
      </c>
      <c r="AT8" s="441">
        <f t="shared" ref="AT8:AT67" si="0">(AD8+AE8)-(AM8+AN8)</f>
        <v>-1641</v>
      </c>
      <c r="AU8" s="376">
        <f t="shared" ref="AU8:AU67" si="1">(AF8+AG8)-(AO8+AP8)</f>
        <v>3066</v>
      </c>
      <c r="AV8" s="442">
        <f t="shared" ref="AV8:AV67" si="2">(AH8+AI8)-(AQ8+AR8)</f>
        <v>-1403</v>
      </c>
      <c r="AW8" s="658">
        <f t="shared" ref="AW8:AW67" si="3">AU8+AV8</f>
        <v>1663</v>
      </c>
    </row>
    <row r="9" spans="1:49" ht="15.75" customHeight="1" x14ac:dyDescent="0.2">
      <c r="A9" s="303">
        <v>2</v>
      </c>
      <c r="C9" s="356" t="s">
        <v>9</v>
      </c>
      <c r="D9" s="59">
        <v>95</v>
      </c>
      <c r="E9" s="605">
        <v>-447</v>
      </c>
      <c r="F9" s="59">
        <v>542</v>
      </c>
      <c r="G9" s="605">
        <v>-1562</v>
      </c>
      <c r="H9" s="59">
        <v>-984</v>
      </c>
      <c r="I9" s="605">
        <v>-578</v>
      </c>
      <c r="J9" s="59">
        <v>8398</v>
      </c>
      <c r="K9" s="605">
        <v>4258</v>
      </c>
      <c r="L9" s="59">
        <v>4140</v>
      </c>
      <c r="M9" s="605">
        <v>4222</v>
      </c>
      <c r="N9" s="59">
        <v>4111</v>
      </c>
      <c r="O9" s="605">
        <v>36</v>
      </c>
      <c r="P9" s="59">
        <v>29</v>
      </c>
      <c r="Q9" s="605">
        <v>9960</v>
      </c>
      <c r="R9" s="59">
        <v>5242</v>
      </c>
      <c r="S9" s="605">
        <v>4718</v>
      </c>
      <c r="T9" s="59">
        <v>5152</v>
      </c>
      <c r="U9" s="605">
        <v>4656</v>
      </c>
      <c r="V9" s="59">
        <v>90</v>
      </c>
      <c r="W9" s="605">
        <v>62</v>
      </c>
      <c r="X9" s="59">
        <v>1657</v>
      </c>
      <c r="Y9" s="605">
        <v>537</v>
      </c>
      <c r="Z9" s="59">
        <v>1120</v>
      </c>
      <c r="AA9" s="605">
        <v>47149</v>
      </c>
      <c r="AB9" s="605">
        <v>24373</v>
      </c>
      <c r="AC9" s="605">
        <v>22776</v>
      </c>
      <c r="AD9" s="59">
        <v>22148</v>
      </c>
      <c r="AE9" s="605">
        <v>20898</v>
      </c>
      <c r="AF9" s="59">
        <v>1683</v>
      </c>
      <c r="AG9" s="605">
        <v>1469</v>
      </c>
      <c r="AH9" s="59">
        <v>542</v>
      </c>
      <c r="AI9" s="605">
        <v>409</v>
      </c>
      <c r="AJ9" s="59">
        <v>45492</v>
      </c>
      <c r="AK9" s="605">
        <v>23836</v>
      </c>
      <c r="AL9" s="59">
        <v>21656</v>
      </c>
      <c r="AM9" s="605">
        <v>22208</v>
      </c>
      <c r="AN9" s="59">
        <v>20309</v>
      </c>
      <c r="AO9" s="605">
        <v>1121</v>
      </c>
      <c r="AP9" s="59">
        <v>1006</v>
      </c>
      <c r="AQ9" s="605">
        <v>507</v>
      </c>
      <c r="AR9" s="562">
        <v>341</v>
      </c>
      <c r="AT9" s="264">
        <f t="shared" si="0"/>
        <v>529</v>
      </c>
      <c r="AU9" s="262">
        <f t="shared" si="1"/>
        <v>1025</v>
      </c>
      <c r="AV9" s="265">
        <f t="shared" si="2"/>
        <v>103</v>
      </c>
      <c r="AW9" s="659">
        <f t="shared" si="3"/>
        <v>1128</v>
      </c>
    </row>
    <row r="10" spans="1:49" ht="15.75" customHeight="1" x14ac:dyDescent="0.2">
      <c r="A10" s="303">
        <v>3</v>
      </c>
      <c r="C10" s="356" t="s">
        <v>10</v>
      </c>
      <c r="D10" s="59">
        <v>-1091</v>
      </c>
      <c r="E10" s="605">
        <v>-719</v>
      </c>
      <c r="F10" s="59">
        <v>-372</v>
      </c>
      <c r="G10" s="605">
        <v>-1473</v>
      </c>
      <c r="H10" s="59">
        <v>-764</v>
      </c>
      <c r="I10" s="605">
        <v>-709</v>
      </c>
      <c r="J10" s="59">
        <v>5115</v>
      </c>
      <c r="K10" s="605">
        <v>2617</v>
      </c>
      <c r="L10" s="59">
        <v>2498</v>
      </c>
      <c r="M10" s="605">
        <v>2600</v>
      </c>
      <c r="N10" s="59">
        <v>2488</v>
      </c>
      <c r="O10" s="605">
        <v>17</v>
      </c>
      <c r="P10" s="59">
        <v>10</v>
      </c>
      <c r="Q10" s="605">
        <v>6588</v>
      </c>
      <c r="R10" s="59">
        <v>3381</v>
      </c>
      <c r="S10" s="605">
        <v>3207</v>
      </c>
      <c r="T10" s="59">
        <v>3330</v>
      </c>
      <c r="U10" s="605">
        <v>3171</v>
      </c>
      <c r="V10" s="59">
        <v>51</v>
      </c>
      <c r="W10" s="605">
        <v>36</v>
      </c>
      <c r="X10" s="59">
        <v>382</v>
      </c>
      <c r="Y10" s="605">
        <v>45</v>
      </c>
      <c r="Z10" s="59">
        <v>337</v>
      </c>
      <c r="AA10" s="605">
        <v>28852</v>
      </c>
      <c r="AB10" s="605">
        <v>14720</v>
      </c>
      <c r="AC10" s="605">
        <v>14132</v>
      </c>
      <c r="AD10" s="59">
        <v>13369</v>
      </c>
      <c r="AE10" s="605">
        <v>13020</v>
      </c>
      <c r="AF10" s="59">
        <v>1174</v>
      </c>
      <c r="AG10" s="605">
        <v>971</v>
      </c>
      <c r="AH10" s="59">
        <v>177</v>
      </c>
      <c r="AI10" s="605">
        <v>141</v>
      </c>
      <c r="AJ10" s="59">
        <v>28470</v>
      </c>
      <c r="AK10" s="605">
        <v>14675</v>
      </c>
      <c r="AL10" s="59">
        <v>13795</v>
      </c>
      <c r="AM10" s="605">
        <v>13551</v>
      </c>
      <c r="AN10" s="59">
        <v>12853</v>
      </c>
      <c r="AO10" s="605">
        <v>941</v>
      </c>
      <c r="AP10" s="59">
        <v>785</v>
      </c>
      <c r="AQ10" s="605">
        <v>183</v>
      </c>
      <c r="AR10" s="562">
        <v>157</v>
      </c>
      <c r="AT10" s="264">
        <f t="shared" si="0"/>
        <v>-15</v>
      </c>
      <c r="AU10" s="262">
        <f t="shared" si="1"/>
        <v>419</v>
      </c>
      <c r="AV10" s="265">
        <f t="shared" si="2"/>
        <v>-22</v>
      </c>
      <c r="AW10" s="659">
        <f t="shared" si="3"/>
        <v>397</v>
      </c>
    </row>
    <row r="11" spans="1:49" ht="15.75" customHeight="1" x14ac:dyDescent="0.2">
      <c r="A11" s="303">
        <v>4</v>
      </c>
      <c r="C11" s="356" t="s">
        <v>11</v>
      </c>
      <c r="D11" s="59">
        <v>-486</v>
      </c>
      <c r="E11" s="605">
        <v>-169</v>
      </c>
      <c r="F11" s="59">
        <v>-317</v>
      </c>
      <c r="G11" s="605">
        <v>-1260</v>
      </c>
      <c r="H11" s="59">
        <v>-665</v>
      </c>
      <c r="I11" s="605">
        <v>-595</v>
      </c>
      <c r="J11" s="59">
        <v>5839</v>
      </c>
      <c r="K11" s="605">
        <v>3028</v>
      </c>
      <c r="L11" s="59">
        <v>2811</v>
      </c>
      <c r="M11" s="605">
        <v>3016</v>
      </c>
      <c r="N11" s="59">
        <v>2797</v>
      </c>
      <c r="O11" s="605">
        <v>12</v>
      </c>
      <c r="P11" s="59">
        <v>14</v>
      </c>
      <c r="Q11" s="605">
        <v>7099</v>
      </c>
      <c r="R11" s="59">
        <v>3693</v>
      </c>
      <c r="S11" s="605">
        <v>3406</v>
      </c>
      <c r="T11" s="59">
        <v>3667</v>
      </c>
      <c r="U11" s="605">
        <v>3379</v>
      </c>
      <c r="V11" s="59">
        <v>26</v>
      </c>
      <c r="W11" s="605">
        <v>27</v>
      </c>
      <c r="X11" s="59">
        <v>774</v>
      </c>
      <c r="Y11" s="605">
        <v>496</v>
      </c>
      <c r="Z11" s="59">
        <v>278</v>
      </c>
      <c r="AA11" s="605">
        <v>24472</v>
      </c>
      <c r="AB11" s="605">
        <v>13116</v>
      </c>
      <c r="AC11" s="605">
        <v>11356</v>
      </c>
      <c r="AD11" s="59">
        <v>11863</v>
      </c>
      <c r="AE11" s="605">
        <v>10635</v>
      </c>
      <c r="AF11" s="59">
        <v>1084</v>
      </c>
      <c r="AG11" s="605">
        <v>606</v>
      </c>
      <c r="AH11" s="59">
        <v>169</v>
      </c>
      <c r="AI11" s="605">
        <v>115</v>
      </c>
      <c r="AJ11" s="59">
        <v>23698</v>
      </c>
      <c r="AK11" s="605">
        <v>12620</v>
      </c>
      <c r="AL11" s="59">
        <v>11078</v>
      </c>
      <c r="AM11" s="605">
        <v>11772</v>
      </c>
      <c r="AN11" s="59">
        <v>10539</v>
      </c>
      <c r="AO11" s="605">
        <v>623</v>
      </c>
      <c r="AP11" s="59">
        <v>436</v>
      </c>
      <c r="AQ11" s="605">
        <v>225</v>
      </c>
      <c r="AR11" s="562">
        <v>103</v>
      </c>
      <c r="AT11" s="264">
        <f t="shared" si="0"/>
        <v>187</v>
      </c>
      <c r="AU11" s="262">
        <f t="shared" si="1"/>
        <v>631</v>
      </c>
      <c r="AV11" s="265">
        <f t="shared" si="2"/>
        <v>-44</v>
      </c>
      <c r="AW11" s="659">
        <f t="shared" si="3"/>
        <v>587</v>
      </c>
    </row>
    <row r="12" spans="1:49" ht="15.75" customHeight="1" x14ac:dyDescent="0.2">
      <c r="A12" s="303">
        <v>5</v>
      </c>
      <c r="C12" s="356" t="s">
        <v>12</v>
      </c>
      <c r="D12" s="59">
        <v>-1783</v>
      </c>
      <c r="E12" s="605">
        <v>-487</v>
      </c>
      <c r="F12" s="59">
        <v>-1296</v>
      </c>
      <c r="G12" s="605">
        <v>-1322</v>
      </c>
      <c r="H12" s="59">
        <v>-583</v>
      </c>
      <c r="I12" s="605">
        <v>-739</v>
      </c>
      <c r="J12" s="59">
        <v>1758</v>
      </c>
      <c r="K12" s="605">
        <v>935</v>
      </c>
      <c r="L12" s="59">
        <v>823</v>
      </c>
      <c r="M12" s="605">
        <v>917</v>
      </c>
      <c r="N12" s="59">
        <v>810</v>
      </c>
      <c r="O12" s="605">
        <v>18</v>
      </c>
      <c r="P12" s="59">
        <v>13</v>
      </c>
      <c r="Q12" s="605">
        <v>3080</v>
      </c>
      <c r="R12" s="59">
        <v>1518</v>
      </c>
      <c r="S12" s="605">
        <v>1562</v>
      </c>
      <c r="T12" s="59">
        <v>1511</v>
      </c>
      <c r="U12" s="605">
        <v>1556</v>
      </c>
      <c r="V12" s="59">
        <v>7</v>
      </c>
      <c r="W12" s="605">
        <v>6</v>
      </c>
      <c r="X12" s="59">
        <v>-461</v>
      </c>
      <c r="Y12" s="605">
        <v>96</v>
      </c>
      <c r="Z12" s="59">
        <v>-557</v>
      </c>
      <c r="AA12" s="605">
        <v>9195</v>
      </c>
      <c r="AB12" s="605">
        <v>4961</v>
      </c>
      <c r="AC12" s="605">
        <v>4234</v>
      </c>
      <c r="AD12" s="59">
        <v>3545</v>
      </c>
      <c r="AE12" s="605">
        <v>3180</v>
      </c>
      <c r="AF12" s="59">
        <v>1324</v>
      </c>
      <c r="AG12" s="605">
        <v>990</v>
      </c>
      <c r="AH12" s="59">
        <v>92</v>
      </c>
      <c r="AI12" s="605">
        <v>64</v>
      </c>
      <c r="AJ12" s="59">
        <v>9656</v>
      </c>
      <c r="AK12" s="605">
        <v>4865</v>
      </c>
      <c r="AL12" s="59">
        <v>4791</v>
      </c>
      <c r="AM12" s="605">
        <v>4119</v>
      </c>
      <c r="AN12" s="59">
        <v>3965</v>
      </c>
      <c r="AO12" s="605">
        <v>610</v>
      </c>
      <c r="AP12" s="59">
        <v>706</v>
      </c>
      <c r="AQ12" s="605">
        <v>136</v>
      </c>
      <c r="AR12" s="562">
        <v>120</v>
      </c>
      <c r="AT12" s="264">
        <f t="shared" si="0"/>
        <v>-1359</v>
      </c>
      <c r="AU12" s="262">
        <f t="shared" si="1"/>
        <v>998</v>
      </c>
      <c r="AV12" s="265">
        <f t="shared" si="2"/>
        <v>-100</v>
      </c>
      <c r="AW12" s="659">
        <f t="shared" si="3"/>
        <v>898</v>
      </c>
    </row>
    <row r="13" spans="1:49" ht="15.75" customHeight="1" x14ac:dyDescent="0.2">
      <c r="A13" s="303">
        <v>6</v>
      </c>
      <c r="C13" s="356" t="s">
        <v>13</v>
      </c>
      <c r="D13" s="59">
        <v>-1862</v>
      </c>
      <c r="E13" s="605">
        <v>-873</v>
      </c>
      <c r="F13" s="59">
        <v>-989</v>
      </c>
      <c r="G13" s="605">
        <v>-1840</v>
      </c>
      <c r="H13" s="59">
        <v>-950</v>
      </c>
      <c r="I13" s="605">
        <v>-890</v>
      </c>
      <c r="J13" s="59">
        <v>4439</v>
      </c>
      <c r="K13" s="605">
        <v>2262</v>
      </c>
      <c r="L13" s="59">
        <v>2177</v>
      </c>
      <c r="M13" s="605">
        <v>2230</v>
      </c>
      <c r="N13" s="59">
        <v>2150</v>
      </c>
      <c r="O13" s="605">
        <v>32</v>
      </c>
      <c r="P13" s="59">
        <v>27</v>
      </c>
      <c r="Q13" s="605">
        <v>6279</v>
      </c>
      <c r="R13" s="59">
        <v>3212</v>
      </c>
      <c r="S13" s="605">
        <v>3067</v>
      </c>
      <c r="T13" s="59">
        <v>3182</v>
      </c>
      <c r="U13" s="605">
        <v>3028</v>
      </c>
      <c r="V13" s="59">
        <v>30</v>
      </c>
      <c r="W13" s="605">
        <v>39</v>
      </c>
      <c r="X13" s="59">
        <v>-22</v>
      </c>
      <c r="Y13" s="605">
        <v>77</v>
      </c>
      <c r="Z13" s="59">
        <v>-99</v>
      </c>
      <c r="AA13" s="605">
        <v>16138</v>
      </c>
      <c r="AB13" s="605">
        <v>8734</v>
      </c>
      <c r="AC13" s="605">
        <v>7404</v>
      </c>
      <c r="AD13" s="59">
        <v>7473</v>
      </c>
      <c r="AE13" s="605">
        <v>6291</v>
      </c>
      <c r="AF13" s="59">
        <v>1014</v>
      </c>
      <c r="AG13" s="605">
        <v>962</v>
      </c>
      <c r="AH13" s="59">
        <v>247</v>
      </c>
      <c r="AI13" s="605">
        <v>151</v>
      </c>
      <c r="AJ13" s="59">
        <v>16160</v>
      </c>
      <c r="AK13" s="605">
        <v>8657</v>
      </c>
      <c r="AL13" s="59">
        <v>7503</v>
      </c>
      <c r="AM13" s="605">
        <v>7848</v>
      </c>
      <c r="AN13" s="59">
        <v>6677</v>
      </c>
      <c r="AO13" s="605">
        <v>506</v>
      </c>
      <c r="AP13" s="59">
        <v>572</v>
      </c>
      <c r="AQ13" s="605">
        <v>303</v>
      </c>
      <c r="AR13" s="562">
        <v>254</v>
      </c>
      <c r="AT13" s="264">
        <f t="shared" si="0"/>
        <v>-761</v>
      </c>
      <c r="AU13" s="262">
        <f t="shared" si="1"/>
        <v>898</v>
      </c>
      <c r="AV13" s="265">
        <f t="shared" si="2"/>
        <v>-159</v>
      </c>
      <c r="AW13" s="659">
        <f t="shared" si="3"/>
        <v>739</v>
      </c>
    </row>
    <row r="14" spans="1:49" ht="15.75" customHeight="1" x14ac:dyDescent="0.2">
      <c r="A14" s="303">
        <v>7</v>
      </c>
      <c r="C14" s="356" t="s">
        <v>14</v>
      </c>
      <c r="D14" s="59">
        <v>-3076</v>
      </c>
      <c r="E14" s="605">
        <v>-1481</v>
      </c>
      <c r="F14" s="59">
        <v>-1595</v>
      </c>
      <c r="G14" s="605">
        <v>-1708</v>
      </c>
      <c r="H14" s="59">
        <v>-852</v>
      </c>
      <c r="I14" s="605">
        <v>-856</v>
      </c>
      <c r="J14" s="59">
        <v>1570</v>
      </c>
      <c r="K14" s="605">
        <v>819</v>
      </c>
      <c r="L14" s="59">
        <v>751</v>
      </c>
      <c r="M14" s="605">
        <v>817</v>
      </c>
      <c r="N14" s="59">
        <v>749</v>
      </c>
      <c r="O14" s="605">
        <v>2</v>
      </c>
      <c r="P14" s="59">
        <v>2</v>
      </c>
      <c r="Q14" s="605">
        <v>3278</v>
      </c>
      <c r="R14" s="59">
        <v>1671</v>
      </c>
      <c r="S14" s="605">
        <v>1607</v>
      </c>
      <c r="T14" s="59">
        <v>1664</v>
      </c>
      <c r="U14" s="605">
        <v>1604</v>
      </c>
      <c r="V14" s="59">
        <v>7</v>
      </c>
      <c r="W14" s="605">
        <v>3</v>
      </c>
      <c r="X14" s="59">
        <v>-1368</v>
      </c>
      <c r="Y14" s="605">
        <v>-629</v>
      </c>
      <c r="Z14" s="59">
        <v>-739</v>
      </c>
      <c r="AA14" s="605">
        <v>6072</v>
      </c>
      <c r="AB14" s="605">
        <v>3212</v>
      </c>
      <c r="AC14" s="605">
        <v>2860</v>
      </c>
      <c r="AD14" s="59">
        <v>2819</v>
      </c>
      <c r="AE14" s="605">
        <v>2566</v>
      </c>
      <c r="AF14" s="59">
        <v>365</v>
      </c>
      <c r="AG14" s="605">
        <v>265</v>
      </c>
      <c r="AH14" s="59">
        <v>28</v>
      </c>
      <c r="AI14" s="605">
        <v>29</v>
      </c>
      <c r="AJ14" s="59">
        <v>7440</v>
      </c>
      <c r="AK14" s="605">
        <v>3841</v>
      </c>
      <c r="AL14" s="59">
        <v>3599</v>
      </c>
      <c r="AM14" s="605">
        <v>3560</v>
      </c>
      <c r="AN14" s="59">
        <v>3392</v>
      </c>
      <c r="AO14" s="605">
        <v>214</v>
      </c>
      <c r="AP14" s="59">
        <v>146</v>
      </c>
      <c r="AQ14" s="605">
        <v>67</v>
      </c>
      <c r="AR14" s="562">
        <v>61</v>
      </c>
      <c r="AT14" s="264">
        <f t="shared" si="0"/>
        <v>-1567</v>
      </c>
      <c r="AU14" s="262">
        <f t="shared" si="1"/>
        <v>270</v>
      </c>
      <c r="AV14" s="265">
        <f t="shared" si="2"/>
        <v>-71</v>
      </c>
      <c r="AW14" s="659">
        <f t="shared" si="3"/>
        <v>199</v>
      </c>
    </row>
    <row r="15" spans="1:49" ht="15.75" customHeight="1" x14ac:dyDescent="0.2">
      <c r="A15" s="303">
        <v>8</v>
      </c>
      <c r="C15" s="356" t="s">
        <v>15</v>
      </c>
      <c r="D15" s="59">
        <v>-2636</v>
      </c>
      <c r="E15" s="605">
        <v>-1200</v>
      </c>
      <c r="F15" s="59">
        <v>-1436</v>
      </c>
      <c r="G15" s="605">
        <v>-1515</v>
      </c>
      <c r="H15" s="59">
        <v>-707</v>
      </c>
      <c r="I15" s="605">
        <v>-808</v>
      </c>
      <c r="J15" s="59">
        <v>1039</v>
      </c>
      <c r="K15" s="605">
        <v>507</v>
      </c>
      <c r="L15" s="59">
        <v>532</v>
      </c>
      <c r="M15" s="605">
        <v>505</v>
      </c>
      <c r="N15" s="59">
        <v>531</v>
      </c>
      <c r="O15" s="605">
        <v>2</v>
      </c>
      <c r="P15" s="59">
        <v>1</v>
      </c>
      <c r="Q15" s="605">
        <v>2554</v>
      </c>
      <c r="R15" s="59">
        <v>1214</v>
      </c>
      <c r="S15" s="605">
        <v>1340</v>
      </c>
      <c r="T15" s="59">
        <v>1213</v>
      </c>
      <c r="U15" s="605">
        <v>1338</v>
      </c>
      <c r="V15" s="59">
        <v>1</v>
      </c>
      <c r="W15" s="605">
        <v>2</v>
      </c>
      <c r="X15" s="59">
        <v>-1121</v>
      </c>
      <c r="Y15" s="605">
        <v>-493</v>
      </c>
      <c r="Z15" s="59">
        <v>-628</v>
      </c>
      <c r="AA15" s="605">
        <v>3708</v>
      </c>
      <c r="AB15" s="605">
        <v>1877</v>
      </c>
      <c r="AC15" s="605">
        <v>1831</v>
      </c>
      <c r="AD15" s="59">
        <v>1620</v>
      </c>
      <c r="AE15" s="605">
        <v>1480</v>
      </c>
      <c r="AF15" s="59">
        <v>235</v>
      </c>
      <c r="AG15" s="605">
        <v>341</v>
      </c>
      <c r="AH15" s="59">
        <v>22</v>
      </c>
      <c r="AI15" s="605">
        <v>10</v>
      </c>
      <c r="AJ15" s="59">
        <v>4829</v>
      </c>
      <c r="AK15" s="605">
        <v>2370</v>
      </c>
      <c r="AL15" s="59">
        <v>2459</v>
      </c>
      <c r="AM15" s="605">
        <v>2199</v>
      </c>
      <c r="AN15" s="59">
        <v>2152</v>
      </c>
      <c r="AO15" s="605">
        <v>121</v>
      </c>
      <c r="AP15" s="59">
        <v>226</v>
      </c>
      <c r="AQ15" s="605">
        <v>50</v>
      </c>
      <c r="AR15" s="562">
        <v>81</v>
      </c>
      <c r="AT15" s="264">
        <f t="shared" si="0"/>
        <v>-1251</v>
      </c>
      <c r="AU15" s="262">
        <f t="shared" si="1"/>
        <v>229</v>
      </c>
      <c r="AV15" s="265">
        <f t="shared" si="2"/>
        <v>-99</v>
      </c>
      <c r="AW15" s="659">
        <f t="shared" si="3"/>
        <v>130</v>
      </c>
    </row>
    <row r="16" spans="1:49" ht="15.75" customHeight="1" x14ac:dyDescent="0.2">
      <c r="A16" s="303">
        <v>9</v>
      </c>
      <c r="C16" s="356" t="s">
        <v>16</v>
      </c>
      <c r="D16" s="59">
        <v>-1091</v>
      </c>
      <c r="E16" s="605">
        <v>-509</v>
      </c>
      <c r="F16" s="59">
        <v>-582</v>
      </c>
      <c r="G16" s="605">
        <v>-743</v>
      </c>
      <c r="H16" s="59">
        <v>-366</v>
      </c>
      <c r="I16" s="605">
        <v>-377</v>
      </c>
      <c r="J16" s="59">
        <v>688</v>
      </c>
      <c r="K16" s="605">
        <v>329</v>
      </c>
      <c r="L16" s="59">
        <v>359</v>
      </c>
      <c r="M16" s="605">
        <v>325</v>
      </c>
      <c r="N16" s="59">
        <v>356</v>
      </c>
      <c r="O16" s="605">
        <v>4</v>
      </c>
      <c r="P16" s="59">
        <v>3</v>
      </c>
      <c r="Q16" s="605">
        <v>1431</v>
      </c>
      <c r="R16" s="59">
        <v>695</v>
      </c>
      <c r="S16" s="605">
        <v>736</v>
      </c>
      <c r="T16" s="59">
        <v>692</v>
      </c>
      <c r="U16" s="605">
        <v>734</v>
      </c>
      <c r="V16" s="59">
        <v>3</v>
      </c>
      <c r="W16" s="605">
        <v>2</v>
      </c>
      <c r="X16" s="59">
        <v>-348</v>
      </c>
      <c r="Y16" s="605">
        <v>-143</v>
      </c>
      <c r="Z16" s="59">
        <v>-205</v>
      </c>
      <c r="AA16" s="605">
        <v>2744</v>
      </c>
      <c r="AB16" s="605">
        <v>1387</v>
      </c>
      <c r="AC16" s="605">
        <v>1357</v>
      </c>
      <c r="AD16" s="59">
        <v>1095</v>
      </c>
      <c r="AE16" s="605">
        <v>978</v>
      </c>
      <c r="AF16" s="59">
        <v>282</v>
      </c>
      <c r="AG16" s="605">
        <v>376</v>
      </c>
      <c r="AH16" s="59">
        <v>10</v>
      </c>
      <c r="AI16" s="605">
        <v>3</v>
      </c>
      <c r="AJ16" s="59">
        <v>3092</v>
      </c>
      <c r="AK16" s="605">
        <v>1530</v>
      </c>
      <c r="AL16" s="59">
        <v>1562</v>
      </c>
      <c r="AM16" s="605">
        <v>1326</v>
      </c>
      <c r="AN16" s="59">
        <v>1339</v>
      </c>
      <c r="AO16" s="605">
        <v>161</v>
      </c>
      <c r="AP16" s="59">
        <v>167</v>
      </c>
      <c r="AQ16" s="605">
        <v>43</v>
      </c>
      <c r="AR16" s="562">
        <v>56</v>
      </c>
      <c r="AT16" s="264">
        <f t="shared" si="0"/>
        <v>-592</v>
      </c>
      <c r="AU16" s="262">
        <f t="shared" si="1"/>
        <v>330</v>
      </c>
      <c r="AV16" s="265">
        <f t="shared" si="2"/>
        <v>-86</v>
      </c>
      <c r="AW16" s="659">
        <f t="shared" si="3"/>
        <v>244</v>
      </c>
    </row>
    <row r="17" spans="1:50" ht="15.75" customHeight="1" x14ac:dyDescent="0.2">
      <c r="A17" s="303">
        <v>10</v>
      </c>
      <c r="C17" s="415" t="s">
        <v>17</v>
      </c>
      <c r="D17" s="594">
        <v>-2125</v>
      </c>
      <c r="E17" s="607">
        <v>-985</v>
      </c>
      <c r="F17" s="594">
        <v>-1140</v>
      </c>
      <c r="G17" s="607">
        <v>-1424</v>
      </c>
      <c r="H17" s="594">
        <v>-696</v>
      </c>
      <c r="I17" s="607">
        <v>-728</v>
      </c>
      <c r="J17" s="594">
        <v>746</v>
      </c>
      <c r="K17" s="607">
        <v>399</v>
      </c>
      <c r="L17" s="594">
        <v>347</v>
      </c>
      <c r="M17" s="607">
        <v>398</v>
      </c>
      <c r="N17" s="594">
        <v>346</v>
      </c>
      <c r="O17" s="607">
        <v>1</v>
      </c>
      <c r="P17" s="594">
        <v>1</v>
      </c>
      <c r="Q17" s="607">
        <v>2170</v>
      </c>
      <c r="R17" s="594">
        <v>1095</v>
      </c>
      <c r="S17" s="607">
        <v>1075</v>
      </c>
      <c r="T17" s="594">
        <v>1094</v>
      </c>
      <c r="U17" s="607">
        <v>1075</v>
      </c>
      <c r="V17" s="594">
        <v>1</v>
      </c>
      <c r="W17" s="607">
        <v>0</v>
      </c>
      <c r="X17" s="594">
        <v>-701</v>
      </c>
      <c r="Y17" s="607">
        <v>-289</v>
      </c>
      <c r="Z17" s="594">
        <v>-412</v>
      </c>
      <c r="AA17" s="607">
        <v>3885</v>
      </c>
      <c r="AB17" s="607">
        <v>2055</v>
      </c>
      <c r="AC17" s="607">
        <v>1830</v>
      </c>
      <c r="AD17" s="594">
        <v>1590</v>
      </c>
      <c r="AE17" s="607">
        <v>1488</v>
      </c>
      <c r="AF17" s="594">
        <v>447</v>
      </c>
      <c r="AG17" s="607">
        <v>326</v>
      </c>
      <c r="AH17" s="594">
        <v>18</v>
      </c>
      <c r="AI17" s="607">
        <v>16</v>
      </c>
      <c r="AJ17" s="594">
        <v>4586</v>
      </c>
      <c r="AK17" s="607">
        <v>2344</v>
      </c>
      <c r="AL17" s="594">
        <v>2242</v>
      </c>
      <c r="AM17" s="607">
        <v>1904</v>
      </c>
      <c r="AN17" s="594">
        <v>1949</v>
      </c>
      <c r="AO17" s="607">
        <v>422</v>
      </c>
      <c r="AP17" s="594">
        <v>262</v>
      </c>
      <c r="AQ17" s="607">
        <v>18</v>
      </c>
      <c r="AR17" s="564">
        <v>31</v>
      </c>
      <c r="AT17" s="446">
        <f t="shared" si="0"/>
        <v>-775</v>
      </c>
      <c r="AU17" s="377">
        <f t="shared" si="1"/>
        <v>89</v>
      </c>
      <c r="AV17" s="447">
        <f t="shared" si="2"/>
        <v>-15</v>
      </c>
      <c r="AW17" s="660">
        <f t="shared" si="3"/>
        <v>74</v>
      </c>
    </row>
    <row r="18" spans="1:50" ht="15.75" customHeight="1" x14ac:dyDescent="0.2">
      <c r="A18" s="303">
        <v>1</v>
      </c>
      <c r="B18" s="1">
        <v>100</v>
      </c>
      <c r="C18" s="416" t="s">
        <v>185</v>
      </c>
      <c r="D18" s="506">
        <v>-5052</v>
      </c>
      <c r="E18" s="608">
        <v>-2853</v>
      </c>
      <c r="F18" s="506">
        <v>-2199</v>
      </c>
      <c r="G18" s="608">
        <v>-5074</v>
      </c>
      <c r="H18" s="506">
        <v>-2501</v>
      </c>
      <c r="I18" s="608">
        <v>-2573</v>
      </c>
      <c r="J18" s="506">
        <v>10711</v>
      </c>
      <c r="K18" s="608">
        <v>5605</v>
      </c>
      <c r="L18" s="506">
        <v>5106</v>
      </c>
      <c r="M18" s="608">
        <v>5455</v>
      </c>
      <c r="N18" s="506">
        <v>4982</v>
      </c>
      <c r="O18" s="608">
        <v>150</v>
      </c>
      <c r="P18" s="506">
        <v>124</v>
      </c>
      <c r="Q18" s="608">
        <v>15785</v>
      </c>
      <c r="R18" s="506">
        <v>8106</v>
      </c>
      <c r="S18" s="608">
        <v>7679</v>
      </c>
      <c r="T18" s="506">
        <v>7932</v>
      </c>
      <c r="U18" s="608">
        <v>7542</v>
      </c>
      <c r="V18" s="506">
        <v>174</v>
      </c>
      <c r="W18" s="608">
        <v>137</v>
      </c>
      <c r="X18" s="506">
        <v>22</v>
      </c>
      <c r="Y18" s="608">
        <v>-352</v>
      </c>
      <c r="Z18" s="506">
        <v>374</v>
      </c>
      <c r="AA18" s="608">
        <v>78436</v>
      </c>
      <c r="AB18" s="608">
        <v>39510</v>
      </c>
      <c r="AC18" s="608">
        <v>38926</v>
      </c>
      <c r="AD18" s="506">
        <v>33062</v>
      </c>
      <c r="AE18" s="608">
        <v>33110</v>
      </c>
      <c r="AF18" s="506">
        <v>6000</v>
      </c>
      <c r="AG18" s="608">
        <v>5457</v>
      </c>
      <c r="AH18" s="506">
        <v>448</v>
      </c>
      <c r="AI18" s="608">
        <v>359</v>
      </c>
      <c r="AJ18" s="506">
        <v>78414</v>
      </c>
      <c r="AK18" s="608">
        <v>39862</v>
      </c>
      <c r="AL18" s="506">
        <v>38552</v>
      </c>
      <c r="AM18" s="608">
        <v>34267</v>
      </c>
      <c r="AN18" s="506">
        <v>33546</v>
      </c>
      <c r="AO18" s="608">
        <v>4389</v>
      </c>
      <c r="AP18" s="506">
        <v>4002</v>
      </c>
      <c r="AQ18" s="608">
        <v>1206</v>
      </c>
      <c r="AR18" s="565">
        <v>1004</v>
      </c>
      <c r="AT18" s="441">
        <f t="shared" si="0"/>
        <v>-1641</v>
      </c>
      <c r="AU18" s="376">
        <f t="shared" si="1"/>
        <v>3066</v>
      </c>
      <c r="AV18" s="442">
        <f t="shared" si="2"/>
        <v>-1403</v>
      </c>
      <c r="AW18" s="659">
        <f t="shared" si="3"/>
        <v>1663</v>
      </c>
    </row>
    <row r="19" spans="1:50" s="70" customFormat="1" ht="15.75" customHeight="1" x14ac:dyDescent="0.2">
      <c r="A19" s="304"/>
      <c r="B19" s="70">
        <v>101</v>
      </c>
      <c r="C19" s="357" t="s">
        <v>19</v>
      </c>
      <c r="D19" s="595">
        <v>-26</v>
      </c>
      <c r="E19" s="609">
        <v>-43</v>
      </c>
      <c r="F19" s="595">
        <v>17</v>
      </c>
      <c r="G19" s="609">
        <v>-94</v>
      </c>
      <c r="H19" s="595">
        <v>-16</v>
      </c>
      <c r="I19" s="609">
        <v>-78</v>
      </c>
      <c r="J19" s="595">
        <v>1689</v>
      </c>
      <c r="K19" s="609">
        <v>890</v>
      </c>
      <c r="L19" s="595">
        <v>799</v>
      </c>
      <c r="M19" s="609">
        <v>867</v>
      </c>
      <c r="N19" s="595">
        <v>787</v>
      </c>
      <c r="O19" s="609">
        <v>23</v>
      </c>
      <c r="P19" s="595">
        <v>12</v>
      </c>
      <c r="Q19" s="609">
        <v>1783</v>
      </c>
      <c r="R19" s="595">
        <v>906</v>
      </c>
      <c r="S19" s="609">
        <v>877</v>
      </c>
      <c r="T19" s="595">
        <v>896</v>
      </c>
      <c r="U19" s="609">
        <v>868</v>
      </c>
      <c r="V19" s="595">
        <v>10</v>
      </c>
      <c r="W19" s="609">
        <v>9</v>
      </c>
      <c r="X19" s="595">
        <v>68</v>
      </c>
      <c r="Y19" s="609">
        <v>-27</v>
      </c>
      <c r="Z19" s="595">
        <v>95</v>
      </c>
      <c r="AA19" s="609">
        <v>11731</v>
      </c>
      <c r="AB19" s="609">
        <v>5885</v>
      </c>
      <c r="AC19" s="609">
        <v>5846</v>
      </c>
      <c r="AD19" s="595">
        <v>4977</v>
      </c>
      <c r="AE19" s="609">
        <v>5006</v>
      </c>
      <c r="AF19" s="595">
        <v>855</v>
      </c>
      <c r="AG19" s="609">
        <v>791</v>
      </c>
      <c r="AH19" s="595">
        <v>53</v>
      </c>
      <c r="AI19" s="609">
        <v>49</v>
      </c>
      <c r="AJ19" s="595">
        <v>11663</v>
      </c>
      <c r="AK19" s="609">
        <v>5912</v>
      </c>
      <c r="AL19" s="595">
        <v>5751</v>
      </c>
      <c r="AM19" s="609">
        <v>5146</v>
      </c>
      <c r="AN19" s="595">
        <v>5019</v>
      </c>
      <c r="AO19" s="609">
        <v>556</v>
      </c>
      <c r="AP19" s="595">
        <v>536</v>
      </c>
      <c r="AQ19" s="609">
        <v>210</v>
      </c>
      <c r="AR19" s="568">
        <v>196</v>
      </c>
      <c r="AT19" s="264">
        <f t="shared" si="0"/>
        <v>-182</v>
      </c>
      <c r="AU19" s="262">
        <f t="shared" si="1"/>
        <v>554</v>
      </c>
      <c r="AV19" s="265">
        <f t="shared" si="2"/>
        <v>-304</v>
      </c>
      <c r="AW19" s="659">
        <f t="shared" si="3"/>
        <v>250</v>
      </c>
      <c r="AX19" s="70">
        <f>RANK(AT19,$AT$19:$AT$67)</f>
        <v>25</v>
      </c>
    </row>
    <row r="20" spans="1:50" s="70" customFormat="1" ht="15.75" customHeight="1" x14ac:dyDescent="0.2">
      <c r="A20" s="304"/>
      <c r="B20" s="70">
        <v>102</v>
      </c>
      <c r="C20" s="357" t="s">
        <v>126</v>
      </c>
      <c r="D20" s="595">
        <v>-295</v>
      </c>
      <c r="E20" s="609">
        <v>-198</v>
      </c>
      <c r="F20" s="595">
        <v>-97</v>
      </c>
      <c r="G20" s="609">
        <v>-290</v>
      </c>
      <c r="H20" s="595">
        <v>-100</v>
      </c>
      <c r="I20" s="609">
        <v>-190</v>
      </c>
      <c r="J20" s="595">
        <v>1037</v>
      </c>
      <c r="K20" s="609">
        <v>548</v>
      </c>
      <c r="L20" s="595">
        <v>489</v>
      </c>
      <c r="M20" s="609">
        <v>535</v>
      </c>
      <c r="N20" s="595">
        <v>477</v>
      </c>
      <c r="O20" s="609">
        <v>13</v>
      </c>
      <c r="P20" s="595">
        <v>12</v>
      </c>
      <c r="Q20" s="609">
        <v>1327</v>
      </c>
      <c r="R20" s="595">
        <v>648</v>
      </c>
      <c r="S20" s="609">
        <v>679</v>
      </c>
      <c r="T20" s="595">
        <v>639</v>
      </c>
      <c r="U20" s="609">
        <v>667</v>
      </c>
      <c r="V20" s="595">
        <v>9</v>
      </c>
      <c r="W20" s="609">
        <v>12</v>
      </c>
      <c r="X20" s="595">
        <v>-5</v>
      </c>
      <c r="Y20" s="609">
        <v>-98</v>
      </c>
      <c r="Z20" s="595">
        <v>93</v>
      </c>
      <c r="AA20" s="609">
        <v>8094</v>
      </c>
      <c r="AB20" s="609">
        <v>3975</v>
      </c>
      <c r="AC20" s="609">
        <v>4119</v>
      </c>
      <c r="AD20" s="595">
        <v>3129</v>
      </c>
      <c r="AE20" s="609">
        <v>3262</v>
      </c>
      <c r="AF20" s="595">
        <v>804</v>
      </c>
      <c r="AG20" s="609">
        <v>830</v>
      </c>
      <c r="AH20" s="595">
        <v>42</v>
      </c>
      <c r="AI20" s="609">
        <v>27</v>
      </c>
      <c r="AJ20" s="595">
        <v>8099</v>
      </c>
      <c r="AK20" s="609">
        <v>4073</v>
      </c>
      <c r="AL20" s="595">
        <v>4026</v>
      </c>
      <c r="AM20" s="609">
        <v>3333</v>
      </c>
      <c r="AN20" s="595">
        <v>3297</v>
      </c>
      <c r="AO20" s="609">
        <v>637</v>
      </c>
      <c r="AP20" s="595">
        <v>624</v>
      </c>
      <c r="AQ20" s="609">
        <v>103</v>
      </c>
      <c r="AR20" s="568">
        <v>105</v>
      </c>
      <c r="AT20" s="264">
        <f t="shared" si="0"/>
        <v>-239</v>
      </c>
      <c r="AU20" s="262">
        <f t="shared" si="1"/>
        <v>373</v>
      </c>
      <c r="AV20" s="265">
        <f t="shared" si="2"/>
        <v>-139</v>
      </c>
      <c r="AW20" s="659">
        <f t="shared" si="3"/>
        <v>234</v>
      </c>
      <c r="AX20" s="70">
        <f t="shared" ref="AX20:AX67" si="4">RANK(AT20,$AT$19:$AT$67)</f>
        <v>29</v>
      </c>
    </row>
    <row r="21" spans="1:50" s="70" customFormat="1" ht="15.75" customHeight="1" x14ac:dyDescent="0.2">
      <c r="A21" s="304"/>
      <c r="B21" s="70">
        <v>105</v>
      </c>
      <c r="C21" s="357" t="s">
        <v>186</v>
      </c>
      <c r="D21" s="595">
        <v>146</v>
      </c>
      <c r="E21" s="609">
        <v>54</v>
      </c>
      <c r="F21" s="595">
        <v>92</v>
      </c>
      <c r="G21" s="609">
        <v>-649</v>
      </c>
      <c r="H21" s="595">
        <v>-355</v>
      </c>
      <c r="I21" s="609">
        <v>-294</v>
      </c>
      <c r="J21" s="595">
        <v>785</v>
      </c>
      <c r="K21" s="609">
        <v>393</v>
      </c>
      <c r="L21" s="595">
        <v>392</v>
      </c>
      <c r="M21" s="609">
        <v>370</v>
      </c>
      <c r="N21" s="595">
        <v>380</v>
      </c>
      <c r="O21" s="609">
        <v>23</v>
      </c>
      <c r="P21" s="595">
        <v>12</v>
      </c>
      <c r="Q21" s="609">
        <v>1434</v>
      </c>
      <c r="R21" s="595">
        <v>748</v>
      </c>
      <c r="S21" s="609">
        <v>686</v>
      </c>
      <c r="T21" s="595">
        <v>729</v>
      </c>
      <c r="U21" s="609">
        <v>668</v>
      </c>
      <c r="V21" s="595">
        <v>19</v>
      </c>
      <c r="W21" s="609">
        <v>18</v>
      </c>
      <c r="X21" s="595">
        <v>795</v>
      </c>
      <c r="Y21" s="609">
        <v>409</v>
      </c>
      <c r="Z21" s="595">
        <v>386</v>
      </c>
      <c r="AA21" s="609">
        <v>8213</v>
      </c>
      <c r="AB21" s="609">
        <v>4381</v>
      </c>
      <c r="AC21" s="609">
        <v>3832</v>
      </c>
      <c r="AD21" s="595">
        <v>3160</v>
      </c>
      <c r="AE21" s="609">
        <v>2960</v>
      </c>
      <c r="AF21" s="595">
        <v>1162</v>
      </c>
      <c r="AG21" s="609">
        <v>822</v>
      </c>
      <c r="AH21" s="595">
        <v>59</v>
      </c>
      <c r="AI21" s="609">
        <v>50</v>
      </c>
      <c r="AJ21" s="595">
        <v>7418</v>
      </c>
      <c r="AK21" s="609">
        <v>3972</v>
      </c>
      <c r="AL21" s="595">
        <v>3446</v>
      </c>
      <c r="AM21" s="609">
        <v>2991</v>
      </c>
      <c r="AN21" s="595">
        <v>2767</v>
      </c>
      <c r="AO21" s="609">
        <v>746</v>
      </c>
      <c r="AP21" s="595">
        <v>540</v>
      </c>
      <c r="AQ21" s="609">
        <v>235</v>
      </c>
      <c r="AR21" s="568">
        <v>139</v>
      </c>
      <c r="AT21" s="264">
        <f t="shared" si="0"/>
        <v>362</v>
      </c>
      <c r="AU21" s="262">
        <f t="shared" si="1"/>
        <v>698</v>
      </c>
      <c r="AV21" s="265">
        <f t="shared" si="2"/>
        <v>-265</v>
      </c>
      <c r="AW21" s="659">
        <f t="shared" si="3"/>
        <v>433</v>
      </c>
      <c r="AX21" s="70">
        <f t="shared" si="4"/>
        <v>5</v>
      </c>
    </row>
    <row r="22" spans="1:50" s="70" customFormat="1" ht="15.75" customHeight="1" x14ac:dyDescent="0.2">
      <c r="A22" s="304"/>
      <c r="B22" s="70">
        <v>106</v>
      </c>
      <c r="C22" s="357" t="s">
        <v>187</v>
      </c>
      <c r="D22" s="595">
        <v>-749</v>
      </c>
      <c r="E22" s="609">
        <v>-357</v>
      </c>
      <c r="F22" s="595">
        <v>-392</v>
      </c>
      <c r="G22" s="609">
        <v>-916</v>
      </c>
      <c r="H22" s="595">
        <v>-475</v>
      </c>
      <c r="I22" s="609">
        <v>-441</v>
      </c>
      <c r="J22" s="595">
        <v>546</v>
      </c>
      <c r="K22" s="609">
        <v>298</v>
      </c>
      <c r="L22" s="595">
        <v>248</v>
      </c>
      <c r="M22" s="609">
        <v>276</v>
      </c>
      <c r="N22" s="595">
        <v>226</v>
      </c>
      <c r="O22" s="609">
        <v>22</v>
      </c>
      <c r="P22" s="595">
        <v>22</v>
      </c>
      <c r="Q22" s="609">
        <v>1462</v>
      </c>
      <c r="R22" s="595">
        <v>773</v>
      </c>
      <c r="S22" s="609">
        <v>689</v>
      </c>
      <c r="T22" s="595">
        <v>724</v>
      </c>
      <c r="U22" s="609">
        <v>652</v>
      </c>
      <c r="V22" s="595">
        <v>49</v>
      </c>
      <c r="W22" s="609">
        <v>37</v>
      </c>
      <c r="X22" s="595">
        <v>167</v>
      </c>
      <c r="Y22" s="609">
        <v>118</v>
      </c>
      <c r="Z22" s="595">
        <v>49</v>
      </c>
      <c r="AA22" s="609">
        <v>5306</v>
      </c>
      <c r="AB22" s="609">
        <v>2814</v>
      </c>
      <c r="AC22" s="609">
        <v>2492</v>
      </c>
      <c r="AD22" s="595">
        <v>2265</v>
      </c>
      <c r="AE22" s="609">
        <v>2044</v>
      </c>
      <c r="AF22" s="595">
        <v>502</v>
      </c>
      <c r="AG22" s="609">
        <v>402</v>
      </c>
      <c r="AH22" s="595">
        <v>47</v>
      </c>
      <c r="AI22" s="609">
        <v>46</v>
      </c>
      <c r="AJ22" s="595">
        <v>5139</v>
      </c>
      <c r="AK22" s="609">
        <v>2696</v>
      </c>
      <c r="AL22" s="595">
        <v>2443</v>
      </c>
      <c r="AM22" s="609">
        <v>2145</v>
      </c>
      <c r="AN22" s="595">
        <v>1998</v>
      </c>
      <c r="AO22" s="609">
        <v>427</v>
      </c>
      <c r="AP22" s="595">
        <v>357</v>
      </c>
      <c r="AQ22" s="609">
        <v>124</v>
      </c>
      <c r="AR22" s="568">
        <v>88</v>
      </c>
      <c r="AT22" s="264">
        <f t="shared" si="0"/>
        <v>166</v>
      </c>
      <c r="AU22" s="262">
        <f t="shared" si="1"/>
        <v>120</v>
      </c>
      <c r="AV22" s="265">
        <f t="shared" si="2"/>
        <v>-119</v>
      </c>
      <c r="AW22" s="659">
        <f t="shared" si="3"/>
        <v>1</v>
      </c>
      <c r="AX22" s="70">
        <f t="shared" si="4"/>
        <v>6</v>
      </c>
    </row>
    <row r="23" spans="1:50" s="70" customFormat="1" ht="15.75" customHeight="1" x14ac:dyDescent="0.2">
      <c r="A23" s="304"/>
      <c r="B23" s="70">
        <v>107</v>
      </c>
      <c r="C23" s="357" t="s">
        <v>188</v>
      </c>
      <c r="D23" s="595">
        <v>-1002</v>
      </c>
      <c r="E23" s="609">
        <v>-641</v>
      </c>
      <c r="F23" s="595">
        <v>-361</v>
      </c>
      <c r="G23" s="609">
        <v>-699</v>
      </c>
      <c r="H23" s="595">
        <v>-365</v>
      </c>
      <c r="I23" s="609">
        <v>-334</v>
      </c>
      <c r="J23" s="595">
        <v>1120</v>
      </c>
      <c r="K23" s="609">
        <v>583</v>
      </c>
      <c r="L23" s="595">
        <v>537</v>
      </c>
      <c r="M23" s="609">
        <v>578</v>
      </c>
      <c r="N23" s="595">
        <v>531</v>
      </c>
      <c r="O23" s="609">
        <v>5</v>
      </c>
      <c r="P23" s="595">
        <v>6</v>
      </c>
      <c r="Q23" s="609">
        <v>1819</v>
      </c>
      <c r="R23" s="595">
        <v>948</v>
      </c>
      <c r="S23" s="609">
        <v>871</v>
      </c>
      <c r="T23" s="595">
        <v>925</v>
      </c>
      <c r="U23" s="609">
        <v>860</v>
      </c>
      <c r="V23" s="595">
        <v>23</v>
      </c>
      <c r="W23" s="609">
        <v>11</v>
      </c>
      <c r="X23" s="595">
        <v>-303</v>
      </c>
      <c r="Y23" s="609">
        <v>-276</v>
      </c>
      <c r="Z23" s="595">
        <v>-27</v>
      </c>
      <c r="AA23" s="609">
        <v>6637</v>
      </c>
      <c r="AB23" s="609">
        <v>3207</v>
      </c>
      <c r="AC23" s="609">
        <v>3430</v>
      </c>
      <c r="AD23" s="595">
        <v>2927</v>
      </c>
      <c r="AE23" s="609">
        <v>3235</v>
      </c>
      <c r="AF23" s="595">
        <v>229</v>
      </c>
      <c r="AG23" s="609">
        <v>161</v>
      </c>
      <c r="AH23" s="595">
        <v>51</v>
      </c>
      <c r="AI23" s="609">
        <v>34</v>
      </c>
      <c r="AJ23" s="595">
        <v>6940</v>
      </c>
      <c r="AK23" s="609">
        <v>3483</v>
      </c>
      <c r="AL23" s="595">
        <v>3457</v>
      </c>
      <c r="AM23" s="609">
        <v>3232</v>
      </c>
      <c r="AN23" s="595">
        <v>3285</v>
      </c>
      <c r="AO23" s="609">
        <v>198</v>
      </c>
      <c r="AP23" s="595">
        <v>120</v>
      </c>
      <c r="AQ23" s="609">
        <v>53</v>
      </c>
      <c r="AR23" s="568">
        <v>52</v>
      </c>
      <c r="AT23" s="264">
        <f t="shared" si="0"/>
        <v>-355</v>
      </c>
      <c r="AU23" s="262">
        <f t="shared" si="1"/>
        <v>72</v>
      </c>
      <c r="AV23" s="265">
        <f t="shared" si="2"/>
        <v>-20</v>
      </c>
      <c r="AW23" s="659">
        <f t="shared" si="3"/>
        <v>52</v>
      </c>
      <c r="AX23" s="70">
        <f t="shared" si="4"/>
        <v>38</v>
      </c>
    </row>
    <row r="24" spans="1:50" s="70" customFormat="1" ht="15.75" customHeight="1" x14ac:dyDescent="0.2">
      <c r="A24" s="304"/>
      <c r="B24" s="70">
        <v>108</v>
      </c>
      <c r="C24" s="357" t="s">
        <v>189</v>
      </c>
      <c r="D24" s="595">
        <v>-1095</v>
      </c>
      <c r="E24" s="609">
        <v>-691</v>
      </c>
      <c r="F24" s="595">
        <v>-404</v>
      </c>
      <c r="G24" s="609">
        <v>-673</v>
      </c>
      <c r="H24" s="595">
        <v>-332</v>
      </c>
      <c r="I24" s="609">
        <v>-341</v>
      </c>
      <c r="J24" s="595">
        <v>1658</v>
      </c>
      <c r="K24" s="609">
        <v>871</v>
      </c>
      <c r="L24" s="595">
        <v>787</v>
      </c>
      <c r="M24" s="609">
        <v>866</v>
      </c>
      <c r="N24" s="595">
        <v>775</v>
      </c>
      <c r="O24" s="609">
        <v>5</v>
      </c>
      <c r="P24" s="595">
        <v>12</v>
      </c>
      <c r="Q24" s="609">
        <v>2331</v>
      </c>
      <c r="R24" s="595">
        <v>1203</v>
      </c>
      <c r="S24" s="609">
        <v>1128</v>
      </c>
      <c r="T24" s="595">
        <v>1191</v>
      </c>
      <c r="U24" s="609">
        <v>1120</v>
      </c>
      <c r="V24" s="595">
        <v>12</v>
      </c>
      <c r="W24" s="609">
        <v>8</v>
      </c>
      <c r="X24" s="595">
        <v>-422</v>
      </c>
      <c r="Y24" s="609">
        <v>-359</v>
      </c>
      <c r="Z24" s="595">
        <v>-63</v>
      </c>
      <c r="AA24" s="609">
        <v>8468</v>
      </c>
      <c r="AB24" s="609">
        <v>4160</v>
      </c>
      <c r="AC24" s="609">
        <v>4308</v>
      </c>
      <c r="AD24" s="595">
        <v>3907</v>
      </c>
      <c r="AE24" s="609">
        <v>3971</v>
      </c>
      <c r="AF24" s="595">
        <v>221</v>
      </c>
      <c r="AG24" s="609">
        <v>310</v>
      </c>
      <c r="AH24" s="595">
        <v>32</v>
      </c>
      <c r="AI24" s="609">
        <v>27</v>
      </c>
      <c r="AJ24" s="595">
        <v>8890</v>
      </c>
      <c r="AK24" s="609">
        <v>4519</v>
      </c>
      <c r="AL24" s="595">
        <v>4371</v>
      </c>
      <c r="AM24" s="609">
        <v>4298</v>
      </c>
      <c r="AN24" s="595">
        <v>4099</v>
      </c>
      <c r="AO24" s="609">
        <v>177</v>
      </c>
      <c r="AP24" s="595">
        <v>223</v>
      </c>
      <c r="AQ24" s="609">
        <v>44</v>
      </c>
      <c r="AR24" s="568">
        <v>49</v>
      </c>
      <c r="AT24" s="264">
        <f t="shared" si="0"/>
        <v>-519</v>
      </c>
      <c r="AU24" s="262">
        <f t="shared" si="1"/>
        <v>131</v>
      </c>
      <c r="AV24" s="265">
        <f t="shared" si="2"/>
        <v>-34</v>
      </c>
      <c r="AW24" s="659">
        <f t="shared" si="3"/>
        <v>97</v>
      </c>
      <c r="AX24" s="70">
        <f t="shared" si="4"/>
        <v>42</v>
      </c>
    </row>
    <row r="25" spans="1:50" s="70" customFormat="1" ht="15.75" customHeight="1" x14ac:dyDescent="0.2">
      <c r="A25" s="304"/>
      <c r="B25" s="70">
        <v>109</v>
      </c>
      <c r="C25" s="357" t="s">
        <v>190</v>
      </c>
      <c r="D25" s="595">
        <v>-2183</v>
      </c>
      <c r="E25" s="609">
        <v>-1122</v>
      </c>
      <c r="F25" s="595">
        <v>-1061</v>
      </c>
      <c r="G25" s="609">
        <v>-983</v>
      </c>
      <c r="H25" s="595">
        <v>-500</v>
      </c>
      <c r="I25" s="609">
        <v>-483</v>
      </c>
      <c r="J25" s="595">
        <v>1246</v>
      </c>
      <c r="K25" s="609">
        <v>656</v>
      </c>
      <c r="L25" s="595">
        <v>590</v>
      </c>
      <c r="M25" s="609">
        <v>650</v>
      </c>
      <c r="N25" s="595">
        <v>589</v>
      </c>
      <c r="O25" s="609">
        <v>6</v>
      </c>
      <c r="P25" s="595">
        <v>1</v>
      </c>
      <c r="Q25" s="609">
        <v>2229</v>
      </c>
      <c r="R25" s="595">
        <v>1156</v>
      </c>
      <c r="S25" s="609">
        <v>1073</v>
      </c>
      <c r="T25" s="595">
        <v>1151</v>
      </c>
      <c r="U25" s="609">
        <v>1070</v>
      </c>
      <c r="V25" s="595">
        <v>5</v>
      </c>
      <c r="W25" s="609">
        <v>3</v>
      </c>
      <c r="X25" s="595">
        <v>-1200</v>
      </c>
      <c r="Y25" s="609">
        <v>-622</v>
      </c>
      <c r="Z25" s="595">
        <v>-578</v>
      </c>
      <c r="AA25" s="609">
        <v>6949</v>
      </c>
      <c r="AB25" s="609">
        <v>3333</v>
      </c>
      <c r="AC25" s="609">
        <v>3616</v>
      </c>
      <c r="AD25" s="595">
        <v>3111</v>
      </c>
      <c r="AE25" s="609">
        <v>3160</v>
      </c>
      <c r="AF25" s="595">
        <v>186</v>
      </c>
      <c r="AG25" s="609">
        <v>437</v>
      </c>
      <c r="AH25" s="595">
        <v>36</v>
      </c>
      <c r="AI25" s="609">
        <v>19</v>
      </c>
      <c r="AJ25" s="595">
        <v>8149</v>
      </c>
      <c r="AK25" s="609">
        <v>3955</v>
      </c>
      <c r="AL25" s="595">
        <v>4194</v>
      </c>
      <c r="AM25" s="609">
        <v>3756</v>
      </c>
      <c r="AN25" s="595">
        <v>3775</v>
      </c>
      <c r="AO25" s="609">
        <v>159</v>
      </c>
      <c r="AP25" s="595">
        <v>384</v>
      </c>
      <c r="AQ25" s="609">
        <v>40</v>
      </c>
      <c r="AR25" s="568">
        <v>35</v>
      </c>
      <c r="AT25" s="264">
        <f t="shared" si="0"/>
        <v>-1260</v>
      </c>
      <c r="AU25" s="262">
        <f t="shared" si="1"/>
        <v>80</v>
      </c>
      <c r="AV25" s="265">
        <f t="shared" si="2"/>
        <v>-20</v>
      </c>
      <c r="AW25" s="659">
        <f t="shared" si="3"/>
        <v>60</v>
      </c>
      <c r="AX25" s="70">
        <f t="shared" si="4"/>
        <v>49</v>
      </c>
    </row>
    <row r="26" spans="1:50" s="70" customFormat="1" ht="15.75" customHeight="1" x14ac:dyDescent="0.2">
      <c r="A26" s="304"/>
      <c r="B26" s="70">
        <v>110</v>
      </c>
      <c r="C26" s="357" t="s">
        <v>191</v>
      </c>
      <c r="D26" s="595">
        <v>1576</v>
      </c>
      <c r="E26" s="609">
        <v>758</v>
      </c>
      <c r="F26" s="595">
        <v>818</v>
      </c>
      <c r="G26" s="609">
        <v>-164</v>
      </c>
      <c r="H26" s="595">
        <v>-89</v>
      </c>
      <c r="I26" s="609">
        <v>-75</v>
      </c>
      <c r="J26" s="595">
        <v>1152</v>
      </c>
      <c r="K26" s="609">
        <v>568</v>
      </c>
      <c r="L26" s="595">
        <v>584</v>
      </c>
      <c r="M26" s="609">
        <v>521</v>
      </c>
      <c r="N26" s="595">
        <v>541</v>
      </c>
      <c r="O26" s="609">
        <v>47</v>
      </c>
      <c r="P26" s="595">
        <v>43</v>
      </c>
      <c r="Q26" s="609">
        <v>1316</v>
      </c>
      <c r="R26" s="595">
        <v>657</v>
      </c>
      <c r="S26" s="609">
        <v>659</v>
      </c>
      <c r="T26" s="595">
        <v>615</v>
      </c>
      <c r="U26" s="609">
        <v>626</v>
      </c>
      <c r="V26" s="595">
        <v>42</v>
      </c>
      <c r="W26" s="609">
        <v>33</v>
      </c>
      <c r="X26" s="595">
        <v>1740</v>
      </c>
      <c r="Y26" s="609">
        <v>847</v>
      </c>
      <c r="Z26" s="595">
        <v>893</v>
      </c>
      <c r="AA26" s="609">
        <v>14175</v>
      </c>
      <c r="AB26" s="609">
        <v>7125</v>
      </c>
      <c r="AC26" s="609">
        <v>7050</v>
      </c>
      <c r="AD26" s="595">
        <v>5341</v>
      </c>
      <c r="AE26" s="609">
        <v>5553</v>
      </c>
      <c r="AF26" s="595">
        <v>1685</v>
      </c>
      <c r="AG26" s="609">
        <v>1411</v>
      </c>
      <c r="AH26" s="595">
        <v>99</v>
      </c>
      <c r="AI26" s="609">
        <v>86</v>
      </c>
      <c r="AJ26" s="595">
        <v>12435</v>
      </c>
      <c r="AK26" s="609">
        <v>6278</v>
      </c>
      <c r="AL26" s="595">
        <v>6157</v>
      </c>
      <c r="AM26" s="609">
        <v>4693</v>
      </c>
      <c r="AN26" s="595">
        <v>4834</v>
      </c>
      <c r="AO26" s="609">
        <v>1286</v>
      </c>
      <c r="AP26" s="595">
        <v>1060</v>
      </c>
      <c r="AQ26" s="609">
        <v>299</v>
      </c>
      <c r="AR26" s="568">
        <v>263</v>
      </c>
      <c r="AT26" s="264">
        <f t="shared" si="0"/>
        <v>1367</v>
      </c>
      <c r="AU26" s="262">
        <f t="shared" si="1"/>
        <v>750</v>
      </c>
      <c r="AV26" s="265">
        <f t="shared" si="2"/>
        <v>-377</v>
      </c>
      <c r="AW26" s="659">
        <f t="shared" si="3"/>
        <v>373</v>
      </c>
      <c r="AX26" s="70">
        <f t="shared" si="4"/>
        <v>2</v>
      </c>
    </row>
    <row r="27" spans="1:50" s="70" customFormat="1" ht="15.75" customHeight="1" x14ac:dyDescent="0.2">
      <c r="A27" s="304"/>
      <c r="B27" s="70">
        <v>111</v>
      </c>
      <c r="C27" s="419" t="s">
        <v>128</v>
      </c>
      <c r="D27" s="662">
        <v>-1424</v>
      </c>
      <c r="E27" s="661">
        <v>-613</v>
      </c>
      <c r="F27" s="662">
        <v>-811</v>
      </c>
      <c r="G27" s="661">
        <v>-606</v>
      </c>
      <c r="H27" s="662">
        <v>-269</v>
      </c>
      <c r="I27" s="661">
        <v>-337</v>
      </c>
      <c r="J27" s="662">
        <v>1478</v>
      </c>
      <c r="K27" s="661">
        <v>798</v>
      </c>
      <c r="L27" s="662">
        <v>680</v>
      </c>
      <c r="M27" s="661">
        <v>792</v>
      </c>
      <c r="N27" s="662">
        <v>676</v>
      </c>
      <c r="O27" s="661">
        <v>6</v>
      </c>
      <c r="P27" s="662">
        <v>4</v>
      </c>
      <c r="Q27" s="661">
        <v>2084</v>
      </c>
      <c r="R27" s="662">
        <v>1067</v>
      </c>
      <c r="S27" s="661">
        <v>1017</v>
      </c>
      <c r="T27" s="662">
        <v>1062</v>
      </c>
      <c r="U27" s="661">
        <v>1011</v>
      </c>
      <c r="V27" s="662">
        <v>5</v>
      </c>
      <c r="W27" s="661">
        <v>6</v>
      </c>
      <c r="X27" s="662">
        <v>-818</v>
      </c>
      <c r="Y27" s="661">
        <v>-344</v>
      </c>
      <c r="Z27" s="662">
        <v>-474</v>
      </c>
      <c r="AA27" s="661">
        <v>8863</v>
      </c>
      <c r="AB27" s="661">
        <v>4630</v>
      </c>
      <c r="AC27" s="661">
        <v>4233</v>
      </c>
      <c r="AD27" s="662">
        <v>4245</v>
      </c>
      <c r="AE27" s="661">
        <v>3919</v>
      </c>
      <c r="AF27" s="662">
        <v>356</v>
      </c>
      <c r="AG27" s="661">
        <v>293</v>
      </c>
      <c r="AH27" s="662">
        <v>29</v>
      </c>
      <c r="AI27" s="661">
        <v>21</v>
      </c>
      <c r="AJ27" s="662">
        <v>9681</v>
      </c>
      <c r="AK27" s="661">
        <v>4974</v>
      </c>
      <c r="AL27" s="662">
        <v>4707</v>
      </c>
      <c r="AM27" s="661">
        <v>4673</v>
      </c>
      <c r="AN27" s="662">
        <v>4472</v>
      </c>
      <c r="AO27" s="661">
        <v>203</v>
      </c>
      <c r="AP27" s="662">
        <v>158</v>
      </c>
      <c r="AQ27" s="661">
        <v>98</v>
      </c>
      <c r="AR27" s="663">
        <v>77</v>
      </c>
      <c r="AT27" s="446">
        <f t="shared" si="0"/>
        <v>-981</v>
      </c>
      <c r="AU27" s="377">
        <f t="shared" si="1"/>
        <v>288</v>
      </c>
      <c r="AV27" s="447">
        <f t="shared" si="2"/>
        <v>-125</v>
      </c>
      <c r="AW27" s="659">
        <f t="shared" si="3"/>
        <v>163</v>
      </c>
      <c r="AX27" s="70">
        <f t="shared" si="4"/>
        <v>48</v>
      </c>
    </row>
    <row r="28" spans="1:50" ht="15.75" customHeight="1" x14ac:dyDescent="0.2">
      <c r="A28" s="303">
        <v>6</v>
      </c>
      <c r="B28" s="1">
        <v>201</v>
      </c>
      <c r="C28" s="356" t="s">
        <v>192</v>
      </c>
      <c r="D28" s="595">
        <v>-1387</v>
      </c>
      <c r="E28" s="609">
        <v>-635</v>
      </c>
      <c r="F28" s="595">
        <v>-752</v>
      </c>
      <c r="G28" s="609">
        <v>-1496</v>
      </c>
      <c r="H28" s="595">
        <v>-769</v>
      </c>
      <c r="I28" s="609">
        <v>-727</v>
      </c>
      <c r="J28" s="595">
        <v>4192</v>
      </c>
      <c r="K28" s="609">
        <v>2134</v>
      </c>
      <c r="L28" s="595">
        <v>2058</v>
      </c>
      <c r="M28" s="609">
        <v>2104</v>
      </c>
      <c r="N28" s="595">
        <v>2031</v>
      </c>
      <c r="O28" s="609">
        <v>30</v>
      </c>
      <c r="P28" s="595">
        <v>27</v>
      </c>
      <c r="Q28" s="609">
        <v>5688</v>
      </c>
      <c r="R28" s="595">
        <v>2903</v>
      </c>
      <c r="S28" s="609">
        <v>2785</v>
      </c>
      <c r="T28" s="595">
        <v>2874</v>
      </c>
      <c r="U28" s="609">
        <v>2746</v>
      </c>
      <c r="V28" s="595">
        <v>29</v>
      </c>
      <c r="W28" s="609">
        <v>39</v>
      </c>
      <c r="X28" s="595">
        <v>109</v>
      </c>
      <c r="Y28" s="609">
        <v>134</v>
      </c>
      <c r="Z28" s="595">
        <v>-25</v>
      </c>
      <c r="AA28" s="609">
        <v>14836</v>
      </c>
      <c r="AB28" s="609">
        <v>8117</v>
      </c>
      <c r="AC28" s="609">
        <v>6719</v>
      </c>
      <c r="AD28" s="595">
        <v>6986</v>
      </c>
      <c r="AE28" s="609">
        <v>5768</v>
      </c>
      <c r="AF28" s="595">
        <v>891</v>
      </c>
      <c r="AG28" s="609">
        <v>804</v>
      </c>
      <c r="AH28" s="595">
        <v>240</v>
      </c>
      <c r="AI28" s="609">
        <v>147</v>
      </c>
      <c r="AJ28" s="595">
        <v>14727</v>
      </c>
      <c r="AK28" s="609">
        <v>7983</v>
      </c>
      <c r="AL28" s="595">
        <v>6744</v>
      </c>
      <c r="AM28" s="609">
        <v>7231</v>
      </c>
      <c r="AN28" s="595">
        <v>6039</v>
      </c>
      <c r="AO28" s="609">
        <v>473</v>
      </c>
      <c r="AP28" s="595">
        <v>493</v>
      </c>
      <c r="AQ28" s="609">
        <v>279</v>
      </c>
      <c r="AR28" s="568">
        <v>212</v>
      </c>
      <c r="AT28" s="264">
        <f t="shared" si="0"/>
        <v>-516</v>
      </c>
      <c r="AU28" s="262">
        <f t="shared" si="1"/>
        <v>729</v>
      </c>
      <c r="AV28" s="265">
        <f t="shared" si="2"/>
        <v>-104</v>
      </c>
      <c r="AW28" s="659">
        <f t="shared" si="3"/>
        <v>625</v>
      </c>
      <c r="AX28" s="70">
        <f t="shared" si="4"/>
        <v>41</v>
      </c>
    </row>
    <row r="29" spans="1:50" ht="15.75" customHeight="1" x14ac:dyDescent="0.2">
      <c r="A29" s="303">
        <v>2</v>
      </c>
      <c r="B29" s="1">
        <v>202</v>
      </c>
      <c r="C29" s="356" t="s">
        <v>193</v>
      </c>
      <c r="D29" s="595">
        <v>442</v>
      </c>
      <c r="E29" s="609">
        <v>47</v>
      </c>
      <c r="F29" s="595">
        <v>395</v>
      </c>
      <c r="G29" s="609">
        <v>-1258</v>
      </c>
      <c r="H29" s="595">
        <v>-752</v>
      </c>
      <c r="I29" s="609">
        <v>-506</v>
      </c>
      <c r="J29" s="595">
        <v>3792</v>
      </c>
      <c r="K29" s="609">
        <v>1941</v>
      </c>
      <c r="L29" s="595">
        <v>1851</v>
      </c>
      <c r="M29" s="609">
        <v>1921</v>
      </c>
      <c r="N29" s="595">
        <v>1831</v>
      </c>
      <c r="O29" s="609">
        <v>20</v>
      </c>
      <c r="P29" s="595">
        <v>20</v>
      </c>
      <c r="Q29" s="609">
        <v>5050</v>
      </c>
      <c r="R29" s="595">
        <v>2693</v>
      </c>
      <c r="S29" s="609">
        <v>2357</v>
      </c>
      <c r="T29" s="595">
        <v>2632</v>
      </c>
      <c r="U29" s="609">
        <v>2315</v>
      </c>
      <c r="V29" s="595">
        <v>61</v>
      </c>
      <c r="W29" s="609">
        <v>42</v>
      </c>
      <c r="X29" s="595">
        <v>1700</v>
      </c>
      <c r="Y29" s="609">
        <v>799</v>
      </c>
      <c r="Z29" s="595">
        <v>901</v>
      </c>
      <c r="AA29" s="609">
        <v>19364</v>
      </c>
      <c r="AB29" s="609">
        <v>10195</v>
      </c>
      <c r="AC29" s="609">
        <v>9169</v>
      </c>
      <c r="AD29" s="595">
        <v>9101</v>
      </c>
      <c r="AE29" s="609">
        <v>8354</v>
      </c>
      <c r="AF29" s="595">
        <v>884</v>
      </c>
      <c r="AG29" s="609">
        <v>695</v>
      </c>
      <c r="AH29" s="595">
        <v>210</v>
      </c>
      <c r="AI29" s="609">
        <v>120</v>
      </c>
      <c r="AJ29" s="595">
        <v>17664</v>
      </c>
      <c r="AK29" s="609">
        <v>9396</v>
      </c>
      <c r="AL29" s="595">
        <v>8268</v>
      </c>
      <c r="AM29" s="609">
        <v>8598</v>
      </c>
      <c r="AN29" s="595">
        <v>7650</v>
      </c>
      <c r="AO29" s="609">
        <v>568</v>
      </c>
      <c r="AP29" s="595">
        <v>466</v>
      </c>
      <c r="AQ29" s="609">
        <v>230</v>
      </c>
      <c r="AR29" s="568">
        <v>152</v>
      </c>
      <c r="AT29" s="264">
        <f t="shared" si="0"/>
        <v>1207</v>
      </c>
      <c r="AU29" s="262">
        <f t="shared" si="1"/>
        <v>545</v>
      </c>
      <c r="AV29" s="265">
        <f t="shared" si="2"/>
        <v>-52</v>
      </c>
      <c r="AW29" s="659">
        <f t="shared" si="3"/>
        <v>493</v>
      </c>
      <c r="AX29" s="70">
        <f t="shared" si="4"/>
        <v>3</v>
      </c>
    </row>
    <row r="30" spans="1:50" ht="15.75" customHeight="1" x14ac:dyDescent="0.2">
      <c r="A30" s="303">
        <v>4</v>
      </c>
      <c r="B30" s="1">
        <v>203</v>
      </c>
      <c r="C30" s="356" t="s">
        <v>194</v>
      </c>
      <c r="D30" s="595">
        <v>1946</v>
      </c>
      <c r="E30" s="609">
        <v>1076</v>
      </c>
      <c r="F30" s="595">
        <v>870</v>
      </c>
      <c r="G30" s="609">
        <v>-53</v>
      </c>
      <c r="H30" s="595">
        <v>-14</v>
      </c>
      <c r="I30" s="609">
        <v>-39</v>
      </c>
      <c r="J30" s="595">
        <v>2819</v>
      </c>
      <c r="K30" s="609">
        <v>1464</v>
      </c>
      <c r="L30" s="595">
        <v>1355</v>
      </c>
      <c r="M30" s="609">
        <v>1455</v>
      </c>
      <c r="N30" s="595">
        <v>1348</v>
      </c>
      <c r="O30" s="609">
        <v>9</v>
      </c>
      <c r="P30" s="595">
        <v>7</v>
      </c>
      <c r="Q30" s="609">
        <v>2872</v>
      </c>
      <c r="R30" s="595">
        <v>1478</v>
      </c>
      <c r="S30" s="609">
        <v>1394</v>
      </c>
      <c r="T30" s="595">
        <v>1473</v>
      </c>
      <c r="U30" s="609">
        <v>1382</v>
      </c>
      <c r="V30" s="595">
        <v>5</v>
      </c>
      <c r="W30" s="609">
        <v>12</v>
      </c>
      <c r="X30" s="595">
        <v>1999</v>
      </c>
      <c r="Y30" s="609">
        <v>1090</v>
      </c>
      <c r="Z30" s="595">
        <v>909</v>
      </c>
      <c r="AA30" s="609">
        <v>12125</v>
      </c>
      <c r="AB30" s="609">
        <v>6436</v>
      </c>
      <c r="AC30" s="609">
        <v>5689</v>
      </c>
      <c r="AD30" s="595">
        <v>5860</v>
      </c>
      <c r="AE30" s="609">
        <v>5379</v>
      </c>
      <c r="AF30" s="595">
        <v>497</v>
      </c>
      <c r="AG30" s="609">
        <v>255</v>
      </c>
      <c r="AH30" s="595">
        <v>79</v>
      </c>
      <c r="AI30" s="609">
        <v>55</v>
      </c>
      <c r="AJ30" s="595">
        <v>10126</v>
      </c>
      <c r="AK30" s="609">
        <v>5346</v>
      </c>
      <c r="AL30" s="595">
        <v>4780</v>
      </c>
      <c r="AM30" s="609">
        <v>5009</v>
      </c>
      <c r="AN30" s="595">
        <v>4536</v>
      </c>
      <c r="AO30" s="609">
        <v>244</v>
      </c>
      <c r="AP30" s="595">
        <v>188</v>
      </c>
      <c r="AQ30" s="609">
        <v>93</v>
      </c>
      <c r="AR30" s="568">
        <v>56</v>
      </c>
      <c r="AT30" s="264">
        <f t="shared" si="0"/>
        <v>1694</v>
      </c>
      <c r="AU30" s="262">
        <f t="shared" si="1"/>
        <v>320</v>
      </c>
      <c r="AV30" s="265">
        <f t="shared" si="2"/>
        <v>-15</v>
      </c>
      <c r="AW30" s="659">
        <f t="shared" si="3"/>
        <v>305</v>
      </c>
      <c r="AX30" s="70">
        <f t="shared" si="4"/>
        <v>1</v>
      </c>
    </row>
    <row r="31" spans="1:50" ht="15.75" customHeight="1" x14ac:dyDescent="0.2">
      <c r="A31" s="303">
        <v>2</v>
      </c>
      <c r="B31" s="1">
        <v>204</v>
      </c>
      <c r="C31" s="356" t="s">
        <v>195</v>
      </c>
      <c r="D31" s="595">
        <v>-36</v>
      </c>
      <c r="E31" s="609">
        <v>-312</v>
      </c>
      <c r="F31" s="595">
        <v>276</v>
      </c>
      <c r="G31" s="609">
        <v>-23</v>
      </c>
      <c r="H31" s="595">
        <v>-115</v>
      </c>
      <c r="I31" s="609">
        <v>92</v>
      </c>
      <c r="J31" s="595">
        <v>3976</v>
      </c>
      <c r="K31" s="609">
        <v>1988</v>
      </c>
      <c r="L31" s="595">
        <v>1988</v>
      </c>
      <c r="M31" s="609">
        <v>1975</v>
      </c>
      <c r="N31" s="595">
        <v>1982</v>
      </c>
      <c r="O31" s="609">
        <v>13</v>
      </c>
      <c r="P31" s="595">
        <v>6</v>
      </c>
      <c r="Q31" s="609">
        <v>3999</v>
      </c>
      <c r="R31" s="595">
        <v>2103</v>
      </c>
      <c r="S31" s="609">
        <v>1896</v>
      </c>
      <c r="T31" s="595">
        <v>2074</v>
      </c>
      <c r="U31" s="609">
        <v>1877</v>
      </c>
      <c r="V31" s="595">
        <v>29</v>
      </c>
      <c r="W31" s="609">
        <v>19</v>
      </c>
      <c r="X31" s="595">
        <v>-13</v>
      </c>
      <c r="Y31" s="609">
        <v>-197</v>
      </c>
      <c r="Z31" s="595">
        <v>184</v>
      </c>
      <c r="AA31" s="609">
        <v>22510</v>
      </c>
      <c r="AB31" s="609">
        <v>11398</v>
      </c>
      <c r="AC31" s="609">
        <v>11112</v>
      </c>
      <c r="AD31" s="595">
        <v>10476</v>
      </c>
      <c r="AE31" s="609">
        <v>10197</v>
      </c>
      <c r="AF31" s="595">
        <v>614</v>
      </c>
      <c r="AG31" s="609">
        <v>644</v>
      </c>
      <c r="AH31" s="595">
        <v>308</v>
      </c>
      <c r="AI31" s="609">
        <v>271</v>
      </c>
      <c r="AJ31" s="595">
        <v>22523</v>
      </c>
      <c r="AK31" s="609">
        <v>11595</v>
      </c>
      <c r="AL31" s="595">
        <v>10928</v>
      </c>
      <c r="AM31" s="609">
        <v>10929</v>
      </c>
      <c r="AN31" s="595">
        <v>10331</v>
      </c>
      <c r="AO31" s="609">
        <v>418</v>
      </c>
      <c r="AP31" s="595">
        <v>424</v>
      </c>
      <c r="AQ31" s="609">
        <v>248</v>
      </c>
      <c r="AR31" s="568">
        <v>173</v>
      </c>
      <c r="AT31" s="264">
        <f t="shared" si="0"/>
        <v>-587</v>
      </c>
      <c r="AU31" s="262">
        <f t="shared" si="1"/>
        <v>416</v>
      </c>
      <c r="AV31" s="265">
        <f t="shared" si="2"/>
        <v>158</v>
      </c>
      <c r="AW31" s="659">
        <f t="shared" si="3"/>
        <v>574</v>
      </c>
      <c r="AX31" s="70">
        <f t="shared" si="4"/>
        <v>45</v>
      </c>
    </row>
    <row r="32" spans="1:50" ht="15.75" customHeight="1" x14ac:dyDescent="0.2">
      <c r="A32" s="303">
        <v>10</v>
      </c>
      <c r="B32" s="1">
        <v>205</v>
      </c>
      <c r="C32" s="356" t="s">
        <v>196</v>
      </c>
      <c r="D32" s="595">
        <v>-754</v>
      </c>
      <c r="E32" s="609">
        <v>-357</v>
      </c>
      <c r="F32" s="595">
        <v>-397</v>
      </c>
      <c r="G32" s="609">
        <v>-437</v>
      </c>
      <c r="H32" s="595">
        <v>-210</v>
      </c>
      <c r="I32" s="609">
        <v>-227</v>
      </c>
      <c r="J32" s="595">
        <v>233</v>
      </c>
      <c r="K32" s="609">
        <v>132</v>
      </c>
      <c r="L32" s="595">
        <v>101</v>
      </c>
      <c r="M32" s="609">
        <v>132</v>
      </c>
      <c r="N32" s="595">
        <v>100</v>
      </c>
      <c r="O32" s="609">
        <v>0</v>
      </c>
      <c r="P32" s="595">
        <v>1</v>
      </c>
      <c r="Q32" s="609">
        <v>670</v>
      </c>
      <c r="R32" s="595">
        <v>342</v>
      </c>
      <c r="S32" s="609">
        <v>328</v>
      </c>
      <c r="T32" s="595">
        <v>342</v>
      </c>
      <c r="U32" s="609">
        <v>328</v>
      </c>
      <c r="V32" s="595">
        <v>0</v>
      </c>
      <c r="W32" s="609">
        <v>0</v>
      </c>
      <c r="X32" s="595">
        <v>-317</v>
      </c>
      <c r="Y32" s="609">
        <v>-147</v>
      </c>
      <c r="Z32" s="595">
        <v>-170</v>
      </c>
      <c r="AA32" s="609">
        <v>1445</v>
      </c>
      <c r="AB32" s="609">
        <v>781</v>
      </c>
      <c r="AC32" s="609">
        <v>664</v>
      </c>
      <c r="AD32" s="595">
        <v>592</v>
      </c>
      <c r="AE32" s="609">
        <v>560</v>
      </c>
      <c r="AF32" s="595">
        <v>182</v>
      </c>
      <c r="AG32" s="609">
        <v>95</v>
      </c>
      <c r="AH32" s="595">
        <v>7</v>
      </c>
      <c r="AI32" s="609">
        <v>9</v>
      </c>
      <c r="AJ32" s="595">
        <v>1762</v>
      </c>
      <c r="AK32" s="609">
        <v>928</v>
      </c>
      <c r="AL32" s="595">
        <v>834</v>
      </c>
      <c r="AM32" s="609">
        <v>739</v>
      </c>
      <c r="AN32" s="595">
        <v>745</v>
      </c>
      <c r="AO32" s="609">
        <v>186</v>
      </c>
      <c r="AP32" s="595">
        <v>87</v>
      </c>
      <c r="AQ32" s="609">
        <v>3</v>
      </c>
      <c r="AR32" s="568">
        <v>2</v>
      </c>
      <c r="AT32" s="264">
        <f t="shared" si="0"/>
        <v>-332</v>
      </c>
      <c r="AU32" s="262">
        <f t="shared" si="1"/>
        <v>4</v>
      </c>
      <c r="AV32" s="265">
        <f t="shared" si="2"/>
        <v>11</v>
      </c>
      <c r="AW32" s="659">
        <f t="shared" si="3"/>
        <v>15</v>
      </c>
      <c r="AX32" s="70">
        <f t="shared" si="4"/>
        <v>35</v>
      </c>
    </row>
    <row r="33" spans="1:50" ht="15.75" customHeight="1" x14ac:dyDescent="0.2">
      <c r="A33" s="303">
        <v>2</v>
      </c>
      <c r="B33" s="1">
        <v>206</v>
      </c>
      <c r="C33" s="356" t="s">
        <v>197</v>
      </c>
      <c r="D33" s="595">
        <v>-311</v>
      </c>
      <c r="E33" s="609">
        <v>-182</v>
      </c>
      <c r="F33" s="595">
        <v>-129</v>
      </c>
      <c r="G33" s="609">
        <v>-281</v>
      </c>
      <c r="H33" s="595">
        <v>-117</v>
      </c>
      <c r="I33" s="609">
        <v>-164</v>
      </c>
      <c r="J33" s="595">
        <v>630</v>
      </c>
      <c r="K33" s="609">
        <v>329</v>
      </c>
      <c r="L33" s="595">
        <v>301</v>
      </c>
      <c r="M33" s="609">
        <v>326</v>
      </c>
      <c r="N33" s="595">
        <v>298</v>
      </c>
      <c r="O33" s="609">
        <v>3</v>
      </c>
      <c r="P33" s="595">
        <v>3</v>
      </c>
      <c r="Q33" s="609">
        <v>911</v>
      </c>
      <c r="R33" s="595">
        <v>446</v>
      </c>
      <c r="S33" s="609">
        <v>465</v>
      </c>
      <c r="T33" s="595">
        <v>446</v>
      </c>
      <c r="U33" s="609">
        <v>464</v>
      </c>
      <c r="V33" s="595">
        <v>0</v>
      </c>
      <c r="W33" s="609">
        <v>1</v>
      </c>
      <c r="X33" s="595">
        <v>-30</v>
      </c>
      <c r="Y33" s="609">
        <v>-65</v>
      </c>
      <c r="Z33" s="595">
        <v>35</v>
      </c>
      <c r="AA33" s="609">
        <v>5275</v>
      </c>
      <c r="AB33" s="609">
        <v>2780</v>
      </c>
      <c r="AC33" s="609">
        <v>2495</v>
      </c>
      <c r="AD33" s="595">
        <v>2571</v>
      </c>
      <c r="AE33" s="609">
        <v>2347</v>
      </c>
      <c r="AF33" s="595">
        <v>185</v>
      </c>
      <c r="AG33" s="609">
        <v>130</v>
      </c>
      <c r="AH33" s="595">
        <v>24</v>
      </c>
      <c r="AI33" s="609">
        <v>18</v>
      </c>
      <c r="AJ33" s="595">
        <v>5305</v>
      </c>
      <c r="AK33" s="609">
        <v>2845</v>
      </c>
      <c r="AL33" s="595">
        <v>2460</v>
      </c>
      <c r="AM33" s="609">
        <v>2681</v>
      </c>
      <c r="AN33" s="595">
        <v>2328</v>
      </c>
      <c r="AO33" s="609">
        <v>135</v>
      </c>
      <c r="AP33" s="595">
        <v>116</v>
      </c>
      <c r="AQ33" s="609">
        <v>29</v>
      </c>
      <c r="AR33" s="568">
        <v>16</v>
      </c>
      <c r="AT33" s="264">
        <f t="shared" si="0"/>
        <v>-91</v>
      </c>
      <c r="AU33" s="262">
        <f t="shared" si="1"/>
        <v>64</v>
      </c>
      <c r="AV33" s="265">
        <f t="shared" si="2"/>
        <v>-3</v>
      </c>
      <c r="AW33" s="659">
        <f t="shared" si="3"/>
        <v>61</v>
      </c>
      <c r="AX33" s="70">
        <f t="shared" si="4"/>
        <v>12</v>
      </c>
    </row>
    <row r="34" spans="1:50" ht="15.75" customHeight="1" x14ac:dyDescent="0.2">
      <c r="A34" s="303">
        <v>3</v>
      </c>
      <c r="B34" s="1">
        <v>207</v>
      </c>
      <c r="C34" s="356" t="s">
        <v>198</v>
      </c>
      <c r="D34" s="595">
        <v>1068</v>
      </c>
      <c r="E34" s="609">
        <v>521</v>
      </c>
      <c r="F34" s="595">
        <v>547</v>
      </c>
      <c r="G34" s="609">
        <v>-117</v>
      </c>
      <c r="H34" s="595">
        <v>-94</v>
      </c>
      <c r="I34" s="609">
        <v>-23</v>
      </c>
      <c r="J34" s="595">
        <v>1588</v>
      </c>
      <c r="K34" s="609">
        <v>793</v>
      </c>
      <c r="L34" s="595">
        <v>795</v>
      </c>
      <c r="M34" s="609">
        <v>784</v>
      </c>
      <c r="N34" s="595">
        <v>792</v>
      </c>
      <c r="O34" s="609">
        <v>9</v>
      </c>
      <c r="P34" s="595">
        <v>3</v>
      </c>
      <c r="Q34" s="609">
        <v>1705</v>
      </c>
      <c r="R34" s="595">
        <v>887</v>
      </c>
      <c r="S34" s="609">
        <v>818</v>
      </c>
      <c r="T34" s="595">
        <v>868</v>
      </c>
      <c r="U34" s="609">
        <v>806</v>
      </c>
      <c r="V34" s="595">
        <v>19</v>
      </c>
      <c r="W34" s="609">
        <v>12</v>
      </c>
      <c r="X34" s="595">
        <v>1185</v>
      </c>
      <c r="Y34" s="609">
        <v>615</v>
      </c>
      <c r="Z34" s="595">
        <v>570</v>
      </c>
      <c r="AA34" s="609">
        <v>9066</v>
      </c>
      <c r="AB34" s="609">
        <v>4937</v>
      </c>
      <c r="AC34" s="609">
        <v>4129</v>
      </c>
      <c r="AD34" s="595">
        <v>4629</v>
      </c>
      <c r="AE34" s="609">
        <v>3930</v>
      </c>
      <c r="AF34" s="595">
        <v>260</v>
      </c>
      <c r="AG34" s="609">
        <v>175</v>
      </c>
      <c r="AH34" s="595">
        <v>48</v>
      </c>
      <c r="AI34" s="609">
        <v>24</v>
      </c>
      <c r="AJ34" s="595">
        <v>7881</v>
      </c>
      <c r="AK34" s="609">
        <v>4322</v>
      </c>
      <c r="AL34" s="595">
        <v>3559</v>
      </c>
      <c r="AM34" s="609">
        <v>4098</v>
      </c>
      <c r="AN34" s="595">
        <v>3399</v>
      </c>
      <c r="AO34" s="609">
        <v>166</v>
      </c>
      <c r="AP34" s="595">
        <v>103</v>
      </c>
      <c r="AQ34" s="609">
        <v>58</v>
      </c>
      <c r="AR34" s="568">
        <v>57</v>
      </c>
      <c r="AT34" s="264">
        <f t="shared" si="0"/>
        <v>1062</v>
      </c>
      <c r="AU34" s="262">
        <f t="shared" si="1"/>
        <v>166</v>
      </c>
      <c r="AV34" s="265">
        <f t="shared" si="2"/>
        <v>-43</v>
      </c>
      <c r="AW34" s="659">
        <f t="shared" si="3"/>
        <v>123</v>
      </c>
      <c r="AX34" s="70">
        <f t="shared" si="4"/>
        <v>4</v>
      </c>
    </row>
    <row r="35" spans="1:50" ht="15.75" customHeight="1" x14ac:dyDescent="0.2">
      <c r="A35" s="303">
        <v>7</v>
      </c>
      <c r="B35" s="1">
        <v>208</v>
      </c>
      <c r="C35" s="356" t="s">
        <v>199</v>
      </c>
      <c r="D35" s="595">
        <v>-441</v>
      </c>
      <c r="E35" s="609">
        <v>-219</v>
      </c>
      <c r="F35" s="595">
        <v>-222</v>
      </c>
      <c r="G35" s="609">
        <v>-214</v>
      </c>
      <c r="H35" s="595">
        <v>-90</v>
      </c>
      <c r="I35" s="609">
        <v>-124</v>
      </c>
      <c r="J35" s="595">
        <v>198</v>
      </c>
      <c r="K35" s="609">
        <v>115</v>
      </c>
      <c r="L35" s="595">
        <v>83</v>
      </c>
      <c r="M35" s="609">
        <v>115</v>
      </c>
      <c r="N35" s="595">
        <v>83</v>
      </c>
      <c r="O35" s="609">
        <v>0</v>
      </c>
      <c r="P35" s="595">
        <v>0</v>
      </c>
      <c r="Q35" s="609">
        <v>412</v>
      </c>
      <c r="R35" s="595">
        <v>205</v>
      </c>
      <c r="S35" s="609">
        <v>207</v>
      </c>
      <c r="T35" s="595">
        <v>203</v>
      </c>
      <c r="U35" s="609">
        <v>207</v>
      </c>
      <c r="V35" s="595">
        <v>2</v>
      </c>
      <c r="W35" s="609">
        <v>0</v>
      </c>
      <c r="X35" s="595">
        <v>-227</v>
      </c>
      <c r="Y35" s="609">
        <v>-129</v>
      </c>
      <c r="Z35" s="595">
        <v>-98</v>
      </c>
      <c r="AA35" s="609">
        <v>769</v>
      </c>
      <c r="AB35" s="609">
        <v>426</v>
      </c>
      <c r="AC35" s="609">
        <v>343</v>
      </c>
      <c r="AD35" s="595">
        <v>355</v>
      </c>
      <c r="AE35" s="609">
        <v>307</v>
      </c>
      <c r="AF35" s="595">
        <v>68</v>
      </c>
      <c r="AG35" s="609">
        <v>36</v>
      </c>
      <c r="AH35" s="595">
        <v>3</v>
      </c>
      <c r="AI35" s="609">
        <v>0</v>
      </c>
      <c r="AJ35" s="595">
        <v>996</v>
      </c>
      <c r="AK35" s="609">
        <v>555</v>
      </c>
      <c r="AL35" s="595">
        <v>441</v>
      </c>
      <c r="AM35" s="609">
        <v>495</v>
      </c>
      <c r="AN35" s="595">
        <v>414</v>
      </c>
      <c r="AO35" s="609">
        <v>58</v>
      </c>
      <c r="AP35" s="595">
        <v>27</v>
      </c>
      <c r="AQ35" s="609">
        <v>2</v>
      </c>
      <c r="AR35" s="568">
        <v>0</v>
      </c>
      <c r="AT35" s="264">
        <f t="shared" si="0"/>
        <v>-247</v>
      </c>
      <c r="AU35" s="262">
        <f t="shared" si="1"/>
        <v>19</v>
      </c>
      <c r="AV35" s="265">
        <f t="shared" si="2"/>
        <v>1</v>
      </c>
      <c r="AW35" s="659">
        <f t="shared" si="3"/>
        <v>20</v>
      </c>
      <c r="AX35" s="70">
        <f t="shared" si="4"/>
        <v>31</v>
      </c>
    </row>
    <row r="36" spans="1:50" ht="15.75" customHeight="1" x14ac:dyDescent="0.2">
      <c r="A36" s="303">
        <v>8</v>
      </c>
      <c r="B36" s="1">
        <v>209</v>
      </c>
      <c r="C36" s="356" t="s">
        <v>200</v>
      </c>
      <c r="D36" s="595">
        <v>-1136</v>
      </c>
      <c r="E36" s="609">
        <v>-455</v>
      </c>
      <c r="F36" s="595">
        <v>-681</v>
      </c>
      <c r="G36" s="609">
        <v>-623</v>
      </c>
      <c r="H36" s="595">
        <v>-270</v>
      </c>
      <c r="I36" s="609">
        <v>-353</v>
      </c>
      <c r="J36" s="595">
        <v>506</v>
      </c>
      <c r="K36" s="609">
        <v>255</v>
      </c>
      <c r="L36" s="595">
        <v>251</v>
      </c>
      <c r="M36" s="609">
        <v>254</v>
      </c>
      <c r="N36" s="595">
        <v>250</v>
      </c>
      <c r="O36" s="609">
        <v>1</v>
      </c>
      <c r="P36" s="595">
        <v>1</v>
      </c>
      <c r="Q36" s="609">
        <v>1129</v>
      </c>
      <c r="R36" s="595">
        <v>525</v>
      </c>
      <c r="S36" s="609">
        <v>604</v>
      </c>
      <c r="T36" s="595">
        <v>524</v>
      </c>
      <c r="U36" s="609">
        <v>604</v>
      </c>
      <c r="V36" s="595">
        <v>1</v>
      </c>
      <c r="W36" s="609">
        <v>0</v>
      </c>
      <c r="X36" s="595">
        <v>-513</v>
      </c>
      <c r="Y36" s="609">
        <v>-185</v>
      </c>
      <c r="Z36" s="595">
        <v>-328</v>
      </c>
      <c r="AA36" s="609">
        <v>1872</v>
      </c>
      <c r="AB36" s="609">
        <v>977</v>
      </c>
      <c r="AC36" s="609">
        <v>895</v>
      </c>
      <c r="AD36" s="595">
        <v>826</v>
      </c>
      <c r="AE36" s="609">
        <v>694</v>
      </c>
      <c r="AF36" s="595">
        <v>138</v>
      </c>
      <c r="AG36" s="609">
        <v>194</v>
      </c>
      <c r="AH36" s="595">
        <v>13</v>
      </c>
      <c r="AI36" s="609">
        <v>7</v>
      </c>
      <c r="AJ36" s="595">
        <v>2385</v>
      </c>
      <c r="AK36" s="609">
        <v>1162</v>
      </c>
      <c r="AL36" s="595">
        <v>1223</v>
      </c>
      <c r="AM36" s="609">
        <v>1055</v>
      </c>
      <c r="AN36" s="595">
        <v>1023</v>
      </c>
      <c r="AO36" s="609">
        <v>85</v>
      </c>
      <c r="AP36" s="595">
        <v>156</v>
      </c>
      <c r="AQ36" s="609">
        <v>22</v>
      </c>
      <c r="AR36" s="568">
        <v>44</v>
      </c>
      <c r="AT36" s="264">
        <f t="shared" si="0"/>
        <v>-558</v>
      </c>
      <c r="AU36" s="262">
        <f t="shared" si="1"/>
        <v>91</v>
      </c>
      <c r="AV36" s="265">
        <f t="shared" si="2"/>
        <v>-46</v>
      </c>
      <c r="AW36" s="659">
        <f t="shared" si="3"/>
        <v>45</v>
      </c>
      <c r="AX36" s="70">
        <f t="shared" si="4"/>
        <v>43</v>
      </c>
    </row>
    <row r="37" spans="1:50" ht="15.75" customHeight="1" x14ac:dyDescent="0.2">
      <c r="A37" s="303">
        <v>4</v>
      </c>
      <c r="B37" s="1">
        <v>210</v>
      </c>
      <c r="C37" s="356" t="s">
        <v>37</v>
      </c>
      <c r="D37" s="595">
        <v>-1435</v>
      </c>
      <c r="E37" s="609">
        <v>-671</v>
      </c>
      <c r="F37" s="595">
        <v>-764</v>
      </c>
      <c r="G37" s="609">
        <v>-623</v>
      </c>
      <c r="H37" s="595">
        <v>-323</v>
      </c>
      <c r="I37" s="609">
        <v>-300</v>
      </c>
      <c r="J37" s="595">
        <v>1926</v>
      </c>
      <c r="K37" s="609">
        <v>1005</v>
      </c>
      <c r="L37" s="595">
        <v>921</v>
      </c>
      <c r="M37" s="609">
        <v>1003</v>
      </c>
      <c r="N37" s="595">
        <v>915</v>
      </c>
      <c r="O37" s="609">
        <v>2</v>
      </c>
      <c r="P37" s="595">
        <v>6</v>
      </c>
      <c r="Q37" s="609">
        <v>2549</v>
      </c>
      <c r="R37" s="595">
        <v>1328</v>
      </c>
      <c r="S37" s="609">
        <v>1221</v>
      </c>
      <c r="T37" s="595">
        <v>1321</v>
      </c>
      <c r="U37" s="609">
        <v>1215</v>
      </c>
      <c r="V37" s="595">
        <v>7</v>
      </c>
      <c r="W37" s="609">
        <v>6</v>
      </c>
      <c r="X37" s="595">
        <v>-812</v>
      </c>
      <c r="Y37" s="609">
        <v>-348</v>
      </c>
      <c r="Z37" s="595">
        <v>-464</v>
      </c>
      <c r="AA37" s="609">
        <v>7449</v>
      </c>
      <c r="AB37" s="609">
        <v>4050</v>
      </c>
      <c r="AC37" s="609">
        <v>3399</v>
      </c>
      <c r="AD37" s="595">
        <v>3728</v>
      </c>
      <c r="AE37" s="609">
        <v>3179</v>
      </c>
      <c r="AF37" s="595">
        <v>288</v>
      </c>
      <c r="AG37" s="609">
        <v>176</v>
      </c>
      <c r="AH37" s="595">
        <v>34</v>
      </c>
      <c r="AI37" s="609">
        <v>44</v>
      </c>
      <c r="AJ37" s="595">
        <v>8261</v>
      </c>
      <c r="AK37" s="609">
        <v>4398</v>
      </c>
      <c r="AL37" s="595">
        <v>3863</v>
      </c>
      <c r="AM37" s="609">
        <v>4139</v>
      </c>
      <c r="AN37" s="595">
        <v>3726</v>
      </c>
      <c r="AO37" s="609">
        <v>185</v>
      </c>
      <c r="AP37" s="595">
        <v>114</v>
      </c>
      <c r="AQ37" s="609">
        <v>74</v>
      </c>
      <c r="AR37" s="568">
        <v>23</v>
      </c>
      <c r="AT37" s="264">
        <f t="shared" si="0"/>
        <v>-958</v>
      </c>
      <c r="AU37" s="262">
        <f t="shared" si="1"/>
        <v>165</v>
      </c>
      <c r="AV37" s="265">
        <f t="shared" si="2"/>
        <v>-19</v>
      </c>
      <c r="AW37" s="659">
        <f t="shared" si="3"/>
        <v>146</v>
      </c>
      <c r="AX37" s="70">
        <f t="shared" si="4"/>
        <v>47</v>
      </c>
    </row>
    <row r="38" spans="1:50" ht="15.75" customHeight="1" x14ac:dyDescent="0.2">
      <c r="A38" s="303">
        <v>7</v>
      </c>
      <c r="B38" s="1">
        <v>212</v>
      </c>
      <c r="C38" s="356" t="s">
        <v>201</v>
      </c>
      <c r="D38" s="595">
        <v>-609</v>
      </c>
      <c r="E38" s="609">
        <v>-335</v>
      </c>
      <c r="F38" s="595">
        <v>-274</v>
      </c>
      <c r="G38" s="609">
        <v>-319</v>
      </c>
      <c r="H38" s="595">
        <v>-181</v>
      </c>
      <c r="I38" s="609">
        <v>-138</v>
      </c>
      <c r="J38" s="595">
        <v>298</v>
      </c>
      <c r="K38" s="609">
        <v>146</v>
      </c>
      <c r="L38" s="595">
        <v>152</v>
      </c>
      <c r="M38" s="609">
        <v>145</v>
      </c>
      <c r="N38" s="595">
        <v>152</v>
      </c>
      <c r="O38" s="609">
        <v>1</v>
      </c>
      <c r="P38" s="595">
        <v>0</v>
      </c>
      <c r="Q38" s="609">
        <v>617</v>
      </c>
      <c r="R38" s="595">
        <v>327</v>
      </c>
      <c r="S38" s="609">
        <v>290</v>
      </c>
      <c r="T38" s="595">
        <v>326</v>
      </c>
      <c r="U38" s="609">
        <v>288</v>
      </c>
      <c r="V38" s="595">
        <v>1</v>
      </c>
      <c r="W38" s="609">
        <v>2</v>
      </c>
      <c r="X38" s="595">
        <v>-290</v>
      </c>
      <c r="Y38" s="609">
        <v>-154</v>
      </c>
      <c r="Z38" s="595">
        <v>-136</v>
      </c>
      <c r="AA38" s="609">
        <v>1024</v>
      </c>
      <c r="AB38" s="609">
        <v>552</v>
      </c>
      <c r="AC38" s="609">
        <v>472</v>
      </c>
      <c r="AD38" s="595">
        <v>473</v>
      </c>
      <c r="AE38" s="609">
        <v>437</v>
      </c>
      <c r="AF38" s="595">
        <v>75</v>
      </c>
      <c r="AG38" s="609">
        <v>30</v>
      </c>
      <c r="AH38" s="595">
        <v>4</v>
      </c>
      <c r="AI38" s="609">
        <v>5</v>
      </c>
      <c r="AJ38" s="595">
        <v>1314</v>
      </c>
      <c r="AK38" s="609">
        <v>706</v>
      </c>
      <c r="AL38" s="595">
        <v>608</v>
      </c>
      <c r="AM38" s="609">
        <v>649</v>
      </c>
      <c r="AN38" s="595">
        <v>582</v>
      </c>
      <c r="AO38" s="609">
        <v>45</v>
      </c>
      <c r="AP38" s="595">
        <v>14</v>
      </c>
      <c r="AQ38" s="609">
        <v>12</v>
      </c>
      <c r="AR38" s="568">
        <v>12</v>
      </c>
      <c r="AT38" s="264">
        <f t="shared" si="0"/>
        <v>-321</v>
      </c>
      <c r="AU38" s="262">
        <f t="shared" si="1"/>
        <v>46</v>
      </c>
      <c r="AV38" s="265">
        <f t="shared" si="2"/>
        <v>-15</v>
      </c>
      <c r="AW38" s="659">
        <f t="shared" si="3"/>
        <v>31</v>
      </c>
      <c r="AX38" s="70">
        <f t="shared" si="4"/>
        <v>34</v>
      </c>
    </row>
    <row r="39" spans="1:50" ht="15.75" customHeight="1" x14ac:dyDescent="0.2">
      <c r="A39" s="303">
        <v>5</v>
      </c>
      <c r="B39" s="1">
        <v>213</v>
      </c>
      <c r="C39" s="356" t="s">
        <v>202</v>
      </c>
      <c r="D39" s="595">
        <v>-310</v>
      </c>
      <c r="E39" s="609">
        <v>-108</v>
      </c>
      <c r="F39" s="595">
        <v>-202</v>
      </c>
      <c r="G39" s="609">
        <v>-259</v>
      </c>
      <c r="H39" s="595">
        <v>-124</v>
      </c>
      <c r="I39" s="609">
        <v>-135</v>
      </c>
      <c r="J39" s="595">
        <v>259</v>
      </c>
      <c r="K39" s="609">
        <v>137</v>
      </c>
      <c r="L39" s="595">
        <v>122</v>
      </c>
      <c r="M39" s="609">
        <v>137</v>
      </c>
      <c r="N39" s="595">
        <v>119</v>
      </c>
      <c r="O39" s="609">
        <v>0</v>
      </c>
      <c r="P39" s="595">
        <v>3</v>
      </c>
      <c r="Q39" s="609">
        <v>518</v>
      </c>
      <c r="R39" s="595">
        <v>261</v>
      </c>
      <c r="S39" s="609">
        <v>257</v>
      </c>
      <c r="T39" s="595">
        <v>259</v>
      </c>
      <c r="U39" s="609">
        <v>256</v>
      </c>
      <c r="V39" s="595">
        <v>2</v>
      </c>
      <c r="W39" s="609">
        <v>1</v>
      </c>
      <c r="X39" s="595">
        <v>-51</v>
      </c>
      <c r="Y39" s="609">
        <v>16</v>
      </c>
      <c r="Z39" s="595">
        <v>-67</v>
      </c>
      <c r="AA39" s="609">
        <v>1138</v>
      </c>
      <c r="AB39" s="609">
        <v>617</v>
      </c>
      <c r="AC39" s="609">
        <v>521</v>
      </c>
      <c r="AD39" s="595">
        <v>501</v>
      </c>
      <c r="AE39" s="609">
        <v>456</v>
      </c>
      <c r="AF39" s="595">
        <v>105</v>
      </c>
      <c r="AG39" s="609">
        <v>63</v>
      </c>
      <c r="AH39" s="595">
        <v>11</v>
      </c>
      <c r="AI39" s="609">
        <v>2</v>
      </c>
      <c r="AJ39" s="595">
        <v>1189</v>
      </c>
      <c r="AK39" s="609">
        <v>601</v>
      </c>
      <c r="AL39" s="595">
        <v>588</v>
      </c>
      <c r="AM39" s="609">
        <v>549</v>
      </c>
      <c r="AN39" s="595">
        <v>552</v>
      </c>
      <c r="AO39" s="609">
        <v>34</v>
      </c>
      <c r="AP39" s="595">
        <v>27</v>
      </c>
      <c r="AQ39" s="609">
        <v>18</v>
      </c>
      <c r="AR39" s="568">
        <v>9</v>
      </c>
      <c r="AT39" s="264">
        <f t="shared" si="0"/>
        <v>-144</v>
      </c>
      <c r="AU39" s="262">
        <f t="shared" si="1"/>
        <v>107</v>
      </c>
      <c r="AV39" s="265">
        <f t="shared" si="2"/>
        <v>-14</v>
      </c>
      <c r="AW39" s="659">
        <f t="shared" si="3"/>
        <v>93</v>
      </c>
      <c r="AX39" s="70">
        <f t="shared" si="4"/>
        <v>18</v>
      </c>
    </row>
    <row r="40" spans="1:50" ht="15.75" customHeight="1" x14ac:dyDescent="0.2">
      <c r="A40" s="303">
        <v>3</v>
      </c>
      <c r="B40" s="1">
        <v>214</v>
      </c>
      <c r="C40" s="356" t="s">
        <v>203</v>
      </c>
      <c r="D40" s="595">
        <v>-426</v>
      </c>
      <c r="E40" s="609">
        <v>-370</v>
      </c>
      <c r="F40" s="595">
        <v>-56</v>
      </c>
      <c r="G40" s="609">
        <v>-506</v>
      </c>
      <c r="H40" s="595">
        <v>-273</v>
      </c>
      <c r="I40" s="609">
        <v>-233</v>
      </c>
      <c r="J40" s="595">
        <v>1691</v>
      </c>
      <c r="K40" s="609">
        <v>850</v>
      </c>
      <c r="L40" s="595">
        <v>841</v>
      </c>
      <c r="M40" s="609">
        <v>846</v>
      </c>
      <c r="N40" s="595">
        <v>836</v>
      </c>
      <c r="O40" s="609">
        <v>4</v>
      </c>
      <c r="P40" s="595">
        <v>5</v>
      </c>
      <c r="Q40" s="609">
        <v>2197</v>
      </c>
      <c r="R40" s="595">
        <v>1123</v>
      </c>
      <c r="S40" s="609">
        <v>1074</v>
      </c>
      <c r="T40" s="595">
        <v>1106</v>
      </c>
      <c r="U40" s="609">
        <v>1057</v>
      </c>
      <c r="V40" s="595">
        <v>17</v>
      </c>
      <c r="W40" s="609">
        <v>17</v>
      </c>
      <c r="X40" s="595">
        <v>80</v>
      </c>
      <c r="Y40" s="609">
        <v>-97</v>
      </c>
      <c r="Z40" s="595">
        <v>177</v>
      </c>
      <c r="AA40" s="609">
        <v>9298</v>
      </c>
      <c r="AB40" s="609">
        <v>4515</v>
      </c>
      <c r="AC40" s="609">
        <v>4783</v>
      </c>
      <c r="AD40" s="595">
        <v>4060</v>
      </c>
      <c r="AE40" s="609">
        <v>4458</v>
      </c>
      <c r="AF40" s="595">
        <v>402</v>
      </c>
      <c r="AG40" s="609">
        <v>268</v>
      </c>
      <c r="AH40" s="595">
        <v>53</v>
      </c>
      <c r="AI40" s="609">
        <v>57</v>
      </c>
      <c r="AJ40" s="595">
        <v>9218</v>
      </c>
      <c r="AK40" s="609">
        <v>4612</v>
      </c>
      <c r="AL40" s="595">
        <v>4606</v>
      </c>
      <c r="AM40" s="609">
        <v>4195</v>
      </c>
      <c r="AN40" s="595">
        <v>4316</v>
      </c>
      <c r="AO40" s="609">
        <v>363</v>
      </c>
      <c r="AP40" s="595">
        <v>235</v>
      </c>
      <c r="AQ40" s="609">
        <v>54</v>
      </c>
      <c r="AR40" s="568">
        <v>55</v>
      </c>
      <c r="AT40" s="264">
        <f t="shared" si="0"/>
        <v>7</v>
      </c>
      <c r="AU40" s="262">
        <f t="shared" si="1"/>
        <v>72</v>
      </c>
      <c r="AV40" s="265">
        <f t="shared" si="2"/>
        <v>1</v>
      </c>
      <c r="AW40" s="659">
        <f t="shared" si="3"/>
        <v>73</v>
      </c>
      <c r="AX40" s="70">
        <f t="shared" si="4"/>
        <v>8</v>
      </c>
    </row>
    <row r="41" spans="1:50" ht="15.75" customHeight="1" x14ac:dyDescent="0.2">
      <c r="A41" s="303">
        <v>5</v>
      </c>
      <c r="B41" s="1">
        <v>215</v>
      </c>
      <c r="C41" s="356" t="s">
        <v>204</v>
      </c>
      <c r="D41" s="595">
        <v>-541</v>
      </c>
      <c r="E41" s="609">
        <v>-187</v>
      </c>
      <c r="F41" s="595">
        <v>-354</v>
      </c>
      <c r="G41" s="609">
        <v>-469</v>
      </c>
      <c r="H41" s="595">
        <v>-231</v>
      </c>
      <c r="I41" s="609">
        <v>-238</v>
      </c>
      <c r="J41" s="595">
        <v>437</v>
      </c>
      <c r="K41" s="609">
        <v>214</v>
      </c>
      <c r="L41" s="595">
        <v>223</v>
      </c>
      <c r="M41" s="609">
        <v>208</v>
      </c>
      <c r="N41" s="595">
        <v>221</v>
      </c>
      <c r="O41" s="609">
        <v>6</v>
      </c>
      <c r="P41" s="595">
        <v>2</v>
      </c>
      <c r="Q41" s="609">
        <v>906</v>
      </c>
      <c r="R41" s="595">
        <v>445</v>
      </c>
      <c r="S41" s="609">
        <v>461</v>
      </c>
      <c r="T41" s="595">
        <v>441</v>
      </c>
      <c r="U41" s="609">
        <v>460</v>
      </c>
      <c r="V41" s="595">
        <v>4</v>
      </c>
      <c r="W41" s="609">
        <v>1</v>
      </c>
      <c r="X41" s="595">
        <v>-72</v>
      </c>
      <c r="Y41" s="609">
        <v>44</v>
      </c>
      <c r="Z41" s="595">
        <v>-116</v>
      </c>
      <c r="AA41" s="609">
        <v>2436</v>
      </c>
      <c r="AB41" s="609">
        <v>1297</v>
      </c>
      <c r="AC41" s="609">
        <v>1139</v>
      </c>
      <c r="AD41" s="595">
        <v>947</v>
      </c>
      <c r="AE41" s="609">
        <v>932</v>
      </c>
      <c r="AF41" s="595">
        <v>326</v>
      </c>
      <c r="AG41" s="609">
        <v>198</v>
      </c>
      <c r="AH41" s="595">
        <v>24</v>
      </c>
      <c r="AI41" s="609">
        <v>9</v>
      </c>
      <c r="AJ41" s="595">
        <v>2508</v>
      </c>
      <c r="AK41" s="609">
        <v>1253</v>
      </c>
      <c r="AL41" s="595">
        <v>1255</v>
      </c>
      <c r="AM41" s="609">
        <v>1100</v>
      </c>
      <c r="AN41" s="595">
        <v>1120</v>
      </c>
      <c r="AO41" s="609">
        <v>143</v>
      </c>
      <c r="AP41" s="595">
        <v>128</v>
      </c>
      <c r="AQ41" s="609">
        <v>10</v>
      </c>
      <c r="AR41" s="568">
        <v>7</v>
      </c>
      <c r="AT41" s="264">
        <f t="shared" si="0"/>
        <v>-341</v>
      </c>
      <c r="AU41" s="262">
        <f t="shared" si="1"/>
        <v>253</v>
      </c>
      <c r="AV41" s="265">
        <f t="shared" si="2"/>
        <v>16</v>
      </c>
      <c r="AW41" s="659">
        <f t="shared" si="3"/>
        <v>269</v>
      </c>
      <c r="AX41" s="70">
        <f t="shared" si="4"/>
        <v>36</v>
      </c>
    </row>
    <row r="42" spans="1:50" ht="15.75" customHeight="1" x14ac:dyDescent="0.2">
      <c r="A42" s="303">
        <v>4</v>
      </c>
      <c r="B42" s="1">
        <v>216</v>
      </c>
      <c r="C42" s="356" t="s">
        <v>205</v>
      </c>
      <c r="D42" s="595">
        <v>-861</v>
      </c>
      <c r="E42" s="609">
        <v>-504</v>
      </c>
      <c r="F42" s="595">
        <v>-357</v>
      </c>
      <c r="G42" s="609">
        <v>-362</v>
      </c>
      <c r="H42" s="595">
        <v>-190</v>
      </c>
      <c r="I42" s="609">
        <v>-172</v>
      </c>
      <c r="J42" s="595">
        <v>654</v>
      </c>
      <c r="K42" s="609">
        <v>331</v>
      </c>
      <c r="L42" s="595">
        <v>323</v>
      </c>
      <c r="M42" s="609">
        <v>330</v>
      </c>
      <c r="N42" s="595">
        <v>322</v>
      </c>
      <c r="O42" s="609">
        <v>1</v>
      </c>
      <c r="P42" s="595">
        <v>1</v>
      </c>
      <c r="Q42" s="609">
        <v>1016</v>
      </c>
      <c r="R42" s="595">
        <v>521</v>
      </c>
      <c r="S42" s="609">
        <v>495</v>
      </c>
      <c r="T42" s="595">
        <v>510</v>
      </c>
      <c r="U42" s="609">
        <v>488</v>
      </c>
      <c r="V42" s="595">
        <v>11</v>
      </c>
      <c r="W42" s="609">
        <v>7</v>
      </c>
      <c r="X42" s="595">
        <v>-499</v>
      </c>
      <c r="Y42" s="609">
        <v>-314</v>
      </c>
      <c r="Z42" s="595">
        <v>-185</v>
      </c>
      <c r="AA42" s="609">
        <v>2593</v>
      </c>
      <c r="AB42" s="609">
        <v>1389</v>
      </c>
      <c r="AC42" s="609">
        <v>1204</v>
      </c>
      <c r="AD42" s="595">
        <v>1240</v>
      </c>
      <c r="AE42" s="609">
        <v>1127</v>
      </c>
      <c r="AF42" s="595">
        <v>136</v>
      </c>
      <c r="AG42" s="609">
        <v>70</v>
      </c>
      <c r="AH42" s="595">
        <v>13</v>
      </c>
      <c r="AI42" s="609">
        <v>7</v>
      </c>
      <c r="AJ42" s="595">
        <v>3092</v>
      </c>
      <c r="AK42" s="609">
        <v>1703</v>
      </c>
      <c r="AL42" s="595">
        <v>1389</v>
      </c>
      <c r="AM42" s="609">
        <v>1604</v>
      </c>
      <c r="AN42" s="595">
        <v>1324</v>
      </c>
      <c r="AO42" s="609">
        <v>66</v>
      </c>
      <c r="AP42" s="595">
        <v>47</v>
      </c>
      <c r="AQ42" s="609">
        <v>33</v>
      </c>
      <c r="AR42" s="568">
        <v>18</v>
      </c>
      <c r="AT42" s="264">
        <f t="shared" si="0"/>
        <v>-561</v>
      </c>
      <c r="AU42" s="262">
        <f t="shared" si="1"/>
        <v>93</v>
      </c>
      <c r="AV42" s="265">
        <f t="shared" si="2"/>
        <v>-31</v>
      </c>
      <c r="AW42" s="659">
        <f t="shared" si="3"/>
        <v>62</v>
      </c>
      <c r="AX42" s="70">
        <f t="shared" si="4"/>
        <v>44</v>
      </c>
    </row>
    <row r="43" spans="1:50" ht="15.75" customHeight="1" x14ac:dyDescent="0.2">
      <c r="A43" s="303">
        <v>3</v>
      </c>
      <c r="B43" s="1">
        <v>217</v>
      </c>
      <c r="C43" s="356" t="s">
        <v>206</v>
      </c>
      <c r="D43" s="595">
        <v>-870</v>
      </c>
      <c r="E43" s="609">
        <v>-463</v>
      </c>
      <c r="F43" s="595">
        <v>-407</v>
      </c>
      <c r="G43" s="609">
        <v>-605</v>
      </c>
      <c r="H43" s="595">
        <v>-308</v>
      </c>
      <c r="I43" s="609">
        <v>-297</v>
      </c>
      <c r="J43" s="595">
        <v>979</v>
      </c>
      <c r="K43" s="609">
        <v>515</v>
      </c>
      <c r="L43" s="595">
        <v>464</v>
      </c>
      <c r="M43" s="609">
        <v>512</v>
      </c>
      <c r="N43" s="595">
        <v>463</v>
      </c>
      <c r="O43" s="609">
        <v>3</v>
      </c>
      <c r="P43" s="595">
        <v>1</v>
      </c>
      <c r="Q43" s="609">
        <v>1584</v>
      </c>
      <c r="R43" s="595">
        <v>823</v>
      </c>
      <c r="S43" s="609">
        <v>761</v>
      </c>
      <c r="T43" s="595">
        <v>816</v>
      </c>
      <c r="U43" s="609">
        <v>756</v>
      </c>
      <c r="V43" s="595">
        <v>7</v>
      </c>
      <c r="W43" s="609">
        <v>5</v>
      </c>
      <c r="X43" s="595">
        <v>-265</v>
      </c>
      <c r="Y43" s="609">
        <v>-155</v>
      </c>
      <c r="Z43" s="595">
        <v>-110</v>
      </c>
      <c r="AA43" s="609">
        <v>5374</v>
      </c>
      <c r="AB43" s="609">
        <v>2674</v>
      </c>
      <c r="AC43" s="609">
        <v>2700</v>
      </c>
      <c r="AD43" s="595">
        <v>2410</v>
      </c>
      <c r="AE43" s="609">
        <v>2459</v>
      </c>
      <c r="AF43" s="595">
        <v>236</v>
      </c>
      <c r="AG43" s="609">
        <v>216</v>
      </c>
      <c r="AH43" s="595">
        <v>28</v>
      </c>
      <c r="AI43" s="609">
        <v>25</v>
      </c>
      <c r="AJ43" s="595">
        <v>5639</v>
      </c>
      <c r="AK43" s="609">
        <v>2829</v>
      </c>
      <c r="AL43" s="595">
        <v>2810</v>
      </c>
      <c r="AM43" s="609">
        <v>2592</v>
      </c>
      <c r="AN43" s="595">
        <v>2624</v>
      </c>
      <c r="AO43" s="609">
        <v>201</v>
      </c>
      <c r="AP43" s="595">
        <v>172</v>
      </c>
      <c r="AQ43" s="609">
        <v>36</v>
      </c>
      <c r="AR43" s="568">
        <v>14</v>
      </c>
      <c r="AT43" s="264">
        <f t="shared" si="0"/>
        <v>-347</v>
      </c>
      <c r="AU43" s="262">
        <f t="shared" si="1"/>
        <v>79</v>
      </c>
      <c r="AV43" s="265">
        <f t="shared" si="2"/>
        <v>3</v>
      </c>
      <c r="AW43" s="659">
        <f t="shared" si="3"/>
        <v>82</v>
      </c>
      <c r="AX43" s="70">
        <f t="shared" si="4"/>
        <v>37</v>
      </c>
    </row>
    <row r="44" spans="1:50" ht="15.75" customHeight="1" x14ac:dyDescent="0.2">
      <c r="A44" s="303">
        <v>5</v>
      </c>
      <c r="B44" s="1">
        <v>218</v>
      </c>
      <c r="C44" s="356" t="s">
        <v>207</v>
      </c>
      <c r="D44" s="595">
        <v>-189</v>
      </c>
      <c r="E44" s="609">
        <v>-61</v>
      </c>
      <c r="F44" s="595">
        <v>-128</v>
      </c>
      <c r="G44" s="609">
        <v>-71</v>
      </c>
      <c r="H44" s="595">
        <v>9</v>
      </c>
      <c r="I44" s="609">
        <v>-80</v>
      </c>
      <c r="J44" s="595">
        <v>384</v>
      </c>
      <c r="K44" s="609">
        <v>230</v>
      </c>
      <c r="L44" s="595">
        <v>154</v>
      </c>
      <c r="M44" s="609">
        <v>227</v>
      </c>
      <c r="N44" s="595">
        <v>151</v>
      </c>
      <c r="O44" s="609">
        <v>3</v>
      </c>
      <c r="P44" s="595">
        <v>3</v>
      </c>
      <c r="Q44" s="609">
        <v>455</v>
      </c>
      <c r="R44" s="595">
        <v>221</v>
      </c>
      <c r="S44" s="609">
        <v>234</v>
      </c>
      <c r="T44" s="595">
        <v>220</v>
      </c>
      <c r="U44" s="609">
        <v>232</v>
      </c>
      <c r="V44" s="595">
        <v>1</v>
      </c>
      <c r="W44" s="609">
        <v>2</v>
      </c>
      <c r="X44" s="595">
        <v>-118</v>
      </c>
      <c r="Y44" s="609">
        <v>-70</v>
      </c>
      <c r="Z44" s="595">
        <v>-48</v>
      </c>
      <c r="AA44" s="609">
        <v>1558</v>
      </c>
      <c r="AB44" s="609">
        <v>827</v>
      </c>
      <c r="AC44" s="609">
        <v>731</v>
      </c>
      <c r="AD44" s="595">
        <v>676</v>
      </c>
      <c r="AE44" s="609">
        <v>530</v>
      </c>
      <c r="AF44" s="595">
        <v>131</v>
      </c>
      <c r="AG44" s="609">
        <v>175</v>
      </c>
      <c r="AH44" s="595">
        <v>20</v>
      </c>
      <c r="AI44" s="609">
        <v>26</v>
      </c>
      <c r="AJ44" s="595">
        <v>1676</v>
      </c>
      <c r="AK44" s="609">
        <v>897</v>
      </c>
      <c r="AL44" s="595">
        <v>779</v>
      </c>
      <c r="AM44" s="609">
        <v>788</v>
      </c>
      <c r="AN44" s="595">
        <v>652</v>
      </c>
      <c r="AO44" s="609">
        <v>102</v>
      </c>
      <c r="AP44" s="595">
        <v>109</v>
      </c>
      <c r="AQ44" s="609">
        <v>7</v>
      </c>
      <c r="AR44" s="568">
        <v>18</v>
      </c>
      <c r="AT44" s="264">
        <f t="shared" si="0"/>
        <v>-234</v>
      </c>
      <c r="AU44" s="262">
        <f t="shared" si="1"/>
        <v>95</v>
      </c>
      <c r="AV44" s="265">
        <f t="shared" si="2"/>
        <v>21</v>
      </c>
      <c r="AW44" s="659">
        <f t="shared" si="3"/>
        <v>116</v>
      </c>
      <c r="AX44" s="70">
        <f t="shared" si="4"/>
        <v>28</v>
      </c>
    </row>
    <row r="45" spans="1:50" ht="15.75" customHeight="1" x14ac:dyDescent="0.2">
      <c r="A45" s="303">
        <v>3</v>
      </c>
      <c r="B45" s="1">
        <v>219</v>
      </c>
      <c r="C45" s="356" t="s">
        <v>208</v>
      </c>
      <c r="D45" s="595">
        <v>-657</v>
      </c>
      <c r="E45" s="609">
        <v>-328</v>
      </c>
      <c r="F45" s="595">
        <v>-329</v>
      </c>
      <c r="G45" s="609">
        <v>-107</v>
      </c>
      <c r="H45" s="595">
        <v>-30</v>
      </c>
      <c r="I45" s="609">
        <v>-77</v>
      </c>
      <c r="J45" s="595">
        <v>731</v>
      </c>
      <c r="K45" s="609">
        <v>390</v>
      </c>
      <c r="L45" s="595">
        <v>341</v>
      </c>
      <c r="M45" s="609">
        <v>389</v>
      </c>
      <c r="N45" s="595">
        <v>340</v>
      </c>
      <c r="O45" s="609">
        <v>1</v>
      </c>
      <c r="P45" s="595">
        <v>1</v>
      </c>
      <c r="Q45" s="609">
        <v>838</v>
      </c>
      <c r="R45" s="595">
        <v>420</v>
      </c>
      <c r="S45" s="609">
        <v>418</v>
      </c>
      <c r="T45" s="595">
        <v>412</v>
      </c>
      <c r="U45" s="609">
        <v>416</v>
      </c>
      <c r="V45" s="595">
        <v>8</v>
      </c>
      <c r="W45" s="609">
        <v>2</v>
      </c>
      <c r="X45" s="595">
        <v>-550</v>
      </c>
      <c r="Y45" s="609">
        <v>-298</v>
      </c>
      <c r="Z45" s="595">
        <v>-252</v>
      </c>
      <c r="AA45" s="609">
        <v>4207</v>
      </c>
      <c r="AB45" s="609">
        <v>2145</v>
      </c>
      <c r="AC45" s="609">
        <v>2062</v>
      </c>
      <c r="AD45" s="595">
        <v>1847</v>
      </c>
      <c r="AE45" s="609">
        <v>1739</v>
      </c>
      <c r="AF45" s="595">
        <v>253</v>
      </c>
      <c r="AG45" s="609">
        <v>290</v>
      </c>
      <c r="AH45" s="595">
        <v>45</v>
      </c>
      <c r="AI45" s="609">
        <v>33</v>
      </c>
      <c r="AJ45" s="595">
        <v>4757</v>
      </c>
      <c r="AK45" s="609">
        <v>2443</v>
      </c>
      <c r="AL45" s="595">
        <v>2314</v>
      </c>
      <c r="AM45" s="609">
        <v>2208</v>
      </c>
      <c r="AN45" s="595">
        <v>2019</v>
      </c>
      <c r="AO45" s="609">
        <v>202</v>
      </c>
      <c r="AP45" s="595">
        <v>265</v>
      </c>
      <c r="AQ45" s="609">
        <v>33</v>
      </c>
      <c r="AR45" s="568">
        <v>30</v>
      </c>
      <c r="AT45" s="264">
        <f t="shared" si="0"/>
        <v>-641</v>
      </c>
      <c r="AU45" s="262">
        <f t="shared" si="1"/>
        <v>76</v>
      </c>
      <c r="AV45" s="265">
        <f t="shared" si="2"/>
        <v>15</v>
      </c>
      <c r="AW45" s="659">
        <f t="shared" si="3"/>
        <v>91</v>
      </c>
      <c r="AX45" s="70">
        <f t="shared" si="4"/>
        <v>46</v>
      </c>
    </row>
    <row r="46" spans="1:50" ht="15.75" customHeight="1" x14ac:dyDescent="0.2">
      <c r="A46" s="303">
        <v>5</v>
      </c>
      <c r="B46" s="1">
        <v>220</v>
      </c>
      <c r="C46" s="356" t="s">
        <v>209</v>
      </c>
      <c r="D46" s="595">
        <v>-152</v>
      </c>
      <c r="E46" s="609">
        <v>-26</v>
      </c>
      <c r="F46" s="595">
        <v>-126</v>
      </c>
      <c r="G46" s="609">
        <v>-261</v>
      </c>
      <c r="H46" s="595">
        <v>-125</v>
      </c>
      <c r="I46" s="609">
        <v>-136</v>
      </c>
      <c r="J46" s="595">
        <v>249</v>
      </c>
      <c r="K46" s="609">
        <v>131</v>
      </c>
      <c r="L46" s="595">
        <v>118</v>
      </c>
      <c r="M46" s="609">
        <v>128</v>
      </c>
      <c r="N46" s="595">
        <v>115</v>
      </c>
      <c r="O46" s="609">
        <v>3</v>
      </c>
      <c r="P46" s="595">
        <v>3</v>
      </c>
      <c r="Q46" s="609">
        <v>510</v>
      </c>
      <c r="R46" s="595">
        <v>256</v>
      </c>
      <c r="S46" s="609">
        <v>254</v>
      </c>
      <c r="T46" s="595">
        <v>256</v>
      </c>
      <c r="U46" s="609">
        <v>252</v>
      </c>
      <c r="V46" s="595">
        <v>0</v>
      </c>
      <c r="W46" s="609">
        <v>2</v>
      </c>
      <c r="X46" s="595">
        <v>109</v>
      </c>
      <c r="Y46" s="609">
        <v>99</v>
      </c>
      <c r="Z46" s="595">
        <v>10</v>
      </c>
      <c r="AA46" s="609">
        <v>1488</v>
      </c>
      <c r="AB46" s="609">
        <v>776</v>
      </c>
      <c r="AC46" s="609">
        <v>712</v>
      </c>
      <c r="AD46" s="595">
        <v>482</v>
      </c>
      <c r="AE46" s="609">
        <v>450</v>
      </c>
      <c r="AF46" s="595">
        <v>272</v>
      </c>
      <c r="AG46" s="609">
        <v>239</v>
      </c>
      <c r="AH46" s="595">
        <v>22</v>
      </c>
      <c r="AI46" s="609">
        <v>23</v>
      </c>
      <c r="AJ46" s="595">
        <v>1379</v>
      </c>
      <c r="AK46" s="609">
        <v>677</v>
      </c>
      <c r="AL46" s="595">
        <v>702</v>
      </c>
      <c r="AM46" s="609">
        <v>540</v>
      </c>
      <c r="AN46" s="595">
        <v>572</v>
      </c>
      <c r="AO46" s="609">
        <v>127</v>
      </c>
      <c r="AP46" s="595">
        <v>117</v>
      </c>
      <c r="AQ46" s="609">
        <v>10</v>
      </c>
      <c r="AR46" s="568">
        <v>13</v>
      </c>
      <c r="AT46" s="264">
        <f t="shared" si="0"/>
        <v>-180</v>
      </c>
      <c r="AU46" s="262">
        <f t="shared" si="1"/>
        <v>267</v>
      </c>
      <c r="AV46" s="265">
        <f t="shared" si="2"/>
        <v>22</v>
      </c>
      <c r="AW46" s="659">
        <f t="shared" si="3"/>
        <v>289</v>
      </c>
      <c r="AX46" s="70">
        <f t="shared" si="4"/>
        <v>24</v>
      </c>
    </row>
    <row r="47" spans="1:50" ht="15.75" customHeight="1" x14ac:dyDescent="0.2">
      <c r="A47" s="303">
        <v>9</v>
      </c>
      <c r="B47" s="1">
        <v>221</v>
      </c>
      <c r="C47" s="356" t="s">
        <v>210</v>
      </c>
      <c r="D47" s="595">
        <v>-338</v>
      </c>
      <c r="E47" s="609">
        <v>-189</v>
      </c>
      <c r="F47" s="595">
        <v>-149</v>
      </c>
      <c r="G47" s="609">
        <v>-327</v>
      </c>
      <c r="H47" s="595">
        <v>-149</v>
      </c>
      <c r="I47" s="609">
        <v>-178</v>
      </c>
      <c r="J47" s="595">
        <v>250</v>
      </c>
      <c r="K47" s="609">
        <v>119</v>
      </c>
      <c r="L47" s="595">
        <v>131</v>
      </c>
      <c r="M47" s="609">
        <v>116</v>
      </c>
      <c r="N47" s="595">
        <v>129</v>
      </c>
      <c r="O47" s="609">
        <v>3</v>
      </c>
      <c r="P47" s="595">
        <v>2</v>
      </c>
      <c r="Q47" s="609">
        <v>577</v>
      </c>
      <c r="R47" s="595">
        <v>268</v>
      </c>
      <c r="S47" s="609">
        <v>309</v>
      </c>
      <c r="T47" s="595">
        <v>266</v>
      </c>
      <c r="U47" s="609">
        <v>307</v>
      </c>
      <c r="V47" s="595">
        <v>2</v>
      </c>
      <c r="W47" s="609">
        <v>2</v>
      </c>
      <c r="X47" s="595">
        <v>-11</v>
      </c>
      <c r="Y47" s="609">
        <v>-40</v>
      </c>
      <c r="Z47" s="595">
        <v>29</v>
      </c>
      <c r="AA47" s="609">
        <v>1336</v>
      </c>
      <c r="AB47" s="609">
        <v>623</v>
      </c>
      <c r="AC47" s="609">
        <v>713</v>
      </c>
      <c r="AD47" s="595">
        <v>527</v>
      </c>
      <c r="AE47" s="609">
        <v>478</v>
      </c>
      <c r="AF47" s="595">
        <v>94</v>
      </c>
      <c r="AG47" s="609">
        <v>235</v>
      </c>
      <c r="AH47" s="595">
        <v>2</v>
      </c>
      <c r="AI47" s="609">
        <v>0</v>
      </c>
      <c r="AJ47" s="595">
        <v>1347</v>
      </c>
      <c r="AK47" s="609">
        <v>663</v>
      </c>
      <c r="AL47" s="595">
        <v>684</v>
      </c>
      <c r="AM47" s="609">
        <v>588</v>
      </c>
      <c r="AN47" s="595">
        <v>573</v>
      </c>
      <c r="AO47" s="609">
        <v>73</v>
      </c>
      <c r="AP47" s="595">
        <v>111</v>
      </c>
      <c r="AQ47" s="609">
        <v>2</v>
      </c>
      <c r="AR47" s="568">
        <v>0</v>
      </c>
      <c r="AT47" s="264">
        <f t="shared" si="0"/>
        <v>-156</v>
      </c>
      <c r="AU47" s="262">
        <f t="shared" si="1"/>
        <v>145</v>
      </c>
      <c r="AV47" s="265">
        <f t="shared" si="2"/>
        <v>0</v>
      </c>
      <c r="AW47" s="659">
        <f t="shared" si="3"/>
        <v>145</v>
      </c>
      <c r="AX47" s="70">
        <f t="shared" si="4"/>
        <v>19</v>
      </c>
    </row>
    <row r="48" spans="1:50" ht="15.75" customHeight="1" x14ac:dyDescent="0.2">
      <c r="A48" s="303">
        <v>8</v>
      </c>
      <c r="B48" s="1">
        <v>222</v>
      </c>
      <c r="C48" s="356" t="s">
        <v>211</v>
      </c>
      <c r="D48" s="595">
        <v>-525</v>
      </c>
      <c r="E48" s="609">
        <v>-237</v>
      </c>
      <c r="F48" s="595">
        <v>-288</v>
      </c>
      <c r="G48" s="609">
        <v>-279</v>
      </c>
      <c r="H48" s="595">
        <v>-106</v>
      </c>
      <c r="I48" s="609">
        <v>-173</v>
      </c>
      <c r="J48" s="595">
        <v>150</v>
      </c>
      <c r="K48" s="609">
        <v>83</v>
      </c>
      <c r="L48" s="595">
        <v>67</v>
      </c>
      <c r="M48" s="609">
        <v>82</v>
      </c>
      <c r="N48" s="595">
        <v>67</v>
      </c>
      <c r="O48" s="609">
        <v>1</v>
      </c>
      <c r="P48" s="595">
        <v>0</v>
      </c>
      <c r="Q48" s="609">
        <v>429</v>
      </c>
      <c r="R48" s="595">
        <v>189</v>
      </c>
      <c r="S48" s="609">
        <v>240</v>
      </c>
      <c r="T48" s="595">
        <v>189</v>
      </c>
      <c r="U48" s="609">
        <v>240</v>
      </c>
      <c r="V48" s="595">
        <v>0</v>
      </c>
      <c r="W48" s="609">
        <v>0</v>
      </c>
      <c r="X48" s="595">
        <v>-246</v>
      </c>
      <c r="Y48" s="609">
        <v>-131</v>
      </c>
      <c r="Z48" s="595">
        <v>-115</v>
      </c>
      <c r="AA48" s="609">
        <v>409</v>
      </c>
      <c r="AB48" s="609">
        <v>204</v>
      </c>
      <c r="AC48" s="609">
        <v>205</v>
      </c>
      <c r="AD48" s="595">
        <v>196</v>
      </c>
      <c r="AE48" s="609">
        <v>198</v>
      </c>
      <c r="AF48" s="595">
        <v>8</v>
      </c>
      <c r="AG48" s="609">
        <v>7</v>
      </c>
      <c r="AH48" s="595">
        <v>0</v>
      </c>
      <c r="AI48" s="609">
        <v>0</v>
      </c>
      <c r="AJ48" s="595">
        <v>655</v>
      </c>
      <c r="AK48" s="609">
        <v>335</v>
      </c>
      <c r="AL48" s="595">
        <v>320</v>
      </c>
      <c r="AM48" s="609">
        <v>329</v>
      </c>
      <c r="AN48" s="595">
        <v>311</v>
      </c>
      <c r="AO48" s="609">
        <v>6</v>
      </c>
      <c r="AP48" s="595">
        <v>9</v>
      </c>
      <c r="AQ48" s="609">
        <v>0</v>
      </c>
      <c r="AR48" s="568">
        <v>0</v>
      </c>
      <c r="AT48" s="264">
        <f t="shared" si="0"/>
        <v>-246</v>
      </c>
      <c r="AU48" s="262">
        <f t="shared" si="1"/>
        <v>0</v>
      </c>
      <c r="AV48" s="265">
        <f t="shared" si="2"/>
        <v>0</v>
      </c>
      <c r="AW48" s="659">
        <f t="shared" si="3"/>
        <v>0</v>
      </c>
      <c r="AX48" s="70">
        <f t="shared" si="4"/>
        <v>30</v>
      </c>
    </row>
    <row r="49" spans="1:50" ht="15.75" customHeight="1" x14ac:dyDescent="0.2">
      <c r="A49" s="303">
        <v>9</v>
      </c>
      <c r="B49" s="1">
        <v>223</v>
      </c>
      <c r="C49" s="356" t="s">
        <v>212</v>
      </c>
      <c r="D49" s="595">
        <v>-753</v>
      </c>
      <c r="E49" s="609">
        <v>-320</v>
      </c>
      <c r="F49" s="595">
        <v>-433</v>
      </c>
      <c r="G49" s="609">
        <v>-416</v>
      </c>
      <c r="H49" s="595">
        <v>-217</v>
      </c>
      <c r="I49" s="609">
        <v>-199</v>
      </c>
      <c r="J49" s="595">
        <v>438</v>
      </c>
      <c r="K49" s="609">
        <v>210</v>
      </c>
      <c r="L49" s="595">
        <v>228</v>
      </c>
      <c r="M49" s="609">
        <v>209</v>
      </c>
      <c r="N49" s="595">
        <v>227</v>
      </c>
      <c r="O49" s="609">
        <v>1</v>
      </c>
      <c r="P49" s="595">
        <v>1</v>
      </c>
      <c r="Q49" s="609">
        <v>854</v>
      </c>
      <c r="R49" s="595">
        <v>427</v>
      </c>
      <c r="S49" s="609">
        <v>427</v>
      </c>
      <c r="T49" s="595">
        <v>426</v>
      </c>
      <c r="U49" s="609">
        <v>427</v>
      </c>
      <c r="V49" s="595">
        <v>1</v>
      </c>
      <c r="W49" s="609">
        <v>0</v>
      </c>
      <c r="X49" s="595">
        <v>-337</v>
      </c>
      <c r="Y49" s="609">
        <v>-103</v>
      </c>
      <c r="Z49" s="595">
        <v>-234</v>
      </c>
      <c r="AA49" s="609">
        <v>1408</v>
      </c>
      <c r="AB49" s="609">
        <v>764</v>
      </c>
      <c r="AC49" s="609">
        <v>644</v>
      </c>
      <c r="AD49" s="595">
        <v>568</v>
      </c>
      <c r="AE49" s="609">
        <v>500</v>
      </c>
      <c r="AF49" s="595">
        <v>188</v>
      </c>
      <c r="AG49" s="609">
        <v>141</v>
      </c>
      <c r="AH49" s="595">
        <v>8</v>
      </c>
      <c r="AI49" s="609">
        <v>3</v>
      </c>
      <c r="AJ49" s="595">
        <v>1745</v>
      </c>
      <c r="AK49" s="609">
        <v>867</v>
      </c>
      <c r="AL49" s="595">
        <v>878</v>
      </c>
      <c r="AM49" s="609">
        <v>738</v>
      </c>
      <c r="AN49" s="595">
        <v>766</v>
      </c>
      <c r="AO49" s="609">
        <v>88</v>
      </c>
      <c r="AP49" s="595">
        <v>56</v>
      </c>
      <c r="AQ49" s="609">
        <v>41</v>
      </c>
      <c r="AR49" s="568">
        <v>56</v>
      </c>
      <c r="AT49" s="264">
        <f t="shared" si="0"/>
        <v>-436</v>
      </c>
      <c r="AU49" s="262">
        <f t="shared" si="1"/>
        <v>185</v>
      </c>
      <c r="AV49" s="265">
        <f t="shared" si="2"/>
        <v>-86</v>
      </c>
      <c r="AW49" s="659">
        <f t="shared" si="3"/>
        <v>99</v>
      </c>
      <c r="AX49" s="70">
        <f t="shared" si="4"/>
        <v>40</v>
      </c>
    </row>
    <row r="50" spans="1:50" ht="15.75" customHeight="1" x14ac:dyDescent="0.2">
      <c r="A50" s="303">
        <v>10</v>
      </c>
      <c r="B50" s="1">
        <v>224</v>
      </c>
      <c r="C50" s="356" t="s">
        <v>213</v>
      </c>
      <c r="D50" s="595">
        <v>-587</v>
      </c>
      <c r="E50" s="609">
        <v>-268</v>
      </c>
      <c r="F50" s="595">
        <v>-319</v>
      </c>
      <c r="G50" s="609">
        <v>-434</v>
      </c>
      <c r="H50" s="595">
        <v>-207</v>
      </c>
      <c r="I50" s="609">
        <v>-227</v>
      </c>
      <c r="J50" s="595">
        <v>294</v>
      </c>
      <c r="K50" s="609">
        <v>150</v>
      </c>
      <c r="L50" s="595">
        <v>144</v>
      </c>
      <c r="M50" s="609">
        <v>150</v>
      </c>
      <c r="N50" s="595">
        <v>144</v>
      </c>
      <c r="O50" s="609">
        <v>0</v>
      </c>
      <c r="P50" s="595">
        <v>0</v>
      </c>
      <c r="Q50" s="609">
        <v>728</v>
      </c>
      <c r="R50" s="595">
        <v>357</v>
      </c>
      <c r="S50" s="609">
        <v>371</v>
      </c>
      <c r="T50" s="595">
        <v>357</v>
      </c>
      <c r="U50" s="609">
        <v>371</v>
      </c>
      <c r="V50" s="595">
        <v>0</v>
      </c>
      <c r="W50" s="609">
        <v>0</v>
      </c>
      <c r="X50" s="595">
        <v>-153</v>
      </c>
      <c r="Y50" s="609">
        <v>-61</v>
      </c>
      <c r="Z50" s="595">
        <v>-92</v>
      </c>
      <c r="AA50" s="609">
        <v>1295</v>
      </c>
      <c r="AB50" s="609">
        <v>647</v>
      </c>
      <c r="AC50" s="609">
        <v>648</v>
      </c>
      <c r="AD50" s="595">
        <v>489</v>
      </c>
      <c r="AE50" s="609">
        <v>468</v>
      </c>
      <c r="AF50" s="595">
        <v>150</v>
      </c>
      <c r="AG50" s="609">
        <v>173</v>
      </c>
      <c r="AH50" s="595">
        <v>8</v>
      </c>
      <c r="AI50" s="609">
        <v>7</v>
      </c>
      <c r="AJ50" s="595">
        <v>1448</v>
      </c>
      <c r="AK50" s="609">
        <v>708</v>
      </c>
      <c r="AL50" s="595">
        <v>740</v>
      </c>
      <c r="AM50" s="609">
        <v>577</v>
      </c>
      <c r="AN50" s="595">
        <v>595</v>
      </c>
      <c r="AO50" s="609">
        <v>120</v>
      </c>
      <c r="AP50" s="595">
        <v>121</v>
      </c>
      <c r="AQ50" s="609">
        <v>11</v>
      </c>
      <c r="AR50" s="568">
        <v>24</v>
      </c>
      <c r="AT50" s="264">
        <f t="shared" si="0"/>
        <v>-215</v>
      </c>
      <c r="AU50" s="262">
        <f t="shared" si="1"/>
        <v>82</v>
      </c>
      <c r="AV50" s="265">
        <f t="shared" si="2"/>
        <v>-20</v>
      </c>
      <c r="AW50" s="659">
        <f t="shared" si="3"/>
        <v>62</v>
      </c>
      <c r="AX50" s="70">
        <f t="shared" si="4"/>
        <v>26</v>
      </c>
    </row>
    <row r="51" spans="1:50" ht="15.75" customHeight="1" x14ac:dyDescent="0.2">
      <c r="A51" s="303">
        <v>8</v>
      </c>
      <c r="B51" s="1">
        <v>225</v>
      </c>
      <c r="C51" s="356" t="s">
        <v>214</v>
      </c>
      <c r="D51" s="595">
        <v>-364</v>
      </c>
      <c r="E51" s="609">
        <v>-194</v>
      </c>
      <c r="F51" s="595">
        <v>-170</v>
      </c>
      <c r="G51" s="609">
        <v>-248</v>
      </c>
      <c r="H51" s="595">
        <v>-150</v>
      </c>
      <c r="I51" s="609">
        <v>-98</v>
      </c>
      <c r="J51" s="595">
        <v>213</v>
      </c>
      <c r="K51" s="609">
        <v>94</v>
      </c>
      <c r="L51" s="595">
        <v>119</v>
      </c>
      <c r="M51" s="609">
        <v>94</v>
      </c>
      <c r="N51" s="595">
        <v>119</v>
      </c>
      <c r="O51" s="609">
        <v>0</v>
      </c>
      <c r="P51" s="595">
        <v>0</v>
      </c>
      <c r="Q51" s="609">
        <v>461</v>
      </c>
      <c r="R51" s="595">
        <v>244</v>
      </c>
      <c r="S51" s="609">
        <v>217</v>
      </c>
      <c r="T51" s="595">
        <v>244</v>
      </c>
      <c r="U51" s="609">
        <v>217</v>
      </c>
      <c r="V51" s="595">
        <v>0</v>
      </c>
      <c r="W51" s="609">
        <v>0</v>
      </c>
      <c r="X51" s="595">
        <v>-116</v>
      </c>
      <c r="Y51" s="609">
        <v>-44</v>
      </c>
      <c r="Z51" s="595">
        <v>-72</v>
      </c>
      <c r="AA51" s="609">
        <v>828</v>
      </c>
      <c r="AB51" s="609">
        <v>415</v>
      </c>
      <c r="AC51" s="609">
        <v>413</v>
      </c>
      <c r="AD51" s="595">
        <v>359</v>
      </c>
      <c r="AE51" s="609">
        <v>329</v>
      </c>
      <c r="AF51" s="595">
        <v>53</v>
      </c>
      <c r="AG51" s="609">
        <v>82</v>
      </c>
      <c r="AH51" s="595">
        <v>3</v>
      </c>
      <c r="AI51" s="609">
        <v>2</v>
      </c>
      <c r="AJ51" s="595">
        <v>944</v>
      </c>
      <c r="AK51" s="609">
        <v>459</v>
      </c>
      <c r="AL51" s="595">
        <v>485</v>
      </c>
      <c r="AM51" s="609">
        <v>435</v>
      </c>
      <c r="AN51" s="595">
        <v>429</v>
      </c>
      <c r="AO51" s="609">
        <v>18</v>
      </c>
      <c r="AP51" s="595">
        <v>32</v>
      </c>
      <c r="AQ51" s="609">
        <v>6</v>
      </c>
      <c r="AR51" s="568">
        <v>24</v>
      </c>
      <c r="AT51" s="264">
        <f t="shared" si="0"/>
        <v>-176</v>
      </c>
      <c r="AU51" s="262">
        <f t="shared" si="1"/>
        <v>85</v>
      </c>
      <c r="AV51" s="265">
        <f t="shared" si="2"/>
        <v>-25</v>
      </c>
      <c r="AW51" s="659">
        <f t="shared" si="3"/>
        <v>60</v>
      </c>
      <c r="AX51" s="70">
        <f t="shared" si="4"/>
        <v>22</v>
      </c>
    </row>
    <row r="52" spans="1:50" ht="15.75" customHeight="1" x14ac:dyDescent="0.2">
      <c r="A52" s="303">
        <v>10</v>
      </c>
      <c r="B52" s="1">
        <v>226</v>
      </c>
      <c r="C52" s="356" t="s">
        <v>215</v>
      </c>
      <c r="D52" s="595">
        <v>-784</v>
      </c>
      <c r="E52" s="609">
        <v>-360</v>
      </c>
      <c r="F52" s="595">
        <v>-424</v>
      </c>
      <c r="G52" s="609">
        <v>-553</v>
      </c>
      <c r="H52" s="595">
        <v>-279</v>
      </c>
      <c r="I52" s="609">
        <v>-274</v>
      </c>
      <c r="J52" s="595">
        <v>219</v>
      </c>
      <c r="K52" s="609">
        <v>117</v>
      </c>
      <c r="L52" s="595">
        <v>102</v>
      </c>
      <c r="M52" s="609">
        <v>116</v>
      </c>
      <c r="N52" s="595">
        <v>102</v>
      </c>
      <c r="O52" s="609">
        <v>1</v>
      </c>
      <c r="P52" s="595">
        <v>0</v>
      </c>
      <c r="Q52" s="609">
        <v>772</v>
      </c>
      <c r="R52" s="595">
        <v>396</v>
      </c>
      <c r="S52" s="609">
        <v>376</v>
      </c>
      <c r="T52" s="595">
        <v>395</v>
      </c>
      <c r="U52" s="609">
        <v>376</v>
      </c>
      <c r="V52" s="595">
        <v>1</v>
      </c>
      <c r="W52" s="609">
        <v>0</v>
      </c>
      <c r="X52" s="595">
        <v>-231</v>
      </c>
      <c r="Y52" s="609">
        <v>-81</v>
      </c>
      <c r="Z52" s="595">
        <v>-150</v>
      </c>
      <c r="AA52" s="609">
        <v>1145</v>
      </c>
      <c r="AB52" s="609">
        <v>627</v>
      </c>
      <c r="AC52" s="609">
        <v>518</v>
      </c>
      <c r="AD52" s="595">
        <v>509</v>
      </c>
      <c r="AE52" s="609">
        <v>460</v>
      </c>
      <c r="AF52" s="595">
        <v>115</v>
      </c>
      <c r="AG52" s="609">
        <v>58</v>
      </c>
      <c r="AH52" s="595">
        <v>3</v>
      </c>
      <c r="AI52" s="609">
        <v>0</v>
      </c>
      <c r="AJ52" s="595">
        <v>1376</v>
      </c>
      <c r="AK52" s="609">
        <v>708</v>
      </c>
      <c r="AL52" s="595">
        <v>668</v>
      </c>
      <c r="AM52" s="609">
        <v>588</v>
      </c>
      <c r="AN52" s="595">
        <v>609</v>
      </c>
      <c r="AO52" s="609">
        <v>116</v>
      </c>
      <c r="AP52" s="595">
        <v>54</v>
      </c>
      <c r="AQ52" s="609">
        <v>4</v>
      </c>
      <c r="AR52" s="568">
        <v>5</v>
      </c>
      <c r="AT52" s="264">
        <f t="shared" si="0"/>
        <v>-228</v>
      </c>
      <c r="AU52" s="262">
        <f t="shared" si="1"/>
        <v>3</v>
      </c>
      <c r="AV52" s="265">
        <f t="shared" si="2"/>
        <v>-6</v>
      </c>
      <c r="AW52" s="659">
        <f t="shared" si="3"/>
        <v>-3</v>
      </c>
      <c r="AX52" s="70">
        <f t="shared" si="4"/>
        <v>27</v>
      </c>
    </row>
    <row r="53" spans="1:50" s="81" customFormat="1" ht="15.75" customHeight="1" x14ac:dyDescent="0.2">
      <c r="A53" s="303">
        <v>7</v>
      </c>
      <c r="B53" s="1">
        <v>227</v>
      </c>
      <c r="C53" s="356" t="s">
        <v>216</v>
      </c>
      <c r="D53" s="595">
        <v>-654</v>
      </c>
      <c r="E53" s="609">
        <v>-305</v>
      </c>
      <c r="F53" s="595">
        <v>-349</v>
      </c>
      <c r="G53" s="609">
        <v>-352</v>
      </c>
      <c r="H53" s="595">
        <v>-178</v>
      </c>
      <c r="I53" s="609">
        <v>-174</v>
      </c>
      <c r="J53" s="595">
        <v>194</v>
      </c>
      <c r="K53" s="609">
        <v>101</v>
      </c>
      <c r="L53" s="595">
        <v>93</v>
      </c>
      <c r="M53" s="609">
        <v>101</v>
      </c>
      <c r="N53" s="595">
        <v>93</v>
      </c>
      <c r="O53" s="609">
        <v>0</v>
      </c>
      <c r="P53" s="595">
        <v>0</v>
      </c>
      <c r="Q53" s="609">
        <v>546</v>
      </c>
      <c r="R53" s="595">
        <v>279</v>
      </c>
      <c r="S53" s="609">
        <v>267</v>
      </c>
      <c r="T53" s="595">
        <v>279</v>
      </c>
      <c r="U53" s="609">
        <v>267</v>
      </c>
      <c r="V53" s="595">
        <v>0</v>
      </c>
      <c r="W53" s="609">
        <v>0</v>
      </c>
      <c r="X53" s="595">
        <v>-302</v>
      </c>
      <c r="Y53" s="609">
        <v>-127</v>
      </c>
      <c r="Z53" s="595">
        <v>-175</v>
      </c>
      <c r="AA53" s="609">
        <v>697</v>
      </c>
      <c r="AB53" s="609">
        <v>349</v>
      </c>
      <c r="AC53" s="609">
        <v>348</v>
      </c>
      <c r="AD53" s="595">
        <v>308</v>
      </c>
      <c r="AE53" s="609">
        <v>275</v>
      </c>
      <c r="AF53" s="595">
        <v>36</v>
      </c>
      <c r="AG53" s="609">
        <v>64</v>
      </c>
      <c r="AH53" s="595">
        <v>5</v>
      </c>
      <c r="AI53" s="609">
        <v>9</v>
      </c>
      <c r="AJ53" s="595">
        <v>999</v>
      </c>
      <c r="AK53" s="609">
        <v>476</v>
      </c>
      <c r="AL53" s="595">
        <v>523</v>
      </c>
      <c r="AM53" s="609">
        <v>458</v>
      </c>
      <c r="AN53" s="595">
        <v>487</v>
      </c>
      <c r="AO53" s="609">
        <v>14</v>
      </c>
      <c r="AP53" s="595">
        <v>35</v>
      </c>
      <c r="AQ53" s="609">
        <v>4</v>
      </c>
      <c r="AR53" s="568">
        <v>1</v>
      </c>
      <c r="AT53" s="264">
        <f t="shared" si="0"/>
        <v>-362</v>
      </c>
      <c r="AU53" s="262">
        <f t="shared" si="1"/>
        <v>51</v>
      </c>
      <c r="AV53" s="265">
        <f t="shared" si="2"/>
        <v>9</v>
      </c>
      <c r="AW53" s="659">
        <f t="shared" si="3"/>
        <v>60</v>
      </c>
      <c r="AX53" s="70">
        <f t="shared" si="4"/>
        <v>39</v>
      </c>
    </row>
    <row r="54" spans="1:50" ht="15.75" customHeight="1" x14ac:dyDescent="0.2">
      <c r="A54" s="303">
        <v>5</v>
      </c>
      <c r="B54" s="1">
        <v>228</v>
      </c>
      <c r="C54" s="356" t="s">
        <v>217</v>
      </c>
      <c r="D54" s="595">
        <v>-109</v>
      </c>
      <c r="E54" s="609">
        <v>124</v>
      </c>
      <c r="F54" s="595">
        <v>-233</v>
      </c>
      <c r="G54" s="609">
        <v>-59</v>
      </c>
      <c r="H54" s="595">
        <v>-24</v>
      </c>
      <c r="I54" s="609">
        <v>-35</v>
      </c>
      <c r="J54" s="595">
        <v>343</v>
      </c>
      <c r="K54" s="609">
        <v>173</v>
      </c>
      <c r="L54" s="595">
        <v>170</v>
      </c>
      <c r="M54" s="609">
        <v>167</v>
      </c>
      <c r="N54" s="595">
        <v>168</v>
      </c>
      <c r="O54" s="609">
        <v>6</v>
      </c>
      <c r="P54" s="595">
        <v>2</v>
      </c>
      <c r="Q54" s="609">
        <v>402</v>
      </c>
      <c r="R54" s="595">
        <v>197</v>
      </c>
      <c r="S54" s="609">
        <v>205</v>
      </c>
      <c r="T54" s="595">
        <v>197</v>
      </c>
      <c r="U54" s="609">
        <v>205</v>
      </c>
      <c r="V54" s="595">
        <v>0</v>
      </c>
      <c r="W54" s="609">
        <v>0</v>
      </c>
      <c r="X54" s="595">
        <v>-50</v>
      </c>
      <c r="Y54" s="609">
        <v>148</v>
      </c>
      <c r="Z54" s="595">
        <v>-198</v>
      </c>
      <c r="AA54" s="609">
        <v>2169</v>
      </c>
      <c r="AB54" s="609">
        <v>1215</v>
      </c>
      <c r="AC54" s="609">
        <v>954</v>
      </c>
      <c r="AD54" s="595">
        <v>785</v>
      </c>
      <c r="AE54" s="609">
        <v>663</v>
      </c>
      <c r="AF54" s="595">
        <v>419</v>
      </c>
      <c r="AG54" s="609">
        <v>288</v>
      </c>
      <c r="AH54" s="595">
        <v>11</v>
      </c>
      <c r="AI54" s="609">
        <v>3</v>
      </c>
      <c r="AJ54" s="595">
        <v>2219</v>
      </c>
      <c r="AK54" s="609">
        <v>1067</v>
      </c>
      <c r="AL54" s="595">
        <v>1152</v>
      </c>
      <c r="AM54" s="609">
        <v>836</v>
      </c>
      <c r="AN54" s="595">
        <v>775</v>
      </c>
      <c r="AO54" s="609">
        <v>183</v>
      </c>
      <c r="AP54" s="595">
        <v>314</v>
      </c>
      <c r="AQ54" s="609">
        <v>48</v>
      </c>
      <c r="AR54" s="568">
        <v>63</v>
      </c>
      <c r="AT54" s="264">
        <f t="shared" si="0"/>
        <v>-163</v>
      </c>
      <c r="AU54" s="262">
        <f t="shared" si="1"/>
        <v>210</v>
      </c>
      <c r="AV54" s="265">
        <f t="shared" si="2"/>
        <v>-97</v>
      </c>
      <c r="AW54" s="659">
        <f t="shared" si="3"/>
        <v>113</v>
      </c>
      <c r="AX54" s="70">
        <f t="shared" si="4"/>
        <v>20</v>
      </c>
    </row>
    <row r="55" spans="1:50" ht="15.75" customHeight="1" x14ac:dyDescent="0.2">
      <c r="A55" s="303">
        <v>7</v>
      </c>
      <c r="B55" s="1">
        <v>229</v>
      </c>
      <c r="C55" s="356" t="s">
        <v>218</v>
      </c>
      <c r="D55" s="595">
        <v>-590</v>
      </c>
      <c r="E55" s="609">
        <v>-252</v>
      </c>
      <c r="F55" s="595">
        <v>-338</v>
      </c>
      <c r="G55" s="609">
        <v>-402</v>
      </c>
      <c r="H55" s="595">
        <v>-201</v>
      </c>
      <c r="I55" s="609">
        <v>-201</v>
      </c>
      <c r="J55" s="595">
        <v>502</v>
      </c>
      <c r="K55" s="609">
        <v>265</v>
      </c>
      <c r="L55" s="595">
        <v>237</v>
      </c>
      <c r="M55" s="609">
        <v>264</v>
      </c>
      <c r="N55" s="595">
        <v>236</v>
      </c>
      <c r="O55" s="609">
        <v>1</v>
      </c>
      <c r="P55" s="595">
        <v>1</v>
      </c>
      <c r="Q55" s="609">
        <v>904</v>
      </c>
      <c r="R55" s="595">
        <v>466</v>
      </c>
      <c r="S55" s="609">
        <v>438</v>
      </c>
      <c r="T55" s="595">
        <v>465</v>
      </c>
      <c r="U55" s="609">
        <v>438</v>
      </c>
      <c r="V55" s="595">
        <v>1</v>
      </c>
      <c r="W55" s="609">
        <v>0</v>
      </c>
      <c r="X55" s="595">
        <v>-188</v>
      </c>
      <c r="Y55" s="609">
        <v>-51</v>
      </c>
      <c r="Z55" s="595">
        <v>-137</v>
      </c>
      <c r="AA55" s="609">
        <v>1885</v>
      </c>
      <c r="AB55" s="609">
        <v>1008</v>
      </c>
      <c r="AC55" s="609">
        <v>877</v>
      </c>
      <c r="AD55" s="595">
        <v>901</v>
      </c>
      <c r="AE55" s="609">
        <v>797</v>
      </c>
      <c r="AF55" s="595">
        <v>102</v>
      </c>
      <c r="AG55" s="609">
        <v>75</v>
      </c>
      <c r="AH55" s="595">
        <v>5</v>
      </c>
      <c r="AI55" s="609">
        <v>5</v>
      </c>
      <c r="AJ55" s="595">
        <v>2073</v>
      </c>
      <c r="AK55" s="609">
        <v>1059</v>
      </c>
      <c r="AL55" s="595">
        <v>1014</v>
      </c>
      <c r="AM55" s="609">
        <v>994</v>
      </c>
      <c r="AN55" s="595">
        <v>957</v>
      </c>
      <c r="AO55" s="609">
        <v>41</v>
      </c>
      <c r="AP55" s="595">
        <v>23</v>
      </c>
      <c r="AQ55" s="609">
        <v>24</v>
      </c>
      <c r="AR55" s="568">
        <v>34</v>
      </c>
      <c r="AT55" s="264">
        <f t="shared" si="0"/>
        <v>-253</v>
      </c>
      <c r="AU55" s="262">
        <f t="shared" si="1"/>
        <v>113</v>
      </c>
      <c r="AV55" s="265">
        <f t="shared" si="2"/>
        <v>-48</v>
      </c>
      <c r="AW55" s="659">
        <f t="shared" si="3"/>
        <v>65</v>
      </c>
      <c r="AX55" s="70">
        <f t="shared" si="4"/>
        <v>32</v>
      </c>
    </row>
    <row r="56" spans="1:50" ht="15.75" customHeight="1" x14ac:dyDescent="0.2">
      <c r="A56" s="303">
        <v>3</v>
      </c>
      <c r="B56" s="1">
        <v>301</v>
      </c>
      <c r="C56" s="356" t="s">
        <v>49</v>
      </c>
      <c r="D56" s="595">
        <v>-206</v>
      </c>
      <c r="E56" s="609">
        <v>-79</v>
      </c>
      <c r="F56" s="595">
        <v>-127</v>
      </c>
      <c r="G56" s="609">
        <v>-138</v>
      </c>
      <c r="H56" s="595">
        <v>-59</v>
      </c>
      <c r="I56" s="609">
        <v>-79</v>
      </c>
      <c r="J56" s="595">
        <v>126</v>
      </c>
      <c r="K56" s="609">
        <v>69</v>
      </c>
      <c r="L56" s="595">
        <v>57</v>
      </c>
      <c r="M56" s="609">
        <v>69</v>
      </c>
      <c r="N56" s="595">
        <v>57</v>
      </c>
      <c r="O56" s="609">
        <v>0</v>
      </c>
      <c r="P56" s="595">
        <v>0</v>
      </c>
      <c r="Q56" s="609">
        <v>264</v>
      </c>
      <c r="R56" s="595">
        <v>128</v>
      </c>
      <c r="S56" s="609">
        <v>136</v>
      </c>
      <c r="T56" s="595">
        <v>128</v>
      </c>
      <c r="U56" s="609">
        <v>136</v>
      </c>
      <c r="V56" s="595">
        <v>0</v>
      </c>
      <c r="W56" s="609">
        <v>0</v>
      </c>
      <c r="X56" s="595">
        <v>-68</v>
      </c>
      <c r="Y56" s="609">
        <v>-20</v>
      </c>
      <c r="Z56" s="595">
        <v>-48</v>
      </c>
      <c r="AA56" s="609">
        <v>907</v>
      </c>
      <c r="AB56" s="609">
        <v>449</v>
      </c>
      <c r="AC56" s="609">
        <v>458</v>
      </c>
      <c r="AD56" s="595">
        <v>423</v>
      </c>
      <c r="AE56" s="609">
        <v>434</v>
      </c>
      <c r="AF56" s="595">
        <v>23</v>
      </c>
      <c r="AG56" s="609">
        <v>22</v>
      </c>
      <c r="AH56" s="595">
        <v>3</v>
      </c>
      <c r="AI56" s="609">
        <v>2</v>
      </c>
      <c r="AJ56" s="595">
        <v>975</v>
      </c>
      <c r="AK56" s="609">
        <v>469</v>
      </c>
      <c r="AL56" s="595">
        <v>506</v>
      </c>
      <c r="AM56" s="609">
        <v>458</v>
      </c>
      <c r="AN56" s="595">
        <v>495</v>
      </c>
      <c r="AO56" s="609">
        <v>9</v>
      </c>
      <c r="AP56" s="595">
        <v>10</v>
      </c>
      <c r="AQ56" s="609">
        <v>2</v>
      </c>
      <c r="AR56" s="568">
        <v>1</v>
      </c>
      <c r="AT56" s="264">
        <f t="shared" si="0"/>
        <v>-96</v>
      </c>
      <c r="AU56" s="262">
        <f t="shared" si="1"/>
        <v>26</v>
      </c>
      <c r="AV56" s="265">
        <f t="shared" si="2"/>
        <v>2</v>
      </c>
      <c r="AW56" s="659">
        <f t="shared" si="3"/>
        <v>28</v>
      </c>
      <c r="AX56" s="70">
        <f t="shared" si="4"/>
        <v>14</v>
      </c>
    </row>
    <row r="57" spans="1:50" ht="15.75" customHeight="1" x14ac:dyDescent="0.2">
      <c r="A57" s="303">
        <v>5</v>
      </c>
      <c r="B57" s="1">
        <v>365</v>
      </c>
      <c r="C57" s="356" t="s">
        <v>219</v>
      </c>
      <c r="D57" s="595">
        <v>-482</v>
      </c>
      <c r="E57" s="609">
        <v>-229</v>
      </c>
      <c r="F57" s="595">
        <v>-253</v>
      </c>
      <c r="G57" s="609">
        <v>-203</v>
      </c>
      <c r="H57" s="595">
        <v>-88</v>
      </c>
      <c r="I57" s="609">
        <v>-115</v>
      </c>
      <c r="J57" s="595">
        <v>86</v>
      </c>
      <c r="K57" s="609">
        <v>50</v>
      </c>
      <c r="L57" s="595">
        <v>36</v>
      </c>
      <c r="M57" s="609">
        <v>50</v>
      </c>
      <c r="N57" s="595">
        <v>36</v>
      </c>
      <c r="O57" s="609">
        <v>0</v>
      </c>
      <c r="P57" s="595">
        <v>0</v>
      </c>
      <c r="Q57" s="609">
        <v>289</v>
      </c>
      <c r="R57" s="595">
        <v>138</v>
      </c>
      <c r="S57" s="609">
        <v>151</v>
      </c>
      <c r="T57" s="595">
        <v>138</v>
      </c>
      <c r="U57" s="609">
        <v>151</v>
      </c>
      <c r="V57" s="595">
        <v>0</v>
      </c>
      <c r="W57" s="609">
        <v>0</v>
      </c>
      <c r="X57" s="595">
        <v>-279</v>
      </c>
      <c r="Y57" s="609">
        <v>-141</v>
      </c>
      <c r="Z57" s="595">
        <v>-138</v>
      </c>
      <c r="AA57" s="609">
        <v>406</v>
      </c>
      <c r="AB57" s="609">
        <v>229</v>
      </c>
      <c r="AC57" s="609">
        <v>177</v>
      </c>
      <c r="AD57" s="595">
        <v>154</v>
      </c>
      <c r="AE57" s="609">
        <v>149</v>
      </c>
      <c r="AF57" s="595">
        <v>71</v>
      </c>
      <c r="AG57" s="609">
        <v>27</v>
      </c>
      <c r="AH57" s="595">
        <v>4</v>
      </c>
      <c r="AI57" s="609">
        <v>1</v>
      </c>
      <c r="AJ57" s="595">
        <v>685</v>
      </c>
      <c r="AK57" s="609">
        <v>370</v>
      </c>
      <c r="AL57" s="595">
        <v>315</v>
      </c>
      <c r="AM57" s="609">
        <v>306</v>
      </c>
      <c r="AN57" s="595">
        <v>294</v>
      </c>
      <c r="AO57" s="609">
        <v>21</v>
      </c>
      <c r="AP57" s="595">
        <v>11</v>
      </c>
      <c r="AQ57" s="609">
        <v>43</v>
      </c>
      <c r="AR57" s="568">
        <v>10</v>
      </c>
      <c r="AT57" s="264">
        <f t="shared" si="0"/>
        <v>-297</v>
      </c>
      <c r="AU57" s="262">
        <f t="shared" si="1"/>
        <v>66</v>
      </c>
      <c r="AV57" s="265">
        <f t="shared" si="2"/>
        <v>-48</v>
      </c>
      <c r="AW57" s="659">
        <f t="shared" si="3"/>
        <v>18</v>
      </c>
      <c r="AX57" s="70">
        <f t="shared" si="4"/>
        <v>33</v>
      </c>
    </row>
    <row r="58" spans="1:50" ht="15.75" customHeight="1" x14ac:dyDescent="0.2">
      <c r="A58" s="303">
        <v>4</v>
      </c>
      <c r="B58" s="1">
        <v>381</v>
      </c>
      <c r="C58" s="356" t="s">
        <v>58</v>
      </c>
      <c r="D58" s="595">
        <v>-160</v>
      </c>
      <c r="E58" s="609">
        <v>-74</v>
      </c>
      <c r="F58" s="595">
        <v>-86</v>
      </c>
      <c r="G58" s="609">
        <v>-176</v>
      </c>
      <c r="H58" s="595">
        <v>-99</v>
      </c>
      <c r="I58" s="609">
        <v>-77</v>
      </c>
      <c r="J58" s="595">
        <v>172</v>
      </c>
      <c r="K58" s="609">
        <v>98</v>
      </c>
      <c r="L58" s="595">
        <v>74</v>
      </c>
      <c r="M58" s="609">
        <v>98</v>
      </c>
      <c r="N58" s="595">
        <v>74</v>
      </c>
      <c r="O58" s="609">
        <v>0</v>
      </c>
      <c r="P58" s="595">
        <v>0</v>
      </c>
      <c r="Q58" s="609">
        <v>348</v>
      </c>
      <c r="R58" s="595">
        <v>197</v>
      </c>
      <c r="S58" s="609">
        <v>151</v>
      </c>
      <c r="T58" s="595">
        <v>195</v>
      </c>
      <c r="U58" s="609">
        <v>151</v>
      </c>
      <c r="V58" s="595">
        <v>2</v>
      </c>
      <c r="W58" s="609">
        <v>0</v>
      </c>
      <c r="X58" s="595">
        <v>16</v>
      </c>
      <c r="Y58" s="609">
        <v>25</v>
      </c>
      <c r="Z58" s="595">
        <v>-9</v>
      </c>
      <c r="AA58" s="609">
        <v>1029</v>
      </c>
      <c r="AB58" s="609">
        <v>559</v>
      </c>
      <c r="AC58" s="609">
        <v>470</v>
      </c>
      <c r="AD58" s="595">
        <v>428</v>
      </c>
      <c r="AE58" s="609">
        <v>405</v>
      </c>
      <c r="AF58" s="595">
        <v>121</v>
      </c>
      <c r="AG58" s="609">
        <v>61</v>
      </c>
      <c r="AH58" s="595">
        <v>10</v>
      </c>
      <c r="AI58" s="609">
        <v>4</v>
      </c>
      <c r="AJ58" s="595">
        <v>1013</v>
      </c>
      <c r="AK58" s="609">
        <v>534</v>
      </c>
      <c r="AL58" s="595">
        <v>479</v>
      </c>
      <c r="AM58" s="609">
        <v>441</v>
      </c>
      <c r="AN58" s="595">
        <v>440</v>
      </c>
      <c r="AO58" s="609">
        <v>84</v>
      </c>
      <c r="AP58" s="595">
        <v>38</v>
      </c>
      <c r="AQ58" s="609">
        <v>9</v>
      </c>
      <c r="AR58" s="568">
        <v>1</v>
      </c>
      <c r="AT58" s="264">
        <f t="shared" si="0"/>
        <v>-48</v>
      </c>
      <c r="AU58" s="262">
        <f t="shared" si="1"/>
        <v>60</v>
      </c>
      <c r="AV58" s="265">
        <f t="shared" si="2"/>
        <v>4</v>
      </c>
      <c r="AW58" s="659">
        <f t="shared" si="3"/>
        <v>64</v>
      </c>
      <c r="AX58" s="70">
        <f t="shared" si="4"/>
        <v>9</v>
      </c>
    </row>
    <row r="59" spans="1:50" ht="15.75" customHeight="1" x14ac:dyDescent="0.2">
      <c r="A59" s="303">
        <v>4</v>
      </c>
      <c r="B59" s="1">
        <v>382</v>
      </c>
      <c r="C59" s="356" t="s">
        <v>59</v>
      </c>
      <c r="D59" s="595">
        <v>24</v>
      </c>
      <c r="E59" s="609">
        <v>4</v>
      </c>
      <c r="F59" s="595">
        <v>20</v>
      </c>
      <c r="G59" s="609">
        <v>-46</v>
      </c>
      <c r="H59" s="595">
        <v>-39</v>
      </c>
      <c r="I59" s="609">
        <v>-7</v>
      </c>
      <c r="J59" s="595">
        <v>268</v>
      </c>
      <c r="K59" s="609">
        <v>130</v>
      </c>
      <c r="L59" s="595">
        <v>138</v>
      </c>
      <c r="M59" s="609">
        <v>130</v>
      </c>
      <c r="N59" s="595">
        <v>138</v>
      </c>
      <c r="O59" s="609">
        <v>0</v>
      </c>
      <c r="P59" s="595">
        <v>0</v>
      </c>
      <c r="Q59" s="609">
        <v>314</v>
      </c>
      <c r="R59" s="595">
        <v>169</v>
      </c>
      <c r="S59" s="609">
        <v>145</v>
      </c>
      <c r="T59" s="595">
        <v>168</v>
      </c>
      <c r="U59" s="609">
        <v>143</v>
      </c>
      <c r="V59" s="595">
        <v>1</v>
      </c>
      <c r="W59" s="609">
        <v>2</v>
      </c>
      <c r="X59" s="595">
        <v>70</v>
      </c>
      <c r="Y59" s="609">
        <v>43</v>
      </c>
      <c r="Z59" s="595">
        <v>27</v>
      </c>
      <c r="AA59" s="609">
        <v>1276</v>
      </c>
      <c r="AB59" s="609">
        <v>682</v>
      </c>
      <c r="AC59" s="609">
        <v>594</v>
      </c>
      <c r="AD59" s="595">
        <v>607</v>
      </c>
      <c r="AE59" s="609">
        <v>545</v>
      </c>
      <c r="AF59" s="595">
        <v>42</v>
      </c>
      <c r="AG59" s="609">
        <v>44</v>
      </c>
      <c r="AH59" s="595">
        <v>33</v>
      </c>
      <c r="AI59" s="609">
        <v>5</v>
      </c>
      <c r="AJ59" s="595">
        <v>1206</v>
      </c>
      <c r="AK59" s="609">
        <v>639</v>
      </c>
      <c r="AL59" s="595">
        <v>567</v>
      </c>
      <c r="AM59" s="609">
        <v>579</v>
      </c>
      <c r="AN59" s="595">
        <v>513</v>
      </c>
      <c r="AO59" s="609">
        <v>44</v>
      </c>
      <c r="AP59" s="595">
        <v>49</v>
      </c>
      <c r="AQ59" s="609">
        <v>16</v>
      </c>
      <c r="AR59" s="568">
        <v>5</v>
      </c>
      <c r="AT59" s="264">
        <f t="shared" si="0"/>
        <v>60</v>
      </c>
      <c r="AU59" s="262">
        <f t="shared" si="1"/>
        <v>-7</v>
      </c>
      <c r="AV59" s="265">
        <f t="shared" si="2"/>
        <v>17</v>
      </c>
      <c r="AW59" s="659">
        <f t="shared" si="3"/>
        <v>10</v>
      </c>
      <c r="AX59" s="70">
        <f t="shared" si="4"/>
        <v>7</v>
      </c>
    </row>
    <row r="60" spans="1:50" ht="15.75" customHeight="1" x14ac:dyDescent="0.2">
      <c r="A60" s="303">
        <v>6</v>
      </c>
      <c r="B60" s="1">
        <v>442</v>
      </c>
      <c r="C60" s="356" t="s">
        <v>63</v>
      </c>
      <c r="D60" s="595">
        <v>-271</v>
      </c>
      <c r="E60" s="609">
        <v>-146</v>
      </c>
      <c r="F60" s="595">
        <v>-125</v>
      </c>
      <c r="G60" s="609">
        <v>-142</v>
      </c>
      <c r="H60" s="595">
        <v>-79</v>
      </c>
      <c r="I60" s="609">
        <v>-63</v>
      </c>
      <c r="J60" s="595">
        <v>42</v>
      </c>
      <c r="K60" s="609">
        <v>20</v>
      </c>
      <c r="L60" s="595">
        <v>22</v>
      </c>
      <c r="M60" s="609">
        <v>20</v>
      </c>
      <c r="N60" s="595">
        <v>22</v>
      </c>
      <c r="O60" s="609">
        <v>0</v>
      </c>
      <c r="P60" s="595">
        <v>0</v>
      </c>
      <c r="Q60" s="609">
        <v>184</v>
      </c>
      <c r="R60" s="595">
        <v>99</v>
      </c>
      <c r="S60" s="609">
        <v>85</v>
      </c>
      <c r="T60" s="595">
        <v>99</v>
      </c>
      <c r="U60" s="609">
        <v>85</v>
      </c>
      <c r="V60" s="595">
        <v>0</v>
      </c>
      <c r="W60" s="609">
        <v>0</v>
      </c>
      <c r="X60" s="595">
        <v>-129</v>
      </c>
      <c r="Y60" s="609">
        <v>-67</v>
      </c>
      <c r="Z60" s="595">
        <v>-62</v>
      </c>
      <c r="AA60" s="609">
        <v>278</v>
      </c>
      <c r="AB60" s="609">
        <v>140</v>
      </c>
      <c r="AC60" s="609">
        <v>138</v>
      </c>
      <c r="AD60" s="595">
        <v>112</v>
      </c>
      <c r="AE60" s="609">
        <v>121</v>
      </c>
      <c r="AF60" s="595">
        <v>26</v>
      </c>
      <c r="AG60" s="609">
        <v>15</v>
      </c>
      <c r="AH60" s="595">
        <v>2</v>
      </c>
      <c r="AI60" s="609">
        <v>2</v>
      </c>
      <c r="AJ60" s="595">
        <v>407</v>
      </c>
      <c r="AK60" s="609">
        <v>207</v>
      </c>
      <c r="AL60" s="595">
        <v>200</v>
      </c>
      <c r="AM60" s="609">
        <v>184</v>
      </c>
      <c r="AN60" s="595">
        <v>189</v>
      </c>
      <c r="AO60" s="609">
        <v>15</v>
      </c>
      <c r="AP60" s="595">
        <v>10</v>
      </c>
      <c r="AQ60" s="609">
        <v>8</v>
      </c>
      <c r="AR60" s="568">
        <v>1</v>
      </c>
      <c r="AT60" s="264">
        <f t="shared" si="0"/>
        <v>-140</v>
      </c>
      <c r="AU60" s="262">
        <f t="shared" si="1"/>
        <v>16</v>
      </c>
      <c r="AV60" s="265">
        <f t="shared" si="2"/>
        <v>-5</v>
      </c>
      <c r="AW60" s="659">
        <f t="shared" si="3"/>
        <v>11</v>
      </c>
      <c r="AX60" s="70">
        <f t="shared" si="4"/>
        <v>17</v>
      </c>
    </row>
    <row r="61" spans="1:50" ht="15.75" customHeight="1" x14ac:dyDescent="0.2">
      <c r="A61" s="303">
        <v>6</v>
      </c>
      <c r="B61" s="1">
        <v>443</v>
      </c>
      <c r="C61" s="356" t="s">
        <v>64</v>
      </c>
      <c r="D61" s="595">
        <v>-35</v>
      </c>
      <c r="E61" s="609">
        <v>-5</v>
      </c>
      <c r="F61" s="595">
        <v>-30</v>
      </c>
      <c r="G61" s="609">
        <v>-82</v>
      </c>
      <c r="H61" s="595">
        <v>-38</v>
      </c>
      <c r="I61" s="609">
        <v>-44</v>
      </c>
      <c r="J61" s="595">
        <v>148</v>
      </c>
      <c r="K61" s="609">
        <v>87</v>
      </c>
      <c r="L61" s="595">
        <v>61</v>
      </c>
      <c r="M61" s="609">
        <v>85</v>
      </c>
      <c r="N61" s="595">
        <v>61</v>
      </c>
      <c r="O61" s="609">
        <v>2</v>
      </c>
      <c r="P61" s="595">
        <v>0</v>
      </c>
      <c r="Q61" s="609">
        <v>230</v>
      </c>
      <c r="R61" s="595">
        <v>125</v>
      </c>
      <c r="S61" s="609">
        <v>105</v>
      </c>
      <c r="T61" s="595">
        <v>124</v>
      </c>
      <c r="U61" s="609">
        <v>105</v>
      </c>
      <c r="V61" s="595">
        <v>1</v>
      </c>
      <c r="W61" s="609">
        <v>0</v>
      </c>
      <c r="X61" s="595">
        <v>47</v>
      </c>
      <c r="Y61" s="609">
        <v>33</v>
      </c>
      <c r="Z61" s="595">
        <v>14</v>
      </c>
      <c r="AA61" s="609">
        <v>787</v>
      </c>
      <c r="AB61" s="609">
        <v>366</v>
      </c>
      <c r="AC61" s="609">
        <v>421</v>
      </c>
      <c r="AD61" s="595">
        <v>270</v>
      </c>
      <c r="AE61" s="609">
        <v>283</v>
      </c>
      <c r="AF61" s="595">
        <v>92</v>
      </c>
      <c r="AG61" s="609">
        <v>137</v>
      </c>
      <c r="AH61" s="595">
        <v>4</v>
      </c>
      <c r="AI61" s="609">
        <v>1</v>
      </c>
      <c r="AJ61" s="595">
        <v>740</v>
      </c>
      <c r="AK61" s="609">
        <v>333</v>
      </c>
      <c r="AL61" s="595">
        <v>407</v>
      </c>
      <c r="AM61" s="609">
        <v>302</v>
      </c>
      <c r="AN61" s="595">
        <v>300</v>
      </c>
      <c r="AO61" s="609">
        <v>15</v>
      </c>
      <c r="AP61" s="595">
        <v>67</v>
      </c>
      <c r="AQ61" s="609">
        <v>16</v>
      </c>
      <c r="AR61" s="568">
        <v>40</v>
      </c>
      <c r="AT61" s="264">
        <f t="shared" si="0"/>
        <v>-49</v>
      </c>
      <c r="AU61" s="262">
        <f t="shared" si="1"/>
        <v>147</v>
      </c>
      <c r="AV61" s="265">
        <f t="shared" si="2"/>
        <v>-51</v>
      </c>
      <c r="AW61" s="659">
        <f t="shared" si="3"/>
        <v>96</v>
      </c>
      <c r="AX61" s="70">
        <f t="shared" si="4"/>
        <v>10</v>
      </c>
    </row>
    <row r="62" spans="1:50" ht="15.75" customHeight="1" x14ac:dyDescent="0.2">
      <c r="A62" s="303">
        <v>6</v>
      </c>
      <c r="B62" s="1">
        <v>446</v>
      </c>
      <c r="C62" s="356" t="s">
        <v>220</v>
      </c>
      <c r="D62" s="595">
        <v>-169</v>
      </c>
      <c r="E62" s="609">
        <v>-87</v>
      </c>
      <c r="F62" s="595">
        <v>-82</v>
      </c>
      <c r="G62" s="609">
        <v>-120</v>
      </c>
      <c r="H62" s="595">
        <v>-64</v>
      </c>
      <c r="I62" s="609">
        <v>-56</v>
      </c>
      <c r="J62" s="595">
        <v>57</v>
      </c>
      <c r="K62" s="609">
        <v>21</v>
      </c>
      <c r="L62" s="595">
        <v>36</v>
      </c>
      <c r="M62" s="609">
        <v>21</v>
      </c>
      <c r="N62" s="595">
        <v>36</v>
      </c>
      <c r="O62" s="609">
        <v>0</v>
      </c>
      <c r="P62" s="595">
        <v>0</v>
      </c>
      <c r="Q62" s="609">
        <v>177</v>
      </c>
      <c r="R62" s="595">
        <v>85</v>
      </c>
      <c r="S62" s="609">
        <v>92</v>
      </c>
      <c r="T62" s="595">
        <v>85</v>
      </c>
      <c r="U62" s="609">
        <v>92</v>
      </c>
      <c r="V62" s="595">
        <v>0</v>
      </c>
      <c r="W62" s="609">
        <v>0</v>
      </c>
      <c r="X62" s="595">
        <v>-49</v>
      </c>
      <c r="Y62" s="609">
        <v>-23</v>
      </c>
      <c r="Z62" s="595">
        <v>-26</v>
      </c>
      <c r="AA62" s="609">
        <v>237</v>
      </c>
      <c r="AB62" s="609">
        <v>111</v>
      </c>
      <c r="AC62" s="609">
        <v>126</v>
      </c>
      <c r="AD62" s="595">
        <v>105</v>
      </c>
      <c r="AE62" s="609">
        <v>119</v>
      </c>
      <c r="AF62" s="595">
        <v>5</v>
      </c>
      <c r="AG62" s="609">
        <v>6</v>
      </c>
      <c r="AH62" s="595">
        <v>1</v>
      </c>
      <c r="AI62" s="609">
        <v>1</v>
      </c>
      <c r="AJ62" s="595">
        <v>286</v>
      </c>
      <c r="AK62" s="609">
        <v>134</v>
      </c>
      <c r="AL62" s="595">
        <v>152</v>
      </c>
      <c r="AM62" s="609">
        <v>131</v>
      </c>
      <c r="AN62" s="595">
        <v>149</v>
      </c>
      <c r="AO62" s="609">
        <v>3</v>
      </c>
      <c r="AP62" s="595">
        <v>2</v>
      </c>
      <c r="AQ62" s="609">
        <v>0</v>
      </c>
      <c r="AR62" s="568">
        <v>1</v>
      </c>
      <c r="AT62" s="264">
        <f t="shared" si="0"/>
        <v>-56</v>
      </c>
      <c r="AU62" s="262">
        <f t="shared" si="1"/>
        <v>6</v>
      </c>
      <c r="AV62" s="265">
        <f t="shared" si="2"/>
        <v>1</v>
      </c>
      <c r="AW62" s="659">
        <f t="shared" si="3"/>
        <v>7</v>
      </c>
      <c r="AX62" s="70">
        <f t="shared" si="4"/>
        <v>11</v>
      </c>
    </row>
    <row r="63" spans="1:50" ht="15.75" customHeight="1" x14ac:dyDescent="0.2">
      <c r="A63" s="303">
        <v>7</v>
      </c>
      <c r="B63" s="1">
        <v>464</v>
      </c>
      <c r="C63" s="356" t="s">
        <v>70</v>
      </c>
      <c r="D63" s="595">
        <v>-138</v>
      </c>
      <c r="E63" s="609">
        <v>-66</v>
      </c>
      <c r="F63" s="595">
        <v>-72</v>
      </c>
      <c r="G63" s="609">
        <v>-52</v>
      </c>
      <c r="H63" s="595">
        <v>-22</v>
      </c>
      <c r="I63" s="609">
        <v>-30</v>
      </c>
      <c r="J63" s="595">
        <v>250</v>
      </c>
      <c r="K63" s="609">
        <v>128</v>
      </c>
      <c r="L63" s="595">
        <v>122</v>
      </c>
      <c r="M63" s="609">
        <v>128</v>
      </c>
      <c r="N63" s="595">
        <v>122</v>
      </c>
      <c r="O63" s="609">
        <v>0</v>
      </c>
      <c r="P63" s="595">
        <v>0</v>
      </c>
      <c r="Q63" s="609">
        <v>302</v>
      </c>
      <c r="R63" s="595">
        <v>150</v>
      </c>
      <c r="S63" s="609">
        <v>152</v>
      </c>
      <c r="T63" s="595">
        <v>148</v>
      </c>
      <c r="U63" s="609">
        <v>152</v>
      </c>
      <c r="V63" s="595">
        <v>2</v>
      </c>
      <c r="W63" s="609">
        <v>0</v>
      </c>
      <c r="X63" s="595">
        <v>-86</v>
      </c>
      <c r="Y63" s="609">
        <v>-44</v>
      </c>
      <c r="Z63" s="595">
        <v>-42</v>
      </c>
      <c r="AA63" s="609">
        <v>1029</v>
      </c>
      <c r="AB63" s="609">
        <v>538</v>
      </c>
      <c r="AC63" s="609">
        <v>491</v>
      </c>
      <c r="AD63" s="595">
        <v>503</v>
      </c>
      <c r="AE63" s="609">
        <v>464</v>
      </c>
      <c r="AF63" s="595">
        <v>29</v>
      </c>
      <c r="AG63" s="609">
        <v>21</v>
      </c>
      <c r="AH63" s="595">
        <v>6</v>
      </c>
      <c r="AI63" s="609">
        <v>6</v>
      </c>
      <c r="AJ63" s="595">
        <v>1115</v>
      </c>
      <c r="AK63" s="609">
        <v>582</v>
      </c>
      <c r="AL63" s="595">
        <v>533</v>
      </c>
      <c r="AM63" s="609">
        <v>550</v>
      </c>
      <c r="AN63" s="595">
        <v>509</v>
      </c>
      <c r="AO63" s="609">
        <v>21</v>
      </c>
      <c r="AP63" s="595">
        <v>19</v>
      </c>
      <c r="AQ63" s="609">
        <v>11</v>
      </c>
      <c r="AR63" s="568">
        <v>5</v>
      </c>
      <c r="AT63" s="264">
        <f t="shared" si="0"/>
        <v>-92</v>
      </c>
      <c r="AU63" s="262">
        <f t="shared" si="1"/>
        <v>10</v>
      </c>
      <c r="AV63" s="265">
        <f t="shared" si="2"/>
        <v>-4</v>
      </c>
      <c r="AW63" s="659">
        <f t="shared" si="3"/>
        <v>6</v>
      </c>
      <c r="AX63" s="70">
        <f t="shared" si="4"/>
        <v>13</v>
      </c>
    </row>
    <row r="64" spans="1:50" ht="15.75" customHeight="1" x14ac:dyDescent="0.2">
      <c r="A64" s="303">
        <v>7</v>
      </c>
      <c r="B64" s="1">
        <v>481</v>
      </c>
      <c r="C64" s="356" t="s">
        <v>71</v>
      </c>
      <c r="D64" s="595">
        <v>-267</v>
      </c>
      <c r="E64" s="609">
        <v>-109</v>
      </c>
      <c r="F64" s="595">
        <v>-158</v>
      </c>
      <c r="G64" s="609">
        <v>-152</v>
      </c>
      <c r="H64" s="595">
        <v>-74</v>
      </c>
      <c r="I64" s="609">
        <v>-78</v>
      </c>
      <c r="J64" s="595">
        <v>53</v>
      </c>
      <c r="K64" s="609">
        <v>27</v>
      </c>
      <c r="L64" s="595">
        <v>26</v>
      </c>
      <c r="M64" s="609">
        <v>27</v>
      </c>
      <c r="N64" s="595">
        <v>25</v>
      </c>
      <c r="O64" s="609">
        <v>0</v>
      </c>
      <c r="P64" s="595">
        <v>1</v>
      </c>
      <c r="Q64" s="609">
        <v>205</v>
      </c>
      <c r="R64" s="595">
        <v>101</v>
      </c>
      <c r="S64" s="609">
        <v>104</v>
      </c>
      <c r="T64" s="595">
        <v>101</v>
      </c>
      <c r="U64" s="609">
        <v>104</v>
      </c>
      <c r="V64" s="595">
        <v>0</v>
      </c>
      <c r="W64" s="609">
        <v>0</v>
      </c>
      <c r="X64" s="595">
        <v>-115</v>
      </c>
      <c r="Y64" s="609">
        <v>-35</v>
      </c>
      <c r="Z64" s="595">
        <v>-80</v>
      </c>
      <c r="AA64" s="609">
        <v>355</v>
      </c>
      <c r="AB64" s="609">
        <v>199</v>
      </c>
      <c r="AC64" s="609">
        <v>156</v>
      </c>
      <c r="AD64" s="595">
        <v>165</v>
      </c>
      <c r="AE64" s="609">
        <v>141</v>
      </c>
      <c r="AF64" s="595">
        <v>31</v>
      </c>
      <c r="AG64" s="609">
        <v>12</v>
      </c>
      <c r="AH64" s="595">
        <v>3</v>
      </c>
      <c r="AI64" s="609">
        <v>3</v>
      </c>
      <c r="AJ64" s="595">
        <v>470</v>
      </c>
      <c r="AK64" s="609">
        <v>234</v>
      </c>
      <c r="AL64" s="595">
        <v>236</v>
      </c>
      <c r="AM64" s="609">
        <v>198</v>
      </c>
      <c r="AN64" s="595">
        <v>221</v>
      </c>
      <c r="AO64" s="609">
        <v>22</v>
      </c>
      <c r="AP64" s="595">
        <v>7</v>
      </c>
      <c r="AQ64" s="609">
        <v>14</v>
      </c>
      <c r="AR64" s="568">
        <v>8</v>
      </c>
      <c r="AT64" s="264">
        <f t="shared" si="0"/>
        <v>-113</v>
      </c>
      <c r="AU64" s="262">
        <f t="shared" si="1"/>
        <v>14</v>
      </c>
      <c r="AV64" s="265">
        <f t="shared" si="2"/>
        <v>-16</v>
      </c>
      <c r="AW64" s="659">
        <f t="shared" si="3"/>
        <v>-2</v>
      </c>
      <c r="AX64" s="70">
        <f t="shared" si="4"/>
        <v>16</v>
      </c>
    </row>
    <row r="65" spans="1:50" ht="15.75" customHeight="1" x14ac:dyDescent="0.2">
      <c r="A65" s="303">
        <v>7</v>
      </c>
      <c r="B65" s="1">
        <v>501</v>
      </c>
      <c r="C65" s="356" t="s">
        <v>72</v>
      </c>
      <c r="D65" s="595">
        <v>-377</v>
      </c>
      <c r="E65" s="609">
        <v>-195</v>
      </c>
      <c r="F65" s="595">
        <v>-182</v>
      </c>
      <c r="G65" s="609">
        <v>-217</v>
      </c>
      <c r="H65" s="595">
        <v>-106</v>
      </c>
      <c r="I65" s="609">
        <v>-111</v>
      </c>
      <c r="J65" s="595">
        <v>75</v>
      </c>
      <c r="K65" s="609">
        <v>37</v>
      </c>
      <c r="L65" s="595">
        <v>38</v>
      </c>
      <c r="M65" s="609">
        <v>37</v>
      </c>
      <c r="N65" s="595">
        <v>38</v>
      </c>
      <c r="O65" s="609">
        <v>0</v>
      </c>
      <c r="P65" s="595">
        <v>0</v>
      </c>
      <c r="Q65" s="609">
        <v>292</v>
      </c>
      <c r="R65" s="595">
        <v>143</v>
      </c>
      <c r="S65" s="609">
        <v>149</v>
      </c>
      <c r="T65" s="595">
        <v>142</v>
      </c>
      <c r="U65" s="609">
        <v>148</v>
      </c>
      <c r="V65" s="595">
        <v>1</v>
      </c>
      <c r="W65" s="609">
        <v>1</v>
      </c>
      <c r="X65" s="595">
        <v>-160</v>
      </c>
      <c r="Y65" s="609">
        <v>-89</v>
      </c>
      <c r="Z65" s="595">
        <v>-71</v>
      </c>
      <c r="AA65" s="609">
        <v>313</v>
      </c>
      <c r="AB65" s="609">
        <v>140</v>
      </c>
      <c r="AC65" s="609">
        <v>173</v>
      </c>
      <c r="AD65" s="595">
        <v>114</v>
      </c>
      <c r="AE65" s="609">
        <v>145</v>
      </c>
      <c r="AF65" s="595">
        <v>24</v>
      </c>
      <c r="AG65" s="609">
        <v>27</v>
      </c>
      <c r="AH65" s="595">
        <v>2</v>
      </c>
      <c r="AI65" s="609">
        <v>1</v>
      </c>
      <c r="AJ65" s="595">
        <v>473</v>
      </c>
      <c r="AK65" s="609">
        <v>229</v>
      </c>
      <c r="AL65" s="595">
        <v>244</v>
      </c>
      <c r="AM65" s="609">
        <v>216</v>
      </c>
      <c r="AN65" s="595">
        <v>222</v>
      </c>
      <c r="AO65" s="609">
        <v>13</v>
      </c>
      <c r="AP65" s="595">
        <v>21</v>
      </c>
      <c r="AQ65" s="609">
        <v>0</v>
      </c>
      <c r="AR65" s="568">
        <v>1</v>
      </c>
      <c r="AT65" s="264">
        <f t="shared" si="0"/>
        <v>-179</v>
      </c>
      <c r="AU65" s="262">
        <f t="shared" si="1"/>
        <v>17</v>
      </c>
      <c r="AV65" s="265">
        <f t="shared" si="2"/>
        <v>2</v>
      </c>
      <c r="AW65" s="659">
        <f t="shared" si="3"/>
        <v>19</v>
      </c>
      <c r="AX65" s="70">
        <f t="shared" si="4"/>
        <v>23</v>
      </c>
    </row>
    <row r="66" spans="1:50" ht="15.75" customHeight="1" x14ac:dyDescent="0.2">
      <c r="A66" s="303">
        <v>8</v>
      </c>
      <c r="B66" s="1">
        <v>585</v>
      </c>
      <c r="C66" s="356" t="s">
        <v>221</v>
      </c>
      <c r="D66" s="595">
        <v>-332</v>
      </c>
      <c r="E66" s="609">
        <v>-179</v>
      </c>
      <c r="F66" s="595">
        <v>-153</v>
      </c>
      <c r="G66" s="609">
        <v>-169</v>
      </c>
      <c r="H66" s="595">
        <v>-89</v>
      </c>
      <c r="I66" s="609">
        <v>-80</v>
      </c>
      <c r="J66" s="595">
        <v>103</v>
      </c>
      <c r="K66" s="609">
        <v>44</v>
      </c>
      <c r="L66" s="595">
        <v>59</v>
      </c>
      <c r="M66" s="609">
        <v>44</v>
      </c>
      <c r="N66" s="595">
        <v>59</v>
      </c>
      <c r="O66" s="609">
        <v>0</v>
      </c>
      <c r="P66" s="595">
        <v>0</v>
      </c>
      <c r="Q66" s="609">
        <v>272</v>
      </c>
      <c r="R66" s="595">
        <v>133</v>
      </c>
      <c r="S66" s="609">
        <v>139</v>
      </c>
      <c r="T66" s="595">
        <v>133</v>
      </c>
      <c r="U66" s="609">
        <v>138</v>
      </c>
      <c r="V66" s="595">
        <v>0</v>
      </c>
      <c r="W66" s="609">
        <v>1</v>
      </c>
      <c r="X66" s="595">
        <v>-163</v>
      </c>
      <c r="Y66" s="609">
        <v>-90</v>
      </c>
      <c r="Z66" s="595">
        <v>-73</v>
      </c>
      <c r="AA66" s="609">
        <v>333</v>
      </c>
      <c r="AB66" s="609">
        <v>149</v>
      </c>
      <c r="AC66" s="609">
        <v>184</v>
      </c>
      <c r="AD66" s="595">
        <v>136</v>
      </c>
      <c r="AE66" s="609">
        <v>155</v>
      </c>
      <c r="AF66" s="595">
        <v>9</v>
      </c>
      <c r="AG66" s="609">
        <v>28</v>
      </c>
      <c r="AH66" s="595">
        <v>4</v>
      </c>
      <c r="AI66" s="609">
        <v>1</v>
      </c>
      <c r="AJ66" s="595">
        <v>496</v>
      </c>
      <c r="AK66" s="609">
        <v>239</v>
      </c>
      <c r="AL66" s="595">
        <v>257</v>
      </c>
      <c r="AM66" s="609">
        <v>225</v>
      </c>
      <c r="AN66" s="595">
        <v>239</v>
      </c>
      <c r="AO66" s="609">
        <v>2</v>
      </c>
      <c r="AP66" s="595">
        <v>10</v>
      </c>
      <c r="AQ66" s="609">
        <v>12</v>
      </c>
      <c r="AR66" s="568">
        <v>8</v>
      </c>
      <c r="AT66" s="264">
        <f t="shared" si="0"/>
        <v>-173</v>
      </c>
      <c r="AU66" s="262">
        <f t="shared" si="1"/>
        <v>25</v>
      </c>
      <c r="AV66" s="265">
        <f t="shared" si="2"/>
        <v>-15</v>
      </c>
      <c r="AW66" s="659">
        <f t="shared" si="3"/>
        <v>10</v>
      </c>
      <c r="AX66" s="70">
        <f t="shared" si="4"/>
        <v>21</v>
      </c>
    </row>
    <row r="67" spans="1:50" ht="15.75" customHeight="1" thickBot="1" x14ac:dyDescent="0.25">
      <c r="A67" s="305">
        <v>8</v>
      </c>
      <c r="B67" s="306">
        <v>586</v>
      </c>
      <c r="C67" s="359" t="s">
        <v>222</v>
      </c>
      <c r="D67" s="596">
        <v>-279</v>
      </c>
      <c r="E67" s="610">
        <v>-135</v>
      </c>
      <c r="F67" s="596">
        <v>-144</v>
      </c>
      <c r="G67" s="610">
        <v>-196</v>
      </c>
      <c r="H67" s="596">
        <v>-92</v>
      </c>
      <c r="I67" s="610">
        <v>-104</v>
      </c>
      <c r="J67" s="596">
        <v>67</v>
      </c>
      <c r="K67" s="610">
        <v>31</v>
      </c>
      <c r="L67" s="596">
        <v>36</v>
      </c>
      <c r="M67" s="610">
        <v>31</v>
      </c>
      <c r="N67" s="596">
        <v>36</v>
      </c>
      <c r="O67" s="610">
        <v>0</v>
      </c>
      <c r="P67" s="596">
        <v>0</v>
      </c>
      <c r="Q67" s="610">
        <v>263</v>
      </c>
      <c r="R67" s="596">
        <v>123</v>
      </c>
      <c r="S67" s="610">
        <v>140</v>
      </c>
      <c r="T67" s="596">
        <v>123</v>
      </c>
      <c r="U67" s="610">
        <v>139</v>
      </c>
      <c r="V67" s="596">
        <v>0</v>
      </c>
      <c r="W67" s="610">
        <v>1</v>
      </c>
      <c r="X67" s="596">
        <v>-83</v>
      </c>
      <c r="Y67" s="610">
        <v>-43</v>
      </c>
      <c r="Z67" s="596">
        <v>-40</v>
      </c>
      <c r="AA67" s="610">
        <v>266</v>
      </c>
      <c r="AB67" s="610">
        <v>132</v>
      </c>
      <c r="AC67" s="610">
        <v>134</v>
      </c>
      <c r="AD67" s="596">
        <v>103</v>
      </c>
      <c r="AE67" s="610">
        <v>104</v>
      </c>
      <c r="AF67" s="596">
        <v>27</v>
      </c>
      <c r="AG67" s="610">
        <v>30</v>
      </c>
      <c r="AH67" s="596">
        <v>2</v>
      </c>
      <c r="AI67" s="610">
        <v>0</v>
      </c>
      <c r="AJ67" s="596">
        <v>349</v>
      </c>
      <c r="AK67" s="610">
        <v>175</v>
      </c>
      <c r="AL67" s="596">
        <v>174</v>
      </c>
      <c r="AM67" s="610">
        <v>155</v>
      </c>
      <c r="AN67" s="596">
        <v>150</v>
      </c>
      <c r="AO67" s="610">
        <v>10</v>
      </c>
      <c r="AP67" s="596">
        <v>19</v>
      </c>
      <c r="AQ67" s="610">
        <v>10</v>
      </c>
      <c r="AR67" s="569">
        <v>5</v>
      </c>
      <c r="AT67" s="446">
        <f t="shared" si="0"/>
        <v>-98</v>
      </c>
      <c r="AU67" s="377">
        <f t="shared" si="1"/>
        <v>28</v>
      </c>
      <c r="AV67" s="447">
        <f t="shared" si="2"/>
        <v>-13</v>
      </c>
      <c r="AW67" s="660">
        <f t="shared" si="3"/>
        <v>15</v>
      </c>
      <c r="AX67" s="70">
        <f t="shared" si="4"/>
        <v>15</v>
      </c>
    </row>
    <row r="68" spans="1:50" x14ac:dyDescent="0.2">
      <c r="C68" s="1" t="s">
        <v>339</v>
      </c>
    </row>
    <row r="69" spans="1:50" x14ac:dyDescent="0.2">
      <c r="H69" s="86" t="s">
        <v>295</v>
      </c>
    </row>
    <row r="74" spans="1:50"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row>
    <row r="75" spans="1:50"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row>
    <row r="76" spans="1:50"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row>
    <row r="77" spans="1:50" x14ac:dyDescent="0.2">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row>
    <row r="78" spans="1:50" x14ac:dyDescent="0.2">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row>
    <row r="79" spans="1:50" x14ac:dyDescent="0.2">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row>
    <row r="80" spans="1:50" x14ac:dyDescent="0.2">
      <c r="G80" s="83"/>
      <c r="H80" s="83"/>
      <c r="I80" s="83"/>
      <c r="J80" s="83"/>
      <c r="K80" s="83"/>
      <c r="L80" s="83"/>
      <c r="M80" s="83"/>
      <c r="N80" s="83"/>
      <c r="O80" s="83"/>
      <c r="P80" s="83"/>
      <c r="Q80" s="83"/>
      <c r="R80" s="83"/>
      <c r="S80" s="83"/>
      <c r="T80" s="83"/>
      <c r="U80" s="83"/>
      <c r="V80" s="83"/>
      <c r="W80" s="83"/>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BW76"/>
  <sheetViews>
    <sheetView workbookViewId="0">
      <pane xSplit="3" ySplit="4" topLeftCell="BT5" activePane="bottomRight" state="frozen"/>
      <selection pane="topRight" activeCell="D1" sqref="D1"/>
      <selection pane="bottomLeft" activeCell="A6" sqref="A6"/>
      <selection pane="bottomRight" activeCell="CB11" sqref="CB11"/>
    </sheetView>
  </sheetViews>
  <sheetFormatPr defaultColWidth="11.90625" defaultRowHeight="12.5" x14ac:dyDescent="0.2"/>
  <cols>
    <col min="1" max="2" width="3.90625" style="1" customWidth="1"/>
    <col min="3" max="3" width="11.453125" style="1" customWidth="1"/>
    <col min="4" max="51" width="8.36328125" style="86" customWidth="1"/>
    <col min="52" max="52" width="8.36328125" style="84" customWidth="1"/>
    <col min="53" max="68" width="8.36328125" style="1" customWidth="1"/>
    <col min="69" max="72" width="8.453125" style="1" customWidth="1"/>
    <col min="73" max="73" width="9.6328125" style="1" customWidth="1"/>
    <col min="74" max="75" width="9.36328125" style="1" customWidth="1"/>
    <col min="76" max="263" width="11.90625" style="1"/>
    <col min="264" max="265" width="3.90625" style="1" customWidth="1"/>
    <col min="266" max="266" width="9" style="1" bestFit="1" customWidth="1"/>
    <col min="267" max="269" width="6.7265625" style="1" bestFit="1" customWidth="1"/>
    <col min="270" max="270" width="7.453125" style="1" bestFit="1" customWidth="1"/>
    <col min="271" max="272" width="6.7265625" style="1" bestFit="1" customWidth="1"/>
    <col min="273" max="277" width="5.453125" style="1" bestFit="1" customWidth="1"/>
    <col min="278" max="279" width="4.08984375" style="1" bestFit="1" customWidth="1"/>
    <col min="280" max="284" width="6" style="1" bestFit="1" customWidth="1"/>
    <col min="285" max="286" width="4.26953125" style="1" bestFit="1" customWidth="1"/>
    <col min="287" max="287" width="7.453125" style="1" bestFit="1" customWidth="1"/>
    <col min="288" max="289" width="6.7265625" style="1" bestFit="1" customWidth="1"/>
    <col min="290" max="293" width="6.26953125" style="1" bestFit="1" customWidth="1"/>
    <col min="294" max="294" width="5.453125" style="1" bestFit="1" customWidth="1"/>
    <col min="295" max="296" width="5.26953125" style="1" bestFit="1" customWidth="1"/>
    <col min="297" max="298" width="4.7265625" style="1" bestFit="1" customWidth="1"/>
    <col min="299" max="302" width="6.26953125" style="1" bestFit="1" customWidth="1"/>
    <col min="303" max="303" width="5.453125" style="1" bestFit="1" customWidth="1"/>
    <col min="304" max="305" width="5.26953125" style="1" bestFit="1" customWidth="1"/>
    <col min="306" max="307" width="4.7265625" style="1" bestFit="1" customWidth="1"/>
    <col min="308" max="519" width="11.90625" style="1"/>
    <col min="520" max="521" width="3.90625" style="1" customWidth="1"/>
    <col min="522" max="522" width="9" style="1" bestFit="1" customWidth="1"/>
    <col min="523" max="525" width="6.7265625" style="1" bestFit="1" customWidth="1"/>
    <col min="526" max="526" width="7.453125" style="1" bestFit="1" customWidth="1"/>
    <col min="527" max="528" width="6.7265625" style="1" bestFit="1" customWidth="1"/>
    <col min="529" max="533" width="5.453125" style="1" bestFit="1" customWidth="1"/>
    <col min="534" max="535" width="4.08984375" style="1" bestFit="1" customWidth="1"/>
    <col min="536" max="540" width="6" style="1" bestFit="1" customWidth="1"/>
    <col min="541" max="542" width="4.26953125" style="1" bestFit="1" customWidth="1"/>
    <col min="543" max="543" width="7.453125" style="1" bestFit="1" customWidth="1"/>
    <col min="544" max="545" width="6.7265625" style="1" bestFit="1" customWidth="1"/>
    <col min="546" max="549" width="6.26953125" style="1" bestFit="1" customWidth="1"/>
    <col min="550" max="550" width="5.453125" style="1" bestFit="1" customWidth="1"/>
    <col min="551" max="552" width="5.26953125" style="1" bestFit="1" customWidth="1"/>
    <col min="553" max="554" width="4.7265625" style="1" bestFit="1" customWidth="1"/>
    <col min="555" max="558" width="6.26953125" style="1" bestFit="1" customWidth="1"/>
    <col min="559" max="559" width="5.453125" style="1" bestFit="1" customWidth="1"/>
    <col min="560" max="561" width="5.26953125" style="1" bestFit="1" customWidth="1"/>
    <col min="562" max="563" width="4.7265625" style="1" bestFit="1" customWidth="1"/>
    <col min="564" max="775" width="11.90625" style="1"/>
    <col min="776" max="777" width="3.90625" style="1" customWidth="1"/>
    <col min="778" max="778" width="9" style="1" bestFit="1" customWidth="1"/>
    <col min="779" max="781" width="6.7265625" style="1" bestFit="1" customWidth="1"/>
    <col min="782" max="782" width="7.453125" style="1" bestFit="1" customWidth="1"/>
    <col min="783" max="784" width="6.7265625" style="1" bestFit="1" customWidth="1"/>
    <col min="785" max="789" width="5.453125" style="1" bestFit="1" customWidth="1"/>
    <col min="790" max="791" width="4.08984375" style="1" bestFit="1" customWidth="1"/>
    <col min="792" max="796" width="6" style="1" bestFit="1" customWidth="1"/>
    <col min="797" max="798" width="4.26953125" style="1" bestFit="1" customWidth="1"/>
    <col min="799" max="799" width="7.453125" style="1" bestFit="1" customWidth="1"/>
    <col min="800" max="801" width="6.7265625" style="1" bestFit="1" customWidth="1"/>
    <col min="802" max="805" width="6.26953125" style="1" bestFit="1" customWidth="1"/>
    <col min="806" max="806" width="5.453125" style="1" bestFit="1" customWidth="1"/>
    <col min="807" max="808" width="5.26953125" style="1" bestFit="1" customWidth="1"/>
    <col min="809" max="810" width="4.7265625" style="1" bestFit="1" customWidth="1"/>
    <col min="811" max="814" width="6.26953125" style="1" bestFit="1" customWidth="1"/>
    <col min="815" max="815" width="5.453125" style="1" bestFit="1" customWidth="1"/>
    <col min="816" max="817" width="5.26953125" style="1" bestFit="1" customWidth="1"/>
    <col min="818" max="819" width="4.7265625" style="1" bestFit="1" customWidth="1"/>
    <col min="820" max="1031" width="11.90625" style="1"/>
    <col min="1032" max="1033" width="3.90625" style="1" customWidth="1"/>
    <col min="1034" max="1034" width="9" style="1" bestFit="1" customWidth="1"/>
    <col min="1035" max="1037" width="6.7265625" style="1" bestFit="1" customWidth="1"/>
    <col min="1038" max="1038" width="7.453125" style="1" bestFit="1" customWidth="1"/>
    <col min="1039" max="1040" width="6.7265625" style="1" bestFit="1" customWidth="1"/>
    <col min="1041" max="1045" width="5.453125" style="1" bestFit="1" customWidth="1"/>
    <col min="1046" max="1047" width="4.08984375" style="1" bestFit="1" customWidth="1"/>
    <col min="1048" max="1052" width="6" style="1" bestFit="1" customWidth="1"/>
    <col min="1053" max="1054" width="4.26953125" style="1" bestFit="1" customWidth="1"/>
    <col min="1055" max="1055" width="7.453125" style="1" bestFit="1" customWidth="1"/>
    <col min="1056" max="1057" width="6.7265625" style="1" bestFit="1" customWidth="1"/>
    <col min="1058" max="1061" width="6.26953125" style="1" bestFit="1" customWidth="1"/>
    <col min="1062" max="1062" width="5.453125" style="1" bestFit="1" customWidth="1"/>
    <col min="1063" max="1064" width="5.26953125" style="1" bestFit="1" customWidth="1"/>
    <col min="1065" max="1066" width="4.7265625" style="1" bestFit="1" customWidth="1"/>
    <col min="1067" max="1070" width="6.26953125" style="1" bestFit="1" customWidth="1"/>
    <col min="1071" max="1071" width="5.453125" style="1" bestFit="1" customWidth="1"/>
    <col min="1072" max="1073" width="5.26953125" style="1" bestFit="1" customWidth="1"/>
    <col min="1074" max="1075" width="4.7265625" style="1" bestFit="1" customWidth="1"/>
    <col min="1076" max="1287" width="11.90625" style="1"/>
    <col min="1288" max="1289" width="3.90625" style="1" customWidth="1"/>
    <col min="1290" max="1290" width="9" style="1" bestFit="1" customWidth="1"/>
    <col min="1291" max="1293" width="6.7265625" style="1" bestFit="1" customWidth="1"/>
    <col min="1294" max="1294" width="7.453125" style="1" bestFit="1" customWidth="1"/>
    <col min="1295" max="1296" width="6.7265625" style="1" bestFit="1" customWidth="1"/>
    <col min="1297" max="1301" width="5.453125" style="1" bestFit="1" customWidth="1"/>
    <col min="1302" max="1303" width="4.08984375" style="1" bestFit="1" customWidth="1"/>
    <col min="1304" max="1308" width="6" style="1" bestFit="1" customWidth="1"/>
    <col min="1309" max="1310" width="4.26953125" style="1" bestFit="1" customWidth="1"/>
    <col min="1311" max="1311" width="7.453125" style="1" bestFit="1" customWidth="1"/>
    <col min="1312" max="1313" width="6.7265625" style="1" bestFit="1" customWidth="1"/>
    <col min="1314" max="1317" width="6.26953125" style="1" bestFit="1" customWidth="1"/>
    <col min="1318" max="1318" width="5.453125" style="1" bestFit="1" customWidth="1"/>
    <col min="1319" max="1320" width="5.26953125" style="1" bestFit="1" customWidth="1"/>
    <col min="1321" max="1322" width="4.7265625" style="1" bestFit="1" customWidth="1"/>
    <col min="1323" max="1326" width="6.26953125" style="1" bestFit="1" customWidth="1"/>
    <col min="1327" max="1327" width="5.453125" style="1" bestFit="1" customWidth="1"/>
    <col min="1328" max="1329" width="5.26953125" style="1" bestFit="1" customWidth="1"/>
    <col min="1330" max="1331" width="4.7265625" style="1" bestFit="1" customWidth="1"/>
    <col min="1332" max="1543" width="11.90625" style="1"/>
    <col min="1544" max="1545" width="3.90625" style="1" customWidth="1"/>
    <col min="1546" max="1546" width="9" style="1" bestFit="1" customWidth="1"/>
    <col min="1547" max="1549" width="6.7265625" style="1" bestFit="1" customWidth="1"/>
    <col min="1550" max="1550" width="7.453125" style="1" bestFit="1" customWidth="1"/>
    <col min="1551" max="1552" width="6.7265625" style="1" bestFit="1" customWidth="1"/>
    <col min="1553" max="1557" width="5.453125" style="1" bestFit="1" customWidth="1"/>
    <col min="1558" max="1559" width="4.08984375" style="1" bestFit="1" customWidth="1"/>
    <col min="1560" max="1564" width="6" style="1" bestFit="1" customWidth="1"/>
    <col min="1565" max="1566" width="4.26953125" style="1" bestFit="1" customWidth="1"/>
    <col min="1567" max="1567" width="7.453125" style="1" bestFit="1" customWidth="1"/>
    <col min="1568" max="1569" width="6.7265625" style="1" bestFit="1" customWidth="1"/>
    <col min="1570" max="1573" width="6.26953125" style="1" bestFit="1" customWidth="1"/>
    <col min="1574" max="1574" width="5.453125" style="1" bestFit="1" customWidth="1"/>
    <col min="1575" max="1576" width="5.26953125" style="1" bestFit="1" customWidth="1"/>
    <col min="1577" max="1578" width="4.7265625" style="1" bestFit="1" customWidth="1"/>
    <col min="1579" max="1582" width="6.26953125" style="1" bestFit="1" customWidth="1"/>
    <col min="1583" max="1583" width="5.453125" style="1" bestFit="1" customWidth="1"/>
    <col min="1584" max="1585" width="5.26953125" style="1" bestFit="1" customWidth="1"/>
    <col min="1586" max="1587" width="4.7265625" style="1" bestFit="1" customWidth="1"/>
    <col min="1588" max="1799" width="11.90625" style="1"/>
    <col min="1800" max="1801" width="3.90625" style="1" customWidth="1"/>
    <col min="1802" max="1802" width="9" style="1" bestFit="1" customWidth="1"/>
    <col min="1803" max="1805" width="6.7265625" style="1" bestFit="1" customWidth="1"/>
    <col min="1806" max="1806" width="7.453125" style="1" bestFit="1" customWidth="1"/>
    <col min="1807" max="1808" width="6.7265625" style="1" bestFit="1" customWidth="1"/>
    <col min="1809" max="1813" width="5.453125" style="1" bestFit="1" customWidth="1"/>
    <col min="1814" max="1815" width="4.08984375" style="1" bestFit="1" customWidth="1"/>
    <col min="1816" max="1820" width="6" style="1" bestFit="1" customWidth="1"/>
    <col min="1821" max="1822" width="4.26953125" style="1" bestFit="1" customWidth="1"/>
    <col min="1823" max="1823" width="7.453125" style="1" bestFit="1" customWidth="1"/>
    <col min="1824" max="1825" width="6.7265625" style="1" bestFit="1" customWidth="1"/>
    <col min="1826" max="1829" width="6.26953125" style="1" bestFit="1" customWidth="1"/>
    <col min="1830" max="1830" width="5.453125" style="1" bestFit="1" customWidth="1"/>
    <col min="1831" max="1832" width="5.26953125" style="1" bestFit="1" customWidth="1"/>
    <col min="1833" max="1834" width="4.7265625" style="1" bestFit="1" customWidth="1"/>
    <col min="1835" max="1838" width="6.26953125" style="1" bestFit="1" customWidth="1"/>
    <col min="1839" max="1839" width="5.453125" style="1" bestFit="1" customWidth="1"/>
    <col min="1840" max="1841" width="5.26953125" style="1" bestFit="1" customWidth="1"/>
    <col min="1842" max="1843" width="4.7265625" style="1" bestFit="1" customWidth="1"/>
    <col min="1844" max="2055" width="11.90625" style="1"/>
    <col min="2056" max="2057" width="3.90625" style="1" customWidth="1"/>
    <col min="2058" max="2058" width="9" style="1" bestFit="1" customWidth="1"/>
    <col min="2059" max="2061" width="6.7265625" style="1" bestFit="1" customWidth="1"/>
    <col min="2062" max="2062" width="7.453125" style="1" bestFit="1" customWidth="1"/>
    <col min="2063" max="2064" width="6.7265625" style="1" bestFit="1" customWidth="1"/>
    <col min="2065" max="2069" width="5.453125" style="1" bestFit="1" customWidth="1"/>
    <col min="2070" max="2071" width="4.08984375" style="1" bestFit="1" customWidth="1"/>
    <col min="2072" max="2076" width="6" style="1" bestFit="1" customWidth="1"/>
    <col min="2077" max="2078" width="4.26953125" style="1" bestFit="1" customWidth="1"/>
    <col min="2079" max="2079" width="7.453125" style="1" bestFit="1" customWidth="1"/>
    <col min="2080" max="2081" width="6.7265625" style="1" bestFit="1" customWidth="1"/>
    <col min="2082" max="2085" width="6.26953125" style="1" bestFit="1" customWidth="1"/>
    <col min="2086" max="2086" width="5.453125" style="1" bestFit="1" customWidth="1"/>
    <col min="2087" max="2088" width="5.26953125" style="1" bestFit="1" customWidth="1"/>
    <col min="2089" max="2090" width="4.7265625" style="1" bestFit="1" customWidth="1"/>
    <col min="2091" max="2094" width="6.26953125" style="1" bestFit="1" customWidth="1"/>
    <col min="2095" max="2095" width="5.453125" style="1" bestFit="1" customWidth="1"/>
    <col min="2096" max="2097" width="5.26953125" style="1" bestFit="1" customWidth="1"/>
    <col min="2098" max="2099" width="4.7265625" style="1" bestFit="1" customWidth="1"/>
    <col min="2100" max="2311" width="11.90625" style="1"/>
    <col min="2312" max="2313" width="3.90625" style="1" customWidth="1"/>
    <col min="2314" max="2314" width="9" style="1" bestFit="1" customWidth="1"/>
    <col min="2315" max="2317" width="6.7265625" style="1" bestFit="1" customWidth="1"/>
    <col min="2318" max="2318" width="7.453125" style="1" bestFit="1" customWidth="1"/>
    <col min="2319" max="2320" width="6.7265625" style="1" bestFit="1" customWidth="1"/>
    <col min="2321" max="2325" width="5.453125" style="1" bestFit="1" customWidth="1"/>
    <col min="2326" max="2327" width="4.08984375" style="1" bestFit="1" customWidth="1"/>
    <col min="2328" max="2332" width="6" style="1" bestFit="1" customWidth="1"/>
    <col min="2333" max="2334" width="4.26953125" style="1" bestFit="1" customWidth="1"/>
    <col min="2335" max="2335" width="7.453125" style="1" bestFit="1" customWidth="1"/>
    <col min="2336" max="2337" width="6.7265625" style="1" bestFit="1" customWidth="1"/>
    <col min="2338" max="2341" width="6.26953125" style="1" bestFit="1" customWidth="1"/>
    <col min="2342" max="2342" width="5.453125" style="1" bestFit="1" customWidth="1"/>
    <col min="2343" max="2344" width="5.26953125" style="1" bestFit="1" customWidth="1"/>
    <col min="2345" max="2346" width="4.7265625" style="1" bestFit="1" customWidth="1"/>
    <col min="2347" max="2350" width="6.26953125" style="1" bestFit="1" customWidth="1"/>
    <col min="2351" max="2351" width="5.453125" style="1" bestFit="1" customWidth="1"/>
    <col min="2352" max="2353" width="5.26953125" style="1" bestFit="1" customWidth="1"/>
    <col min="2354" max="2355" width="4.7265625" style="1" bestFit="1" customWidth="1"/>
    <col min="2356" max="2567" width="11.90625" style="1"/>
    <col min="2568" max="2569" width="3.90625" style="1" customWidth="1"/>
    <col min="2570" max="2570" width="9" style="1" bestFit="1" customWidth="1"/>
    <col min="2571" max="2573" width="6.7265625" style="1" bestFit="1" customWidth="1"/>
    <col min="2574" max="2574" width="7.453125" style="1" bestFit="1" customWidth="1"/>
    <col min="2575" max="2576" width="6.7265625" style="1" bestFit="1" customWidth="1"/>
    <col min="2577" max="2581" width="5.453125" style="1" bestFit="1" customWidth="1"/>
    <col min="2582" max="2583" width="4.08984375" style="1" bestFit="1" customWidth="1"/>
    <col min="2584" max="2588" width="6" style="1" bestFit="1" customWidth="1"/>
    <col min="2589" max="2590" width="4.26953125" style="1" bestFit="1" customWidth="1"/>
    <col min="2591" max="2591" width="7.453125" style="1" bestFit="1" customWidth="1"/>
    <col min="2592" max="2593" width="6.7265625" style="1" bestFit="1" customWidth="1"/>
    <col min="2594" max="2597" width="6.26953125" style="1" bestFit="1" customWidth="1"/>
    <col min="2598" max="2598" width="5.453125" style="1" bestFit="1" customWidth="1"/>
    <col min="2599" max="2600" width="5.26953125" style="1" bestFit="1" customWidth="1"/>
    <col min="2601" max="2602" width="4.7265625" style="1" bestFit="1" customWidth="1"/>
    <col min="2603" max="2606" width="6.26953125" style="1" bestFit="1" customWidth="1"/>
    <col min="2607" max="2607" width="5.453125" style="1" bestFit="1" customWidth="1"/>
    <col min="2608" max="2609" width="5.26953125" style="1" bestFit="1" customWidth="1"/>
    <col min="2610" max="2611" width="4.7265625" style="1" bestFit="1" customWidth="1"/>
    <col min="2612" max="2823" width="11.90625" style="1"/>
    <col min="2824" max="2825" width="3.90625" style="1" customWidth="1"/>
    <col min="2826" max="2826" width="9" style="1" bestFit="1" customWidth="1"/>
    <col min="2827" max="2829" width="6.7265625" style="1" bestFit="1" customWidth="1"/>
    <col min="2830" max="2830" width="7.453125" style="1" bestFit="1" customWidth="1"/>
    <col min="2831" max="2832" width="6.7265625" style="1" bestFit="1" customWidth="1"/>
    <col min="2833" max="2837" width="5.453125" style="1" bestFit="1" customWidth="1"/>
    <col min="2838" max="2839" width="4.08984375" style="1" bestFit="1" customWidth="1"/>
    <col min="2840" max="2844" width="6" style="1" bestFit="1" customWidth="1"/>
    <col min="2845" max="2846" width="4.26953125" style="1" bestFit="1" customWidth="1"/>
    <col min="2847" max="2847" width="7.453125" style="1" bestFit="1" customWidth="1"/>
    <col min="2848" max="2849" width="6.7265625" style="1" bestFit="1" customWidth="1"/>
    <col min="2850" max="2853" width="6.26953125" style="1" bestFit="1" customWidth="1"/>
    <col min="2854" max="2854" width="5.453125" style="1" bestFit="1" customWidth="1"/>
    <col min="2855" max="2856" width="5.26953125" style="1" bestFit="1" customWidth="1"/>
    <col min="2857" max="2858" width="4.7265625" style="1" bestFit="1" customWidth="1"/>
    <col min="2859" max="2862" width="6.26953125" style="1" bestFit="1" customWidth="1"/>
    <col min="2863" max="2863" width="5.453125" style="1" bestFit="1" customWidth="1"/>
    <col min="2864" max="2865" width="5.26953125" style="1" bestFit="1" customWidth="1"/>
    <col min="2866" max="2867" width="4.7265625" style="1" bestFit="1" customWidth="1"/>
    <col min="2868" max="3079" width="11.90625" style="1"/>
    <col min="3080" max="3081" width="3.90625" style="1" customWidth="1"/>
    <col min="3082" max="3082" width="9" style="1" bestFit="1" customWidth="1"/>
    <col min="3083" max="3085" width="6.7265625" style="1" bestFit="1" customWidth="1"/>
    <col min="3086" max="3086" width="7.453125" style="1" bestFit="1" customWidth="1"/>
    <col min="3087" max="3088" width="6.7265625" style="1" bestFit="1" customWidth="1"/>
    <col min="3089" max="3093" width="5.453125" style="1" bestFit="1" customWidth="1"/>
    <col min="3094" max="3095" width="4.08984375" style="1" bestFit="1" customWidth="1"/>
    <col min="3096" max="3100" width="6" style="1" bestFit="1" customWidth="1"/>
    <col min="3101" max="3102" width="4.26953125" style="1" bestFit="1" customWidth="1"/>
    <col min="3103" max="3103" width="7.453125" style="1" bestFit="1" customWidth="1"/>
    <col min="3104" max="3105" width="6.7265625" style="1" bestFit="1" customWidth="1"/>
    <col min="3106" max="3109" width="6.26953125" style="1" bestFit="1" customWidth="1"/>
    <col min="3110" max="3110" width="5.453125" style="1" bestFit="1" customWidth="1"/>
    <col min="3111" max="3112" width="5.26953125" style="1" bestFit="1" customWidth="1"/>
    <col min="3113" max="3114" width="4.7265625" style="1" bestFit="1" customWidth="1"/>
    <col min="3115" max="3118" width="6.26953125" style="1" bestFit="1" customWidth="1"/>
    <col min="3119" max="3119" width="5.453125" style="1" bestFit="1" customWidth="1"/>
    <col min="3120" max="3121" width="5.26953125" style="1" bestFit="1" customWidth="1"/>
    <col min="3122" max="3123" width="4.7265625" style="1" bestFit="1" customWidth="1"/>
    <col min="3124" max="3335" width="11.90625" style="1"/>
    <col min="3336" max="3337" width="3.90625" style="1" customWidth="1"/>
    <col min="3338" max="3338" width="9" style="1" bestFit="1" customWidth="1"/>
    <col min="3339" max="3341" width="6.7265625" style="1" bestFit="1" customWidth="1"/>
    <col min="3342" max="3342" width="7.453125" style="1" bestFit="1" customWidth="1"/>
    <col min="3343" max="3344" width="6.7265625" style="1" bestFit="1" customWidth="1"/>
    <col min="3345" max="3349" width="5.453125" style="1" bestFit="1" customWidth="1"/>
    <col min="3350" max="3351" width="4.08984375" style="1" bestFit="1" customWidth="1"/>
    <col min="3352" max="3356" width="6" style="1" bestFit="1" customWidth="1"/>
    <col min="3357" max="3358" width="4.26953125" style="1" bestFit="1" customWidth="1"/>
    <col min="3359" max="3359" width="7.453125" style="1" bestFit="1" customWidth="1"/>
    <col min="3360" max="3361" width="6.7265625" style="1" bestFit="1" customWidth="1"/>
    <col min="3362" max="3365" width="6.26953125" style="1" bestFit="1" customWidth="1"/>
    <col min="3366" max="3366" width="5.453125" style="1" bestFit="1" customWidth="1"/>
    <col min="3367" max="3368" width="5.26953125" style="1" bestFit="1" customWidth="1"/>
    <col min="3369" max="3370" width="4.7265625" style="1" bestFit="1" customWidth="1"/>
    <col min="3371" max="3374" width="6.26953125" style="1" bestFit="1" customWidth="1"/>
    <col min="3375" max="3375" width="5.453125" style="1" bestFit="1" customWidth="1"/>
    <col min="3376" max="3377" width="5.26953125" style="1" bestFit="1" customWidth="1"/>
    <col min="3378" max="3379" width="4.7265625" style="1" bestFit="1" customWidth="1"/>
    <col min="3380" max="3591" width="11.90625" style="1"/>
    <col min="3592" max="3593" width="3.90625" style="1" customWidth="1"/>
    <col min="3594" max="3594" width="9" style="1" bestFit="1" customWidth="1"/>
    <col min="3595" max="3597" width="6.7265625" style="1" bestFit="1" customWidth="1"/>
    <col min="3598" max="3598" width="7.453125" style="1" bestFit="1" customWidth="1"/>
    <col min="3599" max="3600" width="6.7265625" style="1" bestFit="1" customWidth="1"/>
    <col min="3601" max="3605" width="5.453125" style="1" bestFit="1" customWidth="1"/>
    <col min="3606" max="3607" width="4.08984375" style="1" bestFit="1" customWidth="1"/>
    <col min="3608" max="3612" width="6" style="1" bestFit="1" customWidth="1"/>
    <col min="3613" max="3614" width="4.26953125" style="1" bestFit="1" customWidth="1"/>
    <col min="3615" max="3615" width="7.453125" style="1" bestFit="1" customWidth="1"/>
    <col min="3616" max="3617" width="6.7265625" style="1" bestFit="1" customWidth="1"/>
    <col min="3618" max="3621" width="6.26953125" style="1" bestFit="1" customWidth="1"/>
    <col min="3622" max="3622" width="5.453125" style="1" bestFit="1" customWidth="1"/>
    <col min="3623" max="3624" width="5.26953125" style="1" bestFit="1" customWidth="1"/>
    <col min="3625" max="3626" width="4.7265625" style="1" bestFit="1" customWidth="1"/>
    <col min="3627" max="3630" width="6.26953125" style="1" bestFit="1" customWidth="1"/>
    <col min="3631" max="3631" width="5.453125" style="1" bestFit="1" customWidth="1"/>
    <col min="3632" max="3633" width="5.26953125" style="1" bestFit="1" customWidth="1"/>
    <col min="3634" max="3635" width="4.7265625" style="1" bestFit="1" customWidth="1"/>
    <col min="3636" max="3847" width="11.90625" style="1"/>
    <col min="3848" max="3849" width="3.90625" style="1" customWidth="1"/>
    <col min="3850" max="3850" width="9" style="1" bestFit="1" customWidth="1"/>
    <col min="3851" max="3853" width="6.7265625" style="1" bestFit="1" customWidth="1"/>
    <col min="3854" max="3854" width="7.453125" style="1" bestFit="1" customWidth="1"/>
    <col min="3855" max="3856" width="6.7265625" style="1" bestFit="1" customWidth="1"/>
    <col min="3857" max="3861" width="5.453125" style="1" bestFit="1" customWidth="1"/>
    <col min="3862" max="3863" width="4.08984375" style="1" bestFit="1" customWidth="1"/>
    <col min="3864" max="3868" width="6" style="1" bestFit="1" customWidth="1"/>
    <col min="3869" max="3870" width="4.26953125" style="1" bestFit="1" customWidth="1"/>
    <col min="3871" max="3871" width="7.453125" style="1" bestFit="1" customWidth="1"/>
    <col min="3872" max="3873" width="6.7265625" style="1" bestFit="1" customWidth="1"/>
    <col min="3874" max="3877" width="6.26953125" style="1" bestFit="1" customWidth="1"/>
    <col min="3878" max="3878" width="5.453125" style="1" bestFit="1" customWidth="1"/>
    <col min="3879" max="3880" width="5.26953125" style="1" bestFit="1" customWidth="1"/>
    <col min="3881" max="3882" width="4.7265625" style="1" bestFit="1" customWidth="1"/>
    <col min="3883" max="3886" width="6.26953125" style="1" bestFit="1" customWidth="1"/>
    <col min="3887" max="3887" width="5.453125" style="1" bestFit="1" customWidth="1"/>
    <col min="3888" max="3889" width="5.26953125" style="1" bestFit="1" customWidth="1"/>
    <col min="3890" max="3891" width="4.7265625" style="1" bestFit="1" customWidth="1"/>
    <col min="3892" max="4103" width="11.90625" style="1"/>
    <col min="4104" max="4105" width="3.90625" style="1" customWidth="1"/>
    <col min="4106" max="4106" width="9" style="1" bestFit="1" customWidth="1"/>
    <col min="4107" max="4109" width="6.7265625" style="1" bestFit="1" customWidth="1"/>
    <col min="4110" max="4110" width="7.453125" style="1" bestFit="1" customWidth="1"/>
    <col min="4111" max="4112" width="6.7265625" style="1" bestFit="1" customWidth="1"/>
    <col min="4113" max="4117" width="5.453125" style="1" bestFit="1" customWidth="1"/>
    <col min="4118" max="4119" width="4.08984375" style="1" bestFit="1" customWidth="1"/>
    <col min="4120" max="4124" width="6" style="1" bestFit="1" customWidth="1"/>
    <col min="4125" max="4126" width="4.26953125" style="1" bestFit="1" customWidth="1"/>
    <col min="4127" max="4127" width="7.453125" style="1" bestFit="1" customWidth="1"/>
    <col min="4128" max="4129" width="6.7265625" style="1" bestFit="1" customWidth="1"/>
    <col min="4130" max="4133" width="6.26953125" style="1" bestFit="1" customWidth="1"/>
    <col min="4134" max="4134" width="5.453125" style="1" bestFit="1" customWidth="1"/>
    <col min="4135" max="4136" width="5.26953125" style="1" bestFit="1" customWidth="1"/>
    <col min="4137" max="4138" width="4.7265625" style="1" bestFit="1" customWidth="1"/>
    <col min="4139" max="4142" width="6.26953125" style="1" bestFit="1" customWidth="1"/>
    <col min="4143" max="4143" width="5.453125" style="1" bestFit="1" customWidth="1"/>
    <col min="4144" max="4145" width="5.26953125" style="1" bestFit="1" customWidth="1"/>
    <col min="4146" max="4147" width="4.7265625" style="1" bestFit="1" customWidth="1"/>
    <col min="4148" max="4359" width="11.90625" style="1"/>
    <col min="4360" max="4361" width="3.90625" style="1" customWidth="1"/>
    <col min="4362" max="4362" width="9" style="1" bestFit="1" customWidth="1"/>
    <col min="4363" max="4365" width="6.7265625" style="1" bestFit="1" customWidth="1"/>
    <col min="4366" max="4366" width="7.453125" style="1" bestFit="1" customWidth="1"/>
    <col min="4367" max="4368" width="6.7265625" style="1" bestFit="1" customWidth="1"/>
    <col min="4369" max="4373" width="5.453125" style="1" bestFit="1" customWidth="1"/>
    <col min="4374" max="4375" width="4.08984375" style="1" bestFit="1" customWidth="1"/>
    <col min="4376" max="4380" width="6" style="1" bestFit="1" customWidth="1"/>
    <col min="4381" max="4382" width="4.26953125" style="1" bestFit="1" customWidth="1"/>
    <col min="4383" max="4383" width="7.453125" style="1" bestFit="1" customWidth="1"/>
    <col min="4384" max="4385" width="6.7265625" style="1" bestFit="1" customWidth="1"/>
    <col min="4386" max="4389" width="6.26953125" style="1" bestFit="1" customWidth="1"/>
    <col min="4390" max="4390" width="5.453125" style="1" bestFit="1" customWidth="1"/>
    <col min="4391" max="4392" width="5.26953125" style="1" bestFit="1" customWidth="1"/>
    <col min="4393" max="4394" width="4.7265625" style="1" bestFit="1" customWidth="1"/>
    <col min="4395" max="4398" width="6.26953125" style="1" bestFit="1" customWidth="1"/>
    <col min="4399" max="4399" width="5.453125" style="1" bestFit="1" customWidth="1"/>
    <col min="4400" max="4401" width="5.26953125" style="1" bestFit="1" customWidth="1"/>
    <col min="4402" max="4403" width="4.7265625" style="1" bestFit="1" customWidth="1"/>
    <col min="4404" max="4615" width="11.90625" style="1"/>
    <col min="4616" max="4617" width="3.90625" style="1" customWidth="1"/>
    <col min="4618" max="4618" width="9" style="1" bestFit="1" customWidth="1"/>
    <col min="4619" max="4621" width="6.7265625" style="1" bestFit="1" customWidth="1"/>
    <col min="4622" max="4622" width="7.453125" style="1" bestFit="1" customWidth="1"/>
    <col min="4623" max="4624" width="6.7265625" style="1" bestFit="1" customWidth="1"/>
    <col min="4625" max="4629" width="5.453125" style="1" bestFit="1" customWidth="1"/>
    <col min="4630" max="4631" width="4.08984375" style="1" bestFit="1" customWidth="1"/>
    <col min="4632" max="4636" width="6" style="1" bestFit="1" customWidth="1"/>
    <col min="4637" max="4638" width="4.26953125" style="1" bestFit="1" customWidth="1"/>
    <col min="4639" max="4639" width="7.453125" style="1" bestFit="1" customWidth="1"/>
    <col min="4640" max="4641" width="6.7265625" style="1" bestFit="1" customWidth="1"/>
    <col min="4642" max="4645" width="6.26953125" style="1" bestFit="1" customWidth="1"/>
    <col min="4646" max="4646" width="5.453125" style="1" bestFit="1" customWidth="1"/>
    <col min="4647" max="4648" width="5.26953125" style="1" bestFit="1" customWidth="1"/>
    <col min="4649" max="4650" width="4.7265625" style="1" bestFit="1" customWidth="1"/>
    <col min="4651" max="4654" width="6.26953125" style="1" bestFit="1" customWidth="1"/>
    <col min="4655" max="4655" width="5.453125" style="1" bestFit="1" customWidth="1"/>
    <col min="4656" max="4657" width="5.26953125" style="1" bestFit="1" customWidth="1"/>
    <col min="4658" max="4659" width="4.7265625" style="1" bestFit="1" customWidth="1"/>
    <col min="4660" max="4871" width="11.90625" style="1"/>
    <col min="4872" max="4873" width="3.90625" style="1" customWidth="1"/>
    <col min="4874" max="4874" width="9" style="1" bestFit="1" customWidth="1"/>
    <col min="4875" max="4877" width="6.7265625" style="1" bestFit="1" customWidth="1"/>
    <col min="4878" max="4878" width="7.453125" style="1" bestFit="1" customWidth="1"/>
    <col min="4879" max="4880" width="6.7265625" style="1" bestFit="1" customWidth="1"/>
    <col min="4881" max="4885" width="5.453125" style="1" bestFit="1" customWidth="1"/>
    <col min="4886" max="4887" width="4.08984375" style="1" bestFit="1" customWidth="1"/>
    <col min="4888" max="4892" width="6" style="1" bestFit="1" customWidth="1"/>
    <col min="4893" max="4894" width="4.26953125" style="1" bestFit="1" customWidth="1"/>
    <col min="4895" max="4895" width="7.453125" style="1" bestFit="1" customWidth="1"/>
    <col min="4896" max="4897" width="6.7265625" style="1" bestFit="1" customWidth="1"/>
    <col min="4898" max="4901" width="6.26953125" style="1" bestFit="1" customWidth="1"/>
    <col min="4902" max="4902" width="5.453125" style="1" bestFit="1" customWidth="1"/>
    <col min="4903" max="4904" width="5.26953125" style="1" bestFit="1" customWidth="1"/>
    <col min="4905" max="4906" width="4.7265625" style="1" bestFit="1" customWidth="1"/>
    <col min="4907" max="4910" width="6.26953125" style="1" bestFit="1" customWidth="1"/>
    <col min="4911" max="4911" width="5.453125" style="1" bestFit="1" customWidth="1"/>
    <col min="4912" max="4913" width="5.26953125" style="1" bestFit="1" customWidth="1"/>
    <col min="4914" max="4915" width="4.7265625" style="1" bestFit="1" customWidth="1"/>
    <col min="4916" max="5127" width="11.90625" style="1"/>
    <col min="5128" max="5129" width="3.90625" style="1" customWidth="1"/>
    <col min="5130" max="5130" width="9" style="1" bestFit="1" customWidth="1"/>
    <col min="5131" max="5133" width="6.7265625" style="1" bestFit="1" customWidth="1"/>
    <col min="5134" max="5134" width="7.453125" style="1" bestFit="1" customWidth="1"/>
    <col min="5135" max="5136" width="6.7265625" style="1" bestFit="1" customWidth="1"/>
    <col min="5137" max="5141" width="5.453125" style="1" bestFit="1" customWidth="1"/>
    <col min="5142" max="5143" width="4.08984375" style="1" bestFit="1" customWidth="1"/>
    <col min="5144" max="5148" width="6" style="1" bestFit="1" customWidth="1"/>
    <col min="5149" max="5150" width="4.26953125" style="1" bestFit="1" customWidth="1"/>
    <col min="5151" max="5151" width="7.453125" style="1" bestFit="1" customWidth="1"/>
    <col min="5152" max="5153" width="6.7265625" style="1" bestFit="1" customWidth="1"/>
    <col min="5154" max="5157" width="6.26953125" style="1" bestFit="1" customWidth="1"/>
    <col min="5158" max="5158" width="5.453125" style="1" bestFit="1" customWidth="1"/>
    <col min="5159" max="5160" width="5.26953125" style="1" bestFit="1" customWidth="1"/>
    <col min="5161" max="5162" width="4.7265625" style="1" bestFit="1" customWidth="1"/>
    <col min="5163" max="5166" width="6.26953125" style="1" bestFit="1" customWidth="1"/>
    <col min="5167" max="5167" width="5.453125" style="1" bestFit="1" customWidth="1"/>
    <col min="5168" max="5169" width="5.26953125" style="1" bestFit="1" customWidth="1"/>
    <col min="5170" max="5171" width="4.7265625" style="1" bestFit="1" customWidth="1"/>
    <col min="5172" max="5383" width="11.90625" style="1"/>
    <col min="5384" max="5385" width="3.90625" style="1" customWidth="1"/>
    <col min="5386" max="5386" width="9" style="1" bestFit="1" customWidth="1"/>
    <col min="5387" max="5389" width="6.7265625" style="1" bestFit="1" customWidth="1"/>
    <col min="5390" max="5390" width="7.453125" style="1" bestFit="1" customWidth="1"/>
    <col min="5391" max="5392" width="6.7265625" style="1" bestFit="1" customWidth="1"/>
    <col min="5393" max="5397" width="5.453125" style="1" bestFit="1" customWidth="1"/>
    <col min="5398" max="5399" width="4.08984375" style="1" bestFit="1" customWidth="1"/>
    <col min="5400" max="5404" width="6" style="1" bestFit="1" customWidth="1"/>
    <col min="5405" max="5406" width="4.26953125" style="1" bestFit="1" customWidth="1"/>
    <col min="5407" max="5407" width="7.453125" style="1" bestFit="1" customWidth="1"/>
    <col min="5408" max="5409" width="6.7265625" style="1" bestFit="1" customWidth="1"/>
    <col min="5410" max="5413" width="6.26953125" style="1" bestFit="1" customWidth="1"/>
    <col min="5414" max="5414" width="5.453125" style="1" bestFit="1" customWidth="1"/>
    <col min="5415" max="5416" width="5.26953125" style="1" bestFit="1" customWidth="1"/>
    <col min="5417" max="5418" width="4.7265625" style="1" bestFit="1" customWidth="1"/>
    <col min="5419" max="5422" width="6.26953125" style="1" bestFit="1" customWidth="1"/>
    <col min="5423" max="5423" width="5.453125" style="1" bestFit="1" customWidth="1"/>
    <col min="5424" max="5425" width="5.26953125" style="1" bestFit="1" customWidth="1"/>
    <col min="5426" max="5427" width="4.7265625" style="1" bestFit="1" customWidth="1"/>
    <col min="5428" max="5639" width="11.90625" style="1"/>
    <col min="5640" max="5641" width="3.90625" style="1" customWidth="1"/>
    <col min="5642" max="5642" width="9" style="1" bestFit="1" customWidth="1"/>
    <col min="5643" max="5645" width="6.7265625" style="1" bestFit="1" customWidth="1"/>
    <col min="5646" max="5646" width="7.453125" style="1" bestFit="1" customWidth="1"/>
    <col min="5647" max="5648" width="6.7265625" style="1" bestFit="1" customWidth="1"/>
    <col min="5649" max="5653" width="5.453125" style="1" bestFit="1" customWidth="1"/>
    <col min="5654" max="5655" width="4.08984375" style="1" bestFit="1" customWidth="1"/>
    <col min="5656" max="5660" width="6" style="1" bestFit="1" customWidth="1"/>
    <col min="5661" max="5662" width="4.26953125" style="1" bestFit="1" customWidth="1"/>
    <col min="5663" max="5663" width="7.453125" style="1" bestFit="1" customWidth="1"/>
    <col min="5664" max="5665" width="6.7265625" style="1" bestFit="1" customWidth="1"/>
    <col min="5666" max="5669" width="6.26953125" style="1" bestFit="1" customWidth="1"/>
    <col min="5670" max="5670" width="5.453125" style="1" bestFit="1" customWidth="1"/>
    <col min="5671" max="5672" width="5.26953125" style="1" bestFit="1" customWidth="1"/>
    <col min="5673" max="5674" width="4.7265625" style="1" bestFit="1" customWidth="1"/>
    <col min="5675" max="5678" width="6.26953125" style="1" bestFit="1" customWidth="1"/>
    <col min="5679" max="5679" width="5.453125" style="1" bestFit="1" customWidth="1"/>
    <col min="5680" max="5681" width="5.26953125" style="1" bestFit="1" customWidth="1"/>
    <col min="5682" max="5683" width="4.7265625" style="1" bestFit="1" customWidth="1"/>
    <col min="5684" max="5895" width="11.90625" style="1"/>
    <col min="5896" max="5897" width="3.90625" style="1" customWidth="1"/>
    <col min="5898" max="5898" width="9" style="1" bestFit="1" customWidth="1"/>
    <col min="5899" max="5901" width="6.7265625" style="1" bestFit="1" customWidth="1"/>
    <col min="5902" max="5902" width="7.453125" style="1" bestFit="1" customWidth="1"/>
    <col min="5903" max="5904" width="6.7265625" style="1" bestFit="1" customWidth="1"/>
    <col min="5905" max="5909" width="5.453125" style="1" bestFit="1" customWidth="1"/>
    <col min="5910" max="5911" width="4.08984375" style="1" bestFit="1" customWidth="1"/>
    <col min="5912" max="5916" width="6" style="1" bestFit="1" customWidth="1"/>
    <col min="5917" max="5918" width="4.26953125" style="1" bestFit="1" customWidth="1"/>
    <col min="5919" max="5919" width="7.453125" style="1" bestFit="1" customWidth="1"/>
    <col min="5920" max="5921" width="6.7265625" style="1" bestFit="1" customWidth="1"/>
    <col min="5922" max="5925" width="6.26953125" style="1" bestFit="1" customWidth="1"/>
    <col min="5926" max="5926" width="5.453125" style="1" bestFit="1" customWidth="1"/>
    <col min="5927" max="5928" width="5.26953125" style="1" bestFit="1" customWidth="1"/>
    <col min="5929" max="5930" width="4.7265625" style="1" bestFit="1" customWidth="1"/>
    <col min="5931" max="5934" width="6.26953125" style="1" bestFit="1" customWidth="1"/>
    <col min="5935" max="5935" width="5.453125" style="1" bestFit="1" customWidth="1"/>
    <col min="5936" max="5937" width="5.26953125" style="1" bestFit="1" customWidth="1"/>
    <col min="5938" max="5939" width="4.7265625" style="1" bestFit="1" customWidth="1"/>
    <col min="5940" max="6151" width="11.90625" style="1"/>
    <col min="6152" max="6153" width="3.90625" style="1" customWidth="1"/>
    <col min="6154" max="6154" width="9" style="1" bestFit="1" customWidth="1"/>
    <col min="6155" max="6157" width="6.7265625" style="1" bestFit="1" customWidth="1"/>
    <col min="6158" max="6158" width="7.453125" style="1" bestFit="1" customWidth="1"/>
    <col min="6159" max="6160" width="6.7265625" style="1" bestFit="1" customWidth="1"/>
    <col min="6161" max="6165" width="5.453125" style="1" bestFit="1" customWidth="1"/>
    <col min="6166" max="6167" width="4.08984375" style="1" bestFit="1" customWidth="1"/>
    <col min="6168" max="6172" width="6" style="1" bestFit="1" customWidth="1"/>
    <col min="6173" max="6174" width="4.26953125" style="1" bestFit="1" customWidth="1"/>
    <col min="6175" max="6175" width="7.453125" style="1" bestFit="1" customWidth="1"/>
    <col min="6176" max="6177" width="6.7265625" style="1" bestFit="1" customWidth="1"/>
    <col min="6178" max="6181" width="6.26953125" style="1" bestFit="1" customWidth="1"/>
    <col min="6182" max="6182" width="5.453125" style="1" bestFit="1" customWidth="1"/>
    <col min="6183" max="6184" width="5.26953125" style="1" bestFit="1" customWidth="1"/>
    <col min="6185" max="6186" width="4.7265625" style="1" bestFit="1" customWidth="1"/>
    <col min="6187" max="6190" width="6.26953125" style="1" bestFit="1" customWidth="1"/>
    <col min="6191" max="6191" width="5.453125" style="1" bestFit="1" customWidth="1"/>
    <col min="6192" max="6193" width="5.26953125" style="1" bestFit="1" customWidth="1"/>
    <col min="6194" max="6195" width="4.7265625" style="1" bestFit="1" customWidth="1"/>
    <col min="6196" max="6407" width="11.90625" style="1"/>
    <col min="6408" max="6409" width="3.90625" style="1" customWidth="1"/>
    <col min="6410" max="6410" width="9" style="1" bestFit="1" customWidth="1"/>
    <col min="6411" max="6413" width="6.7265625" style="1" bestFit="1" customWidth="1"/>
    <col min="6414" max="6414" width="7.453125" style="1" bestFit="1" customWidth="1"/>
    <col min="6415" max="6416" width="6.7265625" style="1" bestFit="1" customWidth="1"/>
    <col min="6417" max="6421" width="5.453125" style="1" bestFit="1" customWidth="1"/>
    <col min="6422" max="6423" width="4.08984375" style="1" bestFit="1" customWidth="1"/>
    <col min="6424" max="6428" width="6" style="1" bestFit="1" customWidth="1"/>
    <col min="6429" max="6430" width="4.26953125" style="1" bestFit="1" customWidth="1"/>
    <col min="6431" max="6431" width="7.453125" style="1" bestFit="1" customWidth="1"/>
    <col min="6432" max="6433" width="6.7265625" style="1" bestFit="1" customWidth="1"/>
    <col min="6434" max="6437" width="6.26953125" style="1" bestFit="1" customWidth="1"/>
    <col min="6438" max="6438" width="5.453125" style="1" bestFit="1" customWidth="1"/>
    <col min="6439" max="6440" width="5.26953125" style="1" bestFit="1" customWidth="1"/>
    <col min="6441" max="6442" width="4.7265625" style="1" bestFit="1" customWidth="1"/>
    <col min="6443" max="6446" width="6.26953125" style="1" bestFit="1" customWidth="1"/>
    <col min="6447" max="6447" width="5.453125" style="1" bestFit="1" customWidth="1"/>
    <col min="6448" max="6449" width="5.26953125" style="1" bestFit="1" customWidth="1"/>
    <col min="6450" max="6451" width="4.7265625" style="1" bestFit="1" customWidth="1"/>
    <col min="6452" max="6663" width="11.90625" style="1"/>
    <col min="6664" max="6665" width="3.90625" style="1" customWidth="1"/>
    <col min="6666" max="6666" width="9" style="1" bestFit="1" customWidth="1"/>
    <col min="6667" max="6669" width="6.7265625" style="1" bestFit="1" customWidth="1"/>
    <col min="6670" max="6670" width="7.453125" style="1" bestFit="1" customWidth="1"/>
    <col min="6671" max="6672" width="6.7265625" style="1" bestFit="1" customWidth="1"/>
    <col min="6673" max="6677" width="5.453125" style="1" bestFit="1" customWidth="1"/>
    <col min="6678" max="6679" width="4.08984375" style="1" bestFit="1" customWidth="1"/>
    <col min="6680" max="6684" width="6" style="1" bestFit="1" customWidth="1"/>
    <col min="6685" max="6686" width="4.26953125" style="1" bestFit="1" customWidth="1"/>
    <col min="6687" max="6687" width="7.453125" style="1" bestFit="1" customWidth="1"/>
    <col min="6688" max="6689" width="6.7265625" style="1" bestFit="1" customWidth="1"/>
    <col min="6690" max="6693" width="6.26953125" style="1" bestFit="1" customWidth="1"/>
    <col min="6694" max="6694" width="5.453125" style="1" bestFit="1" customWidth="1"/>
    <col min="6695" max="6696" width="5.26953125" style="1" bestFit="1" customWidth="1"/>
    <col min="6697" max="6698" width="4.7265625" style="1" bestFit="1" customWidth="1"/>
    <col min="6699" max="6702" width="6.26953125" style="1" bestFit="1" customWidth="1"/>
    <col min="6703" max="6703" width="5.453125" style="1" bestFit="1" customWidth="1"/>
    <col min="6704" max="6705" width="5.26953125" style="1" bestFit="1" customWidth="1"/>
    <col min="6706" max="6707" width="4.7265625" style="1" bestFit="1" customWidth="1"/>
    <col min="6708" max="6919" width="11.90625" style="1"/>
    <col min="6920" max="6921" width="3.90625" style="1" customWidth="1"/>
    <col min="6922" max="6922" width="9" style="1" bestFit="1" customWidth="1"/>
    <col min="6923" max="6925" width="6.7265625" style="1" bestFit="1" customWidth="1"/>
    <col min="6926" max="6926" width="7.453125" style="1" bestFit="1" customWidth="1"/>
    <col min="6927" max="6928" width="6.7265625" style="1" bestFit="1" customWidth="1"/>
    <col min="6929" max="6933" width="5.453125" style="1" bestFit="1" customWidth="1"/>
    <col min="6934" max="6935" width="4.08984375" style="1" bestFit="1" customWidth="1"/>
    <col min="6936" max="6940" width="6" style="1" bestFit="1" customWidth="1"/>
    <col min="6941" max="6942" width="4.26953125" style="1" bestFit="1" customWidth="1"/>
    <col min="6943" max="6943" width="7.453125" style="1" bestFit="1" customWidth="1"/>
    <col min="6944" max="6945" width="6.7265625" style="1" bestFit="1" customWidth="1"/>
    <col min="6946" max="6949" width="6.26953125" style="1" bestFit="1" customWidth="1"/>
    <col min="6950" max="6950" width="5.453125" style="1" bestFit="1" customWidth="1"/>
    <col min="6951" max="6952" width="5.26953125" style="1" bestFit="1" customWidth="1"/>
    <col min="6953" max="6954" width="4.7265625" style="1" bestFit="1" customWidth="1"/>
    <col min="6955" max="6958" width="6.26953125" style="1" bestFit="1" customWidth="1"/>
    <col min="6959" max="6959" width="5.453125" style="1" bestFit="1" customWidth="1"/>
    <col min="6960" max="6961" width="5.26953125" style="1" bestFit="1" customWidth="1"/>
    <col min="6962" max="6963" width="4.7265625" style="1" bestFit="1" customWidth="1"/>
    <col min="6964" max="7175" width="11.90625" style="1"/>
    <col min="7176" max="7177" width="3.90625" style="1" customWidth="1"/>
    <col min="7178" max="7178" width="9" style="1" bestFit="1" customWidth="1"/>
    <col min="7179" max="7181" width="6.7265625" style="1" bestFit="1" customWidth="1"/>
    <col min="7182" max="7182" width="7.453125" style="1" bestFit="1" customWidth="1"/>
    <col min="7183" max="7184" width="6.7265625" style="1" bestFit="1" customWidth="1"/>
    <col min="7185" max="7189" width="5.453125" style="1" bestFit="1" customWidth="1"/>
    <col min="7190" max="7191" width="4.08984375" style="1" bestFit="1" customWidth="1"/>
    <col min="7192" max="7196" width="6" style="1" bestFit="1" customWidth="1"/>
    <col min="7197" max="7198" width="4.26953125" style="1" bestFit="1" customWidth="1"/>
    <col min="7199" max="7199" width="7.453125" style="1" bestFit="1" customWidth="1"/>
    <col min="7200" max="7201" width="6.7265625" style="1" bestFit="1" customWidth="1"/>
    <col min="7202" max="7205" width="6.26953125" style="1" bestFit="1" customWidth="1"/>
    <col min="7206" max="7206" width="5.453125" style="1" bestFit="1" customWidth="1"/>
    <col min="7207" max="7208" width="5.26953125" style="1" bestFit="1" customWidth="1"/>
    <col min="7209" max="7210" width="4.7265625" style="1" bestFit="1" customWidth="1"/>
    <col min="7211" max="7214" width="6.26953125" style="1" bestFit="1" customWidth="1"/>
    <col min="7215" max="7215" width="5.453125" style="1" bestFit="1" customWidth="1"/>
    <col min="7216" max="7217" width="5.26953125" style="1" bestFit="1" customWidth="1"/>
    <col min="7218" max="7219" width="4.7265625" style="1" bestFit="1" customWidth="1"/>
    <col min="7220" max="7431" width="11.90625" style="1"/>
    <col min="7432" max="7433" width="3.90625" style="1" customWidth="1"/>
    <col min="7434" max="7434" width="9" style="1" bestFit="1" customWidth="1"/>
    <col min="7435" max="7437" width="6.7265625" style="1" bestFit="1" customWidth="1"/>
    <col min="7438" max="7438" width="7.453125" style="1" bestFit="1" customWidth="1"/>
    <col min="7439" max="7440" width="6.7265625" style="1" bestFit="1" customWidth="1"/>
    <col min="7441" max="7445" width="5.453125" style="1" bestFit="1" customWidth="1"/>
    <col min="7446" max="7447" width="4.08984375" style="1" bestFit="1" customWidth="1"/>
    <col min="7448" max="7452" width="6" style="1" bestFit="1" customWidth="1"/>
    <col min="7453" max="7454" width="4.26953125" style="1" bestFit="1" customWidth="1"/>
    <col min="7455" max="7455" width="7.453125" style="1" bestFit="1" customWidth="1"/>
    <col min="7456" max="7457" width="6.7265625" style="1" bestFit="1" customWidth="1"/>
    <col min="7458" max="7461" width="6.26953125" style="1" bestFit="1" customWidth="1"/>
    <col min="7462" max="7462" width="5.453125" style="1" bestFit="1" customWidth="1"/>
    <col min="7463" max="7464" width="5.26953125" style="1" bestFit="1" customWidth="1"/>
    <col min="7465" max="7466" width="4.7265625" style="1" bestFit="1" customWidth="1"/>
    <col min="7467" max="7470" width="6.26953125" style="1" bestFit="1" customWidth="1"/>
    <col min="7471" max="7471" width="5.453125" style="1" bestFit="1" customWidth="1"/>
    <col min="7472" max="7473" width="5.26953125" style="1" bestFit="1" customWidth="1"/>
    <col min="7474" max="7475" width="4.7265625" style="1" bestFit="1" customWidth="1"/>
    <col min="7476" max="7687" width="11.90625" style="1"/>
    <col min="7688" max="7689" width="3.90625" style="1" customWidth="1"/>
    <col min="7690" max="7690" width="9" style="1" bestFit="1" customWidth="1"/>
    <col min="7691" max="7693" width="6.7265625" style="1" bestFit="1" customWidth="1"/>
    <col min="7694" max="7694" width="7.453125" style="1" bestFit="1" customWidth="1"/>
    <col min="7695" max="7696" width="6.7265625" style="1" bestFit="1" customWidth="1"/>
    <col min="7697" max="7701" width="5.453125" style="1" bestFit="1" customWidth="1"/>
    <col min="7702" max="7703" width="4.08984375" style="1" bestFit="1" customWidth="1"/>
    <col min="7704" max="7708" width="6" style="1" bestFit="1" customWidth="1"/>
    <col min="7709" max="7710" width="4.26953125" style="1" bestFit="1" customWidth="1"/>
    <col min="7711" max="7711" width="7.453125" style="1" bestFit="1" customWidth="1"/>
    <col min="7712" max="7713" width="6.7265625" style="1" bestFit="1" customWidth="1"/>
    <col min="7714" max="7717" width="6.26953125" style="1" bestFit="1" customWidth="1"/>
    <col min="7718" max="7718" width="5.453125" style="1" bestFit="1" customWidth="1"/>
    <col min="7719" max="7720" width="5.26953125" style="1" bestFit="1" customWidth="1"/>
    <col min="7721" max="7722" width="4.7265625" style="1" bestFit="1" customWidth="1"/>
    <col min="7723" max="7726" width="6.26953125" style="1" bestFit="1" customWidth="1"/>
    <col min="7727" max="7727" width="5.453125" style="1" bestFit="1" customWidth="1"/>
    <col min="7728" max="7729" width="5.26953125" style="1" bestFit="1" customWidth="1"/>
    <col min="7730" max="7731" width="4.7265625" style="1" bestFit="1" customWidth="1"/>
    <col min="7732" max="7943" width="11.90625" style="1"/>
    <col min="7944" max="7945" width="3.90625" style="1" customWidth="1"/>
    <col min="7946" max="7946" width="9" style="1" bestFit="1" customWidth="1"/>
    <col min="7947" max="7949" width="6.7265625" style="1" bestFit="1" customWidth="1"/>
    <col min="7950" max="7950" width="7.453125" style="1" bestFit="1" customWidth="1"/>
    <col min="7951" max="7952" width="6.7265625" style="1" bestFit="1" customWidth="1"/>
    <col min="7953" max="7957" width="5.453125" style="1" bestFit="1" customWidth="1"/>
    <col min="7958" max="7959" width="4.08984375" style="1" bestFit="1" customWidth="1"/>
    <col min="7960" max="7964" width="6" style="1" bestFit="1" customWidth="1"/>
    <col min="7965" max="7966" width="4.26953125" style="1" bestFit="1" customWidth="1"/>
    <col min="7967" max="7967" width="7.453125" style="1" bestFit="1" customWidth="1"/>
    <col min="7968" max="7969" width="6.7265625" style="1" bestFit="1" customWidth="1"/>
    <col min="7970" max="7973" width="6.26953125" style="1" bestFit="1" customWidth="1"/>
    <col min="7974" max="7974" width="5.453125" style="1" bestFit="1" customWidth="1"/>
    <col min="7975" max="7976" width="5.26953125" style="1" bestFit="1" customWidth="1"/>
    <col min="7977" max="7978" width="4.7265625" style="1" bestFit="1" customWidth="1"/>
    <col min="7979" max="7982" width="6.26953125" style="1" bestFit="1" customWidth="1"/>
    <col min="7983" max="7983" width="5.453125" style="1" bestFit="1" customWidth="1"/>
    <col min="7984" max="7985" width="5.26953125" style="1" bestFit="1" customWidth="1"/>
    <col min="7986" max="7987" width="4.7265625" style="1" bestFit="1" customWidth="1"/>
    <col min="7988" max="8199" width="11.90625" style="1"/>
    <col min="8200" max="8201" width="3.90625" style="1" customWidth="1"/>
    <col min="8202" max="8202" width="9" style="1" bestFit="1" customWidth="1"/>
    <col min="8203" max="8205" width="6.7265625" style="1" bestFit="1" customWidth="1"/>
    <col min="8206" max="8206" width="7.453125" style="1" bestFit="1" customWidth="1"/>
    <col min="8207" max="8208" width="6.7265625" style="1" bestFit="1" customWidth="1"/>
    <col min="8209" max="8213" width="5.453125" style="1" bestFit="1" customWidth="1"/>
    <col min="8214" max="8215" width="4.08984375" style="1" bestFit="1" customWidth="1"/>
    <col min="8216" max="8220" width="6" style="1" bestFit="1" customWidth="1"/>
    <col min="8221" max="8222" width="4.26953125" style="1" bestFit="1" customWidth="1"/>
    <col min="8223" max="8223" width="7.453125" style="1" bestFit="1" customWidth="1"/>
    <col min="8224" max="8225" width="6.7265625" style="1" bestFit="1" customWidth="1"/>
    <col min="8226" max="8229" width="6.26953125" style="1" bestFit="1" customWidth="1"/>
    <col min="8230" max="8230" width="5.453125" style="1" bestFit="1" customWidth="1"/>
    <col min="8231" max="8232" width="5.26953125" style="1" bestFit="1" customWidth="1"/>
    <col min="8233" max="8234" width="4.7265625" style="1" bestFit="1" customWidth="1"/>
    <col min="8235" max="8238" width="6.26953125" style="1" bestFit="1" customWidth="1"/>
    <col min="8239" max="8239" width="5.453125" style="1" bestFit="1" customWidth="1"/>
    <col min="8240" max="8241" width="5.26953125" style="1" bestFit="1" customWidth="1"/>
    <col min="8242" max="8243" width="4.7265625" style="1" bestFit="1" customWidth="1"/>
    <col min="8244" max="8455" width="11.90625" style="1"/>
    <col min="8456" max="8457" width="3.90625" style="1" customWidth="1"/>
    <col min="8458" max="8458" width="9" style="1" bestFit="1" customWidth="1"/>
    <col min="8459" max="8461" width="6.7265625" style="1" bestFit="1" customWidth="1"/>
    <col min="8462" max="8462" width="7.453125" style="1" bestFit="1" customWidth="1"/>
    <col min="8463" max="8464" width="6.7265625" style="1" bestFit="1" customWidth="1"/>
    <col min="8465" max="8469" width="5.453125" style="1" bestFit="1" customWidth="1"/>
    <col min="8470" max="8471" width="4.08984375" style="1" bestFit="1" customWidth="1"/>
    <col min="8472" max="8476" width="6" style="1" bestFit="1" customWidth="1"/>
    <col min="8477" max="8478" width="4.26953125" style="1" bestFit="1" customWidth="1"/>
    <col min="8479" max="8479" width="7.453125" style="1" bestFit="1" customWidth="1"/>
    <col min="8480" max="8481" width="6.7265625" style="1" bestFit="1" customWidth="1"/>
    <col min="8482" max="8485" width="6.26953125" style="1" bestFit="1" customWidth="1"/>
    <col min="8486" max="8486" width="5.453125" style="1" bestFit="1" customWidth="1"/>
    <col min="8487" max="8488" width="5.26953125" style="1" bestFit="1" customWidth="1"/>
    <col min="8489" max="8490" width="4.7265625" style="1" bestFit="1" customWidth="1"/>
    <col min="8491" max="8494" width="6.26953125" style="1" bestFit="1" customWidth="1"/>
    <col min="8495" max="8495" width="5.453125" style="1" bestFit="1" customWidth="1"/>
    <col min="8496" max="8497" width="5.26953125" style="1" bestFit="1" customWidth="1"/>
    <col min="8498" max="8499" width="4.7265625" style="1" bestFit="1" customWidth="1"/>
    <col min="8500" max="8711" width="11.90625" style="1"/>
    <col min="8712" max="8713" width="3.90625" style="1" customWidth="1"/>
    <col min="8714" max="8714" width="9" style="1" bestFit="1" customWidth="1"/>
    <col min="8715" max="8717" width="6.7265625" style="1" bestFit="1" customWidth="1"/>
    <col min="8718" max="8718" width="7.453125" style="1" bestFit="1" customWidth="1"/>
    <col min="8719" max="8720" width="6.7265625" style="1" bestFit="1" customWidth="1"/>
    <col min="8721" max="8725" width="5.453125" style="1" bestFit="1" customWidth="1"/>
    <col min="8726" max="8727" width="4.08984375" style="1" bestFit="1" customWidth="1"/>
    <col min="8728" max="8732" width="6" style="1" bestFit="1" customWidth="1"/>
    <col min="8733" max="8734" width="4.26953125" style="1" bestFit="1" customWidth="1"/>
    <col min="8735" max="8735" width="7.453125" style="1" bestFit="1" customWidth="1"/>
    <col min="8736" max="8737" width="6.7265625" style="1" bestFit="1" customWidth="1"/>
    <col min="8738" max="8741" width="6.26953125" style="1" bestFit="1" customWidth="1"/>
    <col min="8742" max="8742" width="5.453125" style="1" bestFit="1" customWidth="1"/>
    <col min="8743" max="8744" width="5.26953125" style="1" bestFit="1" customWidth="1"/>
    <col min="8745" max="8746" width="4.7265625" style="1" bestFit="1" customWidth="1"/>
    <col min="8747" max="8750" width="6.26953125" style="1" bestFit="1" customWidth="1"/>
    <col min="8751" max="8751" width="5.453125" style="1" bestFit="1" customWidth="1"/>
    <col min="8752" max="8753" width="5.26953125" style="1" bestFit="1" customWidth="1"/>
    <col min="8754" max="8755" width="4.7265625" style="1" bestFit="1" customWidth="1"/>
    <col min="8756" max="8967" width="11.90625" style="1"/>
    <col min="8968" max="8969" width="3.90625" style="1" customWidth="1"/>
    <col min="8970" max="8970" width="9" style="1" bestFit="1" customWidth="1"/>
    <col min="8971" max="8973" width="6.7265625" style="1" bestFit="1" customWidth="1"/>
    <col min="8974" max="8974" width="7.453125" style="1" bestFit="1" customWidth="1"/>
    <col min="8975" max="8976" width="6.7265625" style="1" bestFit="1" customWidth="1"/>
    <col min="8977" max="8981" width="5.453125" style="1" bestFit="1" customWidth="1"/>
    <col min="8982" max="8983" width="4.08984375" style="1" bestFit="1" customWidth="1"/>
    <col min="8984" max="8988" width="6" style="1" bestFit="1" customWidth="1"/>
    <col min="8989" max="8990" width="4.26953125" style="1" bestFit="1" customWidth="1"/>
    <col min="8991" max="8991" width="7.453125" style="1" bestFit="1" customWidth="1"/>
    <col min="8992" max="8993" width="6.7265625" style="1" bestFit="1" customWidth="1"/>
    <col min="8994" max="8997" width="6.26953125" style="1" bestFit="1" customWidth="1"/>
    <col min="8998" max="8998" width="5.453125" style="1" bestFit="1" customWidth="1"/>
    <col min="8999" max="9000" width="5.26953125" style="1" bestFit="1" customWidth="1"/>
    <col min="9001" max="9002" width="4.7265625" style="1" bestFit="1" customWidth="1"/>
    <col min="9003" max="9006" width="6.26953125" style="1" bestFit="1" customWidth="1"/>
    <col min="9007" max="9007" width="5.453125" style="1" bestFit="1" customWidth="1"/>
    <col min="9008" max="9009" width="5.26953125" style="1" bestFit="1" customWidth="1"/>
    <col min="9010" max="9011" width="4.7265625" style="1" bestFit="1" customWidth="1"/>
    <col min="9012" max="9223" width="11.90625" style="1"/>
    <col min="9224" max="9225" width="3.90625" style="1" customWidth="1"/>
    <col min="9226" max="9226" width="9" style="1" bestFit="1" customWidth="1"/>
    <col min="9227" max="9229" width="6.7265625" style="1" bestFit="1" customWidth="1"/>
    <col min="9230" max="9230" width="7.453125" style="1" bestFit="1" customWidth="1"/>
    <col min="9231" max="9232" width="6.7265625" style="1" bestFit="1" customWidth="1"/>
    <col min="9233" max="9237" width="5.453125" style="1" bestFit="1" customWidth="1"/>
    <col min="9238" max="9239" width="4.08984375" style="1" bestFit="1" customWidth="1"/>
    <col min="9240" max="9244" width="6" style="1" bestFit="1" customWidth="1"/>
    <col min="9245" max="9246" width="4.26953125" style="1" bestFit="1" customWidth="1"/>
    <col min="9247" max="9247" width="7.453125" style="1" bestFit="1" customWidth="1"/>
    <col min="9248" max="9249" width="6.7265625" style="1" bestFit="1" customWidth="1"/>
    <col min="9250" max="9253" width="6.26953125" style="1" bestFit="1" customWidth="1"/>
    <col min="9254" max="9254" width="5.453125" style="1" bestFit="1" customWidth="1"/>
    <col min="9255" max="9256" width="5.26953125" style="1" bestFit="1" customWidth="1"/>
    <col min="9257" max="9258" width="4.7265625" style="1" bestFit="1" customWidth="1"/>
    <col min="9259" max="9262" width="6.26953125" style="1" bestFit="1" customWidth="1"/>
    <col min="9263" max="9263" width="5.453125" style="1" bestFit="1" customWidth="1"/>
    <col min="9264" max="9265" width="5.26953125" style="1" bestFit="1" customWidth="1"/>
    <col min="9266" max="9267" width="4.7265625" style="1" bestFit="1" customWidth="1"/>
    <col min="9268" max="9479" width="11.90625" style="1"/>
    <col min="9480" max="9481" width="3.90625" style="1" customWidth="1"/>
    <col min="9482" max="9482" width="9" style="1" bestFit="1" customWidth="1"/>
    <col min="9483" max="9485" width="6.7265625" style="1" bestFit="1" customWidth="1"/>
    <col min="9486" max="9486" width="7.453125" style="1" bestFit="1" customWidth="1"/>
    <col min="9487" max="9488" width="6.7265625" style="1" bestFit="1" customWidth="1"/>
    <col min="9489" max="9493" width="5.453125" style="1" bestFit="1" customWidth="1"/>
    <col min="9494" max="9495" width="4.08984375" style="1" bestFit="1" customWidth="1"/>
    <col min="9496" max="9500" width="6" style="1" bestFit="1" customWidth="1"/>
    <col min="9501" max="9502" width="4.26953125" style="1" bestFit="1" customWidth="1"/>
    <col min="9503" max="9503" width="7.453125" style="1" bestFit="1" customWidth="1"/>
    <col min="9504" max="9505" width="6.7265625" style="1" bestFit="1" customWidth="1"/>
    <col min="9506" max="9509" width="6.26953125" style="1" bestFit="1" customWidth="1"/>
    <col min="9510" max="9510" width="5.453125" style="1" bestFit="1" customWidth="1"/>
    <col min="9511" max="9512" width="5.26953125" style="1" bestFit="1" customWidth="1"/>
    <col min="9513" max="9514" width="4.7265625" style="1" bestFit="1" customWidth="1"/>
    <col min="9515" max="9518" width="6.26953125" style="1" bestFit="1" customWidth="1"/>
    <col min="9519" max="9519" width="5.453125" style="1" bestFit="1" customWidth="1"/>
    <col min="9520" max="9521" width="5.26953125" style="1" bestFit="1" customWidth="1"/>
    <col min="9522" max="9523" width="4.7265625" style="1" bestFit="1" customWidth="1"/>
    <col min="9524" max="9735" width="11.90625" style="1"/>
    <col min="9736" max="9737" width="3.90625" style="1" customWidth="1"/>
    <col min="9738" max="9738" width="9" style="1" bestFit="1" customWidth="1"/>
    <col min="9739" max="9741" width="6.7265625" style="1" bestFit="1" customWidth="1"/>
    <col min="9742" max="9742" width="7.453125" style="1" bestFit="1" customWidth="1"/>
    <col min="9743" max="9744" width="6.7265625" style="1" bestFit="1" customWidth="1"/>
    <col min="9745" max="9749" width="5.453125" style="1" bestFit="1" customWidth="1"/>
    <col min="9750" max="9751" width="4.08984375" style="1" bestFit="1" customWidth="1"/>
    <col min="9752" max="9756" width="6" style="1" bestFit="1" customWidth="1"/>
    <col min="9757" max="9758" width="4.26953125" style="1" bestFit="1" customWidth="1"/>
    <col min="9759" max="9759" width="7.453125" style="1" bestFit="1" customWidth="1"/>
    <col min="9760" max="9761" width="6.7265625" style="1" bestFit="1" customWidth="1"/>
    <col min="9762" max="9765" width="6.26953125" style="1" bestFit="1" customWidth="1"/>
    <col min="9766" max="9766" width="5.453125" style="1" bestFit="1" customWidth="1"/>
    <col min="9767" max="9768" width="5.26953125" style="1" bestFit="1" customWidth="1"/>
    <col min="9769" max="9770" width="4.7265625" style="1" bestFit="1" customWidth="1"/>
    <col min="9771" max="9774" width="6.26953125" style="1" bestFit="1" customWidth="1"/>
    <col min="9775" max="9775" width="5.453125" style="1" bestFit="1" customWidth="1"/>
    <col min="9776" max="9777" width="5.26953125" style="1" bestFit="1" customWidth="1"/>
    <col min="9778" max="9779" width="4.7265625" style="1" bestFit="1" customWidth="1"/>
    <col min="9780" max="9991" width="11.90625" style="1"/>
    <col min="9992" max="9993" width="3.90625" style="1" customWidth="1"/>
    <col min="9994" max="9994" width="9" style="1" bestFit="1" customWidth="1"/>
    <col min="9995" max="9997" width="6.7265625" style="1" bestFit="1" customWidth="1"/>
    <col min="9998" max="9998" width="7.453125" style="1" bestFit="1" customWidth="1"/>
    <col min="9999" max="10000" width="6.7265625" style="1" bestFit="1" customWidth="1"/>
    <col min="10001" max="10005" width="5.453125" style="1" bestFit="1" customWidth="1"/>
    <col min="10006" max="10007" width="4.08984375" style="1" bestFit="1" customWidth="1"/>
    <col min="10008" max="10012" width="6" style="1" bestFit="1" customWidth="1"/>
    <col min="10013" max="10014" width="4.26953125" style="1" bestFit="1" customWidth="1"/>
    <col min="10015" max="10015" width="7.453125" style="1" bestFit="1" customWidth="1"/>
    <col min="10016" max="10017" width="6.7265625" style="1" bestFit="1" customWidth="1"/>
    <col min="10018" max="10021" width="6.26953125" style="1" bestFit="1" customWidth="1"/>
    <col min="10022" max="10022" width="5.453125" style="1" bestFit="1" customWidth="1"/>
    <col min="10023" max="10024" width="5.26953125" style="1" bestFit="1" customWidth="1"/>
    <col min="10025" max="10026" width="4.7265625" style="1" bestFit="1" customWidth="1"/>
    <col min="10027" max="10030" width="6.26953125" style="1" bestFit="1" customWidth="1"/>
    <col min="10031" max="10031" width="5.453125" style="1" bestFit="1" customWidth="1"/>
    <col min="10032" max="10033" width="5.26953125" style="1" bestFit="1" customWidth="1"/>
    <col min="10034" max="10035" width="4.7265625" style="1" bestFit="1" customWidth="1"/>
    <col min="10036" max="10247" width="11.90625" style="1"/>
    <col min="10248" max="10249" width="3.90625" style="1" customWidth="1"/>
    <col min="10250" max="10250" width="9" style="1" bestFit="1" customWidth="1"/>
    <col min="10251" max="10253" width="6.7265625" style="1" bestFit="1" customWidth="1"/>
    <col min="10254" max="10254" width="7.453125" style="1" bestFit="1" customWidth="1"/>
    <col min="10255" max="10256" width="6.7265625" style="1" bestFit="1" customWidth="1"/>
    <col min="10257" max="10261" width="5.453125" style="1" bestFit="1" customWidth="1"/>
    <col min="10262" max="10263" width="4.08984375" style="1" bestFit="1" customWidth="1"/>
    <col min="10264" max="10268" width="6" style="1" bestFit="1" customWidth="1"/>
    <col min="10269" max="10270" width="4.26953125" style="1" bestFit="1" customWidth="1"/>
    <col min="10271" max="10271" width="7.453125" style="1" bestFit="1" customWidth="1"/>
    <col min="10272" max="10273" width="6.7265625" style="1" bestFit="1" customWidth="1"/>
    <col min="10274" max="10277" width="6.26953125" style="1" bestFit="1" customWidth="1"/>
    <col min="10278" max="10278" width="5.453125" style="1" bestFit="1" customWidth="1"/>
    <col min="10279" max="10280" width="5.26953125" style="1" bestFit="1" customWidth="1"/>
    <col min="10281" max="10282" width="4.7265625" style="1" bestFit="1" customWidth="1"/>
    <col min="10283" max="10286" width="6.26953125" style="1" bestFit="1" customWidth="1"/>
    <col min="10287" max="10287" width="5.453125" style="1" bestFit="1" customWidth="1"/>
    <col min="10288" max="10289" width="5.26953125" style="1" bestFit="1" customWidth="1"/>
    <col min="10290" max="10291" width="4.7265625" style="1" bestFit="1" customWidth="1"/>
    <col min="10292" max="10503" width="11.90625" style="1"/>
    <col min="10504" max="10505" width="3.90625" style="1" customWidth="1"/>
    <col min="10506" max="10506" width="9" style="1" bestFit="1" customWidth="1"/>
    <col min="10507" max="10509" width="6.7265625" style="1" bestFit="1" customWidth="1"/>
    <col min="10510" max="10510" width="7.453125" style="1" bestFit="1" customWidth="1"/>
    <col min="10511" max="10512" width="6.7265625" style="1" bestFit="1" customWidth="1"/>
    <col min="10513" max="10517" width="5.453125" style="1" bestFit="1" customWidth="1"/>
    <col min="10518" max="10519" width="4.08984375" style="1" bestFit="1" customWidth="1"/>
    <col min="10520" max="10524" width="6" style="1" bestFit="1" customWidth="1"/>
    <col min="10525" max="10526" width="4.26953125" style="1" bestFit="1" customWidth="1"/>
    <col min="10527" max="10527" width="7.453125" style="1" bestFit="1" customWidth="1"/>
    <col min="10528" max="10529" width="6.7265625" style="1" bestFit="1" customWidth="1"/>
    <col min="10530" max="10533" width="6.26953125" style="1" bestFit="1" customWidth="1"/>
    <col min="10534" max="10534" width="5.453125" style="1" bestFit="1" customWidth="1"/>
    <col min="10535" max="10536" width="5.26953125" style="1" bestFit="1" customWidth="1"/>
    <col min="10537" max="10538" width="4.7265625" style="1" bestFit="1" customWidth="1"/>
    <col min="10539" max="10542" width="6.26953125" style="1" bestFit="1" customWidth="1"/>
    <col min="10543" max="10543" width="5.453125" style="1" bestFit="1" customWidth="1"/>
    <col min="10544" max="10545" width="5.26953125" style="1" bestFit="1" customWidth="1"/>
    <col min="10546" max="10547" width="4.7265625" style="1" bestFit="1" customWidth="1"/>
    <col min="10548" max="10759" width="11.90625" style="1"/>
    <col min="10760" max="10761" width="3.90625" style="1" customWidth="1"/>
    <col min="10762" max="10762" width="9" style="1" bestFit="1" customWidth="1"/>
    <col min="10763" max="10765" width="6.7265625" style="1" bestFit="1" customWidth="1"/>
    <col min="10766" max="10766" width="7.453125" style="1" bestFit="1" customWidth="1"/>
    <col min="10767" max="10768" width="6.7265625" style="1" bestFit="1" customWidth="1"/>
    <col min="10769" max="10773" width="5.453125" style="1" bestFit="1" customWidth="1"/>
    <col min="10774" max="10775" width="4.08984375" style="1" bestFit="1" customWidth="1"/>
    <col min="10776" max="10780" width="6" style="1" bestFit="1" customWidth="1"/>
    <col min="10781" max="10782" width="4.26953125" style="1" bestFit="1" customWidth="1"/>
    <col min="10783" max="10783" width="7.453125" style="1" bestFit="1" customWidth="1"/>
    <col min="10784" max="10785" width="6.7265625" style="1" bestFit="1" customWidth="1"/>
    <col min="10786" max="10789" width="6.26953125" style="1" bestFit="1" customWidth="1"/>
    <col min="10790" max="10790" width="5.453125" style="1" bestFit="1" customWidth="1"/>
    <col min="10791" max="10792" width="5.26953125" style="1" bestFit="1" customWidth="1"/>
    <col min="10793" max="10794" width="4.7265625" style="1" bestFit="1" customWidth="1"/>
    <col min="10795" max="10798" width="6.26953125" style="1" bestFit="1" customWidth="1"/>
    <col min="10799" max="10799" width="5.453125" style="1" bestFit="1" customWidth="1"/>
    <col min="10800" max="10801" width="5.26953125" style="1" bestFit="1" customWidth="1"/>
    <col min="10802" max="10803" width="4.7265625" style="1" bestFit="1" customWidth="1"/>
    <col min="10804" max="11015" width="11.90625" style="1"/>
    <col min="11016" max="11017" width="3.90625" style="1" customWidth="1"/>
    <col min="11018" max="11018" width="9" style="1" bestFit="1" customWidth="1"/>
    <col min="11019" max="11021" width="6.7265625" style="1" bestFit="1" customWidth="1"/>
    <col min="11022" max="11022" width="7.453125" style="1" bestFit="1" customWidth="1"/>
    <col min="11023" max="11024" width="6.7265625" style="1" bestFit="1" customWidth="1"/>
    <col min="11025" max="11029" width="5.453125" style="1" bestFit="1" customWidth="1"/>
    <col min="11030" max="11031" width="4.08984375" style="1" bestFit="1" customWidth="1"/>
    <col min="11032" max="11036" width="6" style="1" bestFit="1" customWidth="1"/>
    <col min="11037" max="11038" width="4.26953125" style="1" bestFit="1" customWidth="1"/>
    <col min="11039" max="11039" width="7.453125" style="1" bestFit="1" customWidth="1"/>
    <col min="11040" max="11041" width="6.7265625" style="1" bestFit="1" customWidth="1"/>
    <col min="11042" max="11045" width="6.26953125" style="1" bestFit="1" customWidth="1"/>
    <col min="11046" max="11046" width="5.453125" style="1" bestFit="1" customWidth="1"/>
    <col min="11047" max="11048" width="5.26953125" style="1" bestFit="1" customWidth="1"/>
    <col min="11049" max="11050" width="4.7265625" style="1" bestFit="1" customWidth="1"/>
    <col min="11051" max="11054" width="6.26953125" style="1" bestFit="1" customWidth="1"/>
    <col min="11055" max="11055" width="5.453125" style="1" bestFit="1" customWidth="1"/>
    <col min="11056" max="11057" width="5.26953125" style="1" bestFit="1" customWidth="1"/>
    <col min="11058" max="11059" width="4.7265625" style="1" bestFit="1" customWidth="1"/>
    <col min="11060" max="11271" width="11.90625" style="1"/>
    <col min="11272" max="11273" width="3.90625" style="1" customWidth="1"/>
    <col min="11274" max="11274" width="9" style="1" bestFit="1" customWidth="1"/>
    <col min="11275" max="11277" width="6.7265625" style="1" bestFit="1" customWidth="1"/>
    <col min="11278" max="11278" width="7.453125" style="1" bestFit="1" customWidth="1"/>
    <col min="11279" max="11280" width="6.7265625" style="1" bestFit="1" customWidth="1"/>
    <col min="11281" max="11285" width="5.453125" style="1" bestFit="1" customWidth="1"/>
    <col min="11286" max="11287" width="4.08984375" style="1" bestFit="1" customWidth="1"/>
    <col min="11288" max="11292" width="6" style="1" bestFit="1" customWidth="1"/>
    <col min="11293" max="11294" width="4.26953125" style="1" bestFit="1" customWidth="1"/>
    <col min="11295" max="11295" width="7.453125" style="1" bestFit="1" customWidth="1"/>
    <col min="11296" max="11297" width="6.7265625" style="1" bestFit="1" customWidth="1"/>
    <col min="11298" max="11301" width="6.26953125" style="1" bestFit="1" customWidth="1"/>
    <col min="11302" max="11302" width="5.453125" style="1" bestFit="1" customWidth="1"/>
    <col min="11303" max="11304" width="5.26953125" style="1" bestFit="1" customWidth="1"/>
    <col min="11305" max="11306" width="4.7265625" style="1" bestFit="1" customWidth="1"/>
    <col min="11307" max="11310" width="6.26953125" style="1" bestFit="1" customWidth="1"/>
    <col min="11311" max="11311" width="5.453125" style="1" bestFit="1" customWidth="1"/>
    <col min="11312" max="11313" width="5.26953125" style="1" bestFit="1" customWidth="1"/>
    <col min="11314" max="11315" width="4.7265625" style="1" bestFit="1" customWidth="1"/>
    <col min="11316" max="11527" width="11.90625" style="1"/>
    <col min="11528" max="11529" width="3.90625" style="1" customWidth="1"/>
    <col min="11530" max="11530" width="9" style="1" bestFit="1" customWidth="1"/>
    <col min="11531" max="11533" width="6.7265625" style="1" bestFit="1" customWidth="1"/>
    <col min="11534" max="11534" width="7.453125" style="1" bestFit="1" customWidth="1"/>
    <col min="11535" max="11536" width="6.7265625" style="1" bestFit="1" customWidth="1"/>
    <col min="11537" max="11541" width="5.453125" style="1" bestFit="1" customWidth="1"/>
    <col min="11542" max="11543" width="4.08984375" style="1" bestFit="1" customWidth="1"/>
    <col min="11544" max="11548" width="6" style="1" bestFit="1" customWidth="1"/>
    <col min="11549" max="11550" width="4.26953125" style="1" bestFit="1" customWidth="1"/>
    <col min="11551" max="11551" width="7.453125" style="1" bestFit="1" customWidth="1"/>
    <col min="11552" max="11553" width="6.7265625" style="1" bestFit="1" customWidth="1"/>
    <col min="11554" max="11557" width="6.26953125" style="1" bestFit="1" customWidth="1"/>
    <col min="11558" max="11558" width="5.453125" style="1" bestFit="1" customWidth="1"/>
    <col min="11559" max="11560" width="5.26953125" style="1" bestFit="1" customWidth="1"/>
    <col min="11561" max="11562" width="4.7265625" style="1" bestFit="1" customWidth="1"/>
    <col min="11563" max="11566" width="6.26953125" style="1" bestFit="1" customWidth="1"/>
    <col min="11567" max="11567" width="5.453125" style="1" bestFit="1" customWidth="1"/>
    <col min="11568" max="11569" width="5.26953125" style="1" bestFit="1" customWidth="1"/>
    <col min="11570" max="11571" width="4.7265625" style="1" bestFit="1" customWidth="1"/>
    <col min="11572" max="11783" width="11.90625" style="1"/>
    <col min="11784" max="11785" width="3.90625" style="1" customWidth="1"/>
    <col min="11786" max="11786" width="9" style="1" bestFit="1" customWidth="1"/>
    <col min="11787" max="11789" width="6.7265625" style="1" bestFit="1" customWidth="1"/>
    <col min="11790" max="11790" width="7.453125" style="1" bestFit="1" customWidth="1"/>
    <col min="11791" max="11792" width="6.7265625" style="1" bestFit="1" customWidth="1"/>
    <col min="11793" max="11797" width="5.453125" style="1" bestFit="1" customWidth="1"/>
    <col min="11798" max="11799" width="4.08984375" style="1" bestFit="1" customWidth="1"/>
    <col min="11800" max="11804" width="6" style="1" bestFit="1" customWidth="1"/>
    <col min="11805" max="11806" width="4.26953125" style="1" bestFit="1" customWidth="1"/>
    <col min="11807" max="11807" width="7.453125" style="1" bestFit="1" customWidth="1"/>
    <col min="11808" max="11809" width="6.7265625" style="1" bestFit="1" customWidth="1"/>
    <col min="11810" max="11813" width="6.26953125" style="1" bestFit="1" customWidth="1"/>
    <col min="11814" max="11814" width="5.453125" style="1" bestFit="1" customWidth="1"/>
    <col min="11815" max="11816" width="5.26953125" style="1" bestFit="1" customWidth="1"/>
    <col min="11817" max="11818" width="4.7265625" style="1" bestFit="1" customWidth="1"/>
    <col min="11819" max="11822" width="6.26953125" style="1" bestFit="1" customWidth="1"/>
    <col min="11823" max="11823" width="5.453125" style="1" bestFit="1" customWidth="1"/>
    <col min="11824" max="11825" width="5.26953125" style="1" bestFit="1" customWidth="1"/>
    <col min="11826" max="11827" width="4.7265625" style="1" bestFit="1" customWidth="1"/>
    <col min="11828" max="12039" width="11.90625" style="1"/>
    <col min="12040" max="12041" width="3.90625" style="1" customWidth="1"/>
    <col min="12042" max="12042" width="9" style="1" bestFit="1" customWidth="1"/>
    <col min="12043" max="12045" width="6.7265625" style="1" bestFit="1" customWidth="1"/>
    <col min="12046" max="12046" width="7.453125" style="1" bestFit="1" customWidth="1"/>
    <col min="12047" max="12048" width="6.7265625" style="1" bestFit="1" customWidth="1"/>
    <col min="12049" max="12053" width="5.453125" style="1" bestFit="1" customWidth="1"/>
    <col min="12054" max="12055" width="4.08984375" style="1" bestFit="1" customWidth="1"/>
    <col min="12056" max="12060" width="6" style="1" bestFit="1" customWidth="1"/>
    <col min="12061" max="12062" width="4.26953125" style="1" bestFit="1" customWidth="1"/>
    <col min="12063" max="12063" width="7.453125" style="1" bestFit="1" customWidth="1"/>
    <col min="12064" max="12065" width="6.7265625" style="1" bestFit="1" customWidth="1"/>
    <col min="12066" max="12069" width="6.26953125" style="1" bestFit="1" customWidth="1"/>
    <col min="12070" max="12070" width="5.453125" style="1" bestFit="1" customWidth="1"/>
    <col min="12071" max="12072" width="5.26953125" style="1" bestFit="1" customWidth="1"/>
    <col min="12073" max="12074" width="4.7265625" style="1" bestFit="1" customWidth="1"/>
    <col min="12075" max="12078" width="6.26953125" style="1" bestFit="1" customWidth="1"/>
    <col min="12079" max="12079" width="5.453125" style="1" bestFit="1" customWidth="1"/>
    <col min="12080" max="12081" width="5.26953125" style="1" bestFit="1" customWidth="1"/>
    <col min="12082" max="12083" width="4.7265625" style="1" bestFit="1" customWidth="1"/>
    <col min="12084" max="12295" width="11.90625" style="1"/>
    <col min="12296" max="12297" width="3.90625" style="1" customWidth="1"/>
    <col min="12298" max="12298" width="9" style="1" bestFit="1" customWidth="1"/>
    <col min="12299" max="12301" width="6.7265625" style="1" bestFit="1" customWidth="1"/>
    <col min="12302" max="12302" width="7.453125" style="1" bestFit="1" customWidth="1"/>
    <col min="12303" max="12304" width="6.7265625" style="1" bestFit="1" customWidth="1"/>
    <col min="12305" max="12309" width="5.453125" style="1" bestFit="1" customWidth="1"/>
    <col min="12310" max="12311" width="4.08984375" style="1" bestFit="1" customWidth="1"/>
    <col min="12312" max="12316" width="6" style="1" bestFit="1" customWidth="1"/>
    <col min="12317" max="12318" width="4.26953125" style="1" bestFit="1" customWidth="1"/>
    <col min="12319" max="12319" width="7.453125" style="1" bestFit="1" customWidth="1"/>
    <col min="12320" max="12321" width="6.7265625" style="1" bestFit="1" customWidth="1"/>
    <col min="12322" max="12325" width="6.26953125" style="1" bestFit="1" customWidth="1"/>
    <col min="12326" max="12326" width="5.453125" style="1" bestFit="1" customWidth="1"/>
    <col min="12327" max="12328" width="5.26953125" style="1" bestFit="1" customWidth="1"/>
    <col min="12329" max="12330" width="4.7265625" style="1" bestFit="1" customWidth="1"/>
    <col min="12331" max="12334" width="6.26953125" style="1" bestFit="1" customWidth="1"/>
    <col min="12335" max="12335" width="5.453125" style="1" bestFit="1" customWidth="1"/>
    <col min="12336" max="12337" width="5.26953125" style="1" bestFit="1" customWidth="1"/>
    <col min="12338" max="12339" width="4.7265625" style="1" bestFit="1" customWidth="1"/>
    <col min="12340" max="12551" width="11.90625" style="1"/>
    <col min="12552" max="12553" width="3.90625" style="1" customWidth="1"/>
    <col min="12554" max="12554" width="9" style="1" bestFit="1" customWidth="1"/>
    <col min="12555" max="12557" width="6.7265625" style="1" bestFit="1" customWidth="1"/>
    <col min="12558" max="12558" width="7.453125" style="1" bestFit="1" customWidth="1"/>
    <col min="12559" max="12560" width="6.7265625" style="1" bestFit="1" customWidth="1"/>
    <col min="12561" max="12565" width="5.453125" style="1" bestFit="1" customWidth="1"/>
    <col min="12566" max="12567" width="4.08984375" style="1" bestFit="1" customWidth="1"/>
    <col min="12568" max="12572" width="6" style="1" bestFit="1" customWidth="1"/>
    <col min="12573" max="12574" width="4.26953125" style="1" bestFit="1" customWidth="1"/>
    <col min="12575" max="12575" width="7.453125" style="1" bestFit="1" customWidth="1"/>
    <col min="12576" max="12577" width="6.7265625" style="1" bestFit="1" customWidth="1"/>
    <col min="12578" max="12581" width="6.26953125" style="1" bestFit="1" customWidth="1"/>
    <col min="12582" max="12582" width="5.453125" style="1" bestFit="1" customWidth="1"/>
    <col min="12583" max="12584" width="5.26953125" style="1" bestFit="1" customWidth="1"/>
    <col min="12585" max="12586" width="4.7265625" style="1" bestFit="1" customWidth="1"/>
    <col min="12587" max="12590" width="6.26953125" style="1" bestFit="1" customWidth="1"/>
    <col min="12591" max="12591" width="5.453125" style="1" bestFit="1" customWidth="1"/>
    <col min="12592" max="12593" width="5.26953125" style="1" bestFit="1" customWidth="1"/>
    <col min="12594" max="12595" width="4.7265625" style="1" bestFit="1" customWidth="1"/>
    <col min="12596" max="12807" width="11.90625" style="1"/>
    <col min="12808" max="12809" width="3.90625" style="1" customWidth="1"/>
    <col min="12810" max="12810" width="9" style="1" bestFit="1" customWidth="1"/>
    <col min="12811" max="12813" width="6.7265625" style="1" bestFit="1" customWidth="1"/>
    <col min="12814" max="12814" width="7.453125" style="1" bestFit="1" customWidth="1"/>
    <col min="12815" max="12816" width="6.7265625" style="1" bestFit="1" customWidth="1"/>
    <col min="12817" max="12821" width="5.453125" style="1" bestFit="1" customWidth="1"/>
    <col min="12822" max="12823" width="4.08984375" style="1" bestFit="1" customWidth="1"/>
    <col min="12824" max="12828" width="6" style="1" bestFit="1" customWidth="1"/>
    <col min="12829" max="12830" width="4.26953125" style="1" bestFit="1" customWidth="1"/>
    <col min="12831" max="12831" width="7.453125" style="1" bestFit="1" customWidth="1"/>
    <col min="12832" max="12833" width="6.7265625" style="1" bestFit="1" customWidth="1"/>
    <col min="12834" max="12837" width="6.26953125" style="1" bestFit="1" customWidth="1"/>
    <col min="12838" max="12838" width="5.453125" style="1" bestFit="1" customWidth="1"/>
    <col min="12839" max="12840" width="5.26953125" style="1" bestFit="1" customWidth="1"/>
    <col min="12841" max="12842" width="4.7265625" style="1" bestFit="1" customWidth="1"/>
    <col min="12843" max="12846" width="6.26953125" style="1" bestFit="1" customWidth="1"/>
    <col min="12847" max="12847" width="5.453125" style="1" bestFit="1" customWidth="1"/>
    <col min="12848" max="12849" width="5.26953125" style="1" bestFit="1" customWidth="1"/>
    <col min="12850" max="12851" width="4.7265625" style="1" bestFit="1" customWidth="1"/>
    <col min="12852" max="13063" width="11.90625" style="1"/>
    <col min="13064" max="13065" width="3.90625" style="1" customWidth="1"/>
    <col min="13066" max="13066" width="9" style="1" bestFit="1" customWidth="1"/>
    <col min="13067" max="13069" width="6.7265625" style="1" bestFit="1" customWidth="1"/>
    <col min="13070" max="13070" width="7.453125" style="1" bestFit="1" customWidth="1"/>
    <col min="13071" max="13072" width="6.7265625" style="1" bestFit="1" customWidth="1"/>
    <col min="13073" max="13077" width="5.453125" style="1" bestFit="1" customWidth="1"/>
    <col min="13078" max="13079" width="4.08984375" style="1" bestFit="1" customWidth="1"/>
    <col min="13080" max="13084" width="6" style="1" bestFit="1" customWidth="1"/>
    <col min="13085" max="13086" width="4.26953125" style="1" bestFit="1" customWidth="1"/>
    <col min="13087" max="13087" width="7.453125" style="1" bestFit="1" customWidth="1"/>
    <col min="13088" max="13089" width="6.7265625" style="1" bestFit="1" customWidth="1"/>
    <col min="13090" max="13093" width="6.26953125" style="1" bestFit="1" customWidth="1"/>
    <col min="13094" max="13094" width="5.453125" style="1" bestFit="1" customWidth="1"/>
    <col min="13095" max="13096" width="5.26953125" style="1" bestFit="1" customWidth="1"/>
    <col min="13097" max="13098" width="4.7265625" style="1" bestFit="1" customWidth="1"/>
    <col min="13099" max="13102" width="6.26953125" style="1" bestFit="1" customWidth="1"/>
    <col min="13103" max="13103" width="5.453125" style="1" bestFit="1" customWidth="1"/>
    <col min="13104" max="13105" width="5.26953125" style="1" bestFit="1" customWidth="1"/>
    <col min="13106" max="13107" width="4.7265625" style="1" bestFit="1" customWidth="1"/>
    <col min="13108" max="13319" width="11.90625" style="1"/>
    <col min="13320" max="13321" width="3.90625" style="1" customWidth="1"/>
    <col min="13322" max="13322" width="9" style="1" bestFit="1" customWidth="1"/>
    <col min="13323" max="13325" width="6.7265625" style="1" bestFit="1" customWidth="1"/>
    <col min="13326" max="13326" width="7.453125" style="1" bestFit="1" customWidth="1"/>
    <col min="13327" max="13328" width="6.7265625" style="1" bestFit="1" customWidth="1"/>
    <col min="13329" max="13333" width="5.453125" style="1" bestFit="1" customWidth="1"/>
    <col min="13334" max="13335" width="4.08984375" style="1" bestFit="1" customWidth="1"/>
    <col min="13336" max="13340" width="6" style="1" bestFit="1" customWidth="1"/>
    <col min="13341" max="13342" width="4.26953125" style="1" bestFit="1" customWidth="1"/>
    <col min="13343" max="13343" width="7.453125" style="1" bestFit="1" customWidth="1"/>
    <col min="13344" max="13345" width="6.7265625" style="1" bestFit="1" customWidth="1"/>
    <col min="13346" max="13349" width="6.26953125" style="1" bestFit="1" customWidth="1"/>
    <col min="13350" max="13350" width="5.453125" style="1" bestFit="1" customWidth="1"/>
    <col min="13351" max="13352" width="5.26953125" style="1" bestFit="1" customWidth="1"/>
    <col min="13353" max="13354" width="4.7265625" style="1" bestFit="1" customWidth="1"/>
    <col min="13355" max="13358" width="6.26953125" style="1" bestFit="1" customWidth="1"/>
    <col min="13359" max="13359" width="5.453125" style="1" bestFit="1" customWidth="1"/>
    <col min="13360" max="13361" width="5.26953125" style="1" bestFit="1" customWidth="1"/>
    <col min="13362" max="13363" width="4.7265625" style="1" bestFit="1" customWidth="1"/>
    <col min="13364" max="13575" width="11.90625" style="1"/>
    <col min="13576" max="13577" width="3.90625" style="1" customWidth="1"/>
    <col min="13578" max="13578" width="9" style="1" bestFit="1" customWidth="1"/>
    <col min="13579" max="13581" width="6.7265625" style="1" bestFit="1" customWidth="1"/>
    <col min="13582" max="13582" width="7.453125" style="1" bestFit="1" customWidth="1"/>
    <col min="13583" max="13584" width="6.7265625" style="1" bestFit="1" customWidth="1"/>
    <col min="13585" max="13589" width="5.453125" style="1" bestFit="1" customWidth="1"/>
    <col min="13590" max="13591" width="4.08984375" style="1" bestFit="1" customWidth="1"/>
    <col min="13592" max="13596" width="6" style="1" bestFit="1" customWidth="1"/>
    <col min="13597" max="13598" width="4.26953125" style="1" bestFit="1" customWidth="1"/>
    <col min="13599" max="13599" width="7.453125" style="1" bestFit="1" customWidth="1"/>
    <col min="13600" max="13601" width="6.7265625" style="1" bestFit="1" customWidth="1"/>
    <col min="13602" max="13605" width="6.26953125" style="1" bestFit="1" customWidth="1"/>
    <col min="13606" max="13606" width="5.453125" style="1" bestFit="1" customWidth="1"/>
    <col min="13607" max="13608" width="5.26953125" style="1" bestFit="1" customWidth="1"/>
    <col min="13609" max="13610" width="4.7265625" style="1" bestFit="1" customWidth="1"/>
    <col min="13611" max="13614" width="6.26953125" style="1" bestFit="1" customWidth="1"/>
    <col min="13615" max="13615" width="5.453125" style="1" bestFit="1" customWidth="1"/>
    <col min="13616" max="13617" width="5.26953125" style="1" bestFit="1" customWidth="1"/>
    <col min="13618" max="13619" width="4.7265625" style="1" bestFit="1" customWidth="1"/>
    <col min="13620" max="13831" width="11.90625" style="1"/>
    <col min="13832" max="13833" width="3.90625" style="1" customWidth="1"/>
    <col min="13834" max="13834" width="9" style="1" bestFit="1" customWidth="1"/>
    <col min="13835" max="13837" width="6.7265625" style="1" bestFit="1" customWidth="1"/>
    <col min="13838" max="13838" width="7.453125" style="1" bestFit="1" customWidth="1"/>
    <col min="13839" max="13840" width="6.7265625" style="1" bestFit="1" customWidth="1"/>
    <col min="13841" max="13845" width="5.453125" style="1" bestFit="1" customWidth="1"/>
    <col min="13846" max="13847" width="4.08984375" style="1" bestFit="1" customWidth="1"/>
    <col min="13848" max="13852" width="6" style="1" bestFit="1" customWidth="1"/>
    <col min="13853" max="13854" width="4.26953125" style="1" bestFit="1" customWidth="1"/>
    <col min="13855" max="13855" width="7.453125" style="1" bestFit="1" customWidth="1"/>
    <col min="13856" max="13857" width="6.7265625" style="1" bestFit="1" customWidth="1"/>
    <col min="13858" max="13861" width="6.26953125" style="1" bestFit="1" customWidth="1"/>
    <col min="13862" max="13862" width="5.453125" style="1" bestFit="1" customWidth="1"/>
    <col min="13863" max="13864" width="5.26953125" style="1" bestFit="1" customWidth="1"/>
    <col min="13865" max="13866" width="4.7265625" style="1" bestFit="1" customWidth="1"/>
    <col min="13867" max="13870" width="6.26953125" style="1" bestFit="1" customWidth="1"/>
    <col min="13871" max="13871" width="5.453125" style="1" bestFit="1" customWidth="1"/>
    <col min="13872" max="13873" width="5.26953125" style="1" bestFit="1" customWidth="1"/>
    <col min="13874" max="13875" width="4.7265625" style="1" bestFit="1" customWidth="1"/>
    <col min="13876" max="14087" width="11.90625" style="1"/>
    <col min="14088" max="14089" width="3.90625" style="1" customWidth="1"/>
    <col min="14090" max="14090" width="9" style="1" bestFit="1" customWidth="1"/>
    <col min="14091" max="14093" width="6.7265625" style="1" bestFit="1" customWidth="1"/>
    <col min="14094" max="14094" width="7.453125" style="1" bestFit="1" customWidth="1"/>
    <col min="14095" max="14096" width="6.7265625" style="1" bestFit="1" customWidth="1"/>
    <col min="14097" max="14101" width="5.453125" style="1" bestFit="1" customWidth="1"/>
    <col min="14102" max="14103" width="4.08984375" style="1" bestFit="1" customWidth="1"/>
    <col min="14104" max="14108" width="6" style="1" bestFit="1" customWidth="1"/>
    <col min="14109" max="14110" width="4.26953125" style="1" bestFit="1" customWidth="1"/>
    <col min="14111" max="14111" width="7.453125" style="1" bestFit="1" customWidth="1"/>
    <col min="14112" max="14113" width="6.7265625" style="1" bestFit="1" customWidth="1"/>
    <col min="14114" max="14117" width="6.26953125" style="1" bestFit="1" customWidth="1"/>
    <col min="14118" max="14118" width="5.453125" style="1" bestFit="1" customWidth="1"/>
    <col min="14119" max="14120" width="5.26953125" style="1" bestFit="1" customWidth="1"/>
    <col min="14121" max="14122" width="4.7265625" style="1" bestFit="1" customWidth="1"/>
    <col min="14123" max="14126" width="6.26953125" style="1" bestFit="1" customWidth="1"/>
    <col min="14127" max="14127" width="5.453125" style="1" bestFit="1" customWidth="1"/>
    <col min="14128" max="14129" width="5.26953125" style="1" bestFit="1" customWidth="1"/>
    <col min="14130" max="14131" width="4.7265625" style="1" bestFit="1" customWidth="1"/>
    <col min="14132" max="14343" width="11.90625" style="1"/>
    <col min="14344" max="14345" width="3.90625" style="1" customWidth="1"/>
    <col min="14346" max="14346" width="9" style="1" bestFit="1" customWidth="1"/>
    <col min="14347" max="14349" width="6.7265625" style="1" bestFit="1" customWidth="1"/>
    <col min="14350" max="14350" width="7.453125" style="1" bestFit="1" customWidth="1"/>
    <col min="14351" max="14352" width="6.7265625" style="1" bestFit="1" customWidth="1"/>
    <col min="14353" max="14357" width="5.453125" style="1" bestFit="1" customWidth="1"/>
    <col min="14358" max="14359" width="4.08984375" style="1" bestFit="1" customWidth="1"/>
    <col min="14360" max="14364" width="6" style="1" bestFit="1" customWidth="1"/>
    <col min="14365" max="14366" width="4.26953125" style="1" bestFit="1" customWidth="1"/>
    <col min="14367" max="14367" width="7.453125" style="1" bestFit="1" customWidth="1"/>
    <col min="14368" max="14369" width="6.7265625" style="1" bestFit="1" customWidth="1"/>
    <col min="14370" max="14373" width="6.26953125" style="1" bestFit="1" customWidth="1"/>
    <col min="14374" max="14374" width="5.453125" style="1" bestFit="1" customWidth="1"/>
    <col min="14375" max="14376" width="5.26953125" style="1" bestFit="1" customWidth="1"/>
    <col min="14377" max="14378" width="4.7265625" style="1" bestFit="1" customWidth="1"/>
    <col min="14379" max="14382" width="6.26953125" style="1" bestFit="1" customWidth="1"/>
    <col min="14383" max="14383" width="5.453125" style="1" bestFit="1" customWidth="1"/>
    <col min="14384" max="14385" width="5.26953125" style="1" bestFit="1" customWidth="1"/>
    <col min="14386" max="14387" width="4.7265625" style="1" bestFit="1" customWidth="1"/>
    <col min="14388" max="14599" width="11.90625" style="1"/>
    <col min="14600" max="14601" width="3.90625" style="1" customWidth="1"/>
    <col min="14602" max="14602" width="9" style="1" bestFit="1" customWidth="1"/>
    <col min="14603" max="14605" width="6.7265625" style="1" bestFit="1" customWidth="1"/>
    <col min="14606" max="14606" width="7.453125" style="1" bestFit="1" customWidth="1"/>
    <col min="14607" max="14608" width="6.7265625" style="1" bestFit="1" customWidth="1"/>
    <col min="14609" max="14613" width="5.453125" style="1" bestFit="1" customWidth="1"/>
    <col min="14614" max="14615" width="4.08984375" style="1" bestFit="1" customWidth="1"/>
    <col min="14616" max="14620" width="6" style="1" bestFit="1" customWidth="1"/>
    <col min="14621" max="14622" width="4.26953125" style="1" bestFit="1" customWidth="1"/>
    <col min="14623" max="14623" width="7.453125" style="1" bestFit="1" customWidth="1"/>
    <col min="14624" max="14625" width="6.7265625" style="1" bestFit="1" customWidth="1"/>
    <col min="14626" max="14629" width="6.26953125" style="1" bestFit="1" customWidth="1"/>
    <col min="14630" max="14630" width="5.453125" style="1" bestFit="1" customWidth="1"/>
    <col min="14631" max="14632" width="5.26953125" style="1" bestFit="1" customWidth="1"/>
    <col min="14633" max="14634" width="4.7265625" style="1" bestFit="1" customWidth="1"/>
    <col min="14635" max="14638" width="6.26953125" style="1" bestFit="1" customWidth="1"/>
    <col min="14639" max="14639" width="5.453125" style="1" bestFit="1" customWidth="1"/>
    <col min="14640" max="14641" width="5.26953125" style="1" bestFit="1" customWidth="1"/>
    <col min="14642" max="14643" width="4.7265625" style="1" bestFit="1" customWidth="1"/>
    <col min="14644" max="14855" width="11.90625" style="1"/>
    <col min="14856" max="14857" width="3.90625" style="1" customWidth="1"/>
    <col min="14858" max="14858" width="9" style="1" bestFit="1" customWidth="1"/>
    <col min="14859" max="14861" width="6.7265625" style="1" bestFit="1" customWidth="1"/>
    <col min="14862" max="14862" width="7.453125" style="1" bestFit="1" customWidth="1"/>
    <col min="14863" max="14864" width="6.7265625" style="1" bestFit="1" customWidth="1"/>
    <col min="14865" max="14869" width="5.453125" style="1" bestFit="1" customWidth="1"/>
    <col min="14870" max="14871" width="4.08984375" style="1" bestFit="1" customWidth="1"/>
    <col min="14872" max="14876" width="6" style="1" bestFit="1" customWidth="1"/>
    <col min="14877" max="14878" width="4.26953125" style="1" bestFit="1" customWidth="1"/>
    <col min="14879" max="14879" width="7.453125" style="1" bestFit="1" customWidth="1"/>
    <col min="14880" max="14881" width="6.7265625" style="1" bestFit="1" customWidth="1"/>
    <col min="14882" max="14885" width="6.26953125" style="1" bestFit="1" customWidth="1"/>
    <col min="14886" max="14886" width="5.453125" style="1" bestFit="1" customWidth="1"/>
    <col min="14887" max="14888" width="5.26953125" style="1" bestFit="1" customWidth="1"/>
    <col min="14889" max="14890" width="4.7265625" style="1" bestFit="1" customWidth="1"/>
    <col min="14891" max="14894" width="6.26953125" style="1" bestFit="1" customWidth="1"/>
    <col min="14895" max="14895" width="5.453125" style="1" bestFit="1" customWidth="1"/>
    <col min="14896" max="14897" width="5.26953125" style="1" bestFit="1" customWidth="1"/>
    <col min="14898" max="14899" width="4.7265625" style="1" bestFit="1" customWidth="1"/>
    <col min="14900" max="15111" width="11.90625" style="1"/>
    <col min="15112" max="15113" width="3.90625" style="1" customWidth="1"/>
    <col min="15114" max="15114" width="9" style="1" bestFit="1" customWidth="1"/>
    <col min="15115" max="15117" width="6.7265625" style="1" bestFit="1" customWidth="1"/>
    <col min="15118" max="15118" width="7.453125" style="1" bestFit="1" customWidth="1"/>
    <col min="15119" max="15120" width="6.7265625" style="1" bestFit="1" customWidth="1"/>
    <col min="15121" max="15125" width="5.453125" style="1" bestFit="1" customWidth="1"/>
    <col min="15126" max="15127" width="4.08984375" style="1" bestFit="1" customWidth="1"/>
    <col min="15128" max="15132" width="6" style="1" bestFit="1" customWidth="1"/>
    <col min="15133" max="15134" width="4.26953125" style="1" bestFit="1" customWidth="1"/>
    <col min="15135" max="15135" width="7.453125" style="1" bestFit="1" customWidth="1"/>
    <col min="15136" max="15137" width="6.7265625" style="1" bestFit="1" customWidth="1"/>
    <col min="15138" max="15141" width="6.26953125" style="1" bestFit="1" customWidth="1"/>
    <col min="15142" max="15142" width="5.453125" style="1" bestFit="1" customWidth="1"/>
    <col min="15143" max="15144" width="5.26953125" style="1" bestFit="1" customWidth="1"/>
    <col min="15145" max="15146" width="4.7265625" style="1" bestFit="1" customWidth="1"/>
    <col min="15147" max="15150" width="6.26953125" style="1" bestFit="1" customWidth="1"/>
    <col min="15151" max="15151" width="5.453125" style="1" bestFit="1" customWidth="1"/>
    <col min="15152" max="15153" width="5.26953125" style="1" bestFit="1" customWidth="1"/>
    <col min="15154" max="15155" width="4.7265625" style="1" bestFit="1" customWidth="1"/>
    <col min="15156" max="15367" width="11.90625" style="1"/>
    <col min="15368" max="15369" width="3.90625" style="1" customWidth="1"/>
    <col min="15370" max="15370" width="9" style="1" bestFit="1" customWidth="1"/>
    <col min="15371" max="15373" width="6.7265625" style="1" bestFit="1" customWidth="1"/>
    <col min="15374" max="15374" width="7.453125" style="1" bestFit="1" customWidth="1"/>
    <col min="15375" max="15376" width="6.7265625" style="1" bestFit="1" customWidth="1"/>
    <col min="15377" max="15381" width="5.453125" style="1" bestFit="1" customWidth="1"/>
    <col min="15382" max="15383" width="4.08984375" style="1" bestFit="1" customWidth="1"/>
    <col min="15384" max="15388" width="6" style="1" bestFit="1" customWidth="1"/>
    <col min="15389" max="15390" width="4.26953125" style="1" bestFit="1" customWidth="1"/>
    <col min="15391" max="15391" width="7.453125" style="1" bestFit="1" customWidth="1"/>
    <col min="15392" max="15393" width="6.7265625" style="1" bestFit="1" customWidth="1"/>
    <col min="15394" max="15397" width="6.26953125" style="1" bestFit="1" customWidth="1"/>
    <col min="15398" max="15398" width="5.453125" style="1" bestFit="1" customWidth="1"/>
    <col min="15399" max="15400" width="5.26953125" style="1" bestFit="1" customWidth="1"/>
    <col min="15401" max="15402" width="4.7265625" style="1" bestFit="1" customWidth="1"/>
    <col min="15403" max="15406" width="6.26953125" style="1" bestFit="1" customWidth="1"/>
    <col min="15407" max="15407" width="5.453125" style="1" bestFit="1" customWidth="1"/>
    <col min="15408" max="15409" width="5.26953125" style="1" bestFit="1" customWidth="1"/>
    <col min="15410" max="15411" width="4.7265625" style="1" bestFit="1" customWidth="1"/>
    <col min="15412" max="15623" width="11.90625" style="1"/>
    <col min="15624" max="15625" width="3.90625" style="1" customWidth="1"/>
    <col min="15626" max="15626" width="9" style="1" bestFit="1" customWidth="1"/>
    <col min="15627" max="15629" width="6.7265625" style="1" bestFit="1" customWidth="1"/>
    <col min="15630" max="15630" width="7.453125" style="1" bestFit="1" customWidth="1"/>
    <col min="15631" max="15632" width="6.7265625" style="1" bestFit="1" customWidth="1"/>
    <col min="15633" max="15637" width="5.453125" style="1" bestFit="1" customWidth="1"/>
    <col min="15638" max="15639" width="4.08984375" style="1" bestFit="1" customWidth="1"/>
    <col min="15640" max="15644" width="6" style="1" bestFit="1" customWidth="1"/>
    <col min="15645" max="15646" width="4.26953125" style="1" bestFit="1" customWidth="1"/>
    <col min="15647" max="15647" width="7.453125" style="1" bestFit="1" customWidth="1"/>
    <col min="15648" max="15649" width="6.7265625" style="1" bestFit="1" customWidth="1"/>
    <col min="15650" max="15653" width="6.26953125" style="1" bestFit="1" customWidth="1"/>
    <col min="15654" max="15654" width="5.453125" style="1" bestFit="1" customWidth="1"/>
    <col min="15655" max="15656" width="5.26953125" style="1" bestFit="1" customWidth="1"/>
    <col min="15657" max="15658" width="4.7265625" style="1" bestFit="1" customWidth="1"/>
    <col min="15659" max="15662" width="6.26953125" style="1" bestFit="1" customWidth="1"/>
    <col min="15663" max="15663" width="5.453125" style="1" bestFit="1" customWidth="1"/>
    <col min="15664" max="15665" width="5.26953125" style="1" bestFit="1" customWidth="1"/>
    <col min="15666" max="15667" width="4.7265625" style="1" bestFit="1" customWidth="1"/>
    <col min="15668" max="15879" width="11.90625" style="1"/>
    <col min="15880" max="15881" width="3.90625" style="1" customWidth="1"/>
    <col min="15882" max="15882" width="9" style="1" bestFit="1" customWidth="1"/>
    <col min="15883" max="15885" width="6.7265625" style="1" bestFit="1" customWidth="1"/>
    <col min="15886" max="15886" width="7.453125" style="1" bestFit="1" customWidth="1"/>
    <col min="15887" max="15888" width="6.7265625" style="1" bestFit="1" customWidth="1"/>
    <col min="15889" max="15893" width="5.453125" style="1" bestFit="1" customWidth="1"/>
    <col min="15894" max="15895" width="4.08984375" style="1" bestFit="1" customWidth="1"/>
    <col min="15896" max="15900" width="6" style="1" bestFit="1" customWidth="1"/>
    <col min="15901" max="15902" width="4.26953125" style="1" bestFit="1" customWidth="1"/>
    <col min="15903" max="15903" width="7.453125" style="1" bestFit="1" customWidth="1"/>
    <col min="15904" max="15905" width="6.7265625" style="1" bestFit="1" customWidth="1"/>
    <col min="15906" max="15909" width="6.26953125" style="1" bestFit="1" customWidth="1"/>
    <col min="15910" max="15910" width="5.453125" style="1" bestFit="1" customWidth="1"/>
    <col min="15911" max="15912" width="5.26953125" style="1" bestFit="1" customWidth="1"/>
    <col min="15913" max="15914" width="4.7265625" style="1" bestFit="1" customWidth="1"/>
    <col min="15915" max="15918" width="6.26953125" style="1" bestFit="1" customWidth="1"/>
    <col min="15919" max="15919" width="5.453125" style="1" bestFit="1" customWidth="1"/>
    <col min="15920" max="15921" width="5.26953125" style="1" bestFit="1" customWidth="1"/>
    <col min="15922" max="15923" width="4.7265625" style="1" bestFit="1" customWidth="1"/>
    <col min="15924" max="16135" width="11.90625" style="1"/>
    <col min="16136" max="16137" width="3.90625" style="1" customWidth="1"/>
    <col min="16138" max="16138" width="9" style="1" bestFit="1" customWidth="1"/>
    <col min="16139" max="16141" width="6.7265625" style="1" bestFit="1" customWidth="1"/>
    <col min="16142" max="16142" width="7.453125" style="1" bestFit="1" customWidth="1"/>
    <col min="16143" max="16144" width="6.7265625" style="1" bestFit="1" customWidth="1"/>
    <col min="16145" max="16149" width="5.453125" style="1" bestFit="1" customWidth="1"/>
    <col min="16150" max="16151" width="4.08984375" style="1" bestFit="1" customWidth="1"/>
    <col min="16152" max="16156" width="6" style="1" bestFit="1" customWidth="1"/>
    <col min="16157" max="16158" width="4.26953125" style="1" bestFit="1" customWidth="1"/>
    <col min="16159" max="16159" width="7.453125" style="1" bestFit="1" customWidth="1"/>
    <col min="16160" max="16161" width="6.7265625" style="1" bestFit="1" customWidth="1"/>
    <col min="16162" max="16165" width="6.26953125" style="1" bestFit="1" customWidth="1"/>
    <col min="16166" max="16166" width="5.453125" style="1" bestFit="1" customWidth="1"/>
    <col min="16167" max="16168" width="5.26953125" style="1" bestFit="1" customWidth="1"/>
    <col min="16169" max="16170" width="4.7265625" style="1" bestFit="1" customWidth="1"/>
    <col min="16171" max="16174" width="6.26953125" style="1" bestFit="1" customWidth="1"/>
    <col min="16175" max="16175" width="5.453125" style="1" bestFit="1" customWidth="1"/>
    <col min="16176" max="16177" width="5.26953125" style="1" bestFit="1" customWidth="1"/>
    <col min="16178" max="16179" width="4.7265625" style="1" bestFit="1" customWidth="1"/>
    <col min="16180" max="16384" width="11.90625" style="1"/>
  </cols>
  <sheetData>
    <row r="1" spans="1:75" x14ac:dyDescent="0.2">
      <c r="C1" s="2" t="s">
        <v>345</v>
      </c>
      <c r="D1" s="3"/>
      <c r="E1" s="3"/>
      <c r="F1" s="3"/>
      <c r="G1" s="3"/>
      <c r="H1" s="3"/>
      <c r="I1" s="3"/>
      <c r="J1" s="3"/>
      <c r="K1" s="3"/>
      <c r="L1" s="3"/>
      <c r="M1" s="3"/>
      <c r="N1" s="3"/>
      <c r="O1" s="3"/>
      <c r="P1" s="3"/>
      <c r="Q1" s="3"/>
      <c r="R1" s="3"/>
      <c r="S1" s="3"/>
      <c r="T1" s="3"/>
      <c r="U1" s="3"/>
      <c r="V1" s="3"/>
      <c r="W1" s="3"/>
      <c r="X1" s="3"/>
      <c r="Y1" s="3"/>
      <c r="Z1" s="3"/>
      <c r="AA1" s="3"/>
      <c r="AB1" s="4"/>
      <c r="AC1" s="4"/>
      <c r="AD1" s="4"/>
      <c r="AE1" s="4"/>
      <c r="AF1" s="4"/>
      <c r="AG1" s="4"/>
      <c r="AH1" s="4"/>
      <c r="AI1" s="4"/>
      <c r="AJ1" s="4"/>
      <c r="AK1" s="4"/>
      <c r="AL1" s="4"/>
      <c r="AM1" s="4"/>
      <c r="AN1" s="4"/>
      <c r="AO1" s="4"/>
      <c r="AP1" s="4"/>
      <c r="AQ1" s="4"/>
      <c r="AR1" s="4"/>
      <c r="AS1" s="4"/>
      <c r="AT1" s="4"/>
      <c r="AU1" s="4"/>
      <c r="AV1" s="4"/>
      <c r="AW1" s="4"/>
      <c r="AX1" s="4"/>
      <c r="AY1" s="4"/>
      <c r="AZ1" s="4"/>
      <c r="BP1" s="735" t="s">
        <v>478</v>
      </c>
      <c r="BQ1" s="1022">
        <f>'1市区町時系列'!AG1</f>
        <v>45691</v>
      </c>
      <c r="BS1" s="1" t="s">
        <v>335</v>
      </c>
    </row>
    <row r="2" spans="1:75" s="7" customFormat="1" x14ac:dyDescent="0.2">
      <c r="A2" s="302"/>
      <c r="C2" s="1371" t="s">
        <v>0</v>
      </c>
      <c r="D2" s="8" t="s">
        <v>583</v>
      </c>
      <c r="E2" s="8"/>
      <c r="F2" s="8"/>
      <c r="G2" s="8"/>
      <c r="H2" s="8"/>
      <c r="I2" s="8"/>
      <c r="J2" s="8"/>
      <c r="K2" s="8"/>
      <c r="L2" s="8"/>
      <c r="M2" s="8"/>
      <c r="N2" s="8"/>
      <c r="O2" s="8"/>
      <c r="P2" s="8"/>
      <c r="Q2" s="8"/>
      <c r="R2" s="8"/>
      <c r="S2" s="8"/>
      <c r="T2" s="8"/>
      <c r="U2" s="8"/>
      <c r="V2" s="8"/>
      <c r="W2" s="8"/>
      <c r="X2" s="8"/>
      <c r="Y2" s="8"/>
      <c r="Z2" s="8"/>
      <c r="AA2" s="8"/>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8"/>
      <c r="BA2" s="26"/>
      <c r="BB2" s="26"/>
      <c r="BC2" s="26"/>
      <c r="BD2" s="26"/>
      <c r="BE2" s="26"/>
      <c r="BF2" s="26"/>
      <c r="BG2" s="26"/>
      <c r="BH2" s="26"/>
      <c r="BI2" s="26"/>
      <c r="BJ2" s="26"/>
      <c r="BK2" s="26"/>
      <c r="BL2" s="26"/>
      <c r="BM2" s="26"/>
      <c r="BN2" s="26"/>
      <c r="BO2" s="26"/>
      <c r="BP2" s="26"/>
      <c r="BQ2" s="26"/>
      <c r="BR2" s="26"/>
      <c r="BS2" s="26"/>
      <c r="BT2" s="26"/>
      <c r="BU2" s="682"/>
      <c r="BV2" s="1256"/>
      <c r="BW2" s="1256"/>
    </row>
    <row r="3" spans="1:75" s="7" customFormat="1" x14ac:dyDescent="0.2">
      <c r="A3" s="302"/>
      <c r="C3" s="1369"/>
      <c r="D3" s="628" t="s">
        <v>346</v>
      </c>
      <c r="E3" s="629"/>
      <c r="F3" s="629"/>
      <c r="G3" s="629"/>
      <c r="H3" s="629"/>
      <c r="I3" s="629"/>
      <c r="J3" s="629"/>
      <c r="K3" s="629"/>
      <c r="L3" s="629"/>
      <c r="M3" s="629"/>
      <c r="N3" s="629"/>
      <c r="O3" s="629"/>
      <c r="P3" s="629"/>
      <c r="Q3" s="629"/>
      <c r="R3" s="629"/>
      <c r="S3" s="629"/>
      <c r="T3" s="629"/>
      <c r="U3" s="629"/>
      <c r="V3" s="629"/>
      <c r="W3" s="629"/>
      <c r="X3" s="629"/>
      <c r="Y3" s="629"/>
      <c r="Z3" s="629"/>
      <c r="AA3" s="629"/>
      <c r="AB3" s="1115" t="s">
        <v>347</v>
      </c>
      <c r="AC3" s="1187"/>
      <c r="AD3" s="1187"/>
      <c r="AE3" s="1187"/>
      <c r="AF3" s="1187"/>
      <c r="AG3" s="1187"/>
      <c r="AH3" s="1187"/>
      <c r="AI3" s="1187"/>
      <c r="AJ3" s="1187"/>
      <c r="AK3" s="1187"/>
      <c r="AL3" s="1187"/>
      <c r="AM3" s="1187"/>
      <c r="AN3" s="1187"/>
      <c r="AO3" s="1187"/>
      <c r="AP3" s="1187"/>
      <c r="AQ3" s="1187"/>
      <c r="AR3" s="1187"/>
      <c r="AS3" s="1187"/>
      <c r="AT3" s="1187"/>
      <c r="AU3" s="1187"/>
      <c r="AV3" s="1187"/>
      <c r="AW3" s="1241"/>
      <c r="AX3" s="1187"/>
      <c r="AY3" s="1187"/>
      <c r="AZ3" s="1115" t="s">
        <v>348</v>
      </c>
      <c r="BA3" s="15"/>
      <c r="BB3" s="15"/>
      <c r="BC3" s="15"/>
      <c r="BD3" s="15"/>
      <c r="BE3" s="15"/>
      <c r="BF3" s="15"/>
      <c r="BG3" s="15"/>
      <c r="BH3" s="15"/>
      <c r="BI3" s="15"/>
      <c r="BJ3" s="15"/>
      <c r="BK3" s="15"/>
      <c r="BL3" s="15"/>
      <c r="BM3" s="15"/>
      <c r="BN3" s="15"/>
      <c r="BO3" s="15"/>
      <c r="BP3" s="15"/>
      <c r="BQ3" s="15"/>
      <c r="BR3" s="15"/>
      <c r="BS3" s="15"/>
      <c r="BT3" s="15"/>
      <c r="BU3" s="1102"/>
      <c r="BV3" s="1257"/>
      <c r="BW3" s="1257"/>
    </row>
    <row r="4" spans="1:75" s="7" customFormat="1" ht="16.5" customHeight="1" x14ac:dyDescent="0.2">
      <c r="A4" s="302"/>
      <c r="C4" s="1370"/>
      <c r="D4" s="1196" t="s">
        <v>298</v>
      </c>
      <c r="E4" s="1197" t="s">
        <v>299</v>
      </c>
      <c r="F4" s="1197" t="s">
        <v>300</v>
      </c>
      <c r="G4" s="1197" t="s">
        <v>301</v>
      </c>
      <c r="H4" s="1197" t="s">
        <v>302</v>
      </c>
      <c r="I4" s="1197" t="s">
        <v>303</v>
      </c>
      <c r="J4" s="1197" t="s">
        <v>304</v>
      </c>
      <c r="K4" s="1197" t="s">
        <v>305</v>
      </c>
      <c r="L4" s="1197" t="s">
        <v>306</v>
      </c>
      <c r="M4" s="1197" t="s">
        <v>307</v>
      </c>
      <c r="N4" s="1197" t="s">
        <v>308</v>
      </c>
      <c r="O4" s="1197" t="s">
        <v>309</v>
      </c>
      <c r="P4" s="1197" t="s">
        <v>310</v>
      </c>
      <c r="Q4" s="1197" t="s">
        <v>311</v>
      </c>
      <c r="R4" s="1197" t="s">
        <v>312</v>
      </c>
      <c r="S4" s="1194" t="s">
        <v>313</v>
      </c>
      <c r="T4" s="1198" t="s">
        <v>365</v>
      </c>
      <c r="U4" s="1194" t="s">
        <v>458</v>
      </c>
      <c r="V4" s="1194" t="s">
        <v>482</v>
      </c>
      <c r="W4" s="1195" t="s">
        <v>553</v>
      </c>
      <c r="X4" s="1194" t="s">
        <v>567</v>
      </c>
      <c r="Y4" s="1094" t="s">
        <v>576</v>
      </c>
      <c r="Z4" s="1281" t="s">
        <v>588</v>
      </c>
      <c r="AA4" s="1253" t="s">
        <v>592</v>
      </c>
      <c r="AB4" s="1196" t="s">
        <v>298</v>
      </c>
      <c r="AC4" s="1197" t="s">
        <v>299</v>
      </c>
      <c r="AD4" s="1197" t="s">
        <v>300</v>
      </c>
      <c r="AE4" s="1197" t="s">
        <v>301</v>
      </c>
      <c r="AF4" s="1197" t="s">
        <v>302</v>
      </c>
      <c r="AG4" s="1197" t="s">
        <v>303</v>
      </c>
      <c r="AH4" s="1197" t="s">
        <v>304</v>
      </c>
      <c r="AI4" s="1197" t="s">
        <v>305</v>
      </c>
      <c r="AJ4" s="1197" t="s">
        <v>306</v>
      </c>
      <c r="AK4" s="1197" t="s">
        <v>307</v>
      </c>
      <c r="AL4" s="1197" t="s">
        <v>308</v>
      </c>
      <c r="AM4" s="1197" t="s">
        <v>309</v>
      </c>
      <c r="AN4" s="1197" t="s">
        <v>310</v>
      </c>
      <c r="AO4" s="1197" t="s">
        <v>311</v>
      </c>
      <c r="AP4" s="1197" t="s">
        <v>312</v>
      </c>
      <c r="AQ4" s="1194" t="s">
        <v>313</v>
      </c>
      <c r="AR4" s="1198" t="s">
        <v>365</v>
      </c>
      <c r="AS4" s="1194" t="s">
        <v>458</v>
      </c>
      <c r="AT4" s="1194" t="s">
        <v>481</v>
      </c>
      <c r="AU4" s="1194" t="s">
        <v>553</v>
      </c>
      <c r="AV4" s="1194" t="s">
        <v>567</v>
      </c>
      <c r="AW4" s="1194" t="s">
        <v>576</v>
      </c>
      <c r="AX4" s="25" t="s">
        <v>588</v>
      </c>
      <c r="AY4" s="1254" t="s">
        <v>592</v>
      </c>
      <c r="AZ4" s="1196" t="s">
        <v>298</v>
      </c>
      <c r="BA4" s="1197" t="s">
        <v>299</v>
      </c>
      <c r="BB4" s="1197" t="s">
        <v>300</v>
      </c>
      <c r="BC4" s="1197" t="s">
        <v>301</v>
      </c>
      <c r="BD4" s="1197" t="s">
        <v>302</v>
      </c>
      <c r="BE4" s="1197" t="s">
        <v>303</v>
      </c>
      <c r="BF4" s="1197" t="s">
        <v>304</v>
      </c>
      <c r="BG4" s="1197" t="s">
        <v>305</v>
      </c>
      <c r="BH4" s="1197" t="s">
        <v>306</v>
      </c>
      <c r="BI4" s="1197" t="s">
        <v>307</v>
      </c>
      <c r="BJ4" s="1197" t="s">
        <v>308</v>
      </c>
      <c r="BK4" s="1197" t="s">
        <v>309</v>
      </c>
      <c r="BL4" s="1197" t="s">
        <v>310</v>
      </c>
      <c r="BM4" s="1197" t="s">
        <v>311</v>
      </c>
      <c r="BN4" s="1197" t="s">
        <v>312</v>
      </c>
      <c r="BO4" s="1198" t="s">
        <v>313</v>
      </c>
      <c r="BP4" s="1198" t="s">
        <v>365</v>
      </c>
      <c r="BQ4" s="1194" t="s">
        <v>458</v>
      </c>
      <c r="BR4" s="1194" t="s">
        <v>473</v>
      </c>
      <c r="BS4" s="1199" t="s">
        <v>552</v>
      </c>
      <c r="BT4" s="1239" t="s">
        <v>567</v>
      </c>
      <c r="BU4" s="1188" t="s">
        <v>576</v>
      </c>
      <c r="BV4" s="25" t="s">
        <v>588</v>
      </c>
      <c r="BW4" s="1254" t="s">
        <v>592</v>
      </c>
    </row>
    <row r="5" spans="1:75" ht="15.75" customHeight="1" x14ac:dyDescent="0.2">
      <c r="A5" s="303"/>
      <c r="C5" s="1237" t="s">
        <v>184</v>
      </c>
      <c r="D5" s="539">
        <f>h13_2!AJ5</f>
        <v>2056</v>
      </c>
      <c r="E5" s="335">
        <f>h14_2!AJ5</f>
        <v>-1835</v>
      </c>
      <c r="F5" s="335">
        <f>h15_2!AJ5</f>
        <v>-3031</v>
      </c>
      <c r="G5" s="335">
        <f>h16_2!AJ5</f>
        <v>-3011</v>
      </c>
      <c r="H5" s="335">
        <f>h17_2!AJ5</f>
        <v>-1202</v>
      </c>
      <c r="I5" s="335">
        <f>'H18'!AK7</f>
        <v>-1406</v>
      </c>
      <c r="J5" s="335">
        <f>'H19'!AK7</f>
        <v>-2571</v>
      </c>
      <c r="K5" s="335">
        <f>'H20'!AK7</f>
        <v>-1507</v>
      </c>
      <c r="L5" s="335">
        <f>'H21'!AS8</f>
        <v>273</v>
      </c>
      <c r="M5" s="335">
        <f>'H22'!AT7</f>
        <v>-3587</v>
      </c>
      <c r="N5" s="335">
        <f>'H23'!AT7</f>
        <v>-878</v>
      </c>
      <c r="O5" s="335">
        <f>'H24'!AT7</f>
        <v>-3920</v>
      </c>
      <c r="P5" s="335">
        <f>'H25'!AT7</f>
        <v>-7212</v>
      </c>
      <c r="Q5" s="335">
        <f>'H26'!AT7</f>
        <v>-9117</v>
      </c>
      <c r="R5" s="335">
        <f>'H27'!AT7</f>
        <v>-8585</v>
      </c>
      <c r="S5" s="606">
        <f>'H28'!AT7</f>
        <v>-8100</v>
      </c>
      <c r="T5" s="593">
        <f>'H29'!AT7</f>
        <v>-8072</v>
      </c>
      <c r="U5" s="606">
        <f>'H30'!AT7</f>
        <v>-7245</v>
      </c>
      <c r="V5" s="606">
        <f>'R1'!BH8</f>
        <v>-8576</v>
      </c>
      <c r="W5" s="571">
        <f>'R2'!BJ8</f>
        <v>-5871</v>
      </c>
      <c r="X5" s="606">
        <f>'R3'!BJ8</f>
        <v>-6751</v>
      </c>
      <c r="Y5" s="606">
        <f>'R4'!BH8</f>
        <v>-7238</v>
      </c>
      <c r="Z5" s="348">
        <f>'R5'!BH8</f>
        <v>-8663</v>
      </c>
      <c r="AA5" s="606">
        <f>'R6'!BH8</f>
        <v>-7817</v>
      </c>
      <c r="AB5" s="789">
        <f>h13_2!AK5</f>
        <v>3606</v>
      </c>
      <c r="AC5" s="337">
        <f>h14_2!AK5</f>
        <v>1918</v>
      </c>
      <c r="AD5" s="337">
        <f>h15_2!AK5</f>
        <v>1904</v>
      </c>
      <c r="AE5" s="337">
        <f>h16_2!AK5</f>
        <v>823</v>
      </c>
      <c r="AF5" s="337">
        <f>h17_2!AK5</f>
        <v>2609</v>
      </c>
      <c r="AG5" s="337">
        <f>'H18'!AL7</f>
        <v>506</v>
      </c>
      <c r="AH5" s="337">
        <f>'H19'!AL7</f>
        <v>1102</v>
      </c>
      <c r="AI5" s="337">
        <f>'H20'!AL7</f>
        <v>1941</v>
      </c>
      <c r="AJ5" s="337">
        <f>'H21'!AT8</f>
        <v>917</v>
      </c>
      <c r="AK5" s="337">
        <f>'H22'!AU7</f>
        <v>-304</v>
      </c>
      <c r="AL5" s="337">
        <f>'H23'!AU7</f>
        <v>-276</v>
      </c>
      <c r="AM5" s="337">
        <f>'H24'!AU7</f>
        <v>2084</v>
      </c>
      <c r="AN5" s="337">
        <f>'H25'!AU7</f>
        <v>2467</v>
      </c>
      <c r="AO5" s="337">
        <f>'H26'!AU7</f>
        <v>3125</v>
      </c>
      <c r="AP5" s="337">
        <f>'H27'!AU7</f>
        <v>5342</v>
      </c>
      <c r="AQ5" s="338">
        <f>'H28'!AU7</f>
        <v>5512</v>
      </c>
      <c r="AR5" s="684">
        <f>'H29'!AU7</f>
        <v>7516</v>
      </c>
      <c r="AS5" s="338">
        <f>'H30'!AU7</f>
        <v>7955</v>
      </c>
      <c r="AT5" s="704">
        <f>'R1'!BK8</f>
        <v>9363</v>
      </c>
      <c r="AU5" s="338">
        <f>'R2'!BM8</f>
        <v>2959</v>
      </c>
      <c r="AV5" s="338">
        <f>'R3'!BM8</f>
        <v>7130</v>
      </c>
      <c r="AW5" s="684">
        <f>'R4'!BK8</f>
        <v>10001</v>
      </c>
      <c r="AX5" s="337">
        <f>'R5'!BK8</f>
        <v>11048</v>
      </c>
      <c r="AY5" s="338">
        <f>'R6'!BK8</f>
        <v>12687</v>
      </c>
      <c r="AZ5" s="789">
        <f>h13_2!AL5</f>
        <v>1049</v>
      </c>
      <c r="BA5" s="337">
        <f>h14_2!AL5</f>
        <v>1105</v>
      </c>
      <c r="BB5" s="337">
        <f>h15_2!AL5</f>
        <v>1160</v>
      </c>
      <c r="BC5" s="337">
        <f>h16_2!AL5</f>
        <v>1175</v>
      </c>
      <c r="BD5" s="337">
        <f>h17_2!AL5</f>
        <v>1250</v>
      </c>
      <c r="BE5" s="337">
        <f>'H18'!AM7</f>
        <v>954</v>
      </c>
      <c r="BF5" s="337">
        <f>'H19'!AM7</f>
        <v>940</v>
      </c>
      <c r="BG5" s="337">
        <f>'H20'!AM7</f>
        <v>1283</v>
      </c>
      <c r="BH5" s="337">
        <f>'H21'!AU8</f>
        <v>1433</v>
      </c>
      <c r="BI5" s="337">
        <f>'H22'!AV7</f>
        <v>869</v>
      </c>
      <c r="BJ5" s="337">
        <f>'H23'!AV7</f>
        <v>509</v>
      </c>
      <c r="BK5" s="337">
        <f>'H24'!AV7</f>
        <v>-1749</v>
      </c>
      <c r="BL5" s="337">
        <f>'H25'!AV7</f>
        <v>-1890</v>
      </c>
      <c r="BM5" s="337">
        <f>'H26'!AV7</f>
        <v>-1193</v>
      </c>
      <c r="BN5" s="337">
        <f>'H27'!AV7</f>
        <v>-1404</v>
      </c>
      <c r="BO5" s="338">
        <f>'H28'!AV7</f>
        <v>-565</v>
      </c>
      <c r="BP5" s="1232">
        <f>'H29'!AV7</f>
        <v>-1469</v>
      </c>
      <c r="BQ5" s="792">
        <f>'H30'!AV7</f>
        <v>-1896</v>
      </c>
      <c r="BR5" s="1233">
        <f>'R1'!BN8</f>
        <v>-1805</v>
      </c>
      <c r="BS5" s="1234">
        <f>'R2'!BP8</f>
        <v>-1201</v>
      </c>
      <c r="BT5" s="1105">
        <f>'R3'!BP8</f>
        <v>-1706</v>
      </c>
      <c r="BU5" s="376">
        <f>'R4'!BN8</f>
        <v>-1838</v>
      </c>
      <c r="BV5" s="441">
        <f>'R5'!AD8</f>
        <v>892</v>
      </c>
      <c r="BW5" s="792">
        <f>'R6'!AD8</f>
        <v>3753</v>
      </c>
    </row>
    <row r="6" spans="1:75" ht="15.75" customHeight="1" x14ac:dyDescent="0.2">
      <c r="A6" s="303">
        <v>1</v>
      </c>
      <c r="C6" s="1238" t="s">
        <v>291</v>
      </c>
      <c r="D6" s="1236">
        <f>h13_2!AJ6</f>
        <v>6104</v>
      </c>
      <c r="E6" s="387">
        <f>h14_2!AJ6</f>
        <v>3159</v>
      </c>
      <c r="F6" s="387">
        <f>h15_2!AJ6</f>
        <v>3288</v>
      </c>
      <c r="G6" s="387">
        <f>h16_2!AJ6</f>
        <v>2985</v>
      </c>
      <c r="H6" s="387">
        <f>h17_2!AJ6</f>
        <v>3865</v>
      </c>
      <c r="I6" s="387">
        <f>'H18'!AK8</f>
        <v>2566</v>
      </c>
      <c r="J6" s="387">
        <f>'H19'!AK8</f>
        <v>932</v>
      </c>
      <c r="K6" s="387">
        <f>'H20'!AK8</f>
        <v>2770</v>
      </c>
      <c r="L6" s="387">
        <f>'H21'!AS9</f>
        <v>2716</v>
      </c>
      <c r="M6" s="387">
        <f>'H22'!AT8</f>
        <v>2142</v>
      </c>
      <c r="N6" s="387">
        <f>'H23'!AT8</f>
        <v>2343</v>
      </c>
      <c r="O6" s="387">
        <f>'H24'!AT8</f>
        <v>159</v>
      </c>
      <c r="P6" s="387">
        <f>'H25'!AT8</f>
        <v>1099</v>
      </c>
      <c r="Q6" s="387">
        <f>'H26'!AT8</f>
        <v>-801</v>
      </c>
      <c r="R6" s="387">
        <f>'H27'!AT8</f>
        <v>-267</v>
      </c>
      <c r="S6" s="613">
        <f>'H28'!AT8</f>
        <v>-376</v>
      </c>
      <c r="T6" s="687">
        <f>'H29'!AT8</f>
        <v>-1565</v>
      </c>
      <c r="U6" s="687">
        <f>'H30'!AT8</f>
        <v>-1641</v>
      </c>
      <c r="V6" s="687">
        <f>'R1'!BH9</f>
        <v>-272</v>
      </c>
      <c r="W6" s="613">
        <f>'R2'!BJ9</f>
        <v>-10</v>
      </c>
      <c r="X6" s="613">
        <f>'R3'!BJ9</f>
        <v>-276</v>
      </c>
      <c r="Y6" s="687">
        <f>'R4'!BH9</f>
        <v>-2212</v>
      </c>
      <c r="Z6" s="348">
        <f>'R5'!BH9</f>
        <v>-3339</v>
      </c>
      <c r="AA6" s="606">
        <f>'R6'!BH9</f>
        <v>-1562</v>
      </c>
      <c r="AB6" s="786">
        <f>h13_2!AK6</f>
        <v>1633</v>
      </c>
      <c r="AC6" s="388">
        <f>h14_2!AK6</f>
        <v>1184</v>
      </c>
      <c r="AD6" s="388">
        <f>h15_2!AK6</f>
        <v>818</v>
      </c>
      <c r="AE6" s="388">
        <f>h16_2!AK6</f>
        <v>79</v>
      </c>
      <c r="AF6" s="388">
        <f>h17_2!AK6</f>
        <v>1068</v>
      </c>
      <c r="AG6" s="388">
        <f>'H18'!AL8</f>
        <v>214</v>
      </c>
      <c r="AH6" s="388">
        <f>'H19'!AL8</f>
        <v>253</v>
      </c>
      <c r="AI6" s="388">
        <f>'H20'!AL8</f>
        <v>910</v>
      </c>
      <c r="AJ6" s="388">
        <f>'H21'!AT9</f>
        <v>1017</v>
      </c>
      <c r="AK6" s="388">
        <f>'H22'!AU8</f>
        <v>309</v>
      </c>
      <c r="AL6" s="388">
        <f>'H23'!AU8</f>
        <v>22</v>
      </c>
      <c r="AM6" s="388">
        <f>'H24'!AU8</f>
        <v>1121</v>
      </c>
      <c r="AN6" s="388">
        <f>'H25'!AU8</f>
        <v>1498</v>
      </c>
      <c r="AO6" s="388">
        <f>'H26'!AU8</f>
        <v>1913</v>
      </c>
      <c r="AP6" s="388">
        <f>'H27'!AU8</f>
        <v>2785</v>
      </c>
      <c r="AQ6" s="393">
        <f>'H28'!AU8</f>
        <v>2716</v>
      </c>
      <c r="AR6" s="388">
        <f>'H29'!AU8</f>
        <v>3384</v>
      </c>
      <c r="AS6" s="388">
        <f>'H30'!AU8</f>
        <v>3066</v>
      </c>
      <c r="AT6" s="388">
        <f>'R1'!BK9</f>
        <v>6434</v>
      </c>
      <c r="AU6" s="393">
        <f>'R2'!BM9</f>
        <v>935</v>
      </c>
      <c r="AV6" s="393">
        <f>'R3'!BM9</f>
        <v>2815</v>
      </c>
      <c r="AW6" s="388">
        <f>'R4'!BK9</f>
        <v>3811</v>
      </c>
      <c r="AX6" s="307">
        <f>'R5'!BK9</f>
        <v>4307</v>
      </c>
      <c r="AY6" s="333">
        <f>'R6'!BK9</f>
        <v>5117</v>
      </c>
      <c r="AZ6" s="786">
        <f>h13_2!AL6</f>
        <v>11</v>
      </c>
      <c r="BA6" s="388">
        <f>h14_2!AL6</f>
        <v>-23</v>
      </c>
      <c r="BB6" s="388">
        <f>h15_2!AL6</f>
        <v>-51</v>
      </c>
      <c r="BC6" s="388">
        <f>h16_2!AL6</f>
        <v>65</v>
      </c>
      <c r="BD6" s="388">
        <f>h17_2!AL6</f>
        <v>17</v>
      </c>
      <c r="BE6" s="388">
        <f>'H18'!AM8</f>
        <v>59</v>
      </c>
      <c r="BF6" s="388">
        <f>'H19'!AM8</f>
        <v>-24</v>
      </c>
      <c r="BG6" s="388">
        <f>'H20'!AM8</f>
        <v>143</v>
      </c>
      <c r="BH6" s="388">
        <f>'H21'!AU9</f>
        <v>211</v>
      </c>
      <c r="BI6" s="388">
        <f>'H22'!AV8</f>
        <v>-130</v>
      </c>
      <c r="BJ6" s="388">
        <f>'H23'!AV8</f>
        <v>-222</v>
      </c>
      <c r="BK6" s="388">
        <f>'H24'!AV8</f>
        <v>-1653</v>
      </c>
      <c r="BL6" s="388">
        <f>'H25'!AV8</f>
        <v>-1518</v>
      </c>
      <c r="BM6" s="388">
        <f>'H26'!AV8</f>
        <v>-1254</v>
      </c>
      <c r="BN6" s="388">
        <f>'H27'!AV8</f>
        <v>-1204</v>
      </c>
      <c r="BO6" s="393">
        <f>'H28'!AV8</f>
        <v>-1066</v>
      </c>
      <c r="BP6" s="685">
        <f>'H29'!AV8</f>
        <v>-1179</v>
      </c>
      <c r="BQ6" s="1012">
        <f>'H30'!AV8</f>
        <v>-1403</v>
      </c>
      <c r="BR6" s="659">
        <f>'R1'!BN9</f>
        <v>-4883</v>
      </c>
      <c r="BS6" s="685">
        <f>'R2'!BP9</f>
        <v>-1544</v>
      </c>
      <c r="BT6" s="658">
        <f>'R3'!BP9</f>
        <v>-1307</v>
      </c>
      <c r="BU6" s="1012">
        <f>'R4'!BN9</f>
        <v>-1349</v>
      </c>
      <c r="BV6" s="441">
        <f>'R5'!AD9</f>
        <v>-574</v>
      </c>
      <c r="BW6" s="792">
        <f>'R6'!AD9</f>
        <v>3351</v>
      </c>
    </row>
    <row r="7" spans="1:75" ht="15.75" customHeight="1" x14ac:dyDescent="0.2">
      <c r="A7" s="303">
        <v>2</v>
      </c>
      <c r="C7" s="1201" t="s">
        <v>9</v>
      </c>
      <c r="D7" s="560">
        <f>h13_2!AJ7</f>
        <v>4968</v>
      </c>
      <c r="E7" s="389">
        <f>h14_2!AJ7</f>
        <v>2867</v>
      </c>
      <c r="F7" s="389">
        <f>h15_2!AJ7</f>
        <v>1812</v>
      </c>
      <c r="G7" s="389">
        <f>h16_2!AJ7</f>
        <v>779</v>
      </c>
      <c r="H7" s="389">
        <f>h17_2!AJ7</f>
        <v>2665</v>
      </c>
      <c r="I7" s="389">
        <f>'H18'!AK9</f>
        <v>4116</v>
      </c>
      <c r="J7" s="389">
        <f>'H19'!AK9</f>
        <v>1720</v>
      </c>
      <c r="K7" s="389">
        <f>'H20'!AK9</f>
        <v>1203</v>
      </c>
      <c r="L7" s="389">
        <f>'H21'!AS10</f>
        <v>1027</v>
      </c>
      <c r="M7" s="389">
        <f>'H22'!AT9</f>
        <v>-709</v>
      </c>
      <c r="N7" s="389">
        <f>'H23'!AT9</f>
        <v>-720</v>
      </c>
      <c r="O7" s="389">
        <f>'H24'!AT9</f>
        <v>72</v>
      </c>
      <c r="P7" s="389">
        <f>'H25'!AT9</f>
        <v>-1161</v>
      </c>
      <c r="Q7" s="389">
        <f>'H26'!AT9</f>
        <v>-833</v>
      </c>
      <c r="R7" s="389">
        <f>'H27'!AT9</f>
        <v>-711</v>
      </c>
      <c r="S7" s="612">
        <f>'H28'!AT9</f>
        <v>-829</v>
      </c>
      <c r="T7" s="394">
        <f>'H29'!AT9</f>
        <v>-524</v>
      </c>
      <c r="U7" s="394">
        <f>'H30'!AT9</f>
        <v>529</v>
      </c>
      <c r="V7" s="394">
        <f>'R1'!BH10</f>
        <v>-616</v>
      </c>
      <c r="W7" s="612">
        <f>'R2'!BJ10</f>
        <v>540</v>
      </c>
      <c r="X7" s="612">
        <f>'R3'!BJ10</f>
        <v>-87</v>
      </c>
      <c r="Y7" s="394">
        <f>'R4'!BH10</f>
        <v>656</v>
      </c>
      <c r="Z7" s="68">
        <f>'R5'!BH10</f>
        <v>1162</v>
      </c>
      <c r="AA7" s="605">
        <f>'R6'!BH10</f>
        <v>-46</v>
      </c>
      <c r="AB7" s="787">
        <f>h13_2!AK7</f>
        <v>419</v>
      </c>
      <c r="AC7" s="390">
        <f>h14_2!AK7</f>
        <v>465</v>
      </c>
      <c r="AD7" s="390">
        <f>h15_2!AK7</f>
        <v>470</v>
      </c>
      <c r="AE7" s="390">
        <f>h16_2!AK7</f>
        <v>185</v>
      </c>
      <c r="AF7" s="390">
        <f>h17_2!AK7</f>
        <v>389</v>
      </c>
      <c r="AG7" s="390">
        <f>'H18'!AL9</f>
        <v>-66</v>
      </c>
      <c r="AH7" s="390">
        <f>'H19'!AL9</f>
        <v>308</v>
      </c>
      <c r="AI7" s="390">
        <f>'H20'!AL9</f>
        <v>242</v>
      </c>
      <c r="AJ7" s="390">
        <f>'H21'!AT10</f>
        <v>203</v>
      </c>
      <c r="AK7" s="390">
        <f>'H22'!AU9</f>
        <v>-68</v>
      </c>
      <c r="AL7" s="390">
        <f>'H23'!AU9</f>
        <v>-433</v>
      </c>
      <c r="AM7" s="390">
        <f>'H24'!AU9</f>
        <v>164</v>
      </c>
      <c r="AN7" s="390">
        <f>'H25'!AU9</f>
        <v>331</v>
      </c>
      <c r="AO7" s="390">
        <f>'H26'!AU9</f>
        <v>281</v>
      </c>
      <c r="AP7" s="390">
        <f>'H27'!AU9</f>
        <v>524</v>
      </c>
      <c r="AQ7" s="396">
        <f>'H28'!AU9</f>
        <v>636</v>
      </c>
      <c r="AR7" s="390">
        <f>'H29'!AU9</f>
        <v>681</v>
      </c>
      <c r="AS7" s="390">
        <f>'H30'!AU9</f>
        <v>1025</v>
      </c>
      <c r="AT7" s="390">
        <f>'R1'!BK10</f>
        <v>2253</v>
      </c>
      <c r="AU7" s="396">
        <f>'R2'!BM10</f>
        <v>721</v>
      </c>
      <c r="AV7" s="396">
        <f>'R3'!BM10</f>
        <v>842</v>
      </c>
      <c r="AW7" s="390">
        <f>'R4'!BK10</f>
        <v>1054</v>
      </c>
      <c r="AX7" s="307">
        <f>'R5'!BK10</f>
        <v>1386</v>
      </c>
      <c r="AY7" s="333">
        <f>'R6'!BK10</f>
        <v>1603</v>
      </c>
      <c r="AZ7" s="787">
        <f>h13_2!AL7</f>
        <v>-63</v>
      </c>
      <c r="BA7" s="390">
        <f>h14_2!AL7</f>
        <v>101</v>
      </c>
      <c r="BB7" s="390">
        <f>h15_2!AL7</f>
        <v>338</v>
      </c>
      <c r="BC7" s="390">
        <f>h16_2!AL7</f>
        <v>235</v>
      </c>
      <c r="BD7" s="390">
        <f>h17_2!AL7</f>
        <v>339</v>
      </c>
      <c r="BE7" s="390">
        <f>'H18'!AM9</f>
        <v>275</v>
      </c>
      <c r="BF7" s="390">
        <f>'H19'!AM9</f>
        <v>38</v>
      </c>
      <c r="BG7" s="390">
        <f>'H20'!AM9</f>
        <v>302</v>
      </c>
      <c r="BH7" s="390">
        <f>'H21'!AU10</f>
        <v>316</v>
      </c>
      <c r="BI7" s="390">
        <f>'H22'!AV9</f>
        <v>391</v>
      </c>
      <c r="BJ7" s="390">
        <f>'H23'!AV9</f>
        <v>276</v>
      </c>
      <c r="BK7" s="390">
        <f>'H24'!AV9</f>
        <v>196</v>
      </c>
      <c r="BL7" s="390">
        <f>'H25'!AV9</f>
        <v>165</v>
      </c>
      <c r="BM7" s="390">
        <f>'H26'!AV9</f>
        <v>93</v>
      </c>
      <c r="BN7" s="390">
        <f>'H27'!AV9</f>
        <v>445</v>
      </c>
      <c r="BO7" s="396">
        <f>'H28'!AV9</f>
        <v>408</v>
      </c>
      <c r="BP7" s="685">
        <f>'H29'!AV9</f>
        <v>415</v>
      </c>
      <c r="BQ7" s="1013">
        <f>'H30'!AV9</f>
        <v>103</v>
      </c>
      <c r="BR7" s="659">
        <f>'R1'!BN10</f>
        <v>-541</v>
      </c>
      <c r="BS7" s="685">
        <f>'R2'!BP10</f>
        <v>402</v>
      </c>
      <c r="BT7" s="659">
        <f>'R3'!BP10</f>
        <v>-77</v>
      </c>
      <c r="BU7" s="1013">
        <f>'R4'!BN10</f>
        <v>-187</v>
      </c>
      <c r="BV7" s="264">
        <f>'R5'!AD10</f>
        <v>2852</v>
      </c>
      <c r="BW7" s="791">
        <f>'R6'!AD10</f>
        <v>2200</v>
      </c>
    </row>
    <row r="8" spans="1:75" ht="15.75" customHeight="1" x14ac:dyDescent="0.2">
      <c r="A8" s="303">
        <v>3</v>
      </c>
      <c r="C8" s="1201" t="s">
        <v>10</v>
      </c>
      <c r="D8" s="560">
        <f>h13_2!AJ8</f>
        <v>603</v>
      </c>
      <c r="E8" s="389">
        <f>h14_2!AJ8</f>
        <v>1013</v>
      </c>
      <c r="F8" s="389">
        <f>h15_2!AJ8</f>
        <v>1248</v>
      </c>
      <c r="G8" s="389">
        <f>h16_2!AJ8</f>
        <v>1272</v>
      </c>
      <c r="H8" s="389">
        <f>h17_2!AJ8</f>
        <v>754</v>
      </c>
      <c r="I8" s="389">
        <f>'H18'!AK10</f>
        <v>30</v>
      </c>
      <c r="J8" s="389">
        <f>'H19'!AK10</f>
        <v>1875</v>
      </c>
      <c r="K8" s="389">
        <f>'H20'!AK10</f>
        <v>1420</v>
      </c>
      <c r="L8" s="389">
        <f>'H21'!AS11</f>
        <v>2058</v>
      </c>
      <c r="M8" s="389">
        <f>'H22'!AT10</f>
        <v>658</v>
      </c>
      <c r="N8" s="389">
        <f>'H23'!AT10</f>
        <v>1594</v>
      </c>
      <c r="O8" s="389">
        <f>'H24'!AT10</f>
        <v>1172</v>
      </c>
      <c r="P8" s="389">
        <f>'H25'!AT10</f>
        <v>-411</v>
      </c>
      <c r="Q8" s="389">
        <f>'H26'!AT10</f>
        <v>-623</v>
      </c>
      <c r="R8" s="389">
        <f>'H27'!AT10</f>
        <v>-579</v>
      </c>
      <c r="S8" s="612">
        <f>'H28'!AT10</f>
        <v>-210</v>
      </c>
      <c r="T8" s="394">
        <f>'H29'!AT10</f>
        <v>-139</v>
      </c>
      <c r="U8" s="394">
        <f>'H30'!AT10</f>
        <v>-15</v>
      </c>
      <c r="V8" s="394">
        <f>'R1'!BH11</f>
        <v>-620</v>
      </c>
      <c r="W8" s="612">
        <f>'R2'!BJ11</f>
        <v>-1266</v>
      </c>
      <c r="X8" s="612">
        <f>'R3'!BJ11</f>
        <v>-1077</v>
      </c>
      <c r="Y8" s="394">
        <f>'R4'!BH11</f>
        <v>-1378</v>
      </c>
      <c r="Z8" s="68">
        <f>'R5'!BH11</f>
        <v>-2579</v>
      </c>
      <c r="AA8" s="605">
        <f>'R6'!BH11</f>
        <v>-991</v>
      </c>
      <c r="AB8" s="787">
        <f>h13_2!AK8</f>
        <v>272</v>
      </c>
      <c r="AC8" s="390">
        <f>h14_2!AK8</f>
        <v>84</v>
      </c>
      <c r="AD8" s="390">
        <f>h15_2!AK8</f>
        <v>112</v>
      </c>
      <c r="AE8" s="390">
        <f>h16_2!AK8</f>
        <v>-28</v>
      </c>
      <c r="AF8" s="390">
        <f>h17_2!AK8</f>
        <v>128</v>
      </c>
      <c r="AG8" s="390">
        <f>'H18'!AL10</f>
        <v>6</v>
      </c>
      <c r="AH8" s="390">
        <f>'H19'!AL10</f>
        <v>132</v>
      </c>
      <c r="AI8" s="390">
        <f>'H20'!AL10</f>
        <v>152</v>
      </c>
      <c r="AJ8" s="390">
        <f>'H21'!AT11</f>
        <v>62</v>
      </c>
      <c r="AK8" s="390">
        <f>'H22'!AU10</f>
        <v>-33</v>
      </c>
      <c r="AL8" s="390">
        <f>'H23'!AU10</f>
        <v>6</v>
      </c>
      <c r="AM8" s="390">
        <f>'H24'!AU10</f>
        <v>236</v>
      </c>
      <c r="AN8" s="390">
        <f>'H25'!AU10</f>
        <v>101</v>
      </c>
      <c r="AO8" s="390">
        <f>'H26'!AU10</f>
        <v>273</v>
      </c>
      <c r="AP8" s="390">
        <f>'H27'!AU10</f>
        <v>270</v>
      </c>
      <c r="AQ8" s="396">
        <f>'H28'!AU10</f>
        <v>345</v>
      </c>
      <c r="AR8" s="390">
        <f>'H29'!AU10</f>
        <v>507</v>
      </c>
      <c r="AS8" s="390">
        <f>'H30'!AU10</f>
        <v>419</v>
      </c>
      <c r="AT8" s="390">
        <f>'R1'!BK11</f>
        <v>1541</v>
      </c>
      <c r="AU8" s="396">
        <f>'R2'!BM11</f>
        <v>146</v>
      </c>
      <c r="AV8" s="396">
        <f>'R3'!BM11</f>
        <v>574</v>
      </c>
      <c r="AW8" s="390">
        <f>'R4'!BK11</f>
        <v>873</v>
      </c>
      <c r="AX8" s="307">
        <f>'R5'!BK11</f>
        <v>1070</v>
      </c>
      <c r="AY8" s="333">
        <f>'R6'!BK11</f>
        <v>1057</v>
      </c>
      <c r="AZ8" s="787">
        <f>h13_2!AL8</f>
        <v>244</v>
      </c>
      <c r="BA8" s="390">
        <f>h14_2!AL8</f>
        <v>212</v>
      </c>
      <c r="BB8" s="390">
        <f>h15_2!AL8</f>
        <v>170</v>
      </c>
      <c r="BC8" s="390">
        <f>h16_2!AL8</f>
        <v>159</v>
      </c>
      <c r="BD8" s="390">
        <f>h17_2!AL8</f>
        <v>228</v>
      </c>
      <c r="BE8" s="390">
        <f>'H18'!AM10</f>
        <v>156</v>
      </c>
      <c r="BF8" s="390">
        <f>'H19'!AM10</f>
        <v>202</v>
      </c>
      <c r="BG8" s="390">
        <f>'H20'!AM10</f>
        <v>117</v>
      </c>
      <c r="BH8" s="390">
        <f>'H21'!AU11</f>
        <v>96</v>
      </c>
      <c r="BI8" s="390">
        <f>'H22'!AV10</f>
        <v>87</v>
      </c>
      <c r="BJ8" s="390">
        <f>'H23'!AV10</f>
        <v>-70</v>
      </c>
      <c r="BK8" s="390">
        <f>'H24'!AV10</f>
        <v>-25</v>
      </c>
      <c r="BL8" s="390">
        <f>'H25'!AV10</f>
        <v>-287</v>
      </c>
      <c r="BM8" s="390">
        <f>'H26'!AV10</f>
        <v>-304</v>
      </c>
      <c r="BN8" s="390">
        <f>'H27'!AV10</f>
        <v>-58</v>
      </c>
      <c r="BO8" s="396">
        <f>'H28'!AV10</f>
        <v>33</v>
      </c>
      <c r="BP8" s="685">
        <f>'H29'!AV10</f>
        <v>-59</v>
      </c>
      <c r="BQ8" s="1013">
        <f>'H30'!AV10</f>
        <v>-22</v>
      </c>
      <c r="BR8" s="659">
        <f>'R1'!BN11</f>
        <v>-900</v>
      </c>
      <c r="BS8" s="685">
        <f>'R2'!BP11</f>
        <v>141</v>
      </c>
      <c r="BT8" s="659">
        <f>'R3'!BP11</f>
        <v>23</v>
      </c>
      <c r="BU8" s="1013">
        <f>'R4'!BN11</f>
        <v>41</v>
      </c>
      <c r="BV8" s="264">
        <f>'R5'!AD11</f>
        <v>-1753</v>
      </c>
      <c r="BW8" s="791">
        <f>'R6'!AD11</f>
        <v>-205</v>
      </c>
    </row>
    <row r="9" spans="1:75" ht="15.75" customHeight="1" x14ac:dyDescent="0.2">
      <c r="A9" s="303">
        <v>4</v>
      </c>
      <c r="C9" s="1201" t="s">
        <v>11</v>
      </c>
      <c r="D9" s="560">
        <f>h13_2!AJ9</f>
        <v>-3402</v>
      </c>
      <c r="E9" s="389">
        <f>h14_2!AJ9</f>
        <v>-3027</v>
      </c>
      <c r="F9" s="389">
        <f>h15_2!AJ9</f>
        <v>-2907</v>
      </c>
      <c r="G9" s="389">
        <f>h16_2!AJ9</f>
        <v>-1593</v>
      </c>
      <c r="H9" s="389">
        <f>h17_2!AJ9</f>
        <v>-2297</v>
      </c>
      <c r="I9" s="389">
        <f>'H18'!AK11</f>
        <v>-1765</v>
      </c>
      <c r="J9" s="389">
        <f>'H19'!AK11</f>
        <v>-428</v>
      </c>
      <c r="K9" s="389">
        <f>'H20'!AK11</f>
        <v>-646</v>
      </c>
      <c r="L9" s="389">
        <f>'H21'!AS12</f>
        <v>144</v>
      </c>
      <c r="M9" s="389">
        <f>'H22'!AT11</f>
        <v>-875</v>
      </c>
      <c r="N9" s="389">
        <f>'H23'!AT11</f>
        <v>45</v>
      </c>
      <c r="O9" s="389">
        <f>'H24'!AT11</f>
        <v>-893</v>
      </c>
      <c r="P9" s="389">
        <f>'H25'!AT11</f>
        <v>-799</v>
      </c>
      <c r="Q9" s="389">
        <f>'H26'!AT11</f>
        <v>-953</v>
      </c>
      <c r="R9" s="389">
        <f>'H27'!AT11</f>
        <v>-783</v>
      </c>
      <c r="S9" s="612">
        <f>'H28'!AT11</f>
        <v>-980</v>
      </c>
      <c r="T9" s="394">
        <f>'H29'!AT11</f>
        <v>358</v>
      </c>
      <c r="U9" s="394">
        <f>'H30'!AT11</f>
        <v>187</v>
      </c>
      <c r="V9" s="394">
        <f>'R1'!BH12</f>
        <v>-697</v>
      </c>
      <c r="W9" s="612">
        <f>'R2'!BJ12</f>
        <v>59</v>
      </c>
      <c r="X9" s="612">
        <f>'R3'!BJ12</f>
        <v>195</v>
      </c>
      <c r="Y9" s="394">
        <f>'R4'!BH12</f>
        <v>181</v>
      </c>
      <c r="Z9" s="68">
        <f>'R5'!BH12</f>
        <v>1448</v>
      </c>
      <c r="AA9" s="605">
        <f>'R6'!BH12</f>
        <v>463</v>
      </c>
      <c r="AB9" s="787">
        <f>h13_2!AK9</f>
        <v>87</v>
      </c>
      <c r="AC9" s="390">
        <f>h14_2!AK9</f>
        <v>-22</v>
      </c>
      <c r="AD9" s="390">
        <f>h15_2!AK9</f>
        <v>-72</v>
      </c>
      <c r="AE9" s="390">
        <f>h16_2!AK9</f>
        <v>63</v>
      </c>
      <c r="AF9" s="390">
        <f>h17_2!AK9</f>
        <v>125</v>
      </c>
      <c r="AG9" s="390">
        <f>'H18'!AL11</f>
        <v>277</v>
      </c>
      <c r="AH9" s="390">
        <f>'H19'!AL11</f>
        <v>308</v>
      </c>
      <c r="AI9" s="390">
        <f>'H20'!AL11</f>
        <v>195</v>
      </c>
      <c r="AJ9" s="390">
        <f>'H21'!AT12</f>
        <v>-59</v>
      </c>
      <c r="AK9" s="390">
        <f>'H22'!AU11</f>
        <v>-24</v>
      </c>
      <c r="AL9" s="390">
        <f>'H23'!AU11</f>
        <v>85</v>
      </c>
      <c r="AM9" s="390">
        <f>'H24'!AU11</f>
        <v>179</v>
      </c>
      <c r="AN9" s="390">
        <f>'H25'!AU11</f>
        <v>285</v>
      </c>
      <c r="AO9" s="390">
        <f>'H26'!AU11</f>
        <v>397</v>
      </c>
      <c r="AP9" s="390">
        <f>'H27'!AU11</f>
        <v>323</v>
      </c>
      <c r="AQ9" s="396">
        <f>'H28'!AU11</f>
        <v>404</v>
      </c>
      <c r="AR9" s="390">
        <f>'H29'!AU11</f>
        <v>543</v>
      </c>
      <c r="AS9" s="390">
        <f>'H30'!AU11</f>
        <v>631</v>
      </c>
      <c r="AT9" s="390">
        <f>'R1'!BK12</f>
        <v>1422</v>
      </c>
      <c r="AU9" s="396">
        <f>'R2'!BM12</f>
        <v>136</v>
      </c>
      <c r="AV9" s="396">
        <f>'R3'!BM12</f>
        <v>581</v>
      </c>
      <c r="AW9" s="390">
        <f>'R4'!BK12</f>
        <v>927</v>
      </c>
      <c r="AX9" s="307">
        <f>'R5'!BK12</f>
        <v>922</v>
      </c>
      <c r="AY9" s="333">
        <f>'R6'!BK12</f>
        <v>990</v>
      </c>
      <c r="AZ9" s="787">
        <f>h13_2!AL9</f>
        <v>199</v>
      </c>
      <c r="BA9" s="390">
        <f>h14_2!AL9</f>
        <v>277</v>
      </c>
      <c r="BB9" s="390">
        <f>h15_2!AL9</f>
        <v>188</v>
      </c>
      <c r="BC9" s="390">
        <f>h16_2!AL9</f>
        <v>196</v>
      </c>
      <c r="BD9" s="390">
        <f>h17_2!AL9</f>
        <v>184</v>
      </c>
      <c r="BE9" s="390">
        <f>'H18'!AM11</f>
        <v>102</v>
      </c>
      <c r="BF9" s="390">
        <f>'H19'!AM11</f>
        <v>206</v>
      </c>
      <c r="BG9" s="390">
        <f>'H20'!AM11</f>
        <v>91</v>
      </c>
      <c r="BH9" s="390">
        <f>'H21'!AU12</f>
        <v>166</v>
      </c>
      <c r="BI9" s="390">
        <f>'H22'!AV11</f>
        <v>153</v>
      </c>
      <c r="BJ9" s="390">
        <f>'H23'!AV11</f>
        <v>161</v>
      </c>
      <c r="BK9" s="390">
        <f>'H24'!AV11</f>
        <v>-146</v>
      </c>
      <c r="BL9" s="390">
        <f>'H25'!AV11</f>
        <v>-143</v>
      </c>
      <c r="BM9" s="390">
        <f>'H26'!AV11</f>
        <v>-53</v>
      </c>
      <c r="BN9" s="390">
        <f>'H27'!AV11</f>
        <v>-176</v>
      </c>
      <c r="BO9" s="396">
        <f>'H28'!AV11</f>
        <v>1</v>
      </c>
      <c r="BP9" s="685">
        <f>'H29'!AV11</f>
        <v>-50</v>
      </c>
      <c r="BQ9" s="1013">
        <f>'H30'!AV11</f>
        <v>-44</v>
      </c>
      <c r="BR9" s="659">
        <f>'R1'!BN12</f>
        <v>-501</v>
      </c>
      <c r="BS9" s="685">
        <f>'R2'!BP12</f>
        <v>51</v>
      </c>
      <c r="BT9" s="659">
        <f>'R3'!BP12</f>
        <v>6</v>
      </c>
      <c r="BU9" s="1013">
        <f>'R4'!BN12</f>
        <v>-51</v>
      </c>
      <c r="BV9" s="264">
        <f>'R5'!AD12</f>
        <v>2422</v>
      </c>
      <c r="BW9" s="791">
        <f>'R6'!AD12</f>
        <v>1315</v>
      </c>
    </row>
    <row r="10" spans="1:75" ht="15.75" customHeight="1" x14ac:dyDescent="0.2">
      <c r="A10" s="303">
        <v>5</v>
      </c>
      <c r="C10" s="1201" t="s">
        <v>12</v>
      </c>
      <c r="D10" s="560">
        <f>h13_2!AJ10</f>
        <v>-1431</v>
      </c>
      <c r="E10" s="389">
        <f>h14_2!AJ10</f>
        <v>-1243</v>
      </c>
      <c r="F10" s="389">
        <f>h15_2!AJ10</f>
        <v>-1143</v>
      </c>
      <c r="G10" s="389">
        <f>h16_2!AJ10</f>
        <v>-1455</v>
      </c>
      <c r="H10" s="389">
        <f>h17_2!AJ10</f>
        <v>-1320</v>
      </c>
      <c r="I10" s="389">
        <f>'H18'!AK12</f>
        <v>-1634</v>
      </c>
      <c r="J10" s="389">
        <f>'H19'!AK12</f>
        <v>-1202</v>
      </c>
      <c r="K10" s="389">
        <f>'H20'!AK12</f>
        <v>-1058</v>
      </c>
      <c r="L10" s="389">
        <f>'H21'!AS13</f>
        <v>-1397</v>
      </c>
      <c r="M10" s="389">
        <f>'H22'!AT12</f>
        <v>-1309</v>
      </c>
      <c r="N10" s="389">
        <f>'H23'!AT12</f>
        <v>-1006</v>
      </c>
      <c r="O10" s="389">
        <f>'H24'!AT12</f>
        <v>-1203</v>
      </c>
      <c r="P10" s="389">
        <f>'H25'!AT12</f>
        <v>-1499</v>
      </c>
      <c r="Q10" s="389">
        <f>'H26'!AT12</f>
        <v>-1409</v>
      </c>
      <c r="R10" s="389">
        <f>'H27'!AT12</f>
        <v>-1378</v>
      </c>
      <c r="S10" s="612">
        <f>'H28'!AT12</f>
        <v>-773</v>
      </c>
      <c r="T10" s="394">
        <f>'H29'!AT12</f>
        <v>-1152</v>
      </c>
      <c r="U10" s="394">
        <f>'H30'!AT12</f>
        <v>-1359</v>
      </c>
      <c r="V10" s="394">
        <f>'R1'!BH13</f>
        <v>-1517</v>
      </c>
      <c r="W10" s="612">
        <f>'R2'!BJ13</f>
        <v>-1497</v>
      </c>
      <c r="X10" s="612">
        <f>'R3'!BJ13</f>
        <v>-1184</v>
      </c>
      <c r="Y10" s="394">
        <f>'R4'!BH13</f>
        <v>-978</v>
      </c>
      <c r="Z10" s="68">
        <f>'R5'!BH13</f>
        <v>-1161</v>
      </c>
      <c r="AA10" s="605">
        <f>'R6'!BH13</f>
        <v>-1272</v>
      </c>
      <c r="AB10" s="787">
        <f>h13_2!AK10</f>
        <v>298</v>
      </c>
      <c r="AC10" s="390">
        <f>h14_2!AK10</f>
        <v>-19</v>
      </c>
      <c r="AD10" s="390">
        <f>h15_2!AK10</f>
        <v>107</v>
      </c>
      <c r="AE10" s="390">
        <f>h16_2!AK10</f>
        <v>109</v>
      </c>
      <c r="AF10" s="390">
        <f>h17_2!AK10</f>
        <v>261</v>
      </c>
      <c r="AG10" s="390">
        <f>'H18'!AL12</f>
        <v>65</v>
      </c>
      <c r="AH10" s="390">
        <f>'H19'!AL12</f>
        <v>20</v>
      </c>
      <c r="AI10" s="390">
        <f>'H20'!AL12</f>
        <v>193</v>
      </c>
      <c r="AJ10" s="390">
        <f>'H21'!AT13</f>
        <v>-144</v>
      </c>
      <c r="AK10" s="390">
        <f>'H22'!AU12</f>
        <v>-133</v>
      </c>
      <c r="AL10" s="390">
        <f>'H23'!AU12</f>
        <v>152</v>
      </c>
      <c r="AM10" s="390">
        <f>'H24'!AU12</f>
        <v>191</v>
      </c>
      <c r="AN10" s="390">
        <f>'H25'!AU12</f>
        <v>32</v>
      </c>
      <c r="AO10" s="390">
        <f>'H26'!AU12</f>
        <v>119</v>
      </c>
      <c r="AP10" s="390">
        <f>'H27'!AU12</f>
        <v>399</v>
      </c>
      <c r="AQ10" s="396">
        <f>'H28'!AU12</f>
        <v>510</v>
      </c>
      <c r="AR10" s="390">
        <f>'H29'!AU12</f>
        <v>758</v>
      </c>
      <c r="AS10" s="390">
        <f>'H30'!AU12</f>
        <v>998</v>
      </c>
      <c r="AT10" s="390">
        <f>'R1'!BK13</f>
        <v>1858</v>
      </c>
      <c r="AU10" s="396">
        <f>'R2'!BM13</f>
        <v>442</v>
      </c>
      <c r="AV10" s="396">
        <f>'R3'!BM13</f>
        <v>1066</v>
      </c>
      <c r="AW10" s="390">
        <f>'R4'!BK13</f>
        <v>1147</v>
      </c>
      <c r="AX10" s="307">
        <f>'R5'!BK13</f>
        <v>1085</v>
      </c>
      <c r="AY10" s="333">
        <f>'R6'!BK13</f>
        <v>1220</v>
      </c>
      <c r="AZ10" s="787">
        <f>h13_2!AL10</f>
        <v>84</v>
      </c>
      <c r="BA10" s="390">
        <f>h14_2!AL10</f>
        <v>85</v>
      </c>
      <c r="BB10" s="390">
        <f>h15_2!AL10</f>
        <v>85</v>
      </c>
      <c r="BC10" s="390">
        <f>h16_2!AL10</f>
        <v>64</v>
      </c>
      <c r="BD10" s="390">
        <f>h17_2!AL10</f>
        <v>114</v>
      </c>
      <c r="BE10" s="390">
        <f>'H18'!AM12</f>
        <v>125</v>
      </c>
      <c r="BF10" s="390">
        <f>'H19'!AM12</f>
        <v>117</v>
      </c>
      <c r="BG10" s="390">
        <f>'H20'!AM12</f>
        <v>118</v>
      </c>
      <c r="BH10" s="390">
        <f>'H21'!AU13</f>
        <v>94</v>
      </c>
      <c r="BI10" s="390">
        <f>'H22'!AV12</f>
        <v>43</v>
      </c>
      <c r="BJ10" s="390">
        <f>'H23'!AV12</f>
        <v>75</v>
      </c>
      <c r="BK10" s="390">
        <f>'H24'!AV12</f>
        <v>6</v>
      </c>
      <c r="BL10" s="390">
        <f>'H25'!AV12</f>
        <v>-45</v>
      </c>
      <c r="BM10" s="390">
        <f>'H26'!AV12</f>
        <v>-61</v>
      </c>
      <c r="BN10" s="390">
        <f>'H27'!AV12</f>
        <v>-39</v>
      </c>
      <c r="BO10" s="396">
        <f>'H28'!AV12</f>
        <v>-37</v>
      </c>
      <c r="BP10" s="685">
        <f>'H29'!AV12</f>
        <v>-138</v>
      </c>
      <c r="BQ10" s="1013">
        <f>'H30'!AV12</f>
        <v>-100</v>
      </c>
      <c r="BR10" s="659">
        <f>'R1'!BN13</f>
        <v>-704</v>
      </c>
      <c r="BS10" s="685">
        <f>'R2'!BP13</f>
        <v>-11</v>
      </c>
      <c r="BT10" s="659">
        <f>'R3'!BP13</f>
        <v>-90</v>
      </c>
      <c r="BU10" s="1013">
        <f>'R4'!BN13</f>
        <v>-48</v>
      </c>
      <c r="BV10" s="264">
        <f>'R5'!AD13</f>
        <v>-254</v>
      </c>
      <c r="BW10" s="791">
        <f>'R6'!AD13</f>
        <v>-473</v>
      </c>
    </row>
    <row r="11" spans="1:75" ht="15.75" customHeight="1" x14ac:dyDescent="0.2">
      <c r="A11" s="303">
        <v>6</v>
      </c>
      <c r="C11" s="1201" t="s">
        <v>13</v>
      </c>
      <c r="D11" s="560">
        <f>h13_2!AJ11</f>
        <v>-1719</v>
      </c>
      <c r="E11" s="389">
        <f>h14_2!AJ11</f>
        <v>-1494</v>
      </c>
      <c r="F11" s="389">
        <f>h15_2!AJ11</f>
        <v>-1683</v>
      </c>
      <c r="G11" s="389">
        <f>h16_2!AJ11</f>
        <v>-1655</v>
      </c>
      <c r="H11" s="389">
        <f>h17_2!AJ11</f>
        <v>-1066</v>
      </c>
      <c r="I11" s="389">
        <f>'H18'!AK13</f>
        <v>-1073</v>
      </c>
      <c r="J11" s="389">
        <f>'H19'!AK13</f>
        <v>-1318</v>
      </c>
      <c r="K11" s="389">
        <f>'H20'!AK13</f>
        <v>-1091</v>
      </c>
      <c r="L11" s="389">
        <f>'H21'!AS14</f>
        <v>-700</v>
      </c>
      <c r="M11" s="389">
        <f>'H22'!AT13</f>
        <v>-454</v>
      </c>
      <c r="N11" s="389">
        <f>'H23'!AT13</f>
        <v>-195</v>
      </c>
      <c r="O11" s="389">
        <f>'H24'!AT13</f>
        <v>74</v>
      </c>
      <c r="P11" s="389">
        <f>'H25'!AT13</f>
        <v>-808</v>
      </c>
      <c r="Q11" s="389">
        <f>'H26'!AT13</f>
        <v>-908</v>
      </c>
      <c r="R11" s="389">
        <f>'H27'!AT13</f>
        <v>-1447</v>
      </c>
      <c r="S11" s="612">
        <f>'H28'!AT13</f>
        <v>-1269</v>
      </c>
      <c r="T11" s="394">
        <f>'H29'!AT13</f>
        <v>-1233</v>
      </c>
      <c r="U11" s="394">
        <f>'H30'!AT13</f>
        <v>-761</v>
      </c>
      <c r="V11" s="394">
        <f>'R1'!BH14</f>
        <v>-656</v>
      </c>
      <c r="W11" s="612">
        <f>'R2'!BJ14</f>
        <v>-533</v>
      </c>
      <c r="X11" s="612">
        <f>'R3'!BJ14</f>
        <v>-1383</v>
      </c>
      <c r="Y11" s="394">
        <f>'R4'!BH14</f>
        <v>-1095</v>
      </c>
      <c r="Z11" s="68">
        <f>'R5'!BH14</f>
        <v>-1119</v>
      </c>
      <c r="AA11" s="605">
        <f>'R6'!BH14</f>
        <v>-981</v>
      </c>
      <c r="AB11" s="787">
        <f>h13_2!AK11</f>
        <v>554</v>
      </c>
      <c r="AC11" s="390">
        <f>h14_2!AK11</f>
        <v>180</v>
      </c>
      <c r="AD11" s="390">
        <f>h15_2!AK11</f>
        <v>399</v>
      </c>
      <c r="AE11" s="390">
        <f>h16_2!AK11</f>
        <v>192</v>
      </c>
      <c r="AF11" s="390">
        <f>h17_2!AK11</f>
        <v>295</v>
      </c>
      <c r="AG11" s="390">
        <f>'H18'!AL13</f>
        <v>-31</v>
      </c>
      <c r="AH11" s="390">
        <f>'H19'!AL13</f>
        <v>47</v>
      </c>
      <c r="AI11" s="390">
        <f>'H20'!AL13</f>
        <v>158</v>
      </c>
      <c r="AJ11" s="390">
        <f>'H21'!AT14</f>
        <v>-150</v>
      </c>
      <c r="AK11" s="390">
        <f>'H22'!AU13</f>
        <v>-176</v>
      </c>
      <c r="AL11" s="390">
        <f>'H23'!AU13</f>
        <v>-68</v>
      </c>
      <c r="AM11" s="390">
        <f>'H24'!AU13</f>
        <v>-42</v>
      </c>
      <c r="AN11" s="390">
        <f>'H25'!AU13</f>
        <v>-13</v>
      </c>
      <c r="AO11" s="390">
        <f>'H26'!AU13</f>
        <v>-266</v>
      </c>
      <c r="AP11" s="390">
        <f>'H27'!AU13</f>
        <v>421</v>
      </c>
      <c r="AQ11" s="396">
        <f>'H28'!AU13</f>
        <v>146</v>
      </c>
      <c r="AR11" s="390">
        <f>'H29'!AU13</f>
        <v>692</v>
      </c>
      <c r="AS11" s="390">
        <f>'H30'!AU13</f>
        <v>898</v>
      </c>
      <c r="AT11" s="390">
        <f>'R1'!BK14</f>
        <v>1308</v>
      </c>
      <c r="AU11" s="396">
        <f>'R2'!BM14</f>
        <v>283</v>
      </c>
      <c r="AV11" s="396">
        <f>'R3'!BM14</f>
        <v>625</v>
      </c>
      <c r="AW11" s="390">
        <f>'R4'!BK14</f>
        <v>982</v>
      </c>
      <c r="AX11" s="307">
        <f>'R5'!BK14</f>
        <v>903</v>
      </c>
      <c r="AY11" s="333">
        <f>'R6'!BK14</f>
        <v>1299</v>
      </c>
      <c r="AZ11" s="787">
        <f>h13_2!AL11</f>
        <v>244</v>
      </c>
      <c r="BA11" s="390">
        <f>h14_2!AL11</f>
        <v>94</v>
      </c>
      <c r="BB11" s="390">
        <f>h15_2!AL11</f>
        <v>158</v>
      </c>
      <c r="BC11" s="390">
        <f>h16_2!AL11</f>
        <v>122</v>
      </c>
      <c r="BD11" s="390">
        <f>h17_2!AL11</f>
        <v>171</v>
      </c>
      <c r="BE11" s="390">
        <f>'H18'!AM13</f>
        <v>73</v>
      </c>
      <c r="BF11" s="390">
        <f>'H19'!AM13</f>
        <v>273</v>
      </c>
      <c r="BG11" s="390">
        <f>'H20'!AM13</f>
        <v>351</v>
      </c>
      <c r="BH11" s="390">
        <f>'H21'!AU14</f>
        <v>328</v>
      </c>
      <c r="BI11" s="390">
        <f>'H22'!AV13</f>
        <v>244</v>
      </c>
      <c r="BJ11" s="390">
        <f>'H23'!AV13</f>
        <v>161</v>
      </c>
      <c r="BK11" s="390">
        <f>'H24'!AV13</f>
        <v>62</v>
      </c>
      <c r="BL11" s="390">
        <f>'H25'!AV13</f>
        <v>230</v>
      </c>
      <c r="BM11" s="390">
        <f>'H26'!AV13</f>
        <v>585</v>
      </c>
      <c r="BN11" s="390">
        <f>'H27'!AV13</f>
        <v>-59</v>
      </c>
      <c r="BO11" s="396">
        <f>'H28'!AV13</f>
        <v>334</v>
      </c>
      <c r="BP11" s="685">
        <f>'H29'!AV13</f>
        <v>-140</v>
      </c>
      <c r="BQ11" s="1013">
        <f>'H30'!AV13</f>
        <v>-159</v>
      </c>
      <c r="BR11" s="659">
        <f>'R1'!BN14</f>
        <v>-552</v>
      </c>
      <c r="BS11" s="685">
        <f>'R2'!BP14</f>
        <v>-80</v>
      </c>
      <c r="BT11" s="659">
        <f>'R3'!BP14</f>
        <v>-60</v>
      </c>
      <c r="BU11" s="1013">
        <f>'R4'!BN14</f>
        <v>-55</v>
      </c>
      <c r="BV11" s="264">
        <f>'R5'!AD14</f>
        <v>56</v>
      </c>
      <c r="BW11" s="791">
        <f>'R6'!AD14</f>
        <v>180</v>
      </c>
    </row>
    <row r="12" spans="1:75" ht="15.75" customHeight="1" x14ac:dyDescent="0.2">
      <c r="A12" s="303">
        <v>7</v>
      </c>
      <c r="C12" s="1201" t="s">
        <v>14</v>
      </c>
      <c r="D12" s="560">
        <f>h13_2!AJ12</f>
        <v>-1398</v>
      </c>
      <c r="E12" s="389">
        <f>h14_2!AJ12</f>
        <v>-957</v>
      </c>
      <c r="F12" s="389">
        <f>h15_2!AJ12</f>
        <v>-1228</v>
      </c>
      <c r="G12" s="389">
        <f>h16_2!AJ12</f>
        <v>-1064</v>
      </c>
      <c r="H12" s="389">
        <f>h17_2!AJ12</f>
        <v>-1096</v>
      </c>
      <c r="I12" s="389">
        <f>'H18'!AK14</f>
        <v>-747</v>
      </c>
      <c r="J12" s="389">
        <f>'H19'!AK14</f>
        <v>-1024</v>
      </c>
      <c r="K12" s="389">
        <f>'H20'!AK14</f>
        <v>-1202</v>
      </c>
      <c r="L12" s="389">
        <f>'H21'!AS15</f>
        <v>-1258</v>
      </c>
      <c r="M12" s="389">
        <f>'H22'!AT14</f>
        <v>-1085</v>
      </c>
      <c r="N12" s="389">
        <f>'H23'!AT14</f>
        <v>-880</v>
      </c>
      <c r="O12" s="389">
        <f>'H24'!AT14</f>
        <v>-1155</v>
      </c>
      <c r="P12" s="389">
        <f>'H25'!AT14</f>
        <v>-1437</v>
      </c>
      <c r="Q12" s="389">
        <f>'H26'!AT14</f>
        <v>-1431</v>
      </c>
      <c r="R12" s="389">
        <f>'H27'!AT14</f>
        <v>-1192</v>
      </c>
      <c r="S12" s="612">
        <f>'H28'!AT14</f>
        <v>-1472</v>
      </c>
      <c r="T12" s="394">
        <f>'H29'!AT14</f>
        <v>-1312</v>
      </c>
      <c r="U12" s="394">
        <f>'H30'!AT14</f>
        <v>-1567</v>
      </c>
      <c r="V12" s="394">
        <f>'R1'!BH15</f>
        <v>-1513</v>
      </c>
      <c r="W12" s="612">
        <f>'R2'!BJ15</f>
        <v>-1390</v>
      </c>
      <c r="X12" s="612">
        <f>'R3'!BJ15</f>
        <v>-1372</v>
      </c>
      <c r="Y12" s="394">
        <f>'R4'!BH15</f>
        <v>-1081</v>
      </c>
      <c r="Z12" s="68">
        <f>'R5'!BH15</f>
        <v>-1317</v>
      </c>
      <c r="AA12" s="605">
        <f>'R6'!BH15</f>
        <v>-1391</v>
      </c>
      <c r="AB12" s="787">
        <f>h13_2!AK12</f>
        <v>102</v>
      </c>
      <c r="AC12" s="390">
        <f>h14_2!AK12</f>
        <v>11</v>
      </c>
      <c r="AD12" s="390">
        <f>h15_2!AK12</f>
        <v>23</v>
      </c>
      <c r="AE12" s="390">
        <f>h16_2!AK12</f>
        <v>57</v>
      </c>
      <c r="AF12" s="390">
        <f>h17_2!AK12</f>
        <v>93</v>
      </c>
      <c r="AG12" s="390">
        <f>'H18'!AL14</f>
        <v>87</v>
      </c>
      <c r="AH12" s="390">
        <f>'H19'!AL14</f>
        <v>24</v>
      </c>
      <c r="AI12" s="390">
        <f>'H20'!AL14</f>
        <v>61</v>
      </c>
      <c r="AJ12" s="390">
        <f>'H21'!AT15</f>
        <v>-4</v>
      </c>
      <c r="AK12" s="390">
        <f>'H22'!AU14</f>
        <v>-67</v>
      </c>
      <c r="AL12" s="390">
        <f>'H23'!AU14</f>
        <v>-28</v>
      </c>
      <c r="AM12" s="390">
        <f>'H24'!AU14</f>
        <v>5</v>
      </c>
      <c r="AN12" s="390">
        <f>'H25'!AU14</f>
        <v>27</v>
      </c>
      <c r="AO12" s="390">
        <f>'H26'!AU14</f>
        <v>112</v>
      </c>
      <c r="AP12" s="390">
        <f>'H27'!AU14</f>
        <v>108</v>
      </c>
      <c r="AQ12" s="396">
        <f>'H28'!AU14</f>
        <v>238</v>
      </c>
      <c r="AR12" s="390">
        <f>'H29'!AU14</f>
        <v>217</v>
      </c>
      <c r="AS12" s="390">
        <f>'H30'!AU14</f>
        <v>270</v>
      </c>
      <c r="AT12" s="390">
        <f>'R1'!BK15</f>
        <v>549</v>
      </c>
      <c r="AU12" s="396">
        <f>'R2'!BM15</f>
        <v>170</v>
      </c>
      <c r="AV12" s="396">
        <f>'R3'!BM15</f>
        <v>154</v>
      </c>
      <c r="AW12" s="390">
        <f>'R4'!BK15</f>
        <v>335</v>
      </c>
      <c r="AX12" s="307">
        <f>'R5'!BK15</f>
        <v>371</v>
      </c>
      <c r="AY12" s="333">
        <f>'R6'!BK15</f>
        <v>435</v>
      </c>
      <c r="AZ12" s="787">
        <f>h13_2!AL12</f>
        <v>109</v>
      </c>
      <c r="BA12" s="390">
        <f>h14_2!AL12</f>
        <v>136</v>
      </c>
      <c r="BB12" s="390">
        <f>h15_2!AL12</f>
        <v>124</v>
      </c>
      <c r="BC12" s="390">
        <f>h16_2!AL12</f>
        <v>113</v>
      </c>
      <c r="BD12" s="390">
        <f>h17_2!AL12</f>
        <v>115</v>
      </c>
      <c r="BE12" s="390">
        <f>'H18'!AM14</f>
        <v>58</v>
      </c>
      <c r="BF12" s="390">
        <f>'H19'!AM14</f>
        <v>73</v>
      </c>
      <c r="BG12" s="390">
        <f>'H20'!AM14</f>
        <v>44</v>
      </c>
      <c r="BH12" s="390">
        <f>'H21'!AU15</f>
        <v>82</v>
      </c>
      <c r="BI12" s="390">
        <f>'H22'!AV14</f>
        <v>47</v>
      </c>
      <c r="BJ12" s="390">
        <f>'H23'!AV14</f>
        <v>32</v>
      </c>
      <c r="BK12" s="390">
        <f>'H24'!AV14</f>
        <v>-1</v>
      </c>
      <c r="BL12" s="390">
        <f>'H25'!AV14</f>
        <v>-3</v>
      </c>
      <c r="BM12" s="390">
        <f>'H26'!AV14</f>
        <v>-5</v>
      </c>
      <c r="BN12" s="390">
        <f>'H27'!AV14</f>
        <v>-36</v>
      </c>
      <c r="BO12" s="396">
        <f>'H28'!AV14</f>
        <v>-48</v>
      </c>
      <c r="BP12" s="685">
        <f>'H29'!AV14</f>
        <v>-82</v>
      </c>
      <c r="BQ12" s="1013">
        <f>'H30'!AV14</f>
        <v>-71</v>
      </c>
      <c r="BR12" s="659">
        <f>'R1'!BN15</f>
        <v>-228</v>
      </c>
      <c r="BS12" s="685">
        <f>'R2'!BP15</f>
        <v>-62</v>
      </c>
      <c r="BT12" s="659">
        <f>'R3'!BP15</f>
        <v>-46</v>
      </c>
      <c r="BU12" s="1013">
        <f>'R4'!BN15</f>
        <v>-30</v>
      </c>
      <c r="BV12" s="264">
        <f>'R5'!AD15</f>
        <v>-956</v>
      </c>
      <c r="BW12" s="791">
        <f>'R6'!AD15</f>
        <v>-1115</v>
      </c>
    </row>
    <row r="13" spans="1:75" ht="15.75" customHeight="1" x14ac:dyDescent="0.2">
      <c r="A13" s="303">
        <v>8</v>
      </c>
      <c r="C13" s="1201" t="s">
        <v>15</v>
      </c>
      <c r="D13" s="560">
        <f>h13_2!AJ13</f>
        <v>-836</v>
      </c>
      <c r="E13" s="389">
        <f>h14_2!AJ13</f>
        <v>-1174</v>
      </c>
      <c r="F13" s="389">
        <f>h15_2!AJ13</f>
        <v>-1457</v>
      </c>
      <c r="G13" s="389">
        <f>h16_2!AJ13</f>
        <v>-1044</v>
      </c>
      <c r="H13" s="389">
        <f>h17_2!AJ13</f>
        <v>-1160</v>
      </c>
      <c r="I13" s="389">
        <f>'H18'!AK15</f>
        <v>-1312</v>
      </c>
      <c r="J13" s="389">
        <f>'H19'!AK15</f>
        <v>-1622</v>
      </c>
      <c r="K13" s="389">
        <f>'H20'!AK15</f>
        <v>-1470</v>
      </c>
      <c r="L13" s="389">
        <f>'H21'!AS16</f>
        <v>-1159</v>
      </c>
      <c r="M13" s="389">
        <f>'H22'!AT15</f>
        <v>-998</v>
      </c>
      <c r="N13" s="389">
        <f>'H23'!AT15</f>
        <v>-1042</v>
      </c>
      <c r="O13" s="389">
        <f>'H24'!AT15</f>
        <v>-1194</v>
      </c>
      <c r="P13" s="389">
        <f>'H25'!AT15</f>
        <v>-1045</v>
      </c>
      <c r="Q13" s="389">
        <f>'H26'!AT15</f>
        <v>-1185</v>
      </c>
      <c r="R13" s="389">
        <f>'H27'!AT15</f>
        <v>-1130</v>
      </c>
      <c r="S13" s="612">
        <f>'H28'!AT15</f>
        <v>-1051</v>
      </c>
      <c r="T13" s="394">
        <f>'H29'!AT15</f>
        <v>-1254</v>
      </c>
      <c r="U13" s="394">
        <f>'H30'!AT15</f>
        <v>-1251</v>
      </c>
      <c r="V13" s="394">
        <f>'R1'!BH16</f>
        <v>-1456</v>
      </c>
      <c r="W13" s="612">
        <f>'R2'!BJ16</f>
        <v>-1085</v>
      </c>
      <c r="X13" s="612">
        <f>'R3'!BJ16</f>
        <v>-1097</v>
      </c>
      <c r="Y13" s="394">
        <f>'R4'!BH16</f>
        <v>-1016</v>
      </c>
      <c r="Z13" s="68">
        <f>'R5'!BH16</f>
        <v>-1118</v>
      </c>
      <c r="AA13" s="605">
        <f>'R6'!BH16</f>
        <v>-1172</v>
      </c>
      <c r="AB13" s="787">
        <f>h13_2!AK13</f>
        <v>95</v>
      </c>
      <c r="AC13" s="390">
        <f>h14_2!AK13</f>
        <v>44</v>
      </c>
      <c r="AD13" s="390">
        <f>h15_2!AK13</f>
        <v>57</v>
      </c>
      <c r="AE13" s="390">
        <f>h16_2!AK13</f>
        <v>65</v>
      </c>
      <c r="AF13" s="390">
        <f>h17_2!AK13</f>
        <v>57</v>
      </c>
      <c r="AG13" s="390">
        <f>'H18'!AL15</f>
        <v>-8</v>
      </c>
      <c r="AH13" s="390">
        <f>'H19'!AL15</f>
        <v>37</v>
      </c>
      <c r="AI13" s="390">
        <f>'H20'!AL15</f>
        <v>-9</v>
      </c>
      <c r="AJ13" s="390">
        <f>'H21'!AT16</f>
        <v>-24</v>
      </c>
      <c r="AK13" s="390">
        <f>'H22'!AU15</f>
        <v>-93</v>
      </c>
      <c r="AL13" s="390">
        <f>'H23'!AU15</f>
        <v>-42</v>
      </c>
      <c r="AM13" s="390">
        <f>'H24'!AU15</f>
        <v>103</v>
      </c>
      <c r="AN13" s="390">
        <f>'H25'!AU15</f>
        <v>92</v>
      </c>
      <c r="AO13" s="390">
        <f>'H26'!AU15</f>
        <v>139</v>
      </c>
      <c r="AP13" s="390">
        <f>'H27'!AU15</f>
        <v>211</v>
      </c>
      <c r="AQ13" s="396">
        <f>'H28'!AU15</f>
        <v>218</v>
      </c>
      <c r="AR13" s="390">
        <f>'H29'!AU15</f>
        <v>288</v>
      </c>
      <c r="AS13" s="390">
        <f>'H30'!AU15</f>
        <v>229</v>
      </c>
      <c r="AT13" s="390">
        <f>'R1'!BK16</f>
        <v>331</v>
      </c>
      <c r="AU13" s="396">
        <f>'R2'!BM16</f>
        <v>30</v>
      </c>
      <c r="AV13" s="396">
        <f>'R3'!BM16</f>
        <v>121</v>
      </c>
      <c r="AW13" s="390">
        <f>'R4'!BK16</f>
        <v>100</v>
      </c>
      <c r="AX13" s="307">
        <f>'R5'!BK16</f>
        <v>167</v>
      </c>
      <c r="AY13" s="333">
        <f>'R6'!BK16</f>
        <v>158</v>
      </c>
      <c r="AZ13" s="787">
        <f>h13_2!AL13</f>
        <v>108</v>
      </c>
      <c r="BA13" s="390">
        <f>h14_2!AL13</f>
        <v>134</v>
      </c>
      <c r="BB13" s="390">
        <f>h15_2!AL13</f>
        <v>85</v>
      </c>
      <c r="BC13" s="390">
        <f>h16_2!AL13</f>
        <v>87</v>
      </c>
      <c r="BD13" s="390">
        <f>h17_2!AL13</f>
        <v>20</v>
      </c>
      <c r="BE13" s="390">
        <f>'H18'!AM15</f>
        <v>94</v>
      </c>
      <c r="BF13" s="390">
        <f>'H19'!AM15</f>
        <v>49</v>
      </c>
      <c r="BG13" s="390">
        <f>'H20'!AM15</f>
        <v>57</v>
      </c>
      <c r="BH13" s="390">
        <f>'H21'!AU16</f>
        <v>82</v>
      </c>
      <c r="BI13" s="390">
        <f>'H22'!AV15</f>
        <v>27</v>
      </c>
      <c r="BJ13" s="390">
        <f>'H23'!AV15</f>
        <v>46</v>
      </c>
      <c r="BK13" s="390">
        <f>'H24'!AV15</f>
        <v>-41</v>
      </c>
      <c r="BL13" s="390">
        <f>'H25'!AV15</f>
        <v>-103</v>
      </c>
      <c r="BM13" s="390">
        <f>'H26'!AV15</f>
        <v>-94</v>
      </c>
      <c r="BN13" s="390">
        <f>'H27'!AV15</f>
        <v>-154</v>
      </c>
      <c r="BO13" s="396">
        <f>'H28'!AV15</f>
        <v>-76</v>
      </c>
      <c r="BP13" s="685">
        <f>'H29'!AV15</f>
        <v>-96</v>
      </c>
      <c r="BQ13" s="1013">
        <f>'H30'!AV15</f>
        <v>-99</v>
      </c>
      <c r="BR13" s="659">
        <f>'R1'!BN16</f>
        <v>-175</v>
      </c>
      <c r="BS13" s="685">
        <f>'R2'!BP16</f>
        <v>-55</v>
      </c>
      <c r="BT13" s="659">
        <f>'R3'!BP16</f>
        <v>-44</v>
      </c>
      <c r="BU13" s="1013">
        <f>'R4'!BN16</f>
        <v>-50</v>
      </c>
      <c r="BV13" s="264">
        <f>'R5'!AD16</f>
        <v>-843</v>
      </c>
      <c r="BW13" s="791">
        <f>'R6'!AD16</f>
        <v>-931</v>
      </c>
    </row>
    <row r="14" spans="1:75" ht="15.75" customHeight="1" x14ac:dyDescent="0.2">
      <c r="A14" s="303">
        <v>9</v>
      </c>
      <c r="C14" s="1201" t="s">
        <v>16</v>
      </c>
      <c r="D14" s="560">
        <f>h13_2!AJ14</f>
        <v>-139</v>
      </c>
      <c r="E14" s="389">
        <f>h14_2!AJ14</f>
        <v>-216</v>
      </c>
      <c r="F14" s="389">
        <f>h15_2!AJ14</f>
        <v>-124</v>
      </c>
      <c r="G14" s="389">
        <f>h16_2!AJ14</f>
        <v>-272</v>
      </c>
      <c r="H14" s="389">
        <f>h17_2!AJ14</f>
        <v>-563</v>
      </c>
      <c r="I14" s="389">
        <f>'H18'!AK16</f>
        <v>-535</v>
      </c>
      <c r="J14" s="389">
        <f>'H19'!AK16</f>
        <v>-565</v>
      </c>
      <c r="K14" s="389">
        <f>'H20'!AK16</f>
        <v>-524</v>
      </c>
      <c r="L14" s="389">
        <f>'H21'!AS17</f>
        <v>-583</v>
      </c>
      <c r="M14" s="389">
        <f>'H22'!AT16</f>
        <v>-230</v>
      </c>
      <c r="N14" s="389">
        <f>'H23'!AT16</f>
        <v>-319</v>
      </c>
      <c r="O14" s="389">
        <f>'H24'!AT16</f>
        <v>-368</v>
      </c>
      <c r="P14" s="389">
        <f>'H25'!AT16</f>
        <v>-453</v>
      </c>
      <c r="Q14" s="389">
        <f>'H26'!AT16</f>
        <v>-473</v>
      </c>
      <c r="R14" s="389">
        <f>'H27'!AT16</f>
        <v>-494</v>
      </c>
      <c r="S14" s="612">
        <f>'H28'!AT16</f>
        <v>-511</v>
      </c>
      <c r="T14" s="394">
        <f>'H29'!AT16</f>
        <v>-569</v>
      </c>
      <c r="U14" s="394">
        <f>'H30'!AT16</f>
        <v>-592</v>
      </c>
      <c r="V14" s="394">
        <f>'R1'!BH17</f>
        <v>-477</v>
      </c>
      <c r="W14" s="612">
        <f>'R2'!BJ17</f>
        <v>-394</v>
      </c>
      <c r="X14" s="612">
        <f>'R3'!BJ17</f>
        <v>-394</v>
      </c>
      <c r="Y14" s="394">
        <f>'R4'!BH17</f>
        <v>-262</v>
      </c>
      <c r="Z14" s="68">
        <f>'R5'!BH17</f>
        <v>-284</v>
      </c>
      <c r="AA14" s="605">
        <f>'R6'!BH17</f>
        <v>-475</v>
      </c>
      <c r="AB14" s="787">
        <f>h13_2!AK14</f>
        <v>137</v>
      </c>
      <c r="AC14" s="390">
        <f>h14_2!AK14</f>
        <v>-54</v>
      </c>
      <c r="AD14" s="390">
        <f>h15_2!AK14</f>
        <v>-24</v>
      </c>
      <c r="AE14" s="390">
        <f>h16_2!AK14</f>
        <v>88</v>
      </c>
      <c r="AF14" s="390">
        <f>h17_2!AK14</f>
        <v>190</v>
      </c>
      <c r="AG14" s="390">
        <f>'H18'!AL16</f>
        <v>-53</v>
      </c>
      <c r="AH14" s="390">
        <f>'H19'!AL16</f>
        <v>-39</v>
      </c>
      <c r="AI14" s="390">
        <f>'H20'!AL16</f>
        <v>-2</v>
      </c>
      <c r="AJ14" s="390">
        <f>'H21'!AT17</f>
        <v>-35</v>
      </c>
      <c r="AK14" s="390">
        <f>'H22'!AU16</f>
        <v>-2</v>
      </c>
      <c r="AL14" s="390">
        <f>'H23'!AU16</f>
        <v>11</v>
      </c>
      <c r="AM14" s="390">
        <f>'H24'!AU16</f>
        <v>88</v>
      </c>
      <c r="AN14" s="390">
        <f>'H25'!AU16</f>
        <v>89</v>
      </c>
      <c r="AO14" s="390">
        <f>'H26'!AU16</f>
        <v>120</v>
      </c>
      <c r="AP14" s="390">
        <f>'H27'!AU16</f>
        <v>211</v>
      </c>
      <c r="AQ14" s="396">
        <f>'H28'!AU16</f>
        <v>167</v>
      </c>
      <c r="AR14" s="390">
        <f>'H29'!AU16</f>
        <v>268</v>
      </c>
      <c r="AS14" s="390">
        <f>'H30'!AU16</f>
        <v>330</v>
      </c>
      <c r="AT14" s="390">
        <f>'R1'!BK17</f>
        <v>378</v>
      </c>
      <c r="AU14" s="396">
        <f>'R2'!BM17</f>
        <v>38</v>
      </c>
      <c r="AV14" s="396">
        <f>'R3'!BM17</f>
        <v>147</v>
      </c>
      <c r="AW14" s="390">
        <f>'R4'!BK17</f>
        <v>231</v>
      </c>
      <c r="AX14" s="307">
        <f>'R5'!BK17</f>
        <v>268</v>
      </c>
      <c r="AY14" s="333">
        <f>'R6'!BK17</f>
        <v>300</v>
      </c>
      <c r="AZ14" s="787">
        <f>h13_2!AL14</f>
        <v>50</v>
      </c>
      <c r="BA14" s="390">
        <f>h14_2!AL14</f>
        <v>35</v>
      </c>
      <c r="BB14" s="390">
        <f>h15_2!AL14</f>
        <v>8</v>
      </c>
      <c r="BC14" s="390">
        <f>h16_2!AL14</f>
        <v>59</v>
      </c>
      <c r="BD14" s="390">
        <f>h17_2!AL14</f>
        <v>35</v>
      </c>
      <c r="BE14" s="390">
        <f>'H18'!AM16</f>
        <v>-14</v>
      </c>
      <c r="BF14" s="390">
        <f>'H19'!AM16</f>
        <v>-13</v>
      </c>
      <c r="BG14" s="390">
        <f>'H20'!AM16</f>
        <v>21</v>
      </c>
      <c r="BH14" s="390">
        <f>'H21'!AU17</f>
        <v>23</v>
      </c>
      <c r="BI14" s="390">
        <f>'H22'!AV16</f>
        <v>4</v>
      </c>
      <c r="BJ14" s="390">
        <f>'H23'!AV16</f>
        <v>13</v>
      </c>
      <c r="BK14" s="390">
        <f>'H24'!AV16</f>
        <v>-132</v>
      </c>
      <c r="BL14" s="390">
        <f>'H25'!AV16</f>
        <v>-174</v>
      </c>
      <c r="BM14" s="390">
        <f>'H26'!AV16</f>
        <v>-108</v>
      </c>
      <c r="BN14" s="390">
        <f>'H27'!AV16</f>
        <v>-115</v>
      </c>
      <c r="BO14" s="396">
        <f>'H28'!AV16</f>
        <v>-78</v>
      </c>
      <c r="BP14" s="685">
        <f>'H29'!AV16</f>
        <v>-101</v>
      </c>
      <c r="BQ14" s="1013">
        <f>'H30'!AV16</f>
        <v>-86</v>
      </c>
      <c r="BR14" s="659">
        <f>'R1'!BN17</f>
        <v>-261</v>
      </c>
      <c r="BS14" s="685">
        <f>'R2'!BP17</f>
        <v>-39</v>
      </c>
      <c r="BT14" s="659">
        <f>'R3'!BP17</f>
        <v>-86</v>
      </c>
      <c r="BU14" s="1013">
        <f>'R4'!BN17</f>
        <v>-71</v>
      </c>
      <c r="BV14" s="264">
        <f>'R5'!AD17</f>
        <v>-69</v>
      </c>
      <c r="BW14" s="791">
        <f>'R6'!AD17</f>
        <v>-346</v>
      </c>
    </row>
    <row r="15" spans="1:75" ht="15.75" customHeight="1" x14ac:dyDescent="0.2">
      <c r="A15" s="303">
        <v>10</v>
      </c>
      <c r="C15" s="1202" t="s">
        <v>17</v>
      </c>
      <c r="D15" s="561">
        <f>h13_2!AJ15</f>
        <v>-694</v>
      </c>
      <c r="E15" s="391">
        <f>h14_2!AJ15</f>
        <v>-763</v>
      </c>
      <c r="F15" s="391">
        <f>h15_2!AJ15</f>
        <v>-837</v>
      </c>
      <c r="G15" s="391">
        <f>h16_2!AJ15</f>
        <v>-964</v>
      </c>
      <c r="H15" s="391">
        <f>h17_2!AJ15</f>
        <v>-984</v>
      </c>
      <c r="I15" s="391">
        <f>'H18'!AK17</f>
        <v>-1052</v>
      </c>
      <c r="J15" s="391">
        <f>'H19'!AK17</f>
        <v>-939</v>
      </c>
      <c r="K15" s="391">
        <f>'H20'!AK17</f>
        <v>-909</v>
      </c>
      <c r="L15" s="391">
        <f>'H21'!AS18</f>
        <v>-575</v>
      </c>
      <c r="M15" s="391">
        <f>'H22'!AT17</f>
        <v>-727</v>
      </c>
      <c r="N15" s="391">
        <f>'H23'!AT17</f>
        <v>-698</v>
      </c>
      <c r="O15" s="391">
        <f>'H24'!AT17</f>
        <v>-584</v>
      </c>
      <c r="P15" s="391">
        <f>'H25'!AT17</f>
        <v>-698</v>
      </c>
      <c r="Q15" s="391">
        <f>'H26'!AT17</f>
        <v>-501</v>
      </c>
      <c r="R15" s="391">
        <f>'H27'!AT17</f>
        <v>-604</v>
      </c>
      <c r="S15" s="615">
        <f>'H28'!AT17</f>
        <v>-629</v>
      </c>
      <c r="T15" s="398">
        <f>'H29'!AT17</f>
        <v>-682</v>
      </c>
      <c r="U15" s="398">
        <f>'H30'!AT17</f>
        <v>-775</v>
      </c>
      <c r="V15" s="398">
        <f>'R1'!BH18</f>
        <v>-752</v>
      </c>
      <c r="W15" s="615">
        <f>'R2'!BJ18</f>
        <v>-295</v>
      </c>
      <c r="X15" s="615">
        <f>'R3'!BJ18</f>
        <v>-76</v>
      </c>
      <c r="Y15" s="398">
        <f>'R4'!BH18</f>
        <v>-53</v>
      </c>
      <c r="Z15" s="68">
        <f>'R5'!BH18</f>
        <v>-356</v>
      </c>
      <c r="AA15" s="605">
        <f>'R6'!BH18</f>
        <v>-390</v>
      </c>
      <c r="AB15" s="788">
        <f>h13_2!AK15</f>
        <v>9</v>
      </c>
      <c r="AC15" s="392">
        <f>h14_2!AK15</f>
        <v>45</v>
      </c>
      <c r="AD15" s="392">
        <f>h15_2!AK15</f>
        <v>14</v>
      </c>
      <c r="AE15" s="392">
        <f>h16_2!AK15</f>
        <v>13</v>
      </c>
      <c r="AF15" s="392">
        <f>h17_2!AK15</f>
        <v>3</v>
      </c>
      <c r="AG15" s="392">
        <f>'H18'!AL17</f>
        <v>15</v>
      </c>
      <c r="AH15" s="392">
        <f>'H19'!AL17</f>
        <v>12</v>
      </c>
      <c r="AI15" s="392">
        <f>'H20'!AL17</f>
        <v>41</v>
      </c>
      <c r="AJ15" s="392">
        <f>'H21'!AT18</f>
        <v>51</v>
      </c>
      <c r="AK15" s="392">
        <f>'H22'!AU17</f>
        <v>-17</v>
      </c>
      <c r="AL15" s="392">
        <f>'H23'!AU17</f>
        <v>19</v>
      </c>
      <c r="AM15" s="392">
        <f>'H24'!AU17</f>
        <v>39</v>
      </c>
      <c r="AN15" s="392">
        <f>'H25'!AU17</f>
        <v>25</v>
      </c>
      <c r="AO15" s="392">
        <f>'H26'!AU17</f>
        <v>37</v>
      </c>
      <c r="AP15" s="392">
        <f>'H27'!AU17</f>
        <v>90</v>
      </c>
      <c r="AQ15" s="399">
        <f>'H28'!AU17</f>
        <v>132</v>
      </c>
      <c r="AR15" s="392">
        <f>'H29'!AU17</f>
        <v>178</v>
      </c>
      <c r="AS15" s="392">
        <f>'H30'!AU17</f>
        <v>89</v>
      </c>
      <c r="AT15" s="392">
        <f>'R1'!BK18</f>
        <v>846</v>
      </c>
      <c r="AU15" s="399">
        <f>'R2'!BM18</f>
        <v>58</v>
      </c>
      <c r="AV15" s="399">
        <f>'R3'!BM18</f>
        <v>205</v>
      </c>
      <c r="AW15" s="392">
        <f>'R4'!BK18</f>
        <v>541</v>
      </c>
      <c r="AX15" s="307">
        <f>'R5'!BK18</f>
        <v>569</v>
      </c>
      <c r="AY15" s="333">
        <f>'R6'!BK18</f>
        <v>508</v>
      </c>
      <c r="AZ15" s="788">
        <f>h13_2!AL15</f>
        <v>63</v>
      </c>
      <c r="BA15" s="392">
        <f>h14_2!AL15</f>
        <v>54</v>
      </c>
      <c r="BB15" s="392">
        <f>h15_2!AL15</f>
        <v>55</v>
      </c>
      <c r="BC15" s="392">
        <f>h16_2!AL15</f>
        <v>75</v>
      </c>
      <c r="BD15" s="392">
        <f>h17_2!AL15</f>
        <v>27</v>
      </c>
      <c r="BE15" s="392">
        <f>'H18'!AM17</f>
        <v>26</v>
      </c>
      <c r="BF15" s="392">
        <f>'H19'!AM17</f>
        <v>19</v>
      </c>
      <c r="BG15" s="392">
        <f>'H20'!AM17</f>
        <v>39</v>
      </c>
      <c r="BH15" s="392">
        <f>'H21'!AU18</f>
        <v>35</v>
      </c>
      <c r="BI15" s="392">
        <f>'H22'!AV17</f>
        <v>3</v>
      </c>
      <c r="BJ15" s="392">
        <f>'H23'!AV17</f>
        <v>37</v>
      </c>
      <c r="BK15" s="392">
        <f>'H24'!AV17</f>
        <v>-15</v>
      </c>
      <c r="BL15" s="392">
        <f>'H25'!AV17</f>
        <v>-12</v>
      </c>
      <c r="BM15" s="392">
        <f>'H26'!AV17</f>
        <v>8</v>
      </c>
      <c r="BN15" s="392">
        <f>'H27'!AV17</f>
        <v>-8</v>
      </c>
      <c r="BO15" s="399">
        <f>'H28'!AV17</f>
        <v>-36</v>
      </c>
      <c r="BP15" s="686">
        <f>'H29'!AV17</f>
        <v>-39</v>
      </c>
      <c r="BQ15" s="1014">
        <f>'H30'!AV17</f>
        <v>-15</v>
      </c>
      <c r="BR15" s="659">
        <f>'R1'!BN18</f>
        <v>-617</v>
      </c>
      <c r="BS15" s="685">
        <f>'R2'!BP18</f>
        <v>-4</v>
      </c>
      <c r="BT15" s="660">
        <f>'R3'!BP18</f>
        <v>-25</v>
      </c>
      <c r="BU15" s="1014">
        <f>'R4'!BN18</f>
        <v>-38</v>
      </c>
      <c r="BV15" s="446">
        <f>'R5'!AD18</f>
        <v>11</v>
      </c>
      <c r="BW15" s="793">
        <f>'R6'!AD18</f>
        <v>-223</v>
      </c>
    </row>
    <row r="16" spans="1:75" ht="15.75" customHeight="1" x14ac:dyDescent="0.2">
      <c r="A16" s="303">
        <v>1</v>
      </c>
      <c r="B16" s="1">
        <v>100</v>
      </c>
      <c r="C16" s="1203" t="s">
        <v>185</v>
      </c>
      <c r="D16" s="539">
        <f>h13_2!AJ16</f>
        <v>6104</v>
      </c>
      <c r="E16" s="335">
        <f>h14_2!AJ16</f>
        <v>3159</v>
      </c>
      <c r="F16" s="335">
        <f>h15_2!AJ16</f>
        <v>3288</v>
      </c>
      <c r="G16" s="335">
        <f>h16_2!AJ16</f>
        <v>2985</v>
      </c>
      <c r="H16" s="335">
        <f>h17_2!AJ16</f>
        <v>3865</v>
      </c>
      <c r="I16" s="335">
        <f>'H18'!AK18</f>
        <v>2566</v>
      </c>
      <c r="J16" s="335">
        <f>'H19'!AK18</f>
        <v>932</v>
      </c>
      <c r="K16" s="335">
        <f>'H20'!AK18</f>
        <v>2770</v>
      </c>
      <c r="L16" s="335">
        <f>'H21'!AS19</f>
        <v>2716</v>
      </c>
      <c r="M16" s="335">
        <f>'H22'!AT18</f>
        <v>2142</v>
      </c>
      <c r="N16" s="335">
        <f>'H23'!AT18</f>
        <v>2343</v>
      </c>
      <c r="O16" s="335">
        <f>'H24'!AT18</f>
        <v>159</v>
      </c>
      <c r="P16" s="335">
        <f>'H25'!AT18</f>
        <v>1099</v>
      </c>
      <c r="Q16" s="335">
        <f>'H26'!AT18</f>
        <v>-801</v>
      </c>
      <c r="R16" s="335">
        <f>'H27'!AT18</f>
        <v>-267</v>
      </c>
      <c r="S16" s="606">
        <f>'H28'!AT18</f>
        <v>-376</v>
      </c>
      <c r="T16" s="348">
        <f>'H29'!AT18</f>
        <v>-1565</v>
      </c>
      <c r="U16" s="606">
        <f>'H30'!AT18</f>
        <v>-1641</v>
      </c>
      <c r="V16" s="606">
        <f>'R1'!BH19</f>
        <v>-272</v>
      </c>
      <c r="W16" s="87">
        <f>'R2'!BJ19</f>
        <v>-10</v>
      </c>
      <c r="X16" s="605">
        <f>'R3'!BJ19</f>
        <v>-276</v>
      </c>
      <c r="Y16" s="68">
        <f>'R4'!BH19</f>
        <v>-2212</v>
      </c>
      <c r="Z16" s="68">
        <f>'R5'!BH19</f>
        <v>-3339</v>
      </c>
      <c r="AA16" s="605">
        <f>'R6'!BH19</f>
        <v>-1562</v>
      </c>
      <c r="AB16" s="789">
        <f>h13_2!AK16</f>
        <v>1633</v>
      </c>
      <c r="AC16" s="337">
        <f>h14_2!AK16</f>
        <v>1184</v>
      </c>
      <c r="AD16" s="337">
        <f>h15_2!AK16</f>
        <v>818</v>
      </c>
      <c r="AE16" s="337">
        <f>h16_2!AK16</f>
        <v>79</v>
      </c>
      <c r="AF16" s="337">
        <f>h17_2!AK16</f>
        <v>1068</v>
      </c>
      <c r="AG16" s="337">
        <f>'H18'!AL18</f>
        <v>214</v>
      </c>
      <c r="AH16" s="337">
        <f>'H19'!AL18</f>
        <v>253</v>
      </c>
      <c r="AI16" s="337">
        <f>'H20'!AL18</f>
        <v>910</v>
      </c>
      <c r="AJ16" s="337">
        <f>'H21'!AT19</f>
        <v>1017</v>
      </c>
      <c r="AK16" s="337">
        <f>'H22'!AU18</f>
        <v>309</v>
      </c>
      <c r="AL16" s="337">
        <f>'H23'!AU18</f>
        <v>22</v>
      </c>
      <c r="AM16" s="337">
        <f>'H24'!AU18</f>
        <v>1121</v>
      </c>
      <c r="AN16" s="337">
        <f>'H25'!AU18</f>
        <v>1498</v>
      </c>
      <c r="AO16" s="337">
        <f>'H26'!AU18</f>
        <v>1913</v>
      </c>
      <c r="AP16" s="337">
        <f>'H27'!AU18</f>
        <v>2785</v>
      </c>
      <c r="AQ16" s="338">
        <f>'H28'!AU18</f>
        <v>2716</v>
      </c>
      <c r="AR16" s="337">
        <f>'H29'!AU18</f>
        <v>3384</v>
      </c>
      <c r="AS16" s="338">
        <f>'H30'!AU18</f>
        <v>3066</v>
      </c>
      <c r="AT16" s="338">
        <f>'R1'!BK19</f>
        <v>6434</v>
      </c>
      <c r="AU16" s="333">
        <f>'R2'!BM19</f>
        <v>935</v>
      </c>
      <c r="AV16" s="338">
        <f>'R3'!BM19</f>
        <v>2815</v>
      </c>
      <c r="AW16" s="684">
        <f>'R4'!BK19</f>
        <v>3811</v>
      </c>
      <c r="AX16" s="307">
        <f>'R5'!BK19</f>
        <v>4307</v>
      </c>
      <c r="AY16" s="333">
        <f>'R6'!BK19</f>
        <v>5117</v>
      </c>
      <c r="AZ16" s="789">
        <f>h13_2!AL16</f>
        <v>11</v>
      </c>
      <c r="BA16" s="337">
        <f>h14_2!AL16</f>
        <v>-23</v>
      </c>
      <c r="BB16" s="337">
        <f>h15_2!AL16</f>
        <v>-51</v>
      </c>
      <c r="BC16" s="337">
        <f>h16_2!AL16</f>
        <v>65</v>
      </c>
      <c r="BD16" s="337">
        <f>h17_2!AL16</f>
        <v>17</v>
      </c>
      <c r="BE16" s="337">
        <f>'H18'!AM18</f>
        <v>59</v>
      </c>
      <c r="BF16" s="337">
        <f>'H19'!AM18</f>
        <v>-24</v>
      </c>
      <c r="BG16" s="337">
        <f>'H20'!AM18</f>
        <v>143</v>
      </c>
      <c r="BH16" s="337">
        <f>'H21'!AU19</f>
        <v>211</v>
      </c>
      <c r="BI16" s="337">
        <f>'H22'!AV18</f>
        <v>-130</v>
      </c>
      <c r="BJ16" s="337">
        <f>'H23'!AV18</f>
        <v>-222</v>
      </c>
      <c r="BK16" s="337">
        <f>'H24'!AV18</f>
        <v>-1653</v>
      </c>
      <c r="BL16" s="337">
        <f>'H25'!AV18</f>
        <v>-1518</v>
      </c>
      <c r="BM16" s="337">
        <f>'H26'!AV18</f>
        <v>-1254</v>
      </c>
      <c r="BN16" s="337">
        <f>'H27'!AV18</f>
        <v>-1204</v>
      </c>
      <c r="BO16" s="338">
        <f>'H28'!AV18</f>
        <v>-1066</v>
      </c>
      <c r="BP16" s="441">
        <f>'H29'!AV18</f>
        <v>-1179</v>
      </c>
      <c r="BQ16" s="792">
        <f>'H30'!AV18</f>
        <v>-1403</v>
      </c>
      <c r="BR16" s="792">
        <f>'R1'!BN19</f>
        <v>-4883</v>
      </c>
      <c r="BS16" s="441">
        <f>'R2'!BP19</f>
        <v>-1544</v>
      </c>
      <c r="BT16" s="792">
        <f>'R3'!BP19</f>
        <v>-1307</v>
      </c>
      <c r="BU16" s="262">
        <f>'R4'!BN19</f>
        <v>-1349</v>
      </c>
      <c r="BV16" s="264">
        <f>'R5'!AD19</f>
        <v>-574</v>
      </c>
      <c r="BW16" s="791">
        <f>'R6'!AD19</f>
        <v>3351</v>
      </c>
    </row>
    <row r="17" spans="1:75" s="70" customFormat="1" ht="15.75" customHeight="1" x14ac:dyDescent="0.2">
      <c r="A17" s="304"/>
      <c r="B17" s="70">
        <v>101</v>
      </c>
      <c r="C17" s="1205" t="s">
        <v>19</v>
      </c>
      <c r="D17" s="538">
        <f>h13_2!AJ17</f>
        <v>3526</v>
      </c>
      <c r="E17" s="58">
        <f>h14_2!AJ17</f>
        <v>1176</v>
      </c>
      <c r="F17" s="58">
        <f>h15_2!AJ17</f>
        <v>1472</v>
      </c>
      <c r="G17" s="58">
        <f>h16_2!AJ17</f>
        <v>1876</v>
      </c>
      <c r="H17" s="58">
        <f>h17_2!AJ17</f>
        <v>1082</v>
      </c>
      <c r="I17" s="58">
        <f>'H18'!AK19</f>
        <v>588</v>
      </c>
      <c r="J17" s="58">
        <f>'H19'!AK19</f>
        <v>-650</v>
      </c>
      <c r="K17" s="58">
        <f>'H20'!AK19</f>
        <v>715</v>
      </c>
      <c r="L17" s="58">
        <f>'H21'!AS20</f>
        <v>10</v>
      </c>
      <c r="M17" s="58">
        <f>'H22'!AT19</f>
        <v>314</v>
      </c>
      <c r="N17" s="58">
        <f>'H23'!AT19</f>
        <v>561</v>
      </c>
      <c r="O17" s="58">
        <f>'H24'!AT19</f>
        <v>666</v>
      </c>
      <c r="P17" s="58">
        <f>'H25'!AT19</f>
        <v>844</v>
      </c>
      <c r="Q17" s="58">
        <f>'H26'!AT19</f>
        <v>218</v>
      </c>
      <c r="R17" s="58">
        <f>'H27'!AT19</f>
        <v>421</v>
      </c>
      <c r="S17" s="605">
        <f>'H28'!AT19</f>
        <v>-380</v>
      </c>
      <c r="T17" s="68">
        <f>'H29'!AT19</f>
        <v>-172</v>
      </c>
      <c r="U17" s="605">
        <f>'H30'!AT19</f>
        <v>-182</v>
      </c>
      <c r="V17" s="605">
        <f>'R1'!BH20</f>
        <v>9</v>
      </c>
      <c r="W17" s="87">
        <f>'R2'!BJ20</f>
        <v>-567</v>
      </c>
      <c r="X17" s="605">
        <f>'R3'!BJ20</f>
        <v>-282</v>
      </c>
      <c r="Y17" s="68">
        <f>'R4'!BH20</f>
        <v>-535</v>
      </c>
      <c r="Z17" s="68">
        <f>'R5'!BH20</f>
        <v>-849</v>
      </c>
      <c r="AA17" s="605">
        <f>'R6'!BH20</f>
        <v>-388</v>
      </c>
      <c r="AB17" s="785">
        <f>h13_2!AK17</f>
        <v>308</v>
      </c>
      <c r="AC17" s="307">
        <f>h14_2!AK17</f>
        <v>95</v>
      </c>
      <c r="AD17" s="307">
        <f>h15_2!AK17</f>
        <v>-41</v>
      </c>
      <c r="AE17" s="307">
        <f>h16_2!AK17</f>
        <v>54</v>
      </c>
      <c r="AF17" s="307">
        <f>h17_2!AK17</f>
        <v>359</v>
      </c>
      <c r="AG17" s="307">
        <f>'H18'!AL19</f>
        <v>-120</v>
      </c>
      <c r="AH17" s="307">
        <f>'H19'!AL19</f>
        <v>-21</v>
      </c>
      <c r="AI17" s="307">
        <f>'H20'!AL19</f>
        <v>117</v>
      </c>
      <c r="AJ17" s="307">
        <f>'H21'!AT20</f>
        <v>31</v>
      </c>
      <c r="AK17" s="307">
        <f>'H22'!AU19</f>
        <v>-99</v>
      </c>
      <c r="AL17" s="307">
        <f>'H23'!AU19</f>
        <v>26</v>
      </c>
      <c r="AM17" s="307">
        <f>'H24'!AU19</f>
        <v>84</v>
      </c>
      <c r="AN17" s="307">
        <f>'H25'!AU19</f>
        <v>163</v>
      </c>
      <c r="AO17" s="307">
        <f>'H26'!AU19</f>
        <v>306</v>
      </c>
      <c r="AP17" s="307">
        <f>'H27'!AU19</f>
        <v>465</v>
      </c>
      <c r="AQ17" s="333">
        <f>'H28'!AU19</f>
        <v>475</v>
      </c>
      <c r="AR17" s="307">
        <f>'H29'!AU19</f>
        <v>652</v>
      </c>
      <c r="AS17" s="333">
        <f>'H30'!AU19</f>
        <v>554</v>
      </c>
      <c r="AT17" s="333">
        <f>'R1'!BK20</f>
        <v>1088</v>
      </c>
      <c r="AU17" s="333">
        <f>'R2'!BM20</f>
        <v>183</v>
      </c>
      <c r="AV17" s="333">
        <f>'R3'!BM20</f>
        <v>455</v>
      </c>
      <c r="AW17" s="559">
        <f>'R4'!BK20</f>
        <v>593</v>
      </c>
      <c r="AX17" s="307">
        <f>'R5'!BK20</f>
        <v>672</v>
      </c>
      <c r="AY17" s="333">
        <f>'R6'!BK20</f>
        <v>773</v>
      </c>
      <c r="AZ17" s="785">
        <f>h13_2!AL17</f>
        <v>-19</v>
      </c>
      <c r="BA17" s="307">
        <f>h14_2!AL17</f>
        <v>-13</v>
      </c>
      <c r="BB17" s="307">
        <f>h15_2!AL17</f>
        <v>-108</v>
      </c>
      <c r="BC17" s="307">
        <f>h16_2!AL17</f>
        <v>81</v>
      </c>
      <c r="BD17" s="307">
        <f>h17_2!AL17</f>
        <v>-107</v>
      </c>
      <c r="BE17" s="307">
        <f>'H18'!AM19</f>
        <v>-9</v>
      </c>
      <c r="BF17" s="307">
        <f>'H19'!AM19</f>
        <v>-97</v>
      </c>
      <c r="BG17" s="307">
        <f>'H20'!AM19</f>
        <v>10</v>
      </c>
      <c r="BH17" s="307">
        <f>'H21'!AU20</f>
        <v>-2</v>
      </c>
      <c r="BI17" s="307">
        <f>'H22'!AV19</f>
        <v>-19</v>
      </c>
      <c r="BJ17" s="307">
        <f>'H23'!AV19</f>
        <v>-15</v>
      </c>
      <c r="BK17" s="307">
        <f>'H24'!AV19</f>
        <v>-271</v>
      </c>
      <c r="BL17" s="307">
        <f>'H25'!AV19</f>
        <v>-381</v>
      </c>
      <c r="BM17" s="307">
        <f>'H26'!AV19</f>
        <v>-245</v>
      </c>
      <c r="BN17" s="307">
        <f>'H27'!AV19</f>
        <v>-222</v>
      </c>
      <c r="BO17" s="333">
        <f>'H28'!AV19</f>
        <v>-242</v>
      </c>
      <c r="BP17" s="264">
        <f>'H29'!AV19</f>
        <v>-215</v>
      </c>
      <c r="BQ17" s="791">
        <f>'H30'!AV19</f>
        <v>-304</v>
      </c>
      <c r="BR17" s="791">
        <f>'R1'!BN20</f>
        <v>-660</v>
      </c>
      <c r="BS17" s="264">
        <f>'R2'!BP20</f>
        <v>-239</v>
      </c>
      <c r="BT17" s="1101">
        <f>'R3'!BP20</f>
        <v>-290</v>
      </c>
      <c r="BU17" s="262">
        <f>'R4'!BN20</f>
        <v>-237</v>
      </c>
      <c r="BV17" s="264">
        <f>'R5'!AD20</f>
        <v>-659</v>
      </c>
      <c r="BW17" s="791">
        <f>'R6'!AD20</f>
        <v>768</v>
      </c>
    </row>
    <row r="18" spans="1:75" s="70" customFormat="1" ht="15.75" customHeight="1" x14ac:dyDescent="0.2">
      <c r="A18" s="304"/>
      <c r="B18" s="70">
        <v>102</v>
      </c>
      <c r="C18" s="1205" t="s">
        <v>126</v>
      </c>
      <c r="D18" s="538">
        <f>h13_2!AJ18</f>
        <v>1711</v>
      </c>
      <c r="E18" s="58">
        <f>h14_2!AJ18</f>
        <v>1366</v>
      </c>
      <c r="F18" s="58">
        <f>h15_2!AJ18</f>
        <v>960</v>
      </c>
      <c r="G18" s="58">
        <f>h16_2!AJ18</f>
        <v>1039</v>
      </c>
      <c r="H18" s="58">
        <f>h17_2!AJ18</f>
        <v>498</v>
      </c>
      <c r="I18" s="58">
        <f>'H18'!AK20</f>
        <v>527</v>
      </c>
      <c r="J18" s="58">
        <f>'H19'!AK20</f>
        <v>560</v>
      </c>
      <c r="K18" s="58">
        <f>'H20'!AK20</f>
        <v>483</v>
      </c>
      <c r="L18" s="58">
        <f>'H21'!AS21</f>
        <v>997</v>
      </c>
      <c r="M18" s="58">
        <f>'H22'!AT20</f>
        <v>634</v>
      </c>
      <c r="N18" s="58">
        <f>'H23'!AT20</f>
        <v>619</v>
      </c>
      <c r="O18" s="58">
        <f>'H24'!AT20</f>
        <v>488</v>
      </c>
      <c r="P18" s="58">
        <f>'H25'!AT20</f>
        <v>304</v>
      </c>
      <c r="Q18" s="58">
        <f>'H26'!AT20</f>
        <v>1122</v>
      </c>
      <c r="R18" s="58">
        <f>'H27'!AT20</f>
        <v>163</v>
      </c>
      <c r="S18" s="605">
        <f>'H28'!AT20</f>
        <v>396</v>
      </c>
      <c r="T18" s="68">
        <f>'H29'!AT20</f>
        <v>370</v>
      </c>
      <c r="U18" s="605">
        <f>'H30'!AT20</f>
        <v>-239</v>
      </c>
      <c r="V18" s="605">
        <f>'R1'!BH21</f>
        <v>524</v>
      </c>
      <c r="W18" s="87">
        <f>'R2'!BJ21</f>
        <v>243</v>
      </c>
      <c r="X18" s="605">
        <f>'R3'!BJ21</f>
        <v>308</v>
      </c>
      <c r="Y18" s="68">
        <f>'R4'!BH21</f>
        <v>181</v>
      </c>
      <c r="Z18" s="68">
        <f>'R5'!BH21</f>
        <v>120</v>
      </c>
      <c r="AA18" s="605">
        <f>'R6'!BH21</f>
        <v>316</v>
      </c>
      <c r="AB18" s="785">
        <f>h13_2!AK18</f>
        <v>168</v>
      </c>
      <c r="AC18" s="307">
        <f>h14_2!AK18</f>
        <v>101</v>
      </c>
      <c r="AD18" s="307">
        <f>h15_2!AK18</f>
        <v>85</v>
      </c>
      <c r="AE18" s="307">
        <f>h16_2!AK18</f>
        <v>11</v>
      </c>
      <c r="AF18" s="307">
        <f>h17_2!AK18</f>
        <v>55</v>
      </c>
      <c r="AG18" s="307">
        <f>'H18'!AL20</f>
        <v>43</v>
      </c>
      <c r="AH18" s="307">
        <f>'H19'!AL20</f>
        <v>58</v>
      </c>
      <c r="AI18" s="307">
        <f>'H20'!AL20</f>
        <v>78</v>
      </c>
      <c r="AJ18" s="307">
        <f>'H21'!AT21</f>
        <v>198</v>
      </c>
      <c r="AK18" s="307">
        <f>'H22'!AU20</f>
        <v>71</v>
      </c>
      <c r="AL18" s="307">
        <f>'H23'!AU20</f>
        <v>91</v>
      </c>
      <c r="AM18" s="307">
        <f>'H24'!AU20</f>
        <v>139</v>
      </c>
      <c r="AN18" s="307">
        <f>'H25'!AU20</f>
        <v>370</v>
      </c>
      <c r="AO18" s="307">
        <f>'H26'!AU20</f>
        <v>149</v>
      </c>
      <c r="AP18" s="307">
        <f>'H27'!AU20</f>
        <v>321</v>
      </c>
      <c r="AQ18" s="333">
        <f>'H28'!AU20</f>
        <v>244</v>
      </c>
      <c r="AR18" s="307">
        <f>'H29'!AU20</f>
        <v>281</v>
      </c>
      <c r="AS18" s="333">
        <f>'H30'!AU20</f>
        <v>373</v>
      </c>
      <c r="AT18" s="333">
        <f>'R1'!BK21</f>
        <v>716</v>
      </c>
      <c r="AU18" s="333">
        <f>'R2'!BM21</f>
        <v>-224</v>
      </c>
      <c r="AV18" s="333">
        <f>'R3'!BM21</f>
        <v>285</v>
      </c>
      <c r="AW18" s="559">
        <f>'R4'!BK21</f>
        <v>407</v>
      </c>
      <c r="AX18" s="307">
        <f>'R5'!BK21</f>
        <v>331</v>
      </c>
      <c r="AY18" s="333">
        <f>'R6'!BK21</f>
        <v>367</v>
      </c>
      <c r="AZ18" s="785">
        <f>h13_2!AL18</f>
        <v>-31</v>
      </c>
      <c r="BA18" s="307">
        <f>h14_2!AL18</f>
        <v>-41</v>
      </c>
      <c r="BB18" s="307">
        <f>h15_2!AL18</f>
        <v>-12</v>
      </c>
      <c r="BC18" s="307">
        <f>h16_2!AL18</f>
        <v>-88</v>
      </c>
      <c r="BD18" s="307">
        <f>h17_2!AL18</f>
        <v>-18</v>
      </c>
      <c r="BE18" s="307">
        <f>'H18'!AM20</f>
        <v>19</v>
      </c>
      <c r="BF18" s="307">
        <f>'H19'!AM20</f>
        <v>-35</v>
      </c>
      <c r="BG18" s="307">
        <f>'H20'!AM20</f>
        <v>13</v>
      </c>
      <c r="BH18" s="307">
        <f>'H21'!AU21</f>
        <v>-9</v>
      </c>
      <c r="BI18" s="307">
        <f>'H22'!AV20</f>
        <v>-56</v>
      </c>
      <c r="BJ18" s="307">
        <f>'H23'!AV20</f>
        <v>-5</v>
      </c>
      <c r="BK18" s="307">
        <f>'H24'!AV20</f>
        <v>-188</v>
      </c>
      <c r="BL18" s="307">
        <f>'H25'!AV20</f>
        <v>-191</v>
      </c>
      <c r="BM18" s="307">
        <f>'H26'!AV20</f>
        <v>-176</v>
      </c>
      <c r="BN18" s="307">
        <f>'H27'!AV20</f>
        <v>-128</v>
      </c>
      <c r="BO18" s="333">
        <f>'H28'!AV20</f>
        <v>-119</v>
      </c>
      <c r="BP18" s="264">
        <f>'H29'!AV20</f>
        <v>-138</v>
      </c>
      <c r="BQ18" s="791">
        <f>'H30'!AV20</f>
        <v>-139</v>
      </c>
      <c r="BR18" s="791">
        <f>'R1'!BN21</f>
        <v>-713</v>
      </c>
      <c r="BS18" s="264">
        <f>'R2'!BP21</f>
        <v>-180</v>
      </c>
      <c r="BT18" s="1101">
        <f>'R3'!BP21</f>
        <v>-122</v>
      </c>
      <c r="BU18" s="262">
        <f>'R4'!BN21</f>
        <v>-134</v>
      </c>
      <c r="BV18" s="264">
        <f>'R5'!AD21</f>
        <v>136</v>
      </c>
      <c r="BW18" s="791">
        <f>'R6'!AD21</f>
        <v>768</v>
      </c>
    </row>
    <row r="19" spans="1:75" s="70" customFormat="1" ht="15.75" customHeight="1" x14ac:dyDescent="0.2">
      <c r="A19" s="304"/>
      <c r="B19" s="70">
        <v>105</v>
      </c>
      <c r="C19" s="1205" t="s">
        <v>186</v>
      </c>
      <c r="D19" s="538">
        <f>h13_2!AJ19</f>
        <v>398</v>
      </c>
      <c r="E19" s="58">
        <f>h14_2!AJ19</f>
        <v>69</v>
      </c>
      <c r="F19" s="58">
        <f>h15_2!AJ19</f>
        <v>263</v>
      </c>
      <c r="G19" s="58">
        <f>h16_2!AJ19</f>
        <v>-189</v>
      </c>
      <c r="H19" s="58">
        <f>h17_2!AJ19</f>
        <v>55</v>
      </c>
      <c r="I19" s="58">
        <f>'H18'!AK21</f>
        <v>1797</v>
      </c>
      <c r="J19" s="58">
        <f>'H19'!AK21</f>
        <v>762</v>
      </c>
      <c r="K19" s="58">
        <f>'H20'!AK21</f>
        <v>1248</v>
      </c>
      <c r="L19" s="58">
        <f>'H21'!AS22</f>
        <v>1265</v>
      </c>
      <c r="M19" s="58">
        <f>'H22'!AT21</f>
        <v>267</v>
      </c>
      <c r="N19" s="58">
        <f>'H23'!AT21</f>
        <v>184</v>
      </c>
      <c r="O19" s="58">
        <f>'H24'!AT21</f>
        <v>-88</v>
      </c>
      <c r="P19" s="58">
        <f>'H25'!AT21</f>
        <v>453</v>
      </c>
      <c r="Q19" s="58">
        <f>'H26'!AT21</f>
        <v>119</v>
      </c>
      <c r="R19" s="58">
        <f>'H27'!AT21</f>
        <v>388</v>
      </c>
      <c r="S19" s="605">
        <f>'H28'!AT21</f>
        <v>-47</v>
      </c>
      <c r="T19" s="68">
        <f>'H29'!AT21</f>
        <v>58</v>
      </c>
      <c r="U19" s="605">
        <f>'H30'!AT21</f>
        <v>362</v>
      </c>
      <c r="V19" s="605">
        <f>'R1'!BH22</f>
        <v>608</v>
      </c>
      <c r="W19" s="87">
        <f>'R2'!BJ22</f>
        <v>487</v>
      </c>
      <c r="X19" s="605">
        <f>'R3'!BJ22</f>
        <v>603</v>
      </c>
      <c r="Y19" s="68">
        <f>'R4'!BH22</f>
        <v>799</v>
      </c>
      <c r="Z19" s="68">
        <f>'R5'!BH22</f>
        <v>362</v>
      </c>
      <c r="AA19" s="605">
        <f>'R6'!BH22</f>
        <v>920</v>
      </c>
      <c r="AB19" s="785">
        <f>h13_2!AK19</f>
        <v>242</v>
      </c>
      <c r="AC19" s="307">
        <f>h14_2!AK19</f>
        <v>300</v>
      </c>
      <c r="AD19" s="307">
        <f>h15_2!AK19</f>
        <v>259</v>
      </c>
      <c r="AE19" s="307">
        <f>h16_2!AK19</f>
        <v>-11</v>
      </c>
      <c r="AF19" s="307">
        <f>h17_2!AK19</f>
        <v>93</v>
      </c>
      <c r="AG19" s="307">
        <f>'H18'!AL21</f>
        <v>179</v>
      </c>
      <c r="AH19" s="307">
        <f>'H19'!AL21</f>
        <v>80</v>
      </c>
      <c r="AI19" s="307">
        <f>'H20'!AL21</f>
        <v>388</v>
      </c>
      <c r="AJ19" s="307">
        <f>'H21'!AT22</f>
        <v>321</v>
      </c>
      <c r="AK19" s="307">
        <f>'H22'!AU21</f>
        <v>4</v>
      </c>
      <c r="AL19" s="307">
        <f>'H23'!AU21</f>
        <v>-9</v>
      </c>
      <c r="AM19" s="307">
        <f>'H24'!AU21</f>
        <v>142</v>
      </c>
      <c r="AN19" s="307">
        <f>'H25'!AU21</f>
        <v>198</v>
      </c>
      <c r="AO19" s="307">
        <f>'H26'!AU21</f>
        <v>334</v>
      </c>
      <c r="AP19" s="307">
        <f>'H27'!AU21</f>
        <v>732</v>
      </c>
      <c r="AQ19" s="333">
        <f>'H28'!AU21</f>
        <v>715</v>
      </c>
      <c r="AR19" s="307">
        <f>'H29'!AU21</f>
        <v>874</v>
      </c>
      <c r="AS19" s="333">
        <f>'H30'!AU21</f>
        <v>698</v>
      </c>
      <c r="AT19" s="333">
        <f>'R1'!BK22</f>
        <v>924</v>
      </c>
      <c r="AU19" s="333">
        <f>'R2'!BM22</f>
        <v>246</v>
      </c>
      <c r="AV19" s="333">
        <f>'R3'!BM22</f>
        <v>488</v>
      </c>
      <c r="AW19" s="559">
        <f>'R4'!BK22</f>
        <v>497</v>
      </c>
      <c r="AX19" s="307">
        <f>'R5'!BK22</f>
        <v>652</v>
      </c>
      <c r="AY19" s="333">
        <f>'R6'!BK22</f>
        <v>910</v>
      </c>
      <c r="AZ19" s="785">
        <f>h13_2!AL19</f>
        <v>-19</v>
      </c>
      <c r="BA19" s="307">
        <f>h14_2!AL19</f>
        <v>24</v>
      </c>
      <c r="BB19" s="307">
        <f>h15_2!AL19</f>
        <v>14</v>
      </c>
      <c r="BC19" s="307">
        <f>h16_2!AL19</f>
        <v>25</v>
      </c>
      <c r="BD19" s="307">
        <f>h17_2!AL19</f>
        <v>26</v>
      </c>
      <c r="BE19" s="307">
        <f>'H18'!AM21</f>
        <v>43</v>
      </c>
      <c r="BF19" s="307">
        <f>'H19'!AM21</f>
        <v>39</v>
      </c>
      <c r="BG19" s="307">
        <f>'H20'!AM21</f>
        <v>44</v>
      </c>
      <c r="BH19" s="307">
        <f>'H21'!AU22</f>
        <v>58</v>
      </c>
      <c r="BI19" s="307">
        <f>'H22'!AV21</f>
        <v>16</v>
      </c>
      <c r="BJ19" s="307">
        <f>'H23'!AV21</f>
        <v>-121</v>
      </c>
      <c r="BK19" s="307">
        <f>'H24'!AV21</f>
        <v>-312</v>
      </c>
      <c r="BL19" s="307">
        <f>'H25'!AV21</f>
        <v>-172</v>
      </c>
      <c r="BM19" s="307">
        <f>'H26'!AV21</f>
        <v>-136</v>
      </c>
      <c r="BN19" s="307">
        <f>'H27'!AV21</f>
        <v>-164</v>
      </c>
      <c r="BO19" s="333">
        <f>'H28'!AV21</f>
        <v>-217</v>
      </c>
      <c r="BP19" s="264">
        <f>'H29'!AV21</f>
        <v>-215</v>
      </c>
      <c r="BQ19" s="791">
        <f>'H30'!AV21</f>
        <v>-265</v>
      </c>
      <c r="BR19" s="791">
        <f>'R1'!BN22</f>
        <v>-875</v>
      </c>
      <c r="BS19" s="264">
        <f>'R2'!BP22</f>
        <v>-321</v>
      </c>
      <c r="BT19" s="1101">
        <f>'R3'!BP22</f>
        <v>-210</v>
      </c>
      <c r="BU19" s="262">
        <f>'R4'!BN22</f>
        <v>-376</v>
      </c>
      <c r="BV19" s="264">
        <f>'R5'!AD22</f>
        <v>784</v>
      </c>
      <c r="BW19" s="791">
        <f>'R6'!AD22</f>
        <v>1582</v>
      </c>
    </row>
    <row r="20" spans="1:75" s="70" customFormat="1" ht="15.75" customHeight="1" x14ac:dyDescent="0.2">
      <c r="A20" s="304"/>
      <c r="B20" s="70">
        <v>106</v>
      </c>
      <c r="C20" s="1205" t="s">
        <v>187</v>
      </c>
      <c r="D20" s="538">
        <f>h13_2!AJ20</f>
        <v>-21</v>
      </c>
      <c r="E20" s="58">
        <f>h14_2!AJ20</f>
        <v>157</v>
      </c>
      <c r="F20" s="58">
        <f>h15_2!AJ20</f>
        <v>-163</v>
      </c>
      <c r="G20" s="58">
        <f>h16_2!AJ20</f>
        <v>-29</v>
      </c>
      <c r="H20" s="58">
        <f>h17_2!AJ20</f>
        <v>203</v>
      </c>
      <c r="I20" s="58">
        <f>'H18'!AK22</f>
        <v>447</v>
      </c>
      <c r="J20" s="58">
        <f>'H19'!AK22</f>
        <v>274</v>
      </c>
      <c r="K20" s="58">
        <f>'H20'!AK22</f>
        <v>1183</v>
      </c>
      <c r="L20" s="58">
        <f>'H21'!AS23</f>
        <v>490</v>
      </c>
      <c r="M20" s="58">
        <f>'H22'!AT22</f>
        <v>535</v>
      </c>
      <c r="N20" s="58">
        <f>'H23'!AT22</f>
        <v>97</v>
      </c>
      <c r="O20" s="58">
        <f>'H24'!AT22</f>
        <v>-531</v>
      </c>
      <c r="P20" s="58">
        <f>'H25'!AT22</f>
        <v>-39</v>
      </c>
      <c r="Q20" s="58">
        <f>'H26'!AT22</f>
        <v>149</v>
      </c>
      <c r="R20" s="58">
        <f>'H27'!AT22</f>
        <v>-238</v>
      </c>
      <c r="S20" s="605">
        <f>'H28'!AT22</f>
        <v>-27</v>
      </c>
      <c r="T20" s="68">
        <f>'H29'!AT22</f>
        <v>-17</v>
      </c>
      <c r="U20" s="605">
        <f>'H30'!AT22</f>
        <v>166</v>
      </c>
      <c r="V20" s="605">
        <f>'R1'!BH23</f>
        <v>249</v>
      </c>
      <c r="W20" s="87">
        <f>'R2'!BJ23</f>
        <v>-41</v>
      </c>
      <c r="X20" s="605">
        <f>'R3'!BJ23</f>
        <v>403</v>
      </c>
      <c r="Y20" s="68">
        <f>'R4'!BH23</f>
        <v>48</v>
      </c>
      <c r="Z20" s="68">
        <f>'R5'!BH23</f>
        <v>-33</v>
      </c>
      <c r="AA20" s="605">
        <f>'R6'!BH23</f>
        <v>-56</v>
      </c>
      <c r="AB20" s="785">
        <f>h13_2!AK20</f>
        <v>86</v>
      </c>
      <c r="AC20" s="307">
        <f>h14_2!AK20</f>
        <v>12</v>
      </c>
      <c r="AD20" s="307">
        <f>h15_2!AK20</f>
        <v>45</v>
      </c>
      <c r="AE20" s="307">
        <f>h16_2!AK20</f>
        <v>20</v>
      </c>
      <c r="AF20" s="307">
        <f>h17_2!AK20</f>
        <v>-13</v>
      </c>
      <c r="AG20" s="307">
        <f>'H18'!AL22</f>
        <v>85</v>
      </c>
      <c r="AH20" s="307">
        <f>'H19'!AL22</f>
        <v>55</v>
      </c>
      <c r="AI20" s="307">
        <f>'H20'!AL22</f>
        <v>155</v>
      </c>
      <c r="AJ20" s="307">
        <f>'H21'!AT23</f>
        <v>288</v>
      </c>
      <c r="AK20" s="307">
        <f>'H22'!AU22</f>
        <v>25</v>
      </c>
      <c r="AL20" s="307">
        <f>'H23'!AU22</f>
        <v>52</v>
      </c>
      <c r="AM20" s="307">
        <f>'H24'!AU22</f>
        <v>122</v>
      </c>
      <c r="AN20" s="307">
        <f>'H25'!AU22</f>
        <v>205</v>
      </c>
      <c r="AO20" s="307">
        <f>'H26'!AU22</f>
        <v>230</v>
      </c>
      <c r="AP20" s="307">
        <f>'H27'!AU22</f>
        <v>171</v>
      </c>
      <c r="AQ20" s="333">
        <f>'H28'!AU22</f>
        <v>261</v>
      </c>
      <c r="AR20" s="307">
        <f>'H29'!AU22</f>
        <v>241</v>
      </c>
      <c r="AS20" s="333">
        <f>'H30'!AU22</f>
        <v>120</v>
      </c>
      <c r="AT20" s="333">
        <f>'R1'!BK23</f>
        <v>460</v>
      </c>
      <c r="AU20" s="333">
        <f>'R2'!BM23</f>
        <v>189</v>
      </c>
      <c r="AV20" s="333">
        <f>'R3'!BM23</f>
        <v>271</v>
      </c>
      <c r="AW20" s="559">
        <f>'R4'!BK23</f>
        <v>464</v>
      </c>
      <c r="AX20" s="307">
        <f>'R5'!BK23</f>
        <v>508</v>
      </c>
      <c r="AY20" s="333">
        <f>'R6'!BK23</f>
        <v>703</v>
      </c>
      <c r="AZ20" s="785">
        <f>h13_2!AL20</f>
        <v>12</v>
      </c>
      <c r="BA20" s="307">
        <f>h14_2!AL20</f>
        <v>13</v>
      </c>
      <c r="BB20" s="307">
        <f>h15_2!AL20</f>
        <v>37</v>
      </c>
      <c r="BC20" s="307">
        <f>h16_2!AL20</f>
        <v>8</v>
      </c>
      <c r="BD20" s="307">
        <f>h17_2!AL20</f>
        <v>15</v>
      </c>
      <c r="BE20" s="307">
        <f>'H18'!AM22</f>
        <v>39</v>
      </c>
      <c r="BF20" s="307">
        <f>'H19'!AM22</f>
        <v>53</v>
      </c>
      <c r="BG20" s="307">
        <f>'H20'!AM22</f>
        <v>40</v>
      </c>
      <c r="BH20" s="307">
        <f>'H21'!AU23</f>
        <v>30</v>
      </c>
      <c r="BI20" s="307">
        <f>'H22'!AV22</f>
        <v>14</v>
      </c>
      <c r="BJ20" s="307">
        <f>'H23'!AV22</f>
        <v>-47</v>
      </c>
      <c r="BK20" s="307">
        <f>'H24'!AV22</f>
        <v>-175</v>
      </c>
      <c r="BL20" s="307">
        <f>'H25'!AV22</f>
        <v>-28</v>
      </c>
      <c r="BM20" s="307">
        <f>'H26'!AV22</f>
        <v>-64</v>
      </c>
      <c r="BN20" s="307">
        <f>'H27'!AV22</f>
        <v>-91</v>
      </c>
      <c r="BO20" s="333">
        <f>'H28'!AV22</f>
        <v>-54</v>
      </c>
      <c r="BP20" s="264">
        <f>'H29'!AV22</f>
        <v>-78</v>
      </c>
      <c r="BQ20" s="791">
        <f>'H30'!AV22</f>
        <v>-119</v>
      </c>
      <c r="BR20" s="791">
        <f>'R1'!BN23</f>
        <v>-377</v>
      </c>
      <c r="BS20" s="264">
        <f>'R2'!BP23</f>
        <v>-117</v>
      </c>
      <c r="BT20" s="1101">
        <f>'R3'!BP23</f>
        <v>-92</v>
      </c>
      <c r="BU20" s="262">
        <f>'R4'!BN23</f>
        <v>-114</v>
      </c>
      <c r="BV20" s="264">
        <f>'R5'!AD23</f>
        <v>430</v>
      </c>
      <c r="BW20" s="791">
        <f>'R6'!AD23</f>
        <v>559</v>
      </c>
    </row>
    <row r="21" spans="1:75" s="70" customFormat="1" ht="15.75" customHeight="1" x14ac:dyDescent="0.2">
      <c r="A21" s="304"/>
      <c r="B21" s="70">
        <v>107</v>
      </c>
      <c r="C21" s="1205" t="s">
        <v>188</v>
      </c>
      <c r="D21" s="538">
        <f>h13_2!AJ21</f>
        <v>-353</v>
      </c>
      <c r="E21" s="58">
        <f>h14_2!AJ21</f>
        <v>-756</v>
      </c>
      <c r="F21" s="58">
        <f>h15_2!AJ21</f>
        <v>-1054</v>
      </c>
      <c r="G21" s="58">
        <f>h16_2!AJ21</f>
        <v>-869</v>
      </c>
      <c r="H21" s="58">
        <f>h17_2!AJ21</f>
        <v>-687</v>
      </c>
      <c r="I21" s="58">
        <f>'H18'!AK23</f>
        <v>168</v>
      </c>
      <c r="J21" s="58">
        <f>'H19'!AK23</f>
        <v>42</v>
      </c>
      <c r="K21" s="58">
        <f>'H20'!AK23</f>
        <v>-119</v>
      </c>
      <c r="L21" s="58">
        <f>'H21'!AS24</f>
        <v>362</v>
      </c>
      <c r="M21" s="58">
        <f>'H22'!AT23</f>
        <v>307</v>
      </c>
      <c r="N21" s="58">
        <f>'H23'!AT23</f>
        <v>-357</v>
      </c>
      <c r="O21" s="58">
        <f>'H24'!AT23</f>
        <v>-985</v>
      </c>
      <c r="P21" s="58">
        <f>'H25'!AT23</f>
        <v>-93</v>
      </c>
      <c r="Q21" s="58">
        <f>'H26'!AT23</f>
        <v>-56</v>
      </c>
      <c r="R21" s="58">
        <f>'H27'!AT23</f>
        <v>-738</v>
      </c>
      <c r="S21" s="605">
        <f>'H28'!AT23</f>
        <v>-678</v>
      </c>
      <c r="T21" s="68">
        <f>'H29'!AT23</f>
        <v>-459</v>
      </c>
      <c r="U21" s="605">
        <f>'H30'!AT23</f>
        <v>-355</v>
      </c>
      <c r="V21" s="605">
        <f>'R1'!BH24</f>
        <v>-173</v>
      </c>
      <c r="W21" s="87">
        <f>'R2'!BJ24</f>
        <v>178</v>
      </c>
      <c r="X21" s="605">
        <f>'R3'!BJ24</f>
        <v>-3</v>
      </c>
      <c r="Y21" s="68">
        <f>'R4'!BH24</f>
        <v>-303</v>
      </c>
      <c r="Z21" s="68">
        <f>'R5'!BH24</f>
        <v>-485</v>
      </c>
      <c r="AA21" s="605">
        <f>'R6'!BH24</f>
        <v>-388</v>
      </c>
      <c r="AB21" s="785">
        <f>h13_2!AK21</f>
        <v>37</v>
      </c>
      <c r="AC21" s="307">
        <f>h14_2!AK21</f>
        <v>-37</v>
      </c>
      <c r="AD21" s="307">
        <f>h15_2!AK21</f>
        <v>15</v>
      </c>
      <c r="AE21" s="307">
        <f>h16_2!AK21</f>
        <v>-2</v>
      </c>
      <c r="AF21" s="307">
        <f>h17_2!AK21</f>
        <v>33</v>
      </c>
      <c r="AG21" s="307">
        <f>'H18'!AL23</f>
        <v>8</v>
      </c>
      <c r="AH21" s="307">
        <f>'H19'!AL23</f>
        <v>48</v>
      </c>
      <c r="AI21" s="307">
        <f>'H20'!AL23</f>
        <v>-12</v>
      </c>
      <c r="AJ21" s="307">
        <f>'H21'!AT24</f>
        <v>8</v>
      </c>
      <c r="AK21" s="307">
        <f>'H22'!AU23</f>
        <v>24</v>
      </c>
      <c r="AL21" s="307">
        <f>'H23'!AU23</f>
        <v>-36</v>
      </c>
      <c r="AM21" s="307">
        <f>'H24'!AU23</f>
        <v>11</v>
      </c>
      <c r="AN21" s="307">
        <f>'H25'!AU23</f>
        <v>-6</v>
      </c>
      <c r="AO21" s="307">
        <f>'H26'!AU23</f>
        <v>47</v>
      </c>
      <c r="AP21" s="307">
        <f>'H27'!AU23</f>
        <v>-11</v>
      </c>
      <c r="AQ21" s="333">
        <f>'H28'!AU23</f>
        <v>46</v>
      </c>
      <c r="AR21" s="307">
        <f>'H29'!AU23</f>
        <v>79</v>
      </c>
      <c r="AS21" s="333">
        <f>'H30'!AU23</f>
        <v>72</v>
      </c>
      <c r="AT21" s="333">
        <f>'R1'!BK24</f>
        <v>166</v>
      </c>
      <c r="AU21" s="333">
        <f>'R2'!BM24</f>
        <v>81</v>
      </c>
      <c r="AV21" s="333">
        <f>'R3'!BM24</f>
        <v>89</v>
      </c>
      <c r="AW21" s="559">
        <f>'R4'!BK24</f>
        <v>115</v>
      </c>
      <c r="AX21" s="307">
        <f>'R5'!BK24</f>
        <v>127</v>
      </c>
      <c r="AY21" s="333">
        <f>'R6'!BK24</f>
        <v>137</v>
      </c>
      <c r="AZ21" s="785">
        <f>h13_2!AL21</f>
        <v>-8</v>
      </c>
      <c r="BA21" s="307">
        <f>h14_2!AL21</f>
        <v>-2</v>
      </c>
      <c r="BB21" s="307">
        <f>h15_2!AL21</f>
        <v>6</v>
      </c>
      <c r="BC21" s="307">
        <f>h16_2!AL21</f>
        <v>7</v>
      </c>
      <c r="BD21" s="307">
        <f>h17_2!AL21</f>
        <v>14</v>
      </c>
      <c r="BE21" s="307">
        <f>'H18'!AM23</f>
        <v>-23</v>
      </c>
      <c r="BF21" s="307">
        <f>'H19'!AM23</f>
        <v>-27</v>
      </c>
      <c r="BG21" s="307">
        <f>'H20'!AM23</f>
        <v>-10</v>
      </c>
      <c r="BH21" s="307">
        <f>'H21'!AU24</f>
        <v>12</v>
      </c>
      <c r="BI21" s="307">
        <f>'H22'!AV23</f>
        <v>20</v>
      </c>
      <c r="BJ21" s="307">
        <f>'H23'!AV23</f>
        <v>-38</v>
      </c>
      <c r="BK21" s="307">
        <f>'H24'!AV23</f>
        <v>-83</v>
      </c>
      <c r="BL21" s="307">
        <f>'H25'!AV23</f>
        <v>-30</v>
      </c>
      <c r="BM21" s="307">
        <f>'H26'!AV23</f>
        <v>-12</v>
      </c>
      <c r="BN21" s="307">
        <f>'H27'!AV23</f>
        <v>-64</v>
      </c>
      <c r="BO21" s="333">
        <f>'H28'!AV23</f>
        <v>2</v>
      </c>
      <c r="BP21" s="264">
        <f>'H29'!AV23</f>
        <v>6</v>
      </c>
      <c r="BQ21" s="791">
        <f>'H30'!AV23</f>
        <v>-20</v>
      </c>
      <c r="BR21" s="791">
        <f>'R1'!BN24</f>
        <v>-125</v>
      </c>
      <c r="BS21" s="264">
        <f>'R2'!BP24</f>
        <v>-40</v>
      </c>
      <c r="BT21" s="1101">
        <f>'R3'!BP24</f>
        <v>-27</v>
      </c>
      <c r="BU21" s="262">
        <f>'R4'!BN24</f>
        <v>-22</v>
      </c>
      <c r="BV21" s="264">
        <f>'R5'!AD24</f>
        <v>-365</v>
      </c>
      <c r="BW21" s="791">
        <f>'R6'!AD24</f>
        <v>-258</v>
      </c>
    </row>
    <row r="22" spans="1:75" s="70" customFormat="1" ht="15.75" customHeight="1" x14ac:dyDescent="0.2">
      <c r="A22" s="304"/>
      <c r="B22" s="70">
        <v>108</v>
      </c>
      <c r="C22" s="1205" t="s">
        <v>189</v>
      </c>
      <c r="D22" s="538">
        <f>h13_2!AJ22</f>
        <v>-1007</v>
      </c>
      <c r="E22" s="58">
        <f>h14_2!AJ22</f>
        <v>-920</v>
      </c>
      <c r="F22" s="58">
        <f>h15_2!AJ22</f>
        <v>-583</v>
      </c>
      <c r="G22" s="58">
        <f>h16_2!AJ22</f>
        <v>-1637</v>
      </c>
      <c r="H22" s="58">
        <f>h17_2!AJ22</f>
        <v>-1159</v>
      </c>
      <c r="I22" s="58">
        <f>'H18'!AK24</f>
        <v>-35</v>
      </c>
      <c r="J22" s="58">
        <f>'H19'!AK24</f>
        <v>-33</v>
      </c>
      <c r="K22" s="58">
        <f>'H20'!AK24</f>
        <v>-19</v>
      </c>
      <c r="L22" s="58">
        <f>'H21'!AS25</f>
        <v>-158</v>
      </c>
      <c r="M22" s="58">
        <f>'H22'!AT24</f>
        <v>1023</v>
      </c>
      <c r="N22" s="58">
        <f>'H23'!AT24</f>
        <v>152</v>
      </c>
      <c r="O22" s="58">
        <f>'H24'!AT24</f>
        <v>396</v>
      </c>
      <c r="P22" s="58">
        <f>'H25'!AT24</f>
        <v>146</v>
      </c>
      <c r="Q22" s="58">
        <f>'H26'!AT24</f>
        <v>-328</v>
      </c>
      <c r="R22" s="58">
        <f>'H27'!AT24</f>
        <v>565</v>
      </c>
      <c r="S22" s="605">
        <f>'H28'!AT24</f>
        <v>-119</v>
      </c>
      <c r="T22" s="68">
        <f>'H29'!AT24</f>
        <v>-250</v>
      </c>
      <c r="U22" s="605">
        <f>'H30'!AT24</f>
        <v>-519</v>
      </c>
      <c r="V22" s="605">
        <f>'R1'!BH25</f>
        <v>-382</v>
      </c>
      <c r="W22" s="87">
        <f>'R2'!BJ25</f>
        <v>-556</v>
      </c>
      <c r="X22" s="605">
        <f>'R3'!BJ25</f>
        <v>-797</v>
      </c>
      <c r="Y22" s="68">
        <f>'R4'!BH25</f>
        <v>-1315</v>
      </c>
      <c r="Z22" s="68">
        <f>'R5'!BH25</f>
        <v>-732</v>
      </c>
      <c r="AA22" s="605">
        <f>'R6'!BH25</f>
        <v>-460</v>
      </c>
      <c r="AB22" s="785">
        <f>h13_2!AK22</f>
        <v>83</v>
      </c>
      <c r="AC22" s="307">
        <f>h14_2!AK22</f>
        <v>97</v>
      </c>
      <c r="AD22" s="307">
        <f>h15_2!AK22</f>
        <v>53</v>
      </c>
      <c r="AE22" s="307">
        <f>h16_2!AK22</f>
        <v>-19</v>
      </c>
      <c r="AF22" s="307">
        <f>h17_2!AK22</f>
        <v>65</v>
      </c>
      <c r="AG22" s="307">
        <f>'H18'!AL24</f>
        <v>32</v>
      </c>
      <c r="AH22" s="307">
        <f>'H19'!AL24</f>
        <v>30</v>
      </c>
      <c r="AI22" s="307">
        <f>'H20'!AL24</f>
        <v>12</v>
      </c>
      <c r="AJ22" s="307">
        <f>'H21'!AT25</f>
        <v>37</v>
      </c>
      <c r="AK22" s="307">
        <f>'H22'!AU24</f>
        <v>156</v>
      </c>
      <c r="AL22" s="307">
        <f>'H23'!AU24</f>
        <v>-23</v>
      </c>
      <c r="AM22" s="307">
        <f>'H24'!AU24</f>
        <v>57</v>
      </c>
      <c r="AN22" s="307">
        <f>'H25'!AU24</f>
        <v>33</v>
      </c>
      <c r="AO22" s="307">
        <f>'H26'!AU24</f>
        <v>48</v>
      </c>
      <c r="AP22" s="307">
        <f>'H27'!AU24</f>
        <v>71</v>
      </c>
      <c r="AQ22" s="333">
        <f>'H28'!AU24</f>
        <v>89</v>
      </c>
      <c r="AR22" s="307">
        <f>'H29'!AU24</f>
        <v>79</v>
      </c>
      <c r="AS22" s="333">
        <f>'H30'!AU24</f>
        <v>131</v>
      </c>
      <c r="AT22" s="333">
        <f>'R1'!BK25</f>
        <v>354</v>
      </c>
      <c r="AU22" s="333">
        <f>'R2'!BM25</f>
        <v>32</v>
      </c>
      <c r="AV22" s="333">
        <f>'R3'!BM25</f>
        <v>121</v>
      </c>
      <c r="AW22" s="559">
        <f>'R4'!BK25</f>
        <v>213</v>
      </c>
      <c r="AX22" s="307">
        <f>'R5'!BK25</f>
        <v>263</v>
      </c>
      <c r="AY22" s="333">
        <f>'R6'!BK25</f>
        <v>237</v>
      </c>
      <c r="AZ22" s="785">
        <f>h13_2!AL22</f>
        <v>-5</v>
      </c>
      <c r="BA22" s="307">
        <f>h14_2!AL22</f>
        <v>-8</v>
      </c>
      <c r="BB22" s="307">
        <f>h15_2!AL22</f>
        <v>-9</v>
      </c>
      <c r="BC22" s="307">
        <f>h16_2!AL22</f>
        <v>-5</v>
      </c>
      <c r="BD22" s="307">
        <f>h17_2!AL22</f>
        <v>4</v>
      </c>
      <c r="BE22" s="307">
        <f>'H18'!AM24</f>
        <v>-33</v>
      </c>
      <c r="BF22" s="307">
        <f>'H19'!AM24</f>
        <v>-9</v>
      </c>
      <c r="BG22" s="307">
        <f>'H20'!AM24</f>
        <v>13</v>
      </c>
      <c r="BH22" s="307">
        <f>'H21'!AU25</f>
        <v>17</v>
      </c>
      <c r="BI22" s="307">
        <f>'H22'!AV24</f>
        <v>-27</v>
      </c>
      <c r="BJ22" s="307">
        <f>'H23'!AV24</f>
        <v>16</v>
      </c>
      <c r="BK22" s="307">
        <f>'H24'!AV24</f>
        <v>-68</v>
      </c>
      <c r="BL22" s="307">
        <f>'H25'!AV24</f>
        <v>-30</v>
      </c>
      <c r="BM22" s="307">
        <f>'H26'!AV24</f>
        <v>-10</v>
      </c>
      <c r="BN22" s="307">
        <f>'H27'!AV24</f>
        <v>-50</v>
      </c>
      <c r="BO22" s="333">
        <f>'H28'!AV24</f>
        <v>-21</v>
      </c>
      <c r="BP22" s="264">
        <f>'H29'!AV24</f>
        <v>-35</v>
      </c>
      <c r="BQ22" s="791">
        <f>'H30'!AV24</f>
        <v>-34</v>
      </c>
      <c r="BR22" s="791">
        <f>'R1'!BN25</f>
        <v>-241</v>
      </c>
      <c r="BS22" s="264">
        <f>'R2'!BP25</f>
        <v>-50</v>
      </c>
      <c r="BT22" s="1101">
        <f>'R3'!BP25</f>
        <v>-57</v>
      </c>
      <c r="BU22" s="262">
        <f>'R4'!BN25</f>
        <v>-51</v>
      </c>
      <c r="BV22" s="264">
        <f>'R5'!AD25</f>
        <v>-610</v>
      </c>
      <c r="BW22" s="791">
        <f>'R6'!AD25</f>
        <v>-250</v>
      </c>
    </row>
    <row r="23" spans="1:75" s="70" customFormat="1" ht="15.75" customHeight="1" x14ac:dyDescent="0.2">
      <c r="A23" s="304"/>
      <c r="B23" s="70">
        <v>109</v>
      </c>
      <c r="C23" s="1205" t="s">
        <v>190</v>
      </c>
      <c r="D23" s="538">
        <f>h13_2!AJ23</f>
        <v>-465</v>
      </c>
      <c r="E23" s="58">
        <f>h14_2!AJ23</f>
        <v>-125</v>
      </c>
      <c r="F23" s="58">
        <f>h15_2!AJ23</f>
        <v>238</v>
      </c>
      <c r="G23" s="58">
        <f>h16_2!AJ23</f>
        <v>243</v>
      </c>
      <c r="H23" s="58">
        <f>h17_2!AJ23</f>
        <v>585</v>
      </c>
      <c r="I23" s="58">
        <f>'H18'!AK25</f>
        <v>-1324</v>
      </c>
      <c r="J23" s="58">
        <f>'H19'!AK25</f>
        <v>-927</v>
      </c>
      <c r="K23" s="58">
        <f>'H20'!AK25</f>
        <v>-164</v>
      </c>
      <c r="L23" s="58">
        <f>'H21'!AS26</f>
        <v>20</v>
      </c>
      <c r="M23" s="58">
        <f>'H22'!AT25</f>
        <v>-776</v>
      </c>
      <c r="N23" s="58">
        <f>'H23'!AT25</f>
        <v>-285</v>
      </c>
      <c r="O23" s="58">
        <f>'H24'!AT25</f>
        <v>-489</v>
      </c>
      <c r="P23" s="58">
        <f>'H25'!AT25</f>
        <v>-1024</v>
      </c>
      <c r="Q23" s="58">
        <f>'H26'!AT25</f>
        <v>-1359</v>
      </c>
      <c r="R23" s="58">
        <f>'H27'!AT25</f>
        <v>-1372</v>
      </c>
      <c r="S23" s="605">
        <f>'H28'!AT25</f>
        <v>-1094</v>
      </c>
      <c r="T23" s="68">
        <f>'H29'!AT25</f>
        <v>-1236</v>
      </c>
      <c r="U23" s="605">
        <f>'H30'!AT25</f>
        <v>-1260</v>
      </c>
      <c r="V23" s="605">
        <f>'R1'!BH26</f>
        <v>-847</v>
      </c>
      <c r="W23" s="87">
        <f>'R2'!BJ26</f>
        <v>-303</v>
      </c>
      <c r="X23" s="605">
        <f>'R3'!BJ26</f>
        <v>129</v>
      </c>
      <c r="Y23" s="68">
        <f>'R4'!BH26</f>
        <v>-287</v>
      </c>
      <c r="Z23" s="68">
        <f>'R5'!BH26</f>
        <v>-729</v>
      </c>
      <c r="AA23" s="605">
        <f>'R6'!BH26</f>
        <v>-590</v>
      </c>
      <c r="AB23" s="785">
        <f>h13_2!AK23</f>
        <v>36</v>
      </c>
      <c r="AC23" s="307">
        <f>h14_2!AK23</f>
        <v>15</v>
      </c>
      <c r="AD23" s="307">
        <f>h15_2!AK23</f>
        <v>-9</v>
      </c>
      <c r="AE23" s="307">
        <f>h16_2!AK23</f>
        <v>34</v>
      </c>
      <c r="AF23" s="307">
        <f>h17_2!AK23</f>
        <v>60</v>
      </c>
      <c r="AG23" s="307">
        <f>'H18'!AL25</f>
        <v>-78</v>
      </c>
      <c r="AH23" s="307">
        <f>'H19'!AL25</f>
        <v>-22</v>
      </c>
      <c r="AI23" s="307">
        <f>'H20'!AL25</f>
        <v>15</v>
      </c>
      <c r="AJ23" s="307">
        <f>'H21'!AT26</f>
        <v>44</v>
      </c>
      <c r="AK23" s="307">
        <f>'H22'!AU25</f>
        <v>-6</v>
      </c>
      <c r="AL23" s="307">
        <f>'H23'!AU25</f>
        <v>17</v>
      </c>
      <c r="AM23" s="307">
        <f>'H24'!AU25</f>
        <v>40</v>
      </c>
      <c r="AN23" s="307">
        <f>'H25'!AU25</f>
        <v>61</v>
      </c>
      <c r="AO23" s="307">
        <f>'H26'!AU25</f>
        <v>71</v>
      </c>
      <c r="AP23" s="307">
        <f>'H27'!AU25</f>
        <v>107</v>
      </c>
      <c r="AQ23" s="333">
        <f>'H28'!AU25</f>
        <v>91</v>
      </c>
      <c r="AR23" s="307">
        <f>'H29'!AU25</f>
        <v>168</v>
      </c>
      <c r="AS23" s="333">
        <f>'H30'!AU25</f>
        <v>80</v>
      </c>
      <c r="AT23" s="333">
        <f>'R1'!BK26</f>
        <v>368</v>
      </c>
      <c r="AU23" s="333">
        <f>'R2'!BM26</f>
        <v>52</v>
      </c>
      <c r="AV23" s="333">
        <f>'R3'!BM26</f>
        <v>121</v>
      </c>
      <c r="AW23" s="559">
        <f>'R4'!BK26</f>
        <v>157</v>
      </c>
      <c r="AX23" s="307">
        <f>'R5'!BK26</f>
        <v>197</v>
      </c>
      <c r="AY23" s="333">
        <f>'R6'!BK26</f>
        <v>212</v>
      </c>
      <c r="AZ23" s="785">
        <f>h13_2!AL23</f>
        <v>-6</v>
      </c>
      <c r="BA23" s="307">
        <f>h14_2!AL23</f>
        <v>-27</v>
      </c>
      <c r="BB23" s="307">
        <f>h15_2!AL23</f>
        <v>2</v>
      </c>
      <c r="BC23" s="307">
        <f>h16_2!AL23</f>
        <v>-41</v>
      </c>
      <c r="BD23" s="307">
        <f>h17_2!AL23</f>
        <v>26</v>
      </c>
      <c r="BE23" s="307">
        <f>'H18'!AM25</f>
        <v>4</v>
      </c>
      <c r="BF23" s="307">
        <f>'H19'!AM25</f>
        <v>16</v>
      </c>
      <c r="BG23" s="307">
        <f>'H20'!AM25</f>
        <v>18</v>
      </c>
      <c r="BH23" s="307">
        <f>'H21'!AU26</f>
        <v>19</v>
      </c>
      <c r="BI23" s="307">
        <f>'H22'!AV25</f>
        <v>7</v>
      </c>
      <c r="BJ23" s="307">
        <f>'H23'!AV25</f>
        <v>13</v>
      </c>
      <c r="BK23" s="307">
        <f>'H24'!AV25</f>
        <v>-49</v>
      </c>
      <c r="BL23" s="307">
        <f>'H25'!AV25</f>
        <v>-53</v>
      </c>
      <c r="BM23" s="307">
        <f>'H26'!AV25</f>
        <v>-23</v>
      </c>
      <c r="BN23" s="307">
        <f>'H27'!AV25</f>
        <v>-13</v>
      </c>
      <c r="BO23" s="333">
        <f>'H28'!AV25</f>
        <v>-13</v>
      </c>
      <c r="BP23" s="264">
        <f>'H29'!AV25</f>
        <v>-44</v>
      </c>
      <c r="BQ23" s="791">
        <f>'H30'!AV25</f>
        <v>-20</v>
      </c>
      <c r="BR23" s="791">
        <f>'R1'!BN26</f>
        <v>-143</v>
      </c>
      <c r="BS23" s="264">
        <f>'R2'!BP26</f>
        <v>-36</v>
      </c>
      <c r="BT23" s="1101">
        <f>'R3'!BP26</f>
        <v>-27</v>
      </c>
      <c r="BU23" s="262">
        <f>'R4'!BN26</f>
        <v>-28</v>
      </c>
      <c r="BV23" s="264">
        <f>'R5'!AD26</f>
        <v>-416</v>
      </c>
      <c r="BW23" s="791">
        <f>'R6'!AD26</f>
        <v>-282</v>
      </c>
    </row>
    <row r="24" spans="1:75" s="70" customFormat="1" ht="15.75" customHeight="1" x14ac:dyDescent="0.2">
      <c r="A24" s="304"/>
      <c r="B24" s="70">
        <v>110</v>
      </c>
      <c r="C24" s="1205" t="s">
        <v>191</v>
      </c>
      <c r="D24" s="538">
        <f>h13_2!AJ24</f>
        <v>1348</v>
      </c>
      <c r="E24" s="58">
        <f>h14_2!AJ24</f>
        <v>1290</v>
      </c>
      <c r="F24" s="58">
        <f>h15_2!AJ24</f>
        <v>1682</v>
      </c>
      <c r="G24" s="58">
        <f>h16_2!AJ24</f>
        <v>1295</v>
      </c>
      <c r="H24" s="58">
        <f>h17_2!AJ24</f>
        <v>2363</v>
      </c>
      <c r="I24" s="58">
        <f>'H18'!AK26</f>
        <v>-1267</v>
      </c>
      <c r="J24" s="58">
        <f>'H19'!AK26</f>
        <v>-531</v>
      </c>
      <c r="K24" s="58">
        <f>'H20'!AK26</f>
        <v>-430</v>
      </c>
      <c r="L24" s="58">
        <f>'H21'!AS27</f>
        <v>125</v>
      </c>
      <c r="M24" s="58">
        <f>'H22'!AT26</f>
        <v>81</v>
      </c>
      <c r="N24" s="58">
        <f>'H23'!AT26</f>
        <v>1464</v>
      </c>
      <c r="O24" s="58">
        <f>'H24'!AT26</f>
        <v>909</v>
      </c>
      <c r="P24" s="58">
        <f>'H25'!AT26</f>
        <v>1571</v>
      </c>
      <c r="Q24" s="58">
        <f>'H26'!AT26</f>
        <v>811</v>
      </c>
      <c r="R24" s="58">
        <f>'H27'!AT26</f>
        <v>1436</v>
      </c>
      <c r="S24" s="605">
        <f>'H28'!AT26</f>
        <v>2266</v>
      </c>
      <c r="T24" s="68">
        <f>'H29'!AT26</f>
        <v>1411</v>
      </c>
      <c r="U24" s="605">
        <f>'H30'!AT26</f>
        <v>1367</v>
      </c>
      <c r="V24" s="605">
        <f>'R1'!BH27</f>
        <v>1019</v>
      </c>
      <c r="W24" s="87">
        <f>'R2'!BJ27</f>
        <v>1595</v>
      </c>
      <c r="X24" s="605">
        <f>'R3'!BJ27</f>
        <v>449</v>
      </c>
      <c r="Y24" s="68">
        <f>'R4'!BH27</f>
        <v>148</v>
      </c>
      <c r="Z24" s="68">
        <f>'R5'!BH27</f>
        <v>542</v>
      </c>
      <c r="AA24" s="605">
        <f>'R6'!BH27</f>
        <v>198</v>
      </c>
      <c r="AB24" s="785">
        <f>h13_2!AK24</f>
        <v>607</v>
      </c>
      <c r="AC24" s="307">
        <f>h14_2!AK24</f>
        <v>547</v>
      </c>
      <c r="AD24" s="307">
        <f>h15_2!AK24</f>
        <v>403</v>
      </c>
      <c r="AE24" s="307">
        <f>h16_2!AK24</f>
        <v>-10</v>
      </c>
      <c r="AF24" s="307">
        <f>h17_2!AK24</f>
        <v>388</v>
      </c>
      <c r="AG24" s="307">
        <f>'H18'!AL26</f>
        <v>23</v>
      </c>
      <c r="AH24" s="307">
        <f>'H19'!AL26</f>
        <v>-31</v>
      </c>
      <c r="AI24" s="307">
        <f>'H20'!AL26</f>
        <v>35</v>
      </c>
      <c r="AJ24" s="307">
        <f>'H21'!AT27</f>
        <v>42</v>
      </c>
      <c r="AK24" s="307">
        <f>'H22'!AU26</f>
        <v>96</v>
      </c>
      <c r="AL24" s="307">
        <f>'H23'!AU26</f>
        <v>-124</v>
      </c>
      <c r="AM24" s="307">
        <f>'H24'!AU26</f>
        <v>386</v>
      </c>
      <c r="AN24" s="307">
        <f>'H25'!AU26</f>
        <v>331</v>
      </c>
      <c r="AO24" s="307">
        <f>'H26'!AU26</f>
        <v>619</v>
      </c>
      <c r="AP24" s="307">
        <f>'H27'!AU26</f>
        <v>778</v>
      </c>
      <c r="AQ24" s="333">
        <f>'H28'!AU26</f>
        <v>619</v>
      </c>
      <c r="AR24" s="307">
        <f>'H29'!AU26</f>
        <v>793</v>
      </c>
      <c r="AS24" s="333">
        <f>'H30'!AU26</f>
        <v>750</v>
      </c>
      <c r="AT24" s="333">
        <f>'R1'!BK27</f>
        <v>1820</v>
      </c>
      <c r="AU24" s="333">
        <f>'R2'!BM27</f>
        <v>150</v>
      </c>
      <c r="AV24" s="333">
        <f>'R3'!BM27</f>
        <v>731</v>
      </c>
      <c r="AW24" s="559">
        <f>'R4'!BK27</f>
        <v>1068</v>
      </c>
      <c r="AX24" s="307">
        <f>'R5'!BK27</f>
        <v>1227</v>
      </c>
      <c r="AY24" s="333">
        <f>'R6'!BK27</f>
        <v>1356</v>
      </c>
      <c r="AZ24" s="785">
        <f>h13_2!AL24</f>
        <v>69</v>
      </c>
      <c r="BA24" s="307">
        <f>h14_2!AL24</f>
        <v>36</v>
      </c>
      <c r="BB24" s="307">
        <f>h15_2!AL24</f>
        <v>35</v>
      </c>
      <c r="BC24" s="307">
        <f>h16_2!AL24</f>
        <v>72</v>
      </c>
      <c r="BD24" s="307">
        <f>h17_2!AL24</f>
        <v>47</v>
      </c>
      <c r="BE24" s="307">
        <f>'H18'!AM26</f>
        <v>6</v>
      </c>
      <c r="BF24" s="307">
        <f>'H19'!AM26</f>
        <v>12</v>
      </c>
      <c r="BG24" s="307">
        <f>'H20'!AM26</f>
        <v>7</v>
      </c>
      <c r="BH24" s="307">
        <f>'H21'!AU27</f>
        <v>29</v>
      </c>
      <c r="BI24" s="307">
        <f>'H22'!AV26</f>
        <v>-101</v>
      </c>
      <c r="BJ24" s="307">
        <f>'H23'!AV26</f>
        <v>-45</v>
      </c>
      <c r="BK24" s="307">
        <f>'H24'!AV26</f>
        <v>-422</v>
      </c>
      <c r="BL24" s="307">
        <f>'H25'!AV26</f>
        <v>-539</v>
      </c>
      <c r="BM24" s="307">
        <f>'H26'!AV26</f>
        <v>-470</v>
      </c>
      <c r="BN24" s="307">
        <f>'H27'!AV26</f>
        <v>-367</v>
      </c>
      <c r="BO24" s="333">
        <f>'H28'!AV26</f>
        <v>-334</v>
      </c>
      <c r="BP24" s="264">
        <f>'H29'!AV26</f>
        <v>-391</v>
      </c>
      <c r="BQ24" s="791">
        <f>'H30'!AV26</f>
        <v>-377</v>
      </c>
      <c r="BR24" s="791">
        <f>'R1'!BN27</f>
        <v>-1508</v>
      </c>
      <c r="BS24" s="264">
        <f>'R2'!BP27</f>
        <v>-500</v>
      </c>
      <c r="BT24" s="1101">
        <f>'R3'!BP27</f>
        <v>-420</v>
      </c>
      <c r="BU24" s="262">
        <f>'R4'!BN27</f>
        <v>-310</v>
      </c>
      <c r="BV24" s="264">
        <f>'R5'!AD27</f>
        <v>1312</v>
      </c>
      <c r="BW24" s="791">
        <f>'R6'!AD27</f>
        <v>1281</v>
      </c>
    </row>
    <row r="25" spans="1:75" s="70" customFormat="1" ht="15.75" customHeight="1" x14ac:dyDescent="0.2">
      <c r="A25" s="304"/>
      <c r="B25" s="70">
        <v>111</v>
      </c>
      <c r="C25" s="1206" t="s">
        <v>128</v>
      </c>
      <c r="D25" s="540">
        <f>h13_2!AJ25</f>
        <v>967</v>
      </c>
      <c r="E25" s="330">
        <f>h14_2!AJ25</f>
        <v>902</v>
      </c>
      <c r="F25" s="330">
        <f>h15_2!AJ25</f>
        <v>473</v>
      </c>
      <c r="G25" s="330">
        <f>h16_2!AJ25</f>
        <v>1256</v>
      </c>
      <c r="H25" s="330">
        <f>h17_2!AJ25</f>
        <v>925</v>
      </c>
      <c r="I25" s="330">
        <f>'H18'!AK27</f>
        <v>1665</v>
      </c>
      <c r="J25" s="330">
        <f>'H19'!AK27</f>
        <v>1435</v>
      </c>
      <c r="K25" s="330">
        <f>'H20'!AK27</f>
        <v>-127</v>
      </c>
      <c r="L25" s="330">
        <f>'H21'!AS28</f>
        <v>-395</v>
      </c>
      <c r="M25" s="330">
        <f>'H22'!AT27</f>
        <v>-243</v>
      </c>
      <c r="N25" s="330">
        <f>'H23'!AT27</f>
        <v>-92</v>
      </c>
      <c r="O25" s="330">
        <f>'H24'!AT27</f>
        <v>-207</v>
      </c>
      <c r="P25" s="330">
        <f>'H25'!AT27</f>
        <v>-1063</v>
      </c>
      <c r="Q25" s="330">
        <f>'H26'!AT27</f>
        <v>-1477</v>
      </c>
      <c r="R25" s="330">
        <f>'H27'!AT27</f>
        <v>-892</v>
      </c>
      <c r="S25" s="607">
        <f>'H28'!AT27</f>
        <v>-693</v>
      </c>
      <c r="T25" s="349">
        <f>'H29'!AT27</f>
        <v>-1270</v>
      </c>
      <c r="U25" s="607">
        <f>'H30'!AT27</f>
        <v>-981</v>
      </c>
      <c r="V25" s="605">
        <f>'R1'!BH28</f>
        <v>-1279</v>
      </c>
      <c r="W25" s="87">
        <f>'R2'!BJ28</f>
        <v>-1046</v>
      </c>
      <c r="X25" s="605">
        <f>'R3'!BJ28</f>
        <v>-1086</v>
      </c>
      <c r="Y25" s="68">
        <f>'R4'!BH28</f>
        <v>-948</v>
      </c>
      <c r="Z25" s="68">
        <f>'R5'!BH28</f>
        <v>-1535</v>
      </c>
      <c r="AA25" s="605">
        <f>'R6'!BH28</f>
        <v>-1114</v>
      </c>
      <c r="AB25" s="790">
        <f>h13_2!AK25</f>
        <v>66</v>
      </c>
      <c r="AC25" s="332">
        <f>h14_2!AK25</f>
        <v>54</v>
      </c>
      <c r="AD25" s="332">
        <f>h15_2!AK25</f>
        <v>8</v>
      </c>
      <c r="AE25" s="332">
        <f>h16_2!AK25</f>
        <v>2</v>
      </c>
      <c r="AF25" s="332">
        <f>h17_2!AK25</f>
        <v>28</v>
      </c>
      <c r="AG25" s="332">
        <f>'H18'!AL27</f>
        <v>42</v>
      </c>
      <c r="AH25" s="332">
        <f>'H19'!AL27</f>
        <v>56</v>
      </c>
      <c r="AI25" s="332">
        <f>'H20'!AL27</f>
        <v>122</v>
      </c>
      <c r="AJ25" s="332">
        <f>'H21'!AT28</f>
        <v>48</v>
      </c>
      <c r="AK25" s="332">
        <f>'H22'!AU27</f>
        <v>38</v>
      </c>
      <c r="AL25" s="332">
        <f>'H23'!AU27</f>
        <v>28</v>
      </c>
      <c r="AM25" s="332">
        <f>'H24'!AU27</f>
        <v>140</v>
      </c>
      <c r="AN25" s="332">
        <f>'H25'!AU27</f>
        <v>143</v>
      </c>
      <c r="AO25" s="332">
        <f>'H26'!AU27</f>
        <v>109</v>
      </c>
      <c r="AP25" s="332">
        <f>'H27'!AU27</f>
        <v>151</v>
      </c>
      <c r="AQ25" s="334">
        <f>'H28'!AU27</f>
        <v>176</v>
      </c>
      <c r="AR25" s="332">
        <f>'H29'!AU27</f>
        <v>217</v>
      </c>
      <c r="AS25" s="334">
        <f>'H30'!AU27</f>
        <v>288</v>
      </c>
      <c r="AT25" s="333">
        <f>'R1'!BK28</f>
        <v>538</v>
      </c>
      <c r="AU25" s="333">
        <f>'R2'!BM28</f>
        <v>226</v>
      </c>
      <c r="AV25" s="334">
        <f>'R3'!BM28</f>
        <v>254</v>
      </c>
      <c r="AW25" s="617">
        <f>'R4'!BK28</f>
        <v>297</v>
      </c>
      <c r="AX25" s="307">
        <f>'R5'!BK28</f>
        <v>330</v>
      </c>
      <c r="AY25" s="333">
        <f>'R6'!BK28</f>
        <v>422</v>
      </c>
      <c r="AZ25" s="790">
        <f>h13_2!AL25</f>
        <v>18</v>
      </c>
      <c r="BA25" s="332">
        <f>h14_2!AL25</f>
        <v>-5</v>
      </c>
      <c r="BB25" s="332">
        <f>h15_2!AL25</f>
        <v>-16</v>
      </c>
      <c r="BC25" s="332">
        <f>h16_2!AL25</f>
        <v>6</v>
      </c>
      <c r="BD25" s="332">
        <f>h17_2!AL25</f>
        <v>10</v>
      </c>
      <c r="BE25" s="332">
        <f>'H18'!AM27</f>
        <v>13</v>
      </c>
      <c r="BF25" s="332">
        <f>'H19'!AM27</f>
        <v>24</v>
      </c>
      <c r="BG25" s="332">
        <f>'H20'!AM27</f>
        <v>8</v>
      </c>
      <c r="BH25" s="332">
        <f>'H21'!AU28</f>
        <v>57</v>
      </c>
      <c r="BI25" s="332">
        <f>'H22'!AV27</f>
        <v>16</v>
      </c>
      <c r="BJ25" s="332">
        <f>'H23'!AV27</f>
        <v>20</v>
      </c>
      <c r="BK25" s="332">
        <f>'H24'!AV27</f>
        <v>-85</v>
      </c>
      <c r="BL25" s="332">
        <f>'H25'!AV27</f>
        <v>-94</v>
      </c>
      <c r="BM25" s="332">
        <f>'H26'!AV27</f>
        <v>-118</v>
      </c>
      <c r="BN25" s="332">
        <f>'H27'!AV27</f>
        <v>-105</v>
      </c>
      <c r="BO25" s="334">
        <f>'H28'!AV27</f>
        <v>-68</v>
      </c>
      <c r="BP25" s="446">
        <f>'H29'!AV27</f>
        <v>-69</v>
      </c>
      <c r="BQ25" s="793">
        <f>'H30'!AV27</f>
        <v>-125</v>
      </c>
      <c r="BR25" s="793">
        <f>'R1'!BN28</f>
        <v>-241</v>
      </c>
      <c r="BS25" s="446">
        <f>'R2'!BP28</f>
        <v>-61</v>
      </c>
      <c r="BT25" s="1106">
        <f>'R3'!BP28</f>
        <v>-62</v>
      </c>
      <c r="BU25" s="446">
        <f>'R4'!BN28</f>
        <v>-77</v>
      </c>
      <c r="BV25" s="264">
        <f>'R5'!AD28</f>
        <v>-1186</v>
      </c>
      <c r="BW25" s="791">
        <f>'R6'!AD28</f>
        <v>-817</v>
      </c>
    </row>
    <row r="26" spans="1:75" ht="15.75" customHeight="1" x14ac:dyDescent="0.2">
      <c r="A26" s="303">
        <v>6</v>
      </c>
      <c r="B26" s="1">
        <v>201</v>
      </c>
      <c r="C26" s="1207" t="s">
        <v>192</v>
      </c>
      <c r="D26" s="538">
        <f>h13_2!AJ26</f>
        <v>-1734</v>
      </c>
      <c r="E26" s="58">
        <f>h14_2!AJ26</f>
        <v>-1430</v>
      </c>
      <c r="F26" s="58">
        <f>h15_2!AJ26</f>
        <v>-1556</v>
      </c>
      <c r="G26" s="58">
        <f>h16_2!AJ26</f>
        <v>-1449</v>
      </c>
      <c r="H26" s="58">
        <f>h17_2!AJ26</f>
        <v>-871</v>
      </c>
      <c r="I26" s="58">
        <f>'H18'!AK28</f>
        <v>-908</v>
      </c>
      <c r="J26" s="58">
        <f>'H19'!AK28</f>
        <v>-1035</v>
      </c>
      <c r="K26" s="58">
        <f>'H20'!AK28</f>
        <v>-757</v>
      </c>
      <c r="L26" s="58">
        <f>'H21'!AS29</f>
        <v>-537</v>
      </c>
      <c r="M26" s="58">
        <f>'H22'!AT28</f>
        <v>-243</v>
      </c>
      <c r="N26" s="58">
        <f>'H23'!AT28</f>
        <v>-94</v>
      </c>
      <c r="O26" s="58">
        <f>'H24'!AT28</f>
        <v>246</v>
      </c>
      <c r="P26" s="58">
        <f>'H25'!AT28</f>
        <v>-713</v>
      </c>
      <c r="Q26" s="58">
        <f>'H26'!AT28</f>
        <v>-798</v>
      </c>
      <c r="R26" s="58">
        <f>'H27'!AT28</f>
        <v>-1327</v>
      </c>
      <c r="S26" s="605">
        <f>'H28'!AT28</f>
        <v>-1084</v>
      </c>
      <c r="T26" s="59">
        <f>'H29'!AT28</f>
        <v>-946</v>
      </c>
      <c r="U26" s="605">
        <f>'H30'!AT28</f>
        <v>-516</v>
      </c>
      <c r="V26" s="606">
        <f>'R1'!BH29</f>
        <v>-379</v>
      </c>
      <c r="W26" s="571">
        <f>'R2'!BJ29</f>
        <v>-325</v>
      </c>
      <c r="X26" s="605">
        <f>'R3'!BJ29</f>
        <v>-1183</v>
      </c>
      <c r="Y26" s="68">
        <f>'R4'!BH29</f>
        <v>-831</v>
      </c>
      <c r="Z26" s="68">
        <f>'R5'!BH29</f>
        <v>-907</v>
      </c>
      <c r="AA26" s="605">
        <f>'R6'!BH29</f>
        <v>-669</v>
      </c>
      <c r="AB26" s="785">
        <f>h13_2!AK26</f>
        <v>448</v>
      </c>
      <c r="AC26" s="307">
        <f>h14_2!AK26</f>
        <v>155</v>
      </c>
      <c r="AD26" s="307">
        <f>h15_2!AK26</f>
        <v>363</v>
      </c>
      <c r="AE26" s="307">
        <f>h16_2!AK26</f>
        <v>143</v>
      </c>
      <c r="AF26" s="307">
        <f>h17_2!AK26</f>
        <v>246</v>
      </c>
      <c r="AG26" s="307">
        <f>'H18'!AL28</f>
        <v>-54</v>
      </c>
      <c r="AH26" s="307">
        <f>'H19'!AL28</f>
        <v>39</v>
      </c>
      <c r="AI26" s="307">
        <f>'H20'!AL28</f>
        <v>140</v>
      </c>
      <c r="AJ26" s="307">
        <f>'H21'!AT29</f>
        <v>-112</v>
      </c>
      <c r="AK26" s="307">
        <f>'H22'!AU28</f>
        <v>-147</v>
      </c>
      <c r="AL26" s="307">
        <f>'H23'!AU28</f>
        <v>-18</v>
      </c>
      <c r="AM26" s="307">
        <f>'H24'!AU28</f>
        <v>-37</v>
      </c>
      <c r="AN26" s="307">
        <f>'H25'!AU28</f>
        <v>-92</v>
      </c>
      <c r="AO26" s="307">
        <f>'H26'!AU28</f>
        <v>-323</v>
      </c>
      <c r="AP26" s="307">
        <f>'H27'!AU28</f>
        <v>319</v>
      </c>
      <c r="AQ26" s="333">
        <f>'H28'!AU28</f>
        <v>21</v>
      </c>
      <c r="AR26" s="559">
        <f>'H29'!AU28</f>
        <v>589</v>
      </c>
      <c r="AS26" s="333">
        <f>'H30'!AU28</f>
        <v>729</v>
      </c>
      <c r="AT26" s="338">
        <f>'R1'!BK29</f>
        <v>1175</v>
      </c>
      <c r="AU26" s="338">
        <f>'R2'!BM29</f>
        <v>357</v>
      </c>
      <c r="AV26" s="333">
        <f>'R3'!BM29</f>
        <v>566</v>
      </c>
      <c r="AW26" s="559">
        <f>'R4'!BK29</f>
        <v>872</v>
      </c>
      <c r="AX26" s="307">
        <f>'R5'!BK29</f>
        <v>817</v>
      </c>
      <c r="AY26" s="333">
        <f>'R6'!BK29</f>
        <v>1162</v>
      </c>
      <c r="AZ26" s="785">
        <f>h13_2!AL26</f>
        <v>220</v>
      </c>
      <c r="BA26" s="307">
        <f>h14_2!AL26</f>
        <v>74</v>
      </c>
      <c r="BB26" s="307">
        <f>h15_2!AL26</f>
        <v>138</v>
      </c>
      <c r="BC26" s="307">
        <f>h16_2!AL26</f>
        <v>108</v>
      </c>
      <c r="BD26" s="307">
        <f>h17_2!AL26</f>
        <v>160</v>
      </c>
      <c r="BE26" s="307">
        <f>'H18'!AM28</f>
        <v>68</v>
      </c>
      <c r="BF26" s="307">
        <f>'H19'!AM28</f>
        <v>269</v>
      </c>
      <c r="BG26" s="307">
        <f>'H20'!AM28</f>
        <v>349</v>
      </c>
      <c r="BH26" s="307">
        <f>'H21'!AU29</f>
        <v>326</v>
      </c>
      <c r="BI26" s="307">
        <f>'H22'!AV28</f>
        <v>242</v>
      </c>
      <c r="BJ26" s="307">
        <f>'H23'!AV28</f>
        <v>155</v>
      </c>
      <c r="BK26" s="307">
        <f>'H24'!AV28</f>
        <v>83</v>
      </c>
      <c r="BL26" s="307">
        <f>'H25'!AV28</f>
        <v>293</v>
      </c>
      <c r="BM26" s="307">
        <f>'H26'!AV28</f>
        <v>636</v>
      </c>
      <c r="BN26" s="307">
        <f>'H27'!AV28</f>
        <v>-16</v>
      </c>
      <c r="BO26" s="333">
        <f>'H28'!AV28</f>
        <v>374</v>
      </c>
      <c r="BP26" s="262">
        <f>'H29'!AV28</f>
        <v>-79</v>
      </c>
      <c r="BQ26" s="791">
        <f>'H30'!AV28</f>
        <v>-104</v>
      </c>
      <c r="BR26" s="791">
        <f>'R1'!BN29</f>
        <v>-472</v>
      </c>
      <c r="BS26" s="264">
        <f>'R2'!BP29</f>
        <v>-49</v>
      </c>
      <c r="BT26" s="791">
        <f>'R3'!BP29</f>
        <v>-39</v>
      </c>
      <c r="BU26" s="262">
        <f>'R4'!BN29</f>
        <v>-36</v>
      </c>
      <c r="BV26" s="264">
        <f>'R5'!AD29</f>
        <v>168</v>
      </c>
      <c r="BW26" s="791">
        <f>'R6'!AD29</f>
        <v>465</v>
      </c>
    </row>
    <row r="27" spans="1:75" ht="15.75" customHeight="1" x14ac:dyDescent="0.2">
      <c r="A27" s="303">
        <v>2</v>
      </c>
      <c r="B27" s="1">
        <v>202</v>
      </c>
      <c r="C27" s="1207" t="s">
        <v>193</v>
      </c>
      <c r="D27" s="538">
        <f>h13_2!AJ27</f>
        <v>-1768</v>
      </c>
      <c r="E27" s="58">
        <f>h14_2!AJ27</f>
        <v>-1835</v>
      </c>
      <c r="F27" s="58">
        <f>h15_2!AJ27</f>
        <v>-1661</v>
      </c>
      <c r="G27" s="58">
        <f>h16_2!AJ27</f>
        <v>-1838</v>
      </c>
      <c r="H27" s="58">
        <f>h17_2!AJ27</f>
        <v>-1839</v>
      </c>
      <c r="I27" s="58">
        <f>'H18'!AK29</f>
        <v>-905</v>
      </c>
      <c r="J27" s="58">
        <f>'H19'!AK29</f>
        <v>-1151</v>
      </c>
      <c r="K27" s="58">
        <f>'H20'!AK29</f>
        <v>369</v>
      </c>
      <c r="L27" s="58">
        <f>'H21'!AS30</f>
        <v>338</v>
      </c>
      <c r="M27" s="58">
        <f>'H22'!AT29</f>
        <v>-1228</v>
      </c>
      <c r="N27" s="58">
        <f>'H23'!AT29</f>
        <v>-1547</v>
      </c>
      <c r="O27" s="58">
        <f>'H24'!AT29</f>
        <v>-990</v>
      </c>
      <c r="P27" s="58">
        <f>'H25'!AT29</f>
        <v>-1201</v>
      </c>
      <c r="Q27" s="58">
        <f>'H26'!AT29</f>
        <v>-1313</v>
      </c>
      <c r="R27" s="58">
        <f>'H27'!AT29</f>
        <v>-921</v>
      </c>
      <c r="S27" s="605">
        <f>'H28'!AT29</f>
        <v>-384</v>
      </c>
      <c r="T27" s="59">
        <f>'H29'!AT29</f>
        <v>408</v>
      </c>
      <c r="U27" s="605">
        <f>'H30'!AT29</f>
        <v>1207</v>
      </c>
      <c r="V27" s="605">
        <f>'R1'!BH30</f>
        <v>689</v>
      </c>
      <c r="W27" s="87">
        <f>'R2'!BJ30</f>
        <v>610</v>
      </c>
      <c r="X27" s="605">
        <f>'R3'!BJ30</f>
        <v>-713</v>
      </c>
      <c r="Y27" s="68">
        <f>'R4'!BH30</f>
        <v>456</v>
      </c>
      <c r="Z27" s="68">
        <f>'R5'!BH30</f>
        <v>789</v>
      </c>
      <c r="AA27" s="605">
        <f>'R6'!BH30</f>
        <v>1046</v>
      </c>
      <c r="AB27" s="785">
        <f>h13_2!AK27</f>
        <v>235</v>
      </c>
      <c r="AC27" s="307">
        <f>h14_2!AK27</f>
        <v>211</v>
      </c>
      <c r="AD27" s="307">
        <f>h15_2!AK27</f>
        <v>242</v>
      </c>
      <c r="AE27" s="307">
        <f>h16_2!AK27</f>
        <v>120</v>
      </c>
      <c r="AF27" s="307">
        <f>h17_2!AK27</f>
        <v>127</v>
      </c>
      <c r="AG27" s="307">
        <f>'H18'!AL29</f>
        <v>-132</v>
      </c>
      <c r="AH27" s="307">
        <f>'H19'!AL29</f>
        <v>105</v>
      </c>
      <c r="AI27" s="307">
        <f>'H20'!AL29</f>
        <v>189</v>
      </c>
      <c r="AJ27" s="307">
        <f>'H21'!AT30</f>
        <v>155</v>
      </c>
      <c r="AK27" s="307">
        <f>'H22'!AU29</f>
        <v>-87</v>
      </c>
      <c r="AL27" s="307">
        <f>'H23'!AU29</f>
        <v>-241</v>
      </c>
      <c r="AM27" s="307">
        <f>'H24'!AU29</f>
        <v>49</v>
      </c>
      <c r="AN27" s="307">
        <f>'H25'!AU29</f>
        <v>73</v>
      </c>
      <c r="AO27" s="307">
        <f>'H26'!AU29</f>
        <v>69</v>
      </c>
      <c r="AP27" s="307">
        <f>'H27'!AU29</f>
        <v>234</v>
      </c>
      <c r="AQ27" s="333">
        <f>'H28'!AU29</f>
        <v>327</v>
      </c>
      <c r="AR27" s="559">
        <f>'H29'!AU29</f>
        <v>334</v>
      </c>
      <c r="AS27" s="333">
        <f>'H30'!AU29</f>
        <v>545</v>
      </c>
      <c r="AT27" s="333">
        <f>'R1'!BK30</f>
        <v>1229</v>
      </c>
      <c r="AU27" s="333">
        <f>'R2'!BM30</f>
        <v>500</v>
      </c>
      <c r="AV27" s="333">
        <f>'R3'!BM30</f>
        <v>476</v>
      </c>
      <c r="AW27" s="559">
        <f>'R4'!BK30</f>
        <v>605</v>
      </c>
      <c r="AX27" s="307">
        <f>'R5'!BK30</f>
        <v>718</v>
      </c>
      <c r="AY27" s="333">
        <f>'R6'!BK30</f>
        <v>833</v>
      </c>
      <c r="AZ27" s="785">
        <f>h13_2!AL27</f>
        <v>-214</v>
      </c>
      <c r="BA27" s="307">
        <f>h14_2!AL27</f>
        <v>-48</v>
      </c>
      <c r="BB27" s="307">
        <f>h15_2!AL27</f>
        <v>141</v>
      </c>
      <c r="BC27" s="307">
        <f>h16_2!AL27</f>
        <v>130</v>
      </c>
      <c r="BD27" s="307">
        <f>h17_2!AL27</f>
        <v>209</v>
      </c>
      <c r="BE27" s="307">
        <f>'H18'!AM29</f>
        <v>221</v>
      </c>
      <c r="BF27" s="307">
        <f>'H19'!AM29</f>
        <v>-3</v>
      </c>
      <c r="BG27" s="307">
        <f>'H20'!AM29</f>
        <v>181</v>
      </c>
      <c r="BH27" s="307">
        <f>'H21'!AU30</f>
        <v>298</v>
      </c>
      <c r="BI27" s="307">
        <f>'H22'!AV29</f>
        <v>235</v>
      </c>
      <c r="BJ27" s="307">
        <f>'H23'!AV29</f>
        <v>247</v>
      </c>
      <c r="BK27" s="307">
        <f>'H24'!AV29</f>
        <v>116</v>
      </c>
      <c r="BL27" s="307">
        <f>'H25'!AV29</f>
        <v>164</v>
      </c>
      <c r="BM27" s="307">
        <f>'H26'!AV29</f>
        <v>106</v>
      </c>
      <c r="BN27" s="307">
        <f>'H27'!AV29</f>
        <v>246</v>
      </c>
      <c r="BO27" s="333">
        <f>'H28'!AV29</f>
        <v>258</v>
      </c>
      <c r="BP27" s="262">
        <f>'H29'!AV29</f>
        <v>191</v>
      </c>
      <c r="BQ27" s="791">
        <f>'H30'!AV29</f>
        <v>-52</v>
      </c>
      <c r="BR27" s="791">
        <f>'R1'!BN30</f>
        <v>-401</v>
      </c>
      <c r="BS27" s="264">
        <f>'R2'!BP30</f>
        <v>-15</v>
      </c>
      <c r="BT27" s="791">
        <f>'R3'!BP30</f>
        <v>-56</v>
      </c>
      <c r="BU27" s="262">
        <f>'R4'!BN30</f>
        <v>-92</v>
      </c>
      <c r="BV27" s="264">
        <f>'R5'!AD30</f>
        <v>1765</v>
      </c>
      <c r="BW27" s="791">
        <f>'R6'!AD30</f>
        <v>2400</v>
      </c>
    </row>
    <row r="28" spans="1:75" ht="15.75" customHeight="1" x14ac:dyDescent="0.2">
      <c r="A28" s="303">
        <v>4</v>
      </c>
      <c r="B28" s="1">
        <v>203</v>
      </c>
      <c r="C28" s="1207" t="s">
        <v>194</v>
      </c>
      <c r="D28" s="538">
        <f>h13_2!AJ28</f>
        <v>-1690</v>
      </c>
      <c r="E28" s="58">
        <f>h14_2!AJ28</f>
        <v>-1496</v>
      </c>
      <c r="F28" s="58">
        <f>h15_2!AJ28</f>
        <v>-1126</v>
      </c>
      <c r="G28" s="58">
        <f>h16_2!AJ28</f>
        <v>-365</v>
      </c>
      <c r="H28" s="58">
        <f>h17_2!AJ28</f>
        <v>-752</v>
      </c>
      <c r="I28" s="58">
        <f>'H18'!AK30</f>
        <v>-566</v>
      </c>
      <c r="J28" s="58">
        <f>'H19'!AK30</f>
        <v>276</v>
      </c>
      <c r="K28" s="58">
        <f>'H20'!AK30</f>
        <v>-140</v>
      </c>
      <c r="L28" s="58">
        <f>'H21'!AS31</f>
        <v>476</v>
      </c>
      <c r="M28" s="58">
        <f>'H22'!AT30</f>
        <v>-546</v>
      </c>
      <c r="N28" s="58">
        <f>'H23'!AT30</f>
        <v>-502</v>
      </c>
      <c r="O28" s="58">
        <f>'H24'!AT30</f>
        <v>-423</v>
      </c>
      <c r="P28" s="58">
        <f>'H25'!AT30</f>
        <v>333</v>
      </c>
      <c r="Q28" s="58">
        <f>'H26'!AT30</f>
        <v>356</v>
      </c>
      <c r="R28" s="58">
        <f>'H27'!AT30</f>
        <v>435</v>
      </c>
      <c r="S28" s="605">
        <f>'H28'!AT30</f>
        <v>559</v>
      </c>
      <c r="T28" s="59">
        <f>'H29'!AT30</f>
        <v>2153</v>
      </c>
      <c r="U28" s="605">
        <f>'H30'!AT30</f>
        <v>1694</v>
      </c>
      <c r="V28" s="605">
        <f>'R1'!BH31</f>
        <v>802</v>
      </c>
      <c r="W28" s="87">
        <f>'R2'!BJ31</f>
        <v>654</v>
      </c>
      <c r="X28" s="605">
        <f>'R3'!BJ31</f>
        <v>812</v>
      </c>
      <c r="Y28" s="68">
        <f>'R4'!BH31</f>
        <v>1120</v>
      </c>
      <c r="Z28" s="68">
        <f>'R5'!BH31</f>
        <v>1573</v>
      </c>
      <c r="AA28" s="605">
        <f>'R6'!BH31</f>
        <v>1140</v>
      </c>
      <c r="AB28" s="785">
        <f>h13_2!AK28</f>
        <v>-40</v>
      </c>
      <c r="AC28" s="307">
        <f>h14_2!AK28</f>
        <v>-46</v>
      </c>
      <c r="AD28" s="307">
        <f>h15_2!AK28</f>
        <v>-36</v>
      </c>
      <c r="AE28" s="307">
        <f>h16_2!AK28</f>
        <v>2</v>
      </c>
      <c r="AF28" s="307">
        <f>h17_2!AK28</f>
        <v>58</v>
      </c>
      <c r="AG28" s="307">
        <f>'H18'!AL30</f>
        <v>182</v>
      </c>
      <c r="AH28" s="307">
        <f>'H19'!AL30</f>
        <v>128</v>
      </c>
      <c r="AI28" s="307">
        <f>'H20'!AL30</f>
        <v>30</v>
      </c>
      <c r="AJ28" s="307">
        <f>'H21'!AT31</f>
        <v>-80</v>
      </c>
      <c r="AK28" s="307">
        <f>'H22'!AU30</f>
        <v>-2</v>
      </c>
      <c r="AL28" s="307">
        <f>'H23'!AU30</f>
        <v>15</v>
      </c>
      <c r="AM28" s="307">
        <f>'H24'!AU30</f>
        <v>-21</v>
      </c>
      <c r="AN28" s="307">
        <f>'H25'!AU30</f>
        <v>85</v>
      </c>
      <c r="AO28" s="307">
        <f>'H26'!AU30</f>
        <v>115</v>
      </c>
      <c r="AP28" s="307">
        <f>'H27'!AU30</f>
        <v>120</v>
      </c>
      <c r="AQ28" s="333">
        <f>'H28'!AU30</f>
        <v>146</v>
      </c>
      <c r="AR28" s="559">
        <f>'H29'!AU30</f>
        <v>261</v>
      </c>
      <c r="AS28" s="333">
        <f>'H30'!AU30</f>
        <v>320</v>
      </c>
      <c r="AT28" s="333">
        <f>'R1'!BK31</f>
        <v>570</v>
      </c>
      <c r="AU28" s="333">
        <f>'R2'!BM31</f>
        <v>15</v>
      </c>
      <c r="AV28" s="333">
        <f>'R3'!BM31</f>
        <v>201</v>
      </c>
      <c r="AW28" s="559">
        <f>'R4'!BK31</f>
        <v>313</v>
      </c>
      <c r="AX28" s="307">
        <f>'R5'!BK31</f>
        <v>300</v>
      </c>
      <c r="AY28" s="333">
        <f>'R6'!BK31</f>
        <v>321</v>
      </c>
      <c r="AZ28" s="785">
        <f>h13_2!AL28</f>
        <v>40</v>
      </c>
      <c r="BA28" s="307">
        <f>h14_2!AL28</f>
        <v>142</v>
      </c>
      <c r="BB28" s="307">
        <f>h15_2!AL28</f>
        <v>82</v>
      </c>
      <c r="BC28" s="307">
        <f>h16_2!AL28</f>
        <v>86</v>
      </c>
      <c r="BD28" s="307">
        <f>h17_2!AL28</f>
        <v>76</v>
      </c>
      <c r="BE28" s="307">
        <f>'H18'!AM30</f>
        <v>7</v>
      </c>
      <c r="BF28" s="307">
        <f>'H19'!AM30</f>
        <v>91</v>
      </c>
      <c r="BG28" s="307">
        <f>'H20'!AM30</f>
        <v>58</v>
      </c>
      <c r="BH28" s="307">
        <f>'H21'!AU31</f>
        <v>68</v>
      </c>
      <c r="BI28" s="307">
        <f>'H22'!AV30</f>
        <v>30</v>
      </c>
      <c r="BJ28" s="307">
        <f>'H23'!AV30</f>
        <v>72</v>
      </c>
      <c r="BK28" s="307">
        <f>'H24'!AV30</f>
        <v>-16</v>
      </c>
      <c r="BL28" s="307">
        <f>'H25'!AV30</f>
        <v>9</v>
      </c>
      <c r="BM28" s="307">
        <f>'H26'!AV30</f>
        <v>32</v>
      </c>
      <c r="BN28" s="307">
        <f>'H27'!AV30</f>
        <v>-2</v>
      </c>
      <c r="BO28" s="333">
        <f>'H28'!AV30</f>
        <v>36</v>
      </c>
      <c r="BP28" s="262">
        <f>'H29'!AV30</f>
        <v>0</v>
      </c>
      <c r="BQ28" s="791">
        <f>'H30'!AV30</f>
        <v>-15</v>
      </c>
      <c r="BR28" s="791">
        <f>'R1'!BN31</f>
        <v>-255</v>
      </c>
      <c r="BS28" s="264">
        <f>'R2'!BP31</f>
        <v>83</v>
      </c>
      <c r="BT28" s="791">
        <f>'R3'!BP31</f>
        <v>27</v>
      </c>
      <c r="BU28" s="262">
        <f>'R4'!BN31</f>
        <v>-11</v>
      </c>
      <c r="BV28" s="264">
        <f>'R5'!AD31</f>
        <v>1910</v>
      </c>
      <c r="BW28" s="791">
        <f>'R6'!AD31</f>
        <v>1429</v>
      </c>
    </row>
    <row r="29" spans="1:75" ht="15.75" customHeight="1" x14ac:dyDescent="0.2">
      <c r="A29" s="303">
        <v>2</v>
      </c>
      <c r="B29" s="1">
        <v>204</v>
      </c>
      <c r="C29" s="1207" t="s">
        <v>195</v>
      </c>
      <c r="D29" s="538">
        <f>h13_2!AJ29</f>
        <v>5255</v>
      </c>
      <c r="E29" s="58">
        <f>h14_2!AJ29</f>
        <v>2694</v>
      </c>
      <c r="F29" s="58">
        <f>h15_2!AJ29</f>
        <v>2430</v>
      </c>
      <c r="G29" s="58">
        <f>h16_2!AJ29</f>
        <v>2087</v>
      </c>
      <c r="H29" s="58">
        <f>h17_2!AJ29</f>
        <v>3931</v>
      </c>
      <c r="I29" s="58">
        <f>'H18'!AK31</f>
        <v>4281</v>
      </c>
      <c r="J29" s="58">
        <f>'H19'!AK31</f>
        <v>2312</v>
      </c>
      <c r="K29" s="58">
        <f>'H20'!AK31</f>
        <v>522</v>
      </c>
      <c r="L29" s="58">
        <f>'H21'!AS32</f>
        <v>494</v>
      </c>
      <c r="M29" s="58">
        <f>'H22'!AT31</f>
        <v>91</v>
      </c>
      <c r="N29" s="58">
        <f>'H23'!AT31</f>
        <v>195</v>
      </c>
      <c r="O29" s="58">
        <f>'H24'!AT31</f>
        <v>424</v>
      </c>
      <c r="P29" s="58">
        <f>'H25'!AT31</f>
        <v>-49</v>
      </c>
      <c r="Q29" s="58">
        <f>'H26'!AT31</f>
        <v>208</v>
      </c>
      <c r="R29" s="58">
        <f>'H27'!AT31</f>
        <v>423</v>
      </c>
      <c r="S29" s="605">
        <f>'H28'!AT31</f>
        <v>-213</v>
      </c>
      <c r="T29" s="59">
        <f>'H29'!AT31</f>
        <v>-1254</v>
      </c>
      <c r="U29" s="605">
        <f>'H30'!AT31</f>
        <v>-587</v>
      </c>
      <c r="V29" s="605">
        <f>'R1'!BH32</f>
        <v>-1333</v>
      </c>
      <c r="W29" s="87">
        <f>'R2'!BJ32</f>
        <v>-284</v>
      </c>
      <c r="X29" s="605">
        <f>'R3'!BJ32</f>
        <v>311</v>
      </c>
      <c r="Y29" s="68">
        <f>'R4'!BH32</f>
        <v>-124</v>
      </c>
      <c r="Z29" s="68">
        <f>'R5'!BH32</f>
        <v>525</v>
      </c>
      <c r="AA29" s="605">
        <f>'R6'!BH32</f>
        <v>-807</v>
      </c>
      <c r="AB29" s="785">
        <f>h13_2!AK29</f>
        <v>149</v>
      </c>
      <c r="AC29" s="307">
        <f>h14_2!AK29</f>
        <v>184</v>
      </c>
      <c r="AD29" s="307">
        <f>h15_2!AK29</f>
        <v>164</v>
      </c>
      <c r="AE29" s="307">
        <f>h16_2!AK29</f>
        <v>71</v>
      </c>
      <c r="AF29" s="307">
        <f>h17_2!AK29</f>
        <v>187</v>
      </c>
      <c r="AG29" s="307">
        <f>'H18'!AL31</f>
        <v>48</v>
      </c>
      <c r="AH29" s="307">
        <f>'H19'!AL31</f>
        <v>110</v>
      </c>
      <c r="AI29" s="307">
        <f>'H20'!AL31</f>
        <v>83</v>
      </c>
      <c r="AJ29" s="307">
        <f>'H21'!AT32</f>
        <v>38</v>
      </c>
      <c r="AK29" s="307">
        <f>'H22'!AU31</f>
        <v>110</v>
      </c>
      <c r="AL29" s="307">
        <f>'H23'!AU31</f>
        <v>-105</v>
      </c>
      <c r="AM29" s="307">
        <f>'H24'!AU31</f>
        <v>78</v>
      </c>
      <c r="AN29" s="307">
        <f>'H25'!AU31</f>
        <v>280</v>
      </c>
      <c r="AO29" s="307">
        <f>'H26'!AU31</f>
        <v>146</v>
      </c>
      <c r="AP29" s="307">
        <f>'H27'!AU31</f>
        <v>248</v>
      </c>
      <c r="AQ29" s="333">
        <f>'H28'!AU31</f>
        <v>337</v>
      </c>
      <c r="AR29" s="559">
        <f>'H29'!AU31</f>
        <v>318</v>
      </c>
      <c r="AS29" s="333">
        <f>'H30'!AU31</f>
        <v>416</v>
      </c>
      <c r="AT29" s="333">
        <f>'R1'!BK32</f>
        <v>854</v>
      </c>
      <c r="AU29" s="333">
        <f>'R2'!BM32</f>
        <v>243</v>
      </c>
      <c r="AV29" s="333">
        <f>'R3'!BM32</f>
        <v>286</v>
      </c>
      <c r="AW29" s="559">
        <f>'R4'!BK32</f>
        <v>307</v>
      </c>
      <c r="AX29" s="307">
        <f>'R5'!BK32</f>
        <v>524</v>
      </c>
      <c r="AY29" s="333">
        <f>'R6'!BK32</f>
        <v>570</v>
      </c>
      <c r="AZ29" s="785">
        <f>h13_2!AL29</f>
        <v>152</v>
      </c>
      <c r="BA29" s="307">
        <f>h14_2!AL29</f>
        <v>110</v>
      </c>
      <c r="BB29" s="307">
        <f>h15_2!AL29</f>
        <v>196</v>
      </c>
      <c r="BC29" s="307">
        <f>h16_2!AL29</f>
        <v>88</v>
      </c>
      <c r="BD29" s="307">
        <f>h17_2!AL29</f>
        <v>94</v>
      </c>
      <c r="BE29" s="307">
        <f>'H18'!AM31</f>
        <v>-10</v>
      </c>
      <c r="BF29" s="307">
        <f>'H19'!AM31</f>
        <v>45</v>
      </c>
      <c r="BG29" s="307">
        <f>'H20'!AM31</f>
        <v>138</v>
      </c>
      <c r="BH29" s="307">
        <f>'H21'!AU32</f>
        <v>15</v>
      </c>
      <c r="BI29" s="307">
        <f>'H22'!AV31</f>
        <v>186</v>
      </c>
      <c r="BJ29" s="307">
        <f>'H23'!AV31</f>
        <v>45</v>
      </c>
      <c r="BK29" s="307">
        <f>'H24'!AV31</f>
        <v>137</v>
      </c>
      <c r="BL29" s="307">
        <f>'H25'!AV31</f>
        <v>51</v>
      </c>
      <c r="BM29" s="307">
        <f>'H26'!AV31</f>
        <v>-10</v>
      </c>
      <c r="BN29" s="307">
        <f>'H27'!AV31</f>
        <v>204</v>
      </c>
      <c r="BO29" s="333">
        <f>'H28'!AV31</f>
        <v>168</v>
      </c>
      <c r="BP29" s="262">
        <f>'H29'!AV31</f>
        <v>214</v>
      </c>
      <c r="BQ29" s="791">
        <f>'H30'!AV31</f>
        <v>158</v>
      </c>
      <c r="BR29" s="791">
        <f>'R1'!BN32</f>
        <v>-2</v>
      </c>
      <c r="BS29" s="264">
        <f>'R2'!BP32</f>
        <v>413</v>
      </c>
      <c r="BT29" s="791">
        <f>'R3'!BP32</f>
        <v>-20</v>
      </c>
      <c r="BU29" s="262">
        <f>'R4'!BN32</f>
        <v>-100</v>
      </c>
      <c r="BV29" s="264">
        <f>'R5'!AD32</f>
        <v>1130</v>
      </c>
      <c r="BW29" s="791">
        <f>'R6'!AD32</f>
        <v>-48</v>
      </c>
    </row>
    <row r="30" spans="1:75" ht="15.75" customHeight="1" x14ac:dyDescent="0.2">
      <c r="A30" s="303">
        <v>10</v>
      </c>
      <c r="B30" s="1">
        <v>205</v>
      </c>
      <c r="C30" s="1207" t="s">
        <v>196</v>
      </c>
      <c r="D30" s="538">
        <f>h13_2!AJ30</f>
        <v>-228</v>
      </c>
      <c r="E30" s="58">
        <f>h14_2!AJ30</f>
        <v>-310</v>
      </c>
      <c r="F30" s="58">
        <f>h15_2!AJ30</f>
        <v>-330</v>
      </c>
      <c r="G30" s="58">
        <f>h16_2!AJ30</f>
        <v>-352</v>
      </c>
      <c r="H30" s="58">
        <f>h17_2!AJ30</f>
        <v>-347</v>
      </c>
      <c r="I30" s="58">
        <f>'H18'!AK32</f>
        <v>-430</v>
      </c>
      <c r="J30" s="58">
        <f>'H19'!AK32</f>
        <v>-427</v>
      </c>
      <c r="K30" s="58">
        <f>'H20'!AK32</f>
        <v>-397</v>
      </c>
      <c r="L30" s="58">
        <f>'H21'!AS33</f>
        <v>-271</v>
      </c>
      <c r="M30" s="58">
        <f>'H22'!AT32</f>
        <v>-280</v>
      </c>
      <c r="N30" s="58">
        <f>'H23'!AT32</f>
        <v>-384</v>
      </c>
      <c r="O30" s="58">
        <f>'H24'!AT32</f>
        <v>-269</v>
      </c>
      <c r="P30" s="58">
        <f>'H25'!AT32</f>
        <v>-352</v>
      </c>
      <c r="Q30" s="58">
        <f>'H26'!AT32</f>
        <v>-190</v>
      </c>
      <c r="R30" s="58">
        <f>'H27'!AT32</f>
        <v>-212</v>
      </c>
      <c r="S30" s="605">
        <f>'H28'!AT32</f>
        <v>-215</v>
      </c>
      <c r="T30" s="59">
        <f>'H29'!AT32</f>
        <v>-282</v>
      </c>
      <c r="U30" s="605">
        <f>'H30'!AT32</f>
        <v>-332</v>
      </c>
      <c r="V30" s="605">
        <f>'R1'!BH33</f>
        <v>-378</v>
      </c>
      <c r="W30" s="87">
        <f>'R2'!BJ33</f>
        <v>-222</v>
      </c>
      <c r="X30" s="605">
        <f>'R3'!BJ33</f>
        <v>3</v>
      </c>
      <c r="Y30" s="68">
        <f>'R4'!BH33</f>
        <v>-55</v>
      </c>
      <c r="Z30" s="68">
        <f>'R5'!BH33</f>
        <v>-59</v>
      </c>
      <c r="AA30" s="605">
        <f>'R6'!BH33</f>
        <v>-109</v>
      </c>
      <c r="AB30" s="785">
        <f>h13_2!AK30</f>
        <v>14</v>
      </c>
      <c r="AC30" s="307">
        <f>h14_2!AK30</f>
        <v>42</v>
      </c>
      <c r="AD30" s="307">
        <f>h15_2!AK30</f>
        <v>10</v>
      </c>
      <c r="AE30" s="307">
        <f>h16_2!AK30</f>
        <v>17</v>
      </c>
      <c r="AF30" s="307">
        <f>h17_2!AK30</f>
        <v>-23</v>
      </c>
      <c r="AG30" s="307">
        <f>'H18'!AL32</f>
        <v>-7</v>
      </c>
      <c r="AH30" s="307">
        <f>'H19'!AL32</f>
        <v>-3</v>
      </c>
      <c r="AI30" s="307">
        <f>'H20'!AL32</f>
        <v>17</v>
      </c>
      <c r="AJ30" s="307">
        <f>'H21'!AT33</f>
        <v>30</v>
      </c>
      <c r="AK30" s="307">
        <f>'H22'!AU32</f>
        <v>-8</v>
      </c>
      <c r="AL30" s="307">
        <f>'H23'!AU32</f>
        <v>-3</v>
      </c>
      <c r="AM30" s="307">
        <f>'H24'!AU32</f>
        <v>11</v>
      </c>
      <c r="AN30" s="307">
        <f>'H25'!AU32</f>
        <v>1</v>
      </c>
      <c r="AO30" s="307">
        <f>'H26'!AU32</f>
        <v>-7</v>
      </c>
      <c r="AP30" s="307">
        <f>'H27'!AU32</f>
        <v>13</v>
      </c>
      <c r="AQ30" s="333">
        <f>'H28'!AU32</f>
        <v>17</v>
      </c>
      <c r="AR30" s="559">
        <f>'H29'!AU32</f>
        <v>23</v>
      </c>
      <c r="AS30" s="333">
        <f>'H30'!AU32</f>
        <v>4</v>
      </c>
      <c r="AT30" s="333">
        <f>'R1'!BK33</f>
        <v>299</v>
      </c>
      <c r="AU30" s="333">
        <f>'R2'!BM33</f>
        <v>47</v>
      </c>
      <c r="AV30" s="333">
        <f>'R3'!BM33</f>
        <v>57</v>
      </c>
      <c r="AW30" s="559">
        <f>'R4'!BK33</f>
        <v>179</v>
      </c>
      <c r="AX30" s="307">
        <f>'R5'!BK33</f>
        <v>194</v>
      </c>
      <c r="AY30" s="333">
        <f>'R6'!BK33</f>
        <v>188</v>
      </c>
      <c r="AZ30" s="785">
        <f>h13_2!AL30</f>
        <v>21</v>
      </c>
      <c r="BA30" s="307">
        <f>h14_2!AL30</f>
        <v>25</v>
      </c>
      <c r="BB30" s="307">
        <f>h15_2!AL30</f>
        <v>18</v>
      </c>
      <c r="BC30" s="307">
        <f>h16_2!AL30</f>
        <v>19</v>
      </c>
      <c r="BD30" s="307">
        <f>h17_2!AL30</f>
        <v>4</v>
      </c>
      <c r="BE30" s="307">
        <f>'H18'!AM32</f>
        <v>9</v>
      </c>
      <c r="BF30" s="307">
        <f>'H19'!AM32</f>
        <v>-3</v>
      </c>
      <c r="BG30" s="307">
        <f>'H20'!AM32</f>
        <v>9</v>
      </c>
      <c r="BH30" s="307">
        <f>'H21'!AU33</f>
        <v>0</v>
      </c>
      <c r="BI30" s="307">
        <f>'H22'!AV32</f>
        <v>6</v>
      </c>
      <c r="BJ30" s="307">
        <f>'H23'!AV32</f>
        <v>7</v>
      </c>
      <c r="BK30" s="307">
        <f>'H24'!AV32</f>
        <v>5</v>
      </c>
      <c r="BL30" s="307">
        <f>'H25'!AV32</f>
        <v>7</v>
      </c>
      <c r="BM30" s="307">
        <f>'H26'!AV32</f>
        <v>12</v>
      </c>
      <c r="BN30" s="307">
        <f>'H27'!AV32</f>
        <v>1</v>
      </c>
      <c r="BO30" s="333">
        <f>'H28'!AV32</f>
        <v>4</v>
      </c>
      <c r="BP30" s="262">
        <f>'H29'!AV32</f>
        <v>9</v>
      </c>
      <c r="BQ30" s="791">
        <f>'H30'!AV32</f>
        <v>11</v>
      </c>
      <c r="BR30" s="791">
        <f>'R1'!BN33</f>
        <v>-288</v>
      </c>
      <c r="BS30" s="264">
        <f>'R2'!BP33</f>
        <v>1</v>
      </c>
      <c r="BT30" s="791">
        <f>'R3'!BP33</f>
        <v>6</v>
      </c>
      <c r="BU30" s="262">
        <f>'R4'!BN33</f>
        <v>-5</v>
      </c>
      <c r="BV30" s="264">
        <f>'R5'!AD33</f>
        <v>13</v>
      </c>
      <c r="BW30" s="791">
        <f>'R6'!AD33</f>
        <v>-88</v>
      </c>
    </row>
    <row r="31" spans="1:75" ht="15.75" customHeight="1" x14ac:dyDescent="0.2">
      <c r="A31" s="303">
        <v>2</v>
      </c>
      <c r="B31" s="1">
        <v>206</v>
      </c>
      <c r="C31" s="1207" t="s">
        <v>197</v>
      </c>
      <c r="D31" s="538">
        <f>h13_2!AJ31</f>
        <v>1481</v>
      </c>
      <c r="E31" s="58">
        <f>h14_2!AJ31</f>
        <v>2008</v>
      </c>
      <c r="F31" s="58">
        <f>h15_2!AJ31</f>
        <v>1043</v>
      </c>
      <c r="G31" s="58">
        <f>h16_2!AJ31</f>
        <v>530</v>
      </c>
      <c r="H31" s="58">
        <f>h17_2!AJ31</f>
        <v>573</v>
      </c>
      <c r="I31" s="58">
        <f>'H18'!AK33</f>
        <v>740</v>
      </c>
      <c r="J31" s="58">
        <f>'H19'!AK33</f>
        <v>559</v>
      </c>
      <c r="K31" s="58">
        <f>'H20'!AK33</f>
        <v>312</v>
      </c>
      <c r="L31" s="58">
        <f>'H21'!AS34</f>
        <v>195</v>
      </c>
      <c r="M31" s="58">
        <f>'H22'!AT33</f>
        <v>428</v>
      </c>
      <c r="N31" s="58">
        <f>'H23'!AT33</f>
        <v>632</v>
      </c>
      <c r="O31" s="58">
        <f>'H24'!AT33</f>
        <v>638</v>
      </c>
      <c r="P31" s="58">
        <f>'H25'!AT33</f>
        <v>89</v>
      </c>
      <c r="Q31" s="58">
        <f>'H26'!AT33</f>
        <v>272</v>
      </c>
      <c r="R31" s="58">
        <f>'H27'!AT33</f>
        <v>-213</v>
      </c>
      <c r="S31" s="605">
        <f>'H28'!AT33</f>
        <v>-232</v>
      </c>
      <c r="T31" s="59">
        <f>'H29'!AT33</f>
        <v>322</v>
      </c>
      <c r="U31" s="605">
        <f>'H30'!AT33</f>
        <v>-91</v>
      </c>
      <c r="V31" s="605">
        <f>'R1'!BH34</f>
        <v>28</v>
      </c>
      <c r="W31" s="87">
        <f>'R2'!BJ34</f>
        <v>214</v>
      </c>
      <c r="X31" s="605">
        <f>'R3'!BJ34</f>
        <v>315</v>
      </c>
      <c r="Y31" s="68">
        <f>'R4'!BH34</f>
        <v>324</v>
      </c>
      <c r="Z31" s="68">
        <f>'R5'!BH34</f>
        <v>-152</v>
      </c>
      <c r="AA31" s="605">
        <f>'R6'!BH34</f>
        <v>-285</v>
      </c>
      <c r="AB31" s="785">
        <f>h13_2!AK31</f>
        <v>35</v>
      </c>
      <c r="AC31" s="307">
        <f>h14_2!AK31</f>
        <v>70</v>
      </c>
      <c r="AD31" s="307">
        <f>h15_2!AK31</f>
        <v>64</v>
      </c>
      <c r="AE31" s="307">
        <f>h16_2!AK31</f>
        <v>-6</v>
      </c>
      <c r="AF31" s="307">
        <f>h17_2!AK31</f>
        <v>75</v>
      </c>
      <c r="AG31" s="307">
        <f>'H18'!AL33</f>
        <v>18</v>
      </c>
      <c r="AH31" s="307">
        <f>'H19'!AL33</f>
        <v>93</v>
      </c>
      <c r="AI31" s="307">
        <f>'H20'!AL33</f>
        <v>-30</v>
      </c>
      <c r="AJ31" s="307">
        <f>'H21'!AT34</f>
        <v>10</v>
      </c>
      <c r="AK31" s="307">
        <f>'H22'!AU33</f>
        <v>-91</v>
      </c>
      <c r="AL31" s="307">
        <f>'H23'!AU33</f>
        <v>-87</v>
      </c>
      <c r="AM31" s="307">
        <f>'H24'!AU33</f>
        <v>37</v>
      </c>
      <c r="AN31" s="307">
        <f>'H25'!AU33</f>
        <v>-22</v>
      </c>
      <c r="AO31" s="307">
        <f>'H26'!AU33</f>
        <v>66</v>
      </c>
      <c r="AP31" s="307">
        <f>'H27'!AU33</f>
        <v>42</v>
      </c>
      <c r="AQ31" s="333">
        <f>'H28'!AU33</f>
        <v>-28</v>
      </c>
      <c r="AR31" s="559">
        <f>'H29'!AU33</f>
        <v>29</v>
      </c>
      <c r="AS31" s="333">
        <f>'H30'!AU33</f>
        <v>64</v>
      </c>
      <c r="AT31" s="333">
        <f>'R1'!BK34</f>
        <v>170</v>
      </c>
      <c r="AU31" s="333">
        <f>'R2'!BM34</f>
        <v>-22</v>
      </c>
      <c r="AV31" s="333">
        <f>'R3'!BM34</f>
        <v>80</v>
      </c>
      <c r="AW31" s="559">
        <f>'R4'!BK34</f>
        <v>142</v>
      </c>
      <c r="AX31" s="307">
        <f>'R5'!BK34</f>
        <v>144</v>
      </c>
      <c r="AY31" s="333">
        <f>'R6'!BK34</f>
        <v>200</v>
      </c>
      <c r="AZ31" s="785">
        <f>h13_2!AL31</f>
        <v>-1</v>
      </c>
      <c r="BA31" s="307">
        <f>h14_2!AL31</f>
        <v>39</v>
      </c>
      <c r="BB31" s="307">
        <f>h15_2!AL31</f>
        <v>1</v>
      </c>
      <c r="BC31" s="307">
        <f>h16_2!AL31</f>
        <v>17</v>
      </c>
      <c r="BD31" s="307">
        <f>h17_2!AL31</f>
        <v>36</v>
      </c>
      <c r="BE31" s="307">
        <f>'H18'!AM33</f>
        <v>64</v>
      </c>
      <c r="BF31" s="307">
        <f>'H19'!AM33</f>
        <v>-4</v>
      </c>
      <c r="BG31" s="307">
        <f>'H20'!AM33</f>
        <v>-17</v>
      </c>
      <c r="BH31" s="307">
        <f>'H21'!AU34</f>
        <v>3</v>
      </c>
      <c r="BI31" s="307">
        <f>'H22'!AV33</f>
        <v>-30</v>
      </c>
      <c r="BJ31" s="307">
        <f>'H23'!AV33</f>
        <v>-16</v>
      </c>
      <c r="BK31" s="307">
        <f>'H24'!AV33</f>
        <v>-57</v>
      </c>
      <c r="BL31" s="307">
        <f>'H25'!AV33</f>
        <v>-50</v>
      </c>
      <c r="BM31" s="307">
        <f>'H26'!AV33</f>
        <v>-3</v>
      </c>
      <c r="BN31" s="307">
        <f>'H27'!AV33</f>
        <v>-5</v>
      </c>
      <c r="BO31" s="333">
        <f>'H28'!AV33</f>
        <v>-18</v>
      </c>
      <c r="BP31" s="262">
        <f>'H29'!AV33</f>
        <v>10</v>
      </c>
      <c r="BQ31" s="791">
        <f>'H30'!AV33</f>
        <v>-3</v>
      </c>
      <c r="BR31" s="791">
        <f>'R1'!BN34</f>
        <v>-138</v>
      </c>
      <c r="BS31" s="264">
        <f>'R2'!BP34</f>
        <v>4</v>
      </c>
      <c r="BT31" s="791">
        <f>'R3'!BP34</f>
        <v>-1</v>
      </c>
      <c r="BU31" s="262">
        <f>'R4'!BN34</f>
        <v>5</v>
      </c>
      <c r="BV31" s="264">
        <f>'R5'!AD34</f>
        <v>-43</v>
      </c>
      <c r="BW31" s="791">
        <f>'R6'!AD34</f>
        <v>-152</v>
      </c>
    </row>
    <row r="32" spans="1:75" ht="15.75" customHeight="1" x14ac:dyDescent="0.2">
      <c r="A32" s="303">
        <v>3</v>
      </c>
      <c r="B32" s="1">
        <v>207</v>
      </c>
      <c r="C32" s="1207" t="s">
        <v>198</v>
      </c>
      <c r="D32" s="538">
        <f>h13_2!AJ32</f>
        <v>-1601</v>
      </c>
      <c r="E32" s="58">
        <f>h14_2!AJ32</f>
        <v>-805</v>
      </c>
      <c r="F32" s="58">
        <f>h15_2!AJ32</f>
        <v>25</v>
      </c>
      <c r="G32" s="58">
        <f>h16_2!AJ32</f>
        <v>-296</v>
      </c>
      <c r="H32" s="58">
        <f>h17_2!AJ32</f>
        <v>-627</v>
      </c>
      <c r="I32" s="58">
        <f>'H18'!AK34</f>
        <v>-168</v>
      </c>
      <c r="J32" s="58">
        <f>'H19'!AK34</f>
        <v>700</v>
      </c>
      <c r="K32" s="58">
        <f>'H20'!AK34</f>
        <v>18</v>
      </c>
      <c r="L32" s="58">
        <f>'H21'!AS35</f>
        <v>185</v>
      </c>
      <c r="M32" s="58">
        <f>'H22'!AT34</f>
        <v>-270</v>
      </c>
      <c r="N32" s="58">
        <f>'H23'!AT34</f>
        <v>401</v>
      </c>
      <c r="O32" s="58">
        <f>'H24'!AT34</f>
        <v>15</v>
      </c>
      <c r="P32" s="58">
        <f>'H25'!AT34</f>
        <v>-67</v>
      </c>
      <c r="Q32" s="58">
        <f>'H26'!AT34</f>
        <v>-1</v>
      </c>
      <c r="R32" s="58">
        <f>'H27'!AT34</f>
        <v>36</v>
      </c>
      <c r="S32" s="605">
        <f>'H28'!AT34</f>
        <v>-410</v>
      </c>
      <c r="T32" s="59">
        <f>'H29'!AT34</f>
        <v>198</v>
      </c>
      <c r="U32" s="605">
        <f>'H30'!AT34</f>
        <v>1062</v>
      </c>
      <c r="V32" s="605">
        <f>'R1'!BH35</f>
        <v>270</v>
      </c>
      <c r="W32" s="87">
        <f>'R2'!BJ35</f>
        <v>124</v>
      </c>
      <c r="X32" s="605">
        <f>'R3'!BJ35</f>
        <v>-36</v>
      </c>
      <c r="Y32" s="68">
        <f>'R4'!BH35</f>
        <v>-76</v>
      </c>
      <c r="Z32" s="68">
        <f>'R5'!BH35</f>
        <v>-693</v>
      </c>
      <c r="AA32" s="605">
        <f>'R6'!BH35</f>
        <v>-286</v>
      </c>
      <c r="AB32" s="785">
        <f>h13_2!AK32</f>
        <v>60</v>
      </c>
      <c r="AC32" s="307">
        <f>h14_2!AK32</f>
        <v>13</v>
      </c>
      <c r="AD32" s="307">
        <f>h15_2!AK32</f>
        <v>11</v>
      </c>
      <c r="AE32" s="307">
        <f>h16_2!AK32</f>
        <v>21</v>
      </c>
      <c r="AF32" s="307">
        <f>h17_2!AK32</f>
        <v>59</v>
      </c>
      <c r="AG32" s="307">
        <f>'H18'!AL34</f>
        <v>16</v>
      </c>
      <c r="AH32" s="307">
        <f>'H19'!AL34</f>
        <v>108</v>
      </c>
      <c r="AI32" s="307">
        <f>'H20'!AL34</f>
        <v>83</v>
      </c>
      <c r="AJ32" s="307">
        <f>'H21'!AT35</f>
        <v>-38</v>
      </c>
      <c r="AK32" s="307">
        <f>'H22'!AU34</f>
        <v>-76</v>
      </c>
      <c r="AL32" s="307">
        <f>'H23'!AU34</f>
        <v>30</v>
      </c>
      <c r="AM32" s="307">
        <f>'H24'!AU34</f>
        <v>-7</v>
      </c>
      <c r="AN32" s="307">
        <f>'H25'!AU34</f>
        <v>27</v>
      </c>
      <c r="AO32" s="307">
        <f>'H26'!AU34</f>
        <v>129</v>
      </c>
      <c r="AP32" s="307">
        <f>'H27'!AU34</f>
        <v>52</v>
      </c>
      <c r="AQ32" s="333">
        <f>'H28'!AU34</f>
        <v>122</v>
      </c>
      <c r="AR32" s="559">
        <f>'H29'!AU34</f>
        <v>138</v>
      </c>
      <c r="AS32" s="333">
        <f>'H30'!AU34</f>
        <v>166</v>
      </c>
      <c r="AT32" s="333">
        <f>'R1'!BK35</f>
        <v>224</v>
      </c>
      <c r="AU32" s="333">
        <f>'R2'!BM35</f>
        <v>40</v>
      </c>
      <c r="AV32" s="333">
        <f>'R3'!BM35</f>
        <v>151</v>
      </c>
      <c r="AW32" s="559">
        <f>'R4'!BK35</f>
        <v>219</v>
      </c>
      <c r="AX32" s="307">
        <f>'R5'!BK35</f>
        <v>237</v>
      </c>
      <c r="AY32" s="333">
        <f>'R6'!BK35</f>
        <v>278</v>
      </c>
      <c r="AZ32" s="785">
        <f>h13_2!AL32</f>
        <v>82</v>
      </c>
      <c r="BA32" s="307">
        <f>h14_2!AL32</f>
        <v>81</v>
      </c>
      <c r="BB32" s="307">
        <f>h15_2!AL32</f>
        <v>2</v>
      </c>
      <c r="BC32" s="307">
        <f>h16_2!AL32</f>
        <v>-1</v>
      </c>
      <c r="BD32" s="307">
        <f>h17_2!AL32</f>
        <v>73</v>
      </c>
      <c r="BE32" s="307">
        <f>'H18'!AM34</f>
        <v>-48</v>
      </c>
      <c r="BF32" s="307">
        <f>'H19'!AM34</f>
        <v>50</v>
      </c>
      <c r="BG32" s="307">
        <f>'H20'!AM34</f>
        <v>11</v>
      </c>
      <c r="BH32" s="307">
        <f>'H21'!AU35</f>
        <v>15</v>
      </c>
      <c r="BI32" s="307">
        <f>'H22'!AV34</f>
        <v>-55</v>
      </c>
      <c r="BJ32" s="307">
        <f>'H23'!AV34</f>
        <v>-7</v>
      </c>
      <c r="BK32" s="307">
        <f>'H24'!AV34</f>
        <v>13</v>
      </c>
      <c r="BL32" s="307">
        <f>'H25'!AV34</f>
        <v>-109</v>
      </c>
      <c r="BM32" s="307">
        <f>'H26'!AV34</f>
        <v>-172</v>
      </c>
      <c r="BN32" s="307">
        <f>'H27'!AV34</f>
        <v>-43</v>
      </c>
      <c r="BO32" s="333">
        <f>'H28'!AV34</f>
        <v>-25</v>
      </c>
      <c r="BP32" s="262">
        <f>'H29'!AV34</f>
        <v>-50</v>
      </c>
      <c r="BQ32" s="791">
        <f>'H30'!AV34</f>
        <v>-43</v>
      </c>
      <c r="BR32" s="791">
        <f>'R1'!BN35</f>
        <v>-152</v>
      </c>
      <c r="BS32" s="264">
        <f>'R2'!BP35</f>
        <v>-16</v>
      </c>
      <c r="BT32" s="791">
        <f>'R3'!BP35</f>
        <v>-26</v>
      </c>
      <c r="BU32" s="262">
        <f>'R4'!BN35</f>
        <v>-16</v>
      </c>
      <c r="BV32" s="264">
        <f>'R5'!AD35</f>
        <v>-413</v>
      </c>
      <c r="BW32" s="791">
        <f>'R6'!AD35</f>
        <v>-50</v>
      </c>
    </row>
    <row r="33" spans="1:75" ht="15.75" customHeight="1" x14ac:dyDescent="0.2">
      <c r="A33" s="303">
        <v>7</v>
      </c>
      <c r="B33" s="1">
        <v>208</v>
      </c>
      <c r="C33" s="1207" t="s">
        <v>199</v>
      </c>
      <c r="D33" s="538">
        <f>h13_2!AJ33</f>
        <v>-229</v>
      </c>
      <c r="E33" s="58">
        <f>h14_2!AJ33</f>
        <v>-333</v>
      </c>
      <c r="F33" s="58">
        <f>h15_2!AJ33</f>
        <v>-289</v>
      </c>
      <c r="G33" s="58">
        <f>h16_2!AJ33</f>
        <v>-221</v>
      </c>
      <c r="H33" s="58">
        <f>h17_2!AJ33</f>
        <v>-102</v>
      </c>
      <c r="I33" s="58">
        <f>'H18'!AK35</f>
        <v>-133</v>
      </c>
      <c r="J33" s="58">
        <f>'H19'!AK35</f>
        <v>-200</v>
      </c>
      <c r="K33" s="58">
        <f>'H20'!AK35</f>
        <v>-144</v>
      </c>
      <c r="L33" s="58">
        <f>'H21'!AS36</f>
        <v>-275</v>
      </c>
      <c r="M33" s="58">
        <f>'H22'!AT35</f>
        <v>-184</v>
      </c>
      <c r="N33" s="58">
        <f>'H23'!AT35</f>
        <v>-82</v>
      </c>
      <c r="O33" s="58">
        <f>'H24'!AT35</f>
        <v>-77</v>
      </c>
      <c r="P33" s="58">
        <f>'H25'!AT35</f>
        <v>-11</v>
      </c>
      <c r="Q33" s="58">
        <f>'H26'!AT35</f>
        <v>-129</v>
      </c>
      <c r="R33" s="58">
        <f>'H27'!AT35</f>
        <v>-58</v>
      </c>
      <c r="S33" s="605">
        <f>'H28'!AT35</f>
        <v>-56</v>
      </c>
      <c r="T33" s="59">
        <f>'H29'!AT35</f>
        <v>-9</v>
      </c>
      <c r="U33" s="605">
        <f>'H30'!AT35</f>
        <v>-247</v>
      </c>
      <c r="V33" s="605">
        <f>'R1'!BH36</f>
        <v>-260</v>
      </c>
      <c r="W33" s="87">
        <f>'R2'!BJ36</f>
        <v>-156</v>
      </c>
      <c r="X33" s="605">
        <f>'R3'!BJ36</f>
        <v>-161</v>
      </c>
      <c r="Y33" s="68">
        <f>'R4'!BH36</f>
        <v>-214</v>
      </c>
      <c r="Z33" s="68">
        <f>'R5'!BH36</f>
        <v>-222</v>
      </c>
      <c r="AA33" s="605">
        <f>'R6'!BH36</f>
        <v>-128</v>
      </c>
      <c r="AB33" s="785">
        <f>h13_2!AK33</f>
        <v>-7</v>
      </c>
      <c r="AC33" s="307">
        <f>h14_2!AK33</f>
        <v>19</v>
      </c>
      <c r="AD33" s="307">
        <f>h15_2!AK33</f>
        <v>-9</v>
      </c>
      <c r="AE33" s="307">
        <f>h16_2!AK33</f>
        <v>24</v>
      </c>
      <c r="AF33" s="307">
        <f>h17_2!AK33</f>
        <v>26</v>
      </c>
      <c r="AG33" s="307">
        <f>'H18'!AL35</f>
        <v>22</v>
      </c>
      <c r="AH33" s="307">
        <f>'H19'!AL35</f>
        <v>4</v>
      </c>
      <c r="AI33" s="307">
        <f>'H20'!AL35</f>
        <v>9</v>
      </c>
      <c r="AJ33" s="307">
        <f>'H21'!AT36</f>
        <v>30</v>
      </c>
      <c r="AK33" s="307">
        <f>'H22'!AU35</f>
        <v>-68</v>
      </c>
      <c r="AL33" s="307">
        <f>'H23'!AU35</f>
        <v>-31</v>
      </c>
      <c r="AM33" s="307">
        <f>'H24'!AU35</f>
        <v>-13</v>
      </c>
      <c r="AN33" s="307">
        <f>'H25'!AU35</f>
        <v>-23</v>
      </c>
      <c r="AO33" s="307">
        <f>'H26'!AU35</f>
        <v>13</v>
      </c>
      <c r="AP33" s="307">
        <f>'H27'!AU35</f>
        <v>32</v>
      </c>
      <c r="AQ33" s="333">
        <f>'H28'!AU35</f>
        <v>63</v>
      </c>
      <c r="AR33" s="559">
        <f>'H29'!AU35</f>
        <v>45</v>
      </c>
      <c r="AS33" s="333">
        <f>'H30'!AU35</f>
        <v>19</v>
      </c>
      <c r="AT33" s="333">
        <f>'R1'!BK36</f>
        <v>116</v>
      </c>
      <c r="AU33" s="333">
        <f>'R2'!BM36</f>
        <v>-34</v>
      </c>
      <c r="AV33" s="333">
        <f>'R3'!BM36</f>
        <v>53</v>
      </c>
      <c r="AW33" s="559">
        <f>'R4'!BK36</f>
        <v>94</v>
      </c>
      <c r="AX33" s="307">
        <f>'R5'!BK36</f>
        <v>64</v>
      </c>
      <c r="AY33" s="333">
        <f>'R6'!BK36</f>
        <v>64</v>
      </c>
      <c r="AZ33" s="785">
        <f>h13_2!AL33</f>
        <v>16</v>
      </c>
      <c r="BA33" s="307">
        <f>h14_2!AL33</f>
        <v>11</v>
      </c>
      <c r="BB33" s="307">
        <f>h15_2!AL33</f>
        <v>26</v>
      </c>
      <c r="BC33" s="307">
        <f>h16_2!AL33</f>
        <v>15</v>
      </c>
      <c r="BD33" s="307">
        <f>h17_2!AL33</f>
        <v>22</v>
      </c>
      <c r="BE33" s="307">
        <f>'H18'!AM35</f>
        <v>13</v>
      </c>
      <c r="BF33" s="307">
        <f>'H19'!AM35</f>
        <v>5</v>
      </c>
      <c r="BG33" s="307">
        <f>'H20'!AM35</f>
        <v>9</v>
      </c>
      <c r="BH33" s="307">
        <f>'H21'!AU36</f>
        <v>15</v>
      </c>
      <c r="BI33" s="307">
        <f>'H22'!AV35</f>
        <v>8</v>
      </c>
      <c r="BJ33" s="307">
        <f>'H23'!AV35</f>
        <v>-13</v>
      </c>
      <c r="BK33" s="307">
        <f>'H24'!AV35</f>
        <v>11</v>
      </c>
      <c r="BL33" s="307">
        <f>'H25'!AV35</f>
        <v>4</v>
      </c>
      <c r="BM33" s="307">
        <f>'H26'!AV35</f>
        <v>0</v>
      </c>
      <c r="BN33" s="307">
        <f>'H27'!AV35</f>
        <v>4</v>
      </c>
      <c r="BO33" s="333">
        <f>'H28'!AV35</f>
        <v>-3</v>
      </c>
      <c r="BP33" s="262">
        <f>'H29'!AV35</f>
        <v>1</v>
      </c>
      <c r="BQ33" s="791">
        <f>'H30'!AV35</f>
        <v>1</v>
      </c>
      <c r="BR33" s="791">
        <f>'R1'!BN36</f>
        <v>-73</v>
      </c>
      <c r="BS33" s="264">
        <f>'R2'!BP36</f>
        <v>4</v>
      </c>
      <c r="BT33" s="791">
        <f>'R3'!BP36</f>
        <v>-2</v>
      </c>
      <c r="BU33" s="262">
        <f>'R4'!BN36</f>
        <v>2</v>
      </c>
      <c r="BV33" s="264">
        <f>'R5'!AD36</f>
        <v>-169</v>
      </c>
      <c r="BW33" s="791">
        <f>'R6'!AD36</f>
        <v>-52</v>
      </c>
    </row>
    <row r="34" spans="1:75" ht="15.75" customHeight="1" x14ac:dyDescent="0.2">
      <c r="A34" s="303">
        <v>8</v>
      </c>
      <c r="B34" s="1">
        <v>209</v>
      </c>
      <c r="C34" s="1207" t="s">
        <v>200</v>
      </c>
      <c r="D34" s="538">
        <f>h13_2!AJ34</f>
        <v>-336</v>
      </c>
      <c r="E34" s="58">
        <f>h14_2!AJ34</f>
        <v>-587</v>
      </c>
      <c r="F34" s="58">
        <f>h15_2!AJ34</f>
        <v>-725</v>
      </c>
      <c r="G34" s="58">
        <f>h16_2!AJ34</f>
        <v>-409</v>
      </c>
      <c r="H34" s="58">
        <f>h17_2!AJ34</f>
        <v>-407</v>
      </c>
      <c r="I34" s="58">
        <f>'H18'!AK36</f>
        <v>-511</v>
      </c>
      <c r="J34" s="58">
        <f>'H19'!AK36</f>
        <v>-688</v>
      </c>
      <c r="K34" s="58">
        <f>'H20'!AK36</f>
        <v>-580</v>
      </c>
      <c r="L34" s="58">
        <f>'H21'!AS37</f>
        <v>-363</v>
      </c>
      <c r="M34" s="58">
        <f>'H22'!AT36</f>
        <v>-299</v>
      </c>
      <c r="N34" s="58">
        <f>'H23'!AT36</f>
        <v>-298</v>
      </c>
      <c r="O34" s="58">
        <f>'H24'!AT36</f>
        <v>-388</v>
      </c>
      <c r="P34" s="58">
        <f>'H25'!AT36</f>
        <v>-328</v>
      </c>
      <c r="Q34" s="58">
        <f>'H26'!AT36</f>
        <v>-381</v>
      </c>
      <c r="R34" s="58">
        <f>'H27'!AT36</f>
        <v>-425</v>
      </c>
      <c r="S34" s="605">
        <f>'H28'!AT36</f>
        <v>-369</v>
      </c>
      <c r="T34" s="59">
        <f>'H29'!AT36</f>
        <v>-372</v>
      </c>
      <c r="U34" s="605">
        <f>'H30'!AT36</f>
        <v>-558</v>
      </c>
      <c r="V34" s="605">
        <f>'R1'!BH37</f>
        <v>-598</v>
      </c>
      <c r="W34" s="87">
        <f>'R2'!BJ37</f>
        <v>-364</v>
      </c>
      <c r="X34" s="605">
        <f>'R3'!BJ37</f>
        <v>-360</v>
      </c>
      <c r="Y34" s="68">
        <f>'R4'!BH37</f>
        <v>-403</v>
      </c>
      <c r="Z34" s="68">
        <f>'R5'!BH37</f>
        <v>-515</v>
      </c>
      <c r="AA34" s="605">
        <f>'R6'!BH37</f>
        <v>-588</v>
      </c>
      <c r="AB34" s="785">
        <f>h13_2!AK34</f>
        <v>37</v>
      </c>
      <c r="AC34" s="307">
        <f>h14_2!AK34</f>
        <v>52</v>
      </c>
      <c r="AD34" s="307">
        <f>h15_2!AK34</f>
        <v>24</v>
      </c>
      <c r="AE34" s="307">
        <f>h16_2!AK34</f>
        <v>-2</v>
      </c>
      <c r="AF34" s="307">
        <f>h17_2!AK34</f>
        <v>7</v>
      </c>
      <c r="AG34" s="307">
        <f>'H18'!AL36</f>
        <v>-17</v>
      </c>
      <c r="AH34" s="307">
        <f>'H19'!AL36</f>
        <v>37</v>
      </c>
      <c r="AI34" s="307">
        <f>'H20'!AL36</f>
        <v>21</v>
      </c>
      <c r="AJ34" s="307">
        <f>'H21'!AT37</f>
        <v>51</v>
      </c>
      <c r="AK34" s="307">
        <f>'H22'!AU36</f>
        <v>-69</v>
      </c>
      <c r="AL34" s="307">
        <f>'H23'!AU36</f>
        <v>-30</v>
      </c>
      <c r="AM34" s="307">
        <f>'H24'!AU36</f>
        <v>36</v>
      </c>
      <c r="AN34" s="307">
        <f>'H25'!AU36</f>
        <v>61</v>
      </c>
      <c r="AO34" s="307">
        <f>'H26'!AU36</f>
        <v>68</v>
      </c>
      <c r="AP34" s="307">
        <f>'H27'!AU36</f>
        <v>90</v>
      </c>
      <c r="AQ34" s="333">
        <f>'H28'!AU36</f>
        <v>113</v>
      </c>
      <c r="AR34" s="559">
        <f>'H29'!AU36</f>
        <v>200</v>
      </c>
      <c r="AS34" s="333">
        <f>'H30'!AU36</f>
        <v>91</v>
      </c>
      <c r="AT34" s="333">
        <f>'R1'!BK37</f>
        <v>220</v>
      </c>
      <c r="AU34" s="333">
        <f>'R2'!BM37</f>
        <v>-9</v>
      </c>
      <c r="AV34" s="333">
        <f>'R3'!BM37</f>
        <v>86</v>
      </c>
      <c r="AW34" s="559">
        <f>'R4'!BK37</f>
        <v>70</v>
      </c>
      <c r="AX34" s="307">
        <f>'R5'!BK37</f>
        <v>81</v>
      </c>
      <c r="AY34" s="333">
        <f>'R6'!BK37</f>
        <v>107</v>
      </c>
      <c r="AZ34" s="785">
        <f>h13_2!AL34</f>
        <v>38</v>
      </c>
      <c r="BA34" s="307">
        <f>h14_2!AL34</f>
        <v>42</v>
      </c>
      <c r="BB34" s="307">
        <f>h15_2!AL34</f>
        <v>44</v>
      </c>
      <c r="BC34" s="307">
        <f>h16_2!AL34</f>
        <v>30</v>
      </c>
      <c r="BD34" s="307">
        <f>h17_2!AL34</f>
        <v>-6</v>
      </c>
      <c r="BE34" s="307">
        <f>'H18'!AM36</f>
        <v>29</v>
      </c>
      <c r="BF34" s="307">
        <f>'H19'!AM36</f>
        <v>12</v>
      </c>
      <c r="BG34" s="307">
        <f>'H20'!AM36</f>
        <v>14</v>
      </c>
      <c r="BH34" s="307">
        <f>'H21'!AU37</f>
        <v>16</v>
      </c>
      <c r="BI34" s="307">
        <f>'H22'!AV36</f>
        <v>18</v>
      </c>
      <c r="BJ34" s="307">
        <f>'H23'!AV36</f>
        <v>8</v>
      </c>
      <c r="BK34" s="307">
        <f>'H24'!AV36</f>
        <v>-31</v>
      </c>
      <c r="BL34" s="307">
        <f>'H25'!AV36</f>
        <v>-71</v>
      </c>
      <c r="BM34" s="307">
        <f>'H26'!AV36</f>
        <v>-61</v>
      </c>
      <c r="BN34" s="307">
        <f>'H27'!AV36</f>
        <v>-70</v>
      </c>
      <c r="BO34" s="333">
        <f>'H28'!AV36</f>
        <v>-54</v>
      </c>
      <c r="BP34" s="262">
        <f>'H29'!AV36</f>
        <v>-57</v>
      </c>
      <c r="BQ34" s="791">
        <f>'H30'!AV36</f>
        <v>-46</v>
      </c>
      <c r="BR34" s="791">
        <f>'R1'!BN37</f>
        <v>-107</v>
      </c>
      <c r="BS34" s="264">
        <f>'R2'!BP37</f>
        <v>-31</v>
      </c>
      <c r="BT34" s="791">
        <f>'R3'!BP37</f>
        <v>-11</v>
      </c>
      <c r="BU34" s="262">
        <f>'R4'!BN37</f>
        <v>-26</v>
      </c>
      <c r="BV34" s="264">
        <f>'R5'!AD37</f>
        <v>-355</v>
      </c>
      <c r="BW34" s="791">
        <f>'R6'!AD37</f>
        <v>-453</v>
      </c>
    </row>
    <row r="35" spans="1:75" ht="15.75" customHeight="1" x14ac:dyDescent="0.2">
      <c r="A35" s="303">
        <v>4</v>
      </c>
      <c r="B35" s="1">
        <v>210</v>
      </c>
      <c r="C35" s="1207" t="s">
        <v>37</v>
      </c>
      <c r="D35" s="538">
        <f>h13_2!AJ35</f>
        <v>-1254</v>
      </c>
      <c r="E35" s="58">
        <f>h14_2!AJ35</f>
        <v>-884</v>
      </c>
      <c r="F35" s="58">
        <f>h15_2!AJ35</f>
        <v>-922</v>
      </c>
      <c r="G35" s="58">
        <f>h16_2!AJ35</f>
        <v>-496</v>
      </c>
      <c r="H35" s="58">
        <f>h17_2!AJ35</f>
        <v>-579</v>
      </c>
      <c r="I35" s="58">
        <f>'H18'!AK37</f>
        <v>-711</v>
      </c>
      <c r="J35" s="58">
        <f>'H19'!AK37</f>
        <v>41</v>
      </c>
      <c r="K35" s="58">
        <f>'H20'!AK37</f>
        <v>-260</v>
      </c>
      <c r="L35" s="58">
        <f>'H21'!AS38</f>
        <v>39</v>
      </c>
      <c r="M35" s="58">
        <f>'H22'!AT37</f>
        <v>367</v>
      </c>
      <c r="N35" s="58">
        <f>'H23'!AT37</f>
        <v>612</v>
      </c>
      <c r="O35" s="58">
        <f>'H24'!AT37</f>
        <v>-117</v>
      </c>
      <c r="P35" s="58">
        <f>'H25'!AT37</f>
        <v>-630</v>
      </c>
      <c r="Q35" s="58">
        <f>'H26'!AT37</f>
        <v>-887</v>
      </c>
      <c r="R35" s="58">
        <f>'H27'!AT37</f>
        <v>-904</v>
      </c>
      <c r="S35" s="605">
        <f>'H28'!AT37</f>
        <v>-955</v>
      </c>
      <c r="T35" s="59">
        <f>'H29'!AT37</f>
        <v>-1096</v>
      </c>
      <c r="U35" s="605">
        <f>'H30'!AT37</f>
        <v>-958</v>
      </c>
      <c r="V35" s="605">
        <f>'R1'!BH38</f>
        <v>-983</v>
      </c>
      <c r="W35" s="87">
        <f>'R2'!BJ38</f>
        <v>-538</v>
      </c>
      <c r="X35" s="605">
        <f>'R3'!BJ38</f>
        <v>-548</v>
      </c>
      <c r="Y35" s="68">
        <f>'R4'!BH38</f>
        <v>-678</v>
      </c>
      <c r="Z35" s="68">
        <f>'R5'!BH38</f>
        <v>-73</v>
      </c>
      <c r="AA35" s="605">
        <f>'R6'!BH38</f>
        <v>-251</v>
      </c>
      <c r="AB35" s="785">
        <f>h13_2!AK35</f>
        <v>63</v>
      </c>
      <c r="AC35" s="307">
        <f>h14_2!AK35</f>
        <v>7</v>
      </c>
      <c r="AD35" s="307">
        <f>h15_2!AK35</f>
        <v>4</v>
      </c>
      <c r="AE35" s="307">
        <f>h16_2!AK35</f>
        <v>69</v>
      </c>
      <c r="AF35" s="307">
        <f>h17_2!AK35</f>
        <v>33</v>
      </c>
      <c r="AG35" s="307">
        <f>'H18'!AL37</f>
        <v>67</v>
      </c>
      <c r="AH35" s="307">
        <f>'H19'!AL37</f>
        <v>83</v>
      </c>
      <c r="AI35" s="307">
        <f>'H20'!AL37</f>
        <v>138</v>
      </c>
      <c r="AJ35" s="307">
        <f>'H21'!AT38</f>
        <v>4</v>
      </c>
      <c r="AK35" s="307">
        <f>'H22'!AU37</f>
        <v>25</v>
      </c>
      <c r="AL35" s="307">
        <f>'H23'!AU37</f>
        <v>39</v>
      </c>
      <c r="AM35" s="307">
        <f>'H24'!AU37</f>
        <v>127</v>
      </c>
      <c r="AN35" s="307">
        <f>'H25'!AU37</f>
        <v>109</v>
      </c>
      <c r="AO35" s="307">
        <f>'H26'!AU37</f>
        <v>188</v>
      </c>
      <c r="AP35" s="307">
        <f>'H27'!AU37</f>
        <v>121</v>
      </c>
      <c r="AQ35" s="333">
        <f>'H28'!AU37</f>
        <v>131</v>
      </c>
      <c r="AR35" s="559">
        <f>'H29'!AU37</f>
        <v>161</v>
      </c>
      <c r="AS35" s="333">
        <f>'H30'!AU37</f>
        <v>165</v>
      </c>
      <c r="AT35" s="333">
        <f>'R1'!BK38</f>
        <v>434</v>
      </c>
      <c r="AU35" s="333">
        <f>'R2'!BM38</f>
        <v>96</v>
      </c>
      <c r="AV35" s="333">
        <f>'R3'!BM38</f>
        <v>136</v>
      </c>
      <c r="AW35" s="559">
        <f>'R4'!BK38</f>
        <v>324</v>
      </c>
      <c r="AX35" s="307">
        <f>'R5'!BK38</f>
        <v>324</v>
      </c>
      <c r="AY35" s="333">
        <f>'R6'!BK38</f>
        <v>300</v>
      </c>
      <c r="AZ35" s="785">
        <f>h13_2!AL35</f>
        <v>109</v>
      </c>
      <c r="BA35" s="307">
        <f>h14_2!AL35</f>
        <v>128</v>
      </c>
      <c r="BB35" s="307">
        <f>h15_2!AL35</f>
        <v>66</v>
      </c>
      <c r="BC35" s="307">
        <f>h16_2!AL35</f>
        <v>76</v>
      </c>
      <c r="BD35" s="307">
        <f>h17_2!AL35</f>
        <v>54</v>
      </c>
      <c r="BE35" s="307">
        <f>'H18'!AM37</f>
        <v>69</v>
      </c>
      <c r="BF35" s="307">
        <f>'H19'!AM37</f>
        <v>73</v>
      </c>
      <c r="BG35" s="307">
        <f>'H20'!AM37</f>
        <v>9</v>
      </c>
      <c r="BH35" s="307">
        <f>'H21'!AU38</f>
        <v>72</v>
      </c>
      <c r="BI35" s="307">
        <f>'H22'!AV37</f>
        <v>92</v>
      </c>
      <c r="BJ35" s="307">
        <f>'H23'!AV37</f>
        <v>54</v>
      </c>
      <c r="BK35" s="307">
        <f>'H24'!AV37</f>
        <v>-107</v>
      </c>
      <c r="BL35" s="307">
        <f>'H25'!AV37</f>
        <v>-77</v>
      </c>
      <c r="BM35" s="307">
        <f>'H26'!AV37</f>
        <v>-59</v>
      </c>
      <c r="BN35" s="307">
        <f>'H27'!AV37</f>
        <v>-136</v>
      </c>
      <c r="BO35" s="333">
        <f>'H28'!AV37</f>
        <v>-17</v>
      </c>
      <c r="BP35" s="262">
        <f>'H29'!AV37</f>
        <v>-33</v>
      </c>
      <c r="BQ35" s="791">
        <f>'H30'!AV37</f>
        <v>-19</v>
      </c>
      <c r="BR35" s="791">
        <f>'R1'!BN38</f>
        <v>-118</v>
      </c>
      <c r="BS35" s="264">
        <f>'R2'!BP38</f>
        <v>2</v>
      </c>
      <c r="BT35" s="791">
        <f>'R3'!BP38</f>
        <v>-20</v>
      </c>
      <c r="BU35" s="262">
        <f>'R4'!BN38</f>
        <v>-18</v>
      </c>
      <c r="BV35" s="264">
        <f>'R5'!AD38</f>
        <v>263</v>
      </c>
      <c r="BW35" s="791">
        <f>'R6'!AD38</f>
        <v>108</v>
      </c>
    </row>
    <row r="36" spans="1:75" ht="15.75" customHeight="1" x14ac:dyDescent="0.2">
      <c r="A36" s="303">
        <v>7</v>
      </c>
      <c r="B36" s="1">
        <v>212</v>
      </c>
      <c r="C36" s="1207" t="s">
        <v>201</v>
      </c>
      <c r="D36" s="538">
        <f>h13_2!AJ36</f>
        <v>-65</v>
      </c>
      <c r="E36" s="58">
        <f>h14_2!AJ36</f>
        <v>-126</v>
      </c>
      <c r="F36" s="58">
        <f>h15_2!AJ36</f>
        <v>-168</v>
      </c>
      <c r="G36" s="58">
        <f>h16_2!AJ36</f>
        <v>-205</v>
      </c>
      <c r="H36" s="58">
        <f>h17_2!AJ36</f>
        <v>-136</v>
      </c>
      <c r="I36" s="58">
        <f>'H18'!AK38</f>
        <v>-132</v>
      </c>
      <c r="J36" s="58">
        <f>'H19'!AK38</f>
        <v>-159</v>
      </c>
      <c r="K36" s="58">
        <f>'H20'!AK38</f>
        <v>-169</v>
      </c>
      <c r="L36" s="58">
        <f>'H21'!AS39</f>
        <v>-200</v>
      </c>
      <c r="M36" s="58">
        <f>'H22'!AT38</f>
        <v>-92</v>
      </c>
      <c r="N36" s="58">
        <f>'H23'!AT38</f>
        <v>-179</v>
      </c>
      <c r="O36" s="58">
        <f>'H24'!AT38</f>
        <v>-188</v>
      </c>
      <c r="P36" s="58">
        <f>'H25'!AT38</f>
        <v>-238</v>
      </c>
      <c r="Q36" s="58">
        <f>'H26'!AT38</f>
        <v>-213</v>
      </c>
      <c r="R36" s="58">
        <f>'H27'!AT38</f>
        <v>-77</v>
      </c>
      <c r="S36" s="605">
        <f>'H28'!AT38</f>
        <v>-276</v>
      </c>
      <c r="T36" s="59">
        <f>'H29'!AT38</f>
        <v>-317</v>
      </c>
      <c r="U36" s="605">
        <f>'H30'!AT38</f>
        <v>-321</v>
      </c>
      <c r="V36" s="605">
        <f>'R1'!BH39</f>
        <v>-212</v>
      </c>
      <c r="W36" s="87">
        <f>'R2'!BJ39</f>
        <v>-379</v>
      </c>
      <c r="X36" s="605">
        <f>'R3'!BJ39</f>
        <v>-276</v>
      </c>
      <c r="Y36" s="68">
        <f>'R4'!BH39</f>
        <v>-191</v>
      </c>
      <c r="Z36" s="68">
        <f>'R5'!BH39</f>
        <v>-185</v>
      </c>
      <c r="AA36" s="605">
        <f>'R6'!BH39</f>
        <v>-236</v>
      </c>
      <c r="AB36" s="785">
        <f>h13_2!AK36</f>
        <v>-7</v>
      </c>
      <c r="AC36" s="307">
        <f>h14_2!AK36</f>
        <v>4</v>
      </c>
      <c r="AD36" s="307">
        <f>h15_2!AK36</f>
        <v>-1</v>
      </c>
      <c r="AE36" s="307">
        <f>h16_2!AK36</f>
        <v>5</v>
      </c>
      <c r="AF36" s="307">
        <f>h17_2!AK36</f>
        <v>7</v>
      </c>
      <c r="AG36" s="307">
        <f>'H18'!AL38</f>
        <v>-14</v>
      </c>
      <c r="AH36" s="307">
        <f>'H19'!AL38</f>
        <v>2</v>
      </c>
      <c r="AI36" s="307">
        <f>'H20'!AL38</f>
        <v>22</v>
      </c>
      <c r="AJ36" s="307">
        <f>'H21'!AT39</f>
        <v>5</v>
      </c>
      <c r="AK36" s="307">
        <f>'H22'!AU38</f>
        <v>0</v>
      </c>
      <c r="AL36" s="307">
        <f>'H23'!AU38</f>
        <v>-13</v>
      </c>
      <c r="AM36" s="307">
        <f>'H24'!AU38</f>
        <v>28</v>
      </c>
      <c r="AN36" s="307">
        <f>'H25'!AU38</f>
        <v>8</v>
      </c>
      <c r="AO36" s="307">
        <f>'H26'!AU38</f>
        <v>27</v>
      </c>
      <c r="AP36" s="307">
        <f>'H27'!AU38</f>
        <v>5</v>
      </c>
      <c r="AQ36" s="333">
        <f>'H28'!AU38</f>
        <v>60</v>
      </c>
      <c r="AR36" s="559">
        <f>'H29'!AU38</f>
        <v>17</v>
      </c>
      <c r="AS36" s="333">
        <f>'H30'!AU38</f>
        <v>46</v>
      </c>
      <c r="AT36" s="333">
        <f>'R1'!BK39</f>
        <v>79</v>
      </c>
      <c r="AU36" s="333">
        <f>'R2'!BM39</f>
        <v>18</v>
      </c>
      <c r="AV36" s="333">
        <f>'R3'!BM39</f>
        <v>16</v>
      </c>
      <c r="AW36" s="559">
        <f>'R4'!BK39</f>
        <v>57</v>
      </c>
      <c r="AX36" s="307">
        <f>'R5'!BK39</f>
        <v>57</v>
      </c>
      <c r="AY36" s="333">
        <f>'R6'!BK39</f>
        <v>82</v>
      </c>
      <c r="AZ36" s="785">
        <f>h13_2!AL36</f>
        <v>21</v>
      </c>
      <c r="BA36" s="307">
        <f>h14_2!AL36</f>
        <v>16</v>
      </c>
      <c r="BB36" s="307">
        <f>h15_2!AL36</f>
        <v>26</v>
      </c>
      <c r="BC36" s="307">
        <f>h16_2!AL36</f>
        <v>27</v>
      </c>
      <c r="BD36" s="307">
        <f>h17_2!AL36</f>
        <v>13</v>
      </c>
      <c r="BE36" s="307">
        <f>'H18'!AM38</f>
        <v>20</v>
      </c>
      <c r="BF36" s="307">
        <f>'H19'!AM38</f>
        <v>20</v>
      </c>
      <c r="BG36" s="307">
        <f>'H20'!AM38</f>
        <v>10</v>
      </c>
      <c r="BH36" s="307">
        <f>'H21'!AU39</f>
        <v>14</v>
      </c>
      <c r="BI36" s="307">
        <f>'H22'!AV38</f>
        <v>4</v>
      </c>
      <c r="BJ36" s="307">
        <f>'H23'!AV38</f>
        <v>9</v>
      </c>
      <c r="BK36" s="307">
        <f>'H24'!AV38</f>
        <v>-8</v>
      </c>
      <c r="BL36" s="307">
        <f>'H25'!AV38</f>
        <v>1</v>
      </c>
      <c r="BM36" s="307">
        <f>'H26'!AV38</f>
        <v>-3</v>
      </c>
      <c r="BN36" s="307">
        <f>'H27'!AV38</f>
        <v>-15</v>
      </c>
      <c r="BO36" s="333">
        <f>'H28'!AV38</f>
        <v>-16</v>
      </c>
      <c r="BP36" s="262">
        <f>'H29'!AV38</f>
        <v>-17</v>
      </c>
      <c r="BQ36" s="791">
        <f>'H30'!AV38</f>
        <v>-15</v>
      </c>
      <c r="BR36" s="791">
        <f>'R1'!BN39</f>
        <v>-33</v>
      </c>
      <c r="BS36" s="264">
        <f>'R2'!BP39</f>
        <v>-5</v>
      </c>
      <c r="BT36" s="791">
        <f>'R3'!BP39</f>
        <v>-22</v>
      </c>
      <c r="BU36" s="262">
        <f>'R4'!BN39</f>
        <v>-7</v>
      </c>
      <c r="BV36" s="264">
        <f>'R5'!AD39</f>
        <v>-135</v>
      </c>
      <c r="BW36" s="791">
        <f>'R6'!AD39</f>
        <v>-192</v>
      </c>
    </row>
    <row r="37" spans="1:75" ht="15.75" customHeight="1" x14ac:dyDescent="0.2">
      <c r="A37" s="303">
        <v>5</v>
      </c>
      <c r="B37" s="1">
        <v>213</v>
      </c>
      <c r="C37" s="1207" t="s">
        <v>202</v>
      </c>
      <c r="D37" s="538">
        <f>h13_2!AJ37</f>
        <v>-217</v>
      </c>
      <c r="E37" s="58">
        <f>h14_2!AJ37</f>
        <v>-306</v>
      </c>
      <c r="F37" s="58">
        <f>h15_2!AJ37</f>
        <v>-210</v>
      </c>
      <c r="G37" s="58">
        <f>h16_2!AJ37</f>
        <v>-308</v>
      </c>
      <c r="H37" s="58">
        <f>h17_2!AJ37</f>
        <v>-157</v>
      </c>
      <c r="I37" s="58">
        <f>'H18'!AK39</f>
        <v>-278</v>
      </c>
      <c r="J37" s="58">
        <f>'H19'!AK39</f>
        <v>-348</v>
      </c>
      <c r="K37" s="58">
        <f>'H20'!AK39</f>
        <v>-201</v>
      </c>
      <c r="L37" s="58">
        <f>'H21'!AS40</f>
        <v>-153</v>
      </c>
      <c r="M37" s="58">
        <f>'H22'!AT39</f>
        <v>-212</v>
      </c>
      <c r="N37" s="58">
        <f>'H23'!AT39</f>
        <v>-144</v>
      </c>
      <c r="O37" s="58">
        <f>'H24'!AT39</f>
        <v>-260</v>
      </c>
      <c r="P37" s="58">
        <f>'H25'!AT39</f>
        <v>-175</v>
      </c>
      <c r="Q37" s="58">
        <f>'H26'!AT39</f>
        <v>-315</v>
      </c>
      <c r="R37" s="58">
        <f>'H27'!AT39</f>
        <v>-267</v>
      </c>
      <c r="S37" s="605">
        <f>'H28'!AT39</f>
        <v>-223</v>
      </c>
      <c r="T37" s="59">
        <f>'H29'!AT39</f>
        <v>-302</v>
      </c>
      <c r="U37" s="605">
        <f>'H30'!AT39</f>
        <v>-144</v>
      </c>
      <c r="V37" s="605">
        <f>'R1'!BH40</f>
        <v>-318</v>
      </c>
      <c r="W37" s="87">
        <f>'R2'!BJ40</f>
        <v>-229</v>
      </c>
      <c r="X37" s="605">
        <f>'R3'!BJ40</f>
        <v>-211</v>
      </c>
      <c r="Y37" s="68">
        <f>'R4'!BH40</f>
        <v>-211</v>
      </c>
      <c r="Z37" s="68">
        <f>'R5'!BH40</f>
        <v>-238</v>
      </c>
      <c r="AA37" s="605">
        <f>'R6'!BH40</f>
        <v>-157</v>
      </c>
      <c r="AB37" s="785">
        <f>h13_2!AK37</f>
        <v>23</v>
      </c>
      <c r="AC37" s="307">
        <f>h14_2!AK37</f>
        <v>-16</v>
      </c>
      <c r="AD37" s="307">
        <f>h15_2!AK37</f>
        <v>8</v>
      </c>
      <c r="AE37" s="307">
        <f>h16_2!AK37</f>
        <v>-3</v>
      </c>
      <c r="AF37" s="307">
        <f>h17_2!AK37</f>
        <v>42</v>
      </c>
      <c r="AG37" s="307">
        <f>'H18'!AL39</f>
        <v>-28</v>
      </c>
      <c r="AH37" s="307">
        <f>'H19'!AL39</f>
        <v>-12</v>
      </c>
      <c r="AI37" s="307">
        <f>'H20'!AL39</f>
        <v>4</v>
      </c>
      <c r="AJ37" s="307">
        <f>'H21'!AT40</f>
        <v>-39</v>
      </c>
      <c r="AK37" s="307">
        <f>'H22'!AU39</f>
        <v>-3</v>
      </c>
      <c r="AL37" s="307">
        <f>'H23'!AU39</f>
        <v>-2</v>
      </c>
      <c r="AM37" s="307">
        <f>'H24'!AU39</f>
        <v>21</v>
      </c>
      <c r="AN37" s="307">
        <f>'H25'!AU39</f>
        <v>26</v>
      </c>
      <c r="AO37" s="307">
        <f>'H26'!AU39</f>
        <v>17</v>
      </c>
      <c r="AP37" s="307">
        <f>'H27'!AU39</f>
        <v>20</v>
      </c>
      <c r="AQ37" s="333">
        <f>'H28'!AU39</f>
        <v>21</v>
      </c>
      <c r="AR37" s="559">
        <f>'H29'!AU39</f>
        <v>65</v>
      </c>
      <c r="AS37" s="333">
        <f>'H30'!AU39</f>
        <v>107</v>
      </c>
      <c r="AT37" s="333">
        <f>'R1'!BK40</f>
        <v>257</v>
      </c>
      <c r="AU37" s="333">
        <f>'R2'!BM40</f>
        <v>12</v>
      </c>
      <c r="AV37" s="333">
        <f>'R3'!BM40</f>
        <v>113</v>
      </c>
      <c r="AW37" s="559">
        <f>'R4'!BK40</f>
        <v>100</v>
      </c>
      <c r="AX37" s="307">
        <f>'R5'!BK40</f>
        <v>56</v>
      </c>
      <c r="AY37" s="333">
        <f>'R6'!BK40</f>
        <v>65</v>
      </c>
      <c r="AZ37" s="785">
        <f>h13_2!AL37</f>
        <v>16</v>
      </c>
      <c r="BA37" s="307">
        <f>h14_2!AL37</f>
        <v>11</v>
      </c>
      <c r="BB37" s="307">
        <f>h15_2!AL37</f>
        <v>25</v>
      </c>
      <c r="BC37" s="307">
        <f>h16_2!AL37</f>
        <v>28</v>
      </c>
      <c r="BD37" s="307">
        <f>h17_2!AL37</f>
        <v>19</v>
      </c>
      <c r="BE37" s="307">
        <f>'H18'!AM39</f>
        <v>30</v>
      </c>
      <c r="BF37" s="307">
        <f>'H19'!AM39</f>
        <v>26</v>
      </c>
      <c r="BG37" s="307">
        <f>'H20'!AM39</f>
        <v>12</v>
      </c>
      <c r="BH37" s="307">
        <f>'H21'!AU40</f>
        <v>4</v>
      </c>
      <c r="BI37" s="307">
        <f>'H22'!AV39</f>
        <v>-1</v>
      </c>
      <c r="BJ37" s="307">
        <f>'H23'!AV39</f>
        <v>5</v>
      </c>
      <c r="BK37" s="307">
        <f>'H24'!AV39</f>
        <v>3</v>
      </c>
      <c r="BL37" s="307">
        <f>'H25'!AV39</f>
        <v>-13</v>
      </c>
      <c r="BM37" s="307">
        <f>'H26'!AV39</f>
        <v>-12</v>
      </c>
      <c r="BN37" s="307">
        <f>'H27'!AV39</f>
        <v>-10</v>
      </c>
      <c r="BO37" s="333">
        <f>'H28'!AV39</f>
        <v>-17</v>
      </c>
      <c r="BP37" s="262">
        <f>'H29'!AV39</f>
        <v>-19</v>
      </c>
      <c r="BQ37" s="791">
        <f>'H30'!AV39</f>
        <v>-14</v>
      </c>
      <c r="BR37" s="791">
        <f>'R1'!BN40</f>
        <v>-104</v>
      </c>
      <c r="BS37" s="264">
        <f>'R2'!BP40</f>
        <v>0</v>
      </c>
      <c r="BT37" s="791">
        <f>'R3'!BP40</f>
        <v>-22</v>
      </c>
      <c r="BU37" s="262">
        <f>'R4'!BN40</f>
        <v>-13</v>
      </c>
      <c r="BV37" s="264">
        <f>'R5'!AD40</f>
        <v>-136</v>
      </c>
      <c r="BW37" s="791">
        <f>'R6'!AD40</f>
        <v>-78</v>
      </c>
    </row>
    <row r="38" spans="1:75" ht="15.75" customHeight="1" x14ac:dyDescent="0.2">
      <c r="A38" s="303">
        <v>3</v>
      </c>
      <c r="B38" s="1">
        <v>214</v>
      </c>
      <c r="C38" s="1207" t="s">
        <v>203</v>
      </c>
      <c r="D38" s="538">
        <f>h13_2!AJ38</f>
        <v>1309</v>
      </c>
      <c r="E38" s="58">
        <f>h14_2!AJ38</f>
        <v>271</v>
      </c>
      <c r="F38" s="58">
        <f>h15_2!AJ38</f>
        <v>955</v>
      </c>
      <c r="G38" s="58">
        <f>h16_2!AJ38</f>
        <v>737</v>
      </c>
      <c r="H38" s="58">
        <f>h17_2!AJ38</f>
        <v>1077</v>
      </c>
      <c r="I38" s="58">
        <f>'H18'!AK40</f>
        <v>-212</v>
      </c>
      <c r="J38" s="58">
        <f>'H19'!AK40</f>
        <v>861</v>
      </c>
      <c r="K38" s="58">
        <f>'H20'!AK40</f>
        <v>724</v>
      </c>
      <c r="L38" s="58">
        <f>'H21'!AS41</f>
        <v>1377</v>
      </c>
      <c r="M38" s="58">
        <f>'H22'!AT40</f>
        <v>864</v>
      </c>
      <c r="N38" s="58">
        <f>'H23'!AT40</f>
        <v>1351</v>
      </c>
      <c r="O38" s="58">
        <f>'H24'!AT40</f>
        <v>956</v>
      </c>
      <c r="P38" s="58">
        <f>'H25'!AT40</f>
        <v>11</v>
      </c>
      <c r="Q38" s="58">
        <f>'H26'!AT40</f>
        <v>-220</v>
      </c>
      <c r="R38" s="58">
        <f>'H27'!AT40</f>
        <v>209</v>
      </c>
      <c r="S38" s="605">
        <f>'H28'!AT40</f>
        <v>440</v>
      </c>
      <c r="T38" s="59">
        <f>'H29'!AT40</f>
        <v>482</v>
      </c>
      <c r="U38" s="605">
        <f>'H30'!AT40</f>
        <v>7</v>
      </c>
      <c r="V38" s="605">
        <f>'R1'!BH41</f>
        <v>185</v>
      </c>
      <c r="W38" s="87">
        <f>'R2'!BJ41</f>
        <v>140</v>
      </c>
      <c r="X38" s="605">
        <f>'R3'!BJ41</f>
        <v>-399</v>
      </c>
      <c r="Y38" s="68">
        <f>'R4'!BH41</f>
        <v>-429</v>
      </c>
      <c r="Z38" s="68">
        <f>'R5'!BH41</f>
        <v>-617</v>
      </c>
      <c r="AA38" s="605">
        <f>'R6'!BH41</f>
        <v>3</v>
      </c>
      <c r="AB38" s="785">
        <f>h13_2!AK38</f>
        <v>120</v>
      </c>
      <c r="AC38" s="307">
        <f>h14_2!AK38</f>
        <v>18</v>
      </c>
      <c r="AD38" s="307">
        <f>h15_2!AK38</f>
        <v>51</v>
      </c>
      <c r="AE38" s="307">
        <f>h16_2!AK38</f>
        <v>27</v>
      </c>
      <c r="AF38" s="307">
        <f>h17_2!AK38</f>
        <v>124</v>
      </c>
      <c r="AG38" s="307">
        <f>'H18'!AL40</f>
        <v>-51</v>
      </c>
      <c r="AH38" s="307">
        <f>'H19'!AL40</f>
        <v>39</v>
      </c>
      <c r="AI38" s="307">
        <f>'H20'!AL40</f>
        <v>-15</v>
      </c>
      <c r="AJ38" s="307">
        <f>'H21'!AT41</f>
        <v>73</v>
      </c>
      <c r="AK38" s="307">
        <f>'H22'!AU40</f>
        <v>-11</v>
      </c>
      <c r="AL38" s="307">
        <f>'H23'!AU40</f>
        <v>7</v>
      </c>
      <c r="AM38" s="307">
        <f>'H24'!AU40</f>
        <v>110</v>
      </c>
      <c r="AN38" s="307">
        <f>'H25'!AU40</f>
        <v>-17</v>
      </c>
      <c r="AO38" s="307">
        <f>'H26'!AU40</f>
        <v>45</v>
      </c>
      <c r="AP38" s="307">
        <f>'H27'!AU40</f>
        <v>70</v>
      </c>
      <c r="AQ38" s="333">
        <f>'H28'!AU40</f>
        <v>132</v>
      </c>
      <c r="AR38" s="559">
        <f>'H29'!AU40</f>
        <v>162</v>
      </c>
      <c r="AS38" s="333">
        <f>'H30'!AU40</f>
        <v>72</v>
      </c>
      <c r="AT38" s="333">
        <f>'R1'!BK41</f>
        <v>502</v>
      </c>
      <c r="AU38" s="333">
        <f>'R2'!BM41</f>
        <v>7</v>
      </c>
      <c r="AV38" s="333">
        <f>'R3'!BM41</f>
        <v>162</v>
      </c>
      <c r="AW38" s="559">
        <f>'R4'!BK41</f>
        <v>245</v>
      </c>
      <c r="AX38" s="307">
        <f>'R5'!BK41</f>
        <v>424</v>
      </c>
      <c r="AY38" s="333">
        <f>'R6'!BK41</f>
        <v>337</v>
      </c>
      <c r="AZ38" s="785">
        <f>h13_2!AL38</f>
        <v>59</v>
      </c>
      <c r="BA38" s="307">
        <f>h14_2!AL38</f>
        <v>65</v>
      </c>
      <c r="BB38" s="307">
        <f>h15_2!AL38</f>
        <v>39</v>
      </c>
      <c r="BC38" s="307">
        <f>h16_2!AL38</f>
        <v>49</v>
      </c>
      <c r="BD38" s="307">
        <f>h17_2!AL38</f>
        <v>50</v>
      </c>
      <c r="BE38" s="307">
        <f>'H18'!AM40</f>
        <v>80</v>
      </c>
      <c r="BF38" s="307">
        <f>'H19'!AM40</f>
        <v>74</v>
      </c>
      <c r="BG38" s="307">
        <f>'H20'!AM40</f>
        <v>40</v>
      </c>
      <c r="BH38" s="307">
        <f>'H21'!AU41</f>
        <v>-16</v>
      </c>
      <c r="BI38" s="307">
        <f>'H22'!AV40</f>
        <v>42</v>
      </c>
      <c r="BJ38" s="307">
        <f>'H23'!AV40</f>
        <v>37</v>
      </c>
      <c r="BK38" s="307">
        <f>'H24'!AV40</f>
        <v>-105</v>
      </c>
      <c r="BL38" s="307">
        <f>'H25'!AV40</f>
        <v>-166</v>
      </c>
      <c r="BM38" s="307">
        <f>'H26'!AV40</f>
        <v>-130</v>
      </c>
      <c r="BN38" s="307">
        <f>'H27'!AV40</f>
        <v>-40</v>
      </c>
      <c r="BO38" s="333">
        <f>'H28'!AV40</f>
        <v>-3</v>
      </c>
      <c r="BP38" s="262">
        <f>'H29'!AV40</f>
        <v>-1</v>
      </c>
      <c r="BQ38" s="791">
        <f>'H30'!AV40</f>
        <v>1</v>
      </c>
      <c r="BR38" s="791">
        <f>'R1'!BN41</f>
        <v>-263</v>
      </c>
      <c r="BS38" s="264">
        <f>'R2'!BP41</f>
        <v>91</v>
      </c>
      <c r="BT38" s="791">
        <f>'R3'!BP41</f>
        <v>33</v>
      </c>
      <c r="BU38" s="262">
        <f>'R4'!BN41</f>
        <v>39</v>
      </c>
      <c r="BV38" s="264">
        <f>'R5'!AD41</f>
        <v>-486</v>
      </c>
      <c r="BW38" s="791">
        <f>'R6'!AD41</f>
        <v>220</v>
      </c>
    </row>
    <row r="39" spans="1:75" ht="15.75" customHeight="1" x14ac:dyDescent="0.2">
      <c r="A39" s="303">
        <v>5</v>
      </c>
      <c r="B39" s="1">
        <v>215</v>
      </c>
      <c r="C39" s="1207" t="s">
        <v>204</v>
      </c>
      <c r="D39" s="538">
        <f>h13_2!AJ39</f>
        <v>-527</v>
      </c>
      <c r="E39" s="58">
        <f>h14_2!AJ39</f>
        <v>-299</v>
      </c>
      <c r="F39" s="58">
        <f>h15_2!AJ39</f>
        <v>-357</v>
      </c>
      <c r="G39" s="58">
        <f>h16_2!AJ39</f>
        <v>-367</v>
      </c>
      <c r="H39" s="58">
        <f>h17_2!AJ39</f>
        <v>-442</v>
      </c>
      <c r="I39" s="58">
        <f>'H18'!AK41</f>
        <v>-348</v>
      </c>
      <c r="J39" s="58">
        <f>'H19'!AK41</f>
        <v>-441</v>
      </c>
      <c r="K39" s="58">
        <f>'H20'!AK41</f>
        <v>-240</v>
      </c>
      <c r="L39" s="58">
        <f>'H21'!AS42</f>
        <v>-508</v>
      </c>
      <c r="M39" s="58">
        <f>'H22'!AT41</f>
        <v>-384</v>
      </c>
      <c r="N39" s="58">
        <f>'H23'!AT41</f>
        <v>-364</v>
      </c>
      <c r="O39" s="58">
        <f>'H24'!AT41</f>
        <v>-253</v>
      </c>
      <c r="P39" s="58">
        <f>'H25'!AT41</f>
        <v>-584</v>
      </c>
      <c r="Q39" s="58">
        <f>'H26'!AT41</f>
        <v>-292</v>
      </c>
      <c r="R39" s="58">
        <f>'H27'!AT41</f>
        <v>-366</v>
      </c>
      <c r="S39" s="605">
        <f>'H28'!AT41</f>
        <v>-191</v>
      </c>
      <c r="T39" s="59">
        <f>'H29'!AT41</f>
        <v>-163</v>
      </c>
      <c r="U39" s="605">
        <f>'H30'!AT41</f>
        <v>-341</v>
      </c>
      <c r="V39" s="605">
        <f>'R1'!BH42</f>
        <v>-418</v>
      </c>
      <c r="W39" s="87">
        <f>'R2'!BJ42</f>
        <v>-393</v>
      </c>
      <c r="X39" s="605">
        <f>'R3'!BJ42</f>
        <v>-485</v>
      </c>
      <c r="Y39" s="68">
        <f>'R4'!BH42</f>
        <v>-356</v>
      </c>
      <c r="Z39" s="68">
        <f>'R5'!BH42</f>
        <v>-385</v>
      </c>
      <c r="AA39" s="605">
        <f>'R6'!BH42</f>
        <v>-474</v>
      </c>
      <c r="AB39" s="785">
        <f>h13_2!AK39</f>
        <v>25</v>
      </c>
      <c r="AC39" s="307">
        <f>h14_2!AK39</f>
        <v>-8</v>
      </c>
      <c r="AD39" s="307">
        <f>h15_2!AK39</f>
        <v>-13</v>
      </c>
      <c r="AE39" s="307">
        <f>h16_2!AK39</f>
        <v>121</v>
      </c>
      <c r="AF39" s="307">
        <f>h17_2!AK39</f>
        <v>45</v>
      </c>
      <c r="AG39" s="307">
        <f>'H18'!AL41</f>
        <v>77</v>
      </c>
      <c r="AH39" s="307">
        <f>'H19'!AL41</f>
        <v>-1</v>
      </c>
      <c r="AI39" s="307">
        <f>'H20'!AL41</f>
        <v>81</v>
      </c>
      <c r="AJ39" s="307">
        <f>'H21'!AT42</f>
        <v>-23</v>
      </c>
      <c r="AK39" s="307">
        <f>'H22'!AU41</f>
        <v>-1</v>
      </c>
      <c r="AL39" s="307">
        <f>'H23'!AU41</f>
        <v>32</v>
      </c>
      <c r="AM39" s="307">
        <f>'H24'!AU41</f>
        <v>45</v>
      </c>
      <c r="AN39" s="307">
        <f>'H25'!AU41</f>
        <v>-11</v>
      </c>
      <c r="AO39" s="307">
        <f>'H26'!AU41</f>
        <v>-11</v>
      </c>
      <c r="AP39" s="307">
        <f>'H27'!AU41</f>
        <v>171</v>
      </c>
      <c r="AQ39" s="333">
        <f>'H28'!AU41</f>
        <v>55</v>
      </c>
      <c r="AR39" s="559">
        <f>'H29'!AU41</f>
        <v>141</v>
      </c>
      <c r="AS39" s="333">
        <f>'H30'!AU41</f>
        <v>253</v>
      </c>
      <c r="AT39" s="333">
        <f>'R1'!BK42</f>
        <v>441</v>
      </c>
      <c r="AU39" s="333">
        <f>'R2'!BM42</f>
        <v>141</v>
      </c>
      <c r="AV39" s="333">
        <f>'R3'!BM42</f>
        <v>274</v>
      </c>
      <c r="AW39" s="559">
        <f>'R4'!BK42</f>
        <v>317</v>
      </c>
      <c r="AX39" s="307">
        <f>'R5'!BK42</f>
        <v>342</v>
      </c>
      <c r="AY39" s="333">
        <f>'R6'!BK42</f>
        <v>303</v>
      </c>
      <c r="AZ39" s="785">
        <f>h13_2!AL39</f>
        <v>13</v>
      </c>
      <c r="BA39" s="307">
        <f>h14_2!AL39</f>
        <v>24</v>
      </c>
      <c r="BB39" s="307">
        <f>h15_2!AL39</f>
        <v>26</v>
      </c>
      <c r="BC39" s="307">
        <f>h16_2!AL39</f>
        <v>-11</v>
      </c>
      <c r="BD39" s="307">
        <f>h17_2!AL39</f>
        <v>42</v>
      </c>
      <c r="BE39" s="307">
        <f>'H18'!AM41</f>
        <v>40</v>
      </c>
      <c r="BF39" s="307">
        <f>'H19'!AM41</f>
        <v>41</v>
      </c>
      <c r="BG39" s="307">
        <f>'H20'!AM41</f>
        <v>45</v>
      </c>
      <c r="BH39" s="307">
        <f>'H21'!AU42</f>
        <v>37</v>
      </c>
      <c r="BI39" s="307">
        <f>'H22'!AV41</f>
        <v>31</v>
      </c>
      <c r="BJ39" s="307">
        <f>'H23'!AV41</f>
        <v>44</v>
      </c>
      <c r="BK39" s="307">
        <f>'H24'!AV41</f>
        <v>21</v>
      </c>
      <c r="BL39" s="307">
        <f>'H25'!AV41</f>
        <v>9</v>
      </c>
      <c r="BM39" s="307">
        <f>'H26'!AV41</f>
        <v>18</v>
      </c>
      <c r="BN39" s="307">
        <f>'H27'!AV41</f>
        <v>9</v>
      </c>
      <c r="BO39" s="333">
        <f>'H28'!AV41</f>
        <v>6</v>
      </c>
      <c r="BP39" s="262">
        <f>'H29'!AV41</f>
        <v>14</v>
      </c>
      <c r="BQ39" s="791">
        <f>'H30'!AV41</f>
        <v>16</v>
      </c>
      <c r="BR39" s="791">
        <f>'R1'!BN42</f>
        <v>-168</v>
      </c>
      <c r="BS39" s="264">
        <f>'R2'!BP42</f>
        <v>35</v>
      </c>
      <c r="BT39" s="791">
        <f>'R3'!BP42</f>
        <v>19</v>
      </c>
      <c r="BU39" s="262">
        <f>'R4'!BN42</f>
        <v>6</v>
      </c>
      <c r="BV39" s="264">
        <f>'R5'!AD42</f>
        <v>-220</v>
      </c>
      <c r="BW39" s="791">
        <f>'R6'!AD42</f>
        <v>-194</v>
      </c>
    </row>
    <row r="40" spans="1:75" ht="15.75" customHeight="1" x14ac:dyDescent="0.2">
      <c r="A40" s="303">
        <v>4</v>
      </c>
      <c r="B40" s="1">
        <v>216</v>
      </c>
      <c r="C40" s="1207" t="s">
        <v>205</v>
      </c>
      <c r="D40" s="538">
        <f>h13_2!AJ40</f>
        <v>-489</v>
      </c>
      <c r="E40" s="58">
        <f>h14_2!AJ40</f>
        <v>-408</v>
      </c>
      <c r="F40" s="58">
        <f>h15_2!AJ40</f>
        <v>-728</v>
      </c>
      <c r="G40" s="58">
        <f>h16_2!AJ40</f>
        <v>-533</v>
      </c>
      <c r="H40" s="58">
        <f>h17_2!AJ40</f>
        <v>-726</v>
      </c>
      <c r="I40" s="58">
        <f>'H18'!AK42</f>
        <v>-268</v>
      </c>
      <c r="J40" s="58">
        <f>'H19'!AK42</f>
        <v>-498</v>
      </c>
      <c r="K40" s="58">
        <f>'H20'!AK42</f>
        <v>24</v>
      </c>
      <c r="L40" s="58">
        <f>'H21'!AS43</f>
        <v>-125</v>
      </c>
      <c r="M40" s="58">
        <f>'H22'!AT42</f>
        <v>-650</v>
      </c>
      <c r="N40" s="58">
        <f>'H23'!AT42</f>
        <v>-555</v>
      </c>
      <c r="O40" s="58">
        <f>'H24'!AT42</f>
        <v>-548</v>
      </c>
      <c r="P40" s="58">
        <f>'H25'!AT42</f>
        <v>-488</v>
      </c>
      <c r="Q40" s="58">
        <f>'H26'!AT42</f>
        <v>-345</v>
      </c>
      <c r="R40" s="58">
        <f>'H27'!AT42</f>
        <v>-237</v>
      </c>
      <c r="S40" s="605">
        <f>'H28'!AT42</f>
        <v>-438</v>
      </c>
      <c r="T40" s="59">
        <f>'H29'!AT42</f>
        <v>-547</v>
      </c>
      <c r="U40" s="605">
        <f>'H30'!AT42</f>
        <v>-561</v>
      </c>
      <c r="V40" s="605">
        <f>'R1'!BH43</f>
        <v>-413</v>
      </c>
      <c r="W40" s="87">
        <f>'R2'!BJ43</f>
        <v>-295</v>
      </c>
      <c r="X40" s="605">
        <f>'R3'!BJ43</f>
        <v>-333</v>
      </c>
      <c r="Y40" s="68">
        <f>'R4'!BH43</f>
        <v>-456</v>
      </c>
      <c r="Z40" s="68">
        <f>'R5'!BH43</f>
        <v>-256</v>
      </c>
      <c r="AA40" s="605">
        <f>'R6'!BH43</f>
        <v>-308</v>
      </c>
      <c r="AB40" s="785">
        <f>h13_2!AK40</f>
        <v>-3</v>
      </c>
      <c r="AC40" s="307">
        <f>h14_2!AK40</f>
        <v>41</v>
      </c>
      <c r="AD40" s="307">
        <f>h15_2!AK40</f>
        <v>-49</v>
      </c>
      <c r="AE40" s="307">
        <f>h16_2!AK40</f>
        <v>-7</v>
      </c>
      <c r="AF40" s="307">
        <f>h17_2!AK40</f>
        <v>-10</v>
      </c>
      <c r="AG40" s="307">
        <f>'H18'!AL42</f>
        <v>-31</v>
      </c>
      <c r="AH40" s="307">
        <f>'H19'!AL42</f>
        <v>63</v>
      </c>
      <c r="AI40" s="307">
        <f>'H20'!AL42</f>
        <v>20</v>
      </c>
      <c r="AJ40" s="307">
        <f>'H21'!AT43</f>
        <v>25</v>
      </c>
      <c r="AK40" s="307">
        <f>'H22'!AU42</f>
        <v>-37</v>
      </c>
      <c r="AL40" s="307">
        <f>'H23'!AU42</f>
        <v>9</v>
      </c>
      <c r="AM40" s="307">
        <f>'H24'!AU42</f>
        <v>50</v>
      </c>
      <c r="AN40" s="307">
        <f>'H25'!AU42</f>
        <v>9</v>
      </c>
      <c r="AO40" s="307">
        <f>'H26'!AU42</f>
        <v>54</v>
      </c>
      <c r="AP40" s="307">
        <f>'H27'!AU42</f>
        <v>55</v>
      </c>
      <c r="AQ40" s="333">
        <f>'H28'!AU42</f>
        <v>58</v>
      </c>
      <c r="AR40" s="559">
        <f>'H29'!AU42</f>
        <v>46</v>
      </c>
      <c r="AS40" s="333">
        <f>'H30'!AU42</f>
        <v>93</v>
      </c>
      <c r="AT40" s="333">
        <f>'R1'!BK43</f>
        <v>178</v>
      </c>
      <c r="AU40" s="333">
        <f>'R2'!BM43</f>
        <v>19</v>
      </c>
      <c r="AV40" s="333">
        <f>'R3'!BM43</f>
        <v>91</v>
      </c>
      <c r="AW40" s="559">
        <f>'R4'!BK43</f>
        <v>157</v>
      </c>
      <c r="AX40" s="307">
        <f>'R5'!BK43</f>
        <v>181</v>
      </c>
      <c r="AY40" s="333">
        <f>'R6'!BK43</f>
        <v>245</v>
      </c>
      <c r="AZ40" s="785">
        <f>h13_2!AL40</f>
        <v>27</v>
      </c>
      <c r="BA40" s="307">
        <f>h14_2!AL40</f>
        <v>33</v>
      </c>
      <c r="BB40" s="307">
        <f>h15_2!AL40</f>
        <v>26</v>
      </c>
      <c r="BC40" s="307">
        <f>h16_2!AL40</f>
        <v>42</v>
      </c>
      <c r="BD40" s="307">
        <f>h17_2!AL40</f>
        <v>41</v>
      </c>
      <c r="BE40" s="307">
        <f>'H18'!AM42</f>
        <v>10</v>
      </c>
      <c r="BF40" s="307">
        <f>'H19'!AM42</f>
        <v>20</v>
      </c>
      <c r="BG40" s="307">
        <f>'H20'!AM42</f>
        <v>15</v>
      </c>
      <c r="BH40" s="307">
        <f>'H21'!AU43</f>
        <v>17</v>
      </c>
      <c r="BI40" s="307">
        <f>'H22'!AV42</f>
        <v>16</v>
      </c>
      <c r="BJ40" s="307">
        <f>'H23'!AV42</f>
        <v>20</v>
      </c>
      <c r="BK40" s="307">
        <f>'H24'!AV42</f>
        <v>-2</v>
      </c>
      <c r="BL40" s="307">
        <f>'H25'!AV42</f>
        <v>-22</v>
      </c>
      <c r="BM40" s="307">
        <f>'H26'!AV42</f>
        <v>-23</v>
      </c>
      <c r="BN40" s="307">
        <f>'H27'!AV42</f>
        <v>-32</v>
      </c>
      <c r="BO40" s="333">
        <f>'H28'!AV42</f>
        <v>-25</v>
      </c>
      <c r="BP40" s="262">
        <f>'H29'!AV42</f>
        <v>-9</v>
      </c>
      <c r="BQ40" s="791">
        <f>'H30'!AV42</f>
        <v>-31</v>
      </c>
      <c r="BR40" s="791">
        <f>'R1'!BN43</f>
        <v>-73</v>
      </c>
      <c r="BS40" s="264">
        <f>'R2'!BP43</f>
        <v>-31</v>
      </c>
      <c r="BT40" s="791">
        <f>'R3'!BP43</f>
        <v>-9</v>
      </c>
      <c r="BU40" s="262">
        <f>'R4'!BN43</f>
        <v>-10</v>
      </c>
      <c r="BV40" s="264">
        <f>'R5'!AD43</f>
        <v>-152</v>
      </c>
      <c r="BW40" s="791">
        <f>'R6'!AD43</f>
        <v>-227</v>
      </c>
    </row>
    <row r="41" spans="1:75" ht="15.75" customHeight="1" x14ac:dyDescent="0.2">
      <c r="A41" s="303">
        <v>3</v>
      </c>
      <c r="B41" s="1">
        <v>217</v>
      </c>
      <c r="C41" s="1207" t="s">
        <v>206</v>
      </c>
      <c r="D41" s="538">
        <f>h13_2!AJ41</f>
        <v>316</v>
      </c>
      <c r="E41" s="58">
        <f>h14_2!AJ41</f>
        <v>1373</v>
      </c>
      <c r="F41" s="58">
        <f>h15_2!AJ41</f>
        <v>378</v>
      </c>
      <c r="G41" s="58">
        <f>h16_2!AJ41</f>
        <v>466</v>
      </c>
      <c r="H41" s="58">
        <f>h17_2!AJ41</f>
        <v>107</v>
      </c>
      <c r="I41" s="58">
        <f>'H18'!AK43</f>
        <v>-333</v>
      </c>
      <c r="J41" s="58">
        <f>'H19'!AK43</f>
        <v>-50</v>
      </c>
      <c r="K41" s="58">
        <f>'H20'!AK43</f>
        <v>153</v>
      </c>
      <c r="L41" s="58">
        <f>'H21'!AS44</f>
        <v>324</v>
      </c>
      <c r="M41" s="58">
        <f>'H22'!AT43</f>
        <v>-216</v>
      </c>
      <c r="N41" s="58">
        <f>'H23'!AT43</f>
        <v>-44</v>
      </c>
      <c r="O41" s="58">
        <f>'H24'!AT43</f>
        <v>497</v>
      </c>
      <c r="P41" s="58">
        <f>'H25'!AT43</f>
        <v>11</v>
      </c>
      <c r="Q41" s="58">
        <f>'H26'!AT43</f>
        <v>24</v>
      </c>
      <c r="R41" s="58">
        <f>'H27'!AT43</f>
        <v>-165</v>
      </c>
      <c r="S41" s="605">
        <f>'H28'!AT43</f>
        <v>-104</v>
      </c>
      <c r="T41" s="59">
        <f>'H29'!AT43</f>
        <v>-312</v>
      </c>
      <c r="U41" s="605">
        <f>'H30'!AT43</f>
        <v>-347</v>
      </c>
      <c r="V41" s="605">
        <f>'R1'!BH44</f>
        <v>-6</v>
      </c>
      <c r="W41" s="87">
        <f>'R2'!BJ44</f>
        <v>-418</v>
      </c>
      <c r="X41" s="605">
        <f>'R3'!BJ44</f>
        <v>377</v>
      </c>
      <c r="Y41" s="68">
        <f>'R4'!BH44</f>
        <v>153</v>
      </c>
      <c r="Z41" s="68">
        <f>'R5'!BH44</f>
        <v>-221</v>
      </c>
      <c r="AA41" s="605">
        <f>'R6'!BH44</f>
        <v>-124</v>
      </c>
      <c r="AB41" s="785">
        <f>h13_2!AK41</f>
        <v>28</v>
      </c>
      <c r="AC41" s="307">
        <f>h14_2!AK41</f>
        <v>14</v>
      </c>
      <c r="AD41" s="307">
        <f>h15_2!AK41</f>
        <v>1</v>
      </c>
      <c r="AE41" s="307">
        <f>h16_2!AK41</f>
        <v>-49</v>
      </c>
      <c r="AF41" s="307">
        <f>h17_2!AK41</f>
        <v>-24</v>
      </c>
      <c r="AG41" s="307">
        <f>'H18'!AL43</f>
        <v>6</v>
      </c>
      <c r="AH41" s="307">
        <f>'H19'!AL43</f>
        <v>-63</v>
      </c>
      <c r="AI41" s="307">
        <f>'H20'!AL43</f>
        <v>4</v>
      </c>
      <c r="AJ41" s="307">
        <f>'H21'!AT44</f>
        <v>19</v>
      </c>
      <c r="AK41" s="307">
        <f>'H22'!AU43</f>
        <v>-23</v>
      </c>
      <c r="AL41" s="307">
        <f>'H23'!AU43</f>
        <v>5</v>
      </c>
      <c r="AM41" s="307">
        <f>'H24'!AU43</f>
        <v>63</v>
      </c>
      <c r="AN41" s="307">
        <f>'H25'!AU43</f>
        <v>49</v>
      </c>
      <c r="AO41" s="307">
        <f>'H26'!AU43</f>
        <v>49</v>
      </c>
      <c r="AP41" s="307">
        <f>'H27'!AU43</f>
        <v>46</v>
      </c>
      <c r="AQ41" s="333">
        <f>'H28'!AU43</f>
        <v>24</v>
      </c>
      <c r="AR41" s="559">
        <f>'H29'!AU43</f>
        <v>101</v>
      </c>
      <c r="AS41" s="333">
        <f>'H30'!AU43</f>
        <v>79</v>
      </c>
      <c r="AT41" s="333">
        <f>'R1'!BK44</f>
        <v>487</v>
      </c>
      <c r="AU41" s="333">
        <f>'R2'!BM44</f>
        <v>10</v>
      </c>
      <c r="AV41" s="333">
        <f>'R3'!BM44</f>
        <v>104</v>
      </c>
      <c r="AW41" s="559">
        <f>'R4'!BK44</f>
        <v>192</v>
      </c>
      <c r="AX41" s="307">
        <f>'R5'!BK44</f>
        <v>211</v>
      </c>
      <c r="AY41" s="333">
        <f>'R6'!BK44</f>
        <v>256</v>
      </c>
      <c r="AZ41" s="785">
        <f>h13_2!AL41</f>
        <v>94</v>
      </c>
      <c r="BA41" s="307">
        <f>h14_2!AL41</f>
        <v>38</v>
      </c>
      <c r="BB41" s="307">
        <f>h15_2!AL41</f>
        <v>82</v>
      </c>
      <c r="BC41" s="307">
        <f>h16_2!AL41</f>
        <v>64</v>
      </c>
      <c r="BD41" s="307">
        <f>h17_2!AL41</f>
        <v>77</v>
      </c>
      <c r="BE41" s="307">
        <f>'H18'!AM43</f>
        <v>57</v>
      </c>
      <c r="BF41" s="307">
        <f>'H19'!AM43</f>
        <v>51</v>
      </c>
      <c r="BG41" s="307">
        <f>'H20'!AM43</f>
        <v>35</v>
      </c>
      <c r="BH41" s="307">
        <f>'H21'!AU44</f>
        <v>42</v>
      </c>
      <c r="BI41" s="307">
        <f>'H22'!AV43</f>
        <v>33</v>
      </c>
      <c r="BJ41" s="307">
        <f>'H23'!AV43</f>
        <v>-147</v>
      </c>
      <c r="BK41" s="307">
        <f>'H24'!AV43</f>
        <v>42</v>
      </c>
      <c r="BL41" s="307">
        <f>'H25'!AV43</f>
        <v>-12</v>
      </c>
      <c r="BM41" s="307">
        <f>'H26'!AV43</f>
        <v>-27</v>
      </c>
      <c r="BN41" s="307">
        <f>'H27'!AV43</f>
        <v>-1</v>
      </c>
      <c r="BO41" s="333">
        <f>'H28'!AV43</f>
        <v>27</v>
      </c>
      <c r="BP41" s="262">
        <f>'H29'!AV43</f>
        <v>-8</v>
      </c>
      <c r="BQ41" s="791">
        <f>'H30'!AV43</f>
        <v>3</v>
      </c>
      <c r="BR41" s="791">
        <f>'R1'!BN44</f>
        <v>-288</v>
      </c>
      <c r="BS41" s="264">
        <f>'R2'!BP44</f>
        <v>32</v>
      </c>
      <c r="BT41" s="791">
        <f>'R3'!BP44</f>
        <v>18</v>
      </c>
      <c r="BU41" s="262">
        <f>'R4'!BN44</f>
        <v>-5</v>
      </c>
      <c r="BV41" s="264">
        <f>'R5'!AD44</f>
        <v>36</v>
      </c>
      <c r="BW41" s="791">
        <f>'R6'!AD44</f>
        <v>-16</v>
      </c>
    </row>
    <row r="42" spans="1:75" ht="15.75" customHeight="1" x14ac:dyDescent="0.2">
      <c r="A42" s="303">
        <v>5</v>
      </c>
      <c r="B42" s="1">
        <v>218</v>
      </c>
      <c r="C42" s="1207" t="s">
        <v>207</v>
      </c>
      <c r="D42" s="538">
        <f>h13_2!AJ42</f>
        <v>-170</v>
      </c>
      <c r="E42" s="58">
        <f>h14_2!AJ42</f>
        <v>-154</v>
      </c>
      <c r="F42" s="58">
        <f>h15_2!AJ42</f>
        <v>33</v>
      </c>
      <c r="G42" s="58">
        <f>h16_2!AJ42</f>
        <v>-142</v>
      </c>
      <c r="H42" s="58">
        <f>h17_2!AJ42</f>
        <v>-204</v>
      </c>
      <c r="I42" s="58">
        <f>'H18'!AK44</f>
        <v>-169</v>
      </c>
      <c r="J42" s="58">
        <f>'H19'!AK44</f>
        <v>-30</v>
      </c>
      <c r="K42" s="58">
        <f>'H20'!AK44</f>
        <v>-52</v>
      </c>
      <c r="L42" s="58">
        <f>'H21'!AS45</f>
        <v>88</v>
      </c>
      <c r="M42" s="58">
        <f>'H22'!AT44</f>
        <v>-62</v>
      </c>
      <c r="N42" s="58">
        <f>'H23'!AT44</f>
        <v>26</v>
      </c>
      <c r="O42" s="58">
        <f>'H24'!AT44</f>
        <v>-146</v>
      </c>
      <c r="P42" s="58">
        <f>'H25'!AT44</f>
        <v>-166</v>
      </c>
      <c r="Q42" s="58">
        <f>'H26'!AT44</f>
        <v>-194</v>
      </c>
      <c r="R42" s="58">
        <f>'H27'!AT44</f>
        <v>-296</v>
      </c>
      <c r="S42" s="605">
        <f>'H28'!AT44</f>
        <v>-218</v>
      </c>
      <c r="T42" s="59">
        <f>'H29'!AT44</f>
        <v>-85</v>
      </c>
      <c r="U42" s="605">
        <f>'H30'!AT44</f>
        <v>-234</v>
      </c>
      <c r="V42" s="605">
        <f>'R1'!BH45</f>
        <v>-190</v>
      </c>
      <c r="W42" s="87">
        <f>'R2'!BJ45</f>
        <v>-174</v>
      </c>
      <c r="X42" s="605">
        <f>'R3'!BJ45</f>
        <v>-131</v>
      </c>
      <c r="Y42" s="68">
        <f>'R4'!BH45</f>
        <v>-207</v>
      </c>
      <c r="Z42" s="68">
        <f>'R5'!BH45</f>
        <v>-151</v>
      </c>
      <c r="AA42" s="605">
        <f>'R6'!BH45</f>
        <v>-183</v>
      </c>
      <c r="AB42" s="785">
        <f>h13_2!AK42</f>
        <v>84</v>
      </c>
      <c r="AC42" s="307">
        <f>h14_2!AK42</f>
        <v>10</v>
      </c>
      <c r="AD42" s="307">
        <f>h15_2!AK42</f>
        <v>48</v>
      </c>
      <c r="AE42" s="307">
        <f>h16_2!AK42</f>
        <v>0</v>
      </c>
      <c r="AF42" s="307">
        <f>h17_2!AK42</f>
        <v>90</v>
      </c>
      <c r="AG42" s="307">
        <f>'H18'!AL44</f>
        <v>-8</v>
      </c>
      <c r="AH42" s="307">
        <f>'H19'!AL44</f>
        <v>-19</v>
      </c>
      <c r="AI42" s="307">
        <f>'H20'!AL44</f>
        <v>47</v>
      </c>
      <c r="AJ42" s="307">
        <f>'H21'!AT45</f>
        <v>-40</v>
      </c>
      <c r="AK42" s="307">
        <f>'H22'!AU44</f>
        <v>-43</v>
      </c>
      <c r="AL42" s="307">
        <f>'H23'!AU44</f>
        <v>5</v>
      </c>
      <c r="AM42" s="307">
        <f>'H24'!AU44</f>
        <v>18</v>
      </c>
      <c r="AN42" s="307">
        <f>'H25'!AU44</f>
        <v>0</v>
      </c>
      <c r="AO42" s="307">
        <f>'H26'!AU44</f>
        <v>-40</v>
      </c>
      <c r="AP42" s="307">
        <f>'H27'!AU44</f>
        <v>6</v>
      </c>
      <c r="AQ42" s="333">
        <f>'H28'!AU44</f>
        <v>49</v>
      </c>
      <c r="AR42" s="559">
        <f>'H29'!AU44</f>
        <v>86</v>
      </c>
      <c r="AS42" s="333">
        <f>'H30'!AU44</f>
        <v>95</v>
      </c>
      <c r="AT42" s="333">
        <f>'R1'!BK45</f>
        <v>221</v>
      </c>
      <c r="AU42" s="333">
        <f>'R2'!BM45</f>
        <v>-17</v>
      </c>
      <c r="AV42" s="333">
        <f>'R3'!BM45</f>
        <v>131</v>
      </c>
      <c r="AW42" s="559">
        <f>'R4'!BK45</f>
        <v>145</v>
      </c>
      <c r="AX42" s="307">
        <f>'R5'!BK45</f>
        <v>127</v>
      </c>
      <c r="AY42" s="333">
        <f>'R6'!BK45</f>
        <v>166</v>
      </c>
      <c r="AZ42" s="785">
        <f>h13_2!AL42</f>
        <v>6</v>
      </c>
      <c r="BA42" s="307">
        <f>h14_2!AL42</f>
        <v>9</v>
      </c>
      <c r="BB42" s="307">
        <f>h15_2!AL42</f>
        <v>6</v>
      </c>
      <c r="BC42" s="307">
        <f>h16_2!AL42</f>
        <v>12</v>
      </c>
      <c r="BD42" s="307">
        <f>h17_2!AL42</f>
        <v>4</v>
      </c>
      <c r="BE42" s="307">
        <f>'H18'!AM44</f>
        <v>24</v>
      </c>
      <c r="BF42" s="307">
        <f>'H19'!AM44</f>
        <v>18</v>
      </c>
      <c r="BG42" s="307">
        <f>'H20'!AM44</f>
        <v>11</v>
      </c>
      <c r="BH42" s="307">
        <f>'H21'!AU45</f>
        <v>8</v>
      </c>
      <c r="BI42" s="307">
        <f>'H22'!AV44</f>
        <v>13</v>
      </c>
      <c r="BJ42" s="307">
        <f>'H23'!AV44</f>
        <v>9</v>
      </c>
      <c r="BK42" s="307">
        <f>'H24'!AV44</f>
        <v>-1</v>
      </c>
      <c r="BL42" s="307">
        <f>'H25'!AV44</f>
        <v>8</v>
      </c>
      <c r="BM42" s="307">
        <f>'H26'!AV44</f>
        <v>-5</v>
      </c>
      <c r="BN42" s="307">
        <f>'H27'!AV44</f>
        <v>2</v>
      </c>
      <c r="BO42" s="333">
        <f>'H28'!AV44</f>
        <v>20</v>
      </c>
      <c r="BP42" s="262">
        <f>'H29'!AV44</f>
        <v>-1</v>
      </c>
      <c r="BQ42" s="791">
        <f>'H30'!AV44</f>
        <v>21</v>
      </c>
      <c r="BR42" s="791">
        <f>'R1'!BN45</f>
        <v>-87</v>
      </c>
      <c r="BS42" s="264">
        <f>'R2'!BP45</f>
        <v>12</v>
      </c>
      <c r="BT42" s="791">
        <f>'R3'!BP45</f>
        <v>3</v>
      </c>
      <c r="BU42" s="262">
        <f>'R4'!BN45</f>
        <v>3</v>
      </c>
      <c r="BV42" s="264">
        <f>'R5'!AD45</f>
        <v>29</v>
      </c>
      <c r="BW42" s="791">
        <f>'R6'!AD45</f>
        <v>19</v>
      </c>
    </row>
    <row r="43" spans="1:75" ht="15.75" customHeight="1" x14ac:dyDescent="0.2">
      <c r="A43" s="303">
        <v>3</v>
      </c>
      <c r="B43" s="1">
        <v>219</v>
      </c>
      <c r="C43" s="1207" t="s">
        <v>208</v>
      </c>
      <c r="D43" s="538">
        <f>h13_2!AJ43</f>
        <v>581</v>
      </c>
      <c r="E43" s="58">
        <f>h14_2!AJ43</f>
        <v>86</v>
      </c>
      <c r="F43" s="58">
        <f>h15_2!AJ43</f>
        <v>16</v>
      </c>
      <c r="G43" s="58">
        <f>h16_2!AJ43</f>
        <v>-302</v>
      </c>
      <c r="H43" s="58">
        <f>h17_2!AJ43</f>
        <v>-460</v>
      </c>
      <c r="I43" s="58">
        <f>'H18'!AK45</f>
        <v>83</v>
      </c>
      <c r="J43" s="58">
        <f>'H19'!AK45</f>
        <v>-130</v>
      </c>
      <c r="K43" s="58">
        <f>'H20'!AK45</f>
        <v>300</v>
      </c>
      <c r="L43" s="58">
        <f>'H21'!AS46</f>
        <v>70</v>
      </c>
      <c r="M43" s="58">
        <f>'H22'!AT45</f>
        <v>355</v>
      </c>
      <c r="N43" s="58">
        <f>'H23'!AT45</f>
        <v>38</v>
      </c>
      <c r="O43" s="58">
        <f>'H24'!AT45</f>
        <v>-144</v>
      </c>
      <c r="P43" s="58">
        <f>'H25'!AT45</f>
        <v>-184</v>
      </c>
      <c r="Q43" s="58">
        <f>'H26'!AT45</f>
        <v>-357</v>
      </c>
      <c r="R43" s="58">
        <f>'H27'!AT45</f>
        <v>-665</v>
      </c>
      <c r="S43" s="605">
        <f>'H28'!AT45</f>
        <v>-209</v>
      </c>
      <c r="T43" s="59">
        <f>'H29'!AT45</f>
        <v>-395</v>
      </c>
      <c r="U43" s="605">
        <f>'H30'!AT45</f>
        <v>-641</v>
      </c>
      <c r="V43" s="605">
        <f>'R1'!BH46</f>
        <v>-788</v>
      </c>
      <c r="W43" s="87">
        <f>'R2'!BJ46</f>
        <v>-894</v>
      </c>
      <c r="X43" s="605">
        <f>'R3'!BJ46</f>
        <v>-784</v>
      </c>
      <c r="Y43" s="68">
        <f>'R4'!BH46</f>
        <v>-835</v>
      </c>
      <c r="Z43" s="68">
        <f>'R5'!BH46</f>
        <v>-804</v>
      </c>
      <c r="AA43" s="605">
        <f>'R6'!BH46</f>
        <v>-393</v>
      </c>
      <c r="AB43" s="785">
        <f>h13_2!AK43</f>
        <v>78</v>
      </c>
      <c r="AC43" s="307">
        <f>h14_2!AK43</f>
        <v>37</v>
      </c>
      <c r="AD43" s="307">
        <f>h15_2!AK43</f>
        <v>52</v>
      </c>
      <c r="AE43" s="307">
        <f>h16_2!AK43</f>
        <v>-38</v>
      </c>
      <c r="AF43" s="307">
        <f>h17_2!AK43</f>
        <v>-42</v>
      </c>
      <c r="AG43" s="307">
        <f>'H18'!AL45</f>
        <v>34</v>
      </c>
      <c r="AH43" s="307">
        <f>'H19'!AL45</f>
        <v>-1</v>
      </c>
      <c r="AI43" s="307">
        <f>'H20'!AL45</f>
        <v>64</v>
      </c>
      <c r="AJ43" s="307">
        <f>'H21'!AT46</f>
        <v>9</v>
      </c>
      <c r="AK43" s="307">
        <f>'H22'!AU45</f>
        <v>55</v>
      </c>
      <c r="AL43" s="307">
        <f>'H23'!AU45</f>
        <v>-20</v>
      </c>
      <c r="AM43" s="307">
        <f>'H24'!AU45</f>
        <v>88</v>
      </c>
      <c r="AN43" s="307">
        <f>'H25'!AU45</f>
        <v>39</v>
      </c>
      <c r="AO43" s="307">
        <f>'H26'!AU45</f>
        <v>45</v>
      </c>
      <c r="AP43" s="307">
        <f>'H27'!AU45</f>
        <v>78</v>
      </c>
      <c r="AQ43" s="333">
        <f>'H28'!AU45</f>
        <v>60</v>
      </c>
      <c r="AR43" s="559">
        <f>'H29'!AU45</f>
        <v>91</v>
      </c>
      <c r="AS43" s="333">
        <f>'H30'!AU45</f>
        <v>76</v>
      </c>
      <c r="AT43" s="333">
        <f>'R1'!BK46</f>
        <v>307</v>
      </c>
      <c r="AU43" s="333">
        <f>'R2'!BM46</f>
        <v>64</v>
      </c>
      <c r="AV43" s="333">
        <f>'R3'!BM46</f>
        <v>141</v>
      </c>
      <c r="AW43" s="559">
        <f>'R4'!BK46</f>
        <v>206</v>
      </c>
      <c r="AX43" s="307">
        <f>'R5'!BK46</f>
        <v>175</v>
      </c>
      <c r="AY43" s="333">
        <f>'R6'!BK46</f>
        <v>161</v>
      </c>
      <c r="AZ43" s="785">
        <f>h13_2!AL43</f>
        <v>7</v>
      </c>
      <c r="BA43" s="307">
        <f>h14_2!AL43</f>
        <v>16</v>
      </c>
      <c r="BB43" s="307">
        <f>h15_2!AL43</f>
        <v>38</v>
      </c>
      <c r="BC43" s="307">
        <f>h16_2!AL43</f>
        <v>45</v>
      </c>
      <c r="BD43" s="307">
        <f>h17_2!AL43</f>
        <v>32</v>
      </c>
      <c r="BE43" s="307">
        <f>'H18'!AM45</f>
        <v>67</v>
      </c>
      <c r="BF43" s="307">
        <f>'H19'!AM45</f>
        <v>13</v>
      </c>
      <c r="BG43" s="307">
        <f>'H20'!AM45</f>
        <v>19</v>
      </c>
      <c r="BH43" s="307">
        <f>'H21'!AU46</f>
        <v>49</v>
      </c>
      <c r="BI43" s="307">
        <f>'H22'!AV45</f>
        <v>58</v>
      </c>
      <c r="BJ43" s="307">
        <f>'H23'!AV45</f>
        <v>45</v>
      </c>
      <c r="BK43" s="307">
        <f>'H24'!AV45</f>
        <v>14</v>
      </c>
      <c r="BL43" s="307">
        <f>'H25'!AV45</f>
        <v>-9</v>
      </c>
      <c r="BM43" s="307">
        <f>'H26'!AV45</f>
        <v>20</v>
      </c>
      <c r="BN43" s="307">
        <f>'H27'!AV45</f>
        <v>22</v>
      </c>
      <c r="BO43" s="333">
        <f>'H28'!AV45</f>
        <v>22</v>
      </c>
      <c r="BP43" s="262">
        <f>'H29'!AV45</f>
        <v>-1</v>
      </c>
      <c r="BQ43" s="791">
        <f>'H30'!AV45</f>
        <v>15</v>
      </c>
      <c r="BR43" s="791">
        <f>'R1'!BN46</f>
        <v>-191</v>
      </c>
      <c r="BS43" s="264">
        <f>'R2'!BP46</f>
        <v>36</v>
      </c>
      <c r="BT43" s="791">
        <f>'R3'!BP46</f>
        <v>-6</v>
      </c>
      <c r="BU43" s="262">
        <f>'R4'!BN46</f>
        <v>19</v>
      </c>
      <c r="BV43" s="264">
        <f>'R5'!AD46</f>
        <v>-663</v>
      </c>
      <c r="BW43" s="791">
        <f>'R6'!AD46</f>
        <v>-164</v>
      </c>
    </row>
    <row r="44" spans="1:75" ht="15.75" customHeight="1" x14ac:dyDescent="0.2">
      <c r="A44" s="303">
        <v>5</v>
      </c>
      <c r="B44" s="1">
        <v>220</v>
      </c>
      <c r="C44" s="1207" t="s">
        <v>209</v>
      </c>
      <c r="D44" s="538">
        <f>h13_2!AJ44</f>
        <v>-328</v>
      </c>
      <c r="E44" s="58">
        <f>h14_2!AJ44</f>
        <v>-297</v>
      </c>
      <c r="F44" s="58">
        <f>h15_2!AJ44</f>
        <v>-356</v>
      </c>
      <c r="G44" s="58">
        <f>h16_2!AJ44</f>
        <v>-332</v>
      </c>
      <c r="H44" s="58">
        <f>h17_2!AJ44</f>
        <v>-296</v>
      </c>
      <c r="I44" s="58">
        <f>'H18'!AK46</f>
        <v>-411</v>
      </c>
      <c r="J44" s="58">
        <f>'H19'!AK46</f>
        <v>-247</v>
      </c>
      <c r="K44" s="58">
        <f>'H20'!AK46</f>
        <v>-321</v>
      </c>
      <c r="L44" s="58">
        <f>'H21'!AS47</f>
        <v>-434</v>
      </c>
      <c r="M44" s="58">
        <f>'H22'!AT46</f>
        <v>-392</v>
      </c>
      <c r="N44" s="58">
        <f>'H23'!AT46</f>
        <v>-247</v>
      </c>
      <c r="O44" s="58">
        <f>'H24'!AT46</f>
        <v>-313</v>
      </c>
      <c r="P44" s="58">
        <f>'H25'!AT46</f>
        <v>-275</v>
      </c>
      <c r="Q44" s="58">
        <f>'H26'!AT46</f>
        <v>-287</v>
      </c>
      <c r="R44" s="58">
        <f>'H27'!AT46</f>
        <v>-223</v>
      </c>
      <c r="S44" s="605">
        <f>'H28'!AT46</f>
        <v>-101</v>
      </c>
      <c r="T44" s="59">
        <f>'H29'!AT46</f>
        <v>-223</v>
      </c>
      <c r="U44" s="605">
        <f>'H30'!AT46</f>
        <v>-180</v>
      </c>
      <c r="V44" s="605">
        <f>'R1'!BH47</f>
        <v>-259</v>
      </c>
      <c r="W44" s="87">
        <f>'R2'!BJ47</f>
        <v>-304</v>
      </c>
      <c r="X44" s="605">
        <f>'R3'!BJ47</f>
        <v>-188</v>
      </c>
      <c r="Y44" s="68">
        <f>'R4'!BH47</f>
        <v>-136</v>
      </c>
      <c r="Z44" s="68">
        <f>'R5'!BH47</f>
        <v>-110</v>
      </c>
      <c r="AA44" s="605">
        <f>'R6'!BH47</f>
        <v>-173</v>
      </c>
      <c r="AB44" s="785">
        <f>h13_2!AK44</f>
        <v>140</v>
      </c>
      <c r="AC44" s="307">
        <f>h14_2!AK44</f>
        <v>27</v>
      </c>
      <c r="AD44" s="307">
        <f>h15_2!AK44</f>
        <v>51</v>
      </c>
      <c r="AE44" s="307">
        <f>h16_2!AK44</f>
        <v>10</v>
      </c>
      <c r="AF44" s="307">
        <f>h17_2!AK44</f>
        <v>51</v>
      </c>
      <c r="AG44" s="307">
        <f>'H18'!AL46</f>
        <v>-8</v>
      </c>
      <c r="AH44" s="307">
        <f>'H19'!AL46</f>
        <v>-14</v>
      </c>
      <c r="AI44" s="307">
        <f>'H20'!AL46</f>
        <v>-12</v>
      </c>
      <c r="AJ44" s="307">
        <f>'H21'!AT47</f>
        <v>-80</v>
      </c>
      <c r="AK44" s="307">
        <f>'H22'!AU46</f>
        <v>-93</v>
      </c>
      <c r="AL44" s="307">
        <f>'H23'!AU46</f>
        <v>16</v>
      </c>
      <c r="AM44" s="307">
        <f>'H24'!AU46</f>
        <v>29</v>
      </c>
      <c r="AN44" s="307">
        <f>'H25'!AU46</f>
        <v>-46</v>
      </c>
      <c r="AO44" s="307">
        <f>'H26'!AU46</f>
        <v>37</v>
      </c>
      <c r="AP44" s="307">
        <f>'H27'!AU46</f>
        <v>5</v>
      </c>
      <c r="AQ44" s="333">
        <f>'H28'!AU46</f>
        <v>90</v>
      </c>
      <c r="AR44" s="559">
        <f>'H29'!AU46</f>
        <v>75</v>
      </c>
      <c r="AS44" s="333">
        <f>'H30'!AU46</f>
        <v>267</v>
      </c>
      <c r="AT44" s="333">
        <f>'R1'!BK47</f>
        <v>268</v>
      </c>
      <c r="AU44" s="333">
        <f>'R2'!BM47</f>
        <v>19</v>
      </c>
      <c r="AV44" s="333">
        <f>'R3'!BM47</f>
        <v>199</v>
      </c>
      <c r="AW44" s="559">
        <f>'R4'!BK47</f>
        <v>226</v>
      </c>
      <c r="AX44" s="307">
        <f>'R5'!BK47</f>
        <v>199</v>
      </c>
      <c r="AY44" s="333">
        <f>'R6'!BK47</f>
        <v>237</v>
      </c>
      <c r="AZ44" s="785">
        <f>h13_2!AL44</f>
        <v>25</v>
      </c>
      <c r="BA44" s="307">
        <f>h14_2!AL44</f>
        <v>11</v>
      </c>
      <c r="BB44" s="307">
        <f>h15_2!AL44</f>
        <v>15</v>
      </c>
      <c r="BC44" s="307">
        <f>h16_2!AL44</f>
        <v>21</v>
      </c>
      <c r="BD44" s="307">
        <f>h17_2!AL44</f>
        <v>26</v>
      </c>
      <c r="BE44" s="307">
        <f>'H18'!AM46</f>
        <v>17</v>
      </c>
      <c r="BF44" s="307">
        <f>'H19'!AM46</f>
        <v>25</v>
      </c>
      <c r="BG44" s="307">
        <f>'H20'!AM46</f>
        <v>31</v>
      </c>
      <c r="BH44" s="307">
        <f>'H21'!AU47</f>
        <v>33</v>
      </c>
      <c r="BI44" s="307">
        <f>'H22'!AV46</f>
        <v>4</v>
      </c>
      <c r="BJ44" s="307">
        <f>'H23'!AV46</f>
        <v>3</v>
      </c>
      <c r="BK44" s="307">
        <f>'H24'!AV46</f>
        <v>3</v>
      </c>
      <c r="BL44" s="307">
        <f>'H25'!AV46</f>
        <v>-19</v>
      </c>
      <c r="BM44" s="307">
        <f>'H26'!AV46</f>
        <v>-17</v>
      </c>
      <c r="BN44" s="307">
        <f>'H27'!AV46</f>
        <v>-7</v>
      </c>
      <c r="BO44" s="333">
        <f>'H28'!AV46</f>
        <v>-6</v>
      </c>
      <c r="BP44" s="262">
        <f>'H29'!AV46</f>
        <v>-2</v>
      </c>
      <c r="BQ44" s="791">
        <f>'H30'!AV46</f>
        <v>22</v>
      </c>
      <c r="BR44" s="791">
        <f>'R1'!BN47</f>
        <v>-129</v>
      </c>
      <c r="BS44" s="264">
        <f>'R2'!BP47</f>
        <v>17</v>
      </c>
      <c r="BT44" s="791">
        <f>'R3'!BP47</f>
        <v>4</v>
      </c>
      <c r="BU44" s="262">
        <f>'R4'!BN47</f>
        <v>15</v>
      </c>
      <c r="BV44" s="264">
        <f>'R5'!AD47</f>
        <v>91</v>
      </c>
      <c r="BW44" s="791">
        <f>'R6'!AD47</f>
        <v>-62</v>
      </c>
    </row>
    <row r="45" spans="1:75" ht="15.75" customHeight="1" x14ac:dyDescent="0.2">
      <c r="A45" s="303">
        <v>9</v>
      </c>
      <c r="B45" s="1">
        <v>221</v>
      </c>
      <c r="C45" s="1207" t="s">
        <v>210</v>
      </c>
      <c r="D45" s="538">
        <f>h13_2!AJ45</f>
        <v>132</v>
      </c>
      <c r="E45" s="58">
        <f>h14_2!AJ45</f>
        <v>23</v>
      </c>
      <c r="F45" s="58">
        <f>h15_2!AJ45</f>
        <v>19</v>
      </c>
      <c r="G45" s="58">
        <f>h16_2!AJ45</f>
        <v>-121</v>
      </c>
      <c r="H45" s="58">
        <f>h17_2!AJ45</f>
        <v>-182</v>
      </c>
      <c r="I45" s="58">
        <f>'H18'!AK47</f>
        <v>-103</v>
      </c>
      <c r="J45" s="58">
        <f>'H19'!AK47</f>
        <v>-258</v>
      </c>
      <c r="K45" s="58">
        <f>'H20'!AK47</f>
        <v>-326</v>
      </c>
      <c r="L45" s="58">
        <f>'H21'!AS48</f>
        <v>-282</v>
      </c>
      <c r="M45" s="58">
        <f>'H22'!AT47</f>
        <v>-48</v>
      </c>
      <c r="N45" s="58">
        <f>'H23'!AT47</f>
        <v>-110</v>
      </c>
      <c r="O45" s="58">
        <f>'H24'!AT47</f>
        <v>-83</v>
      </c>
      <c r="P45" s="58">
        <f>'H25'!AT47</f>
        <v>-140</v>
      </c>
      <c r="Q45" s="58">
        <f>'H26'!AT47</f>
        <v>-147</v>
      </c>
      <c r="R45" s="58">
        <f>'H27'!AT47</f>
        <v>-152</v>
      </c>
      <c r="S45" s="605">
        <f>'H28'!AT47</f>
        <v>-153</v>
      </c>
      <c r="T45" s="59">
        <f>'H29'!AT47</f>
        <v>-257</v>
      </c>
      <c r="U45" s="605">
        <f>'H30'!AT47</f>
        <v>-156</v>
      </c>
      <c r="V45" s="605">
        <f>'R1'!BH48</f>
        <v>-215</v>
      </c>
      <c r="W45" s="87">
        <f>'R2'!BJ48</f>
        <v>-188</v>
      </c>
      <c r="X45" s="605">
        <f>'R3'!BJ48</f>
        <v>-152</v>
      </c>
      <c r="Y45" s="68">
        <f>'R4'!BH48</f>
        <v>-99</v>
      </c>
      <c r="Z45" s="68">
        <f>'R5'!BH48</f>
        <v>39</v>
      </c>
      <c r="AA45" s="605">
        <f>'R6'!BH48</f>
        <v>-178</v>
      </c>
      <c r="AB45" s="785">
        <f>h13_2!AK45</f>
        <v>99</v>
      </c>
      <c r="AC45" s="307">
        <f>h14_2!AK45</f>
        <v>9</v>
      </c>
      <c r="AD45" s="307">
        <f>h15_2!AK45</f>
        <v>-8</v>
      </c>
      <c r="AE45" s="307">
        <f>h16_2!AK45</f>
        <v>57</v>
      </c>
      <c r="AF45" s="307">
        <f>h17_2!AK45</f>
        <v>42</v>
      </c>
      <c r="AG45" s="307">
        <f>'H18'!AL47</f>
        <v>-37</v>
      </c>
      <c r="AH45" s="307">
        <f>'H19'!AL47</f>
        <v>-10</v>
      </c>
      <c r="AI45" s="307">
        <f>'H20'!AL47</f>
        <v>8</v>
      </c>
      <c r="AJ45" s="307">
        <f>'H21'!AT48</f>
        <v>27</v>
      </c>
      <c r="AK45" s="307">
        <f>'H22'!AU47</f>
        <v>6</v>
      </c>
      <c r="AL45" s="307">
        <f>'H23'!AU47</f>
        <v>-17</v>
      </c>
      <c r="AM45" s="307">
        <f>'H24'!AU47</f>
        <v>42</v>
      </c>
      <c r="AN45" s="307">
        <f>'H25'!AU47</f>
        <v>3</v>
      </c>
      <c r="AO45" s="307">
        <f>'H26'!AU47</f>
        <v>-30</v>
      </c>
      <c r="AP45" s="307">
        <f>'H27'!AU47</f>
        <v>50</v>
      </c>
      <c r="AQ45" s="333">
        <f>'H28'!AU47</f>
        <v>55</v>
      </c>
      <c r="AR45" s="559">
        <f>'H29'!AU47</f>
        <v>91</v>
      </c>
      <c r="AS45" s="333">
        <f>'H30'!AU47</f>
        <v>145</v>
      </c>
      <c r="AT45" s="333">
        <f>'R1'!BK48</f>
        <v>186</v>
      </c>
      <c r="AU45" s="333">
        <f>'R2'!BM48</f>
        <v>28</v>
      </c>
      <c r="AV45" s="333">
        <f>'R3'!BM48</f>
        <v>82</v>
      </c>
      <c r="AW45" s="559">
        <f>'R4'!BK48</f>
        <v>102</v>
      </c>
      <c r="AX45" s="307">
        <f>'R5'!BK48</f>
        <v>117</v>
      </c>
      <c r="AY45" s="333">
        <f>'R6'!BK48</f>
        <v>143</v>
      </c>
      <c r="AZ45" s="785">
        <f>h13_2!AL45</f>
        <v>15</v>
      </c>
      <c r="BA45" s="307">
        <f>h14_2!AL45</f>
        <v>12</v>
      </c>
      <c r="BB45" s="307">
        <f>h15_2!AL45</f>
        <v>-10</v>
      </c>
      <c r="BC45" s="307">
        <f>h16_2!AL45</f>
        <v>29</v>
      </c>
      <c r="BD45" s="307">
        <f>h17_2!AL45</f>
        <v>27</v>
      </c>
      <c r="BE45" s="307">
        <f>'H18'!AM47</f>
        <v>2</v>
      </c>
      <c r="BF45" s="307">
        <f>'H19'!AM47</f>
        <v>5</v>
      </c>
      <c r="BG45" s="307">
        <f>'H20'!AM47</f>
        <v>5</v>
      </c>
      <c r="BH45" s="307">
        <f>'H21'!AU48</f>
        <v>6</v>
      </c>
      <c r="BI45" s="307">
        <f>'H22'!AV47</f>
        <v>1</v>
      </c>
      <c r="BJ45" s="307">
        <f>'H23'!AV47</f>
        <v>4</v>
      </c>
      <c r="BK45" s="307">
        <f>'H24'!AV47</f>
        <v>-46</v>
      </c>
      <c r="BL45" s="307">
        <f>'H25'!AV47</f>
        <v>-37</v>
      </c>
      <c r="BM45" s="307">
        <f>'H26'!AV47</f>
        <v>-6</v>
      </c>
      <c r="BN45" s="307">
        <f>'H27'!AV47</f>
        <v>-5</v>
      </c>
      <c r="BO45" s="333">
        <f>'H28'!AV47</f>
        <v>-5</v>
      </c>
      <c r="BP45" s="262">
        <f>'H29'!AV47</f>
        <v>0</v>
      </c>
      <c r="BQ45" s="791">
        <f>'H30'!AV47</f>
        <v>0</v>
      </c>
      <c r="BR45" s="791">
        <f>'R1'!BN48</f>
        <v>-98</v>
      </c>
      <c r="BS45" s="264">
        <f>'R2'!BP48</f>
        <v>2</v>
      </c>
      <c r="BT45" s="791">
        <f>'R3'!BP48</f>
        <v>-7</v>
      </c>
      <c r="BU45" s="262">
        <f>'R4'!BN48</f>
        <v>-11</v>
      </c>
      <c r="BV45" s="264">
        <f>'R5'!AD48</f>
        <v>79</v>
      </c>
      <c r="BW45" s="791">
        <f>'R6'!AD48</f>
        <v>-159</v>
      </c>
    </row>
    <row r="46" spans="1:75" ht="15.75" customHeight="1" x14ac:dyDescent="0.2">
      <c r="A46" s="303">
        <v>8</v>
      </c>
      <c r="B46" s="1">
        <v>222</v>
      </c>
      <c r="C46" s="1207" t="s">
        <v>211</v>
      </c>
      <c r="D46" s="538">
        <f>h13_2!AJ46</f>
        <v>-60</v>
      </c>
      <c r="E46" s="58">
        <f>h14_2!AJ46</f>
        <v>-183</v>
      </c>
      <c r="F46" s="58">
        <f>h15_2!AJ46</f>
        <v>-142</v>
      </c>
      <c r="G46" s="58">
        <f>h16_2!AJ46</f>
        <v>-151</v>
      </c>
      <c r="H46" s="58">
        <f>h17_2!AJ46</f>
        <v>-188</v>
      </c>
      <c r="I46" s="58">
        <f>'H18'!AK48</f>
        <v>-293</v>
      </c>
      <c r="J46" s="58">
        <f>'H19'!AK48</f>
        <v>-234</v>
      </c>
      <c r="K46" s="58">
        <f>'H20'!AK48</f>
        <v>-209</v>
      </c>
      <c r="L46" s="58">
        <f>'H21'!AS49</f>
        <v>-247</v>
      </c>
      <c r="M46" s="58">
        <f>'H22'!AT48</f>
        <v>-113</v>
      </c>
      <c r="N46" s="58">
        <f>'H23'!AT48</f>
        <v>-246</v>
      </c>
      <c r="O46" s="58">
        <f>'H24'!AT48</f>
        <v>-329</v>
      </c>
      <c r="P46" s="58">
        <f>'H25'!AT48</f>
        <v>-148</v>
      </c>
      <c r="Q46" s="58">
        <f>'H26'!AT48</f>
        <v>-161</v>
      </c>
      <c r="R46" s="58">
        <f>'H27'!AT48</f>
        <v>-155</v>
      </c>
      <c r="S46" s="605">
        <f>'H28'!AT48</f>
        <v>-140</v>
      </c>
      <c r="T46" s="59">
        <f>'H29'!AT48</f>
        <v>-276</v>
      </c>
      <c r="U46" s="605">
        <f>'H30'!AT48</f>
        <v>-246</v>
      </c>
      <c r="V46" s="605">
        <f>'R1'!BH49</f>
        <v>-216</v>
      </c>
      <c r="W46" s="87">
        <f>'R2'!BJ49</f>
        <v>-147</v>
      </c>
      <c r="X46" s="605">
        <f>'R3'!BJ49</f>
        <v>-146</v>
      </c>
      <c r="Y46" s="68">
        <f>'R4'!BH49</f>
        <v>-132</v>
      </c>
      <c r="Z46" s="68">
        <f>'R5'!BH49</f>
        <v>-171</v>
      </c>
      <c r="AA46" s="605">
        <f>'R6'!BH49</f>
        <v>-169</v>
      </c>
      <c r="AB46" s="785">
        <f>h13_2!AK46</f>
        <v>-1</v>
      </c>
      <c r="AC46" s="307">
        <f>h14_2!AK46</f>
        <v>-13</v>
      </c>
      <c r="AD46" s="307">
        <f>h15_2!AK46</f>
        <v>1</v>
      </c>
      <c r="AE46" s="307">
        <f>h16_2!AK46</f>
        <v>16</v>
      </c>
      <c r="AF46" s="307">
        <f>h17_2!AK46</f>
        <v>0</v>
      </c>
      <c r="AG46" s="307">
        <f>'H18'!AL48</f>
        <v>20</v>
      </c>
      <c r="AH46" s="307">
        <f>'H19'!AL48</f>
        <v>17</v>
      </c>
      <c r="AI46" s="307">
        <f>'H20'!AL48</f>
        <v>-1</v>
      </c>
      <c r="AJ46" s="307">
        <f>'H21'!AT49</f>
        <v>-11</v>
      </c>
      <c r="AK46" s="307">
        <f>'H22'!AU48</f>
        <v>-3</v>
      </c>
      <c r="AL46" s="307">
        <f>'H23'!AU48</f>
        <v>0</v>
      </c>
      <c r="AM46" s="307">
        <f>'H24'!AU48</f>
        <v>5</v>
      </c>
      <c r="AN46" s="307">
        <f>'H25'!AU48</f>
        <v>10</v>
      </c>
      <c r="AO46" s="307">
        <f>'H26'!AU48</f>
        <v>1</v>
      </c>
      <c r="AP46" s="307">
        <f>'H27'!AU48</f>
        <v>13</v>
      </c>
      <c r="AQ46" s="333">
        <f>'H28'!AU48</f>
        <v>9</v>
      </c>
      <c r="AR46" s="559">
        <f>'H29'!AU48</f>
        <v>-5</v>
      </c>
      <c r="AS46" s="333">
        <f>'H30'!AU48</f>
        <v>0</v>
      </c>
      <c r="AT46" s="333">
        <f>'R1'!BK49</f>
        <v>7</v>
      </c>
      <c r="AU46" s="333">
        <f>'R2'!BM49</f>
        <v>-1</v>
      </c>
      <c r="AV46" s="333">
        <f>'R3'!BM49</f>
        <v>3</v>
      </c>
      <c r="AW46" s="559">
        <f>'R4'!BK49</f>
        <v>12</v>
      </c>
      <c r="AX46" s="307">
        <f>'R5'!BK49</f>
        <v>16</v>
      </c>
      <c r="AY46" s="333">
        <f>'R6'!BK49</f>
        <v>12</v>
      </c>
      <c r="AZ46" s="785">
        <f>h13_2!AL46</f>
        <v>13</v>
      </c>
      <c r="BA46" s="307">
        <f>h14_2!AL46</f>
        <v>22</v>
      </c>
      <c r="BB46" s="307">
        <f>h15_2!AL46</f>
        <v>13</v>
      </c>
      <c r="BC46" s="307">
        <f>h16_2!AL46</f>
        <v>7</v>
      </c>
      <c r="BD46" s="307">
        <f>h17_2!AL46</f>
        <v>13</v>
      </c>
      <c r="BE46" s="307">
        <f>'H18'!AM48</f>
        <v>9</v>
      </c>
      <c r="BF46" s="307">
        <f>'H19'!AM48</f>
        <v>12</v>
      </c>
      <c r="BG46" s="307">
        <f>'H20'!AM48</f>
        <v>8</v>
      </c>
      <c r="BH46" s="307">
        <f>'H21'!AU49</f>
        <v>22</v>
      </c>
      <c r="BI46" s="307">
        <f>'H22'!AV48</f>
        <v>5</v>
      </c>
      <c r="BJ46" s="307">
        <f>'H23'!AV48</f>
        <v>14</v>
      </c>
      <c r="BK46" s="307">
        <f>'H24'!AV48</f>
        <v>-5</v>
      </c>
      <c r="BL46" s="307">
        <f>'H25'!AV48</f>
        <v>3</v>
      </c>
      <c r="BM46" s="307">
        <f>'H26'!AV48</f>
        <v>2</v>
      </c>
      <c r="BN46" s="307">
        <f>'H27'!AV48</f>
        <v>-16</v>
      </c>
      <c r="BO46" s="333">
        <f>'H28'!AV48</f>
        <v>2</v>
      </c>
      <c r="BP46" s="262">
        <f>'H29'!AV48</f>
        <v>4</v>
      </c>
      <c r="BQ46" s="791">
        <f>'H30'!AV48</f>
        <v>0</v>
      </c>
      <c r="BR46" s="791">
        <f>'R1'!BN49</f>
        <v>-8</v>
      </c>
      <c r="BS46" s="264">
        <f>'R2'!BP49</f>
        <v>0</v>
      </c>
      <c r="BT46" s="791">
        <f>'R3'!BP49</f>
        <v>2</v>
      </c>
      <c r="BU46" s="262">
        <f>'R4'!BN49</f>
        <v>1</v>
      </c>
      <c r="BV46" s="264">
        <f>'R5'!AD49</f>
        <v>-175</v>
      </c>
      <c r="BW46" s="791">
        <f>'R6'!AD49</f>
        <v>-149</v>
      </c>
    </row>
    <row r="47" spans="1:75" ht="15.75" customHeight="1" x14ac:dyDescent="0.2">
      <c r="A47" s="303">
        <v>9</v>
      </c>
      <c r="B47" s="1">
        <v>223</v>
      </c>
      <c r="C47" s="1207" t="s">
        <v>212</v>
      </c>
      <c r="D47" s="538">
        <f>h13_2!AJ47</f>
        <v>-271</v>
      </c>
      <c r="E47" s="58">
        <f>h14_2!AJ47</f>
        <v>-239</v>
      </c>
      <c r="F47" s="58">
        <f>h15_2!AJ47</f>
        <v>-143</v>
      </c>
      <c r="G47" s="58">
        <f>h16_2!AJ47</f>
        <v>-151</v>
      </c>
      <c r="H47" s="58">
        <f>h17_2!AJ47</f>
        <v>-381</v>
      </c>
      <c r="I47" s="58">
        <f>'H18'!AK49</f>
        <v>-432</v>
      </c>
      <c r="J47" s="58">
        <f>'H19'!AK49</f>
        <v>-307</v>
      </c>
      <c r="K47" s="58">
        <f>'H20'!AK49</f>
        <v>-198</v>
      </c>
      <c r="L47" s="58">
        <f>'H21'!AS50</f>
        <v>-301</v>
      </c>
      <c r="M47" s="58">
        <f>'H22'!AT49</f>
        <v>-182</v>
      </c>
      <c r="N47" s="58">
        <f>'H23'!AT49</f>
        <v>-209</v>
      </c>
      <c r="O47" s="58">
        <f>'H24'!AT49</f>
        <v>-285</v>
      </c>
      <c r="P47" s="58">
        <f>'H25'!AT49</f>
        <v>-313</v>
      </c>
      <c r="Q47" s="58">
        <f>'H26'!AT49</f>
        <v>-326</v>
      </c>
      <c r="R47" s="58">
        <f>'H27'!AT49</f>
        <v>-342</v>
      </c>
      <c r="S47" s="605">
        <f>'H28'!AT49</f>
        <v>-358</v>
      </c>
      <c r="T47" s="59">
        <f>'H29'!AT49</f>
        <v>-312</v>
      </c>
      <c r="U47" s="605">
        <f>'H30'!AT49</f>
        <v>-436</v>
      </c>
      <c r="V47" s="605">
        <f>'R1'!BH50</f>
        <v>-262</v>
      </c>
      <c r="W47" s="87">
        <f>'R2'!BJ50</f>
        <v>-206</v>
      </c>
      <c r="X47" s="605">
        <f>'R3'!BJ50</f>
        <v>-242</v>
      </c>
      <c r="Y47" s="68">
        <f>'R4'!BH50</f>
        <v>-163</v>
      </c>
      <c r="Z47" s="68">
        <f>'R5'!BH50</f>
        <v>-323</v>
      </c>
      <c r="AA47" s="605">
        <f>'R6'!BH50</f>
        <v>-297</v>
      </c>
      <c r="AB47" s="785">
        <f>h13_2!AK47</f>
        <v>38</v>
      </c>
      <c r="AC47" s="307">
        <f>h14_2!AK47</f>
        <v>-63</v>
      </c>
      <c r="AD47" s="307">
        <f>h15_2!AK47</f>
        <v>-16</v>
      </c>
      <c r="AE47" s="307">
        <f>h16_2!AK47</f>
        <v>31</v>
      </c>
      <c r="AF47" s="307">
        <f>h17_2!AK47</f>
        <v>148</v>
      </c>
      <c r="AG47" s="307">
        <f>'H18'!AL49</f>
        <v>-16</v>
      </c>
      <c r="AH47" s="307">
        <f>'H19'!AL49</f>
        <v>-29</v>
      </c>
      <c r="AI47" s="307">
        <f>'H20'!AL49</f>
        <v>-10</v>
      </c>
      <c r="AJ47" s="307">
        <f>'H21'!AT50</f>
        <v>-62</v>
      </c>
      <c r="AK47" s="307">
        <f>'H22'!AU49</f>
        <v>-8</v>
      </c>
      <c r="AL47" s="307">
        <f>'H23'!AU49</f>
        <v>28</v>
      </c>
      <c r="AM47" s="307">
        <f>'H24'!AU49</f>
        <v>46</v>
      </c>
      <c r="AN47" s="307">
        <f>'H25'!AU49</f>
        <v>86</v>
      </c>
      <c r="AO47" s="307">
        <f>'H26'!AU49</f>
        <v>150</v>
      </c>
      <c r="AP47" s="307">
        <f>'H27'!AU49</f>
        <v>161</v>
      </c>
      <c r="AQ47" s="333">
        <f>'H28'!AU49</f>
        <v>112</v>
      </c>
      <c r="AR47" s="559">
        <f>'H29'!AU49</f>
        <v>177</v>
      </c>
      <c r="AS47" s="333">
        <f>'H30'!AU49</f>
        <v>185</v>
      </c>
      <c r="AT47" s="333">
        <f>'R1'!BK50</f>
        <v>192</v>
      </c>
      <c r="AU47" s="333">
        <f>'R2'!BM50</f>
        <v>10</v>
      </c>
      <c r="AV47" s="333">
        <f>'R3'!BM50</f>
        <v>65</v>
      </c>
      <c r="AW47" s="559">
        <f>'R4'!BK50</f>
        <v>129</v>
      </c>
      <c r="AX47" s="307">
        <f>'R5'!BK50</f>
        <v>151</v>
      </c>
      <c r="AY47" s="333">
        <f>'R6'!BK50</f>
        <v>157</v>
      </c>
      <c r="AZ47" s="785">
        <f>h13_2!AL47</f>
        <v>35</v>
      </c>
      <c r="BA47" s="307">
        <f>h14_2!AL47</f>
        <v>23</v>
      </c>
      <c r="BB47" s="307">
        <f>h15_2!AL47</f>
        <v>18</v>
      </c>
      <c r="BC47" s="307">
        <f>h16_2!AL47</f>
        <v>30</v>
      </c>
      <c r="BD47" s="307">
        <f>h17_2!AL47</f>
        <v>8</v>
      </c>
      <c r="BE47" s="307">
        <f>'H18'!AM49</f>
        <v>-16</v>
      </c>
      <c r="BF47" s="307">
        <f>'H19'!AM49</f>
        <v>-18</v>
      </c>
      <c r="BG47" s="307">
        <f>'H20'!AM49</f>
        <v>16</v>
      </c>
      <c r="BH47" s="307">
        <f>'H21'!AU50</f>
        <v>17</v>
      </c>
      <c r="BI47" s="307">
        <f>'H22'!AV49</f>
        <v>3</v>
      </c>
      <c r="BJ47" s="307">
        <f>'H23'!AV49</f>
        <v>9</v>
      </c>
      <c r="BK47" s="307">
        <f>'H24'!AV49</f>
        <v>-86</v>
      </c>
      <c r="BL47" s="307">
        <f>'H25'!AV49</f>
        <v>-137</v>
      </c>
      <c r="BM47" s="307">
        <f>'H26'!AV49</f>
        <v>-102</v>
      </c>
      <c r="BN47" s="307">
        <f>'H27'!AV49</f>
        <v>-110</v>
      </c>
      <c r="BO47" s="333">
        <f>'H28'!AV49</f>
        <v>-73</v>
      </c>
      <c r="BP47" s="262">
        <f>'H29'!AV49</f>
        <v>-101</v>
      </c>
      <c r="BQ47" s="791">
        <f>'H30'!AV49</f>
        <v>-86</v>
      </c>
      <c r="BR47" s="791">
        <f>'R1'!BN50</f>
        <v>-163</v>
      </c>
      <c r="BS47" s="264">
        <f>'R2'!BP50</f>
        <v>-41</v>
      </c>
      <c r="BT47" s="791">
        <f>'R3'!BP50</f>
        <v>-79</v>
      </c>
      <c r="BU47" s="262">
        <f>'R4'!BN50</f>
        <v>-60</v>
      </c>
      <c r="BV47" s="264">
        <f>'R5'!AD50</f>
        <v>-148</v>
      </c>
      <c r="BW47" s="791">
        <f>'R6'!AD50</f>
        <v>-187</v>
      </c>
    </row>
    <row r="48" spans="1:75" ht="15.75" customHeight="1" x14ac:dyDescent="0.2">
      <c r="A48" s="303">
        <v>10</v>
      </c>
      <c r="B48" s="1">
        <v>224</v>
      </c>
      <c r="C48" s="1207" t="s">
        <v>213</v>
      </c>
      <c r="D48" s="538">
        <f>h13_2!AJ48</f>
        <v>-196</v>
      </c>
      <c r="E48" s="58">
        <f>h14_2!AJ48</f>
        <v>-212</v>
      </c>
      <c r="F48" s="58">
        <f>h15_2!AJ48</f>
        <v>-327</v>
      </c>
      <c r="G48" s="58">
        <f>h16_2!AJ48</f>
        <v>-251</v>
      </c>
      <c r="H48" s="58">
        <f>h17_2!AJ48</f>
        <v>-349</v>
      </c>
      <c r="I48" s="58">
        <f>'H18'!AK50</f>
        <v>-374</v>
      </c>
      <c r="J48" s="58">
        <f>'H19'!AK50</f>
        <v>-299</v>
      </c>
      <c r="K48" s="58">
        <f>'H20'!AK50</f>
        <v>-238</v>
      </c>
      <c r="L48" s="58">
        <f>'H21'!AS51</f>
        <v>-187</v>
      </c>
      <c r="M48" s="58">
        <f>'H22'!AT50</f>
        <v>-270</v>
      </c>
      <c r="N48" s="58">
        <f>'H23'!AT50</f>
        <v>-174</v>
      </c>
      <c r="O48" s="58">
        <f>'H24'!AT50</f>
        <v>-158</v>
      </c>
      <c r="P48" s="58">
        <f>'H25'!AT50</f>
        <v>-201</v>
      </c>
      <c r="Q48" s="58">
        <f>'H26'!AT50</f>
        <v>-242</v>
      </c>
      <c r="R48" s="58">
        <f>'H27'!AT50</f>
        <v>-281</v>
      </c>
      <c r="S48" s="605">
        <f>'H28'!AT50</f>
        <v>-231</v>
      </c>
      <c r="T48" s="59">
        <f>'H29'!AT50</f>
        <v>-299</v>
      </c>
      <c r="U48" s="605">
        <f>'H30'!AT50</f>
        <v>-215</v>
      </c>
      <c r="V48" s="605">
        <f>'R1'!BH51</f>
        <v>-259</v>
      </c>
      <c r="W48" s="87">
        <f>'R2'!BJ51</f>
        <v>-148</v>
      </c>
      <c r="X48" s="605">
        <f>'R3'!BJ51</f>
        <v>-229</v>
      </c>
      <c r="Y48" s="68">
        <f>'R4'!BH51</f>
        <v>-201</v>
      </c>
      <c r="Z48" s="68">
        <f>'R5'!BH51</f>
        <v>-240</v>
      </c>
      <c r="AA48" s="605">
        <f>'R6'!BH51</f>
        <v>-205</v>
      </c>
      <c r="AB48" s="785">
        <f>h13_2!AK48</f>
        <v>17</v>
      </c>
      <c r="AC48" s="307">
        <f>h14_2!AK48</f>
        <v>-3</v>
      </c>
      <c r="AD48" s="307">
        <f>h15_2!AK48</f>
        <v>1</v>
      </c>
      <c r="AE48" s="307">
        <f>h16_2!AK48</f>
        <v>-5</v>
      </c>
      <c r="AF48" s="307">
        <f>h17_2!AK48</f>
        <v>12</v>
      </c>
      <c r="AG48" s="307">
        <f>'H18'!AL50</f>
        <v>16</v>
      </c>
      <c r="AH48" s="307">
        <f>'H19'!AL50</f>
        <v>18</v>
      </c>
      <c r="AI48" s="307">
        <f>'H20'!AL50</f>
        <v>1</v>
      </c>
      <c r="AJ48" s="307">
        <f>'H21'!AT51</f>
        <v>17</v>
      </c>
      <c r="AK48" s="307">
        <f>'H22'!AU50</f>
        <v>-8</v>
      </c>
      <c r="AL48" s="307">
        <f>'H23'!AU50</f>
        <v>19</v>
      </c>
      <c r="AM48" s="307">
        <f>'H24'!AU50</f>
        <v>28</v>
      </c>
      <c r="AN48" s="307">
        <f>'H25'!AU50</f>
        <v>21</v>
      </c>
      <c r="AO48" s="307">
        <f>'H26'!AU50</f>
        <v>29</v>
      </c>
      <c r="AP48" s="307">
        <f>'H27'!AU50</f>
        <v>38</v>
      </c>
      <c r="AQ48" s="333">
        <f>'H28'!AU50</f>
        <v>81</v>
      </c>
      <c r="AR48" s="559">
        <f>'H29'!AU50</f>
        <v>69</v>
      </c>
      <c r="AS48" s="333">
        <f>'H30'!AU50</f>
        <v>82</v>
      </c>
      <c r="AT48" s="333">
        <f>'R1'!BK51</f>
        <v>313</v>
      </c>
      <c r="AU48" s="333">
        <f>'R2'!BM51</f>
        <v>12</v>
      </c>
      <c r="AV48" s="333">
        <f>'R3'!BM51</f>
        <v>70</v>
      </c>
      <c r="AW48" s="559">
        <f>'R4'!BK51</f>
        <v>161</v>
      </c>
      <c r="AX48" s="307">
        <f>'R5'!BK51</f>
        <v>194</v>
      </c>
      <c r="AY48" s="333">
        <f>'R6'!BK51</f>
        <v>167</v>
      </c>
      <c r="AZ48" s="785">
        <f>h13_2!AL48</f>
        <v>18</v>
      </c>
      <c r="BA48" s="307">
        <f>h14_2!AL48</f>
        <v>9</v>
      </c>
      <c r="BB48" s="307">
        <f>h15_2!AL48</f>
        <v>24</v>
      </c>
      <c r="BC48" s="307">
        <f>h16_2!AL48</f>
        <v>31</v>
      </c>
      <c r="BD48" s="307">
        <f>h17_2!AL48</f>
        <v>18</v>
      </c>
      <c r="BE48" s="307">
        <f>'H18'!AM50</f>
        <v>24</v>
      </c>
      <c r="BF48" s="307">
        <f>'H19'!AM50</f>
        <v>30</v>
      </c>
      <c r="BG48" s="307">
        <f>'H20'!AM50</f>
        <v>26</v>
      </c>
      <c r="BH48" s="307">
        <f>'H21'!AU51</f>
        <v>27</v>
      </c>
      <c r="BI48" s="307">
        <f>'H22'!AV50</f>
        <v>-2</v>
      </c>
      <c r="BJ48" s="307">
        <f>'H23'!AV50</f>
        <v>20</v>
      </c>
      <c r="BK48" s="307">
        <f>'H24'!AV50</f>
        <v>-18</v>
      </c>
      <c r="BL48" s="307">
        <f>'H25'!AV50</f>
        <v>-2</v>
      </c>
      <c r="BM48" s="307">
        <f>'H26'!AV50</f>
        <v>8</v>
      </c>
      <c r="BN48" s="307">
        <f>'H27'!AV50</f>
        <v>-4</v>
      </c>
      <c r="BO48" s="333">
        <f>'H28'!AV50</f>
        <v>-32</v>
      </c>
      <c r="BP48" s="262">
        <f>'H29'!AV50</f>
        <v>-38</v>
      </c>
      <c r="BQ48" s="791">
        <f>'H30'!AV50</f>
        <v>-20</v>
      </c>
      <c r="BR48" s="791">
        <f>'R1'!BN51</f>
        <v>-192</v>
      </c>
      <c r="BS48" s="264">
        <f>'R2'!BP51</f>
        <v>0</v>
      </c>
      <c r="BT48" s="791">
        <f>'R3'!BP51</f>
        <v>-21</v>
      </c>
      <c r="BU48" s="262">
        <f>'R4'!BN51</f>
        <v>-25</v>
      </c>
      <c r="BV48" s="264">
        <f>'R5'!AD51</f>
        <v>-144</v>
      </c>
      <c r="BW48" s="791">
        <f>'R6'!AD51</f>
        <v>-149</v>
      </c>
    </row>
    <row r="49" spans="1:75" ht="15.75" customHeight="1" x14ac:dyDescent="0.2">
      <c r="A49" s="303">
        <v>8</v>
      </c>
      <c r="B49" s="1">
        <v>225</v>
      </c>
      <c r="C49" s="1207" t="s">
        <v>214</v>
      </c>
      <c r="D49" s="538">
        <f>h13_2!AJ49</f>
        <v>-96</v>
      </c>
      <c r="E49" s="58">
        <f>h14_2!AJ49</f>
        <v>-28</v>
      </c>
      <c r="F49" s="58">
        <f>h15_2!AJ49</f>
        <v>-167</v>
      </c>
      <c r="G49" s="58">
        <f>h16_2!AJ49</f>
        <v>-103</v>
      </c>
      <c r="H49" s="58">
        <f>h17_2!AJ49</f>
        <v>-207</v>
      </c>
      <c r="I49" s="58">
        <f>'H18'!AK51</f>
        <v>-106</v>
      </c>
      <c r="J49" s="58">
        <f>'H19'!AK51</f>
        <v>-278</v>
      </c>
      <c r="K49" s="58">
        <f>'H20'!AK51</f>
        <v>-273</v>
      </c>
      <c r="L49" s="58">
        <f>'H21'!AS52</f>
        <v>-202</v>
      </c>
      <c r="M49" s="58">
        <f>'H22'!AT51</f>
        <v>-222</v>
      </c>
      <c r="N49" s="58">
        <f>'H23'!AT51</f>
        <v>-154</v>
      </c>
      <c r="O49" s="58">
        <f>'H24'!AT51</f>
        <v>-157</v>
      </c>
      <c r="P49" s="58">
        <f>'H25'!AT51</f>
        <v>-256</v>
      </c>
      <c r="Q49" s="58">
        <f>'H26'!AT51</f>
        <v>-255</v>
      </c>
      <c r="R49" s="58">
        <f>'H27'!AT51</f>
        <v>-186</v>
      </c>
      <c r="S49" s="605">
        <f>'H28'!AT51</f>
        <v>-141</v>
      </c>
      <c r="T49" s="59">
        <f>'H29'!AT51</f>
        <v>-222</v>
      </c>
      <c r="U49" s="605">
        <f>'H30'!AT51</f>
        <v>-176</v>
      </c>
      <c r="V49" s="605">
        <f>'R1'!BH52</f>
        <v>-237</v>
      </c>
      <c r="W49" s="87">
        <f>'R2'!BJ52</f>
        <v>-210</v>
      </c>
      <c r="X49" s="605">
        <f>'R3'!BJ52</f>
        <v>-247</v>
      </c>
      <c r="Y49" s="68">
        <f>'R4'!BH52</f>
        <v>-236</v>
      </c>
      <c r="Z49" s="68">
        <f>'R5'!BH52</f>
        <v>-130</v>
      </c>
      <c r="AA49" s="605">
        <f>'R6'!BH52</f>
        <v>-200</v>
      </c>
      <c r="AB49" s="785">
        <f>h13_2!AK49</f>
        <v>31</v>
      </c>
      <c r="AC49" s="307">
        <f>h14_2!AK49</f>
        <v>-4</v>
      </c>
      <c r="AD49" s="307">
        <f>h15_2!AK49</f>
        <v>17</v>
      </c>
      <c r="AE49" s="307">
        <f>h16_2!AK49</f>
        <v>32</v>
      </c>
      <c r="AF49" s="307">
        <f>h17_2!AK49</f>
        <v>20</v>
      </c>
      <c r="AG49" s="307">
        <f>'H18'!AL51</f>
        <v>-25</v>
      </c>
      <c r="AH49" s="307">
        <f>'H19'!AL51</f>
        <v>-36</v>
      </c>
      <c r="AI49" s="307">
        <f>'H20'!AL51</f>
        <v>-34</v>
      </c>
      <c r="AJ49" s="307">
        <f>'H21'!AT52</f>
        <v>-60</v>
      </c>
      <c r="AK49" s="307">
        <f>'H22'!AU51</f>
        <v>-11</v>
      </c>
      <c r="AL49" s="307">
        <f>'H23'!AU51</f>
        <v>-4</v>
      </c>
      <c r="AM49" s="307">
        <f>'H24'!AU51</f>
        <v>39</v>
      </c>
      <c r="AN49" s="307">
        <f>'H25'!AU51</f>
        <v>11</v>
      </c>
      <c r="AO49" s="307">
        <f>'H26'!AU51</f>
        <v>24</v>
      </c>
      <c r="AP49" s="307">
        <f>'H27'!AU51</f>
        <v>53</v>
      </c>
      <c r="AQ49" s="333">
        <f>'H28'!AU51</f>
        <v>38</v>
      </c>
      <c r="AR49" s="559">
        <f>'H29'!AU51</f>
        <v>40</v>
      </c>
      <c r="AS49" s="333">
        <f>'H30'!AU51</f>
        <v>85</v>
      </c>
      <c r="AT49" s="333">
        <f>'R1'!BK52</f>
        <v>54</v>
      </c>
      <c r="AU49" s="333">
        <f>'R2'!BM52</f>
        <v>26</v>
      </c>
      <c r="AV49" s="333">
        <f>'R3'!BM52</f>
        <v>34</v>
      </c>
      <c r="AW49" s="559">
        <f>'R4'!BK52</f>
        <v>28</v>
      </c>
      <c r="AX49" s="307">
        <f>'R5'!BK52</f>
        <v>39</v>
      </c>
      <c r="AY49" s="333">
        <f>'R6'!BK52</f>
        <v>23</v>
      </c>
      <c r="AZ49" s="785">
        <f>h13_2!AL49</f>
        <v>35</v>
      </c>
      <c r="BA49" s="307">
        <f>h14_2!AL49</f>
        <v>34</v>
      </c>
      <c r="BB49" s="307">
        <f>h15_2!AL49</f>
        <v>7</v>
      </c>
      <c r="BC49" s="307">
        <f>h16_2!AL49</f>
        <v>22</v>
      </c>
      <c r="BD49" s="307">
        <f>h17_2!AL49</f>
        <v>-1</v>
      </c>
      <c r="BE49" s="307">
        <f>'H18'!AM51</f>
        <v>27</v>
      </c>
      <c r="BF49" s="307">
        <f>'H19'!AM51</f>
        <v>13</v>
      </c>
      <c r="BG49" s="307">
        <f>'H20'!AM51</f>
        <v>26</v>
      </c>
      <c r="BH49" s="307">
        <f>'H21'!AU52</f>
        <v>29</v>
      </c>
      <c r="BI49" s="307">
        <f>'H22'!AV51</f>
        <v>-1</v>
      </c>
      <c r="BJ49" s="307">
        <f>'H23'!AV51</f>
        <v>13</v>
      </c>
      <c r="BK49" s="307">
        <f>'H24'!AV51</f>
        <v>-19</v>
      </c>
      <c r="BL49" s="307">
        <f>'H25'!AV51</f>
        <v>-29</v>
      </c>
      <c r="BM49" s="307">
        <f>'H26'!AV51</f>
        <v>-18</v>
      </c>
      <c r="BN49" s="307">
        <f>'H27'!AV51</f>
        <v>-32</v>
      </c>
      <c r="BO49" s="333">
        <f>'H28'!AV51</f>
        <v>-6</v>
      </c>
      <c r="BP49" s="262">
        <f>'H29'!AV51</f>
        <v>-15</v>
      </c>
      <c r="BQ49" s="791">
        <f>'H30'!AV51</f>
        <v>-25</v>
      </c>
      <c r="BR49" s="791">
        <f>'R1'!BN52</f>
        <v>-30</v>
      </c>
      <c r="BS49" s="264">
        <f>'R2'!BP52</f>
        <v>-15</v>
      </c>
      <c r="BT49" s="791">
        <f>'R3'!BP52</f>
        <v>-10</v>
      </c>
      <c r="BU49" s="262">
        <f>'R4'!BN52</f>
        <v>-5</v>
      </c>
      <c r="BV49" s="264">
        <f>'R5'!AD52</f>
        <v>-92</v>
      </c>
      <c r="BW49" s="791">
        <f>'R6'!AD52</f>
        <v>-177</v>
      </c>
    </row>
    <row r="50" spans="1:75" ht="15.75" customHeight="1" x14ac:dyDescent="0.2">
      <c r="A50" s="303">
        <v>10</v>
      </c>
      <c r="B50" s="1">
        <v>226</v>
      </c>
      <c r="C50" s="1207" t="s">
        <v>215</v>
      </c>
      <c r="D50" s="538">
        <f>h13_2!AJ50</f>
        <v>-270</v>
      </c>
      <c r="E50" s="58">
        <f>h14_2!AJ50</f>
        <v>-241</v>
      </c>
      <c r="F50" s="58">
        <f>h15_2!AJ50</f>
        <v>-180</v>
      </c>
      <c r="G50" s="58">
        <f>h16_2!AJ50</f>
        <v>-361</v>
      </c>
      <c r="H50" s="58">
        <f>h17_2!AJ50</f>
        <v>-288</v>
      </c>
      <c r="I50" s="58">
        <f>'H18'!AK52</f>
        <v>-248</v>
      </c>
      <c r="J50" s="58">
        <f>'H19'!AK52</f>
        <v>-213</v>
      </c>
      <c r="K50" s="58">
        <f>'H20'!AK52</f>
        <v>-274</v>
      </c>
      <c r="L50" s="58">
        <f>'H21'!AS53</f>
        <v>-117</v>
      </c>
      <c r="M50" s="58">
        <f>'H22'!AT52</f>
        <v>-177</v>
      </c>
      <c r="N50" s="58">
        <f>'H23'!AT52</f>
        <v>-140</v>
      </c>
      <c r="O50" s="58">
        <f>'H24'!AT52</f>
        <v>-157</v>
      </c>
      <c r="P50" s="58">
        <f>'H25'!AT52</f>
        <v>-145</v>
      </c>
      <c r="Q50" s="58">
        <f>'H26'!AT52</f>
        <v>-69</v>
      </c>
      <c r="R50" s="58">
        <f>'H27'!AT52</f>
        <v>-111</v>
      </c>
      <c r="S50" s="605">
        <f>'H28'!AT52</f>
        <v>-183</v>
      </c>
      <c r="T50" s="59">
        <f>'H29'!AT52</f>
        <v>-101</v>
      </c>
      <c r="U50" s="605">
        <f>'H30'!AT52</f>
        <v>-228</v>
      </c>
      <c r="V50" s="605">
        <f>'R1'!BH53</f>
        <v>-115</v>
      </c>
      <c r="W50" s="87">
        <f>'R2'!BJ53</f>
        <v>75</v>
      </c>
      <c r="X50" s="605">
        <f>'R3'!BJ53</f>
        <v>150</v>
      </c>
      <c r="Y50" s="68">
        <f>'R4'!BH53</f>
        <v>203</v>
      </c>
      <c r="Z50" s="68">
        <f>'R5'!BH53</f>
        <v>-57</v>
      </c>
      <c r="AA50" s="605">
        <f>'R6'!BH53</f>
        <v>-76</v>
      </c>
      <c r="AB50" s="785">
        <f>h13_2!AK50</f>
        <v>-22</v>
      </c>
      <c r="AC50" s="307">
        <f>h14_2!AK50</f>
        <v>6</v>
      </c>
      <c r="AD50" s="307">
        <f>h15_2!AK50</f>
        <v>3</v>
      </c>
      <c r="AE50" s="307">
        <f>h16_2!AK50</f>
        <v>1</v>
      </c>
      <c r="AF50" s="307">
        <f>h17_2!AK50</f>
        <v>14</v>
      </c>
      <c r="AG50" s="307">
        <f>'H18'!AL52</f>
        <v>6</v>
      </c>
      <c r="AH50" s="307">
        <f>'H19'!AL52</f>
        <v>-3</v>
      </c>
      <c r="AI50" s="307">
        <f>'H20'!AL52</f>
        <v>23</v>
      </c>
      <c r="AJ50" s="307">
        <f>'H21'!AT53</f>
        <v>4</v>
      </c>
      <c r="AK50" s="307">
        <f>'H22'!AU52</f>
        <v>-1</v>
      </c>
      <c r="AL50" s="307">
        <f>'H23'!AU52</f>
        <v>3</v>
      </c>
      <c r="AM50" s="307">
        <f>'H24'!AU52</f>
        <v>0</v>
      </c>
      <c r="AN50" s="307">
        <f>'H25'!AU52</f>
        <v>3</v>
      </c>
      <c r="AO50" s="307">
        <f>'H26'!AU52</f>
        <v>15</v>
      </c>
      <c r="AP50" s="307">
        <f>'H27'!AU52</f>
        <v>39</v>
      </c>
      <c r="AQ50" s="333">
        <f>'H28'!AU52</f>
        <v>34</v>
      </c>
      <c r="AR50" s="559">
        <f>'H29'!AU52</f>
        <v>86</v>
      </c>
      <c r="AS50" s="333">
        <f>'H30'!AU52</f>
        <v>3</v>
      </c>
      <c r="AT50" s="333">
        <f>'R1'!BK53</f>
        <v>234</v>
      </c>
      <c r="AU50" s="333">
        <f>'R2'!BM53</f>
        <v>-1</v>
      </c>
      <c r="AV50" s="333">
        <f>'R3'!BM53</f>
        <v>78</v>
      </c>
      <c r="AW50" s="559">
        <f>'R4'!BK53</f>
        <v>201</v>
      </c>
      <c r="AX50" s="307">
        <f>'R5'!BK53</f>
        <v>181</v>
      </c>
      <c r="AY50" s="333">
        <f>'R6'!BK53</f>
        <v>153</v>
      </c>
      <c r="AZ50" s="785">
        <f>h13_2!AL50</f>
        <v>24</v>
      </c>
      <c r="BA50" s="307">
        <f>h14_2!AL50</f>
        <v>20</v>
      </c>
      <c r="BB50" s="307">
        <f>h15_2!AL50</f>
        <v>13</v>
      </c>
      <c r="BC50" s="307">
        <f>h16_2!AL50</f>
        <v>25</v>
      </c>
      <c r="BD50" s="307">
        <f>h17_2!AL50</f>
        <v>5</v>
      </c>
      <c r="BE50" s="307">
        <f>'H18'!AM52</f>
        <v>-7</v>
      </c>
      <c r="BF50" s="307">
        <f>'H19'!AM52</f>
        <v>-8</v>
      </c>
      <c r="BG50" s="307">
        <f>'H20'!AM52</f>
        <v>4</v>
      </c>
      <c r="BH50" s="307">
        <f>'H21'!AU53</f>
        <v>8</v>
      </c>
      <c r="BI50" s="307">
        <f>'H22'!AV52</f>
        <v>-1</v>
      </c>
      <c r="BJ50" s="307">
        <f>'H23'!AV52</f>
        <v>10</v>
      </c>
      <c r="BK50" s="307">
        <f>'H24'!AV52</f>
        <v>-2</v>
      </c>
      <c r="BL50" s="307">
        <f>'H25'!AV52</f>
        <v>-17</v>
      </c>
      <c r="BM50" s="307">
        <f>'H26'!AV52</f>
        <v>-12</v>
      </c>
      <c r="BN50" s="307">
        <f>'H27'!AV52</f>
        <v>-5</v>
      </c>
      <c r="BO50" s="333">
        <f>'H28'!AV52</f>
        <v>-8</v>
      </c>
      <c r="BP50" s="262">
        <f>'H29'!AV52</f>
        <v>-10</v>
      </c>
      <c r="BQ50" s="791">
        <f>'H30'!AV52</f>
        <v>-6</v>
      </c>
      <c r="BR50" s="791">
        <f>'R1'!BN53</f>
        <v>-137</v>
      </c>
      <c r="BS50" s="264">
        <f>'R2'!BP53</f>
        <v>-5</v>
      </c>
      <c r="BT50" s="791">
        <f>'R3'!BP53</f>
        <v>-10</v>
      </c>
      <c r="BU50" s="262">
        <f>'R4'!BN53</f>
        <v>-8</v>
      </c>
      <c r="BV50" s="264">
        <f>'R5'!AD53</f>
        <v>142</v>
      </c>
      <c r="BW50" s="791">
        <f>'R6'!AD53</f>
        <v>14</v>
      </c>
    </row>
    <row r="51" spans="1:75" s="81" customFormat="1" ht="15.75" customHeight="1" x14ac:dyDescent="0.2">
      <c r="A51" s="303">
        <v>7</v>
      </c>
      <c r="B51" s="1">
        <v>227</v>
      </c>
      <c r="C51" s="1207" t="s">
        <v>216</v>
      </c>
      <c r="D51" s="538">
        <f>h13_2!AJ51</f>
        <v>-336</v>
      </c>
      <c r="E51" s="58">
        <f>h14_2!AJ51</f>
        <v>-362</v>
      </c>
      <c r="F51" s="58">
        <f>h15_2!AJ51</f>
        <v>-232</v>
      </c>
      <c r="G51" s="58">
        <f>h16_2!AJ51</f>
        <v>-306</v>
      </c>
      <c r="H51" s="58">
        <f>h17_2!AJ51</f>
        <v>-345</v>
      </c>
      <c r="I51" s="58">
        <f>'H18'!AK53</f>
        <v>-330</v>
      </c>
      <c r="J51" s="58">
        <f>'H19'!AK53</f>
        <v>-322</v>
      </c>
      <c r="K51" s="58">
        <f>'H20'!AK53</f>
        <v>-327</v>
      </c>
      <c r="L51" s="58">
        <f>'H21'!AS54</f>
        <v>-294</v>
      </c>
      <c r="M51" s="58">
        <f>'H22'!AT53</f>
        <v>-333</v>
      </c>
      <c r="N51" s="58">
        <f>'H23'!AT53</f>
        <v>-321</v>
      </c>
      <c r="O51" s="58">
        <f>'H24'!AT53</f>
        <v>-315</v>
      </c>
      <c r="P51" s="58">
        <f>'H25'!AT53</f>
        <v>-338</v>
      </c>
      <c r="Q51" s="58">
        <f>'H26'!AT53</f>
        <v>-393</v>
      </c>
      <c r="R51" s="58">
        <f>'H27'!AT53</f>
        <v>-355</v>
      </c>
      <c r="S51" s="605">
        <f>'H28'!AT53</f>
        <v>-420</v>
      </c>
      <c r="T51" s="59">
        <f>'H29'!AT53</f>
        <v>-374</v>
      </c>
      <c r="U51" s="605">
        <f>'H30'!AT53</f>
        <v>-362</v>
      </c>
      <c r="V51" s="605">
        <f>'R1'!BH54</f>
        <v>-351</v>
      </c>
      <c r="W51" s="87">
        <f>'R2'!BJ54</f>
        <v>-303</v>
      </c>
      <c r="X51" s="605">
        <f>'R3'!BJ54</f>
        <v>-295</v>
      </c>
      <c r="Y51" s="68">
        <f>'R4'!BH54</f>
        <v>-331</v>
      </c>
      <c r="Z51" s="68">
        <f>'R5'!BH54</f>
        <v>-303</v>
      </c>
      <c r="AA51" s="605">
        <f>'R6'!BH54</f>
        <v>-323</v>
      </c>
      <c r="AB51" s="785">
        <f>h13_2!AK51</f>
        <v>29</v>
      </c>
      <c r="AC51" s="307">
        <f>h14_2!AK51</f>
        <v>-4</v>
      </c>
      <c r="AD51" s="307">
        <f>h15_2!AK51</f>
        <v>26</v>
      </c>
      <c r="AE51" s="307">
        <f>h16_2!AK51</f>
        <v>26</v>
      </c>
      <c r="AF51" s="307">
        <f>h17_2!AK51</f>
        <v>22</v>
      </c>
      <c r="AG51" s="307">
        <f>'H18'!AL53</f>
        <v>23</v>
      </c>
      <c r="AH51" s="307">
        <f>'H19'!AL53</f>
        <v>-4</v>
      </c>
      <c r="AI51" s="307">
        <f>'H20'!AL53</f>
        <v>-5</v>
      </c>
      <c r="AJ51" s="307">
        <f>'H21'!AT54</f>
        <v>-6</v>
      </c>
      <c r="AK51" s="307">
        <f>'H22'!AU53</f>
        <v>-7</v>
      </c>
      <c r="AL51" s="307">
        <f>'H23'!AU53</f>
        <v>0</v>
      </c>
      <c r="AM51" s="307">
        <f>'H24'!AU53</f>
        <v>-40</v>
      </c>
      <c r="AN51" s="307">
        <f>'H25'!AU53</f>
        <v>1</v>
      </c>
      <c r="AO51" s="307">
        <f>'H26'!AU53</f>
        <v>6</v>
      </c>
      <c r="AP51" s="307">
        <f>'H27'!AU53</f>
        <v>-2</v>
      </c>
      <c r="AQ51" s="333">
        <f>'H28'!AU53</f>
        <v>12</v>
      </c>
      <c r="AR51" s="559">
        <f>'H29'!AU53</f>
        <v>3</v>
      </c>
      <c r="AS51" s="333">
        <f>'H30'!AU53</f>
        <v>51</v>
      </c>
      <c r="AT51" s="333">
        <f>'R1'!BK54</f>
        <v>45</v>
      </c>
      <c r="AU51" s="333">
        <f>'R2'!BM54</f>
        <v>27</v>
      </c>
      <c r="AV51" s="333">
        <f>'R3'!BM54</f>
        <v>24</v>
      </c>
      <c r="AW51" s="559">
        <f>'R4'!BK54</f>
        <v>26</v>
      </c>
      <c r="AX51" s="307">
        <f>'R5'!BK54</f>
        <v>51</v>
      </c>
      <c r="AY51" s="333">
        <f>'R6'!BK54</f>
        <v>48</v>
      </c>
      <c r="AZ51" s="785">
        <f>h13_2!AL51</f>
        <v>26</v>
      </c>
      <c r="BA51" s="307">
        <f>h14_2!AL51</f>
        <v>35</v>
      </c>
      <c r="BB51" s="307">
        <f>h15_2!AL51</f>
        <v>26</v>
      </c>
      <c r="BC51" s="307">
        <f>h16_2!AL51</f>
        <v>27</v>
      </c>
      <c r="BD51" s="307">
        <f>h17_2!AL51</f>
        <v>27</v>
      </c>
      <c r="BE51" s="307">
        <f>'H18'!AM53</f>
        <v>5</v>
      </c>
      <c r="BF51" s="307">
        <f>'H19'!AM53</f>
        <v>21</v>
      </c>
      <c r="BG51" s="307">
        <f>'H20'!AM53</f>
        <v>15</v>
      </c>
      <c r="BH51" s="307">
        <f>'H21'!AU54</f>
        <v>15</v>
      </c>
      <c r="BI51" s="307">
        <f>'H22'!AV53</f>
        <v>13</v>
      </c>
      <c r="BJ51" s="307">
        <f>'H23'!AV53</f>
        <v>15</v>
      </c>
      <c r="BK51" s="307">
        <f>'H24'!AV53</f>
        <v>16</v>
      </c>
      <c r="BL51" s="307">
        <f>'H25'!AV53</f>
        <v>30</v>
      </c>
      <c r="BM51" s="307">
        <f>'H26'!AV53</f>
        <v>18</v>
      </c>
      <c r="BN51" s="307">
        <f>'H27'!AV53</f>
        <v>9</v>
      </c>
      <c r="BO51" s="333">
        <f>'H28'!AV53</f>
        <v>12</v>
      </c>
      <c r="BP51" s="262">
        <f>'H29'!AV53</f>
        <v>0</v>
      </c>
      <c r="BQ51" s="791">
        <f>'H30'!AV53</f>
        <v>9</v>
      </c>
      <c r="BR51" s="791">
        <f>'R1'!BN54</f>
        <v>-7</v>
      </c>
      <c r="BS51" s="264">
        <f>'R2'!BP54</f>
        <v>8</v>
      </c>
      <c r="BT51" s="791">
        <f>'R3'!BP54</f>
        <v>6</v>
      </c>
      <c r="BU51" s="262">
        <f>'R4'!BN54</f>
        <v>16</v>
      </c>
      <c r="BV51" s="264">
        <f>'R5'!AD54</f>
        <v>-246</v>
      </c>
      <c r="BW51" s="791">
        <f>'R6'!AD54</f>
        <v>-340</v>
      </c>
    </row>
    <row r="52" spans="1:75" ht="15.75" customHeight="1" x14ac:dyDescent="0.2">
      <c r="A52" s="303">
        <v>5</v>
      </c>
      <c r="B52" s="1">
        <v>228</v>
      </c>
      <c r="C52" s="1207" t="s">
        <v>217</v>
      </c>
      <c r="D52" s="538">
        <f>h13_2!AJ52</f>
        <v>-161</v>
      </c>
      <c r="E52" s="58">
        <f>h14_2!AJ52</f>
        <v>-168</v>
      </c>
      <c r="F52" s="58">
        <f>h15_2!AJ52</f>
        <v>-206</v>
      </c>
      <c r="G52" s="58">
        <f>h16_2!AJ52</f>
        <v>-241</v>
      </c>
      <c r="H52" s="58">
        <f>h17_2!AJ52</f>
        <v>-107</v>
      </c>
      <c r="I52" s="58">
        <f>'H18'!AK54</f>
        <v>-244</v>
      </c>
      <c r="J52" s="58">
        <f>'H19'!AK54</f>
        <v>5</v>
      </c>
      <c r="K52" s="58">
        <f>'H20'!AK54</f>
        <v>-10</v>
      </c>
      <c r="L52" s="58">
        <f>'H21'!AS55</f>
        <v>-227</v>
      </c>
      <c r="M52" s="58">
        <f>'H22'!AT54</f>
        <v>-103</v>
      </c>
      <c r="N52" s="58">
        <f>'H23'!AT54</f>
        <v>-78</v>
      </c>
      <c r="O52" s="58">
        <f>'H24'!AT54</f>
        <v>-106</v>
      </c>
      <c r="P52" s="58">
        <f>'H25'!AT54</f>
        <v>-133</v>
      </c>
      <c r="Q52" s="58">
        <f>'H26'!AT54</f>
        <v>-191</v>
      </c>
      <c r="R52" s="58">
        <f>'H27'!AT54</f>
        <v>30</v>
      </c>
      <c r="S52" s="605">
        <f>'H28'!AT54</f>
        <v>117</v>
      </c>
      <c r="T52" s="59">
        <f>'H29'!AT54</f>
        <v>-237</v>
      </c>
      <c r="U52" s="605">
        <f>'H30'!AT54</f>
        <v>-163</v>
      </c>
      <c r="V52" s="605">
        <f>'R1'!BH55</f>
        <v>-123</v>
      </c>
      <c r="W52" s="87">
        <f>'R2'!BJ55</f>
        <v>-206</v>
      </c>
      <c r="X52" s="605">
        <f>'R3'!BJ55</f>
        <v>-1</v>
      </c>
      <c r="Y52" s="68">
        <f>'R4'!BH55</f>
        <v>82</v>
      </c>
      <c r="Z52" s="68">
        <f>'R5'!BH55</f>
        <v>-70</v>
      </c>
      <c r="AA52" s="605">
        <f>'R6'!BH55</f>
        <v>-138</v>
      </c>
      <c r="AB52" s="785">
        <f>h13_2!AK52</f>
        <v>15</v>
      </c>
      <c r="AC52" s="307">
        <f>h14_2!AK52</f>
        <v>-37</v>
      </c>
      <c r="AD52" s="307">
        <f>h15_2!AK52</f>
        <v>4</v>
      </c>
      <c r="AE52" s="307">
        <f>h16_2!AK52</f>
        <v>-15</v>
      </c>
      <c r="AF52" s="307">
        <f>h17_2!AK52</f>
        <v>27</v>
      </c>
      <c r="AG52" s="307">
        <f>'H18'!AL54</f>
        <v>17</v>
      </c>
      <c r="AH52" s="307">
        <f>'H19'!AL54</f>
        <v>69</v>
      </c>
      <c r="AI52" s="307">
        <f>'H20'!AL54</f>
        <v>64</v>
      </c>
      <c r="AJ52" s="307">
        <f>'H21'!AT55</f>
        <v>49</v>
      </c>
      <c r="AK52" s="307">
        <f>'H22'!AU54</f>
        <v>-14</v>
      </c>
      <c r="AL52" s="307">
        <f>'H23'!AU54</f>
        <v>100</v>
      </c>
      <c r="AM52" s="307">
        <f>'H24'!AU54</f>
        <v>60</v>
      </c>
      <c r="AN52" s="307">
        <f>'H25'!AU54</f>
        <v>21</v>
      </c>
      <c r="AO52" s="307">
        <f>'H26'!AU54</f>
        <v>89</v>
      </c>
      <c r="AP52" s="307">
        <f>'H27'!AU54</f>
        <v>162</v>
      </c>
      <c r="AQ52" s="333">
        <f>'H28'!AU54</f>
        <v>264</v>
      </c>
      <c r="AR52" s="559">
        <f>'H29'!AU54</f>
        <v>339</v>
      </c>
      <c r="AS52" s="333">
        <f>'H30'!AU54</f>
        <v>210</v>
      </c>
      <c r="AT52" s="333">
        <f>'R1'!BK55</f>
        <v>581</v>
      </c>
      <c r="AU52" s="333">
        <f>'R2'!BM55</f>
        <v>227</v>
      </c>
      <c r="AV52" s="333">
        <f>'R3'!BM55</f>
        <v>327</v>
      </c>
      <c r="AW52" s="559">
        <f>'R4'!BK55</f>
        <v>304</v>
      </c>
      <c r="AX52" s="307">
        <f>'R5'!BK55</f>
        <v>315</v>
      </c>
      <c r="AY52" s="333">
        <f>'R6'!BK55</f>
        <v>411</v>
      </c>
      <c r="AZ52" s="785">
        <f>h13_2!AL52</f>
        <v>11</v>
      </c>
      <c r="BA52" s="307">
        <f>h14_2!AL52</f>
        <v>17</v>
      </c>
      <c r="BB52" s="307">
        <f>h15_2!AL52</f>
        <v>7</v>
      </c>
      <c r="BC52" s="307">
        <f>h16_2!AL52</f>
        <v>12</v>
      </c>
      <c r="BD52" s="307">
        <f>h17_2!AL52</f>
        <v>18</v>
      </c>
      <c r="BE52" s="307">
        <f>'H18'!AM54</f>
        <v>9</v>
      </c>
      <c r="BF52" s="307">
        <f>'H19'!AM54</f>
        <v>3</v>
      </c>
      <c r="BG52" s="307">
        <f>'H20'!AM54</f>
        <v>15</v>
      </c>
      <c r="BH52" s="307">
        <f>'H21'!AU55</f>
        <v>4</v>
      </c>
      <c r="BI52" s="307">
        <f>'H22'!AV54</f>
        <v>-3</v>
      </c>
      <c r="BJ52" s="307">
        <f>'H23'!AV54</f>
        <v>8</v>
      </c>
      <c r="BK52" s="307">
        <f>'H24'!AV54</f>
        <v>-3</v>
      </c>
      <c r="BL52" s="307">
        <f>'H25'!AV54</f>
        <v>-9</v>
      </c>
      <c r="BM52" s="307">
        <f>'H26'!AV54</f>
        <v>-26</v>
      </c>
      <c r="BN52" s="307">
        <f>'H27'!AV54</f>
        <v>-20</v>
      </c>
      <c r="BO52" s="333">
        <f>'H28'!AV54</f>
        <v>-14</v>
      </c>
      <c r="BP52" s="262">
        <f>'H29'!AV54</f>
        <v>-112</v>
      </c>
      <c r="BQ52" s="791">
        <f>'H30'!AV54</f>
        <v>-97</v>
      </c>
      <c r="BR52" s="791">
        <f>'R1'!BN55</f>
        <v>-196</v>
      </c>
      <c r="BS52" s="264">
        <f>'R2'!BP55</f>
        <v>-49</v>
      </c>
      <c r="BT52" s="791">
        <f>'R3'!BP55</f>
        <v>-82</v>
      </c>
      <c r="BU52" s="262">
        <f>'R4'!BN55</f>
        <v>-41</v>
      </c>
      <c r="BV52" s="264">
        <f>'R5'!AD55</f>
        <v>154</v>
      </c>
      <c r="BW52" s="791">
        <f>'R6'!AD55</f>
        <v>-70</v>
      </c>
    </row>
    <row r="53" spans="1:75" ht="15.75" customHeight="1" x14ac:dyDescent="0.2">
      <c r="A53" s="303">
        <v>7</v>
      </c>
      <c r="B53" s="1">
        <v>229</v>
      </c>
      <c r="C53" s="1207" t="s">
        <v>218</v>
      </c>
      <c r="D53" s="538">
        <f>h13_2!AJ53</f>
        <v>-353</v>
      </c>
      <c r="E53" s="58">
        <f>h14_2!AJ53</f>
        <v>-127</v>
      </c>
      <c r="F53" s="58">
        <f>h15_2!AJ53</f>
        <v>-198</v>
      </c>
      <c r="G53" s="58">
        <f>h16_2!AJ53</f>
        <v>72</v>
      </c>
      <c r="H53" s="58">
        <f>h17_2!AJ53</f>
        <v>-213</v>
      </c>
      <c r="I53" s="58">
        <f>'H18'!AK55</f>
        <v>-118</v>
      </c>
      <c r="J53" s="58">
        <f>'H19'!AK55</f>
        <v>-84</v>
      </c>
      <c r="K53" s="58">
        <f>'H20'!AK55</f>
        <v>-284</v>
      </c>
      <c r="L53" s="58">
        <f>'H21'!AS56</f>
        <v>2</v>
      </c>
      <c r="M53" s="58">
        <f>'H22'!AT55</f>
        <v>-153</v>
      </c>
      <c r="N53" s="58">
        <f>'H23'!AT55</f>
        <v>-172</v>
      </c>
      <c r="O53" s="58">
        <f>'H24'!AT55</f>
        <v>-310</v>
      </c>
      <c r="P53" s="58">
        <f>'H25'!AT55</f>
        <v>-339</v>
      </c>
      <c r="Q53" s="58">
        <f>'H26'!AT55</f>
        <v>-220</v>
      </c>
      <c r="R53" s="58">
        <f>'H27'!AT55</f>
        <v>-225</v>
      </c>
      <c r="S53" s="605">
        <f>'H28'!AT55</f>
        <v>-254</v>
      </c>
      <c r="T53" s="59">
        <f>'H29'!AT55</f>
        <v>-372</v>
      </c>
      <c r="U53" s="605">
        <f>'H30'!AT55</f>
        <v>-253</v>
      </c>
      <c r="V53" s="605">
        <f>'R1'!BH56</f>
        <v>-337</v>
      </c>
      <c r="W53" s="87">
        <f>'R2'!BJ56</f>
        <v>-241</v>
      </c>
      <c r="X53" s="605">
        <f>'R3'!BJ56</f>
        <v>-296</v>
      </c>
      <c r="Y53" s="68">
        <f>'R4'!BH56</f>
        <v>-206</v>
      </c>
      <c r="Z53" s="68">
        <f>'R5'!BH56</f>
        <v>-343</v>
      </c>
      <c r="AA53" s="605">
        <f>'R6'!BH56</f>
        <v>-340</v>
      </c>
      <c r="AB53" s="785">
        <f>h13_2!AK53</f>
        <v>24</v>
      </c>
      <c r="AC53" s="307">
        <f>h14_2!AK53</f>
        <v>-1</v>
      </c>
      <c r="AD53" s="307">
        <f>h15_2!AK53</f>
        <v>-4</v>
      </c>
      <c r="AE53" s="307">
        <f>h16_2!AK53</f>
        <v>-15</v>
      </c>
      <c r="AF53" s="307">
        <f>h17_2!AK53</f>
        <v>15</v>
      </c>
      <c r="AG53" s="307">
        <f>'H18'!AL55</f>
        <v>39</v>
      </c>
      <c r="AH53" s="307">
        <f>'H19'!AL55</f>
        <v>-5</v>
      </c>
      <c r="AI53" s="307">
        <f>'H20'!AL55</f>
        <v>33</v>
      </c>
      <c r="AJ53" s="307">
        <f>'H21'!AT56</f>
        <v>-16</v>
      </c>
      <c r="AK53" s="307">
        <f>'H22'!AU55</f>
        <v>7</v>
      </c>
      <c r="AL53" s="307">
        <f>'H23'!AU55</f>
        <v>16</v>
      </c>
      <c r="AM53" s="307">
        <f>'H24'!AU55</f>
        <v>12</v>
      </c>
      <c r="AN53" s="307">
        <f>'H25'!AU55</f>
        <v>44</v>
      </c>
      <c r="AO53" s="307">
        <f>'H26'!AU55</f>
        <v>45</v>
      </c>
      <c r="AP53" s="307">
        <f>'H27'!AU55</f>
        <v>43</v>
      </c>
      <c r="AQ53" s="333">
        <f>'H28'!AU55</f>
        <v>35</v>
      </c>
      <c r="AR53" s="559">
        <f>'H29'!AU55</f>
        <v>110</v>
      </c>
      <c r="AS53" s="333">
        <f>'H30'!AU55</f>
        <v>113</v>
      </c>
      <c r="AT53" s="333">
        <f>'R1'!BK56</f>
        <v>176</v>
      </c>
      <c r="AU53" s="333">
        <f>'R2'!BM56</f>
        <v>88</v>
      </c>
      <c r="AV53" s="333">
        <f>'R3'!BM56</f>
        <v>26</v>
      </c>
      <c r="AW53" s="559">
        <f>'R4'!BK56</f>
        <v>85</v>
      </c>
      <c r="AX53" s="307">
        <f>'R5'!BK56</f>
        <v>123</v>
      </c>
      <c r="AY53" s="333">
        <f>'R6'!BK56</f>
        <v>127</v>
      </c>
      <c r="AZ53" s="785">
        <f>h13_2!AL53</f>
        <v>18</v>
      </c>
      <c r="BA53" s="307">
        <f>h14_2!AL53</f>
        <v>26</v>
      </c>
      <c r="BB53" s="307">
        <f>h15_2!AL53</f>
        <v>24</v>
      </c>
      <c r="BC53" s="307">
        <f>h16_2!AL53</f>
        <v>11</v>
      </c>
      <c r="BD53" s="307">
        <f>h17_2!AL53</f>
        <v>29</v>
      </c>
      <c r="BE53" s="307">
        <f>'H18'!AM55</f>
        <v>8</v>
      </c>
      <c r="BF53" s="307">
        <f>'H19'!AM55</f>
        <v>16</v>
      </c>
      <c r="BG53" s="307">
        <f>'H20'!AM55</f>
        <v>-2</v>
      </c>
      <c r="BH53" s="307">
        <f>'H21'!AU56</f>
        <v>2</v>
      </c>
      <c r="BI53" s="307">
        <f>'H22'!AV55</f>
        <v>-3</v>
      </c>
      <c r="BJ53" s="307">
        <f>'H23'!AV55</f>
        <v>3</v>
      </c>
      <c r="BK53" s="307">
        <f>'H24'!AV55</f>
        <v>-37</v>
      </c>
      <c r="BL53" s="307">
        <f>'H25'!AV55</f>
        <v>-42</v>
      </c>
      <c r="BM53" s="307">
        <f>'H26'!AV55</f>
        <v>-12</v>
      </c>
      <c r="BN53" s="307">
        <f>'H27'!AV55</f>
        <v>-32</v>
      </c>
      <c r="BO53" s="333">
        <f>'H28'!AV55</f>
        <v>-28</v>
      </c>
      <c r="BP53" s="262">
        <f>'H29'!AV55</f>
        <v>-59</v>
      </c>
      <c r="BQ53" s="791">
        <f>'H30'!AV55</f>
        <v>-48</v>
      </c>
      <c r="BR53" s="791">
        <f>'R1'!BN56</f>
        <v>-67</v>
      </c>
      <c r="BS53" s="264">
        <f>'R2'!BP56</f>
        <v>-55</v>
      </c>
      <c r="BT53" s="791">
        <f>'R3'!BP56</f>
        <v>-28</v>
      </c>
      <c r="BU53" s="262">
        <f>'R4'!BN56</f>
        <v>-35</v>
      </c>
      <c r="BV53" s="264">
        <f>'R5'!AD56</f>
        <v>-265</v>
      </c>
      <c r="BW53" s="791">
        <f>'R6'!AD56</f>
        <v>-244</v>
      </c>
    </row>
    <row r="54" spans="1:75" ht="15.75" customHeight="1" x14ac:dyDescent="0.2">
      <c r="A54" s="303">
        <v>3</v>
      </c>
      <c r="B54" s="1">
        <v>301</v>
      </c>
      <c r="C54" s="1207" t="s">
        <v>49</v>
      </c>
      <c r="D54" s="538">
        <f>h13_2!AJ54</f>
        <v>-2</v>
      </c>
      <c r="E54" s="58">
        <f>h14_2!AJ54</f>
        <v>88</v>
      </c>
      <c r="F54" s="58">
        <f>h15_2!AJ54</f>
        <v>-126</v>
      </c>
      <c r="G54" s="58">
        <f>h16_2!AJ54</f>
        <v>667</v>
      </c>
      <c r="H54" s="58">
        <f>h17_2!AJ54</f>
        <v>657</v>
      </c>
      <c r="I54" s="58">
        <f>'H18'!AK56</f>
        <v>660</v>
      </c>
      <c r="J54" s="58">
        <f>'H19'!AK56</f>
        <v>494</v>
      </c>
      <c r="K54" s="58">
        <f>'H20'!AK56</f>
        <v>225</v>
      </c>
      <c r="L54" s="58">
        <f>'H21'!AS57</f>
        <v>102</v>
      </c>
      <c r="M54" s="58">
        <f>'H22'!AT56</f>
        <v>-75</v>
      </c>
      <c r="N54" s="58">
        <f>'H23'!AT56</f>
        <v>-152</v>
      </c>
      <c r="O54" s="58">
        <f>'H24'!AT56</f>
        <v>-152</v>
      </c>
      <c r="P54" s="58">
        <f>'H25'!AT56</f>
        <v>-182</v>
      </c>
      <c r="Q54" s="58">
        <f>'H26'!AT56</f>
        <v>-69</v>
      </c>
      <c r="R54" s="58">
        <f>'H27'!AT56</f>
        <v>6</v>
      </c>
      <c r="S54" s="605">
        <f>'H28'!AT56</f>
        <v>73</v>
      </c>
      <c r="T54" s="59">
        <f>'H29'!AT56</f>
        <v>-112</v>
      </c>
      <c r="U54" s="605">
        <f>'H30'!AT56</f>
        <v>-96</v>
      </c>
      <c r="V54" s="605">
        <f>'R1'!BH57</f>
        <v>-281</v>
      </c>
      <c r="W54" s="87">
        <f>'R2'!BJ57</f>
        <v>-218</v>
      </c>
      <c r="X54" s="605">
        <f>'R3'!BJ57</f>
        <v>-235</v>
      </c>
      <c r="Y54" s="68">
        <f>'R4'!BH57</f>
        <v>-191</v>
      </c>
      <c r="Z54" s="68">
        <f>'R5'!BH57</f>
        <v>-244</v>
      </c>
      <c r="AA54" s="605">
        <f>'R6'!BH57</f>
        <v>-191</v>
      </c>
      <c r="AB54" s="785">
        <f>h13_2!AK54</f>
        <v>-14</v>
      </c>
      <c r="AC54" s="307">
        <f>h14_2!AK54</f>
        <v>2</v>
      </c>
      <c r="AD54" s="307">
        <f>h15_2!AK54</f>
        <v>-3</v>
      </c>
      <c r="AE54" s="307">
        <f>h16_2!AK54</f>
        <v>11</v>
      </c>
      <c r="AF54" s="307">
        <f>h17_2!AK54</f>
        <v>11</v>
      </c>
      <c r="AG54" s="307">
        <f>'H18'!AL56</f>
        <v>1</v>
      </c>
      <c r="AH54" s="307">
        <f>'H19'!AL56</f>
        <v>49</v>
      </c>
      <c r="AI54" s="307">
        <f>'H20'!AL56</f>
        <v>16</v>
      </c>
      <c r="AJ54" s="307">
        <f>'H21'!AT57</f>
        <v>-1</v>
      </c>
      <c r="AK54" s="307">
        <f>'H22'!AU56</f>
        <v>22</v>
      </c>
      <c r="AL54" s="307">
        <f>'H23'!AU56</f>
        <v>-16</v>
      </c>
      <c r="AM54" s="307">
        <f>'H24'!AU56</f>
        <v>-18</v>
      </c>
      <c r="AN54" s="307">
        <f>'H25'!AU56</f>
        <v>3</v>
      </c>
      <c r="AO54" s="307">
        <f>'H26'!AU56</f>
        <v>5</v>
      </c>
      <c r="AP54" s="307">
        <f>'H27'!AU56</f>
        <v>24</v>
      </c>
      <c r="AQ54" s="333">
        <f>'H28'!AU56</f>
        <v>7</v>
      </c>
      <c r="AR54" s="559">
        <f>'H29'!AU56</f>
        <v>15</v>
      </c>
      <c r="AS54" s="333">
        <f>'H30'!AU56</f>
        <v>26</v>
      </c>
      <c r="AT54" s="333">
        <f>'R1'!BK57</f>
        <v>21</v>
      </c>
      <c r="AU54" s="333">
        <f>'R2'!BM57</f>
        <v>25</v>
      </c>
      <c r="AV54" s="333">
        <f>'R3'!BM57</f>
        <v>16</v>
      </c>
      <c r="AW54" s="559">
        <f>'R4'!BK57</f>
        <v>11</v>
      </c>
      <c r="AX54" s="307">
        <f>'R5'!BK57</f>
        <v>23</v>
      </c>
      <c r="AY54" s="333">
        <f>'R6'!BK57</f>
        <v>25</v>
      </c>
      <c r="AZ54" s="785">
        <f>h13_2!AL54</f>
        <v>2</v>
      </c>
      <c r="BA54" s="307">
        <f>h14_2!AL54</f>
        <v>12</v>
      </c>
      <c r="BB54" s="307">
        <f>h15_2!AL54</f>
        <v>9</v>
      </c>
      <c r="BC54" s="307">
        <f>h16_2!AL54</f>
        <v>2</v>
      </c>
      <c r="BD54" s="307">
        <f>h17_2!AL54</f>
        <v>-4</v>
      </c>
      <c r="BE54" s="307">
        <f>'H18'!AM56</f>
        <v>0</v>
      </c>
      <c r="BF54" s="307">
        <f>'H19'!AM56</f>
        <v>14</v>
      </c>
      <c r="BG54" s="307">
        <f>'H20'!AM56</f>
        <v>12</v>
      </c>
      <c r="BH54" s="307">
        <f>'H21'!AU57</f>
        <v>6</v>
      </c>
      <c r="BI54" s="307">
        <f>'H22'!AV56</f>
        <v>9</v>
      </c>
      <c r="BJ54" s="307">
        <f>'H23'!AV56</f>
        <v>2</v>
      </c>
      <c r="BK54" s="307">
        <f>'H24'!AV56</f>
        <v>11</v>
      </c>
      <c r="BL54" s="307">
        <f>'H25'!AV56</f>
        <v>9</v>
      </c>
      <c r="BM54" s="307">
        <f>'H26'!AV56</f>
        <v>5</v>
      </c>
      <c r="BN54" s="307">
        <f>'H27'!AV56</f>
        <v>4</v>
      </c>
      <c r="BO54" s="333">
        <f>'H28'!AV56</f>
        <v>12</v>
      </c>
      <c r="BP54" s="262">
        <f>'H29'!AV56</f>
        <v>1</v>
      </c>
      <c r="BQ54" s="791">
        <f>'H30'!AV56</f>
        <v>2</v>
      </c>
      <c r="BR54" s="791">
        <f>'R1'!BN57</f>
        <v>-6</v>
      </c>
      <c r="BS54" s="264">
        <f>'R2'!BP57</f>
        <v>-2</v>
      </c>
      <c r="BT54" s="791">
        <f>'R3'!BP57</f>
        <v>4</v>
      </c>
      <c r="BU54" s="262">
        <f>'R4'!BN57</f>
        <v>4</v>
      </c>
      <c r="BV54" s="264">
        <f>'R5'!AD57</f>
        <v>-227</v>
      </c>
      <c r="BW54" s="791">
        <f>'R6'!AD57</f>
        <v>-195</v>
      </c>
    </row>
    <row r="55" spans="1:75" ht="15.75" customHeight="1" x14ac:dyDescent="0.2">
      <c r="A55" s="303">
        <v>5</v>
      </c>
      <c r="B55" s="1">
        <v>365</v>
      </c>
      <c r="C55" s="1207" t="s">
        <v>219</v>
      </c>
      <c r="D55" s="538">
        <f>h13_2!AJ55</f>
        <v>-28</v>
      </c>
      <c r="E55" s="58">
        <f>h14_2!AJ55</f>
        <v>-19</v>
      </c>
      <c r="F55" s="58">
        <f>h15_2!AJ55</f>
        <v>-47</v>
      </c>
      <c r="G55" s="58">
        <f>h16_2!AJ55</f>
        <v>-65</v>
      </c>
      <c r="H55" s="58">
        <f>h17_2!AJ55</f>
        <v>-114</v>
      </c>
      <c r="I55" s="58">
        <f>'H18'!AK57</f>
        <v>-184</v>
      </c>
      <c r="J55" s="58">
        <f>'H19'!AK57</f>
        <v>-141</v>
      </c>
      <c r="K55" s="58">
        <f>'H20'!AK57</f>
        <v>-234</v>
      </c>
      <c r="L55" s="58">
        <f>'H21'!AS58</f>
        <v>-163</v>
      </c>
      <c r="M55" s="58">
        <f>'H22'!AT57</f>
        <v>-156</v>
      </c>
      <c r="N55" s="58">
        <f>'H23'!AT57</f>
        <v>-199</v>
      </c>
      <c r="O55" s="58">
        <f>'H24'!AT57</f>
        <v>-125</v>
      </c>
      <c r="P55" s="58">
        <f>'H25'!AT57</f>
        <v>-166</v>
      </c>
      <c r="Q55" s="58">
        <f>'H26'!AT57</f>
        <v>-130</v>
      </c>
      <c r="R55" s="58">
        <f>'H27'!AT57</f>
        <v>-256</v>
      </c>
      <c r="S55" s="605">
        <f>'H28'!AT57</f>
        <v>-157</v>
      </c>
      <c r="T55" s="59">
        <f>'H29'!AT57</f>
        <v>-142</v>
      </c>
      <c r="U55" s="605">
        <f>'H30'!AT57</f>
        <v>-297</v>
      </c>
      <c r="V55" s="605">
        <f>'R1'!BH58</f>
        <v>-209</v>
      </c>
      <c r="W55" s="87">
        <f>'R2'!BJ58</f>
        <v>-191</v>
      </c>
      <c r="X55" s="605">
        <f>'R3'!BJ58</f>
        <v>-235</v>
      </c>
      <c r="Y55" s="68">
        <f>'R4'!BH58</f>
        <v>-150</v>
      </c>
      <c r="Z55" s="68">
        <f>'R5'!BH58</f>
        <v>-207</v>
      </c>
      <c r="AA55" s="605">
        <f>'R6'!BH58</f>
        <v>-147</v>
      </c>
      <c r="AB55" s="785">
        <f>h13_2!AK55</f>
        <v>11</v>
      </c>
      <c r="AC55" s="307">
        <f>h14_2!AK55</f>
        <v>5</v>
      </c>
      <c r="AD55" s="307">
        <f>h15_2!AK55</f>
        <v>9</v>
      </c>
      <c r="AE55" s="307">
        <f>h16_2!AK55</f>
        <v>-4</v>
      </c>
      <c r="AF55" s="307">
        <f>h17_2!AK55</f>
        <v>6</v>
      </c>
      <c r="AG55" s="307">
        <f>'H18'!AL57</f>
        <v>15</v>
      </c>
      <c r="AH55" s="307">
        <f>'H19'!AL57</f>
        <v>-3</v>
      </c>
      <c r="AI55" s="307">
        <f>'H20'!AL57</f>
        <v>9</v>
      </c>
      <c r="AJ55" s="307">
        <f>'H21'!AT58</f>
        <v>-11</v>
      </c>
      <c r="AK55" s="307">
        <f>'H22'!AU57</f>
        <v>21</v>
      </c>
      <c r="AL55" s="307">
        <f>'H23'!AU57</f>
        <v>1</v>
      </c>
      <c r="AM55" s="307">
        <f>'H24'!AU57</f>
        <v>18</v>
      </c>
      <c r="AN55" s="307">
        <f>'H25'!AU57</f>
        <v>42</v>
      </c>
      <c r="AO55" s="307">
        <f>'H26'!AU57</f>
        <v>27</v>
      </c>
      <c r="AP55" s="307">
        <f>'H27'!AU57</f>
        <v>35</v>
      </c>
      <c r="AQ55" s="333">
        <f>'H28'!AU57</f>
        <v>31</v>
      </c>
      <c r="AR55" s="559">
        <f>'H29'!AU57</f>
        <v>52</v>
      </c>
      <c r="AS55" s="333">
        <f>'H30'!AU57</f>
        <v>66</v>
      </c>
      <c r="AT55" s="333">
        <f>'R1'!BK58</f>
        <v>90</v>
      </c>
      <c r="AU55" s="333">
        <f>'R2'!BM58</f>
        <v>60</v>
      </c>
      <c r="AV55" s="333">
        <f>'R3'!BM58</f>
        <v>16</v>
      </c>
      <c r="AW55" s="559">
        <f>'R4'!BK58</f>
        <v>55</v>
      </c>
      <c r="AX55" s="307">
        <f>'R5'!BK58</f>
        <v>46</v>
      </c>
      <c r="AY55" s="333">
        <f>'R6'!BK58</f>
        <v>38</v>
      </c>
      <c r="AZ55" s="785">
        <f>h13_2!AL55</f>
        <v>13</v>
      </c>
      <c r="BA55" s="307">
        <f>h14_2!AL55</f>
        <v>13</v>
      </c>
      <c r="BB55" s="307">
        <f>h15_2!AL55</f>
        <v>6</v>
      </c>
      <c r="BC55" s="307">
        <f>h16_2!AL55</f>
        <v>2</v>
      </c>
      <c r="BD55" s="307">
        <f>h17_2!AL55</f>
        <v>5</v>
      </c>
      <c r="BE55" s="307">
        <f>'H18'!AM57</f>
        <v>5</v>
      </c>
      <c r="BF55" s="307">
        <f>'H19'!AM57</f>
        <v>4</v>
      </c>
      <c r="BG55" s="307">
        <f>'H20'!AM57</f>
        <v>4</v>
      </c>
      <c r="BH55" s="307">
        <f>'H21'!AU58</f>
        <v>8</v>
      </c>
      <c r="BI55" s="307">
        <f>'H22'!AV57</f>
        <v>-1</v>
      </c>
      <c r="BJ55" s="307">
        <f>'H23'!AV57</f>
        <v>6</v>
      </c>
      <c r="BK55" s="307">
        <f>'H24'!AV57</f>
        <v>-17</v>
      </c>
      <c r="BL55" s="307">
        <f>'H25'!AV57</f>
        <v>-21</v>
      </c>
      <c r="BM55" s="307">
        <f>'H26'!AV57</f>
        <v>-19</v>
      </c>
      <c r="BN55" s="307">
        <f>'H27'!AV57</f>
        <v>-13</v>
      </c>
      <c r="BO55" s="333">
        <f>'H28'!AV57</f>
        <v>-26</v>
      </c>
      <c r="BP55" s="262">
        <f>'H29'!AV57</f>
        <v>-18</v>
      </c>
      <c r="BQ55" s="791">
        <f>'H30'!AV57</f>
        <v>-48</v>
      </c>
      <c r="BR55" s="791">
        <f>'R1'!BN58</f>
        <v>-20</v>
      </c>
      <c r="BS55" s="264">
        <f>'R2'!BP58</f>
        <v>-26</v>
      </c>
      <c r="BT55" s="791">
        <f>'R3'!BP58</f>
        <v>4</v>
      </c>
      <c r="BU55" s="262">
        <f>'R4'!BN58</f>
        <v>-18</v>
      </c>
      <c r="BV55" s="264">
        <f>'R5'!AD58</f>
        <v>-172</v>
      </c>
      <c r="BW55" s="791">
        <f>'R6'!AD58</f>
        <v>-88</v>
      </c>
    </row>
    <row r="56" spans="1:75" ht="15.75" customHeight="1" x14ac:dyDescent="0.2">
      <c r="A56" s="303">
        <v>4</v>
      </c>
      <c r="B56" s="1">
        <v>381</v>
      </c>
      <c r="C56" s="1207" t="s">
        <v>58</v>
      </c>
      <c r="D56" s="538">
        <f>h13_2!AJ56</f>
        <v>150</v>
      </c>
      <c r="E56" s="58">
        <f>h14_2!AJ56</f>
        <v>-116</v>
      </c>
      <c r="F56" s="58">
        <f>h15_2!AJ56</f>
        <v>44</v>
      </c>
      <c r="G56" s="58">
        <f>h16_2!AJ56</f>
        <v>-63</v>
      </c>
      <c r="H56" s="58">
        <f>h17_2!AJ56</f>
        <v>-126</v>
      </c>
      <c r="I56" s="58">
        <f>'H18'!AK58</f>
        <v>-158</v>
      </c>
      <c r="J56" s="58">
        <f>'H19'!AK58</f>
        <v>-170</v>
      </c>
      <c r="K56" s="58">
        <f>'H20'!AK58</f>
        <v>-118</v>
      </c>
      <c r="L56" s="58">
        <f>'H21'!AS59</f>
        <v>-138</v>
      </c>
      <c r="M56" s="58">
        <f>'H22'!AT58</f>
        <v>-86</v>
      </c>
      <c r="N56" s="58">
        <f>'H23'!AT58</f>
        <v>89</v>
      </c>
      <c r="O56" s="58">
        <f>'H24'!AT58</f>
        <v>9</v>
      </c>
      <c r="P56" s="58">
        <f>'H25'!AT58</f>
        <v>3</v>
      </c>
      <c r="Q56" s="58">
        <f>'H26'!AT58</f>
        <v>15</v>
      </c>
      <c r="R56" s="58">
        <f>'H27'!AT58</f>
        <v>-44</v>
      </c>
      <c r="S56" s="605">
        <f>'H28'!AT58</f>
        <v>-62</v>
      </c>
      <c r="T56" s="59">
        <f>'H29'!AT58</f>
        <v>-106</v>
      </c>
      <c r="U56" s="605">
        <f>'H30'!AT58</f>
        <v>-48</v>
      </c>
      <c r="V56" s="605">
        <f>'R1'!BH59</f>
        <v>-7</v>
      </c>
      <c r="W56" s="87">
        <f>'R2'!BJ59</f>
        <v>-40</v>
      </c>
      <c r="X56" s="605">
        <f>'R3'!BJ59</f>
        <v>-168</v>
      </c>
      <c r="Y56" s="68">
        <f>'R4'!BH59</f>
        <v>76</v>
      </c>
      <c r="Z56" s="68">
        <f>'R5'!BH59</f>
        <v>50</v>
      </c>
      <c r="AA56" s="605">
        <f>'R6'!BH59</f>
        <v>14</v>
      </c>
      <c r="AB56" s="785">
        <f>h13_2!AK56</f>
        <v>33</v>
      </c>
      <c r="AC56" s="307">
        <f>h14_2!AK56</f>
        <v>-15</v>
      </c>
      <c r="AD56" s="307">
        <f>h15_2!AK56</f>
        <v>6</v>
      </c>
      <c r="AE56" s="307">
        <f>h16_2!AK56</f>
        <v>-12</v>
      </c>
      <c r="AF56" s="307">
        <f>h17_2!AK56</f>
        <v>7</v>
      </c>
      <c r="AG56" s="307">
        <f>'H18'!AL58</f>
        <v>17</v>
      </c>
      <c r="AH56" s="307">
        <f>'H19'!AL58</f>
        <v>14</v>
      </c>
      <c r="AI56" s="307">
        <f>'H20'!AL58</f>
        <v>7</v>
      </c>
      <c r="AJ56" s="307">
        <f>'H21'!AT59</f>
        <v>-18</v>
      </c>
      <c r="AK56" s="307">
        <f>'H22'!AU58</f>
        <v>3</v>
      </c>
      <c r="AL56" s="307">
        <f>'H23'!AU58</f>
        <v>10</v>
      </c>
      <c r="AM56" s="307">
        <f>'H24'!AU58</f>
        <v>21</v>
      </c>
      <c r="AN56" s="307">
        <f>'H25'!AU58</f>
        <v>47</v>
      </c>
      <c r="AO56" s="307">
        <f>'H26'!AU58</f>
        <v>38</v>
      </c>
      <c r="AP56" s="307">
        <f>'H27'!AU58</f>
        <v>43</v>
      </c>
      <c r="AQ56" s="333">
        <f>'H28'!AU58</f>
        <v>17</v>
      </c>
      <c r="AR56" s="559">
        <f>'H29'!AU58</f>
        <v>64</v>
      </c>
      <c r="AS56" s="333">
        <f>'H30'!AU58</f>
        <v>60</v>
      </c>
      <c r="AT56" s="333">
        <f>'R1'!BK59</f>
        <v>156</v>
      </c>
      <c r="AU56" s="333">
        <f>'R2'!BM59</f>
        <v>0</v>
      </c>
      <c r="AV56" s="333">
        <f>'R3'!BM59</f>
        <v>22</v>
      </c>
      <c r="AW56" s="559">
        <f>'R4'!BK59</f>
        <v>102</v>
      </c>
      <c r="AX56" s="307">
        <f>'R5'!BK59</f>
        <v>78</v>
      </c>
      <c r="AY56" s="333">
        <f>'R6'!BK59</f>
        <v>77</v>
      </c>
      <c r="AZ56" s="785">
        <f>h13_2!AL56</f>
        <v>13</v>
      </c>
      <c r="BA56" s="307">
        <f>h14_2!AL56</f>
        <v>17</v>
      </c>
      <c r="BB56" s="307">
        <f>h15_2!AL56</f>
        <v>16</v>
      </c>
      <c r="BC56" s="307">
        <f>h16_2!AL56</f>
        <v>21</v>
      </c>
      <c r="BD56" s="307">
        <f>h17_2!AL56</f>
        <v>12</v>
      </c>
      <c r="BE56" s="307">
        <f>'H18'!AM58</f>
        <v>13</v>
      </c>
      <c r="BF56" s="307">
        <f>'H19'!AM58</f>
        <v>15</v>
      </c>
      <c r="BG56" s="307">
        <f>'H20'!AM58</f>
        <v>13</v>
      </c>
      <c r="BH56" s="307">
        <f>'H21'!AU59</f>
        <v>4</v>
      </c>
      <c r="BI56" s="307">
        <f>'H22'!AV58</f>
        <v>10</v>
      </c>
      <c r="BJ56" s="307">
        <f>'H23'!AV58</f>
        <v>6</v>
      </c>
      <c r="BK56" s="307">
        <f>'H24'!AV58</f>
        <v>-5</v>
      </c>
      <c r="BL56" s="307">
        <f>'H25'!AV58</f>
        <v>-13</v>
      </c>
      <c r="BM56" s="307">
        <f>'H26'!AV58</f>
        <v>-4</v>
      </c>
      <c r="BN56" s="307">
        <f>'H27'!AV58</f>
        <v>7</v>
      </c>
      <c r="BO56" s="333">
        <f>'H28'!AV58</f>
        <v>-2</v>
      </c>
      <c r="BP56" s="262">
        <f>'H29'!AV58</f>
        <v>-2</v>
      </c>
      <c r="BQ56" s="791">
        <f>'H30'!AV58</f>
        <v>4</v>
      </c>
      <c r="BR56" s="791">
        <f>'R1'!BN59</f>
        <v>-68</v>
      </c>
      <c r="BS56" s="264">
        <f>'R2'!BP59</f>
        <v>-3</v>
      </c>
      <c r="BT56" s="791">
        <f>'R3'!BP59</f>
        <v>-12</v>
      </c>
      <c r="BU56" s="262">
        <f>'R4'!BN59</f>
        <v>2</v>
      </c>
      <c r="BV56" s="264">
        <f>'R5'!AD59</f>
        <v>160</v>
      </c>
      <c r="BW56" s="791">
        <f>'R6'!AD59</f>
        <v>97</v>
      </c>
    </row>
    <row r="57" spans="1:75" ht="15.75" customHeight="1" x14ac:dyDescent="0.2">
      <c r="A57" s="303">
        <v>4</v>
      </c>
      <c r="B57" s="1">
        <v>382</v>
      </c>
      <c r="C57" s="1207" t="s">
        <v>59</v>
      </c>
      <c r="D57" s="538">
        <f>h13_2!AJ57</f>
        <v>-119</v>
      </c>
      <c r="E57" s="58">
        <f>h14_2!AJ57</f>
        <v>-123</v>
      </c>
      <c r="F57" s="58">
        <f>h15_2!AJ57</f>
        <v>-175</v>
      </c>
      <c r="G57" s="58">
        <f>h16_2!AJ57</f>
        <v>-136</v>
      </c>
      <c r="H57" s="58">
        <f>h17_2!AJ57</f>
        <v>-114</v>
      </c>
      <c r="I57" s="58">
        <f>'H18'!AK59</f>
        <v>-62</v>
      </c>
      <c r="J57" s="58">
        <f>'H19'!AK59</f>
        <v>-77</v>
      </c>
      <c r="K57" s="58">
        <f>'H20'!AK59</f>
        <v>-152</v>
      </c>
      <c r="L57" s="58">
        <f>'H21'!AS60</f>
        <v>-108</v>
      </c>
      <c r="M57" s="58">
        <f>'H22'!AT59</f>
        <v>40</v>
      </c>
      <c r="N57" s="58">
        <f>'H23'!AT59</f>
        <v>401</v>
      </c>
      <c r="O57" s="58">
        <f>'H24'!AT59</f>
        <v>186</v>
      </c>
      <c r="P57" s="58">
        <f>'H25'!AT59</f>
        <v>-17</v>
      </c>
      <c r="Q57" s="58">
        <f>'H26'!AT59</f>
        <v>-92</v>
      </c>
      <c r="R57" s="58">
        <f>'H27'!AT59</f>
        <v>-33</v>
      </c>
      <c r="S57" s="605">
        <f>'H28'!AT59</f>
        <v>-84</v>
      </c>
      <c r="T57" s="59">
        <f>'H29'!AT59</f>
        <v>-46</v>
      </c>
      <c r="U57" s="605">
        <f>'H30'!AT59</f>
        <v>60</v>
      </c>
      <c r="V57" s="605">
        <f>'R1'!BH60</f>
        <v>-96</v>
      </c>
      <c r="W57" s="87">
        <f>'R2'!BJ60</f>
        <v>278</v>
      </c>
      <c r="X57" s="605">
        <f>'R3'!BJ60</f>
        <v>-168</v>
      </c>
      <c r="Y57" s="68">
        <f>'R4'!BH60</f>
        <v>119</v>
      </c>
      <c r="Z57" s="68">
        <f>'R5'!BH60</f>
        <v>154</v>
      </c>
      <c r="AA57" s="605">
        <f>'R6'!BH60</f>
        <v>-132</v>
      </c>
      <c r="AB57" s="785">
        <f>h13_2!AK57</f>
        <v>34</v>
      </c>
      <c r="AC57" s="307">
        <f>h14_2!AK57</f>
        <v>-9</v>
      </c>
      <c r="AD57" s="307">
        <f>h15_2!AK57</f>
        <v>3</v>
      </c>
      <c r="AE57" s="307">
        <f>h16_2!AK57</f>
        <v>11</v>
      </c>
      <c r="AF57" s="307">
        <f>h17_2!AK57</f>
        <v>37</v>
      </c>
      <c r="AG57" s="307">
        <f>'H18'!AL59</f>
        <v>42</v>
      </c>
      <c r="AH57" s="307">
        <f>'H19'!AL59</f>
        <v>20</v>
      </c>
      <c r="AI57" s="307">
        <f>'H20'!AL59</f>
        <v>0</v>
      </c>
      <c r="AJ57" s="307">
        <f>'H21'!AT60</f>
        <v>10</v>
      </c>
      <c r="AK57" s="307">
        <f>'H22'!AU59</f>
        <v>-13</v>
      </c>
      <c r="AL57" s="307">
        <f>'H23'!AU59</f>
        <v>12</v>
      </c>
      <c r="AM57" s="307">
        <f>'H24'!AU59</f>
        <v>2</v>
      </c>
      <c r="AN57" s="307">
        <f>'H25'!AU59</f>
        <v>35</v>
      </c>
      <c r="AO57" s="307">
        <f>'H26'!AU59</f>
        <v>2</v>
      </c>
      <c r="AP57" s="307">
        <f>'H27'!AU59</f>
        <v>-16</v>
      </c>
      <c r="AQ57" s="333">
        <f>'H28'!AU59</f>
        <v>52</v>
      </c>
      <c r="AR57" s="559">
        <f>'H29'!AU59</f>
        <v>11</v>
      </c>
      <c r="AS57" s="333">
        <f>'H30'!AU59</f>
        <v>-7</v>
      </c>
      <c r="AT57" s="333">
        <f>'R1'!BK60</f>
        <v>84</v>
      </c>
      <c r="AU57" s="333">
        <f>'R2'!BM60</f>
        <v>6</v>
      </c>
      <c r="AV57" s="333">
        <f>'R3'!BM60</f>
        <v>22</v>
      </c>
      <c r="AW57" s="559">
        <f>'R4'!BK60</f>
        <v>31</v>
      </c>
      <c r="AX57" s="307">
        <f>'R5'!BK60</f>
        <v>39</v>
      </c>
      <c r="AY57" s="333">
        <f>'R6'!BK60</f>
        <v>47</v>
      </c>
      <c r="AZ57" s="785">
        <f>h13_2!AL57</f>
        <v>10</v>
      </c>
      <c r="BA57" s="307">
        <f>h14_2!AL57</f>
        <v>-43</v>
      </c>
      <c r="BB57" s="307">
        <f>h15_2!AL57</f>
        <v>-2</v>
      </c>
      <c r="BC57" s="307">
        <f>h16_2!AL57</f>
        <v>-29</v>
      </c>
      <c r="BD57" s="307">
        <f>h17_2!AL57</f>
        <v>1</v>
      </c>
      <c r="BE57" s="307">
        <f>'H18'!AM59</f>
        <v>3</v>
      </c>
      <c r="BF57" s="307">
        <f>'H19'!AM59</f>
        <v>7</v>
      </c>
      <c r="BG57" s="307">
        <f>'H20'!AM59</f>
        <v>-4</v>
      </c>
      <c r="BH57" s="307">
        <f>'H21'!AU60</f>
        <v>5</v>
      </c>
      <c r="BI57" s="307">
        <f>'H22'!AV59</f>
        <v>5</v>
      </c>
      <c r="BJ57" s="307">
        <f>'H23'!AV59</f>
        <v>9</v>
      </c>
      <c r="BK57" s="307">
        <f>'H24'!AV59</f>
        <v>-16</v>
      </c>
      <c r="BL57" s="307">
        <f>'H25'!AV59</f>
        <v>-40</v>
      </c>
      <c r="BM57" s="307">
        <f>'H26'!AV59</f>
        <v>1</v>
      </c>
      <c r="BN57" s="307">
        <f>'H27'!AV59</f>
        <v>-13</v>
      </c>
      <c r="BO57" s="333">
        <f>'H28'!AV59</f>
        <v>9</v>
      </c>
      <c r="BP57" s="262">
        <f>'H29'!AV59</f>
        <v>-6</v>
      </c>
      <c r="BQ57" s="791">
        <f>'H30'!AV59</f>
        <v>17</v>
      </c>
      <c r="BR57" s="791">
        <f>'R1'!BN60</f>
        <v>13</v>
      </c>
      <c r="BS57" s="264">
        <f>'R2'!BP60</f>
        <v>0</v>
      </c>
      <c r="BT57" s="791">
        <f>'R3'!BP60</f>
        <v>-12</v>
      </c>
      <c r="BU57" s="262">
        <f>'R4'!BN60</f>
        <v>-14</v>
      </c>
      <c r="BV57" s="264">
        <f>'R5'!AD60</f>
        <v>241</v>
      </c>
      <c r="BW57" s="791">
        <f>'R6'!AD60</f>
        <v>-92</v>
      </c>
    </row>
    <row r="58" spans="1:75" ht="15.75" customHeight="1" x14ac:dyDescent="0.2">
      <c r="A58" s="303">
        <v>6</v>
      </c>
      <c r="B58" s="1">
        <v>442</v>
      </c>
      <c r="C58" s="1207" t="s">
        <v>63</v>
      </c>
      <c r="D58" s="538">
        <f>h13_2!AJ58</f>
        <v>-59</v>
      </c>
      <c r="E58" s="58">
        <f>h14_2!AJ58</f>
        <v>-103</v>
      </c>
      <c r="F58" s="58">
        <f>h15_2!AJ58</f>
        <v>-66</v>
      </c>
      <c r="G58" s="58">
        <f>h16_2!AJ58</f>
        <v>-118</v>
      </c>
      <c r="H58" s="58">
        <f>h17_2!AJ58</f>
        <v>-85</v>
      </c>
      <c r="I58" s="58">
        <f>'H18'!AK60</f>
        <v>-141</v>
      </c>
      <c r="J58" s="58">
        <f>'H19'!AK60</f>
        <v>-130</v>
      </c>
      <c r="K58" s="58">
        <f>'H20'!AK60</f>
        <v>-145</v>
      </c>
      <c r="L58" s="58">
        <f>'H21'!AS61</f>
        <v>-144</v>
      </c>
      <c r="M58" s="58">
        <f>'H22'!AT60</f>
        <v>-48</v>
      </c>
      <c r="N58" s="58">
        <f>'H23'!AT60</f>
        <v>-122</v>
      </c>
      <c r="O58" s="58">
        <f>'H24'!AT60</f>
        <v>-140</v>
      </c>
      <c r="P58" s="58">
        <f>'H25'!AT60</f>
        <v>-36</v>
      </c>
      <c r="Q58" s="58">
        <f>'H26'!AT60</f>
        <v>-66</v>
      </c>
      <c r="R58" s="58">
        <f>'H27'!AT60</f>
        <v>-95</v>
      </c>
      <c r="S58" s="605">
        <f>'H28'!AT60</f>
        <v>-73</v>
      </c>
      <c r="T58" s="59">
        <f>'H29'!AT60</f>
        <v>-97</v>
      </c>
      <c r="U58" s="605">
        <f>'H30'!AT60</f>
        <v>-140</v>
      </c>
      <c r="V58" s="605">
        <f>'R1'!BH61</f>
        <v>-122</v>
      </c>
      <c r="W58" s="87">
        <f>'R2'!BJ61</f>
        <v>-123</v>
      </c>
      <c r="X58" s="605">
        <f>'R3'!BJ61</f>
        <v>264</v>
      </c>
      <c r="Y58" s="68">
        <f>'R4'!BH61</f>
        <v>-154</v>
      </c>
      <c r="Z58" s="68">
        <f>'R5'!BH61</f>
        <v>-94</v>
      </c>
      <c r="AA58" s="605">
        <f>'R6'!BH61</f>
        <v>-98</v>
      </c>
      <c r="AB58" s="785">
        <f>h13_2!AK58</f>
        <v>16</v>
      </c>
      <c r="AC58" s="307">
        <f>h14_2!AK58</f>
        <v>-30</v>
      </c>
      <c r="AD58" s="307">
        <f>h15_2!AK58</f>
        <v>-6</v>
      </c>
      <c r="AE58" s="307">
        <f>h16_2!AK58</f>
        <v>4</v>
      </c>
      <c r="AF58" s="307">
        <f>h17_2!AK58</f>
        <v>14</v>
      </c>
      <c r="AG58" s="307">
        <f>'H18'!AL60</f>
        <v>30</v>
      </c>
      <c r="AH58" s="307">
        <f>'H19'!AL60</f>
        <v>-5</v>
      </c>
      <c r="AI58" s="307">
        <f>'H20'!AL60</f>
        <v>13</v>
      </c>
      <c r="AJ58" s="307">
        <f>'H21'!AT61</f>
        <v>-13</v>
      </c>
      <c r="AK58" s="307">
        <f>'H22'!AU60</f>
        <v>-8</v>
      </c>
      <c r="AL58" s="307">
        <f>'H23'!AU60</f>
        <v>-2</v>
      </c>
      <c r="AM58" s="307">
        <f>'H24'!AU60</f>
        <v>13</v>
      </c>
      <c r="AN58" s="307">
        <f>'H25'!AU60</f>
        <v>17</v>
      </c>
      <c r="AO58" s="307">
        <f>'H26'!AU60</f>
        <v>16</v>
      </c>
      <c r="AP58" s="307">
        <f>'H27'!AU60</f>
        <v>32</v>
      </c>
      <c r="AQ58" s="333">
        <f>'H28'!AU60</f>
        <v>19</v>
      </c>
      <c r="AR58" s="559">
        <f>'H29'!AU60</f>
        <v>15</v>
      </c>
      <c r="AS58" s="333">
        <f>'H30'!AU60</f>
        <v>16</v>
      </c>
      <c r="AT58" s="333">
        <f>'R1'!BK61</f>
        <v>45</v>
      </c>
      <c r="AU58" s="333">
        <f>'R2'!BM61</f>
        <v>1</v>
      </c>
      <c r="AV58" s="333">
        <f>'R3'!BM61</f>
        <v>153</v>
      </c>
      <c r="AW58" s="559">
        <f>'R4'!BK61</f>
        <v>25</v>
      </c>
      <c r="AX58" s="307">
        <f>'R5'!BK61</f>
        <v>12</v>
      </c>
      <c r="AY58" s="333">
        <f>'R6'!BK61</f>
        <v>17</v>
      </c>
      <c r="AZ58" s="785">
        <f>h13_2!AL58</f>
        <v>3</v>
      </c>
      <c r="BA58" s="307">
        <f>h14_2!AL58</f>
        <v>12</v>
      </c>
      <c r="BB58" s="307">
        <f>h15_2!AL58</f>
        <v>16</v>
      </c>
      <c r="BC58" s="307">
        <f>h16_2!AL58</f>
        <v>5</v>
      </c>
      <c r="BD58" s="307">
        <f>h17_2!AL58</f>
        <v>9</v>
      </c>
      <c r="BE58" s="307">
        <f>'H18'!AM60</f>
        <v>6</v>
      </c>
      <c r="BF58" s="307">
        <f>'H19'!AM60</f>
        <v>7</v>
      </c>
      <c r="BG58" s="307">
        <f>'H20'!AM60</f>
        <v>10</v>
      </c>
      <c r="BH58" s="307">
        <f>'H21'!AU61</f>
        <v>3</v>
      </c>
      <c r="BI58" s="307">
        <f>'H22'!AV60</f>
        <v>0</v>
      </c>
      <c r="BJ58" s="307">
        <f>'H23'!AV60</f>
        <v>4</v>
      </c>
      <c r="BK58" s="307">
        <f>'H24'!AV60</f>
        <v>-7</v>
      </c>
      <c r="BL58" s="307">
        <f>'H25'!AV60</f>
        <v>-7</v>
      </c>
      <c r="BM58" s="307">
        <f>'H26'!AV60</f>
        <v>-7</v>
      </c>
      <c r="BN58" s="307">
        <f>'H27'!AV60</f>
        <v>-8</v>
      </c>
      <c r="BO58" s="333">
        <f>'H28'!AV60</f>
        <v>-3</v>
      </c>
      <c r="BP58" s="262">
        <f>'H29'!AV60</f>
        <v>-8</v>
      </c>
      <c r="BQ58" s="791">
        <f>'H30'!AV60</f>
        <v>-5</v>
      </c>
      <c r="BR58" s="791">
        <f>'R1'!BN61</f>
        <v>-16</v>
      </c>
      <c r="BS58" s="264">
        <f>'R2'!BP61</f>
        <v>-9</v>
      </c>
      <c r="BT58" s="791">
        <f>'R3'!BP61</f>
        <v>8</v>
      </c>
      <c r="BU58" s="262">
        <f>'R4'!BN61</f>
        <v>-2</v>
      </c>
      <c r="BV58" s="264">
        <f>'R5'!AD61</f>
        <v>-80</v>
      </c>
      <c r="BW58" s="791">
        <f>'R6'!AD61</f>
        <v>-83</v>
      </c>
    </row>
    <row r="59" spans="1:75" ht="15.75" customHeight="1" x14ac:dyDescent="0.2">
      <c r="A59" s="303">
        <v>6</v>
      </c>
      <c r="B59" s="1">
        <v>443</v>
      </c>
      <c r="C59" s="1207" t="s">
        <v>64</v>
      </c>
      <c r="D59" s="538">
        <f>h13_2!AJ59</f>
        <v>45</v>
      </c>
      <c r="E59" s="58">
        <f>h14_2!AJ59</f>
        <v>21</v>
      </c>
      <c r="F59" s="58">
        <f>h15_2!AJ59</f>
        <v>-58</v>
      </c>
      <c r="G59" s="58">
        <f>h16_2!AJ59</f>
        <v>-12</v>
      </c>
      <c r="H59" s="58">
        <f>h17_2!AJ59</f>
        <v>-50</v>
      </c>
      <c r="I59" s="58">
        <f>'H18'!AK61</f>
        <v>70</v>
      </c>
      <c r="J59" s="58">
        <f>'H19'!AK61</f>
        <v>-45</v>
      </c>
      <c r="K59" s="58">
        <f>'H20'!AK61</f>
        <v>-67</v>
      </c>
      <c r="L59" s="58">
        <f>'H21'!AS62</f>
        <v>-47</v>
      </c>
      <c r="M59" s="58">
        <f>'H22'!AT61</f>
        <v>-52</v>
      </c>
      <c r="N59" s="58">
        <f>'H23'!AT61</f>
        <v>88</v>
      </c>
      <c r="O59" s="58">
        <f>'H24'!AT61</f>
        <v>53</v>
      </c>
      <c r="P59" s="58">
        <f>'H25'!AT61</f>
        <v>-36</v>
      </c>
      <c r="Q59" s="58">
        <f>'H26'!AT61</f>
        <v>73</v>
      </c>
      <c r="R59" s="58">
        <f>'H27'!AT61</f>
        <v>-8</v>
      </c>
      <c r="S59" s="605">
        <f>'H28'!AT61</f>
        <v>-54</v>
      </c>
      <c r="T59" s="59">
        <f>'H29'!AT61</f>
        <v>-79</v>
      </c>
      <c r="U59" s="605">
        <f>'H30'!AT61</f>
        <v>-49</v>
      </c>
      <c r="V59" s="605">
        <f>'R1'!BH62</f>
        <v>-73</v>
      </c>
      <c r="W59" s="87">
        <f>'R2'!BJ62</f>
        <v>-28</v>
      </c>
      <c r="X59" s="605">
        <f>'R3'!BJ62</f>
        <v>36</v>
      </c>
      <c r="Y59" s="68">
        <f>'R4'!BH62</f>
        <v>-19</v>
      </c>
      <c r="Z59" s="68">
        <f>'R5'!BH62</f>
        <v>33</v>
      </c>
      <c r="AA59" s="605">
        <f>'R6'!BH62</f>
        <v>-96</v>
      </c>
      <c r="AB59" s="785">
        <f>h13_2!AK59</f>
        <v>86</v>
      </c>
      <c r="AC59" s="307">
        <f>h14_2!AK59</f>
        <v>56</v>
      </c>
      <c r="AD59" s="307">
        <f>h15_2!AK59</f>
        <v>38</v>
      </c>
      <c r="AE59" s="307">
        <f>h16_2!AK59</f>
        <v>42</v>
      </c>
      <c r="AF59" s="307">
        <f>h17_2!AK59</f>
        <v>35</v>
      </c>
      <c r="AG59" s="307">
        <f>'H18'!AL61</f>
        <v>2</v>
      </c>
      <c r="AH59" s="307">
        <f>'H19'!AL61</f>
        <v>12</v>
      </c>
      <c r="AI59" s="307">
        <f>'H20'!AL61</f>
        <v>5</v>
      </c>
      <c r="AJ59" s="307">
        <f>'H21'!AT62</f>
        <v>-26</v>
      </c>
      <c r="AK59" s="307">
        <f>'H22'!AU61</f>
        <v>-20</v>
      </c>
      <c r="AL59" s="307">
        <f>'H23'!AU61</f>
        <v>-48</v>
      </c>
      <c r="AM59" s="307">
        <f>'H24'!AU61</f>
        <v>-18</v>
      </c>
      <c r="AN59" s="307">
        <f>'H25'!AU61</f>
        <v>56</v>
      </c>
      <c r="AO59" s="307">
        <f>'H26'!AU61</f>
        <v>41</v>
      </c>
      <c r="AP59" s="307">
        <f>'H27'!AU61</f>
        <v>67</v>
      </c>
      <c r="AQ59" s="333">
        <f>'H28'!AU61</f>
        <v>102</v>
      </c>
      <c r="AR59" s="559">
        <f>'H29'!AU61</f>
        <v>83</v>
      </c>
      <c r="AS59" s="333">
        <f>'H30'!AU61</f>
        <v>147</v>
      </c>
      <c r="AT59" s="333">
        <f>'R1'!BK62</f>
        <v>65</v>
      </c>
      <c r="AU59" s="333">
        <f>'R2'!BM62</f>
        <v>-82</v>
      </c>
      <c r="AV59" s="333">
        <f>'R3'!BM62</f>
        <v>88</v>
      </c>
      <c r="AW59" s="559">
        <f>'R4'!BK62</f>
        <v>48</v>
      </c>
      <c r="AX59" s="307">
        <f>'R5'!BK62</f>
        <v>51</v>
      </c>
      <c r="AY59" s="333">
        <f>'R6'!BK62</f>
        <v>81</v>
      </c>
      <c r="AZ59" s="785">
        <f>h13_2!AL59</f>
        <v>14</v>
      </c>
      <c r="BA59" s="307">
        <f>h14_2!AL59</f>
        <v>6</v>
      </c>
      <c r="BB59" s="307">
        <f>h15_2!AL59</f>
        <v>1</v>
      </c>
      <c r="BC59" s="307">
        <f>h16_2!AL59</f>
        <v>3</v>
      </c>
      <c r="BD59" s="307">
        <f>h17_2!AL59</f>
        <v>0</v>
      </c>
      <c r="BE59" s="307">
        <f>'H18'!AM61</f>
        <v>-1</v>
      </c>
      <c r="BF59" s="307">
        <f>'H19'!AM61</f>
        <v>-4</v>
      </c>
      <c r="BG59" s="307">
        <f>'H20'!AM61</f>
        <v>-7</v>
      </c>
      <c r="BH59" s="307">
        <f>'H21'!AU62</f>
        <v>2</v>
      </c>
      <c r="BI59" s="307">
        <f>'H22'!AV61</f>
        <v>1</v>
      </c>
      <c r="BJ59" s="307">
        <f>'H23'!AV61</f>
        <v>1</v>
      </c>
      <c r="BK59" s="307">
        <f>'H24'!AV61</f>
        <v>-11</v>
      </c>
      <c r="BL59" s="307">
        <f>'H25'!AV61</f>
        <v>-57</v>
      </c>
      <c r="BM59" s="307">
        <f>'H26'!AV61</f>
        <v>-44</v>
      </c>
      <c r="BN59" s="307">
        <f>'H27'!AV61</f>
        <v>-39</v>
      </c>
      <c r="BO59" s="333">
        <f>'H28'!AV61</f>
        <v>-38</v>
      </c>
      <c r="BP59" s="262">
        <f>'H29'!AV61</f>
        <v>-52</v>
      </c>
      <c r="BQ59" s="791">
        <f>'H30'!AV61</f>
        <v>-51</v>
      </c>
      <c r="BR59" s="791">
        <f>'R1'!BN62</f>
        <v>-57</v>
      </c>
      <c r="BS59" s="264">
        <f>'R2'!BP62</f>
        <v>-22</v>
      </c>
      <c r="BT59" s="791">
        <f>'R3'!BP62</f>
        <v>2</v>
      </c>
      <c r="BU59" s="262">
        <f>'R4'!BN62</f>
        <v>-18</v>
      </c>
      <c r="BV59" s="264">
        <f>'R5'!AD62</f>
        <v>105</v>
      </c>
      <c r="BW59" s="791">
        <f>'R6'!AD62</f>
        <v>-88</v>
      </c>
    </row>
    <row r="60" spans="1:75" ht="15.75" customHeight="1" x14ac:dyDescent="0.2">
      <c r="A60" s="303">
        <v>6</v>
      </c>
      <c r="B60" s="1">
        <v>446</v>
      </c>
      <c r="C60" s="1207" t="s">
        <v>220</v>
      </c>
      <c r="D60" s="538">
        <f>h13_2!AJ60</f>
        <v>29</v>
      </c>
      <c r="E60" s="58">
        <f>h14_2!AJ60</f>
        <v>18</v>
      </c>
      <c r="F60" s="58">
        <f>h15_2!AJ60</f>
        <v>-3</v>
      </c>
      <c r="G60" s="58">
        <f>h16_2!AJ60</f>
        <v>-76</v>
      </c>
      <c r="H60" s="58">
        <f>h17_2!AJ60</f>
        <v>-60</v>
      </c>
      <c r="I60" s="58">
        <f>'H18'!AK62</f>
        <v>-94</v>
      </c>
      <c r="J60" s="58">
        <f>'H19'!AK62</f>
        <v>-108</v>
      </c>
      <c r="K60" s="58">
        <f>'H20'!AK62</f>
        <v>-122</v>
      </c>
      <c r="L60" s="58">
        <f>'H21'!AS63</f>
        <v>28</v>
      </c>
      <c r="M60" s="58">
        <f>'H22'!AT62</f>
        <v>-111</v>
      </c>
      <c r="N60" s="58">
        <f>'H23'!AT62</f>
        <v>-67</v>
      </c>
      <c r="O60" s="58">
        <f>'H24'!AT62</f>
        <v>-85</v>
      </c>
      <c r="P60" s="58">
        <f>'H25'!AT62</f>
        <v>-23</v>
      </c>
      <c r="Q60" s="58">
        <f>'H26'!AT62</f>
        <v>-117</v>
      </c>
      <c r="R60" s="58">
        <f>'H27'!AT62</f>
        <v>-17</v>
      </c>
      <c r="S60" s="605">
        <f>'H28'!AT62</f>
        <v>-58</v>
      </c>
      <c r="T60" s="59">
        <f>'H29'!AT62</f>
        <v>-111</v>
      </c>
      <c r="U60" s="605">
        <f>'H30'!AT62</f>
        <v>-56</v>
      </c>
      <c r="V60" s="605">
        <f>'R1'!BH63</f>
        <v>-82</v>
      </c>
      <c r="W60" s="87">
        <f>'R2'!BJ63</f>
        <v>-57</v>
      </c>
      <c r="X60" s="605">
        <f>'R3'!BJ63</f>
        <v>228</v>
      </c>
      <c r="Y60" s="68">
        <f>'R4'!BH63</f>
        <v>-91</v>
      </c>
      <c r="Z60" s="68">
        <f>'R5'!BH63</f>
        <v>-151</v>
      </c>
      <c r="AA60" s="605">
        <f>'R6'!BH63</f>
        <v>-118</v>
      </c>
      <c r="AB60" s="785">
        <f>h13_2!AK60</f>
        <v>4</v>
      </c>
      <c r="AC60" s="307">
        <f>h14_2!AK60</f>
        <v>-1</v>
      </c>
      <c r="AD60" s="307">
        <f>h15_2!AK60</f>
        <v>4</v>
      </c>
      <c r="AE60" s="307">
        <f>h16_2!AK60</f>
        <v>3</v>
      </c>
      <c r="AF60" s="307">
        <f>h17_2!AK60</f>
        <v>0</v>
      </c>
      <c r="AG60" s="307">
        <f>'H18'!AL62</f>
        <v>-9</v>
      </c>
      <c r="AH60" s="307">
        <f>'H19'!AL62</f>
        <v>1</v>
      </c>
      <c r="AI60" s="307">
        <f>'H20'!AL62</f>
        <v>0</v>
      </c>
      <c r="AJ60" s="307">
        <f>'H21'!AT63</f>
        <v>1</v>
      </c>
      <c r="AK60" s="307">
        <f>'H22'!AU62</f>
        <v>-1</v>
      </c>
      <c r="AL60" s="307">
        <f>'H23'!AU62</f>
        <v>0</v>
      </c>
      <c r="AM60" s="307">
        <f>'H24'!AU62</f>
        <v>0</v>
      </c>
      <c r="AN60" s="307">
        <f>'H25'!AU62</f>
        <v>6</v>
      </c>
      <c r="AO60" s="307">
        <f>'H26'!AU62</f>
        <v>0</v>
      </c>
      <c r="AP60" s="307">
        <f>'H27'!AU62</f>
        <v>3</v>
      </c>
      <c r="AQ60" s="333">
        <f>'H28'!AU62</f>
        <v>4</v>
      </c>
      <c r="AR60" s="559">
        <f>'H29'!AU62</f>
        <v>5</v>
      </c>
      <c r="AS60" s="333">
        <f>'H30'!AU62</f>
        <v>6</v>
      </c>
      <c r="AT60" s="333">
        <f>'R1'!BK63</f>
        <v>23</v>
      </c>
      <c r="AU60" s="333">
        <f>'R2'!BM63</f>
        <v>7</v>
      </c>
      <c r="AV60" s="333">
        <f>'R3'!BM63</f>
        <v>65</v>
      </c>
      <c r="AW60" s="559">
        <f>'R4'!BK63</f>
        <v>37</v>
      </c>
      <c r="AX60" s="307">
        <f>'R5'!BK63</f>
        <v>23</v>
      </c>
      <c r="AY60" s="333">
        <f>'R6'!BK63</f>
        <v>39</v>
      </c>
      <c r="AZ60" s="785">
        <f>h13_2!AL60</f>
        <v>7</v>
      </c>
      <c r="BA60" s="307">
        <f>h14_2!AL60</f>
        <v>2</v>
      </c>
      <c r="BB60" s="307">
        <f>h15_2!AL60</f>
        <v>3</v>
      </c>
      <c r="BC60" s="307">
        <f>h16_2!AL60</f>
        <v>6</v>
      </c>
      <c r="BD60" s="307">
        <f>h17_2!AL60</f>
        <v>2</v>
      </c>
      <c r="BE60" s="307">
        <f>'H18'!AM62</f>
        <v>0</v>
      </c>
      <c r="BF60" s="307">
        <f>'H19'!AM62</f>
        <v>1</v>
      </c>
      <c r="BG60" s="307">
        <f>'H20'!AM62</f>
        <v>-1</v>
      </c>
      <c r="BH60" s="307">
        <f>'H21'!AU63</f>
        <v>-3</v>
      </c>
      <c r="BI60" s="307">
        <f>'H22'!AV62</f>
        <v>1</v>
      </c>
      <c r="BJ60" s="307">
        <f>'H23'!AV62</f>
        <v>1</v>
      </c>
      <c r="BK60" s="307">
        <f>'H24'!AV62</f>
        <v>-3</v>
      </c>
      <c r="BL60" s="307">
        <f>'H25'!AV62</f>
        <v>1</v>
      </c>
      <c r="BM60" s="307">
        <f>'H26'!AV62</f>
        <v>0</v>
      </c>
      <c r="BN60" s="307">
        <f>'H27'!AV62</f>
        <v>4</v>
      </c>
      <c r="BO60" s="333">
        <f>'H28'!AV62</f>
        <v>1</v>
      </c>
      <c r="BP60" s="262">
        <f>'H29'!AV62</f>
        <v>-1</v>
      </c>
      <c r="BQ60" s="791">
        <f>'H30'!AV62</f>
        <v>1</v>
      </c>
      <c r="BR60" s="791">
        <f>'R1'!BN63</f>
        <v>-7</v>
      </c>
      <c r="BS60" s="264">
        <f>'R2'!BP63</f>
        <v>0</v>
      </c>
      <c r="BT60" s="791">
        <f>'R3'!BP63</f>
        <v>6</v>
      </c>
      <c r="BU60" s="262">
        <f>'R4'!BN63</f>
        <v>1</v>
      </c>
      <c r="BV60" s="264">
        <f>'R5'!AD63</f>
        <v>-137</v>
      </c>
      <c r="BW60" s="791">
        <f>'R6'!AD63</f>
        <v>-114</v>
      </c>
    </row>
    <row r="61" spans="1:75" ht="15.75" customHeight="1" x14ac:dyDescent="0.2">
      <c r="A61" s="303">
        <v>7</v>
      </c>
      <c r="B61" s="1">
        <v>464</v>
      </c>
      <c r="C61" s="1207" t="s">
        <v>70</v>
      </c>
      <c r="D61" s="538">
        <f>h13_2!AJ61</f>
        <v>-133</v>
      </c>
      <c r="E61" s="58">
        <f>h14_2!AJ61</f>
        <v>102</v>
      </c>
      <c r="F61" s="58">
        <f>h15_2!AJ61</f>
        <v>-78</v>
      </c>
      <c r="G61" s="58">
        <f>h16_2!AJ61</f>
        <v>-101</v>
      </c>
      <c r="H61" s="58">
        <f>h17_2!AJ61</f>
        <v>-73</v>
      </c>
      <c r="I61" s="58">
        <f>'H18'!AK63</f>
        <v>144</v>
      </c>
      <c r="J61" s="58">
        <f>'H19'!AK63</f>
        <v>37</v>
      </c>
      <c r="K61" s="58">
        <f>'H20'!AK63</f>
        <v>54</v>
      </c>
      <c r="L61" s="58">
        <f>'H21'!AS64</f>
        <v>-185</v>
      </c>
      <c r="M61" s="58">
        <f>'H22'!AT63</f>
        <v>-25</v>
      </c>
      <c r="N61" s="58">
        <f>'H23'!AT63</f>
        <v>113</v>
      </c>
      <c r="O61" s="58">
        <f>'H24'!AT63</f>
        <v>-22</v>
      </c>
      <c r="P61" s="58">
        <f>'H25'!AT63</f>
        <v>-132</v>
      </c>
      <c r="Q61" s="58">
        <f>'H26'!AT63</f>
        <v>-136</v>
      </c>
      <c r="R61" s="58">
        <f>'H27'!AT63</f>
        <v>-146</v>
      </c>
      <c r="S61" s="605">
        <f>'H28'!AT63</f>
        <v>-123</v>
      </c>
      <c r="T61" s="59">
        <f>'H29'!AT63</f>
        <v>104</v>
      </c>
      <c r="U61" s="605">
        <f>'H30'!AT63</f>
        <v>-92</v>
      </c>
      <c r="V61" s="605">
        <f>'R1'!BH64</f>
        <v>-107</v>
      </c>
      <c r="W61" s="87">
        <f>'R2'!BJ64</f>
        <v>-67</v>
      </c>
      <c r="X61" s="605">
        <f>'R3'!BJ64</f>
        <v>-200</v>
      </c>
      <c r="Y61" s="68">
        <f>'R4'!BH64</f>
        <v>41</v>
      </c>
      <c r="Z61" s="68">
        <f>'R5'!BH64</f>
        <v>-82</v>
      </c>
      <c r="AA61" s="605">
        <f>'R6'!BH64</f>
        <v>-45</v>
      </c>
      <c r="AB61" s="785">
        <f>h13_2!AK61</f>
        <v>21</v>
      </c>
      <c r="AC61" s="307">
        <f>h14_2!AK61</f>
        <v>-1</v>
      </c>
      <c r="AD61" s="307">
        <f>h15_2!AK61</f>
        <v>2</v>
      </c>
      <c r="AE61" s="307">
        <f>h16_2!AK61</f>
        <v>3</v>
      </c>
      <c r="AF61" s="307">
        <f>h17_2!AK61</f>
        <v>5</v>
      </c>
      <c r="AG61" s="307">
        <f>'H18'!AL63</f>
        <v>4</v>
      </c>
      <c r="AH61" s="307">
        <f>'H19'!AL63</f>
        <v>-2</v>
      </c>
      <c r="AI61" s="307">
        <f>'H20'!AL63</f>
        <v>16</v>
      </c>
      <c r="AJ61" s="307">
        <f>'H21'!AT64</f>
        <v>9</v>
      </c>
      <c r="AK61" s="307">
        <f>'H22'!AU63</f>
        <v>10</v>
      </c>
      <c r="AL61" s="307">
        <f>'H23'!AU63</f>
        <v>7</v>
      </c>
      <c r="AM61" s="307">
        <f>'H24'!AU63</f>
        <v>17</v>
      </c>
      <c r="AN61" s="307">
        <f>'H25'!AU63</f>
        <v>22</v>
      </c>
      <c r="AO61" s="307">
        <f>'H26'!AU63</f>
        <v>13</v>
      </c>
      <c r="AP61" s="307">
        <f>'H27'!AU63</f>
        <v>22</v>
      </c>
      <c r="AQ61" s="333">
        <f>'H28'!AU63</f>
        <v>43</v>
      </c>
      <c r="AR61" s="559">
        <f>'H29'!AU63</f>
        <v>19</v>
      </c>
      <c r="AS61" s="333">
        <f>'H30'!AU63</f>
        <v>10</v>
      </c>
      <c r="AT61" s="333">
        <f>'R1'!BK64</f>
        <v>29</v>
      </c>
      <c r="AU61" s="333">
        <f>'R2'!BM64</f>
        <v>20</v>
      </c>
      <c r="AV61" s="333">
        <f>'R3'!BM64</f>
        <v>59</v>
      </c>
      <c r="AW61" s="559">
        <f>'R4'!BK64</f>
        <v>9</v>
      </c>
      <c r="AX61" s="307">
        <f>'R5'!BK64</f>
        <v>18</v>
      </c>
      <c r="AY61" s="333">
        <f>'R6'!BK64</f>
        <v>-9</v>
      </c>
      <c r="AZ61" s="785">
        <f>h13_2!AL61</f>
        <v>14</v>
      </c>
      <c r="BA61" s="307">
        <f>h14_2!AL61</f>
        <v>19</v>
      </c>
      <c r="BB61" s="307">
        <f>h15_2!AL61</f>
        <v>5</v>
      </c>
      <c r="BC61" s="307">
        <f>h16_2!AL61</f>
        <v>16</v>
      </c>
      <c r="BD61" s="307">
        <f>h17_2!AL61</f>
        <v>9</v>
      </c>
      <c r="BE61" s="307">
        <f>'H18'!AM63</f>
        <v>9</v>
      </c>
      <c r="BF61" s="307">
        <f>'H19'!AM63</f>
        <v>2</v>
      </c>
      <c r="BG61" s="307">
        <f>'H20'!AM63</f>
        <v>4</v>
      </c>
      <c r="BH61" s="307">
        <f>'H21'!AU64</f>
        <v>22</v>
      </c>
      <c r="BI61" s="307">
        <f>'H22'!AV63</f>
        <v>12</v>
      </c>
      <c r="BJ61" s="307">
        <f>'H23'!AV63</f>
        <v>16</v>
      </c>
      <c r="BK61" s="307">
        <f>'H24'!AV63</f>
        <v>21</v>
      </c>
      <c r="BL61" s="307">
        <f>'H25'!AV63</f>
        <v>7</v>
      </c>
      <c r="BM61" s="307">
        <f>'H26'!AV63</f>
        <v>-7</v>
      </c>
      <c r="BN61" s="307">
        <f>'H27'!AV63</f>
        <v>-5</v>
      </c>
      <c r="BO61" s="333">
        <f>'H28'!AV63</f>
        <v>-12</v>
      </c>
      <c r="BP61" s="262">
        <f>'H29'!AV63</f>
        <v>-4</v>
      </c>
      <c r="BQ61" s="791">
        <f>'H30'!AV63</f>
        <v>-4</v>
      </c>
      <c r="BR61" s="791">
        <f>'R1'!BN64</f>
        <v>-7</v>
      </c>
      <c r="BS61" s="264">
        <f>'R2'!BP64</f>
        <v>1</v>
      </c>
      <c r="BT61" s="791">
        <f>'R3'!BP64</f>
        <v>-21</v>
      </c>
      <c r="BU61" s="262">
        <f>'R4'!BN64</f>
        <v>0</v>
      </c>
      <c r="BV61" s="264">
        <f>'R5'!AD64</f>
        <v>-45</v>
      </c>
      <c r="BW61" s="791">
        <f>'R6'!AD64</f>
        <v>13</v>
      </c>
    </row>
    <row r="62" spans="1:75" ht="15.75" customHeight="1" x14ac:dyDescent="0.2">
      <c r="A62" s="303">
        <v>7</v>
      </c>
      <c r="B62" s="1">
        <v>481</v>
      </c>
      <c r="C62" s="1207" t="s">
        <v>71</v>
      </c>
      <c r="D62" s="538">
        <f>h13_2!AJ62</f>
        <v>-147</v>
      </c>
      <c r="E62" s="58">
        <f>h14_2!AJ62</f>
        <v>-59</v>
      </c>
      <c r="F62" s="58">
        <f>h15_2!AJ62</f>
        <v>-125</v>
      </c>
      <c r="G62" s="58">
        <f>h16_2!AJ62</f>
        <v>-144</v>
      </c>
      <c r="H62" s="58">
        <f>h17_2!AJ62</f>
        <v>-121</v>
      </c>
      <c r="I62" s="58">
        <f>'H18'!AK64</f>
        <v>-93</v>
      </c>
      <c r="J62" s="58">
        <f>'H19'!AK64</f>
        <v>-146</v>
      </c>
      <c r="K62" s="58">
        <f>'H20'!AK64</f>
        <v>-128</v>
      </c>
      <c r="L62" s="58">
        <f>'H21'!AS65</f>
        <v>-102</v>
      </c>
      <c r="M62" s="58">
        <f>'H22'!AT64</f>
        <v>-188</v>
      </c>
      <c r="N62" s="58">
        <f>'H23'!AT64</f>
        <v>-142</v>
      </c>
      <c r="O62" s="58">
        <f>'H24'!AT64</f>
        <v>-55</v>
      </c>
      <c r="P62" s="58">
        <f>'H25'!AT64</f>
        <v>-217</v>
      </c>
      <c r="Q62" s="58">
        <f>'H26'!AT64</f>
        <v>-135</v>
      </c>
      <c r="R62" s="58">
        <f>'H27'!AT64</f>
        <v>-187</v>
      </c>
      <c r="S62" s="605">
        <f>'H28'!AT64</f>
        <v>-115</v>
      </c>
      <c r="T62" s="59">
        <f>'H29'!AT64</f>
        <v>-195</v>
      </c>
      <c r="U62" s="605">
        <f>'H30'!AT64</f>
        <v>-113</v>
      </c>
      <c r="V62" s="605">
        <f>'R1'!BH65</f>
        <v>-100</v>
      </c>
      <c r="W62" s="87">
        <f>'R2'!BJ65</f>
        <v>-93</v>
      </c>
      <c r="X62" s="605">
        <f>'R3'!BJ65</f>
        <v>-84</v>
      </c>
      <c r="Y62" s="68">
        <f>'R4'!BH65</f>
        <v>-54</v>
      </c>
      <c r="Z62" s="68">
        <f>'R5'!BH65</f>
        <v>-51</v>
      </c>
      <c r="AA62" s="605">
        <f>'R6'!BH65</f>
        <v>-147</v>
      </c>
      <c r="AB62" s="785">
        <f>h13_2!AK62</f>
        <v>24</v>
      </c>
      <c r="AC62" s="307">
        <f>h14_2!AK62</f>
        <v>-5</v>
      </c>
      <c r="AD62" s="307">
        <f>h15_2!AK62</f>
        <v>6</v>
      </c>
      <c r="AE62" s="307">
        <f>h16_2!AK62</f>
        <v>8</v>
      </c>
      <c r="AF62" s="307">
        <f>h17_2!AK62</f>
        <v>-1</v>
      </c>
      <c r="AG62" s="307">
        <f>'H18'!AL64</f>
        <v>-3</v>
      </c>
      <c r="AH62" s="307">
        <f>'H19'!AL64</f>
        <v>7</v>
      </c>
      <c r="AI62" s="307">
        <f>'H20'!AL64</f>
        <v>-1</v>
      </c>
      <c r="AJ62" s="307">
        <f>'H21'!AT65</f>
        <v>-13</v>
      </c>
      <c r="AK62" s="307">
        <f>'H22'!AU64</f>
        <v>-4</v>
      </c>
      <c r="AL62" s="307">
        <f>'H23'!AU64</f>
        <v>-16</v>
      </c>
      <c r="AM62" s="307">
        <f>'H24'!AU64</f>
        <v>4</v>
      </c>
      <c r="AN62" s="307">
        <f>'H25'!AU64</f>
        <v>-13</v>
      </c>
      <c r="AO62" s="307">
        <f>'H26'!AU64</f>
        <v>4</v>
      </c>
      <c r="AP62" s="307">
        <f>'H27'!AU64</f>
        <v>0</v>
      </c>
      <c r="AQ62" s="333">
        <f>'H28'!AU64</f>
        <v>18</v>
      </c>
      <c r="AR62" s="559">
        <f>'H29'!AU64</f>
        <v>16</v>
      </c>
      <c r="AS62" s="333">
        <f>'H30'!AU64</f>
        <v>14</v>
      </c>
      <c r="AT62" s="333">
        <f>'R1'!BK65</f>
        <v>54</v>
      </c>
      <c r="AU62" s="333">
        <f>'R2'!BM65</f>
        <v>30</v>
      </c>
      <c r="AV62" s="333">
        <f>'R3'!BM65</f>
        <v>21</v>
      </c>
      <c r="AW62" s="559">
        <f>'R4'!BK65</f>
        <v>28</v>
      </c>
      <c r="AX62" s="307">
        <f>'R5'!BK65</f>
        <v>21</v>
      </c>
      <c r="AY62" s="333">
        <f>'R6'!BK65</f>
        <v>58</v>
      </c>
      <c r="AZ62" s="785">
        <f>h13_2!AL62</f>
        <v>9</v>
      </c>
      <c r="BA62" s="307">
        <f>h14_2!AL62</f>
        <v>21</v>
      </c>
      <c r="BB62" s="307">
        <f>h15_2!AL62</f>
        <v>9</v>
      </c>
      <c r="BC62" s="307">
        <f>h16_2!AL62</f>
        <v>6</v>
      </c>
      <c r="BD62" s="307">
        <f>h17_2!AL62</f>
        <v>5</v>
      </c>
      <c r="BE62" s="307">
        <f>'H18'!AM64</f>
        <v>1</v>
      </c>
      <c r="BF62" s="307">
        <f>'H19'!AM64</f>
        <v>6</v>
      </c>
      <c r="BG62" s="307">
        <f>'H20'!AM64</f>
        <v>1</v>
      </c>
      <c r="BH62" s="307">
        <f>'H21'!AU65</f>
        <v>9</v>
      </c>
      <c r="BI62" s="307">
        <f>'H22'!AV64</f>
        <v>4</v>
      </c>
      <c r="BJ62" s="307">
        <f>'H23'!AV64</f>
        <v>3</v>
      </c>
      <c r="BK62" s="307">
        <f>'H24'!AV64</f>
        <v>-1</v>
      </c>
      <c r="BL62" s="307">
        <f>'H25'!AV64</f>
        <v>0</v>
      </c>
      <c r="BM62" s="307">
        <f>'H26'!AV64</f>
        <v>-2</v>
      </c>
      <c r="BN62" s="307">
        <f>'H27'!AV64</f>
        <v>0</v>
      </c>
      <c r="BO62" s="333">
        <f>'H28'!AV64</f>
        <v>0</v>
      </c>
      <c r="BP62" s="262">
        <f>'H29'!AV64</f>
        <v>-5</v>
      </c>
      <c r="BQ62" s="791">
        <f>'H30'!AV64</f>
        <v>-16</v>
      </c>
      <c r="BR62" s="791">
        <f>'R1'!BN65</f>
        <v>-31</v>
      </c>
      <c r="BS62" s="264">
        <f>'R2'!BP65</f>
        <v>-15</v>
      </c>
      <c r="BT62" s="791">
        <f>'R3'!BP65</f>
        <v>-11</v>
      </c>
      <c r="BU62" s="262">
        <f>'R4'!BN65</f>
        <v>-2</v>
      </c>
      <c r="BV62" s="264">
        <f>'R5'!AD65</f>
        <v>-2</v>
      </c>
      <c r="BW62" s="791">
        <f>'R6'!AD65</f>
        <v>-171</v>
      </c>
    </row>
    <row r="63" spans="1:75" ht="15.75" customHeight="1" x14ac:dyDescent="0.2">
      <c r="A63" s="303">
        <v>7</v>
      </c>
      <c r="B63" s="1">
        <v>501</v>
      </c>
      <c r="C63" s="1207" t="s">
        <v>72</v>
      </c>
      <c r="D63" s="538">
        <f>h13_2!AJ63</f>
        <v>-135</v>
      </c>
      <c r="E63" s="58">
        <f>h14_2!AJ63</f>
        <v>-52</v>
      </c>
      <c r="F63" s="58">
        <f>h15_2!AJ63</f>
        <v>-138</v>
      </c>
      <c r="G63" s="58">
        <f>h16_2!AJ63</f>
        <v>-159</v>
      </c>
      <c r="H63" s="58">
        <f>h17_2!AJ63</f>
        <v>-106</v>
      </c>
      <c r="I63" s="58">
        <f>'H18'!AK65</f>
        <v>-85</v>
      </c>
      <c r="J63" s="58">
        <f>'H19'!AK65</f>
        <v>-150</v>
      </c>
      <c r="K63" s="58">
        <f>'H20'!AK65</f>
        <v>-204</v>
      </c>
      <c r="L63" s="58">
        <f>'H21'!AS66</f>
        <v>-204</v>
      </c>
      <c r="M63" s="58">
        <f>'H22'!AT65</f>
        <v>-110</v>
      </c>
      <c r="N63" s="58">
        <f>'H23'!AT65</f>
        <v>-97</v>
      </c>
      <c r="O63" s="58">
        <f>'H24'!AT65</f>
        <v>-188</v>
      </c>
      <c r="P63" s="58">
        <f>'H25'!AT65</f>
        <v>-162</v>
      </c>
      <c r="Q63" s="58">
        <f>'H26'!AT65</f>
        <v>-205</v>
      </c>
      <c r="R63" s="58">
        <f>'H27'!AT65</f>
        <v>-144</v>
      </c>
      <c r="S63" s="605">
        <f>'H28'!AT65</f>
        <v>-228</v>
      </c>
      <c r="T63" s="59">
        <f>'H29'!AT65</f>
        <v>-149</v>
      </c>
      <c r="U63" s="605">
        <f>'H30'!AT65</f>
        <v>-179</v>
      </c>
      <c r="V63" s="605">
        <f>'R1'!BH66</f>
        <v>-146</v>
      </c>
      <c r="W63" s="87">
        <f>'R2'!BJ66</f>
        <v>-151</v>
      </c>
      <c r="X63" s="605">
        <f>'R3'!BJ66</f>
        <v>2</v>
      </c>
      <c r="Y63" s="68">
        <f>'R4'!BH66</f>
        <v>-126</v>
      </c>
      <c r="Z63" s="68">
        <f>'R5'!BH66</f>
        <v>-131</v>
      </c>
      <c r="AA63" s="605">
        <f>'R6'!BH66</f>
        <v>-172</v>
      </c>
      <c r="AB63" s="785">
        <f>h13_2!AK63</f>
        <v>18</v>
      </c>
      <c r="AC63" s="307">
        <f>h14_2!AK63</f>
        <v>-1</v>
      </c>
      <c r="AD63" s="307">
        <f>h15_2!AK63</f>
        <v>3</v>
      </c>
      <c r="AE63" s="307">
        <f>h16_2!AK63</f>
        <v>6</v>
      </c>
      <c r="AF63" s="307">
        <f>h17_2!AK63</f>
        <v>19</v>
      </c>
      <c r="AG63" s="307">
        <f>'H18'!AL65</f>
        <v>16</v>
      </c>
      <c r="AH63" s="307">
        <f>'H19'!AL65</f>
        <v>22</v>
      </c>
      <c r="AI63" s="307">
        <f>'H20'!AL65</f>
        <v>-13</v>
      </c>
      <c r="AJ63" s="307">
        <f>'H21'!AT66</f>
        <v>-13</v>
      </c>
      <c r="AK63" s="307">
        <f>'H22'!AU65</f>
        <v>-5</v>
      </c>
      <c r="AL63" s="307">
        <f>'H23'!AU65</f>
        <v>9</v>
      </c>
      <c r="AM63" s="307">
        <f>'H24'!AU65</f>
        <v>-3</v>
      </c>
      <c r="AN63" s="307">
        <f>'H25'!AU65</f>
        <v>-12</v>
      </c>
      <c r="AO63" s="307">
        <f>'H26'!AU65</f>
        <v>4</v>
      </c>
      <c r="AP63" s="307">
        <f>'H27'!AU65</f>
        <v>8</v>
      </c>
      <c r="AQ63" s="333">
        <f>'H28'!AU65</f>
        <v>7</v>
      </c>
      <c r="AR63" s="559">
        <f>'H29'!AU65</f>
        <v>7</v>
      </c>
      <c r="AS63" s="333">
        <f>'H30'!AU65</f>
        <v>17</v>
      </c>
      <c r="AT63" s="333">
        <f>'R1'!BK66</f>
        <v>50</v>
      </c>
      <c r="AU63" s="333">
        <f>'R2'!BM66</f>
        <v>21</v>
      </c>
      <c r="AV63" s="333">
        <f>'R3'!BM66</f>
        <v>32</v>
      </c>
      <c r="AW63" s="559">
        <f>'R4'!BK66</f>
        <v>36</v>
      </c>
      <c r="AX63" s="307">
        <f>'R5'!BK66</f>
        <v>37</v>
      </c>
      <c r="AY63" s="333">
        <f>'R6'!BK66</f>
        <v>65</v>
      </c>
      <c r="AZ63" s="785">
        <f>h13_2!AL63</f>
        <v>5</v>
      </c>
      <c r="BA63" s="307">
        <f>h14_2!AL63</f>
        <v>8</v>
      </c>
      <c r="BB63" s="307">
        <f>h15_2!AL63</f>
        <v>8</v>
      </c>
      <c r="BC63" s="307">
        <f>h16_2!AL63</f>
        <v>11</v>
      </c>
      <c r="BD63" s="307">
        <f>h17_2!AL63</f>
        <v>10</v>
      </c>
      <c r="BE63" s="307">
        <f>'H18'!AM65</f>
        <v>2</v>
      </c>
      <c r="BF63" s="307">
        <f>'H19'!AM65</f>
        <v>3</v>
      </c>
      <c r="BG63" s="307">
        <f>'H20'!AM65</f>
        <v>7</v>
      </c>
      <c r="BH63" s="307">
        <f>'H21'!AU66</f>
        <v>5</v>
      </c>
      <c r="BI63" s="307">
        <f>'H22'!AV65</f>
        <v>9</v>
      </c>
      <c r="BJ63" s="307">
        <f>'H23'!AV65</f>
        <v>-1</v>
      </c>
      <c r="BK63" s="307">
        <f>'H24'!AV65</f>
        <v>-3</v>
      </c>
      <c r="BL63" s="307">
        <f>'H25'!AV65</f>
        <v>-3</v>
      </c>
      <c r="BM63" s="307">
        <f>'H26'!AV65</f>
        <v>1</v>
      </c>
      <c r="BN63" s="307">
        <f>'H27'!AV65</f>
        <v>3</v>
      </c>
      <c r="BO63" s="333">
        <f>'H28'!AV65</f>
        <v>-1</v>
      </c>
      <c r="BP63" s="262">
        <f>'H29'!AV65</f>
        <v>2</v>
      </c>
      <c r="BQ63" s="791">
        <f>'H30'!AV65</f>
        <v>2</v>
      </c>
      <c r="BR63" s="791">
        <f>'R1'!BN66</f>
        <v>-10</v>
      </c>
      <c r="BS63" s="264">
        <f>'R2'!BP66</f>
        <v>0</v>
      </c>
      <c r="BT63" s="791">
        <f>'R3'!BP66</f>
        <v>-10</v>
      </c>
      <c r="BU63" s="262">
        <f>'R4'!BN66</f>
        <v>-4</v>
      </c>
      <c r="BV63" s="264">
        <f>'R5'!AD66</f>
        <v>-94</v>
      </c>
      <c r="BW63" s="791">
        <f>'R6'!AD66</f>
        <v>-129</v>
      </c>
    </row>
    <row r="64" spans="1:75" ht="15.75" customHeight="1" x14ac:dyDescent="0.2">
      <c r="A64" s="303">
        <v>8</v>
      </c>
      <c r="B64" s="1">
        <v>585</v>
      </c>
      <c r="C64" s="1207" t="s">
        <v>221</v>
      </c>
      <c r="D64" s="538">
        <f>h13_2!AJ64</f>
        <v>-172</v>
      </c>
      <c r="E64" s="58">
        <f>h14_2!AJ64</f>
        <v>-220</v>
      </c>
      <c r="F64" s="58">
        <f>h15_2!AJ64</f>
        <v>-263</v>
      </c>
      <c r="G64" s="58">
        <f>h16_2!AJ64</f>
        <v>-200</v>
      </c>
      <c r="H64" s="58">
        <f>h17_2!AJ64</f>
        <v>-209</v>
      </c>
      <c r="I64" s="58">
        <f>'H18'!AK66</f>
        <v>-193</v>
      </c>
      <c r="J64" s="58">
        <f>'H19'!AK66</f>
        <v>-190</v>
      </c>
      <c r="K64" s="58">
        <f>'H20'!AK66</f>
        <v>-213</v>
      </c>
      <c r="L64" s="58">
        <f>'H21'!AS67</f>
        <v>-183</v>
      </c>
      <c r="M64" s="58">
        <f>'H22'!AT66</f>
        <v>-203</v>
      </c>
      <c r="N64" s="58">
        <f>'H23'!AT66</f>
        <v>-197</v>
      </c>
      <c r="O64" s="58">
        <f>'H24'!AT66</f>
        <v>-198</v>
      </c>
      <c r="P64" s="58">
        <f>'H25'!AT66</f>
        <v>-174</v>
      </c>
      <c r="Q64" s="58">
        <f>'H26'!AT66</f>
        <v>-227</v>
      </c>
      <c r="R64" s="58">
        <f>'H27'!AT66</f>
        <v>-215</v>
      </c>
      <c r="S64" s="605">
        <f>'H28'!AT66</f>
        <v>-250</v>
      </c>
      <c r="T64" s="59">
        <f>'H29'!AT66</f>
        <v>-256</v>
      </c>
      <c r="U64" s="605">
        <f>'H30'!AT66</f>
        <v>-173</v>
      </c>
      <c r="V64" s="605">
        <f>'R1'!BH67</f>
        <v>-259</v>
      </c>
      <c r="W64" s="87">
        <f>'R2'!BJ67</f>
        <v>-213</v>
      </c>
      <c r="X64" s="605">
        <f>'R3'!BJ67</f>
        <v>-118</v>
      </c>
      <c r="Y64" s="68">
        <f>'R4'!BH67</f>
        <v>-189</v>
      </c>
      <c r="Z64" s="68">
        <f>'R5'!BH67</f>
        <v>-151</v>
      </c>
      <c r="AA64" s="605">
        <f>'R6'!BH67</f>
        <v>-118</v>
      </c>
      <c r="AB64" s="785">
        <f>h13_2!AK64</f>
        <v>12</v>
      </c>
      <c r="AC64" s="307">
        <f>h14_2!AK64</f>
        <v>9</v>
      </c>
      <c r="AD64" s="307">
        <f>h15_2!AK64</f>
        <v>15</v>
      </c>
      <c r="AE64" s="307">
        <f>h16_2!AK64</f>
        <v>7</v>
      </c>
      <c r="AF64" s="307">
        <f>h17_2!AK64</f>
        <v>7</v>
      </c>
      <c r="AG64" s="307">
        <f>'H18'!AL66</f>
        <v>3</v>
      </c>
      <c r="AH64" s="307">
        <f>'H19'!AL66</f>
        <v>23</v>
      </c>
      <c r="AI64" s="307">
        <f>'H20'!AL66</f>
        <v>-4</v>
      </c>
      <c r="AJ64" s="307">
        <f>'H21'!AT67</f>
        <v>16</v>
      </c>
      <c r="AK64" s="307">
        <f>'H22'!AU66</f>
        <v>-5</v>
      </c>
      <c r="AL64" s="307">
        <f>'H23'!AU66</f>
        <v>-7</v>
      </c>
      <c r="AM64" s="307">
        <f>'H24'!AU66</f>
        <v>1</v>
      </c>
      <c r="AN64" s="307">
        <f>'H25'!AU66</f>
        <v>4</v>
      </c>
      <c r="AO64" s="307">
        <f>'H26'!AU66</f>
        <v>17</v>
      </c>
      <c r="AP64" s="307">
        <f>'H27'!AU66</f>
        <v>30</v>
      </c>
      <c r="AQ64" s="333">
        <f>'H28'!AU66</f>
        <v>25</v>
      </c>
      <c r="AR64" s="559">
        <f>'H29'!AU66</f>
        <v>22</v>
      </c>
      <c r="AS64" s="333">
        <f>'H30'!AU66</f>
        <v>25</v>
      </c>
      <c r="AT64" s="333">
        <f>'R1'!BK67</f>
        <v>14</v>
      </c>
      <c r="AU64" s="333">
        <f>'R2'!BM67</f>
        <v>-10</v>
      </c>
      <c r="AV64" s="333">
        <f>'R3'!BM67</f>
        <v>6</v>
      </c>
      <c r="AW64" s="559">
        <f>'R4'!BK67</f>
        <v>1</v>
      </c>
      <c r="AX64" s="307">
        <f>'R5'!BK67</f>
        <v>18</v>
      </c>
      <c r="AY64" s="333">
        <f>'R6'!BK67</f>
        <v>12</v>
      </c>
      <c r="AZ64" s="785">
        <f>h13_2!AL64</f>
        <v>15</v>
      </c>
      <c r="BA64" s="307">
        <f>h14_2!AL64</f>
        <v>19</v>
      </c>
      <c r="BB64" s="307">
        <f>h15_2!AL64</f>
        <v>8</v>
      </c>
      <c r="BC64" s="307">
        <f>h16_2!AL64</f>
        <v>10</v>
      </c>
      <c r="BD64" s="307">
        <f>h17_2!AL64</f>
        <v>3</v>
      </c>
      <c r="BE64" s="307">
        <f>'H18'!AM66</f>
        <v>10</v>
      </c>
      <c r="BF64" s="307">
        <f>'H19'!AM66</f>
        <v>7</v>
      </c>
      <c r="BG64" s="307">
        <f>'H20'!AM66</f>
        <v>5</v>
      </c>
      <c r="BH64" s="307">
        <f>'H21'!AU67</f>
        <v>10</v>
      </c>
      <c r="BI64" s="307">
        <f>'H22'!AV66</f>
        <v>2</v>
      </c>
      <c r="BJ64" s="307">
        <f>'H23'!AV66</f>
        <v>4</v>
      </c>
      <c r="BK64" s="307">
        <f>'H24'!AV66</f>
        <v>7</v>
      </c>
      <c r="BL64" s="307">
        <f>'H25'!AV66</f>
        <v>-3</v>
      </c>
      <c r="BM64" s="307">
        <f>'H26'!AV66</f>
        <v>-10</v>
      </c>
      <c r="BN64" s="307">
        <f>'H27'!AV66</f>
        <v>-14</v>
      </c>
      <c r="BO64" s="333">
        <f>'H28'!AV66</f>
        <v>-3</v>
      </c>
      <c r="BP64" s="262">
        <f>'H29'!AV66</f>
        <v>-2</v>
      </c>
      <c r="BQ64" s="791">
        <f>'H30'!AV66</f>
        <v>-15</v>
      </c>
      <c r="BR64" s="791">
        <f>'R1'!BN67</f>
        <v>-12</v>
      </c>
      <c r="BS64" s="264">
        <f>'R2'!BP67</f>
        <v>2</v>
      </c>
      <c r="BT64" s="791">
        <f>'R3'!BP67</f>
        <v>0</v>
      </c>
      <c r="BU64" s="262">
        <f>'R4'!BN67</f>
        <v>-4</v>
      </c>
      <c r="BV64" s="264">
        <f>'R5'!AD67</f>
        <v>-109</v>
      </c>
      <c r="BW64" s="791">
        <f>'R6'!AD67</f>
        <v>-89</v>
      </c>
    </row>
    <row r="65" spans="1:75" ht="15.75" customHeight="1" x14ac:dyDescent="0.2">
      <c r="A65" s="303">
        <v>8</v>
      </c>
      <c r="B65" s="1">
        <v>586</v>
      </c>
      <c r="C65" s="1200" t="s">
        <v>222</v>
      </c>
      <c r="D65" s="540">
        <f>h13_2!AJ65</f>
        <v>-172</v>
      </c>
      <c r="E65" s="330">
        <f>h14_2!AJ65</f>
        <v>-156</v>
      </c>
      <c r="F65" s="330">
        <f>h15_2!AJ65</f>
        <v>-160</v>
      </c>
      <c r="G65" s="330">
        <f>h16_2!AJ65</f>
        <v>-181</v>
      </c>
      <c r="H65" s="330">
        <f>h17_2!AJ65</f>
        <v>-149</v>
      </c>
      <c r="I65" s="330">
        <f>'H18'!AK67</f>
        <v>-209</v>
      </c>
      <c r="J65" s="330">
        <f>'H19'!AK67</f>
        <v>-232</v>
      </c>
      <c r="K65" s="330">
        <f>'H20'!AK67</f>
        <v>-195</v>
      </c>
      <c r="L65" s="330">
        <f>'H21'!AS68</f>
        <v>-164</v>
      </c>
      <c r="M65" s="330">
        <f>'H22'!AT67</f>
        <v>-161</v>
      </c>
      <c r="N65" s="330">
        <f>'H23'!AT67</f>
        <v>-147</v>
      </c>
      <c r="O65" s="330">
        <f>'H24'!AT67</f>
        <v>-122</v>
      </c>
      <c r="P65" s="330">
        <f>'H25'!AT67</f>
        <v>-139</v>
      </c>
      <c r="Q65" s="330">
        <f>'H26'!AT67</f>
        <v>-161</v>
      </c>
      <c r="R65" s="330">
        <f>'H27'!AT67</f>
        <v>-149</v>
      </c>
      <c r="S65" s="607">
        <f>'H28'!AT67</f>
        <v>-151</v>
      </c>
      <c r="T65" s="594">
        <f>'H29'!AT67</f>
        <v>-128</v>
      </c>
      <c r="U65" s="607">
        <f>'H30'!AT67</f>
        <v>-98</v>
      </c>
      <c r="V65" s="607">
        <f>'R1'!BH68</f>
        <v>-146</v>
      </c>
      <c r="W65" s="572">
        <f>'R2'!BJ68</f>
        <v>-151</v>
      </c>
      <c r="X65" s="607">
        <f>'R3'!BJ68</f>
        <v>-96</v>
      </c>
      <c r="Y65" s="349">
        <f>'R4'!BH68</f>
        <v>-56</v>
      </c>
      <c r="Z65" s="349">
        <f>'R5'!BH68</f>
        <v>-151</v>
      </c>
      <c r="AA65" s="607">
        <f>'R6'!BH68</f>
        <v>-97</v>
      </c>
      <c r="AB65" s="790">
        <f>h13_2!AK65</f>
        <v>16</v>
      </c>
      <c r="AC65" s="332">
        <f>h14_2!AK65</f>
        <v>0</v>
      </c>
      <c r="AD65" s="332">
        <f>h15_2!AK65</f>
        <v>0</v>
      </c>
      <c r="AE65" s="332">
        <f>h16_2!AK65</f>
        <v>12</v>
      </c>
      <c r="AF65" s="332">
        <f>h17_2!AK65</f>
        <v>23</v>
      </c>
      <c r="AG65" s="332">
        <f>'H18'!AL67</f>
        <v>11</v>
      </c>
      <c r="AH65" s="332">
        <f>'H19'!AL67</f>
        <v>-4</v>
      </c>
      <c r="AI65" s="332">
        <f>'H20'!AL67</f>
        <v>9</v>
      </c>
      <c r="AJ65" s="332">
        <f>'H21'!AT68</f>
        <v>-20</v>
      </c>
      <c r="AK65" s="332">
        <f>'H22'!AU67</f>
        <v>-5</v>
      </c>
      <c r="AL65" s="332">
        <f>'H23'!AU67</f>
        <v>-1</v>
      </c>
      <c r="AM65" s="332">
        <f>'H24'!AU67</f>
        <v>22</v>
      </c>
      <c r="AN65" s="332">
        <f>'H25'!AU67</f>
        <v>6</v>
      </c>
      <c r="AO65" s="332">
        <f>'H26'!AU67</f>
        <v>29</v>
      </c>
      <c r="AP65" s="332">
        <f>'H27'!AU67</f>
        <v>25</v>
      </c>
      <c r="AQ65" s="334">
        <f>'H28'!AU67</f>
        <v>33</v>
      </c>
      <c r="AR65" s="617">
        <f>'H29'!AU67</f>
        <v>31</v>
      </c>
      <c r="AS65" s="334">
        <f>'H30'!AU67</f>
        <v>28</v>
      </c>
      <c r="AT65" s="334">
        <f>'R1'!BK68</f>
        <v>36</v>
      </c>
      <c r="AU65" s="334">
        <f>'R2'!BM68</f>
        <v>24</v>
      </c>
      <c r="AV65" s="334">
        <f>'R3'!BM68</f>
        <v>0</v>
      </c>
      <c r="AW65" s="617">
        <f>'R4'!BK68</f>
        <v>-11</v>
      </c>
      <c r="AX65" s="332">
        <f>'R5'!BK68</f>
        <v>13</v>
      </c>
      <c r="AY65" s="334">
        <f>'R6'!BK68</f>
        <v>4</v>
      </c>
      <c r="AZ65" s="790">
        <f>h13_2!AL65</f>
        <v>7</v>
      </c>
      <c r="BA65" s="332">
        <f>h14_2!AL65</f>
        <v>17</v>
      </c>
      <c r="BB65" s="332">
        <f>h15_2!AL65</f>
        <v>13</v>
      </c>
      <c r="BC65" s="332">
        <f>h16_2!AL65</f>
        <v>18</v>
      </c>
      <c r="BD65" s="332">
        <f>h17_2!AL65</f>
        <v>11</v>
      </c>
      <c r="BE65" s="332">
        <f>'H18'!AM67</f>
        <v>19</v>
      </c>
      <c r="BF65" s="332">
        <f>'H19'!AM67</f>
        <v>5</v>
      </c>
      <c r="BG65" s="332">
        <f>'H20'!AM67</f>
        <v>4</v>
      </c>
      <c r="BH65" s="332">
        <f>'H21'!AU68</f>
        <v>5</v>
      </c>
      <c r="BI65" s="332">
        <f>'H22'!AV67</f>
        <v>3</v>
      </c>
      <c r="BJ65" s="332">
        <f>'H23'!AV67</f>
        <v>7</v>
      </c>
      <c r="BK65" s="332">
        <f>'H24'!AV67</f>
        <v>7</v>
      </c>
      <c r="BL65" s="332">
        <f>'H25'!AV67</f>
        <v>-3</v>
      </c>
      <c r="BM65" s="332">
        <f>'H26'!AV67</f>
        <v>-7</v>
      </c>
      <c r="BN65" s="332">
        <f>'H27'!AV67</f>
        <v>-22</v>
      </c>
      <c r="BO65" s="334">
        <f>'H28'!AV67</f>
        <v>-15</v>
      </c>
      <c r="BP65" s="377">
        <f>'H29'!AV67</f>
        <v>-26</v>
      </c>
      <c r="BQ65" s="793">
        <f>'H30'!AV67</f>
        <v>-13</v>
      </c>
      <c r="BR65" s="793">
        <f>'R1'!BN68</f>
        <v>-18</v>
      </c>
      <c r="BS65" s="446">
        <f>'R2'!BP68</f>
        <v>-11</v>
      </c>
      <c r="BT65" s="793">
        <f>'R3'!BP68</f>
        <v>2</v>
      </c>
      <c r="BU65" s="377">
        <f>'R4'!BN68</f>
        <v>-16</v>
      </c>
      <c r="BV65" s="446">
        <f>'R5'!AD68</f>
        <v>-112</v>
      </c>
      <c r="BW65" s="793">
        <f>'R6'!AD68</f>
        <v>-63</v>
      </c>
    </row>
    <row r="66" spans="1:75" x14ac:dyDescent="0.2">
      <c r="A66" s="1" t="s">
        <v>339</v>
      </c>
    </row>
    <row r="71" spans="1:75" x14ac:dyDescent="0.2">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row>
    <row r="72" spans="1:75" x14ac:dyDescent="0.2">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row>
    <row r="73" spans="1:75" x14ac:dyDescent="0.2">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row>
    <row r="74" spans="1:75" x14ac:dyDescent="0.2">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row>
    <row r="75" spans="1:75" x14ac:dyDescent="0.2">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row>
    <row r="76" spans="1:75" x14ac:dyDescent="0.2">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row>
  </sheetData>
  <mergeCells count="1">
    <mergeCell ref="C2:C4"/>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73"/>
  <sheetViews>
    <sheetView workbookViewId="0">
      <pane xSplit="5" ySplit="4" topLeftCell="F154" activePane="bottomRight" state="frozen"/>
      <selection pane="topRight" activeCell="F1" sqref="F1"/>
      <selection pane="bottomLeft" activeCell="A5" sqref="A5"/>
      <selection pane="bottomRight" activeCell="K165" sqref="K165"/>
    </sheetView>
  </sheetViews>
  <sheetFormatPr defaultColWidth="9" defaultRowHeight="13" x14ac:dyDescent="0.2"/>
  <cols>
    <col min="2" max="2" width="6" customWidth="1"/>
    <col min="3" max="3" width="4.36328125" customWidth="1"/>
    <col min="4" max="4" width="8.36328125" customWidth="1"/>
    <col min="5" max="5" width="5.453125" hidden="1" customWidth="1"/>
    <col min="18" max="19" width="9.7265625" customWidth="1"/>
    <col min="20" max="20" width="10.6328125" style="679" customWidth="1"/>
  </cols>
  <sheetData>
    <row r="1" spans="1:20" x14ac:dyDescent="0.2">
      <c r="A1" s="1116" t="s">
        <v>474</v>
      </c>
      <c r="B1" s="1117"/>
      <c r="D1" s="664"/>
      <c r="E1" s="664"/>
      <c r="F1" s="665"/>
      <c r="G1" s="665"/>
      <c r="H1" s="665"/>
      <c r="I1" s="665"/>
      <c r="J1" s="665"/>
      <c r="K1" s="665"/>
      <c r="L1" s="665"/>
      <c r="M1" s="665"/>
      <c r="N1" s="665"/>
      <c r="O1" s="665"/>
      <c r="P1" s="665"/>
      <c r="Q1" s="665" t="s">
        <v>475</v>
      </c>
      <c r="T1" s="957" t="s">
        <v>422</v>
      </c>
    </row>
    <row r="2" spans="1:20" x14ac:dyDescent="0.2">
      <c r="A2" s="958"/>
      <c r="B2" s="958"/>
      <c r="C2" s="666"/>
      <c r="D2" s="666"/>
      <c r="E2" s="666"/>
      <c r="F2" s="1373" t="s">
        <v>423</v>
      </c>
      <c r="G2" s="1374"/>
      <c r="H2" s="1375"/>
      <c r="I2" s="1379" t="s">
        <v>424</v>
      </c>
      <c r="J2" s="1380"/>
      <c r="K2" s="1382" t="s">
        <v>476</v>
      </c>
      <c r="L2" s="1373" t="s">
        <v>425</v>
      </c>
      <c r="M2" s="1384"/>
      <c r="N2" s="1385"/>
      <c r="O2" s="1373" t="s">
        <v>426</v>
      </c>
      <c r="P2" s="1384"/>
      <c r="Q2" s="1385"/>
      <c r="R2" t="s">
        <v>427</v>
      </c>
      <c r="S2" t="s">
        <v>428</v>
      </c>
      <c r="T2" s="959" t="s">
        <v>429</v>
      </c>
    </row>
    <row r="3" spans="1:20" x14ac:dyDescent="0.2">
      <c r="F3" s="1376"/>
      <c r="G3" s="1377"/>
      <c r="H3" s="1378"/>
      <c r="I3" s="1381"/>
      <c r="J3" s="1381"/>
      <c r="K3" s="1383"/>
      <c r="L3" s="1386"/>
      <c r="M3" s="1387"/>
      <c r="N3" s="1388"/>
      <c r="O3" s="1386"/>
      <c r="P3" s="1387"/>
      <c r="Q3" s="1388"/>
      <c r="T3" s="960" t="s">
        <v>430</v>
      </c>
    </row>
    <row r="4" spans="1:20" x14ac:dyDescent="0.2">
      <c r="A4" s="923"/>
      <c r="B4" s="923"/>
      <c r="C4" s="667"/>
      <c r="D4" s="667"/>
      <c r="E4" s="667"/>
      <c r="F4" s="668" t="s">
        <v>431</v>
      </c>
      <c r="G4" s="668" t="s">
        <v>183</v>
      </c>
      <c r="H4" s="668" t="s">
        <v>179</v>
      </c>
      <c r="I4" s="669" t="s">
        <v>431</v>
      </c>
      <c r="J4" s="668" t="s">
        <v>183</v>
      </c>
      <c r="K4" s="670" t="s">
        <v>179</v>
      </c>
      <c r="L4" s="668" t="s">
        <v>431</v>
      </c>
      <c r="M4" s="668" t="s">
        <v>183</v>
      </c>
      <c r="N4" s="668" t="s">
        <v>179</v>
      </c>
      <c r="O4" s="668" t="s">
        <v>431</v>
      </c>
      <c r="P4" s="668" t="s">
        <v>183</v>
      </c>
      <c r="Q4" s="668" t="s">
        <v>179</v>
      </c>
      <c r="T4" s="961" t="s">
        <v>432</v>
      </c>
    </row>
    <row r="5" spans="1:20" x14ac:dyDescent="0.2">
      <c r="A5" s="962" t="s">
        <v>433</v>
      </c>
      <c r="B5" s="958" t="s">
        <v>434</v>
      </c>
      <c r="C5" t="s">
        <v>435</v>
      </c>
      <c r="D5" t="s">
        <v>436</v>
      </c>
      <c r="E5" s="666"/>
      <c r="F5" s="671">
        <v>6645</v>
      </c>
      <c r="G5" s="672">
        <v>3369</v>
      </c>
      <c r="H5" s="673">
        <v>3276</v>
      </c>
      <c r="I5" s="672">
        <v>5015</v>
      </c>
      <c r="J5" s="672">
        <v>2730</v>
      </c>
      <c r="K5" s="672">
        <v>2285</v>
      </c>
      <c r="L5" s="671">
        <v>5195</v>
      </c>
      <c r="M5" s="672">
        <v>2784</v>
      </c>
      <c r="N5" s="673">
        <v>2411</v>
      </c>
      <c r="O5" s="963">
        <v>-180</v>
      </c>
      <c r="P5" s="672">
        <v>-54</v>
      </c>
      <c r="Q5" s="673">
        <v>-126</v>
      </c>
      <c r="T5" s="964">
        <v>5599549</v>
      </c>
    </row>
    <row r="6" spans="1:20" x14ac:dyDescent="0.2">
      <c r="A6" s="965"/>
      <c r="B6" t="s">
        <v>437</v>
      </c>
      <c r="C6" t="s">
        <v>435</v>
      </c>
      <c r="D6" t="s">
        <v>436</v>
      </c>
      <c r="E6" s="664"/>
      <c r="F6" s="674">
        <v>8021</v>
      </c>
      <c r="G6" s="675">
        <v>4042</v>
      </c>
      <c r="H6" s="676">
        <v>3979</v>
      </c>
      <c r="I6" s="675">
        <v>5427</v>
      </c>
      <c r="J6" s="675">
        <v>2870</v>
      </c>
      <c r="K6" s="675">
        <v>2557</v>
      </c>
      <c r="L6" s="674">
        <v>5447</v>
      </c>
      <c r="M6" s="675">
        <v>2892</v>
      </c>
      <c r="N6" s="676">
        <v>2555</v>
      </c>
      <c r="O6" s="966">
        <v>-20</v>
      </c>
      <c r="P6" s="675">
        <v>-22</v>
      </c>
      <c r="Q6" s="676">
        <v>2</v>
      </c>
      <c r="T6" s="745">
        <v>5597513</v>
      </c>
    </row>
    <row r="7" spans="1:20" x14ac:dyDescent="0.2">
      <c r="A7" s="965"/>
      <c r="B7" t="s">
        <v>438</v>
      </c>
      <c r="C7" t="s">
        <v>435</v>
      </c>
      <c r="D7" t="s">
        <v>436</v>
      </c>
      <c r="E7" s="664"/>
      <c r="F7" s="674">
        <v>16173</v>
      </c>
      <c r="G7" s="675">
        <v>7930</v>
      </c>
      <c r="H7" s="676">
        <v>8243</v>
      </c>
      <c r="I7" s="675">
        <v>18347</v>
      </c>
      <c r="J7" s="675">
        <v>9559</v>
      </c>
      <c r="K7" s="675">
        <v>8788</v>
      </c>
      <c r="L7" s="674">
        <v>18794</v>
      </c>
      <c r="M7" s="675">
        <v>10193</v>
      </c>
      <c r="N7" s="676">
        <v>8601</v>
      </c>
      <c r="O7" s="966">
        <v>-447</v>
      </c>
      <c r="P7" s="675">
        <v>-634</v>
      </c>
      <c r="Q7" s="676">
        <v>187</v>
      </c>
      <c r="T7" s="745">
        <v>5596175</v>
      </c>
    </row>
    <row r="8" spans="1:20" x14ac:dyDescent="0.2">
      <c r="A8" s="965"/>
      <c r="B8" t="s">
        <v>439</v>
      </c>
      <c r="C8" t="s">
        <v>435</v>
      </c>
      <c r="D8" t="s">
        <v>436</v>
      </c>
      <c r="E8" s="664"/>
      <c r="F8" s="674">
        <v>12563</v>
      </c>
      <c r="G8" s="675">
        <v>6484</v>
      </c>
      <c r="H8" s="676">
        <v>6079</v>
      </c>
      <c r="I8" s="675">
        <v>14930</v>
      </c>
      <c r="J8" s="675">
        <v>8439</v>
      </c>
      <c r="K8" s="675">
        <v>6491</v>
      </c>
      <c r="L8" s="674">
        <v>15531</v>
      </c>
      <c r="M8" s="675">
        <v>8863</v>
      </c>
      <c r="N8" s="676">
        <v>6668</v>
      </c>
      <c r="O8" s="966">
        <v>-601</v>
      </c>
      <c r="P8" s="675">
        <v>-424</v>
      </c>
      <c r="Q8" s="676">
        <v>-177</v>
      </c>
      <c r="T8" s="745">
        <v>5590069</v>
      </c>
    </row>
    <row r="9" spans="1:20" x14ac:dyDescent="0.2">
      <c r="A9" s="965"/>
      <c r="B9" t="s">
        <v>440</v>
      </c>
      <c r="C9" t="s">
        <v>435</v>
      </c>
      <c r="D9" t="s">
        <v>436</v>
      </c>
      <c r="E9" s="664"/>
      <c r="F9" s="674">
        <v>7239</v>
      </c>
      <c r="G9" s="675">
        <v>3551</v>
      </c>
      <c r="H9" s="676">
        <v>3688</v>
      </c>
      <c r="I9" s="675">
        <v>6061</v>
      </c>
      <c r="J9" s="675">
        <v>3273</v>
      </c>
      <c r="K9" s="675">
        <v>2788</v>
      </c>
      <c r="L9" s="674">
        <v>6195</v>
      </c>
      <c r="M9" s="675">
        <v>3430</v>
      </c>
      <c r="N9" s="676">
        <v>2765</v>
      </c>
      <c r="O9" s="966">
        <v>-134</v>
      </c>
      <c r="P9" s="675">
        <v>-157</v>
      </c>
      <c r="Q9" s="676">
        <v>23</v>
      </c>
      <c r="T9" s="745">
        <v>5595183</v>
      </c>
    </row>
    <row r="10" spans="1:20" x14ac:dyDescent="0.2">
      <c r="A10" s="965"/>
      <c r="B10" t="s">
        <v>441</v>
      </c>
      <c r="C10" t="s">
        <v>435</v>
      </c>
      <c r="D10" t="s">
        <v>436</v>
      </c>
      <c r="E10" s="664"/>
      <c r="F10" s="674">
        <v>7768</v>
      </c>
      <c r="G10" s="675">
        <v>3858</v>
      </c>
      <c r="H10" s="676">
        <v>3910</v>
      </c>
      <c r="I10" s="675">
        <v>5572</v>
      </c>
      <c r="J10" s="675">
        <v>3094</v>
      </c>
      <c r="K10" s="675">
        <v>2478</v>
      </c>
      <c r="L10" s="674">
        <v>5839</v>
      </c>
      <c r="M10" s="675">
        <v>3211</v>
      </c>
      <c r="N10" s="676">
        <v>2628</v>
      </c>
      <c r="O10" s="966">
        <v>-267</v>
      </c>
      <c r="P10" s="675">
        <v>-117</v>
      </c>
      <c r="Q10" s="676">
        <v>-150</v>
      </c>
      <c r="T10" s="745">
        <v>5595458</v>
      </c>
    </row>
    <row r="11" spans="1:20" x14ac:dyDescent="0.2">
      <c r="A11" s="965"/>
      <c r="B11" t="s">
        <v>442</v>
      </c>
      <c r="C11" t="s">
        <v>435</v>
      </c>
      <c r="D11" t="s">
        <v>436</v>
      </c>
      <c r="E11" s="664"/>
      <c r="F11" s="674">
        <v>7783</v>
      </c>
      <c r="G11" s="675">
        <v>3848</v>
      </c>
      <c r="H11" s="676">
        <v>3935</v>
      </c>
      <c r="I11" s="675">
        <v>6099</v>
      </c>
      <c r="J11" s="675">
        <v>3354</v>
      </c>
      <c r="K11" s="675">
        <v>2745</v>
      </c>
      <c r="L11" s="674">
        <v>6243</v>
      </c>
      <c r="M11" s="675">
        <v>3413</v>
      </c>
      <c r="N11" s="676">
        <v>2830</v>
      </c>
      <c r="O11" s="966">
        <v>-144</v>
      </c>
      <c r="P11" s="675">
        <v>-59</v>
      </c>
      <c r="Q11" s="676">
        <v>-85</v>
      </c>
      <c r="T11" s="745">
        <v>5595052</v>
      </c>
    </row>
    <row r="12" spans="1:20" x14ac:dyDescent="0.2">
      <c r="A12" s="965"/>
      <c r="B12" t="s">
        <v>443</v>
      </c>
      <c r="C12" s="677" t="s">
        <v>435</v>
      </c>
      <c r="D12" s="677" t="s">
        <v>436</v>
      </c>
      <c r="E12" s="677" t="s">
        <v>444</v>
      </c>
      <c r="F12" s="674">
        <v>7957</v>
      </c>
      <c r="G12" s="675">
        <v>3972</v>
      </c>
      <c r="H12" s="676">
        <v>3985</v>
      </c>
      <c r="I12" s="675">
        <v>6900</v>
      </c>
      <c r="J12" s="675">
        <v>3706</v>
      </c>
      <c r="K12" s="675">
        <v>3194</v>
      </c>
      <c r="L12" s="674">
        <v>7244</v>
      </c>
      <c r="M12" s="675">
        <v>3907</v>
      </c>
      <c r="N12" s="676">
        <v>3337</v>
      </c>
      <c r="O12" s="966">
        <v>-344</v>
      </c>
      <c r="P12" s="675">
        <v>-201</v>
      </c>
      <c r="Q12" s="676">
        <v>-143</v>
      </c>
      <c r="T12" s="745">
        <v>5594522</v>
      </c>
    </row>
    <row r="13" spans="1:20" x14ac:dyDescent="0.2">
      <c r="A13" s="965"/>
      <c r="B13" t="s">
        <v>445</v>
      </c>
      <c r="C13" s="677" t="s">
        <v>435</v>
      </c>
      <c r="D13" s="677" t="s">
        <v>436</v>
      </c>
      <c r="E13" s="677" t="s">
        <v>444</v>
      </c>
      <c r="F13" s="674">
        <v>7719</v>
      </c>
      <c r="G13" s="675">
        <v>3860</v>
      </c>
      <c r="H13" s="676">
        <v>3859</v>
      </c>
      <c r="I13" s="675">
        <v>5697</v>
      </c>
      <c r="J13" s="675">
        <v>3080</v>
      </c>
      <c r="K13" s="675">
        <v>2617</v>
      </c>
      <c r="L13" s="674">
        <v>5792</v>
      </c>
      <c r="M13" s="675">
        <v>3153</v>
      </c>
      <c r="N13" s="676">
        <v>2639</v>
      </c>
      <c r="O13" s="966">
        <v>-95</v>
      </c>
      <c r="P13" s="675">
        <v>-73</v>
      </c>
      <c r="Q13" s="676">
        <v>-22</v>
      </c>
      <c r="T13" s="745">
        <v>5594591</v>
      </c>
    </row>
    <row r="14" spans="1:20" x14ac:dyDescent="0.2">
      <c r="A14" s="965"/>
      <c r="B14" t="s">
        <v>446</v>
      </c>
      <c r="C14" s="677" t="s">
        <v>435</v>
      </c>
      <c r="D14" s="677" t="s">
        <v>436</v>
      </c>
      <c r="E14" s="677" t="s">
        <v>444</v>
      </c>
      <c r="F14" s="674">
        <v>8027</v>
      </c>
      <c r="G14" s="675">
        <v>4106</v>
      </c>
      <c r="H14" s="676">
        <v>3921</v>
      </c>
      <c r="I14" s="675">
        <v>5878</v>
      </c>
      <c r="J14" s="675">
        <v>3160</v>
      </c>
      <c r="K14" s="675">
        <v>2718</v>
      </c>
      <c r="L14" s="674">
        <v>6436</v>
      </c>
      <c r="M14" s="675">
        <v>3388</v>
      </c>
      <c r="N14" s="676">
        <v>3048</v>
      </c>
      <c r="O14" s="966">
        <v>-558</v>
      </c>
      <c r="P14" s="675">
        <v>-228</v>
      </c>
      <c r="Q14" s="676">
        <v>-330</v>
      </c>
      <c r="T14" s="745">
        <v>5588133</v>
      </c>
    </row>
    <row r="15" spans="1:20" x14ac:dyDescent="0.2">
      <c r="A15" s="965"/>
      <c r="B15" t="s">
        <v>447</v>
      </c>
      <c r="C15" s="677" t="s">
        <v>435</v>
      </c>
      <c r="D15" s="677" t="s">
        <v>436</v>
      </c>
      <c r="E15" s="677" t="s">
        <v>444</v>
      </c>
      <c r="F15" s="674">
        <v>7994</v>
      </c>
      <c r="G15" s="675">
        <v>3968</v>
      </c>
      <c r="H15" s="676">
        <v>4026</v>
      </c>
      <c r="I15" s="675">
        <v>5410</v>
      </c>
      <c r="J15" s="675">
        <v>2840</v>
      </c>
      <c r="K15" s="675">
        <v>2570</v>
      </c>
      <c r="L15" s="674">
        <v>5475</v>
      </c>
      <c r="M15" s="675">
        <v>2871</v>
      </c>
      <c r="N15" s="676">
        <v>2604</v>
      </c>
      <c r="O15" s="966">
        <v>-65</v>
      </c>
      <c r="P15" s="675">
        <v>-31</v>
      </c>
      <c r="Q15" s="676">
        <v>-34</v>
      </c>
      <c r="T15" s="745">
        <v>5588480</v>
      </c>
    </row>
    <row r="16" spans="1:20" x14ac:dyDescent="0.2">
      <c r="A16" s="965"/>
      <c r="B16" t="s">
        <v>448</v>
      </c>
      <c r="C16" s="677" t="s">
        <v>435</v>
      </c>
      <c r="D16" s="677" t="s">
        <v>436</v>
      </c>
      <c r="E16" s="677" t="s">
        <v>444</v>
      </c>
      <c r="F16" s="674">
        <v>8148</v>
      </c>
      <c r="G16" s="675">
        <v>4026</v>
      </c>
      <c r="H16" s="676">
        <v>4122</v>
      </c>
      <c r="I16" s="675">
        <v>5296</v>
      </c>
      <c r="J16" s="675">
        <v>2750</v>
      </c>
      <c r="K16" s="675">
        <v>2546</v>
      </c>
      <c r="L16" s="674">
        <v>5084</v>
      </c>
      <c r="M16" s="675">
        <v>2605</v>
      </c>
      <c r="N16" s="676">
        <v>2479</v>
      </c>
      <c r="O16" s="966">
        <v>212</v>
      </c>
      <c r="P16" s="675">
        <v>145</v>
      </c>
      <c r="Q16" s="676">
        <v>67</v>
      </c>
      <c r="T16" s="746">
        <v>5587842</v>
      </c>
    </row>
    <row r="17" spans="1:20" x14ac:dyDescent="0.2">
      <c r="A17" s="967"/>
      <c r="B17" s="780" t="s">
        <v>182</v>
      </c>
      <c r="C17" s="968"/>
      <c r="D17" s="968"/>
      <c r="E17" s="968"/>
      <c r="F17" s="969">
        <f>SUM(F5:F16)</f>
        <v>106037</v>
      </c>
      <c r="G17" s="970">
        <f t="shared" ref="G17:Q17" si="0">SUM(G5:G16)</f>
        <v>53014</v>
      </c>
      <c r="H17" s="971">
        <f t="shared" si="0"/>
        <v>53023</v>
      </c>
      <c r="I17" s="970">
        <f t="shared" si="0"/>
        <v>90632</v>
      </c>
      <c r="J17" s="970">
        <f t="shared" si="0"/>
        <v>48855</v>
      </c>
      <c r="K17" s="970">
        <f t="shared" si="0"/>
        <v>41777</v>
      </c>
      <c r="L17" s="969">
        <f t="shared" si="0"/>
        <v>93275</v>
      </c>
      <c r="M17" s="970">
        <f t="shared" si="0"/>
        <v>50710</v>
      </c>
      <c r="N17" s="971">
        <f t="shared" si="0"/>
        <v>42565</v>
      </c>
      <c r="O17" s="969">
        <f t="shared" si="0"/>
        <v>-2643</v>
      </c>
      <c r="P17" s="970">
        <f t="shared" si="0"/>
        <v>-1855</v>
      </c>
      <c r="Q17" s="971">
        <f t="shared" si="0"/>
        <v>-788</v>
      </c>
      <c r="T17" s="964"/>
    </row>
    <row r="18" spans="1:20" x14ac:dyDescent="0.2">
      <c r="A18" t="s">
        <v>449</v>
      </c>
      <c r="B18" t="s">
        <v>434</v>
      </c>
      <c r="C18" s="677" t="s">
        <v>435</v>
      </c>
      <c r="D18" s="677" t="s">
        <v>436</v>
      </c>
      <c r="E18" s="677" t="s">
        <v>444</v>
      </c>
      <c r="F18" s="674">
        <v>6639</v>
      </c>
      <c r="G18" s="675">
        <v>3323</v>
      </c>
      <c r="H18" s="676">
        <v>3316</v>
      </c>
      <c r="I18" s="675">
        <v>4881</v>
      </c>
      <c r="J18" s="675">
        <v>2656</v>
      </c>
      <c r="K18" s="675">
        <v>2225</v>
      </c>
      <c r="L18" s="674">
        <v>4999</v>
      </c>
      <c r="M18" s="675">
        <v>2721</v>
      </c>
      <c r="N18" s="676">
        <v>2278</v>
      </c>
      <c r="O18" s="966">
        <v>-118</v>
      </c>
      <c r="P18" s="675">
        <v>-65</v>
      </c>
      <c r="Q18" s="676">
        <v>-53</v>
      </c>
      <c r="T18" s="747">
        <v>5587862</v>
      </c>
    </row>
    <row r="19" spans="1:20" x14ac:dyDescent="0.2">
      <c r="B19" t="s">
        <v>437</v>
      </c>
      <c r="C19" s="677" t="s">
        <v>435</v>
      </c>
      <c r="D19" s="677" t="s">
        <v>436</v>
      </c>
      <c r="E19" s="677" t="s">
        <v>444</v>
      </c>
      <c r="F19" s="674">
        <v>7614</v>
      </c>
      <c r="G19" s="675">
        <v>3844</v>
      </c>
      <c r="H19" s="676">
        <v>3770</v>
      </c>
      <c r="I19" s="675">
        <v>5200</v>
      </c>
      <c r="J19" s="675">
        <v>2769</v>
      </c>
      <c r="K19" s="675">
        <v>2431</v>
      </c>
      <c r="L19" s="674">
        <v>5375</v>
      </c>
      <c r="M19" s="675">
        <v>2832</v>
      </c>
      <c r="N19" s="676">
        <v>2543</v>
      </c>
      <c r="O19" s="966">
        <v>-175</v>
      </c>
      <c r="P19" s="675">
        <v>-63</v>
      </c>
      <c r="Q19" s="676">
        <v>-112</v>
      </c>
      <c r="T19" s="745">
        <v>5585899</v>
      </c>
    </row>
    <row r="20" spans="1:20" x14ac:dyDescent="0.2">
      <c r="B20" t="s">
        <v>438</v>
      </c>
      <c r="C20" s="677" t="s">
        <v>435</v>
      </c>
      <c r="D20" s="677" t="s">
        <v>436</v>
      </c>
      <c r="E20" s="677" t="s">
        <v>444</v>
      </c>
      <c r="F20" s="674">
        <v>16401</v>
      </c>
      <c r="G20" s="675">
        <v>8135</v>
      </c>
      <c r="H20" s="676">
        <v>8266</v>
      </c>
      <c r="I20" s="675">
        <v>17777</v>
      </c>
      <c r="J20" s="675">
        <v>9224</v>
      </c>
      <c r="K20" s="675">
        <v>8553</v>
      </c>
      <c r="L20" s="674">
        <v>17502</v>
      </c>
      <c r="M20" s="675">
        <v>9530</v>
      </c>
      <c r="N20" s="676">
        <v>7972</v>
      </c>
      <c r="O20" s="966">
        <v>275</v>
      </c>
      <c r="P20" s="675">
        <v>-306</v>
      </c>
      <c r="Q20" s="676">
        <v>581</v>
      </c>
      <c r="T20" s="745">
        <v>5583960</v>
      </c>
    </row>
    <row r="21" spans="1:20" x14ac:dyDescent="0.2">
      <c r="B21" t="s">
        <v>439</v>
      </c>
      <c r="C21" s="677" t="s">
        <v>435</v>
      </c>
      <c r="D21" s="677" t="s">
        <v>436</v>
      </c>
      <c r="E21" s="677" t="s">
        <v>444</v>
      </c>
      <c r="F21" s="674">
        <v>11621</v>
      </c>
      <c r="G21" s="675">
        <v>5997</v>
      </c>
      <c r="H21" s="676">
        <v>5624</v>
      </c>
      <c r="I21" s="675">
        <v>15449</v>
      </c>
      <c r="J21" s="675">
        <v>8776</v>
      </c>
      <c r="K21" s="675">
        <v>6673</v>
      </c>
      <c r="L21" s="674">
        <v>14641</v>
      </c>
      <c r="M21" s="675">
        <v>8363</v>
      </c>
      <c r="N21" s="676">
        <v>6278</v>
      </c>
      <c r="O21" s="966">
        <v>808</v>
      </c>
      <c r="P21" s="675">
        <v>413</v>
      </c>
      <c r="Q21" s="676">
        <v>395</v>
      </c>
      <c r="T21" s="745">
        <v>5578368</v>
      </c>
    </row>
    <row r="22" spans="1:20" x14ac:dyDescent="0.2">
      <c r="B22" t="s">
        <v>440</v>
      </c>
      <c r="C22" s="677" t="s">
        <v>435</v>
      </c>
      <c r="D22" s="677" t="s">
        <v>436</v>
      </c>
      <c r="E22" s="677" t="s">
        <v>444</v>
      </c>
      <c r="F22" s="674">
        <v>8373</v>
      </c>
      <c r="G22" s="675">
        <v>4237</v>
      </c>
      <c r="H22" s="676">
        <v>4136</v>
      </c>
      <c r="I22" s="675">
        <v>7417</v>
      </c>
      <c r="J22" s="675">
        <v>3961</v>
      </c>
      <c r="K22" s="675">
        <v>3456</v>
      </c>
      <c r="L22" s="674">
        <v>7361</v>
      </c>
      <c r="M22" s="675">
        <v>3982</v>
      </c>
      <c r="N22" s="676">
        <v>3379</v>
      </c>
      <c r="O22" s="966">
        <v>56</v>
      </c>
      <c r="P22" s="675">
        <v>-21</v>
      </c>
      <c r="Q22" s="676">
        <v>77</v>
      </c>
      <c r="T22" s="745">
        <v>5583555</v>
      </c>
    </row>
    <row r="23" spans="1:20" x14ac:dyDescent="0.2">
      <c r="B23" t="s">
        <v>441</v>
      </c>
      <c r="C23" s="677" t="s">
        <v>435</v>
      </c>
      <c r="D23" s="677" t="s">
        <v>436</v>
      </c>
      <c r="E23" s="677" t="s">
        <v>444</v>
      </c>
      <c r="F23" s="674">
        <v>7639</v>
      </c>
      <c r="G23" s="675">
        <v>3865</v>
      </c>
      <c r="H23" s="676">
        <v>3774</v>
      </c>
      <c r="I23" s="675">
        <v>5743</v>
      </c>
      <c r="J23" s="675">
        <v>3076</v>
      </c>
      <c r="K23" s="675">
        <v>2667</v>
      </c>
      <c r="L23" s="674">
        <v>5773</v>
      </c>
      <c r="M23" s="675">
        <v>3153</v>
      </c>
      <c r="N23" s="676">
        <v>2620</v>
      </c>
      <c r="O23" s="966">
        <v>-30</v>
      </c>
      <c r="P23" s="675">
        <v>-77</v>
      </c>
      <c r="Q23" s="676">
        <v>47</v>
      </c>
      <c r="T23" s="745">
        <v>5584369</v>
      </c>
    </row>
    <row r="24" spans="1:20" x14ac:dyDescent="0.2">
      <c r="B24" t="s">
        <v>442</v>
      </c>
      <c r="C24" s="677" t="s">
        <v>435</v>
      </c>
      <c r="D24" s="677" t="s">
        <v>436</v>
      </c>
      <c r="E24" s="677" t="s">
        <v>444</v>
      </c>
      <c r="F24" s="674">
        <v>7278</v>
      </c>
      <c r="G24" s="675">
        <v>3711</v>
      </c>
      <c r="H24" s="676">
        <v>3567</v>
      </c>
      <c r="I24" s="675">
        <v>6670</v>
      </c>
      <c r="J24" s="675">
        <v>3663</v>
      </c>
      <c r="K24" s="675">
        <v>3007</v>
      </c>
      <c r="L24" s="674">
        <v>5760</v>
      </c>
      <c r="M24" s="675">
        <v>3175</v>
      </c>
      <c r="N24" s="676">
        <v>2585</v>
      </c>
      <c r="O24" s="966">
        <v>910</v>
      </c>
      <c r="P24" s="675">
        <v>488</v>
      </c>
      <c r="Q24" s="676">
        <v>422</v>
      </c>
      <c r="T24" s="745">
        <v>5584021</v>
      </c>
    </row>
    <row r="25" spans="1:20" x14ac:dyDescent="0.2">
      <c r="B25" t="s">
        <v>443</v>
      </c>
      <c r="C25" s="677" t="s">
        <v>435</v>
      </c>
      <c r="D25" s="677" t="s">
        <v>436</v>
      </c>
      <c r="E25" s="677" t="s">
        <v>444</v>
      </c>
      <c r="F25" s="674">
        <v>8223</v>
      </c>
      <c r="G25" s="675">
        <v>4108</v>
      </c>
      <c r="H25" s="676">
        <v>4115</v>
      </c>
      <c r="I25" s="675">
        <v>7145</v>
      </c>
      <c r="J25" s="675">
        <v>3757</v>
      </c>
      <c r="K25" s="675">
        <v>3388</v>
      </c>
      <c r="L25" s="674">
        <v>7505</v>
      </c>
      <c r="M25" s="675">
        <v>4002</v>
      </c>
      <c r="N25" s="676">
        <v>3503</v>
      </c>
      <c r="O25" s="966">
        <v>-360</v>
      </c>
      <c r="P25" s="675">
        <v>-245</v>
      </c>
      <c r="Q25" s="676">
        <v>-115</v>
      </c>
      <c r="T25" s="745">
        <v>5584663</v>
      </c>
    </row>
    <row r="26" spans="1:20" x14ac:dyDescent="0.2">
      <c r="B26" t="s">
        <v>445</v>
      </c>
      <c r="C26" s="677" t="s">
        <v>435</v>
      </c>
      <c r="D26" s="677" t="s">
        <v>436</v>
      </c>
      <c r="E26" s="677" t="s">
        <v>444</v>
      </c>
      <c r="F26" s="674">
        <v>7281</v>
      </c>
      <c r="G26" s="675">
        <v>3692</v>
      </c>
      <c r="H26" s="676">
        <v>3589</v>
      </c>
      <c r="I26" s="675">
        <v>5810</v>
      </c>
      <c r="J26" s="675">
        <v>3163</v>
      </c>
      <c r="K26" s="675">
        <v>2647</v>
      </c>
      <c r="L26" s="674">
        <v>5938</v>
      </c>
      <c r="M26" s="675">
        <v>3342</v>
      </c>
      <c r="N26" s="676">
        <v>2596</v>
      </c>
      <c r="O26" s="966">
        <v>-128</v>
      </c>
      <c r="P26" s="675">
        <v>-179</v>
      </c>
      <c r="Q26" s="676">
        <v>51</v>
      </c>
      <c r="T26" s="745">
        <v>5584981</v>
      </c>
    </row>
    <row r="27" spans="1:20" x14ac:dyDescent="0.2">
      <c r="B27" t="s">
        <v>446</v>
      </c>
      <c r="C27" s="677" t="s">
        <v>435</v>
      </c>
      <c r="D27" s="677" t="s">
        <v>436</v>
      </c>
      <c r="E27" s="677" t="s">
        <v>444</v>
      </c>
      <c r="F27" s="674">
        <v>8123</v>
      </c>
      <c r="G27" s="675">
        <v>4149</v>
      </c>
      <c r="H27" s="676">
        <v>3974</v>
      </c>
      <c r="I27" s="675">
        <v>6322</v>
      </c>
      <c r="J27" s="675">
        <v>3505</v>
      </c>
      <c r="K27" s="675">
        <v>2817</v>
      </c>
      <c r="L27" s="674">
        <v>6480</v>
      </c>
      <c r="M27" s="675">
        <v>3496</v>
      </c>
      <c r="N27" s="676">
        <v>2984</v>
      </c>
      <c r="O27" s="966">
        <v>-158</v>
      </c>
      <c r="P27" s="675">
        <v>9</v>
      </c>
      <c r="Q27" s="676">
        <v>-167</v>
      </c>
      <c r="T27" s="745">
        <v>5584285</v>
      </c>
    </row>
    <row r="28" spans="1:20" x14ac:dyDescent="0.2">
      <c r="B28" t="s">
        <v>447</v>
      </c>
      <c r="C28" s="677" t="s">
        <v>435</v>
      </c>
      <c r="D28" s="677" t="s">
        <v>436</v>
      </c>
      <c r="E28" s="677" t="s">
        <v>444</v>
      </c>
      <c r="F28" s="674">
        <v>7871</v>
      </c>
      <c r="G28" s="675">
        <v>3842</v>
      </c>
      <c r="H28" s="676">
        <v>4029</v>
      </c>
      <c r="I28" s="675">
        <v>5202</v>
      </c>
      <c r="J28" s="675">
        <v>2746</v>
      </c>
      <c r="K28" s="675">
        <v>2456</v>
      </c>
      <c r="L28" s="674">
        <v>5326</v>
      </c>
      <c r="M28" s="675">
        <v>2738</v>
      </c>
      <c r="N28" s="676">
        <v>2588</v>
      </c>
      <c r="O28" s="966">
        <v>-124</v>
      </c>
      <c r="P28" s="675">
        <v>8</v>
      </c>
      <c r="Q28" s="676">
        <v>-132</v>
      </c>
      <c r="T28" s="745">
        <v>5585337</v>
      </c>
    </row>
    <row r="29" spans="1:20" x14ac:dyDescent="0.2">
      <c r="B29" t="s">
        <v>448</v>
      </c>
      <c r="C29" s="677" t="s">
        <v>435</v>
      </c>
      <c r="D29" s="677" t="s">
        <v>436</v>
      </c>
      <c r="E29" s="677" t="s">
        <v>444</v>
      </c>
      <c r="F29" s="674">
        <v>7735</v>
      </c>
      <c r="G29" s="675">
        <v>3853</v>
      </c>
      <c r="H29" s="676">
        <v>3882</v>
      </c>
      <c r="I29" s="675">
        <v>5469</v>
      </c>
      <c r="J29" s="675">
        <v>2824</v>
      </c>
      <c r="K29" s="675">
        <v>2645</v>
      </c>
      <c r="L29" s="674">
        <v>5191</v>
      </c>
      <c r="M29" s="675">
        <v>2770</v>
      </c>
      <c r="N29" s="676">
        <v>2421</v>
      </c>
      <c r="O29" s="966">
        <v>278</v>
      </c>
      <c r="P29" s="675">
        <v>54</v>
      </c>
      <c r="Q29" s="676">
        <v>224</v>
      </c>
      <c r="T29" s="746">
        <v>5584959</v>
      </c>
    </row>
    <row r="30" spans="1:20" x14ac:dyDescent="0.2">
      <c r="B30" s="780" t="s">
        <v>182</v>
      </c>
      <c r="C30" s="968"/>
      <c r="D30" s="968"/>
      <c r="E30" s="968"/>
      <c r="F30" s="969">
        <f t="shared" ref="F30:Q30" si="1">SUM(F18:F29)</f>
        <v>104798</v>
      </c>
      <c r="G30" s="970">
        <f t="shared" si="1"/>
        <v>52756</v>
      </c>
      <c r="H30" s="971">
        <f t="shared" si="1"/>
        <v>52042</v>
      </c>
      <c r="I30" s="970">
        <f t="shared" si="1"/>
        <v>93085</v>
      </c>
      <c r="J30" s="970">
        <f t="shared" si="1"/>
        <v>50120</v>
      </c>
      <c r="K30" s="970">
        <f t="shared" si="1"/>
        <v>42965</v>
      </c>
      <c r="L30" s="969">
        <f t="shared" si="1"/>
        <v>91851</v>
      </c>
      <c r="M30" s="970">
        <f t="shared" si="1"/>
        <v>50104</v>
      </c>
      <c r="N30" s="971">
        <f t="shared" si="1"/>
        <v>41747</v>
      </c>
      <c r="O30" s="969">
        <f t="shared" si="1"/>
        <v>1234</v>
      </c>
      <c r="P30" s="970">
        <f t="shared" si="1"/>
        <v>16</v>
      </c>
      <c r="Q30" s="971">
        <f t="shared" si="1"/>
        <v>1218</v>
      </c>
      <c r="T30" s="964"/>
    </row>
    <row r="31" spans="1:20" x14ac:dyDescent="0.2">
      <c r="A31" s="962" t="s">
        <v>450</v>
      </c>
      <c r="B31" s="958" t="s">
        <v>434</v>
      </c>
      <c r="C31" s="678" t="s">
        <v>435</v>
      </c>
      <c r="D31" s="678" t="s">
        <v>436</v>
      </c>
      <c r="E31" s="678" t="s">
        <v>444</v>
      </c>
      <c r="F31" s="671">
        <v>6836</v>
      </c>
      <c r="G31" s="672">
        <v>3452</v>
      </c>
      <c r="H31" s="673">
        <v>3384</v>
      </c>
      <c r="I31" s="672">
        <v>5055</v>
      </c>
      <c r="J31" s="672">
        <v>2716</v>
      </c>
      <c r="K31" s="672">
        <v>2339</v>
      </c>
      <c r="L31" s="671">
        <v>5315</v>
      </c>
      <c r="M31" s="672">
        <v>2866</v>
      </c>
      <c r="N31" s="673">
        <v>2449</v>
      </c>
      <c r="O31" s="963">
        <v>-260</v>
      </c>
      <c r="P31" s="672">
        <v>-150</v>
      </c>
      <c r="Q31" s="673">
        <v>-110</v>
      </c>
      <c r="T31" s="748">
        <v>5584363</v>
      </c>
    </row>
    <row r="32" spans="1:20" x14ac:dyDescent="0.2">
      <c r="A32" s="965"/>
      <c r="B32" t="s">
        <v>437</v>
      </c>
      <c r="C32" s="677" t="s">
        <v>435</v>
      </c>
      <c r="D32" s="677" t="s">
        <v>436</v>
      </c>
      <c r="E32" s="677" t="s">
        <v>444</v>
      </c>
      <c r="F32" s="674">
        <v>7985</v>
      </c>
      <c r="G32" s="675">
        <v>4051</v>
      </c>
      <c r="H32" s="676">
        <v>3934</v>
      </c>
      <c r="I32" s="675">
        <v>5414</v>
      </c>
      <c r="J32" s="675">
        <v>2890</v>
      </c>
      <c r="K32" s="675">
        <v>2524</v>
      </c>
      <c r="L32" s="674">
        <v>5799</v>
      </c>
      <c r="M32" s="675">
        <v>3132</v>
      </c>
      <c r="N32" s="676">
        <v>2667</v>
      </c>
      <c r="O32" s="966">
        <v>-385</v>
      </c>
      <c r="P32" s="675">
        <v>-242</v>
      </c>
      <c r="Q32" s="676">
        <v>-143</v>
      </c>
      <c r="T32" s="749">
        <v>5582500</v>
      </c>
    </row>
    <row r="33" spans="1:20" x14ac:dyDescent="0.2">
      <c r="A33" s="965"/>
      <c r="B33" t="s">
        <v>438</v>
      </c>
      <c r="C33" s="677" t="s">
        <v>435</v>
      </c>
      <c r="D33" s="677" t="s">
        <v>436</v>
      </c>
      <c r="E33" s="677" t="s">
        <v>444</v>
      </c>
      <c r="F33" s="674">
        <v>14705</v>
      </c>
      <c r="G33" s="675">
        <v>7108</v>
      </c>
      <c r="H33" s="676">
        <v>7597</v>
      </c>
      <c r="I33" s="675">
        <v>16250</v>
      </c>
      <c r="J33" s="675">
        <v>8297</v>
      </c>
      <c r="K33" s="675">
        <v>7953</v>
      </c>
      <c r="L33" s="674">
        <v>17254</v>
      </c>
      <c r="M33" s="675">
        <v>9247</v>
      </c>
      <c r="N33" s="676">
        <v>8007</v>
      </c>
      <c r="O33" s="966">
        <v>-1004</v>
      </c>
      <c r="P33" s="675">
        <v>-950</v>
      </c>
      <c r="Q33" s="676">
        <v>-54</v>
      </c>
      <c r="T33" s="749">
        <v>5579985</v>
      </c>
    </row>
    <row r="34" spans="1:20" x14ac:dyDescent="0.2">
      <c r="A34" s="965"/>
      <c r="B34" t="s">
        <v>439</v>
      </c>
      <c r="C34" s="677" t="s">
        <v>435</v>
      </c>
      <c r="D34" s="677" t="s">
        <v>436</v>
      </c>
      <c r="E34" s="677" t="s">
        <v>444</v>
      </c>
      <c r="F34" s="674">
        <v>11326</v>
      </c>
      <c r="G34" s="675">
        <v>5908</v>
      </c>
      <c r="H34" s="676">
        <v>5418</v>
      </c>
      <c r="I34" s="675">
        <v>16302</v>
      </c>
      <c r="J34" s="675">
        <v>9323</v>
      </c>
      <c r="K34" s="675">
        <v>6979</v>
      </c>
      <c r="L34" s="674">
        <v>15739</v>
      </c>
      <c r="M34" s="675">
        <v>8998</v>
      </c>
      <c r="N34" s="676">
        <v>6741</v>
      </c>
      <c r="O34" s="966">
        <v>563</v>
      </c>
      <c r="P34" s="675">
        <v>325</v>
      </c>
      <c r="Q34" s="676">
        <v>238</v>
      </c>
      <c r="T34" s="749">
        <v>5571786</v>
      </c>
    </row>
    <row r="35" spans="1:20" x14ac:dyDescent="0.2">
      <c r="A35" s="965"/>
      <c r="B35" t="s">
        <v>440</v>
      </c>
      <c r="C35" s="677" t="s">
        <v>435</v>
      </c>
      <c r="D35" s="677" t="s">
        <v>436</v>
      </c>
      <c r="E35" s="677" t="s">
        <v>444</v>
      </c>
      <c r="F35" s="674">
        <v>8354</v>
      </c>
      <c r="G35" s="675">
        <v>4152</v>
      </c>
      <c r="H35" s="676">
        <v>4202</v>
      </c>
      <c r="I35" s="675">
        <v>6989</v>
      </c>
      <c r="J35" s="675">
        <v>3780</v>
      </c>
      <c r="K35" s="675">
        <v>3209</v>
      </c>
      <c r="L35" s="674">
        <v>7233</v>
      </c>
      <c r="M35" s="675">
        <v>3939</v>
      </c>
      <c r="N35" s="676">
        <v>3294</v>
      </c>
      <c r="O35" s="966">
        <v>-244</v>
      </c>
      <c r="P35" s="675">
        <v>-159</v>
      </c>
      <c r="Q35" s="676">
        <v>-85</v>
      </c>
      <c r="T35" s="749">
        <v>5577861</v>
      </c>
    </row>
    <row r="36" spans="1:20" x14ac:dyDescent="0.2">
      <c r="A36" s="965"/>
      <c r="B36" t="s">
        <v>441</v>
      </c>
      <c r="C36" s="677" t="s">
        <v>435</v>
      </c>
      <c r="D36" s="677" t="s">
        <v>436</v>
      </c>
      <c r="E36" s="677" t="s">
        <v>444</v>
      </c>
      <c r="F36" s="674">
        <v>6969</v>
      </c>
      <c r="G36" s="675">
        <v>3501</v>
      </c>
      <c r="H36" s="676">
        <v>3468</v>
      </c>
      <c r="I36" s="675">
        <v>5333</v>
      </c>
      <c r="J36" s="675">
        <v>2911</v>
      </c>
      <c r="K36" s="675">
        <v>2422</v>
      </c>
      <c r="L36" s="674">
        <v>5623</v>
      </c>
      <c r="M36" s="675">
        <v>3086</v>
      </c>
      <c r="N36" s="676">
        <v>2537</v>
      </c>
      <c r="O36" s="966">
        <v>-290</v>
      </c>
      <c r="P36" s="675">
        <v>-175</v>
      </c>
      <c r="Q36" s="676">
        <v>-115</v>
      </c>
      <c r="T36" s="749">
        <v>5578365</v>
      </c>
    </row>
    <row r="37" spans="1:20" x14ac:dyDescent="0.2">
      <c r="A37" s="965"/>
      <c r="B37" t="s">
        <v>442</v>
      </c>
      <c r="C37" s="677" t="s">
        <v>435</v>
      </c>
      <c r="D37" s="677" t="s">
        <v>436</v>
      </c>
      <c r="E37" s="677" t="s">
        <v>444</v>
      </c>
      <c r="F37" s="674">
        <v>7688</v>
      </c>
      <c r="G37" s="675">
        <v>3851</v>
      </c>
      <c r="H37" s="676">
        <v>3837</v>
      </c>
      <c r="I37" s="675">
        <v>6542</v>
      </c>
      <c r="J37" s="675">
        <v>3603</v>
      </c>
      <c r="K37" s="675">
        <v>2939</v>
      </c>
      <c r="L37" s="674">
        <v>6460</v>
      </c>
      <c r="M37" s="675">
        <v>3495</v>
      </c>
      <c r="N37" s="676">
        <v>2965</v>
      </c>
      <c r="O37" s="966">
        <v>82</v>
      </c>
      <c r="P37" s="675">
        <v>108</v>
      </c>
      <c r="Q37" s="676">
        <v>-26</v>
      </c>
      <c r="T37" s="749">
        <v>5577659</v>
      </c>
    </row>
    <row r="38" spans="1:20" x14ac:dyDescent="0.2">
      <c r="A38" s="965"/>
      <c r="B38" t="s">
        <v>443</v>
      </c>
      <c r="C38" s="677" t="s">
        <v>435</v>
      </c>
      <c r="D38" s="677" t="s">
        <v>436</v>
      </c>
      <c r="E38" s="677" t="s">
        <v>444</v>
      </c>
      <c r="F38" s="674">
        <v>8079</v>
      </c>
      <c r="G38" s="675">
        <v>4070</v>
      </c>
      <c r="H38" s="676">
        <v>4009</v>
      </c>
      <c r="I38" s="675">
        <v>6601</v>
      </c>
      <c r="J38" s="675">
        <v>3513</v>
      </c>
      <c r="K38" s="675">
        <v>3088</v>
      </c>
      <c r="L38" s="674">
        <v>6408</v>
      </c>
      <c r="M38" s="675">
        <v>3441</v>
      </c>
      <c r="N38" s="676">
        <v>2967</v>
      </c>
      <c r="O38" s="966">
        <v>193</v>
      </c>
      <c r="P38" s="675">
        <v>72</v>
      </c>
      <c r="Q38" s="676">
        <v>121</v>
      </c>
      <c r="T38" s="749">
        <v>5576120</v>
      </c>
    </row>
    <row r="39" spans="1:20" x14ac:dyDescent="0.2">
      <c r="A39" s="965"/>
      <c r="B39" t="s">
        <v>445</v>
      </c>
      <c r="C39" s="677" t="s">
        <v>435</v>
      </c>
      <c r="D39" s="677" t="s">
        <v>436</v>
      </c>
      <c r="E39" s="677" t="s">
        <v>444</v>
      </c>
      <c r="F39" s="674">
        <v>6986</v>
      </c>
      <c r="G39" s="675">
        <v>3578</v>
      </c>
      <c r="H39" s="676">
        <v>3408</v>
      </c>
      <c r="I39" s="675">
        <v>5079</v>
      </c>
      <c r="J39" s="675">
        <v>2763</v>
      </c>
      <c r="K39" s="675">
        <v>2316</v>
      </c>
      <c r="L39" s="674">
        <v>5227</v>
      </c>
      <c r="M39" s="675">
        <v>2856</v>
      </c>
      <c r="N39" s="676">
        <v>2371</v>
      </c>
      <c r="O39" s="966">
        <v>-148</v>
      </c>
      <c r="P39" s="675">
        <v>-93</v>
      </c>
      <c r="Q39" s="676">
        <v>-55</v>
      </c>
      <c r="T39" s="749">
        <v>5576734</v>
      </c>
    </row>
    <row r="40" spans="1:20" x14ac:dyDescent="0.2">
      <c r="A40" s="965"/>
      <c r="B40" t="s">
        <v>446</v>
      </c>
      <c r="C40" s="677" t="s">
        <v>435</v>
      </c>
      <c r="D40" s="677" t="s">
        <v>436</v>
      </c>
      <c r="E40" s="677" t="s">
        <v>444</v>
      </c>
      <c r="F40" s="674">
        <v>8448</v>
      </c>
      <c r="G40" s="675">
        <v>4302</v>
      </c>
      <c r="H40" s="676">
        <v>4146</v>
      </c>
      <c r="I40" s="675">
        <v>6899</v>
      </c>
      <c r="J40" s="675">
        <v>3810</v>
      </c>
      <c r="K40" s="675">
        <v>3089</v>
      </c>
      <c r="L40" s="674">
        <v>6901</v>
      </c>
      <c r="M40" s="675">
        <v>3726</v>
      </c>
      <c r="N40" s="676">
        <v>3175</v>
      </c>
      <c r="O40" s="966">
        <v>-2</v>
      </c>
      <c r="P40" s="675">
        <v>84</v>
      </c>
      <c r="Q40" s="676">
        <v>-86</v>
      </c>
      <c r="T40" s="749">
        <v>5575598</v>
      </c>
    </row>
    <row r="41" spans="1:20" x14ac:dyDescent="0.2">
      <c r="A41" s="965"/>
      <c r="B41" t="s">
        <v>447</v>
      </c>
      <c r="C41" s="677" t="s">
        <v>435</v>
      </c>
      <c r="D41" s="677" t="s">
        <v>436</v>
      </c>
      <c r="E41" s="677" t="s">
        <v>444</v>
      </c>
      <c r="F41" s="674">
        <v>8118</v>
      </c>
      <c r="G41" s="675">
        <v>3950</v>
      </c>
      <c r="H41" s="676">
        <v>4168</v>
      </c>
      <c r="I41" s="675">
        <v>5135</v>
      </c>
      <c r="J41" s="675">
        <v>2775</v>
      </c>
      <c r="K41" s="675">
        <v>2360</v>
      </c>
      <c r="L41" s="674">
        <v>5041</v>
      </c>
      <c r="M41" s="675">
        <v>2674</v>
      </c>
      <c r="N41" s="676">
        <v>2367</v>
      </c>
      <c r="O41" s="966">
        <v>94</v>
      </c>
      <c r="P41" s="675">
        <v>101</v>
      </c>
      <c r="Q41" s="676">
        <v>-7</v>
      </c>
      <c r="T41" s="749">
        <v>5577420</v>
      </c>
    </row>
    <row r="42" spans="1:20" x14ac:dyDescent="0.2">
      <c r="A42" s="965"/>
      <c r="B42" t="s">
        <v>448</v>
      </c>
      <c r="C42" s="677" t="s">
        <v>435</v>
      </c>
      <c r="D42" s="677" t="s">
        <v>436</v>
      </c>
      <c r="E42" s="677" t="s">
        <v>444</v>
      </c>
      <c r="F42" s="674">
        <v>8034</v>
      </c>
      <c r="G42" s="675">
        <v>3878</v>
      </c>
      <c r="H42" s="676">
        <v>4156</v>
      </c>
      <c r="I42" s="675">
        <v>5251</v>
      </c>
      <c r="J42" s="675">
        <v>2756</v>
      </c>
      <c r="K42" s="675">
        <v>2495</v>
      </c>
      <c r="L42" s="674">
        <v>5145</v>
      </c>
      <c r="M42" s="675">
        <v>2718</v>
      </c>
      <c r="N42" s="676">
        <v>2427</v>
      </c>
      <c r="O42" s="966">
        <v>106</v>
      </c>
      <c r="P42" s="675">
        <v>38</v>
      </c>
      <c r="Q42" s="676">
        <v>68</v>
      </c>
      <c r="T42" s="750">
        <v>5576708</v>
      </c>
    </row>
    <row r="43" spans="1:20" x14ac:dyDescent="0.2">
      <c r="A43" s="967"/>
      <c r="B43" s="780" t="s">
        <v>182</v>
      </c>
      <c r="C43" s="968"/>
      <c r="D43" s="968"/>
      <c r="E43" s="968"/>
      <c r="F43" s="969">
        <f t="shared" ref="F43:Q43" si="2">SUM(F31:F42)</f>
        <v>103528</v>
      </c>
      <c r="G43" s="970">
        <f t="shared" si="2"/>
        <v>51801</v>
      </c>
      <c r="H43" s="971">
        <f t="shared" si="2"/>
        <v>51727</v>
      </c>
      <c r="I43" s="970">
        <f t="shared" si="2"/>
        <v>90850</v>
      </c>
      <c r="J43" s="970">
        <f t="shared" si="2"/>
        <v>49137</v>
      </c>
      <c r="K43" s="970">
        <f t="shared" si="2"/>
        <v>41713</v>
      </c>
      <c r="L43" s="969">
        <f t="shared" si="2"/>
        <v>92145</v>
      </c>
      <c r="M43" s="970">
        <f t="shared" si="2"/>
        <v>50178</v>
      </c>
      <c r="N43" s="971">
        <f t="shared" si="2"/>
        <v>41967</v>
      </c>
      <c r="O43" s="969">
        <f t="shared" si="2"/>
        <v>-1295</v>
      </c>
      <c r="P43" s="970">
        <f t="shared" si="2"/>
        <v>-1041</v>
      </c>
      <c r="Q43" s="971">
        <f t="shared" si="2"/>
        <v>-254</v>
      </c>
      <c r="T43" s="964"/>
    </row>
    <row r="44" spans="1:20" x14ac:dyDescent="0.2">
      <c r="A44" t="s">
        <v>451</v>
      </c>
      <c r="B44" t="s">
        <v>434</v>
      </c>
      <c r="C44" s="677" t="s">
        <v>435</v>
      </c>
      <c r="D44" s="677" t="s">
        <v>436</v>
      </c>
      <c r="E44" s="677" t="s">
        <v>444</v>
      </c>
      <c r="F44" s="674">
        <v>6810</v>
      </c>
      <c r="G44" s="675">
        <v>3388</v>
      </c>
      <c r="H44" s="676">
        <v>3422</v>
      </c>
      <c r="I44" s="675">
        <v>5177</v>
      </c>
      <c r="J44" s="675">
        <v>2745</v>
      </c>
      <c r="K44" s="675">
        <v>2432</v>
      </c>
      <c r="L44" s="674">
        <v>5091</v>
      </c>
      <c r="M44" s="675">
        <v>2791</v>
      </c>
      <c r="N44" s="676">
        <v>2300</v>
      </c>
      <c r="O44" s="966">
        <v>86</v>
      </c>
      <c r="P44" s="675">
        <v>-46</v>
      </c>
      <c r="Q44" s="676">
        <v>132</v>
      </c>
      <c r="T44" s="748">
        <v>5575652</v>
      </c>
    </row>
    <row r="45" spans="1:20" x14ac:dyDescent="0.2">
      <c r="B45" t="s">
        <v>437</v>
      </c>
      <c r="C45" s="677" t="s">
        <v>435</v>
      </c>
      <c r="D45" s="677" t="s">
        <v>436</v>
      </c>
      <c r="E45" s="677" t="s">
        <v>444</v>
      </c>
      <c r="F45" s="674">
        <v>7903</v>
      </c>
      <c r="G45" s="675">
        <v>3945</v>
      </c>
      <c r="H45" s="676">
        <v>3958</v>
      </c>
      <c r="I45" s="675">
        <v>5183</v>
      </c>
      <c r="J45" s="675">
        <v>2746</v>
      </c>
      <c r="K45" s="675">
        <v>2437</v>
      </c>
      <c r="L45" s="674">
        <v>5420</v>
      </c>
      <c r="M45" s="675">
        <v>2911</v>
      </c>
      <c r="N45" s="676">
        <v>2509</v>
      </c>
      <c r="O45" s="966">
        <v>-237</v>
      </c>
      <c r="P45" s="675">
        <v>-165</v>
      </c>
      <c r="Q45" s="676">
        <v>-72</v>
      </c>
      <c r="T45" s="749">
        <v>5573448</v>
      </c>
    </row>
    <row r="46" spans="1:20" x14ac:dyDescent="0.2">
      <c r="B46" t="s">
        <v>438</v>
      </c>
      <c r="C46" s="677" t="s">
        <v>435</v>
      </c>
      <c r="D46" s="677" t="s">
        <v>436</v>
      </c>
      <c r="E46" s="677" t="s">
        <v>444</v>
      </c>
      <c r="F46" s="674">
        <v>14896</v>
      </c>
      <c r="G46" s="675">
        <v>7292</v>
      </c>
      <c r="H46" s="676">
        <v>7604</v>
      </c>
      <c r="I46" s="675">
        <v>15798</v>
      </c>
      <c r="J46" s="675">
        <v>8048</v>
      </c>
      <c r="K46" s="675">
        <v>7750</v>
      </c>
      <c r="L46" s="674">
        <v>17126</v>
      </c>
      <c r="M46" s="675">
        <v>9209</v>
      </c>
      <c r="N46" s="676">
        <v>7917</v>
      </c>
      <c r="O46" s="966">
        <v>-1328</v>
      </c>
      <c r="P46" s="675">
        <v>-1161</v>
      </c>
      <c r="Q46" s="676">
        <v>-167</v>
      </c>
      <c r="T46" s="749">
        <v>5570825</v>
      </c>
    </row>
    <row r="47" spans="1:20" x14ac:dyDescent="0.2">
      <c r="B47" t="s">
        <v>439</v>
      </c>
      <c r="C47" s="677" t="s">
        <v>435</v>
      </c>
      <c r="D47" s="677" t="s">
        <v>436</v>
      </c>
      <c r="E47" s="677" t="s">
        <v>444</v>
      </c>
      <c r="F47" s="674">
        <v>12403</v>
      </c>
      <c r="G47" s="675">
        <v>6471</v>
      </c>
      <c r="H47" s="676">
        <v>5932</v>
      </c>
      <c r="I47" s="675">
        <v>16657</v>
      </c>
      <c r="J47" s="675">
        <v>9518</v>
      </c>
      <c r="K47" s="675">
        <v>7139</v>
      </c>
      <c r="L47" s="674">
        <v>17073</v>
      </c>
      <c r="M47" s="675">
        <v>9639</v>
      </c>
      <c r="N47" s="676">
        <v>7434</v>
      </c>
      <c r="O47" s="966">
        <v>-416</v>
      </c>
      <c r="P47" s="675">
        <v>-121</v>
      </c>
      <c r="Q47" s="676">
        <v>-295</v>
      </c>
      <c r="T47" s="749">
        <v>5561298</v>
      </c>
    </row>
    <row r="48" spans="1:20" x14ac:dyDescent="0.2">
      <c r="B48" t="s">
        <v>440</v>
      </c>
      <c r="C48" s="677" t="s">
        <v>435</v>
      </c>
      <c r="D48" s="677" t="s">
        <v>436</v>
      </c>
      <c r="E48" s="677" t="s">
        <v>444</v>
      </c>
      <c r="F48" s="674">
        <v>8305</v>
      </c>
      <c r="G48" s="675">
        <v>4103</v>
      </c>
      <c r="H48" s="676">
        <v>4202</v>
      </c>
      <c r="I48" s="675">
        <v>6351</v>
      </c>
      <c r="J48" s="675">
        <v>3409</v>
      </c>
      <c r="K48" s="675">
        <v>2942</v>
      </c>
      <c r="L48" s="674">
        <v>7034</v>
      </c>
      <c r="M48" s="675">
        <v>3844</v>
      </c>
      <c r="N48" s="676">
        <v>3190</v>
      </c>
      <c r="O48" s="966">
        <v>-683</v>
      </c>
      <c r="P48" s="675">
        <v>-435</v>
      </c>
      <c r="Q48" s="676">
        <v>-248</v>
      </c>
      <c r="T48" s="749">
        <v>5567336</v>
      </c>
    </row>
    <row r="49" spans="1:20" x14ac:dyDescent="0.2">
      <c r="B49" t="s">
        <v>441</v>
      </c>
      <c r="C49" s="677" t="s">
        <v>435</v>
      </c>
      <c r="D49" s="677" t="s">
        <v>436</v>
      </c>
      <c r="E49" s="677" t="s">
        <v>444</v>
      </c>
      <c r="F49" s="674">
        <v>6531</v>
      </c>
      <c r="G49" s="675">
        <v>3217</v>
      </c>
      <c r="H49" s="676">
        <v>3314</v>
      </c>
      <c r="I49" s="675">
        <v>4914</v>
      </c>
      <c r="J49" s="675">
        <v>2657</v>
      </c>
      <c r="K49" s="675">
        <v>2257</v>
      </c>
      <c r="L49" s="674">
        <v>5437</v>
      </c>
      <c r="M49" s="675">
        <v>2945</v>
      </c>
      <c r="N49" s="676">
        <v>2492</v>
      </c>
      <c r="O49" s="966">
        <v>-523</v>
      </c>
      <c r="P49" s="675">
        <v>-288</v>
      </c>
      <c r="Q49" s="676">
        <v>-235</v>
      </c>
      <c r="T49" s="749">
        <v>5566668</v>
      </c>
    </row>
    <row r="50" spans="1:20" x14ac:dyDescent="0.2">
      <c r="B50" t="s">
        <v>442</v>
      </c>
      <c r="C50" s="972" t="s">
        <v>435</v>
      </c>
      <c r="D50" s="972" t="s">
        <v>436</v>
      </c>
      <c r="E50" s="677" t="s">
        <v>444</v>
      </c>
      <c r="F50" s="674">
        <v>8022</v>
      </c>
      <c r="G50" s="675">
        <v>3993</v>
      </c>
      <c r="H50" s="676">
        <v>4029</v>
      </c>
      <c r="I50" s="675">
        <v>6663</v>
      </c>
      <c r="J50" s="675">
        <v>3710</v>
      </c>
      <c r="K50" s="675">
        <v>2953</v>
      </c>
      <c r="L50" s="674">
        <v>6831</v>
      </c>
      <c r="M50" s="675">
        <v>3766</v>
      </c>
      <c r="N50" s="676">
        <v>3065</v>
      </c>
      <c r="O50" s="966">
        <v>-168</v>
      </c>
      <c r="P50" s="675">
        <v>-56</v>
      </c>
      <c r="Q50" s="676">
        <v>-112</v>
      </c>
      <c r="T50" s="749">
        <v>5565475</v>
      </c>
    </row>
    <row r="51" spans="1:20" x14ac:dyDescent="0.2">
      <c r="B51" t="s">
        <v>443</v>
      </c>
      <c r="C51" s="972" t="s">
        <v>435</v>
      </c>
      <c r="D51" s="972" t="s">
        <v>436</v>
      </c>
      <c r="E51" s="677" t="s">
        <v>444</v>
      </c>
      <c r="F51" s="674">
        <v>7569</v>
      </c>
      <c r="G51" s="675">
        <v>3741</v>
      </c>
      <c r="H51" s="676">
        <v>3828</v>
      </c>
      <c r="I51" s="675">
        <v>5876</v>
      </c>
      <c r="J51" s="675">
        <v>3160</v>
      </c>
      <c r="K51" s="675">
        <v>2716</v>
      </c>
      <c r="L51" s="674">
        <v>6698</v>
      </c>
      <c r="M51" s="675">
        <v>3586</v>
      </c>
      <c r="N51" s="676">
        <v>3112</v>
      </c>
      <c r="O51" s="966">
        <v>-822</v>
      </c>
      <c r="P51" s="675">
        <v>-426</v>
      </c>
      <c r="Q51" s="676">
        <v>-396</v>
      </c>
      <c r="T51" s="749">
        <v>5565496</v>
      </c>
    </row>
    <row r="52" spans="1:20" x14ac:dyDescent="0.2">
      <c r="B52" t="s">
        <v>445</v>
      </c>
      <c r="C52" s="972" t="s">
        <v>435</v>
      </c>
      <c r="D52" s="972" t="s">
        <v>436</v>
      </c>
      <c r="E52" s="677" t="s">
        <v>444</v>
      </c>
      <c r="F52" s="674">
        <v>7381</v>
      </c>
      <c r="G52" s="675">
        <v>3732</v>
      </c>
      <c r="H52" s="676">
        <v>3649</v>
      </c>
      <c r="I52" s="675">
        <v>5397</v>
      </c>
      <c r="J52" s="675">
        <v>2890</v>
      </c>
      <c r="K52" s="675">
        <v>2507</v>
      </c>
      <c r="L52" s="674">
        <v>6006</v>
      </c>
      <c r="M52" s="675">
        <v>3357</v>
      </c>
      <c r="N52" s="676">
        <v>2649</v>
      </c>
      <c r="O52" s="966">
        <v>-609</v>
      </c>
      <c r="P52" s="675">
        <v>-467</v>
      </c>
      <c r="Q52" s="676">
        <v>-142</v>
      </c>
      <c r="T52" s="749">
        <v>5564544</v>
      </c>
    </row>
    <row r="53" spans="1:20" x14ac:dyDescent="0.2">
      <c r="B53" t="s">
        <v>446</v>
      </c>
      <c r="C53" s="972" t="s">
        <v>435</v>
      </c>
      <c r="D53" s="972" t="s">
        <v>436</v>
      </c>
      <c r="E53" s="677" t="s">
        <v>444</v>
      </c>
      <c r="F53" s="674">
        <v>8616</v>
      </c>
      <c r="G53" s="675">
        <v>4348</v>
      </c>
      <c r="H53" s="676">
        <v>4268</v>
      </c>
      <c r="I53" s="675">
        <v>6358</v>
      </c>
      <c r="J53" s="675">
        <v>3368</v>
      </c>
      <c r="K53" s="675">
        <v>2990</v>
      </c>
      <c r="L53" s="674">
        <v>6537</v>
      </c>
      <c r="M53" s="675">
        <v>3563</v>
      </c>
      <c r="N53" s="676">
        <v>2974</v>
      </c>
      <c r="O53" s="966">
        <v>-179</v>
      </c>
      <c r="P53" s="675">
        <v>-195</v>
      </c>
      <c r="Q53" s="676">
        <v>16</v>
      </c>
      <c r="T53" s="749">
        <v>5563548</v>
      </c>
    </row>
    <row r="54" spans="1:20" x14ac:dyDescent="0.2">
      <c r="B54" t="s">
        <v>447</v>
      </c>
      <c r="C54" s="972" t="s">
        <v>435</v>
      </c>
      <c r="D54" s="972" t="s">
        <v>436</v>
      </c>
      <c r="E54" s="677" t="s">
        <v>444</v>
      </c>
      <c r="F54" s="674">
        <v>7546</v>
      </c>
      <c r="G54" s="675">
        <v>3650</v>
      </c>
      <c r="H54" s="676">
        <v>3896</v>
      </c>
      <c r="I54" s="675">
        <v>4853</v>
      </c>
      <c r="J54" s="675">
        <v>2525</v>
      </c>
      <c r="K54" s="675">
        <v>2328</v>
      </c>
      <c r="L54" s="674">
        <v>5085</v>
      </c>
      <c r="M54" s="675">
        <v>2671</v>
      </c>
      <c r="N54" s="676">
        <v>2414</v>
      </c>
      <c r="O54" s="966">
        <v>-232</v>
      </c>
      <c r="P54" s="675">
        <v>-146</v>
      </c>
      <c r="Q54" s="676">
        <v>-86</v>
      </c>
      <c r="T54" s="749">
        <v>5564441</v>
      </c>
    </row>
    <row r="55" spans="1:20" x14ac:dyDescent="0.2">
      <c r="B55" t="s">
        <v>448</v>
      </c>
      <c r="C55" s="972" t="s">
        <v>435</v>
      </c>
      <c r="D55" s="972" t="s">
        <v>436</v>
      </c>
      <c r="E55" s="677" t="s">
        <v>444</v>
      </c>
      <c r="F55" s="674">
        <v>7971</v>
      </c>
      <c r="G55" s="675">
        <v>3864</v>
      </c>
      <c r="H55" s="676">
        <v>4107</v>
      </c>
      <c r="I55" s="675">
        <v>5155</v>
      </c>
      <c r="J55" s="675">
        <v>2697</v>
      </c>
      <c r="K55" s="675">
        <v>2458</v>
      </c>
      <c r="L55" s="674">
        <v>5258</v>
      </c>
      <c r="M55" s="675">
        <v>2788</v>
      </c>
      <c r="N55" s="676">
        <v>2470</v>
      </c>
      <c r="O55" s="966">
        <v>-103</v>
      </c>
      <c r="P55" s="675">
        <v>-91</v>
      </c>
      <c r="Q55" s="676">
        <v>-12</v>
      </c>
      <c r="T55" s="750">
        <v>5563650</v>
      </c>
    </row>
    <row r="56" spans="1:20" x14ac:dyDescent="0.2">
      <c r="B56" s="780" t="s">
        <v>182</v>
      </c>
      <c r="C56" s="968"/>
      <c r="D56" s="968"/>
      <c r="E56" s="968"/>
      <c r="F56" s="969">
        <f t="shared" ref="F56:Q56" si="3">SUM(F44:F55)</f>
        <v>103953</v>
      </c>
      <c r="G56" s="970">
        <f t="shared" si="3"/>
        <v>51744</v>
      </c>
      <c r="H56" s="971">
        <f t="shared" si="3"/>
        <v>52209</v>
      </c>
      <c r="I56" s="970">
        <f t="shared" si="3"/>
        <v>88382</v>
      </c>
      <c r="J56" s="970">
        <f t="shared" si="3"/>
        <v>47473</v>
      </c>
      <c r="K56" s="970">
        <f t="shared" si="3"/>
        <v>40909</v>
      </c>
      <c r="L56" s="969">
        <f t="shared" si="3"/>
        <v>93596</v>
      </c>
      <c r="M56" s="970">
        <f t="shared" si="3"/>
        <v>51070</v>
      </c>
      <c r="N56" s="971">
        <f t="shared" si="3"/>
        <v>42526</v>
      </c>
      <c r="O56" s="969">
        <f t="shared" si="3"/>
        <v>-5214</v>
      </c>
      <c r="P56" s="970">
        <f t="shared" si="3"/>
        <v>-3597</v>
      </c>
      <c r="Q56" s="971">
        <f t="shared" si="3"/>
        <v>-1617</v>
      </c>
      <c r="T56" s="964"/>
    </row>
    <row r="57" spans="1:20" x14ac:dyDescent="0.2">
      <c r="A57" s="962" t="s">
        <v>452</v>
      </c>
      <c r="B57" s="958" t="s">
        <v>434</v>
      </c>
      <c r="C57" s="678" t="s">
        <v>435</v>
      </c>
      <c r="D57" s="678" t="s">
        <v>436</v>
      </c>
      <c r="E57" s="678" t="s">
        <v>444</v>
      </c>
      <c r="F57" s="671">
        <v>6746</v>
      </c>
      <c r="G57" s="672">
        <v>3394</v>
      </c>
      <c r="H57" s="673">
        <v>3352</v>
      </c>
      <c r="I57" s="672">
        <v>4726</v>
      </c>
      <c r="J57" s="672">
        <v>2523</v>
      </c>
      <c r="K57" s="672">
        <v>2203</v>
      </c>
      <c r="L57" s="671">
        <v>5344</v>
      </c>
      <c r="M57" s="672">
        <v>2844</v>
      </c>
      <c r="N57" s="673">
        <v>2500</v>
      </c>
      <c r="O57" s="963">
        <v>-618</v>
      </c>
      <c r="P57" s="672">
        <v>-321</v>
      </c>
      <c r="Q57" s="673">
        <v>-297</v>
      </c>
      <c r="T57" s="748">
        <v>5562545</v>
      </c>
    </row>
    <row r="58" spans="1:20" x14ac:dyDescent="0.2">
      <c r="A58" s="965"/>
      <c r="B58" t="s">
        <v>437</v>
      </c>
      <c r="C58" s="677" t="s">
        <v>435</v>
      </c>
      <c r="D58" s="677" t="s">
        <v>436</v>
      </c>
      <c r="E58" s="677" t="s">
        <v>444</v>
      </c>
      <c r="F58" s="674">
        <v>7767</v>
      </c>
      <c r="G58" s="675">
        <v>3833</v>
      </c>
      <c r="H58" s="676">
        <v>3934</v>
      </c>
      <c r="I58" s="675">
        <v>5374</v>
      </c>
      <c r="J58" s="675">
        <v>2813</v>
      </c>
      <c r="K58" s="675">
        <v>2561</v>
      </c>
      <c r="L58" s="674">
        <v>5643</v>
      </c>
      <c r="M58" s="675">
        <v>2973</v>
      </c>
      <c r="N58" s="676">
        <v>2670</v>
      </c>
      <c r="O58" s="966">
        <v>-269</v>
      </c>
      <c r="P58" s="675">
        <v>-160</v>
      </c>
      <c r="Q58" s="676">
        <v>-109</v>
      </c>
      <c r="T58" s="749">
        <v>5559883</v>
      </c>
    </row>
    <row r="59" spans="1:20" x14ac:dyDescent="0.2">
      <c r="A59" s="965"/>
      <c r="B59" t="s">
        <v>438</v>
      </c>
      <c r="C59" s="677" t="s">
        <v>435</v>
      </c>
      <c r="D59" s="677" t="s">
        <v>436</v>
      </c>
      <c r="E59" s="677" t="s">
        <v>444</v>
      </c>
      <c r="F59" s="674">
        <v>15407</v>
      </c>
      <c r="G59" s="675">
        <v>7478</v>
      </c>
      <c r="H59" s="676">
        <v>7929</v>
      </c>
      <c r="I59" s="675">
        <v>17252</v>
      </c>
      <c r="J59" s="675">
        <v>8912</v>
      </c>
      <c r="K59" s="675">
        <v>8340</v>
      </c>
      <c r="L59" s="674">
        <v>19333</v>
      </c>
      <c r="M59" s="675">
        <v>10467</v>
      </c>
      <c r="N59" s="676">
        <v>8866</v>
      </c>
      <c r="O59" s="966">
        <v>-2081</v>
      </c>
      <c r="P59" s="675">
        <v>-1555</v>
      </c>
      <c r="Q59" s="676">
        <v>-526</v>
      </c>
      <c r="T59" s="749">
        <v>5557217</v>
      </c>
    </row>
    <row r="60" spans="1:20" x14ac:dyDescent="0.2">
      <c r="A60" s="965"/>
      <c r="B60" t="s">
        <v>439</v>
      </c>
      <c r="C60" s="677" t="s">
        <v>435</v>
      </c>
      <c r="D60" s="677" t="s">
        <v>436</v>
      </c>
      <c r="E60" s="677" t="s">
        <v>444</v>
      </c>
      <c r="F60" s="674">
        <v>12600</v>
      </c>
      <c r="G60" s="675">
        <v>6492</v>
      </c>
      <c r="H60" s="676">
        <v>6108</v>
      </c>
      <c r="I60" s="675">
        <v>15288</v>
      </c>
      <c r="J60" s="675">
        <v>8647</v>
      </c>
      <c r="K60" s="675">
        <v>6641</v>
      </c>
      <c r="L60" s="674">
        <v>15712</v>
      </c>
      <c r="M60" s="675">
        <v>8981</v>
      </c>
      <c r="N60" s="676">
        <v>6731</v>
      </c>
      <c r="O60" s="966">
        <v>-424</v>
      </c>
      <c r="P60" s="675">
        <v>-334</v>
      </c>
      <c r="Q60" s="676">
        <v>-90</v>
      </c>
      <c r="T60" s="749">
        <v>5548042</v>
      </c>
    </row>
    <row r="61" spans="1:20" x14ac:dyDescent="0.2">
      <c r="A61" s="965"/>
      <c r="B61" t="s">
        <v>440</v>
      </c>
      <c r="C61" s="677" t="s">
        <v>435</v>
      </c>
      <c r="D61" s="677" t="s">
        <v>436</v>
      </c>
      <c r="E61" s="677" t="s">
        <v>444</v>
      </c>
      <c r="F61" s="674">
        <v>7549</v>
      </c>
      <c r="G61" s="675">
        <v>3722</v>
      </c>
      <c r="H61" s="676">
        <v>3827</v>
      </c>
      <c r="I61" s="675">
        <v>6068</v>
      </c>
      <c r="J61" s="675">
        <v>3353</v>
      </c>
      <c r="K61" s="675">
        <v>2715</v>
      </c>
      <c r="L61" s="674">
        <v>6510</v>
      </c>
      <c r="M61" s="675">
        <v>3526</v>
      </c>
      <c r="N61" s="676">
        <v>2984</v>
      </c>
      <c r="O61" s="966">
        <v>-442</v>
      </c>
      <c r="P61" s="675">
        <v>-173</v>
      </c>
      <c r="Q61" s="676">
        <v>-269</v>
      </c>
      <c r="T61" s="749">
        <v>5552693</v>
      </c>
    </row>
    <row r="62" spans="1:20" x14ac:dyDescent="0.2">
      <c r="A62" s="965"/>
      <c r="B62" t="s">
        <v>441</v>
      </c>
      <c r="C62" s="677" t="s">
        <v>435</v>
      </c>
      <c r="D62" s="677" t="s">
        <v>436</v>
      </c>
      <c r="E62" s="677" t="s">
        <v>444</v>
      </c>
      <c r="F62" s="674">
        <v>7003</v>
      </c>
      <c r="G62" s="675">
        <v>3498</v>
      </c>
      <c r="H62" s="676">
        <v>3505</v>
      </c>
      <c r="I62" s="675">
        <v>5519</v>
      </c>
      <c r="J62" s="675">
        <v>3040</v>
      </c>
      <c r="K62" s="675">
        <v>2479</v>
      </c>
      <c r="L62" s="674">
        <v>5859</v>
      </c>
      <c r="M62" s="675">
        <v>3246</v>
      </c>
      <c r="N62" s="676">
        <v>2613</v>
      </c>
      <c r="O62" s="966">
        <v>-340</v>
      </c>
      <c r="P62" s="675">
        <v>-206</v>
      </c>
      <c r="Q62" s="676">
        <v>-134</v>
      </c>
      <c r="T62" s="749">
        <v>5552110</v>
      </c>
    </row>
    <row r="63" spans="1:20" x14ac:dyDescent="0.2">
      <c r="A63" s="965"/>
      <c r="B63" t="s">
        <v>442</v>
      </c>
      <c r="C63" s="677" t="s">
        <v>435</v>
      </c>
      <c r="D63" s="677" t="s">
        <v>436</v>
      </c>
      <c r="E63" s="677" t="s">
        <v>444</v>
      </c>
      <c r="F63" s="674">
        <v>7757</v>
      </c>
      <c r="G63" s="675">
        <v>3873</v>
      </c>
      <c r="H63" s="676">
        <v>3884</v>
      </c>
      <c r="I63" s="675">
        <v>6194</v>
      </c>
      <c r="J63" s="675">
        <v>3436</v>
      </c>
      <c r="K63" s="675">
        <v>2758</v>
      </c>
      <c r="L63" s="674">
        <v>6408</v>
      </c>
      <c r="M63" s="675">
        <v>3560</v>
      </c>
      <c r="N63" s="676">
        <v>2848</v>
      </c>
      <c r="O63" s="966">
        <v>-214</v>
      </c>
      <c r="P63" s="675">
        <v>-124</v>
      </c>
      <c r="Q63" s="676">
        <v>-90</v>
      </c>
      <c r="T63" s="749">
        <v>5551550</v>
      </c>
    </row>
    <row r="64" spans="1:20" x14ac:dyDescent="0.2">
      <c r="A64" s="965"/>
      <c r="B64" t="s">
        <v>443</v>
      </c>
      <c r="C64" s="677" t="s">
        <v>435</v>
      </c>
      <c r="D64" s="677" t="s">
        <v>436</v>
      </c>
      <c r="E64" s="677" t="s">
        <v>444</v>
      </c>
      <c r="F64" s="674">
        <v>7264</v>
      </c>
      <c r="G64" s="675">
        <v>3576</v>
      </c>
      <c r="H64" s="676">
        <v>3688</v>
      </c>
      <c r="I64" s="675">
        <v>5704</v>
      </c>
      <c r="J64" s="675">
        <v>3004</v>
      </c>
      <c r="K64" s="675">
        <v>2700</v>
      </c>
      <c r="L64" s="674">
        <v>6087</v>
      </c>
      <c r="M64" s="675">
        <v>3260</v>
      </c>
      <c r="N64" s="676">
        <v>2827</v>
      </c>
      <c r="O64" s="966">
        <v>-383</v>
      </c>
      <c r="P64" s="675">
        <v>-256</v>
      </c>
      <c r="Q64" s="676">
        <v>-127</v>
      </c>
      <c r="T64" s="749">
        <v>5551407</v>
      </c>
    </row>
    <row r="65" spans="1:20" x14ac:dyDescent="0.2">
      <c r="A65" s="965"/>
      <c r="B65" t="s">
        <v>445</v>
      </c>
      <c r="C65" s="677" t="s">
        <v>435</v>
      </c>
      <c r="D65" s="677" t="s">
        <v>436</v>
      </c>
      <c r="E65" s="677" t="s">
        <v>444</v>
      </c>
      <c r="F65" s="674">
        <v>7666</v>
      </c>
      <c r="G65" s="675">
        <v>4024</v>
      </c>
      <c r="H65" s="676">
        <v>3642</v>
      </c>
      <c r="I65" s="675">
        <v>5578</v>
      </c>
      <c r="J65" s="675">
        <v>2990</v>
      </c>
      <c r="K65" s="675">
        <v>2588</v>
      </c>
      <c r="L65" s="674">
        <v>6244</v>
      </c>
      <c r="M65" s="675">
        <v>3479</v>
      </c>
      <c r="N65" s="676">
        <v>2765</v>
      </c>
      <c r="O65" s="966">
        <v>-666</v>
      </c>
      <c r="P65" s="675">
        <v>-489</v>
      </c>
      <c r="Q65" s="676">
        <v>-177</v>
      </c>
      <c r="T65" s="749">
        <v>5550962</v>
      </c>
    </row>
    <row r="66" spans="1:20" x14ac:dyDescent="0.2">
      <c r="A66" s="965"/>
      <c r="B66" t="s">
        <v>446</v>
      </c>
      <c r="C66" s="677" t="s">
        <v>435</v>
      </c>
      <c r="D66" s="677" t="s">
        <v>436</v>
      </c>
      <c r="E66" s="677" t="s">
        <v>444</v>
      </c>
      <c r="F66" s="674">
        <v>7980</v>
      </c>
      <c r="G66" s="675">
        <v>4054</v>
      </c>
      <c r="H66" s="676">
        <v>3926</v>
      </c>
      <c r="I66" s="675">
        <v>5785</v>
      </c>
      <c r="J66" s="675">
        <v>3143</v>
      </c>
      <c r="K66" s="675">
        <v>2642</v>
      </c>
      <c r="L66" s="674">
        <v>6392</v>
      </c>
      <c r="M66" s="675">
        <v>3527</v>
      </c>
      <c r="N66" s="676">
        <v>2865</v>
      </c>
      <c r="O66" s="966">
        <v>-607</v>
      </c>
      <c r="P66" s="675">
        <v>-384</v>
      </c>
      <c r="Q66" s="676">
        <v>-223</v>
      </c>
      <c r="T66" s="749">
        <v>5550223</v>
      </c>
    </row>
    <row r="67" spans="1:20" x14ac:dyDescent="0.2">
      <c r="A67" s="965"/>
      <c r="B67" t="s">
        <v>447</v>
      </c>
      <c r="C67" s="677" t="s">
        <v>435</v>
      </c>
      <c r="D67" s="677" t="s">
        <v>436</v>
      </c>
      <c r="E67" s="677" t="s">
        <v>444</v>
      </c>
      <c r="F67" s="674">
        <v>6524</v>
      </c>
      <c r="G67" s="675">
        <v>3195</v>
      </c>
      <c r="H67" s="676">
        <v>3329</v>
      </c>
      <c r="I67" s="675">
        <v>4173</v>
      </c>
      <c r="J67" s="675">
        <v>2154</v>
      </c>
      <c r="K67" s="675">
        <v>2019</v>
      </c>
      <c r="L67" s="674">
        <v>4742</v>
      </c>
      <c r="M67" s="675">
        <v>2525</v>
      </c>
      <c r="N67" s="676">
        <v>2217</v>
      </c>
      <c r="O67" s="966">
        <v>-569</v>
      </c>
      <c r="P67" s="675">
        <v>-371</v>
      </c>
      <c r="Q67" s="676">
        <v>-198</v>
      </c>
      <c r="T67" s="749">
        <v>5550583</v>
      </c>
    </row>
    <row r="68" spans="1:20" x14ac:dyDescent="0.2">
      <c r="A68" s="965"/>
      <c r="B68" t="s">
        <v>448</v>
      </c>
      <c r="C68" s="677" t="s">
        <v>435</v>
      </c>
      <c r="D68" s="677" t="s">
        <v>436</v>
      </c>
      <c r="E68" s="677" t="s">
        <v>444</v>
      </c>
      <c r="F68" s="674">
        <v>7651</v>
      </c>
      <c r="G68" s="675">
        <v>3701</v>
      </c>
      <c r="H68" s="676">
        <v>3950</v>
      </c>
      <c r="I68" s="675">
        <v>4729</v>
      </c>
      <c r="J68" s="675">
        <v>2443</v>
      </c>
      <c r="K68" s="675">
        <v>2286</v>
      </c>
      <c r="L68" s="674">
        <v>5208</v>
      </c>
      <c r="M68" s="675">
        <v>2702</v>
      </c>
      <c r="N68" s="676">
        <v>2506</v>
      </c>
      <c r="O68" s="966">
        <v>-479</v>
      </c>
      <c r="P68" s="675">
        <v>-259</v>
      </c>
      <c r="Q68" s="676">
        <v>-220</v>
      </c>
      <c r="T68" s="750">
        <v>5549116</v>
      </c>
    </row>
    <row r="69" spans="1:20" x14ac:dyDescent="0.2">
      <c r="A69" s="967"/>
      <c r="B69" s="780" t="s">
        <v>182</v>
      </c>
      <c r="C69" s="968"/>
      <c r="D69" s="968"/>
      <c r="E69" s="968"/>
      <c r="F69" s="969">
        <f t="shared" ref="F69:Q69" si="4">SUM(F57:F68)</f>
        <v>101914</v>
      </c>
      <c r="G69" s="970">
        <f t="shared" si="4"/>
        <v>50840</v>
      </c>
      <c r="H69" s="971">
        <f t="shared" si="4"/>
        <v>51074</v>
      </c>
      <c r="I69" s="970">
        <f t="shared" si="4"/>
        <v>86390</v>
      </c>
      <c r="J69" s="970">
        <f t="shared" si="4"/>
        <v>46458</v>
      </c>
      <c r="K69" s="970">
        <f t="shared" si="4"/>
        <v>39932</v>
      </c>
      <c r="L69" s="969">
        <f t="shared" si="4"/>
        <v>93482</v>
      </c>
      <c r="M69" s="970">
        <f t="shared" si="4"/>
        <v>51090</v>
      </c>
      <c r="N69" s="971">
        <f t="shared" si="4"/>
        <v>42392</v>
      </c>
      <c r="O69" s="969">
        <f t="shared" si="4"/>
        <v>-7092</v>
      </c>
      <c r="P69" s="970">
        <f t="shared" si="4"/>
        <v>-4632</v>
      </c>
      <c r="Q69" s="971">
        <f t="shared" si="4"/>
        <v>-2460</v>
      </c>
      <c r="T69" s="964"/>
    </row>
    <row r="70" spans="1:20" x14ac:dyDescent="0.2">
      <c r="A70" t="s">
        <v>453</v>
      </c>
      <c r="B70" t="s">
        <v>434</v>
      </c>
      <c r="C70" t="s">
        <v>435</v>
      </c>
      <c r="D70" t="s">
        <v>436</v>
      </c>
      <c r="E70" t="s">
        <v>444</v>
      </c>
      <c r="F70" s="973">
        <v>6593</v>
      </c>
      <c r="G70" s="897">
        <v>3333</v>
      </c>
      <c r="H70" s="974">
        <v>3260</v>
      </c>
      <c r="I70" s="897">
        <v>4770</v>
      </c>
      <c r="J70" s="897">
        <v>2586</v>
      </c>
      <c r="K70" s="897">
        <v>2184</v>
      </c>
      <c r="L70" s="973">
        <v>5495</v>
      </c>
      <c r="M70" s="897">
        <v>2924</v>
      </c>
      <c r="N70" s="974">
        <v>2571</v>
      </c>
      <c r="O70" s="973">
        <v>-725</v>
      </c>
      <c r="P70" s="897">
        <v>-338</v>
      </c>
      <c r="Q70" s="974">
        <v>-387</v>
      </c>
      <c r="R70" s="897">
        <f>O70</f>
        <v>-725</v>
      </c>
      <c r="T70" s="748">
        <v>5547610</v>
      </c>
    </row>
    <row r="71" spans="1:20" x14ac:dyDescent="0.2">
      <c r="B71" t="s">
        <v>437</v>
      </c>
      <c r="C71" t="s">
        <v>435</v>
      </c>
      <c r="D71" t="s">
        <v>436</v>
      </c>
      <c r="E71" t="s">
        <v>444</v>
      </c>
      <c r="F71" s="973">
        <v>7621</v>
      </c>
      <c r="G71" s="897">
        <v>3858</v>
      </c>
      <c r="H71" s="974">
        <v>3763</v>
      </c>
      <c r="I71" s="897">
        <v>5030</v>
      </c>
      <c r="J71" s="897">
        <v>2642</v>
      </c>
      <c r="K71" s="897">
        <v>2388</v>
      </c>
      <c r="L71" s="973">
        <v>5723</v>
      </c>
      <c r="M71" s="897">
        <v>3171</v>
      </c>
      <c r="N71" s="974">
        <v>2552</v>
      </c>
      <c r="O71" s="973">
        <v>-693</v>
      </c>
      <c r="P71" s="897">
        <v>-529</v>
      </c>
      <c r="Q71" s="974">
        <v>-164</v>
      </c>
      <c r="R71" s="897">
        <f>O71+R70</f>
        <v>-1418</v>
      </c>
      <c r="T71" s="749">
        <v>5544440</v>
      </c>
    </row>
    <row r="72" spans="1:20" x14ac:dyDescent="0.2">
      <c r="B72" t="s">
        <v>438</v>
      </c>
      <c r="C72" t="s">
        <v>435</v>
      </c>
      <c r="D72" t="s">
        <v>436</v>
      </c>
      <c r="E72" t="s">
        <v>444</v>
      </c>
      <c r="F72" s="973">
        <v>15521</v>
      </c>
      <c r="G72" s="897">
        <v>7648</v>
      </c>
      <c r="H72" s="974">
        <v>7873</v>
      </c>
      <c r="I72" s="897">
        <v>18402</v>
      </c>
      <c r="J72" s="897">
        <v>9589</v>
      </c>
      <c r="K72" s="897">
        <v>8813</v>
      </c>
      <c r="L72" s="973">
        <v>19961</v>
      </c>
      <c r="M72" s="897">
        <v>10825</v>
      </c>
      <c r="N72" s="974">
        <v>9136</v>
      </c>
      <c r="O72" s="973">
        <v>-1559</v>
      </c>
      <c r="P72" s="897">
        <v>-1236</v>
      </c>
      <c r="Q72" s="974">
        <v>-323</v>
      </c>
      <c r="R72" s="897">
        <f t="shared" ref="R72:R81" si="5">O72+R71</f>
        <v>-2977</v>
      </c>
      <c r="T72" s="749">
        <v>5541250</v>
      </c>
    </row>
    <row r="73" spans="1:20" x14ac:dyDescent="0.2">
      <c r="B73" t="s">
        <v>439</v>
      </c>
      <c r="C73" t="s">
        <v>435</v>
      </c>
      <c r="D73" t="s">
        <v>436</v>
      </c>
      <c r="E73" t="s">
        <v>444</v>
      </c>
      <c r="F73" s="973">
        <v>12132</v>
      </c>
      <c r="G73" s="897">
        <v>6244</v>
      </c>
      <c r="H73" s="974">
        <v>5888</v>
      </c>
      <c r="I73" s="897">
        <v>14564</v>
      </c>
      <c r="J73" s="897">
        <v>8330</v>
      </c>
      <c r="K73" s="897">
        <v>6234</v>
      </c>
      <c r="L73" s="973">
        <v>15083</v>
      </c>
      <c r="M73" s="897">
        <v>8496</v>
      </c>
      <c r="N73" s="974">
        <v>6587</v>
      </c>
      <c r="O73" s="973">
        <v>-519</v>
      </c>
      <c r="P73" s="897">
        <v>-166</v>
      </c>
      <c r="Q73" s="974">
        <v>-353</v>
      </c>
      <c r="R73" s="897">
        <f t="shared" si="5"/>
        <v>-3496</v>
      </c>
      <c r="T73" s="749">
        <v>5533501</v>
      </c>
    </row>
    <row r="74" spans="1:20" x14ac:dyDescent="0.2">
      <c r="B74" t="s">
        <v>440</v>
      </c>
      <c r="C74" t="s">
        <v>435</v>
      </c>
      <c r="D74" t="s">
        <v>436</v>
      </c>
      <c r="E74" t="s">
        <v>444</v>
      </c>
      <c r="F74" s="973">
        <v>7105</v>
      </c>
      <c r="G74" s="897">
        <v>3571</v>
      </c>
      <c r="H74" s="974">
        <v>3534</v>
      </c>
      <c r="I74" s="897">
        <v>5756</v>
      </c>
      <c r="J74" s="897">
        <v>3043</v>
      </c>
      <c r="K74" s="897">
        <v>2713</v>
      </c>
      <c r="L74" s="973">
        <v>6394</v>
      </c>
      <c r="M74" s="897">
        <v>3471</v>
      </c>
      <c r="N74" s="974">
        <v>2923</v>
      </c>
      <c r="O74" s="973">
        <v>-638</v>
      </c>
      <c r="P74" s="897">
        <v>-428</v>
      </c>
      <c r="Q74" s="974">
        <v>-210</v>
      </c>
      <c r="R74" s="897">
        <f t="shared" si="5"/>
        <v>-4134</v>
      </c>
      <c r="T74" s="749">
        <v>5538903</v>
      </c>
    </row>
    <row r="75" spans="1:20" x14ac:dyDescent="0.2">
      <c r="B75" t="s">
        <v>441</v>
      </c>
      <c r="C75" t="s">
        <v>435</v>
      </c>
      <c r="D75" t="s">
        <v>436</v>
      </c>
      <c r="E75" t="s">
        <v>444</v>
      </c>
      <c r="F75" s="973">
        <v>7739</v>
      </c>
      <c r="G75" s="897">
        <v>3816</v>
      </c>
      <c r="H75" s="974">
        <v>3923</v>
      </c>
      <c r="I75" s="897">
        <v>5680</v>
      </c>
      <c r="J75" s="897">
        <v>3095</v>
      </c>
      <c r="K75" s="897">
        <v>2585</v>
      </c>
      <c r="L75" s="973">
        <v>6321</v>
      </c>
      <c r="M75" s="897">
        <v>3469</v>
      </c>
      <c r="N75" s="974">
        <v>2852</v>
      </c>
      <c r="O75" s="973">
        <v>-641</v>
      </c>
      <c r="P75" s="897">
        <v>-374</v>
      </c>
      <c r="Q75" s="974">
        <v>-267</v>
      </c>
      <c r="R75" s="897">
        <f t="shared" si="5"/>
        <v>-4775</v>
      </c>
      <c r="T75" s="749">
        <v>5537907</v>
      </c>
    </row>
    <row r="76" spans="1:20" x14ac:dyDescent="0.2">
      <c r="B76" t="s">
        <v>442</v>
      </c>
      <c r="C76" t="s">
        <v>435</v>
      </c>
      <c r="D76" t="s">
        <v>436</v>
      </c>
      <c r="E76" t="s">
        <v>444</v>
      </c>
      <c r="F76" s="973">
        <v>7202</v>
      </c>
      <c r="G76" s="897">
        <v>3557</v>
      </c>
      <c r="H76" s="974">
        <v>3645</v>
      </c>
      <c r="I76" s="897">
        <v>5983</v>
      </c>
      <c r="J76" s="897">
        <v>3313</v>
      </c>
      <c r="K76" s="897">
        <v>2670</v>
      </c>
      <c r="L76" s="973">
        <v>6269</v>
      </c>
      <c r="M76" s="897">
        <v>3414</v>
      </c>
      <c r="N76" s="974">
        <v>2855</v>
      </c>
      <c r="O76" s="973">
        <v>-286</v>
      </c>
      <c r="P76" s="897">
        <v>-101</v>
      </c>
      <c r="Q76" s="974">
        <v>-185</v>
      </c>
      <c r="R76" s="897">
        <f t="shared" si="5"/>
        <v>-5061</v>
      </c>
      <c r="T76" s="749">
        <v>5537394</v>
      </c>
    </row>
    <row r="77" spans="1:20" x14ac:dyDescent="0.2">
      <c r="B77" t="s">
        <v>443</v>
      </c>
      <c r="C77" t="s">
        <v>435</v>
      </c>
      <c r="D77" t="s">
        <v>436</v>
      </c>
      <c r="E77" t="s">
        <v>444</v>
      </c>
      <c r="F77" s="973">
        <v>7823</v>
      </c>
      <c r="G77" s="897">
        <v>3900</v>
      </c>
      <c r="H77" s="974">
        <v>3923</v>
      </c>
      <c r="I77" s="897">
        <v>6071</v>
      </c>
      <c r="J77" s="897">
        <v>3246</v>
      </c>
      <c r="K77" s="897">
        <v>2825</v>
      </c>
      <c r="L77" s="973">
        <v>6581</v>
      </c>
      <c r="M77" s="897">
        <v>3566</v>
      </c>
      <c r="N77" s="974">
        <v>3015</v>
      </c>
      <c r="O77" s="973">
        <v>-510</v>
      </c>
      <c r="P77" s="897">
        <v>-320</v>
      </c>
      <c r="Q77" s="974">
        <v>-190</v>
      </c>
      <c r="R77" s="897">
        <f t="shared" si="5"/>
        <v>-5571</v>
      </c>
      <c r="T77" s="749">
        <v>5536955</v>
      </c>
    </row>
    <row r="78" spans="1:20" x14ac:dyDescent="0.2">
      <c r="B78" t="s">
        <v>445</v>
      </c>
      <c r="C78" t="s">
        <v>435</v>
      </c>
      <c r="D78" t="s">
        <v>436</v>
      </c>
      <c r="E78" t="s">
        <v>444</v>
      </c>
      <c r="F78" s="973">
        <v>7940</v>
      </c>
      <c r="G78" s="897">
        <v>4014</v>
      </c>
      <c r="H78" s="974">
        <v>3926</v>
      </c>
      <c r="I78" s="897">
        <v>5783</v>
      </c>
      <c r="J78" s="897">
        <v>3117</v>
      </c>
      <c r="K78" s="897">
        <v>2666</v>
      </c>
      <c r="L78" s="973">
        <v>6523</v>
      </c>
      <c r="M78" s="897">
        <v>3659</v>
      </c>
      <c r="N78" s="974">
        <v>2864</v>
      </c>
      <c r="O78" s="973">
        <v>-740</v>
      </c>
      <c r="P78" s="897">
        <v>-542</v>
      </c>
      <c r="Q78" s="974">
        <v>-198</v>
      </c>
      <c r="R78" s="897">
        <f t="shared" si="5"/>
        <v>-6311</v>
      </c>
      <c r="T78" s="749">
        <v>5536189</v>
      </c>
    </row>
    <row r="79" spans="1:20" x14ac:dyDescent="0.2">
      <c r="B79" t="s">
        <v>446</v>
      </c>
      <c r="C79" t="s">
        <v>435</v>
      </c>
      <c r="D79" t="s">
        <v>436</v>
      </c>
      <c r="E79" t="s">
        <v>444</v>
      </c>
      <c r="F79" s="973">
        <v>8121</v>
      </c>
      <c r="G79" s="897">
        <v>4179</v>
      </c>
      <c r="H79" s="974">
        <v>3942</v>
      </c>
      <c r="I79" s="897">
        <v>6011</v>
      </c>
      <c r="J79" s="897">
        <v>3277</v>
      </c>
      <c r="K79" s="897">
        <v>2734</v>
      </c>
      <c r="L79" s="973">
        <v>6571</v>
      </c>
      <c r="M79" s="897">
        <v>3604</v>
      </c>
      <c r="N79" s="974">
        <v>2967</v>
      </c>
      <c r="O79" s="973">
        <v>-560</v>
      </c>
      <c r="P79" s="897">
        <v>-327</v>
      </c>
      <c r="Q79" s="974">
        <v>-233</v>
      </c>
      <c r="R79" s="897">
        <f t="shared" si="5"/>
        <v>-6871</v>
      </c>
      <c r="T79" s="749">
        <v>5534800</v>
      </c>
    </row>
    <row r="80" spans="1:20" x14ac:dyDescent="0.2">
      <c r="B80" t="s">
        <v>447</v>
      </c>
      <c r="C80" t="s">
        <v>435</v>
      </c>
      <c r="D80" t="s">
        <v>436</v>
      </c>
      <c r="E80" t="s">
        <v>444</v>
      </c>
      <c r="F80" s="973">
        <v>7099</v>
      </c>
      <c r="G80" s="897">
        <v>3513</v>
      </c>
      <c r="H80" s="974">
        <v>3586</v>
      </c>
      <c r="I80" s="897">
        <v>4807</v>
      </c>
      <c r="J80" s="897">
        <v>2568</v>
      </c>
      <c r="K80" s="897">
        <v>2239</v>
      </c>
      <c r="L80" s="973">
        <v>5072</v>
      </c>
      <c r="M80" s="897">
        <v>2725</v>
      </c>
      <c r="N80" s="974">
        <v>2347</v>
      </c>
      <c r="O80" s="973">
        <v>-265</v>
      </c>
      <c r="P80" s="897">
        <v>-157</v>
      </c>
      <c r="Q80" s="974">
        <v>-108</v>
      </c>
      <c r="R80" s="897">
        <f t="shared" si="5"/>
        <v>-7136</v>
      </c>
      <c r="T80" s="745">
        <v>5535189</v>
      </c>
    </row>
    <row r="81" spans="1:21" x14ac:dyDescent="0.2">
      <c r="B81" t="s">
        <v>448</v>
      </c>
      <c r="C81" t="s">
        <v>435</v>
      </c>
      <c r="D81" t="s">
        <v>436</v>
      </c>
      <c r="E81" t="s">
        <v>444</v>
      </c>
      <c r="F81" s="973">
        <v>7469</v>
      </c>
      <c r="G81" s="897">
        <v>3681</v>
      </c>
      <c r="H81" s="974">
        <v>3788</v>
      </c>
      <c r="I81" s="897">
        <v>5089</v>
      </c>
      <c r="J81" s="897">
        <v>2702</v>
      </c>
      <c r="K81" s="897">
        <v>2387</v>
      </c>
      <c r="L81" s="973">
        <v>5362</v>
      </c>
      <c r="M81" s="897">
        <v>2822</v>
      </c>
      <c r="N81" s="974">
        <v>2540</v>
      </c>
      <c r="O81" s="973">
        <v>-273</v>
      </c>
      <c r="P81" s="897">
        <v>-120</v>
      </c>
      <c r="Q81" s="974">
        <v>-153</v>
      </c>
      <c r="R81" s="897">
        <f t="shared" si="5"/>
        <v>-7409</v>
      </c>
      <c r="T81" s="746">
        <v>5534193</v>
      </c>
    </row>
    <row r="82" spans="1:21" x14ac:dyDescent="0.2">
      <c r="A82" s="780"/>
      <c r="B82" s="780"/>
      <c r="C82" s="780"/>
      <c r="D82" s="780"/>
      <c r="E82" s="780"/>
      <c r="F82" s="975">
        <f>SUM(F70:F81)</f>
        <v>102365</v>
      </c>
      <c r="G82" s="976">
        <f t="shared" ref="G82:Q82" si="6">SUM(G70:G81)</f>
        <v>51314</v>
      </c>
      <c r="H82" s="977">
        <f t="shared" si="6"/>
        <v>51051</v>
      </c>
      <c r="I82" s="976">
        <f t="shared" si="6"/>
        <v>87946</v>
      </c>
      <c r="J82" s="976">
        <f t="shared" si="6"/>
        <v>47508</v>
      </c>
      <c r="K82" s="976">
        <f t="shared" si="6"/>
        <v>40438</v>
      </c>
      <c r="L82" s="975">
        <f t="shared" si="6"/>
        <v>95355</v>
      </c>
      <c r="M82" s="976">
        <f t="shared" si="6"/>
        <v>52146</v>
      </c>
      <c r="N82" s="977">
        <f t="shared" si="6"/>
        <v>43209</v>
      </c>
      <c r="O82" s="975">
        <f t="shared" si="6"/>
        <v>-7409</v>
      </c>
      <c r="P82" s="976">
        <f t="shared" si="6"/>
        <v>-4638</v>
      </c>
      <c r="Q82" s="977">
        <f t="shared" si="6"/>
        <v>-2771</v>
      </c>
      <c r="R82" s="897" t="s">
        <v>380</v>
      </c>
      <c r="T82" s="964"/>
    </row>
    <row r="83" spans="1:21" x14ac:dyDescent="0.2">
      <c r="A83" t="s">
        <v>454</v>
      </c>
      <c r="B83" t="s">
        <v>434</v>
      </c>
      <c r="C83" t="s">
        <v>435</v>
      </c>
      <c r="D83" t="s">
        <v>436</v>
      </c>
      <c r="E83" t="s">
        <v>444</v>
      </c>
      <c r="F83" s="973">
        <v>6578</v>
      </c>
      <c r="G83" s="897">
        <v>3338</v>
      </c>
      <c r="H83" s="974">
        <v>3240</v>
      </c>
      <c r="I83" s="897">
        <v>4679</v>
      </c>
      <c r="J83" s="897">
        <v>2492</v>
      </c>
      <c r="K83" s="897">
        <v>2187</v>
      </c>
      <c r="L83" s="973">
        <v>5299</v>
      </c>
      <c r="M83" s="897">
        <v>2956</v>
      </c>
      <c r="N83" s="974">
        <v>2343</v>
      </c>
      <c r="O83" s="973">
        <v>-620</v>
      </c>
      <c r="P83" s="897">
        <v>-464</v>
      </c>
      <c r="Q83" s="974">
        <v>-156</v>
      </c>
      <c r="R83" s="897">
        <f>O83</f>
        <v>-620</v>
      </c>
      <c r="S83" s="897">
        <f t="shared" ref="S83:S94" si="7">R83-R70</f>
        <v>105</v>
      </c>
      <c r="T83" s="747">
        <v>5532969</v>
      </c>
    </row>
    <row r="84" spans="1:21" x14ac:dyDescent="0.2">
      <c r="B84" t="s">
        <v>437</v>
      </c>
      <c r="C84" t="s">
        <v>435</v>
      </c>
      <c r="D84" t="s">
        <v>436</v>
      </c>
      <c r="E84" t="s">
        <v>444</v>
      </c>
      <c r="F84" s="973">
        <v>8137</v>
      </c>
      <c r="G84" s="897">
        <v>4092</v>
      </c>
      <c r="H84" s="974">
        <v>4045</v>
      </c>
      <c r="I84" s="897">
        <v>5652</v>
      </c>
      <c r="J84" s="897">
        <v>2979</v>
      </c>
      <c r="K84" s="897">
        <v>2673</v>
      </c>
      <c r="L84" s="973">
        <v>5832</v>
      </c>
      <c r="M84" s="897">
        <v>3108</v>
      </c>
      <c r="N84" s="974">
        <v>2724</v>
      </c>
      <c r="O84" s="973">
        <v>-180</v>
      </c>
      <c r="P84" s="897">
        <v>-129</v>
      </c>
      <c r="Q84" s="974">
        <v>-51</v>
      </c>
      <c r="R84" s="897">
        <f t="shared" ref="R84:R89" si="8">O84+R83</f>
        <v>-800</v>
      </c>
      <c r="S84" s="897">
        <f t="shared" si="7"/>
        <v>618</v>
      </c>
      <c r="T84" s="745">
        <v>5530183</v>
      </c>
    </row>
    <row r="85" spans="1:21" x14ac:dyDescent="0.2">
      <c r="B85" t="s">
        <v>438</v>
      </c>
      <c r="C85" t="s">
        <v>435</v>
      </c>
      <c r="D85" t="s">
        <v>436</v>
      </c>
      <c r="E85" t="s">
        <v>444</v>
      </c>
      <c r="F85" s="973">
        <v>15112</v>
      </c>
      <c r="G85" s="897">
        <v>7400</v>
      </c>
      <c r="H85" s="974">
        <v>7712</v>
      </c>
      <c r="I85" s="897">
        <v>18110</v>
      </c>
      <c r="J85" s="897">
        <v>9291</v>
      </c>
      <c r="K85" s="897">
        <v>8819</v>
      </c>
      <c r="L85" s="973">
        <v>19817</v>
      </c>
      <c r="M85" s="897">
        <v>10761</v>
      </c>
      <c r="N85" s="974">
        <v>9056</v>
      </c>
      <c r="O85" s="973">
        <v>-1707</v>
      </c>
      <c r="P85" s="897">
        <v>-1470</v>
      </c>
      <c r="Q85" s="974">
        <v>-237</v>
      </c>
      <c r="R85" s="897">
        <f t="shared" si="8"/>
        <v>-2507</v>
      </c>
      <c r="S85" s="897">
        <f t="shared" si="7"/>
        <v>470</v>
      </c>
      <c r="T85" s="745">
        <v>5527740</v>
      </c>
    </row>
    <row r="86" spans="1:21" x14ac:dyDescent="0.2">
      <c r="B86" t="s">
        <v>439</v>
      </c>
      <c r="C86" t="s">
        <v>435</v>
      </c>
      <c r="D86" t="s">
        <v>436</v>
      </c>
      <c r="E86" t="s">
        <v>444</v>
      </c>
      <c r="F86" s="973">
        <v>11194</v>
      </c>
      <c r="G86" s="897">
        <v>5682</v>
      </c>
      <c r="H86" s="974">
        <v>5512</v>
      </c>
      <c r="I86" s="897">
        <v>13997</v>
      </c>
      <c r="J86" s="897">
        <v>7973</v>
      </c>
      <c r="K86" s="897">
        <v>6024</v>
      </c>
      <c r="L86" s="973">
        <v>14499</v>
      </c>
      <c r="M86" s="897">
        <v>8125</v>
      </c>
      <c r="N86" s="974">
        <v>6374</v>
      </c>
      <c r="O86" s="973">
        <v>-502</v>
      </c>
      <c r="P86" s="897">
        <v>-152</v>
      </c>
      <c r="Q86" s="974">
        <v>-350</v>
      </c>
      <c r="R86" s="897">
        <f t="shared" si="8"/>
        <v>-3009</v>
      </c>
      <c r="S86" s="897">
        <f t="shared" si="7"/>
        <v>487</v>
      </c>
      <c r="T86" s="745">
        <v>5519679</v>
      </c>
    </row>
    <row r="87" spans="1:21" x14ac:dyDescent="0.2">
      <c r="B87" t="s">
        <v>440</v>
      </c>
      <c r="C87" t="s">
        <v>435</v>
      </c>
      <c r="D87" t="s">
        <v>436</v>
      </c>
      <c r="E87" t="s">
        <v>444</v>
      </c>
      <c r="F87" s="973">
        <v>7929</v>
      </c>
      <c r="G87" s="897">
        <v>3952</v>
      </c>
      <c r="H87" s="974">
        <v>3977</v>
      </c>
      <c r="I87" s="897">
        <v>6344</v>
      </c>
      <c r="J87" s="897">
        <v>3492</v>
      </c>
      <c r="K87" s="897">
        <v>2852</v>
      </c>
      <c r="L87" s="973">
        <v>6955</v>
      </c>
      <c r="M87" s="897">
        <v>3858</v>
      </c>
      <c r="N87" s="974">
        <v>3097</v>
      </c>
      <c r="O87" s="973">
        <v>-611</v>
      </c>
      <c r="P87" s="897">
        <v>-366</v>
      </c>
      <c r="Q87" s="974">
        <v>-245</v>
      </c>
      <c r="R87" s="897">
        <f t="shared" si="8"/>
        <v>-3620</v>
      </c>
      <c r="S87" s="897">
        <f t="shared" si="7"/>
        <v>514</v>
      </c>
      <c r="T87" s="745">
        <v>5524660</v>
      </c>
    </row>
    <row r="88" spans="1:21" x14ac:dyDescent="0.2">
      <c r="B88" t="s">
        <v>441</v>
      </c>
      <c r="C88" t="s">
        <v>435</v>
      </c>
      <c r="D88" t="s">
        <v>436</v>
      </c>
      <c r="E88" t="s">
        <v>444</v>
      </c>
      <c r="F88" s="973">
        <v>7207</v>
      </c>
      <c r="G88" s="897">
        <v>3496</v>
      </c>
      <c r="H88" s="974">
        <v>3711</v>
      </c>
      <c r="I88" s="897">
        <v>5214</v>
      </c>
      <c r="J88" s="897">
        <v>2763</v>
      </c>
      <c r="K88" s="897">
        <v>2451</v>
      </c>
      <c r="L88" s="973">
        <v>5817</v>
      </c>
      <c r="M88" s="897">
        <v>3185</v>
      </c>
      <c r="N88" s="974">
        <v>2632</v>
      </c>
      <c r="O88" s="973">
        <v>-603</v>
      </c>
      <c r="P88" s="897">
        <v>-422</v>
      </c>
      <c r="Q88" s="974">
        <v>-181</v>
      </c>
      <c r="R88" s="897">
        <f t="shared" si="8"/>
        <v>-4223</v>
      </c>
      <c r="S88" s="897">
        <f t="shared" si="7"/>
        <v>552</v>
      </c>
      <c r="T88" s="745">
        <v>5524349</v>
      </c>
    </row>
    <row r="89" spans="1:21" x14ac:dyDescent="0.2">
      <c r="B89" t="s">
        <v>442</v>
      </c>
      <c r="C89" t="s">
        <v>435</v>
      </c>
      <c r="D89" t="s">
        <v>436</v>
      </c>
      <c r="E89" t="s">
        <v>444</v>
      </c>
      <c r="F89" s="973">
        <v>6931</v>
      </c>
      <c r="G89" s="897">
        <v>3425</v>
      </c>
      <c r="H89" s="974">
        <v>3506</v>
      </c>
      <c r="I89" s="897">
        <v>5608</v>
      </c>
      <c r="J89" s="897">
        <v>3074</v>
      </c>
      <c r="K89" s="897">
        <v>2534</v>
      </c>
      <c r="L89" s="973">
        <v>5786</v>
      </c>
      <c r="M89" s="897">
        <v>3167</v>
      </c>
      <c r="N89" s="974">
        <v>2619</v>
      </c>
      <c r="O89" s="973">
        <v>-178</v>
      </c>
      <c r="P89" s="897">
        <v>-93</v>
      </c>
      <c r="Q89" s="974">
        <v>-85</v>
      </c>
      <c r="R89" s="897">
        <f t="shared" si="8"/>
        <v>-4401</v>
      </c>
      <c r="S89" s="897">
        <f t="shared" si="7"/>
        <v>660</v>
      </c>
      <c r="T89" s="745">
        <v>5523458</v>
      </c>
    </row>
    <row r="90" spans="1:21" x14ac:dyDescent="0.2">
      <c r="B90" t="s">
        <v>443</v>
      </c>
      <c r="C90" t="s">
        <v>435</v>
      </c>
      <c r="D90" t="s">
        <v>436</v>
      </c>
      <c r="E90" t="s">
        <v>444</v>
      </c>
      <c r="F90" s="973">
        <v>8001</v>
      </c>
      <c r="G90" s="897">
        <v>3965</v>
      </c>
      <c r="H90" s="974">
        <v>4036</v>
      </c>
      <c r="I90" s="897">
        <v>6436</v>
      </c>
      <c r="J90" s="897">
        <v>3410</v>
      </c>
      <c r="K90" s="897">
        <v>3026</v>
      </c>
      <c r="L90" s="973">
        <v>6982</v>
      </c>
      <c r="M90" s="897">
        <v>3831</v>
      </c>
      <c r="N90" s="974">
        <v>3151</v>
      </c>
      <c r="O90" s="973">
        <v>-546</v>
      </c>
      <c r="P90" s="897">
        <v>-421</v>
      </c>
      <c r="Q90" s="974">
        <v>-125</v>
      </c>
      <c r="R90" s="897">
        <f>O90+R89</f>
        <v>-4947</v>
      </c>
      <c r="S90" s="897">
        <f t="shared" si="7"/>
        <v>624</v>
      </c>
      <c r="T90" s="745">
        <v>5522356</v>
      </c>
    </row>
    <row r="91" spans="1:21" x14ac:dyDescent="0.2">
      <c r="B91" t="s">
        <v>445</v>
      </c>
      <c r="C91" t="s">
        <v>435</v>
      </c>
      <c r="D91" t="s">
        <v>436</v>
      </c>
      <c r="E91" t="s">
        <v>444</v>
      </c>
      <c r="F91" s="973">
        <v>7101</v>
      </c>
      <c r="G91" s="897">
        <v>3615</v>
      </c>
      <c r="H91" s="974">
        <v>3486</v>
      </c>
      <c r="I91" s="897">
        <v>4930</v>
      </c>
      <c r="J91" s="897">
        <v>2608</v>
      </c>
      <c r="K91" s="897">
        <v>2322</v>
      </c>
      <c r="L91" s="973">
        <v>5659</v>
      </c>
      <c r="M91" s="897">
        <v>3167</v>
      </c>
      <c r="N91" s="974">
        <v>2492</v>
      </c>
      <c r="O91" s="973">
        <v>-729</v>
      </c>
      <c r="P91" s="897">
        <v>-559</v>
      </c>
      <c r="Q91" s="974">
        <v>-170</v>
      </c>
      <c r="R91" s="897">
        <f>O91+R90</f>
        <v>-5676</v>
      </c>
      <c r="S91" s="897">
        <f t="shared" si="7"/>
        <v>635</v>
      </c>
      <c r="T91" s="745">
        <v>5521829</v>
      </c>
    </row>
    <row r="92" spans="1:21" x14ac:dyDescent="0.2">
      <c r="B92" t="s">
        <v>446</v>
      </c>
      <c r="C92" t="s">
        <v>435</v>
      </c>
      <c r="D92" t="s">
        <v>436</v>
      </c>
      <c r="E92" t="s">
        <v>444</v>
      </c>
      <c r="F92" s="973">
        <v>7178</v>
      </c>
      <c r="G92" s="897">
        <v>3674</v>
      </c>
      <c r="H92" s="974">
        <v>3504</v>
      </c>
      <c r="I92" s="897">
        <v>5629</v>
      </c>
      <c r="J92" s="897">
        <v>3057</v>
      </c>
      <c r="K92" s="897">
        <v>2572</v>
      </c>
      <c r="L92" s="973">
        <v>6018</v>
      </c>
      <c r="M92" s="897">
        <v>3301</v>
      </c>
      <c r="N92" s="974">
        <v>2717</v>
      </c>
      <c r="O92" s="973">
        <v>-389</v>
      </c>
      <c r="P92" s="897">
        <v>-244</v>
      </c>
      <c r="Q92" s="974">
        <v>-145</v>
      </c>
      <c r="R92" s="897">
        <f>O92+R91</f>
        <v>-6065</v>
      </c>
      <c r="S92" s="897">
        <f t="shared" si="7"/>
        <v>806</v>
      </c>
      <c r="T92" s="745">
        <v>5521829</v>
      </c>
    </row>
    <row r="93" spans="1:21" x14ac:dyDescent="0.2">
      <c r="B93" t="s">
        <v>447</v>
      </c>
      <c r="C93" t="s">
        <v>435</v>
      </c>
      <c r="D93" t="s">
        <v>436</v>
      </c>
      <c r="E93" t="s">
        <v>444</v>
      </c>
      <c r="F93" s="973">
        <v>7447</v>
      </c>
      <c r="G93" s="897">
        <v>3715</v>
      </c>
      <c r="H93" s="974">
        <v>3732</v>
      </c>
      <c r="I93" s="897">
        <v>4682</v>
      </c>
      <c r="J93" s="897">
        <v>2449</v>
      </c>
      <c r="K93" s="897">
        <v>2233</v>
      </c>
      <c r="L93" s="973">
        <v>4941</v>
      </c>
      <c r="M93" s="897">
        <v>2590</v>
      </c>
      <c r="N93" s="974">
        <v>2351</v>
      </c>
      <c r="O93" s="973">
        <v>-259</v>
      </c>
      <c r="P93" s="897">
        <v>-141</v>
      </c>
      <c r="Q93" s="974">
        <v>-118</v>
      </c>
      <c r="R93" s="897">
        <f>O93+R92</f>
        <v>-6324</v>
      </c>
      <c r="S93" s="897">
        <f t="shared" si="7"/>
        <v>812</v>
      </c>
      <c r="T93" s="745">
        <v>5520852</v>
      </c>
    </row>
    <row r="94" spans="1:21" x14ac:dyDescent="0.2">
      <c r="B94" t="s">
        <v>448</v>
      </c>
      <c r="C94" t="s">
        <v>435</v>
      </c>
      <c r="D94" t="s">
        <v>436</v>
      </c>
      <c r="E94" t="s">
        <v>444</v>
      </c>
      <c r="F94" s="973">
        <v>7288</v>
      </c>
      <c r="G94" s="897">
        <v>3584</v>
      </c>
      <c r="H94" s="974">
        <v>3704</v>
      </c>
      <c r="I94" s="897">
        <v>4652</v>
      </c>
      <c r="J94" s="897">
        <v>2428</v>
      </c>
      <c r="K94" s="897">
        <v>2224</v>
      </c>
      <c r="L94" s="973">
        <v>5088</v>
      </c>
      <c r="M94" s="897">
        <v>2765</v>
      </c>
      <c r="N94" s="974">
        <v>2323</v>
      </c>
      <c r="O94" s="973">
        <v>-436</v>
      </c>
      <c r="P94" s="897">
        <v>-337</v>
      </c>
      <c r="Q94" s="974">
        <v>-99</v>
      </c>
      <c r="R94" s="897">
        <f>O94+R93</f>
        <v>-6760</v>
      </c>
      <c r="S94" s="897">
        <f t="shared" si="7"/>
        <v>649</v>
      </c>
      <c r="T94" s="746">
        <v>5519463</v>
      </c>
    </row>
    <row r="95" spans="1:21" x14ac:dyDescent="0.2">
      <c r="A95" s="780"/>
      <c r="B95" s="780"/>
      <c r="C95" s="780"/>
      <c r="D95" s="780"/>
      <c r="E95" s="780"/>
      <c r="F95" s="975">
        <f t="shared" ref="F95:Q95" si="9">SUM(F83:F94)</f>
        <v>100103</v>
      </c>
      <c r="G95" s="976">
        <f t="shared" si="9"/>
        <v>49938</v>
      </c>
      <c r="H95" s="977">
        <f t="shared" si="9"/>
        <v>50165</v>
      </c>
      <c r="I95" s="976">
        <f t="shared" si="9"/>
        <v>85933</v>
      </c>
      <c r="J95" s="976">
        <f t="shared" si="9"/>
        <v>46016</v>
      </c>
      <c r="K95" s="976">
        <f t="shared" si="9"/>
        <v>39917</v>
      </c>
      <c r="L95" s="975">
        <f t="shared" si="9"/>
        <v>92693</v>
      </c>
      <c r="M95" s="976">
        <f t="shared" si="9"/>
        <v>50814</v>
      </c>
      <c r="N95" s="977">
        <f t="shared" si="9"/>
        <v>41879</v>
      </c>
      <c r="O95" s="975">
        <f t="shared" si="9"/>
        <v>-6760</v>
      </c>
      <c r="P95" s="976">
        <f t="shared" si="9"/>
        <v>-4798</v>
      </c>
      <c r="Q95" s="977">
        <f t="shared" si="9"/>
        <v>-1962</v>
      </c>
      <c r="T95" s="964"/>
    </row>
    <row r="96" spans="1:21" x14ac:dyDescent="0.2">
      <c r="A96" s="962" t="s">
        <v>455</v>
      </c>
      <c r="B96" s="958" t="s">
        <v>434</v>
      </c>
      <c r="C96" s="958" t="s">
        <v>435</v>
      </c>
      <c r="D96" s="978" t="s">
        <v>436</v>
      </c>
      <c r="E96" t="s">
        <v>444</v>
      </c>
      <c r="F96" s="897">
        <v>6308</v>
      </c>
      <c r="G96" s="897">
        <v>3127</v>
      </c>
      <c r="H96" s="897">
        <v>3181</v>
      </c>
      <c r="I96" s="979">
        <v>4794</v>
      </c>
      <c r="J96" s="980">
        <v>2568</v>
      </c>
      <c r="K96" s="981">
        <v>2226</v>
      </c>
      <c r="L96" s="897">
        <v>5251</v>
      </c>
      <c r="M96" s="897">
        <v>2861</v>
      </c>
      <c r="N96" s="897">
        <v>2390</v>
      </c>
      <c r="O96" s="979">
        <v>-457</v>
      </c>
      <c r="P96" s="980">
        <v>-293</v>
      </c>
      <c r="Q96" s="981">
        <v>-164</v>
      </c>
      <c r="R96" s="897">
        <f t="shared" ref="R96:R107" si="10">O96+R95</f>
        <v>-457</v>
      </c>
      <c r="S96" s="897">
        <f t="shared" ref="S96:S107" si="11">R96-R83</f>
        <v>163</v>
      </c>
      <c r="T96" s="747">
        <v>5517694</v>
      </c>
      <c r="U96" s="982">
        <f>T96/$T$96*100</f>
        <v>100</v>
      </c>
    </row>
    <row r="97" spans="1:21" x14ac:dyDescent="0.2">
      <c r="A97" s="965"/>
      <c r="B97" t="s">
        <v>437</v>
      </c>
      <c r="C97" t="s">
        <v>435</v>
      </c>
      <c r="D97" s="983" t="s">
        <v>436</v>
      </c>
      <c r="E97" t="s">
        <v>444</v>
      </c>
      <c r="F97" s="897">
        <v>7206</v>
      </c>
      <c r="G97" s="897">
        <v>3643</v>
      </c>
      <c r="H97" s="897">
        <v>3563</v>
      </c>
      <c r="I97" s="973">
        <v>5298</v>
      </c>
      <c r="J97" s="897">
        <v>2784</v>
      </c>
      <c r="K97" s="974">
        <v>2514</v>
      </c>
      <c r="L97" s="897">
        <v>5605</v>
      </c>
      <c r="M97" s="897">
        <v>2955</v>
      </c>
      <c r="N97" s="897">
        <v>2650</v>
      </c>
      <c r="O97" s="973">
        <v>-307</v>
      </c>
      <c r="P97" s="897">
        <v>-171</v>
      </c>
      <c r="Q97" s="974">
        <v>-136</v>
      </c>
      <c r="R97" s="897">
        <f t="shared" si="10"/>
        <v>-764</v>
      </c>
      <c r="S97" s="897">
        <f t="shared" si="11"/>
        <v>36</v>
      </c>
      <c r="T97" s="745">
        <v>5514731</v>
      </c>
      <c r="U97" s="982">
        <f t="shared" ref="U97:U115" si="12">T97/$T$96*100</f>
        <v>99.946300030411251</v>
      </c>
    </row>
    <row r="98" spans="1:21" x14ac:dyDescent="0.2">
      <c r="A98" s="965"/>
      <c r="B98" t="s">
        <v>438</v>
      </c>
      <c r="C98" t="s">
        <v>435</v>
      </c>
      <c r="D98" s="983" t="s">
        <v>436</v>
      </c>
      <c r="E98" t="s">
        <v>444</v>
      </c>
      <c r="F98" s="897">
        <v>15588</v>
      </c>
      <c r="G98" s="897">
        <v>7629</v>
      </c>
      <c r="H98" s="897">
        <v>7959</v>
      </c>
      <c r="I98" s="973">
        <v>17212</v>
      </c>
      <c r="J98" s="897">
        <v>8850</v>
      </c>
      <c r="K98" s="974">
        <v>8362</v>
      </c>
      <c r="L98" s="897">
        <v>19300</v>
      </c>
      <c r="M98" s="897">
        <v>10273</v>
      </c>
      <c r="N98" s="897">
        <v>9027</v>
      </c>
      <c r="O98" s="973">
        <v>-2088</v>
      </c>
      <c r="P98" s="897">
        <v>-1423</v>
      </c>
      <c r="Q98" s="974">
        <v>-665</v>
      </c>
      <c r="R98" s="897">
        <f t="shared" si="10"/>
        <v>-2852</v>
      </c>
      <c r="S98" s="897">
        <f t="shared" si="11"/>
        <v>-345</v>
      </c>
      <c r="T98" s="745">
        <v>5511794</v>
      </c>
      <c r="U98" s="982">
        <f t="shared" si="12"/>
        <v>99.893071272165514</v>
      </c>
    </row>
    <row r="99" spans="1:21" x14ac:dyDescent="0.2">
      <c r="A99" s="965"/>
      <c r="B99" t="s">
        <v>439</v>
      </c>
      <c r="C99" t="s">
        <v>435</v>
      </c>
      <c r="D99" s="983" t="s">
        <v>436</v>
      </c>
      <c r="E99" t="s">
        <v>444</v>
      </c>
      <c r="F99" s="897">
        <v>11293</v>
      </c>
      <c r="G99" s="897">
        <v>5799</v>
      </c>
      <c r="H99" s="897">
        <v>5494</v>
      </c>
      <c r="I99" s="973">
        <v>14583</v>
      </c>
      <c r="J99" s="897">
        <v>8259</v>
      </c>
      <c r="K99" s="974">
        <v>6324</v>
      </c>
      <c r="L99" s="897">
        <v>15009</v>
      </c>
      <c r="M99" s="897">
        <v>8424</v>
      </c>
      <c r="N99" s="897">
        <v>6585</v>
      </c>
      <c r="O99" s="973">
        <v>-426</v>
      </c>
      <c r="P99" s="897">
        <v>-165</v>
      </c>
      <c r="Q99" s="974">
        <v>-261</v>
      </c>
      <c r="R99" s="897">
        <f t="shared" si="10"/>
        <v>-3278</v>
      </c>
      <c r="S99" s="897">
        <f t="shared" si="11"/>
        <v>-269</v>
      </c>
      <c r="T99" s="745">
        <v>5502755</v>
      </c>
      <c r="U99" s="982">
        <f t="shared" si="12"/>
        <v>99.729252836420429</v>
      </c>
    </row>
    <row r="100" spans="1:21" x14ac:dyDescent="0.2">
      <c r="A100" s="965"/>
      <c r="B100" t="s">
        <v>440</v>
      </c>
      <c r="C100" t="s">
        <v>435</v>
      </c>
      <c r="D100" s="983" t="s">
        <v>436</v>
      </c>
      <c r="E100" t="s">
        <v>444</v>
      </c>
      <c r="F100" s="897">
        <v>8409</v>
      </c>
      <c r="G100" s="897">
        <v>4158</v>
      </c>
      <c r="H100" s="897">
        <v>4251</v>
      </c>
      <c r="I100" s="973">
        <v>6522</v>
      </c>
      <c r="J100" s="897">
        <v>3562</v>
      </c>
      <c r="K100" s="974">
        <v>2960</v>
      </c>
      <c r="L100" s="897">
        <v>7139</v>
      </c>
      <c r="M100" s="897">
        <v>3976</v>
      </c>
      <c r="N100" s="897">
        <v>3163</v>
      </c>
      <c r="O100" s="973">
        <v>-617</v>
      </c>
      <c r="P100" s="897">
        <v>-414</v>
      </c>
      <c r="Q100" s="974">
        <v>-203</v>
      </c>
      <c r="R100" s="897">
        <f t="shared" si="10"/>
        <v>-3895</v>
      </c>
      <c r="S100" s="897">
        <f t="shared" si="11"/>
        <v>-275</v>
      </c>
      <c r="T100" s="745">
        <v>5507903</v>
      </c>
      <c r="U100" s="982">
        <f t="shared" si="12"/>
        <v>99.822552682334319</v>
      </c>
    </row>
    <row r="101" spans="1:21" x14ac:dyDescent="0.2">
      <c r="A101" s="965"/>
      <c r="B101" t="s">
        <v>441</v>
      </c>
      <c r="C101" t="s">
        <v>435</v>
      </c>
      <c r="D101" s="983" t="s">
        <v>436</v>
      </c>
      <c r="E101" t="s">
        <v>444</v>
      </c>
      <c r="F101" s="897">
        <v>7253</v>
      </c>
      <c r="G101" s="897">
        <v>3536</v>
      </c>
      <c r="H101" s="897">
        <v>3717</v>
      </c>
      <c r="I101" s="973">
        <v>5409</v>
      </c>
      <c r="J101" s="897">
        <v>2902</v>
      </c>
      <c r="K101" s="974">
        <v>2507</v>
      </c>
      <c r="L101" s="897">
        <v>5664</v>
      </c>
      <c r="M101" s="897">
        <v>3106</v>
      </c>
      <c r="N101" s="897">
        <v>2558</v>
      </c>
      <c r="O101" s="973">
        <v>-255</v>
      </c>
      <c r="P101" s="897">
        <v>-204</v>
      </c>
      <c r="Q101" s="974">
        <v>-51</v>
      </c>
      <c r="R101" s="897">
        <f t="shared" si="10"/>
        <v>-4150</v>
      </c>
      <c r="S101" s="897">
        <f t="shared" si="11"/>
        <v>73</v>
      </c>
      <c r="T101" s="745">
        <v>5507769</v>
      </c>
      <c r="U101" s="982">
        <f t="shared" si="12"/>
        <v>99.820124131566558</v>
      </c>
    </row>
    <row r="102" spans="1:21" x14ac:dyDescent="0.2">
      <c r="A102" s="965"/>
      <c r="B102" t="s">
        <v>442</v>
      </c>
      <c r="C102" t="s">
        <v>435</v>
      </c>
      <c r="D102" s="983" t="s">
        <v>436</v>
      </c>
      <c r="E102" t="s">
        <v>444</v>
      </c>
      <c r="F102" s="897">
        <v>7235</v>
      </c>
      <c r="G102" s="897">
        <v>3699</v>
      </c>
      <c r="H102" s="897">
        <v>3536</v>
      </c>
      <c r="I102" s="973">
        <v>5788</v>
      </c>
      <c r="J102" s="897">
        <v>3210</v>
      </c>
      <c r="K102" s="974">
        <v>2578</v>
      </c>
      <c r="L102" s="897">
        <v>5921</v>
      </c>
      <c r="M102" s="897">
        <v>3280</v>
      </c>
      <c r="N102" s="897">
        <v>2641</v>
      </c>
      <c r="O102" s="973">
        <v>-133</v>
      </c>
      <c r="P102" s="897">
        <v>-70</v>
      </c>
      <c r="Q102" s="974">
        <v>-63</v>
      </c>
      <c r="R102" s="897">
        <f t="shared" si="10"/>
        <v>-4283</v>
      </c>
      <c r="S102" s="897">
        <f t="shared" si="11"/>
        <v>118</v>
      </c>
      <c r="T102" s="745">
        <v>5506909</v>
      </c>
      <c r="U102" s="982">
        <f t="shared" si="12"/>
        <v>99.804537910221185</v>
      </c>
    </row>
    <row r="103" spans="1:21" x14ac:dyDescent="0.2">
      <c r="A103" s="965"/>
      <c r="B103" t="s">
        <v>443</v>
      </c>
      <c r="C103" t="s">
        <v>435</v>
      </c>
      <c r="D103" s="983" t="s">
        <v>436</v>
      </c>
      <c r="E103" t="s">
        <v>444</v>
      </c>
      <c r="F103" s="897">
        <v>7322</v>
      </c>
      <c r="G103" s="897">
        <v>3640</v>
      </c>
      <c r="H103" s="897">
        <v>3682</v>
      </c>
      <c r="I103" s="973">
        <v>5747</v>
      </c>
      <c r="J103" s="897">
        <v>3041</v>
      </c>
      <c r="K103" s="974">
        <v>2706</v>
      </c>
      <c r="L103" s="897">
        <v>6478</v>
      </c>
      <c r="M103" s="897">
        <v>3440</v>
      </c>
      <c r="N103" s="897">
        <v>3038</v>
      </c>
      <c r="O103" s="973">
        <v>-731</v>
      </c>
      <c r="P103" s="897">
        <v>-399</v>
      </c>
      <c r="Q103" s="974">
        <v>-332</v>
      </c>
      <c r="R103" s="897">
        <f t="shared" si="10"/>
        <v>-5014</v>
      </c>
      <c r="S103" s="897">
        <f t="shared" si="11"/>
        <v>-67</v>
      </c>
      <c r="T103" s="745">
        <v>5506134</v>
      </c>
      <c r="U103" s="982">
        <f t="shared" si="12"/>
        <v>99.790492187497165</v>
      </c>
    </row>
    <row r="104" spans="1:21" x14ac:dyDescent="0.2">
      <c r="A104" s="965"/>
      <c r="B104" t="s">
        <v>445</v>
      </c>
      <c r="C104" t="s">
        <v>435</v>
      </c>
      <c r="D104" s="983" t="s">
        <v>436</v>
      </c>
      <c r="E104" t="s">
        <v>444</v>
      </c>
      <c r="F104" s="897">
        <v>6831</v>
      </c>
      <c r="G104" s="897">
        <v>3388</v>
      </c>
      <c r="H104" s="897">
        <v>3443</v>
      </c>
      <c r="I104" s="973">
        <v>4787</v>
      </c>
      <c r="J104" s="897">
        <v>2568</v>
      </c>
      <c r="K104" s="974">
        <v>2219</v>
      </c>
      <c r="L104" s="897">
        <v>5478</v>
      </c>
      <c r="M104" s="897">
        <v>3033</v>
      </c>
      <c r="N104" s="897">
        <v>2445</v>
      </c>
      <c r="O104" s="973">
        <v>-691</v>
      </c>
      <c r="P104" s="897">
        <v>-465</v>
      </c>
      <c r="Q104" s="974">
        <v>-226</v>
      </c>
      <c r="R104" s="897">
        <f t="shared" si="10"/>
        <v>-5705</v>
      </c>
      <c r="S104" s="897">
        <f t="shared" si="11"/>
        <v>-29</v>
      </c>
      <c r="T104" s="745">
        <v>5504521</v>
      </c>
      <c r="U104" s="982">
        <f t="shared" si="12"/>
        <v>99.76125896071801</v>
      </c>
    </row>
    <row r="105" spans="1:21" x14ac:dyDescent="0.2">
      <c r="A105" s="965"/>
      <c r="B105" t="s">
        <v>446</v>
      </c>
      <c r="C105" t="s">
        <v>435</v>
      </c>
      <c r="D105" s="983" t="s">
        <v>436</v>
      </c>
      <c r="E105" t="s">
        <v>444</v>
      </c>
      <c r="F105" s="897">
        <v>7348</v>
      </c>
      <c r="G105" s="897">
        <v>3694</v>
      </c>
      <c r="H105" s="897">
        <v>3654</v>
      </c>
      <c r="I105" s="973">
        <v>5779</v>
      </c>
      <c r="J105" s="897">
        <v>3126</v>
      </c>
      <c r="K105" s="974">
        <v>2653</v>
      </c>
      <c r="L105" s="897">
        <v>6187</v>
      </c>
      <c r="M105" s="897">
        <v>3367</v>
      </c>
      <c r="N105" s="897">
        <v>2820</v>
      </c>
      <c r="O105" s="973">
        <v>-408</v>
      </c>
      <c r="P105" s="897">
        <v>-241</v>
      </c>
      <c r="Q105" s="974">
        <v>-167</v>
      </c>
      <c r="R105" s="897">
        <f t="shared" si="10"/>
        <v>-6113</v>
      </c>
      <c r="S105" s="897">
        <f t="shared" si="11"/>
        <v>-48</v>
      </c>
      <c r="T105" s="745">
        <v>5503021</v>
      </c>
      <c r="U105" s="982">
        <f t="shared" si="12"/>
        <v>99.734073690929577</v>
      </c>
    </row>
    <row r="106" spans="1:21" x14ac:dyDescent="0.2">
      <c r="A106" s="965"/>
      <c r="B106" t="s">
        <v>447</v>
      </c>
      <c r="C106" t="s">
        <v>435</v>
      </c>
      <c r="D106" s="983" t="s">
        <v>436</v>
      </c>
      <c r="E106" t="s">
        <v>444</v>
      </c>
      <c r="F106" s="897">
        <v>7658</v>
      </c>
      <c r="G106" s="897">
        <v>3723</v>
      </c>
      <c r="H106" s="897">
        <v>3935</v>
      </c>
      <c r="I106" s="973">
        <v>4608</v>
      </c>
      <c r="J106" s="897">
        <v>2441</v>
      </c>
      <c r="K106" s="974">
        <v>2167</v>
      </c>
      <c r="L106" s="897">
        <v>5010</v>
      </c>
      <c r="M106" s="897">
        <v>2571</v>
      </c>
      <c r="N106" s="897">
        <v>2439</v>
      </c>
      <c r="O106" s="973">
        <v>-402</v>
      </c>
      <c r="P106" s="897">
        <v>-130</v>
      </c>
      <c r="Q106" s="974">
        <v>-272</v>
      </c>
      <c r="R106" s="897">
        <f t="shared" si="10"/>
        <v>-6515</v>
      </c>
      <c r="S106" s="897">
        <f t="shared" si="11"/>
        <v>-191</v>
      </c>
      <c r="T106" s="745">
        <v>5503639</v>
      </c>
      <c r="U106" s="982">
        <f t="shared" si="12"/>
        <v>99.745274022082413</v>
      </c>
    </row>
    <row r="107" spans="1:21" x14ac:dyDescent="0.2">
      <c r="A107" s="965"/>
      <c r="B107" t="s">
        <v>448</v>
      </c>
      <c r="C107" t="s">
        <v>435</v>
      </c>
      <c r="D107" s="983" t="s">
        <v>436</v>
      </c>
      <c r="E107" t="s">
        <v>444</v>
      </c>
      <c r="F107" s="897">
        <v>7264</v>
      </c>
      <c r="G107" s="897">
        <v>3584</v>
      </c>
      <c r="H107" s="897">
        <v>3680</v>
      </c>
      <c r="I107" s="973">
        <v>4911</v>
      </c>
      <c r="J107" s="897">
        <v>2589</v>
      </c>
      <c r="K107" s="974">
        <v>2322</v>
      </c>
      <c r="L107" s="897">
        <v>5053</v>
      </c>
      <c r="M107" s="897">
        <v>2704</v>
      </c>
      <c r="N107" s="897">
        <v>2349</v>
      </c>
      <c r="O107" s="973">
        <v>-142</v>
      </c>
      <c r="P107" s="897">
        <v>-115</v>
      </c>
      <c r="Q107" s="974">
        <v>-27</v>
      </c>
      <c r="R107" s="897">
        <f t="shared" si="10"/>
        <v>-6657</v>
      </c>
      <c r="S107" s="897">
        <f t="shared" si="11"/>
        <v>103</v>
      </c>
      <c r="T107" s="746">
        <v>5502345</v>
      </c>
      <c r="U107" s="982">
        <f t="shared" si="12"/>
        <v>99.721822196011601</v>
      </c>
    </row>
    <row r="108" spans="1:21" x14ac:dyDescent="0.2">
      <c r="A108" s="984"/>
      <c r="B108" s="780"/>
      <c r="C108" s="780"/>
      <c r="D108" s="985"/>
      <c r="E108" s="780"/>
      <c r="F108" s="975">
        <f t="shared" ref="F108:Q108" si="13">SUM(F96:F107)</f>
        <v>99715</v>
      </c>
      <c r="G108" s="976">
        <f t="shared" si="13"/>
        <v>49620</v>
      </c>
      <c r="H108" s="976">
        <f t="shared" si="13"/>
        <v>50095</v>
      </c>
      <c r="I108" s="975">
        <f t="shared" si="13"/>
        <v>85438</v>
      </c>
      <c r="J108" s="976">
        <f t="shared" si="13"/>
        <v>45900</v>
      </c>
      <c r="K108" s="977">
        <f t="shared" si="13"/>
        <v>39538</v>
      </c>
      <c r="L108" s="976">
        <f t="shared" si="13"/>
        <v>92095</v>
      </c>
      <c r="M108" s="976">
        <f t="shared" si="13"/>
        <v>49990</v>
      </c>
      <c r="N108" s="976">
        <f t="shared" si="13"/>
        <v>42105</v>
      </c>
      <c r="O108" s="975">
        <f t="shared" si="13"/>
        <v>-6657</v>
      </c>
      <c r="P108" s="976">
        <f t="shared" si="13"/>
        <v>-4090</v>
      </c>
      <c r="Q108" s="977">
        <f t="shared" si="13"/>
        <v>-2567</v>
      </c>
      <c r="R108" s="897"/>
      <c r="S108" s="897"/>
      <c r="T108" s="964"/>
      <c r="U108" s="982" t="s">
        <v>380</v>
      </c>
    </row>
    <row r="109" spans="1:21" x14ac:dyDescent="0.2">
      <c r="A109" s="962" t="s">
        <v>456</v>
      </c>
      <c r="B109" s="958" t="s">
        <v>434</v>
      </c>
      <c r="C109" s="958" t="s">
        <v>435</v>
      </c>
      <c r="D109" s="978" t="s">
        <v>436</v>
      </c>
      <c r="E109" s="958"/>
      <c r="F109" s="979">
        <v>6472</v>
      </c>
      <c r="G109" s="980">
        <v>3295</v>
      </c>
      <c r="H109" s="981">
        <v>3177</v>
      </c>
      <c r="I109" s="980">
        <v>5179</v>
      </c>
      <c r="J109" s="980">
        <v>2815</v>
      </c>
      <c r="K109" s="980">
        <v>2364</v>
      </c>
      <c r="L109" s="979">
        <v>5480</v>
      </c>
      <c r="M109" s="980">
        <v>2953</v>
      </c>
      <c r="N109" s="981">
        <v>2527</v>
      </c>
      <c r="O109" s="980">
        <v>-301</v>
      </c>
      <c r="P109" s="980">
        <v>-138</v>
      </c>
      <c r="Q109" s="981">
        <v>-163</v>
      </c>
      <c r="R109" s="897">
        <f t="shared" ref="R109:R120" si="14">O109+R108</f>
        <v>-301</v>
      </c>
      <c r="S109" s="897">
        <f t="shared" ref="S109:S120" si="15">R109-R96</f>
        <v>156</v>
      </c>
      <c r="T109" s="986">
        <v>5500616</v>
      </c>
      <c r="U109" s="982">
        <f t="shared" si="12"/>
        <v>99.690486641702137</v>
      </c>
    </row>
    <row r="110" spans="1:21" x14ac:dyDescent="0.2">
      <c r="A110" s="965"/>
      <c r="B110" t="s">
        <v>437</v>
      </c>
      <c r="C110" t="s">
        <v>435</v>
      </c>
      <c r="D110" s="983" t="s">
        <v>436</v>
      </c>
      <c r="F110" s="973">
        <v>7334</v>
      </c>
      <c r="G110" s="897">
        <v>3636</v>
      </c>
      <c r="H110" s="974">
        <v>3698</v>
      </c>
      <c r="I110" s="897">
        <v>5358</v>
      </c>
      <c r="J110" s="897">
        <v>2814</v>
      </c>
      <c r="K110" s="897">
        <v>2544</v>
      </c>
      <c r="L110" s="973">
        <v>5408</v>
      </c>
      <c r="M110" s="897">
        <v>2865</v>
      </c>
      <c r="N110" s="974">
        <v>2543</v>
      </c>
      <c r="O110" s="897">
        <v>-50</v>
      </c>
      <c r="P110" s="897">
        <v>-51</v>
      </c>
      <c r="Q110" s="974">
        <v>1</v>
      </c>
      <c r="R110" s="897">
        <f t="shared" si="14"/>
        <v>-351</v>
      </c>
      <c r="S110" s="897">
        <f t="shared" si="15"/>
        <v>413</v>
      </c>
      <c r="T110" s="987">
        <v>5497270</v>
      </c>
      <c r="U110" s="982">
        <f t="shared" si="12"/>
        <v>99.629845366560744</v>
      </c>
    </row>
    <row r="111" spans="1:21" x14ac:dyDescent="0.2">
      <c r="A111" s="965"/>
      <c r="B111" t="s">
        <v>438</v>
      </c>
      <c r="C111" t="s">
        <v>435</v>
      </c>
      <c r="D111" s="983" t="s">
        <v>436</v>
      </c>
      <c r="E111" t="s">
        <v>444</v>
      </c>
      <c r="F111" s="973">
        <v>14150</v>
      </c>
      <c r="G111" s="897">
        <v>6924</v>
      </c>
      <c r="H111" s="974">
        <v>7226</v>
      </c>
      <c r="I111" s="897">
        <v>17154</v>
      </c>
      <c r="J111" s="897">
        <v>8816</v>
      </c>
      <c r="K111" s="897">
        <v>8338</v>
      </c>
      <c r="L111" s="973">
        <v>18915</v>
      </c>
      <c r="M111" s="897">
        <v>10152</v>
      </c>
      <c r="N111" s="974">
        <v>8763</v>
      </c>
      <c r="O111" s="897">
        <v>-1761</v>
      </c>
      <c r="P111" s="897">
        <v>-1336</v>
      </c>
      <c r="Q111" s="974">
        <v>-425</v>
      </c>
      <c r="R111" s="897">
        <f t="shared" si="14"/>
        <v>-2112</v>
      </c>
      <c r="S111" s="897">
        <f t="shared" si="15"/>
        <v>740</v>
      </c>
      <c r="T111" s="964">
        <v>5494336</v>
      </c>
      <c r="U111" s="982">
        <f t="shared" si="12"/>
        <v>99.57667097885458</v>
      </c>
    </row>
    <row r="112" spans="1:21" x14ac:dyDescent="0.2">
      <c r="A112" s="965"/>
      <c r="B112" t="s">
        <v>439</v>
      </c>
      <c r="C112" t="s">
        <v>435</v>
      </c>
      <c r="D112" s="983" t="s">
        <v>436</v>
      </c>
      <c r="F112" s="973">
        <v>10627</v>
      </c>
      <c r="G112" s="897">
        <v>5530</v>
      </c>
      <c r="H112" s="974">
        <v>5097</v>
      </c>
      <c r="I112" s="897">
        <v>14020</v>
      </c>
      <c r="J112" s="897">
        <v>7890</v>
      </c>
      <c r="K112" s="897">
        <v>6130</v>
      </c>
      <c r="L112" s="973">
        <v>14894</v>
      </c>
      <c r="M112" s="897">
        <v>8299</v>
      </c>
      <c r="N112" s="974">
        <v>6595</v>
      </c>
      <c r="O112" s="897">
        <v>-874</v>
      </c>
      <c r="P112" s="897">
        <v>-409</v>
      </c>
      <c r="Q112" s="974">
        <v>-465</v>
      </c>
      <c r="R112" s="897">
        <f t="shared" si="14"/>
        <v>-2986</v>
      </c>
      <c r="S112" s="897">
        <f t="shared" si="15"/>
        <v>292</v>
      </c>
      <c r="T112" s="964">
        <v>5484958</v>
      </c>
      <c r="U112" s="982">
        <f t="shared" si="12"/>
        <v>99.406708672137313</v>
      </c>
    </row>
    <row r="113" spans="1:21" x14ac:dyDescent="0.2">
      <c r="A113" s="965"/>
      <c r="B113" t="s">
        <v>440</v>
      </c>
      <c r="C113" t="s">
        <v>435</v>
      </c>
      <c r="D113" s="983" t="s">
        <v>436</v>
      </c>
      <c r="F113" s="973">
        <v>8033</v>
      </c>
      <c r="G113" s="897">
        <v>3941</v>
      </c>
      <c r="H113" s="974">
        <v>4092</v>
      </c>
      <c r="I113" s="897">
        <v>6833</v>
      </c>
      <c r="J113" s="897">
        <v>3706</v>
      </c>
      <c r="K113" s="897">
        <v>3127</v>
      </c>
      <c r="L113" s="973">
        <v>7612</v>
      </c>
      <c r="M113" s="897">
        <v>4195</v>
      </c>
      <c r="N113" s="974">
        <v>3417</v>
      </c>
      <c r="O113" s="897">
        <v>-779</v>
      </c>
      <c r="P113" s="897">
        <v>-489</v>
      </c>
      <c r="Q113" s="974">
        <v>-290</v>
      </c>
      <c r="R113" s="897">
        <f t="shared" si="14"/>
        <v>-3765</v>
      </c>
      <c r="S113" s="897">
        <f t="shared" si="15"/>
        <v>130</v>
      </c>
      <c r="T113" s="964">
        <v>5489933</v>
      </c>
      <c r="U113" s="982">
        <f t="shared" si="12"/>
        <v>99.496873150268939</v>
      </c>
    </row>
    <row r="114" spans="1:21" x14ac:dyDescent="0.2">
      <c r="A114" s="965"/>
      <c r="B114" t="s">
        <v>441</v>
      </c>
      <c r="C114" t="s">
        <v>435</v>
      </c>
      <c r="D114" s="983" t="s">
        <v>436</v>
      </c>
      <c r="F114" s="973">
        <v>6678</v>
      </c>
      <c r="G114" s="897">
        <v>3300</v>
      </c>
      <c r="H114" s="974">
        <v>3378</v>
      </c>
      <c r="I114" s="897">
        <v>4963</v>
      </c>
      <c r="J114" s="897">
        <v>2714</v>
      </c>
      <c r="K114" s="897">
        <v>2249</v>
      </c>
      <c r="L114" s="973">
        <v>5616</v>
      </c>
      <c r="M114" s="897">
        <v>2997</v>
      </c>
      <c r="N114" s="974">
        <v>2619</v>
      </c>
      <c r="O114" s="897">
        <v>-653</v>
      </c>
      <c r="P114" s="897">
        <v>-283</v>
      </c>
      <c r="Q114" s="974">
        <v>-370</v>
      </c>
      <c r="R114" s="897">
        <f t="shared" si="14"/>
        <v>-4418</v>
      </c>
      <c r="S114" s="897">
        <f t="shared" si="15"/>
        <v>-268</v>
      </c>
      <c r="T114" s="988">
        <v>5489460</v>
      </c>
      <c r="U114" s="982">
        <f t="shared" si="12"/>
        <v>99.488300728528984</v>
      </c>
    </row>
    <row r="115" spans="1:21" x14ac:dyDescent="0.2">
      <c r="A115" s="965"/>
      <c r="B115" t="s">
        <v>442</v>
      </c>
      <c r="C115" t="s">
        <v>435</v>
      </c>
      <c r="D115" s="983" t="s">
        <v>436</v>
      </c>
      <c r="F115" s="973">
        <v>7545</v>
      </c>
      <c r="G115" s="897">
        <v>3800</v>
      </c>
      <c r="H115" s="974">
        <v>3745</v>
      </c>
      <c r="I115" s="897">
        <v>5809</v>
      </c>
      <c r="J115" s="897">
        <v>3154</v>
      </c>
      <c r="K115" s="897">
        <v>2655</v>
      </c>
      <c r="L115" s="973">
        <v>6459</v>
      </c>
      <c r="M115" s="897">
        <v>3460</v>
      </c>
      <c r="N115" s="974">
        <v>2999</v>
      </c>
      <c r="O115" s="897">
        <v>-650</v>
      </c>
      <c r="P115" s="897">
        <v>-306</v>
      </c>
      <c r="Q115" s="974">
        <v>-344</v>
      </c>
      <c r="R115" s="897">
        <f t="shared" si="14"/>
        <v>-5068</v>
      </c>
      <c r="S115" s="897">
        <f t="shared" si="15"/>
        <v>-785</v>
      </c>
      <c r="T115" s="964">
        <v>5487990</v>
      </c>
      <c r="U115" s="982">
        <f t="shared" si="12"/>
        <v>99.461659164136321</v>
      </c>
    </row>
    <row r="116" spans="1:21" x14ac:dyDescent="0.2">
      <c r="A116" s="965"/>
      <c r="B116" t="s">
        <v>443</v>
      </c>
      <c r="C116" t="s">
        <v>435</v>
      </c>
      <c r="D116" s="983" t="s">
        <v>436</v>
      </c>
      <c r="F116" s="973">
        <v>7332</v>
      </c>
      <c r="G116" s="897">
        <v>3524</v>
      </c>
      <c r="H116" s="974">
        <v>3808</v>
      </c>
      <c r="I116" s="897">
        <v>5994</v>
      </c>
      <c r="J116" s="897">
        <v>3197</v>
      </c>
      <c r="K116" s="897">
        <v>2797</v>
      </c>
      <c r="L116" s="973">
        <v>6282</v>
      </c>
      <c r="M116" s="897">
        <v>3392</v>
      </c>
      <c r="N116" s="974">
        <v>2890</v>
      </c>
      <c r="O116" s="897">
        <v>-288</v>
      </c>
      <c r="P116" s="897">
        <v>-195</v>
      </c>
      <c r="Q116" s="974">
        <v>-93</v>
      </c>
      <c r="R116" s="897">
        <f t="shared" si="14"/>
        <v>-5356</v>
      </c>
      <c r="S116" s="897">
        <f t="shared" si="15"/>
        <v>-342</v>
      </c>
      <c r="T116" s="964">
        <v>5487991</v>
      </c>
      <c r="U116" s="982">
        <f>T116/$T$96*100</f>
        <v>99.461677287649522</v>
      </c>
    </row>
    <row r="117" spans="1:21" x14ac:dyDescent="0.2">
      <c r="A117" s="965"/>
      <c r="B117" t="s">
        <v>445</v>
      </c>
      <c r="C117" t="s">
        <v>435</v>
      </c>
      <c r="D117" s="983" t="s">
        <v>436</v>
      </c>
      <c r="F117" s="973">
        <v>6484</v>
      </c>
      <c r="G117" s="897">
        <v>3224</v>
      </c>
      <c r="H117" s="974">
        <v>3260</v>
      </c>
      <c r="I117" s="897">
        <v>4799</v>
      </c>
      <c r="J117" s="897">
        <v>2589</v>
      </c>
      <c r="K117" s="897">
        <v>2210</v>
      </c>
      <c r="L117" s="973">
        <v>5288</v>
      </c>
      <c r="M117" s="897">
        <v>2906</v>
      </c>
      <c r="N117" s="974">
        <v>2382</v>
      </c>
      <c r="O117" s="897">
        <v>-489</v>
      </c>
      <c r="P117" s="897">
        <v>-317</v>
      </c>
      <c r="Q117" s="974">
        <v>-172</v>
      </c>
      <c r="R117" s="897">
        <f t="shared" si="14"/>
        <v>-5845</v>
      </c>
      <c r="S117" s="897">
        <f t="shared" si="15"/>
        <v>-140</v>
      </c>
      <c r="T117" s="964">
        <v>5485258</v>
      </c>
      <c r="U117" s="982">
        <f>T117/$T$96*100</f>
        <v>99.412145726094991</v>
      </c>
    </row>
    <row r="118" spans="1:21" x14ac:dyDescent="0.2">
      <c r="A118" s="965"/>
      <c r="B118" t="s">
        <v>446</v>
      </c>
      <c r="C118" t="s">
        <v>435</v>
      </c>
      <c r="D118" s="983" t="s">
        <v>436</v>
      </c>
      <c r="F118" s="973">
        <v>7969</v>
      </c>
      <c r="G118" s="897">
        <v>4018</v>
      </c>
      <c r="H118" s="974">
        <v>3951</v>
      </c>
      <c r="I118" s="897">
        <v>6404</v>
      </c>
      <c r="J118" s="897">
        <v>3410</v>
      </c>
      <c r="K118" s="897">
        <v>2994</v>
      </c>
      <c r="L118" s="973">
        <v>6527</v>
      </c>
      <c r="M118" s="897">
        <v>3533</v>
      </c>
      <c r="N118" s="974">
        <v>2994</v>
      </c>
      <c r="O118" s="897">
        <v>-123</v>
      </c>
      <c r="P118" s="897">
        <v>-123</v>
      </c>
      <c r="Q118" s="974">
        <v>0</v>
      </c>
      <c r="R118" s="897">
        <f t="shared" si="14"/>
        <v>-5968</v>
      </c>
      <c r="S118" s="897">
        <f t="shared" si="15"/>
        <v>145</v>
      </c>
      <c r="T118" s="964">
        <v>5483450</v>
      </c>
      <c r="U118" s="982">
        <f>T118/$T$96*100</f>
        <v>99.379378414243348</v>
      </c>
    </row>
    <row r="119" spans="1:21" x14ac:dyDescent="0.2">
      <c r="A119" s="965"/>
      <c r="B119" t="s">
        <v>447</v>
      </c>
      <c r="C119" t="s">
        <v>435</v>
      </c>
      <c r="D119" s="983" t="s">
        <v>436</v>
      </c>
      <c r="F119" s="973">
        <v>7326</v>
      </c>
      <c r="G119" s="897">
        <v>3608</v>
      </c>
      <c r="H119" s="974">
        <v>3718</v>
      </c>
      <c r="I119" s="897">
        <v>4791</v>
      </c>
      <c r="J119" s="897">
        <v>2448</v>
      </c>
      <c r="K119" s="897">
        <v>2343</v>
      </c>
      <c r="L119" s="973">
        <v>4807</v>
      </c>
      <c r="M119" s="897">
        <v>2490</v>
      </c>
      <c r="N119" s="974">
        <v>2317</v>
      </c>
      <c r="O119" s="897">
        <v>-16</v>
      </c>
      <c r="P119" s="897">
        <v>-42</v>
      </c>
      <c r="Q119" s="974">
        <v>26</v>
      </c>
      <c r="R119" s="897">
        <f t="shared" si="14"/>
        <v>-5984</v>
      </c>
      <c r="S119" s="897">
        <f t="shared" si="15"/>
        <v>531</v>
      </c>
      <c r="T119" s="964">
        <v>5484312</v>
      </c>
      <c r="U119" s="982">
        <f>T119/$T$96*100</f>
        <v>99.395000882615093</v>
      </c>
    </row>
    <row r="120" spans="1:21" x14ac:dyDescent="0.2">
      <c r="A120" s="965"/>
      <c r="B120" t="s">
        <v>448</v>
      </c>
      <c r="C120" t="s">
        <v>435</v>
      </c>
      <c r="D120" s="983" t="s">
        <v>436</v>
      </c>
      <c r="F120" s="973">
        <v>7444</v>
      </c>
      <c r="G120" s="897">
        <v>3633</v>
      </c>
      <c r="H120" s="974">
        <v>3811</v>
      </c>
      <c r="I120" s="897">
        <v>5110</v>
      </c>
      <c r="J120" s="897">
        <v>2714</v>
      </c>
      <c r="K120" s="897">
        <v>2396</v>
      </c>
      <c r="L120" s="973">
        <v>5214</v>
      </c>
      <c r="M120" s="897">
        <v>2742</v>
      </c>
      <c r="N120" s="974">
        <v>2472</v>
      </c>
      <c r="O120" s="897">
        <v>-104</v>
      </c>
      <c r="P120" s="897">
        <v>-28</v>
      </c>
      <c r="Q120" s="974">
        <v>-76</v>
      </c>
      <c r="R120" s="897">
        <f t="shared" si="14"/>
        <v>-6088</v>
      </c>
      <c r="S120" s="897">
        <f t="shared" si="15"/>
        <v>569</v>
      </c>
      <c r="T120" s="989">
        <v>5483113</v>
      </c>
      <c r="U120" s="982">
        <f>T120/$T$96*100</f>
        <v>99.373270790297539</v>
      </c>
    </row>
    <row r="121" spans="1:21" x14ac:dyDescent="0.2">
      <c r="A121" s="984"/>
      <c r="B121" s="780"/>
      <c r="C121" s="780"/>
      <c r="D121" s="985"/>
      <c r="E121" s="780"/>
      <c r="F121" s="975">
        <f t="shared" ref="F121:Q121" si="16">SUM(F109:F120)</f>
        <v>97394</v>
      </c>
      <c r="G121" s="976">
        <f t="shared" si="16"/>
        <v>48433</v>
      </c>
      <c r="H121" s="976">
        <f t="shared" si="16"/>
        <v>48961</v>
      </c>
      <c r="I121" s="975">
        <f t="shared" si="16"/>
        <v>86414</v>
      </c>
      <c r="J121" s="976">
        <f t="shared" si="16"/>
        <v>46267</v>
      </c>
      <c r="K121" s="977">
        <f t="shared" si="16"/>
        <v>40147</v>
      </c>
      <c r="L121" s="976">
        <f t="shared" si="16"/>
        <v>92502</v>
      </c>
      <c r="M121" s="976">
        <f t="shared" si="16"/>
        <v>49984</v>
      </c>
      <c r="N121" s="976">
        <f t="shared" si="16"/>
        <v>42518</v>
      </c>
      <c r="O121" s="975">
        <f t="shared" si="16"/>
        <v>-6088</v>
      </c>
      <c r="P121" s="976">
        <f t="shared" si="16"/>
        <v>-3717</v>
      </c>
      <c r="Q121" s="977">
        <f t="shared" si="16"/>
        <v>-2371</v>
      </c>
      <c r="T121" s="987"/>
    </row>
    <row r="122" spans="1:21" x14ac:dyDescent="0.2">
      <c r="A122" s="962" t="s">
        <v>477</v>
      </c>
      <c r="B122" s="958" t="s">
        <v>434</v>
      </c>
      <c r="C122" s="958" t="s">
        <v>435</v>
      </c>
      <c r="D122" s="978" t="s">
        <v>436</v>
      </c>
      <c r="F122" s="979">
        <v>6661</v>
      </c>
      <c r="G122" s="980">
        <v>3310</v>
      </c>
      <c r="H122" s="981">
        <v>3351</v>
      </c>
      <c r="I122" s="897">
        <v>5322</v>
      </c>
      <c r="J122" s="897">
        <v>2843</v>
      </c>
      <c r="K122" s="897">
        <v>2479</v>
      </c>
      <c r="L122" s="979">
        <v>5424</v>
      </c>
      <c r="M122" s="980">
        <v>2907</v>
      </c>
      <c r="N122" s="981">
        <v>2517</v>
      </c>
      <c r="O122" s="979">
        <v>-102</v>
      </c>
      <c r="P122" s="980">
        <v>-64</v>
      </c>
      <c r="Q122" s="981">
        <v>-38</v>
      </c>
      <c r="R122" s="897">
        <f t="shared" ref="R122:R133" si="17">O122+R121</f>
        <v>-102</v>
      </c>
      <c r="S122" s="897">
        <f t="shared" ref="S122:S133" si="18">R122-R109</f>
        <v>199</v>
      </c>
      <c r="T122" s="986">
        <v>5481509</v>
      </c>
      <c r="U122" s="982">
        <f t="shared" ref="U122:U133" si="19">T122/$T$96*100</f>
        <v>99.344200675137117</v>
      </c>
    </row>
    <row r="123" spans="1:21" x14ac:dyDescent="0.2">
      <c r="A123" s="965"/>
      <c r="B123" t="s">
        <v>437</v>
      </c>
      <c r="C123" t="s">
        <v>435</v>
      </c>
      <c r="D123" s="983" t="s">
        <v>436</v>
      </c>
      <c r="F123" s="973">
        <v>7276</v>
      </c>
      <c r="G123" s="897">
        <v>3656</v>
      </c>
      <c r="H123" s="974">
        <v>3620</v>
      </c>
      <c r="I123" s="897">
        <v>5576</v>
      </c>
      <c r="J123" s="897">
        <v>2948</v>
      </c>
      <c r="K123" s="897">
        <v>2628</v>
      </c>
      <c r="L123" s="973">
        <v>5581</v>
      </c>
      <c r="M123" s="897">
        <v>2937</v>
      </c>
      <c r="N123" s="974">
        <v>2644</v>
      </c>
      <c r="O123" s="973">
        <v>-5</v>
      </c>
      <c r="P123" s="897">
        <v>11</v>
      </c>
      <c r="Q123" s="974">
        <v>-16</v>
      </c>
      <c r="R123" s="897">
        <f t="shared" si="17"/>
        <v>-107</v>
      </c>
      <c r="S123" s="897">
        <f t="shared" si="18"/>
        <v>244</v>
      </c>
      <c r="T123" s="964">
        <v>5478262</v>
      </c>
      <c r="U123" s="982">
        <f t="shared" si="19"/>
        <v>99.285353627801769</v>
      </c>
    </row>
    <row r="124" spans="1:21" x14ac:dyDescent="0.2">
      <c r="A124" s="965"/>
      <c r="B124" t="s">
        <v>438</v>
      </c>
      <c r="C124" t="s">
        <v>435</v>
      </c>
      <c r="D124" s="983" t="s">
        <v>436</v>
      </c>
      <c r="F124" s="973">
        <v>13476</v>
      </c>
      <c r="G124" s="897">
        <v>6538</v>
      </c>
      <c r="H124" s="974">
        <v>6938</v>
      </c>
      <c r="I124" s="897">
        <v>16561</v>
      </c>
      <c r="J124" s="897">
        <v>8552</v>
      </c>
      <c r="K124" s="897">
        <v>8009</v>
      </c>
      <c r="L124" s="973">
        <v>18542</v>
      </c>
      <c r="M124" s="897">
        <v>9774</v>
      </c>
      <c r="N124" s="974">
        <v>8768</v>
      </c>
      <c r="O124" s="973">
        <v>-1981</v>
      </c>
      <c r="P124" s="897">
        <v>-1222</v>
      </c>
      <c r="Q124" s="974">
        <v>-759</v>
      </c>
      <c r="R124" s="897">
        <f t="shared" si="17"/>
        <v>-2088</v>
      </c>
      <c r="S124" s="897">
        <f t="shared" si="18"/>
        <v>24</v>
      </c>
      <c r="T124" s="964">
        <v>5475406</v>
      </c>
      <c r="U124" s="982">
        <f t="shared" si="19"/>
        <v>99.233592874124582</v>
      </c>
    </row>
    <row r="125" spans="1:21" x14ac:dyDescent="0.2">
      <c r="A125" s="965"/>
      <c r="B125" t="s">
        <v>439</v>
      </c>
      <c r="C125" t="s">
        <v>435</v>
      </c>
      <c r="D125" s="983" t="s">
        <v>436</v>
      </c>
      <c r="F125" s="973">
        <v>10618</v>
      </c>
      <c r="G125" s="897">
        <v>5428</v>
      </c>
      <c r="H125" s="974">
        <v>5190</v>
      </c>
      <c r="I125" s="897">
        <v>13885</v>
      </c>
      <c r="J125" s="897">
        <v>7774</v>
      </c>
      <c r="K125" s="897">
        <v>6111</v>
      </c>
      <c r="L125" s="973">
        <v>15483</v>
      </c>
      <c r="M125" s="897">
        <v>8591</v>
      </c>
      <c r="N125" s="974">
        <v>6892</v>
      </c>
      <c r="O125" s="973">
        <v>-1598</v>
      </c>
      <c r="P125" s="897">
        <v>-817</v>
      </c>
      <c r="Q125" s="974">
        <v>-781</v>
      </c>
      <c r="R125" s="897">
        <f t="shared" si="17"/>
        <v>-3686</v>
      </c>
      <c r="S125" s="897">
        <f t="shared" si="18"/>
        <v>-700</v>
      </c>
      <c r="T125" s="964">
        <v>5466183</v>
      </c>
      <c r="U125" s="982">
        <f t="shared" si="19"/>
        <v>99.066439711952128</v>
      </c>
    </row>
    <row r="126" spans="1:21" x14ac:dyDescent="0.2">
      <c r="A126" s="965"/>
      <c r="B126" t="s">
        <v>440</v>
      </c>
      <c r="C126" t="s">
        <v>435</v>
      </c>
      <c r="D126" s="983" t="s">
        <v>436</v>
      </c>
      <c r="F126" s="973">
        <v>7954</v>
      </c>
      <c r="G126" s="897">
        <v>3870</v>
      </c>
      <c r="H126" s="974">
        <v>4084</v>
      </c>
      <c r="I126" s="897">
        <v>6489</v>
      </c>
      <c r="J126" s="897">
        <v>3421</v>
      </c>
      <c r="K126" s="897">
        <v>3068</v>
      </c>
      <c r="L126" s="973">
        <v>7253</v>
      </c>
      <c r="M126" s="897">
        <v>3896</v>
      </c>
      <c r="N126" s="974">
        <v>3357</v>
      </c>
      <c r="O126" s="973">
        <v>-764</v>
      </c>
      <c r="P126" s="897">
        <v>-475</v>
      </c>
      <c r="Q126" s="974">
        <v>-289</v>
      </c>
      <c r="R126" s="897">
        <f t="shared" si="17"/>
        <v>-4450</v>
      </c>
      <c r="S126" s="897">
        <f t="shared" si="18"/>
        <v>-685</v>
      </c>
      <c r="T126" s="964">
        <v>5470649</v>
      </c>
      <c r="U126" s="982">
        <f t="shared" si="19"/>
        <v>99.147379321868883</v>
      </c>
    </row>
    <row r="127" spans="1:21" x14ac:dyDescent="0.2">
      <c r="A127" s="965"/>
      <c r="B127" t="s">
        <v>441</v>
      </c>
      <c r="C127" t="s">
        <v>435</v>
      </c>
      <c r="D127" s="983" t="s">
        <v>436</v>
      </c>
      <c r="F127" s="973">
        <v>6712</v>
      </c>
      <c r="G127" s="897">
        <v>3358</v>
      </c>
      <c r="H127" s="974">
        <v>3354</v>
      </c>
      <c r="I127" s="897">
        <v>5382</v>
      </c>
      <c r="J127" s="897">
        <v>2909</v>
      </c>
      <c r="K127" s="897">
        <v>2473</v>
      </c>
      <c r="L127" s="973">
        <v>5798</v>
      </c>
      <c r="M127" s="897">
        <v>3192</v>
      </c>
      <c r="N127" s="974">
        <v>2606</v>
      </c>
      <c r="O127" s="973">
        <v>-416</v>
      </c>
      <c r="P127" s="897">
        <v>-283</v>
      </c>
      <c r="Q127" s="974">
        <v>-133</v>
      </c>
      <c r="R127" s="897">
        <f t="shared" si="17"/>
        <v>-4866</v>
      </c>
      <c r="S127" s="897">
        <f t="shared" si="18"/>
        <v>-448</v>
      </c>
      <c r="T127" s="964">
        <v>5469762</v>
      </c>
      <c r="U127" s="982">
        <f t="shared" si="19"/>
        <v>99.131303765667326</v>
      </c>
    </row>
    <row r="128" spans="1:21" x14ac:dyDescent="0.2">
      <c r="A128" s="965"/>
      <c r="B128" t="s">
        <v>442</v>
      </c>
      <c r="C128" t="s">
        <v>435</v>
      </c>
      <c r="D128" s="983" t="s">
        <v>436</v>
      </c>
      <c r="F128" s="973">
        <v>7894</v>
      </c>
      <c r="G128" s="897">
        <v>3914</v>
      </c>
      <c r="H128" s="974">
        <v>3980</v>
      </c>
      <c r="I128" s="897">
        <v>6432</v>
      </c>
      <c r="J128" s="897">
        <v>3527</v>
      </c>
      <c r="K128" s="897">
        <v>2905</v>
      </c>
      <c r="L128" s="973">
        <v>6799</v>
      </c>
      <c r="M128" s="897">
        <v>3700</v>
      </c>
      <c r="N128" s="974">
        <v>3099</v>
      </c>
      <c r="O128" s="973">
        <v>-367</v>
      </c>
      <c r="P128" s="897">
        <v>-173</v>
      </c>
      <c r="Q128" s="974">
        <v>-194</v>
      </c>
      <c r="R128" s="897">
        <f t="shared" si="17"/>
        <v>-5233</v>
      </c>
      <c r="S128" s="897">
        <f t="shared" si="18"/>
        <v>-165</v>
      </c>
      <c r="T128" s="964">
        <v>5468365</v>
      </c>
      <c r="U128" s="982">
        <f t="shared" si="19"/>
        <v>99.105985217737697</v>
      </c>
    </row>
    <row r="129" spans="1:21" x14ac:dyDescent="0.2">
      <c r="A129" s="965"/>
      <c r="B129" t="s">
        <v>443</v>
      </c>
      <c r="C129" t="s">
        <v>435</v>
      </c>
      <c r="D129" s="983" t="s">
        <v>436</v>
      </c>
      <c r="F129" s="973">
        <v>7083</v>
      </c>
      <c r="G129" s="897">
        <v>3487</v>
      </c>
      <c r="H129" s="974">
        <v>3596</v>
      </c>
      <c r="I129" s="897">
        <v>5686</v>
      </c>
      <c r="J129" s="897">
        <v>3086</v>
      </c>
      <c r="K129" s="897">
        <v>2600</v>
      </c>
      <c r="L129" s="973">
        <v>6133</v>
      </c>
      <c r="M129" s="897">
        <v>3370</v>
      </c>
      <c r="N129" s="974">
        <v>2763</v>
      </c>
      <c r="O129" s="973">
        <v>-447</v>
      </c>
      <c r="P129" s="897">
        <v>-284</v>
      </c>
      <c r="Q129" s="974">
        <v>-163</v>
      </c>
      <c r="R129" s="897">
        <f t="shared" si="17"/>
        <v>-5680</v>
      </c>
      <c r="S129" s="897">
        <f t="shared" si="18"/>
        <v>-324</v>
      </c>
      <c r="T129" s="964">
        <v>5466995</v>
      </c>
      <c r="U129" s="982">
        <f t="shared" si="19"/>
        <v>99.08115600466428</v>
      </c>
    </row>
    <row r="130" spans="1:21" x14ac:dyDescent="0.2">
      <c r="A130" s="965"/>
      <c r="B130" t="s">
        <v>445</v>
      </c>
      <c r="C130" t="s">
        <v>435</v>
      </c>
      <c r="D130" s="983" t="s">
        <v>436</v>
      </c>
      <c r="F130" s="973">
        <v>7553</v>
      </c>
      <c r="G130" s="897">
        <v>3662</v>
      </c>
      <c r="H130" s="974">
        <v>3891</v>
      </c>
      <c r="I130" s="897">
        <v>5449</v>
      </c>
      <c r="J130" s="897">
        <v>2914</v>
      </c>
      <c r="K130" s="897">
        <v>2535</v>
      </c>
      <c r="L130" s="973">
        <v>5887</v>
      </c>
      <c r="M130" s="897">
        <v>3177</v>
      </c>
      <c r="N130" s="974">
        <v>2710</v>
      </c>
      <c r="O130" s="973">
        <v>-438</v>
      </c>
      <c r="P130" s="897">
        <v>-263</v>
      </c>
      <c r="Q130" s="974">
        <v>-175</v>
      </c>
      <c r="R130" s="897">
        <f t="shared" si="17"/>
        <v>-6118</v>
      </c>
      <c r="S130" s="897">
        <f t="shared" si="18"/>
        <v>-273</v>
      </c>
      <c r="T130" s="964">
        <v>5465167</v>
      </c>
      <c r="U130" s="982">
        <f t="shared" si="19"/>
        <v>99.048026222548771</v>
      </c>
    </row>
    <row r="131" spans="1:21" x14ac:dyDescent="0.2">
      <c r="A131" s="965"/>
      <c r="B131" t="s">
        <v>446</v>
      </c>
      <c r="C131" t="s">
        <v>435</v>
      </c>
      <c r="D131" s="983" t="s">
        <v>436</v>
      </c>
      <c r="F131" s="973">
        <v>7905</v>
      </c>
      <c r="G131" s="897">
        <v>3992</v>
      </c>
      <c r="H131" s="974">
        <v>3913</v>
      </c>
      <c r="I131" s="897">
        <v>5688</v>
      </c>
      <c r="J131" s="897">
        <v>3065</v>
      </c>
      <c r="K131" s="897">
        <v>2623</v>
      </c>
      <c r="L131" s="973">
        <v>6011</v>
      </c>
      <c r="M131" s="897">
        <v>3258</v>
      </c>
      <c r="N131" s="974">
        <v>2753</v>
      </c>
      <c r="O131" s="973">
        <v>-323</v>
      </c>
      <c r="P131" s="897">
        <v>-193</v>
      </c>
      <c r="Q131" s="974">
        <v>-130</v>
      </c>
      <c r="R131" s="897">
        <f t="shared" si="17"/>
        <v>-6441</v>
      </c>
      <c r="S131" s="897">
        <f t="shared" si="18"/>
        <v>-473</v>
      </c>
      <c r="T131" s="964">
        <v>5463596</v>
      </c>
      <c r="U131" s="982">
        <f t="shared" si="19"/>
        <v>99.019554183323692</v>
      </c>
    </row>
    <row r="132" spans="1:21" x14ac:dyDescent="0.2">
      <c r="A132" s="965"/>
      <c r="B132" t="s">
        <v>447</v>
      </c>
      <c r="C132" t="s">
        <v>435</v>
      </c>
      <c r="D132" s="983" t="s">
        <v>436</v>
      </c>
      <c r="F132" s="973">
        <v>6749</v>
      </c>
      <c r="G132" s="897">
        <v>3318</v>
      </c>
      <c r="H132" s="974">
        <v>3431</v>
      </c>
      <c r="I132" s="897">
        <v>4408</v>
      </c>
      <c r="J132" s="897">
        <v>2297</v>
      </c>
      <c r="K132" s="897">
        <v>2111</v>
      </c>
      <c r="L132" s="973">
        <v>4823</v>
      </c>
      <c r="M132" s="897">
        <v>2514</v>
      </c>
      <c r="N132" s="974">
        <v>2309</v>
      </c>
      <c r="O132" s="973">
        <v>-415</v>
      </c>
      <c r="P132" s="897">
        <v>-217</v>
      </c>
      <c r="Q132" s="974">
        <v>-198</v>
      </c>
      <c r="R132" s="897">
        <f t="shared" si="17"/>
        <v>-6856</v>
      </c>
      <c r="S132" s="897">
        <f t="shared" si="18"/>
        <v>-872</v>
      </c>
      <c r="T132" s="964">
        <v>5463869</v>
      </c>
      <c r="U132" s="982">
        <f t="shared" si="19"/>
        <v>99.024501902425172</v>
      </c>
    </row>
    <row r="133" spans="1:21" x14ac:dyDescent="0.2">
      <c r="A133" s="965"/>
      <c r="B133" t="s">
        <v>448</v>
      </c>
      <c r="C133" t="s">
        <v>435</v>
      </c>
      <c r="D133" s="983" t="s">
        <v>436</v>
      </c>
      <c r="F133" s="973">
        <v>6985</v>
      </c>
      <c r="G133" s="897">
        <v>3440</v>
      </c>
      <c r="H133" s="974">
        <v>3545</v>
      </c>
      <c r="I133" s="897">
        <v>4769</v>
      </c>
      <c r="J133" s="897">
        <v>2529</v>
      </c>
      <c r="K133" s="897">
        <v>2240</v>
      </c>
      <c r="L133" s="973">
        <v>5173</v>
      </c>
      <c r="M133" s="897">
        <v>2742</v>
      </c>
      <c r="N133" s="974">
        <v>2431</v>
      </c>
      <c r="O133" s="973">
        <v>-404</v>
      </c>
      <c r="P133" s="897">
        <v>-213</v>
      </c>
      <c r="Q133" s="974">
        <v>-191</v>
      </c>
      <c r="R133" s="897">
        <f t="shared" si="17"/>
        <v>-7260</v>
      </c>
      <c r="S133" s="897">
        <f t="shared" si="18"/>
        <v>-1172</v>
      </c>
      <c r="T133" s="989">
        <v>5462147</v>
      </c>
      <c r="U133" s="982">
        <f t="shared" si="19"/>
        <v>98.993293212708068</v>
      </c>
    </row>
    <row r="134" spans="1:21" x14ac:dyDescent="0.2">
      <c r="A134" s="984"/>
      <c r="B134" s="780"/>
      <c r="C134" s="780"/>
      <c r="D134" s="985"/>
      <c r="E134" s="780"/>
      <c r="F134" s="975">
        <f t="shared" ref="F134:Q134" si="20">SUM(F122:F133)</f>
        <v>96866</v>
      </c>
      <c r="G134" s="976">
        <f t="shared" si="20"/>
        <v>47973</v>
      </c>
      <c r="H134" s="977">
        <f t="shared" si="20"/>
        <v>48893</v>
      </c>
      <c r="I134" s="976">
        <f t="shared" si="20"/>
        <v>85647</v>
      </c>
      <c r="J134" s="976">
        <f t="shared" si="20"/>
        <v>45865</v>
      </c>
      <c r="K134" s="976">
        <f t="shared" si="20"/>
        <v>39782</v>
      </c>
      <c r="L134" s="975">
        <f t="shared" si="20"/>
        <v>92907</v>
      </c>
      <c r="M134" s="976">
        <f t="shared" si="20"/>
        <v>50058</v>
      </c>
      <c r="N134" s="977">
        <f t="shared" si="20"/>
        <v>42849</v>
      </c>
      <c r="O134" s="975">
        <f t="shared" si="20"/>
        <v>-7260</v>
      </c>
      <c r="P134" s="976">
        <f t="shared" si="20"/>
        <v>-4193</v>
      </c>
      <c r="Q134" s="977">
        <f t="shared" si="20"/>
        <v>-3067</v>
      </c>
      <c r="T134" s="987"/>
    </row>
    <row r="135" spans="1:21" x14ac:dyDescent="0.2">
      <c r="A135" s="1144" t="s">
        <v>548</v>
      </c>
      <c r="B135" s="1145" t="s">
        <v>434</v>
      </c>
      <c r="C135" s="1145" t="s">
        <v>435</v>
      </c>
      <c r="D135" s="1146" t="s">
        <v>436</v>
      </c>
      <c r="E135" s="943"/>
      <c r="F135" s="1147">
        <v>6621</v>
      </c>
      <c r="G135" s="1148">
        <v>3343</v>
      </c>
      <c r="H135" s="1149">
        <v>3278</v>
      </c>
      <c r="I135" s="1150">
        <v>4904</v>
      </c>
      <c r="J135" s="1150">
        <v>2596</v>
      </c>
      <c r="K135" s="1150">
        <v>2308</v>
      </c>
      <c r="L135" s="1147">
        <v>5459</v>
      </c>
      <c r="M135" s="1148">
        <v>2989</v>
      </c>
      <c r="N135" s="1149">
        <v>2470</v>
      </c>
      <c r="O135" s="1147">
        <v>-555</v>
      </c>
      <c r="P135" s="1148">
        <v>-393</v>
      </c>
      <c r="Q135" s="1149">
        <v>-162</v>
      </c>
      <c r="R135" s="1151">
        <f t="shared" ref="R135:R146" si="21">O135+R134</f>
        <v>-555</v>
      </c>
      <c r="S135" s="1151">
        <f t="shared" ref="S135:S146" si="22">R135-R122</f>
        <v>-453</v>
      </c>
      <c r="T135" s="1176">
        <v>5482694</v>
      </c>
      <c r="U135" s="1177">
        <f t="shared" ref="U135:U146" si="23">T135/$T$96*100</f>
        <v>99.365677038269979</v>
      </c>
    </row>
    <row r="136" spans="1:21" x14ac:dyDescent="0.2">
      <c r="A136" s="1152"/>
      <c r="B136" s="943" t="s">
        <v>437</v>
      </c>
      <c r="C136" s="943" t="s">
        <v>435</v>
      </c>
      <c r="D136" s="1153" t="s">
        <v>436</v>
      </c>
      <c r="E136" s="943"/>
      <c r="F136" s="1154">
        <v>7315</v>
      </c>
      <c r="G136" s="1151">
        <v>3579</v>
      </c>
      <c r="H136" s="1155">
        <v>3736</v>
      </c>
      <c r="I136" s="1151">
        <v>5322</v>
      </c>
      <c r="J136" s="1151">
        <v>2811</v>
      </c>
      <c r="K136" s="1151">
        <v>2511</v>
      </c>
      <c r="L136" s="1154">
        <v>5519</v>
      </c>
      <c r="M136" s="1151">
        <v>2917</v>
      </c>
      <c r="N136" s="1155">
        <v>2602</v>
      </c>
      <c r="O136" s="1154">
        <v>-197</v>
      </c>
      <c r="P136" s="1151">
        <v>-106</v>
      </c>
      <c r="Q136" s="1155">
        <v>-91</v>
      </c>
      <c r="R136" s="1151">
        <f t="shared" si="21"/>
        <v>-752</v>
      </c>
      <c r="S136" s="1151">
        <f t="shared" si="22"/>
        <v>-645</v>
      </c>
      <c r="T136" s="1178">
        <v>5479867</v>
      </c>
      <c r="U136" s="1177">
        <f t="shared" si="23"/>
        <v>99.314441866475377</v>
      </c>
    </row>
    <row r="137" spans="1:21" x14ac:dyDescent="0.2">
      <c r="A137" s="1152"/>
      <c r="B137" s="943" t="s">
        <v>438</v>
      </c>
      <c r="C137" s="943" t="s">
        <v>435</v>
      </c>
      <c r="D137" s="1153" t="s">
        <v>436</v>
      </c>
      <c r="E137" s="943"/>
      <c r="F137" s="1154">
        <v>14456</v>
      </c>
      <c r="G137" s="1151">
        <v>7106</v>
      </c>
      <c r="H137" s="1155">
        <v>7350</v>
      </c>
      <c r="I137" s="1151">
        <v>18157</v>
      </c>
      <c r="J137" s="1151">
        <v>9362</v>
      </c>
      <c r="K137" s="1151">
        <v>8795</v>
      </c>
      <c r="L137" s="1154">
        <v>20172</v>
      </c>
      <c r="M137" s="1151">
        <v>10687</v>
      </c>
      <c r="N137" s="1155">
        <v>9485</v>
      </c>
      <c r="O137" s="1154">
        <v>-2015</v>
      </c>
      <c r="P137" s="1151">
        <v>-1325</v>
      </c>
      <c r="Q137" s="1155">
        <v>-690</v>
      </c>
      <c r="R137" s="1151">
        <f t="shared" si="21"/>
        <v>-2767</v>
      </c>
      <c r="S137" s="1151">
        <f t="shared" si="22"/>
        <v>-679</v>
      </c>
      <c r="T137" s="1178">
        <v>5477529</v>
      </c>
      <c r="U137" s="1177">
        <f t="shared" si="23"/>
        <v>99.27206909263181</v>
      </c>
    </row>
    <row r="138" spans="1:21" x14ac:dyDescent="0.2">
      <c r="A138" s="1152"/>
      <c r="B138" s="943" t="s">
        <v>439</v>
      </c>
      <c r="C138" s="1156" t="s">
        <v>435</v>
      </c>
      <c r="D138" s="1157" t="s">
        <v>436</v>
      </c>
      <c r="E138" s="943"/>
      <c r="F138" s="1154">
        <v>11515</v>
      </c>
      <c r="G138" s="1151">
        <v>5957</v>
      </c>
      <c r="H138" s="1155">
        <v>5558</v>
      </c>
      <c r="I138" s="1151">
        <v>12947</v>
      </c>
      <c r="J138" s="1151">
        <v>7335</v>
      </c>
      <c r="K138" s="1151">
        <v>5612</v>
      </c>
      <c r="L138" s="1154">
        <v>14422</v>
      </c>
      <c r="M138" s="1151">
        <v>8263</v>
      </c>
      <c r="N138" s="1155">
        <v>6159</v>
      </c>
      <c r="O138" s="1154">
        <v>-1475</v>
      </c>
      <c r="P138" s="1151">
        <v>-928</v>
      </c>
      <c r="Q138" s="1155">
        <v>-547</v>
      </c>
      <c r="R138" s="1151">
        <f t="shared" si="21"/>
        <v>-4242</v>
      </c>
      <c r="S138" s="1151">
        <f t="shared" si="22"/>
        <v>-556</v>
      </c>
      <c r="T138" s="1178">
        <v>5469736</v>
      </c>
      <c r="U138" s="1177">
        <f t="shared" si="23"/>
        <v>99.130832554324328</v>
      </c>
    </row>
    <row r="139" spans="1:21" x14ac:dyDescent="0.2">
      <c r="A139" s="1152"/>
      <c r="B139" s="943" t="s">
        <v>440</v>
      </c>
      <c r="C139" s="1151" t="s">
        <v>435</v>
      </c>
      <c r="D139" s="1155" t="s">
        <v>436</v>
      </c>
      <c r="E139" s="943"/>
      <c r="F139" s="1154">
        <v>5751</v>
      </c>
      <c r="G139" s="1151">
        <v>2901</v>
      </c>
      <c r="H139" s="1155">
        <v>2850</v>
      </c>
      <c r="I139" s="1151">
        <v>4579</v>
      </c>
      <c r="J139" s="1151">
        <v>2558</v>
      </c>
      <c r="K139" s="1151">
        <v>2021</v>
      </c>
      <c r="L139" s="1154">
        <v>5201</v>
      </c>
      <c r="M139" s="1151">
        <v>2926</v>
      </c>
      <c r="N139" s="1155">
        <v>2275</v>
      </c>
      <c r="O139" s="1154">
        <v>-622</v>
      </c>
      <c r="P139" s="1151">
        <v>-368</v>
      </c>
      <c r="Q139" s="1155">
        <v>-254</v>
      </c>
      <c r="R139" s="1151">
        <f t="shared" si="21"/>
        <v>-4864</v>
      </c>
      <c r="S139" s="1151">
        <f t="shared" si="22"/>
        <v>-414</v>
      </c>
      <c r="T139" s="1178">
        <v>5474338</v>
      </c>
      <c r="U139" s="1177">
        <f t="shared" si="23"/>
        <v>99.21423696203523</v>
      </c>
    </row>
    <row r="140" spans="1:21" x14ac:dyDescent="0.2">
      <c r="A140" s="1152"/>
      <c r="B140" s="943" t="s">
        <v>441</v>
      </c>
      <c r="C140" s="943" t="s">
        <v>435</v>
      </c>
      <c r="D140" s="1153" t="s">
        <v>436</v>
      </c>
      <c r="E140" s="943"/>
      <c r="F140" s="1154">
        <v>7218</v>
      </c>
      <c r="G140" s="1151">
        <v>3724</v>
      </c>
      <c r="H140" s="1155">
        <v>3494</v>
      </c>
      <c r="I140" s="1151">
        <v>5681</v>
      </c>
      <c r="J140" s="1151">
        <v>3274</v>
      </c>
      <c r="K140" s="1151">
        <v>2407</v>
      </c>
      <c r="L140" s="1154">
        <v>6371</v>
      </c>
      <c r="M140" s="1151">
        <v>3565</v>
      </c>
      <c r="N140" s="1155">
        <v>2806</v>
      </c>
      <c r="O140" s="1154">
        <v>-690</v>
      </c>
      <c r="P140" s="1151">
        <v>-291</v>
      </c>
      <c r="Q140" s="1155">
        <v>-399</v>
      </c>
      <c r="R140" s="1151">
        <f t="shared" si="21"/>
        <v>-5554</v>
      </c>
      <c r="S140" s="1151">
        <f t="shared" si="22"/>
        <v>-688</v>
      </c>
      <c r="T140" s="1178">
        <v>5472646</v>
      </c>
      <c r="U140" s="1177">
        <f t="shared" si="23"/>
        <v>99.183571977713882</v>
      </c>
    </row>
    <row r="141" spans="1:21" x14ac:dyDescent="0.2">
      <c r="A141" s="1152"/>
      <c r="B141" s="943" t="s">
        <v>442</v>
      </c>
      <c r="C141" s="943" t="s">
        <v>435</v>
      </c>
      <c r="D141" s="1153" t="s">
        <v>436</v>
      </c>
      <c r="E141" s="943"/>
      <c r="F141" s="1154">
        <v>7508</v>
      </c>
      <c r="G141" s="1151">
        <v>3702</v>
      </c>
      <c r="H141" s="1155">
        <v>3806</v>
      </c>
      <c r="I141" s="1151">
        <v>5850</v>
      </c>
      <c r="J141" s="1151">
        <v>3288</v>
      </c>
      <c r="K141" s="1151">
        <v>2562</v>
      </c>
      <c r="L141" s="1154">
        <v>6180</v>
      </c>
      <c r="M141" s="1151">
        <v>3440</v>
      </c>
      <c r="N141" s="1155">
        <v>2740</v>
      </c>
      <c r="O141" s="1154">
        <v>-330</v>
      </c>
      <c r="P141" s="1151">
        <v>-152</v>
      </c>
      <c r="Q141" s="1155">
        <v>-178</v>
      </c>
      <c r="R141" s="1151">
        <f t="shared" si="21"/>
        <v>-5884</v>
      </c>
      <c r="S141" s="1151">
        <f t="shared" si="22"/>
        <v>-651</v>
      </c>
      <c r="T141" s="1178">
        <v>5471104</v>
      </c>
      <c r="U141" s="1177">
        <f t="shared" si="23"/>
        <v>99.155625520371373</v>
      </c>
    </row>
    <row r="142" spans="1:21" x14ac:dyDescent="0.2">
      <c r="A142" s="1152"/>
      <c r="B142" s="943" t="s">
        <v>443</v>
      </c>
      <c r="C142" s="943" t="s">
        <v>435</v>
      </c>
      <c r="D142" s="1153" t="s">
        <v>436</v>
      </c>
      <c r="E142" s="943"/>
      <c r="F142" s="1154">
        <v>6794</v>
      </c>
      <c r="G142" s="1151">
        <v>3444</v>
      </c>
      <c r="H142" s="1155">
        <v>3350</v>
      </c>
      <c r="I142" s="1151">
        <v>5587</v>
      </c>
      <c r="J142" s="1151">
        <v>3027</v>
      </c>
      <c r="K142" s="1151">
        <v>2560</v>
      </c>
      <c r="L142" s="1154">
        <v>6139</v>
      </c>
      <c r="M142" s="1151">
        <v>3363</v>
      </c>
      <c r="N142" s="1155">
        <v>2776</v>
      </c>
      <c r="O142" s="1154">
        <v>-552</v>
      </c>
      <c r="P142" s="1151">
        <v>-336</v>
      </c>
      <c r="Q142" s="1155">
        <v>-216</v>
      </c>
      <c r="R142" s="1151">
        <f t="shared" si="21"/>
        <v>-6436</v>
      </c>
      <c r="S142" s="1151">
        <f t="shared" si="22"/>
        <v>-756</v>
      </c>
      <c r="T142" s="1178">
        <v>5469566</v>
      </c>
      <c r="U142" s="1177">
        <f t="shared" si="23"/>
        <v>99.127751557081638</v>
      </c>
    </row>
    <row r="143" spans="1:21" x14ac:dyDescent="0.2">
      <c r="A143" s="1152"/>
      <c r="B143" s="943" t="s">
        <v>445</v>
      </c>
      <c r="C143" s="943" t="s">
        <v>435</v>
      </c>
      <c r="D143" s="1153" t="s">
        <v>436</v>
      </c>
      <c r="E143" s="943"/>
      <c r="F143" s="1154">
        <v>7013</v>
      </c>
      <c r="G143" s="1151">
        <v>3472</v>
      </c>
      <c r="H143" s="1155">
        <v>3541</v>
      </c>
      <c r="I143" s="1151">
        <v>5271</v>
      </c>
      <c r="J143" s="1151">
        <v>2828</v>
      </c>
      <c r="K143" s="1151">
        <v>2443</v>
      </c>
      <c r="L143" s="1154">
        <v>5856</v>
      </c>
      <c r="M143" s="1151">
        <v>3159</v>
      </c>
      <c r="N143" s="1155">
        <v>2697</v>
      </c>
      <c r="O143" s="1154">
        <v>-585</v>
      </c>
      <c r="P143" s="1151">
        <v>-331</v>
      </c>
      <c r="Q143" s="1155">
        <v>-254</v>
      </c>
      <c r="R143" s="1151">
        <f t="shared" si="21"/>
        <v>-7021</v>
      </c>
      <c r="S143" s="1151">
        <f t="shared" si="22"/>
        <v>-903</v>
      </c>
      <c r="T143" s="1178">
        <v>5467876</v>
      </c>
      <c r="U143" s="1177">
        <f t="shared" si="23"/>
        <v>99.097122819786676</v>
      </c>
    </row>
    <row r="144" spans="1:21" x14ac:dyDescent="0.2">
      <c r="A144" s="1152"/>
      <c r="B144" s="943" t="s">
        <v>446</v>
      </c>
      <c r="C144" s="943" t="s">
        <v>435</v>
      </c>
      <c r="D144" s="1153" t="s">
        <v>436</v>
      </c>
      <c r="E144" s="943"/>
      <c r="F144" s="1154">
        <v>7382</v>
      </c>
      <c r="G144" s="1151">
        <v>3698</v>
      </c>
      <c r="H144" s="1155">
        <v>3684</v>
      </c>
      <c r="I144" s="1151">
        <v>5504</v>
      </c>
      <c r="J144" s="1151">
        <v>2987</v>
      </c>
      <c r="K144" s="1151">
        <v>2517</v>
      </c>
      <c r="L144" s="1154">
        <v>5632</v>
      </c>
      <c r="M144" s="1151">
        <v>3040</v>
      </c>
      <c r="N144" s="1155">
        <v>2592</v>
      </c>
      <c r="O144" s="1154">
        <v>-128</v>
      </c>
      <c r="P144" s="1151">
        <v>-53</v>
      </c>
      <c r="Q144" s="1155">
        <v>-75</v>
      </c>
      <c r="R144" s="1151">
        <f t="shared" si="21"/>
        <v>-7149</v>
      </c>
      <c r="S144" s="1151">
        <f t="shared" si="22"/>
        <v>-708</v>
      </c>
      <c r="T144" s="1178">
        <v>5465002</v>
      </c>
      <c r="U144" s="1177">
        <f t="shared" si="23"/>
        <v>99.045035842872039</v>
      </c>
    </row>
    <row r="145" spans="1:21" x14ac:dyDescent="0.2">
      <c r="A145" s="1152"/>
      <c r="B145" s="943" t="s">
        <v>447</v>
      </c>
      <c r="C145" s="943" t="s">
        <v>435</v>
      </c>
      <c r="D145" s="1153" t="s">
        <v>436</v>
      </c>
      <c r="E145" s="943"/>
      <c r="F145" s="1154">
        <v>7140</v>
      </c>
      <c r="G145" s="1151">
        <v>3423</v>
      </c>
      <c r="H145" s="1155">
        <v>3717</v>
      </c>
      <c r="I145" s="1151">
        <v>4650</v>
      </c>
      <c r="J145" s="1151">
        <v>2457</v>
      </c>
      <c r="K145" s="1151">
        <v>2193</v>
      </c>
      <c r="L145" s="1154">
        <v>4806</v>
      </c>
      <c r="M145" s="1151">
        <v>2556</v>
      </c>
      <c r="N145" s="1155">
        <v>2250</v>
      </c>
      <c r="O145" s="1154">
        <v>-156</v>
      </c>
      <c r="P145" s="1151">
        <v>-99</v>
      </c>
      <c r="Q145" s="1155">
        <v>-57</v>
      </c>
      <c r="R145" s="1151">
        <f t="shared" si="21"/>
        <v>-7305</v>
      </c>
      <c r="S145" s="1151">
        <f t="shared" si="22"/>
        <v>-449</v>
      </c>
      <c r="T145" s="1178">
        <v>5463545</v>
      </c>
      <c r="U145" s="1177">
        <f t="shared" si="23"/>
        <v>99.018629884150883</v>
      </c>
    </row>
    <row r="146" spans="1:21" x14ac:dyDescent="0.2">
      <c r="A146" s="1152"/>
      <c r="B146" s="943" t="s">
        <v>448</v>
      </c>
      <c r="C146" s="943" t="s">
        <v>435</v>
      </c>
      <c r="D146" s="1153" t="s">
        <v>436</v>
      </c>
      <c r="E146" s="943"/>
      <c r="F146" s="1154">
        <v>7322</v>
      </c>
      <c r="G146" s="1151">
        <v>3604</v>
      </c>
      <c r="H146" s="1155">
        <v>3718</v>
      </c>
      <c r="I146" s="1151">
        <v>5074</v>
      </c>
      <c r="J146" s="1151">
        <v>2668</v>
      </c>
      <c r="K146" s="1151">
        <v>2406</v>
      </c>
      <c r="L146" s="1154">
        <v>5292</v>
      </c>
      <c r="M146" s="1151">
        <v>2792</v>
      </c>
      <c r="N146" s="1155">
        <v>2500</v>
      </c>
      <c r="O146" s="1154">
        <v>-218</v>
      </c>
      <c r="P146" s="1151">
        <v>-124</v>
      </c>
      <c r="Q146" s="1155">
        <v>-94</v>
      </c>
      <c r="R146" s="1151">
        <f t="shared" si="21"/>
        <v>-7523</v>
      </c>
      <c r="S146" s="1151">
        <f t="shared" si="22"/>
        <v>-263</v>
      </c>
      <c r="T146" s="1179">
        <v>5436135</v>
      </c>
      <c r="U146" s="1177">
        <f t="shared" si="23"/>
        <v>98.521864387550309</v>
      </c>
    </row>
    <row r="147" spans="1:21" x14ac:dyDescent="0.2">
      <c r="A147" s="1158"/>
      <c r="B147" s="1159"/>
      <c r="C147" s="1159"/>
      <c r="D147" s="1160"/>
      <c r="E147" s="943"/>
      <c r="F147" s="1180">
        <f t="shared" ref="F147:Q147" si="24">SUM(F135:F146)</f>
        <v>96035</v>
      </c>
      <c r="G147" s="1181">
        <f t="shared" si="24"/>
        <v>47953</v>
      </c>
      <c r="H147" s="1182">
        <f t="shared" si="24"/>
        <v>48082</v>
      </c>
      <c r="I147" s="1181">
        <f t="shared" si="24"/>
        <v>83526</v>
      </c>
      <c r="J147" s="1181">
        <f t="shared" si="24"/>
        <v>45191</v>
      </c>
      <c r="K147" s="1181">
        <f t="shared" si="24"/>
        <v>38335</v>
      </c>
      <c r="L147" s="1180">
        <f t="shared" si="24"/>
        <v>91049</v>
      </c>
      <c r="M147" s="1181">
        <f t="shared" si="24"/>
        <v>49697</v>
      </c>
      <c r="N147" s="1182">
        <f t="shared" si="24"/>
        <v>41352</v>
      </c>
      <c r="O147" s="1180">
        <f t="shared" si="24"/>
        <v>-7523</v>
      </c>
      <c r="P147" s="1181">
        <f t="shared" si="24"/>
        <v>-4506</v>
      </c>
      <c r="Q147" s="1182">
        <f t="shared" si="24"/>
        <v>-3017</v>
      </c>
      <c r="R147" s="943"/>
      <c r="S147" s="943"/>
      <c r="T147" s="1183"/>
      <c r="U147" s="1184"/>
    </row>
    <row r="148" spans="1:21" ht="13.5" customHeight="1" x14ac:dyDescent="0.2">
      <c r="A148" s="1144" t="s">
        <v>549</v>
      </c>
      <c r="B148" s="1145" t="s">
        <v>434</v>
      </c>
      <c r="C148" s="1145" t="s">
        <v>435</v>
      </c>
      <c r="D148" s="1146" t="s">
        <v>436</v>
      </c>
      <c r="E148" s="943"/>
      <c r="F148" s="1147">
        <v>6072</v>
      </c>
      <c r="G148" s="1148">
        <v>2969</v>
      </c>
      <c r="H148" s="1149">
        <v>3103</v>
      </c>
      <c r="I148" s="1150">
        <v>4696</v>
      </c>
      <c r="J148" s="1150">
        <v>2522</v>
      </c>
      <c r="K148" s="1150">
        <v>2174</v>
      </c>
      <c r="L148" s="1147">
        <v>5045</v>
      </c>
      <c r="M148" s="1148">
        <v>2715</v>
      </c>
      <c r="N148" s="1149">
        <v>2330</v>
      </c>
      <c r="O148" s="1147">
        <v>-349</v>
      </c>
      <c r="P148" s="1148">
        <v>-193</v>
      </c>
      <c r="Q148" s="1149">
        <v>-156</v>
      </c>
      <c r="R148" s="1151">
        <f t="shared" ref="R148:R159" si="25">O148+R147</f>
        <v>-349</v>
      </c>
      <c r="S148" s="1151">
        <f t="shared" ref="S148:S159" si="26">R148-R135</f>
        <v>206</v>
      </c>
      <c r="T148" s="1176">
        <v>5460756</v>
      </c>
      <c r="U148" s="1177">
        <f t="shared" ref="U148:U159" si="27">T148/$T$96*100</f>
        <v>98.968083405857584</v>
      </c>
    </row>
    <row r="149" spans="1:21" ht="13.5" customHeight="1" x14ac:dyDescent="0.2">
      <c r="A149" s="1152"/>
      <c r="B149" s="943" t="s">
        <v>437</v>
      </c>
      <c r="C149" s="943" t="s">
        <v>435</v>
      </c>
      <c r="D149" s="1153" t="s">
        <v>436</v>
      </c>
      <c r="E149" s="943"/>
      <c r="F149" s="1154">
        <v>7275</v>
      </c>
      <c r="G149" s="1151">
        <v>3626</v>
      </c>
      <c r="H149" s="1155">
        <v>3649</v>
      </c>
      <c r="I149" s="1151">
        <v>5402</v>
      </c>
      <c r="J149" s="1151">
        <v>2778</v>
      </c>
      <c r="K149" s="1151">
        <v>2624</v>
      </c>
      <c r="L149" s="1154">
        <v>5451</v>
      </c>
      <c r="M149" s="1151">
        <v>2856</v>
      </c>
      <c r="N149" s="1155">
        <v>2595</v>
      </c>
      <c r="O149" s="1154">
        <v>-49</v>
      </c>
      <c r="P149" s="1151">
        <v>-78</v>
      </c>
      <c r="Q149" s="1155">
        <v>29</v>
      </c>
      <c r="R149" s="1151">
        <f t="shared" si="25"/>
        <v>-398</v>
      </c>
      <c r="S149" s="1151">
        <f t="shared" si="26"/>
        <v>354</v>
      </c>
      <c r="T149" s="1178">
        <v>5456679</v>
      </c>
      <c r="U149" s="1177">
        <f t="shared" si="27"/>
        <v>98.894193842572648</v>
      </c>
    </row>
    <row r="150" spans="1:21" ht="13.5" customHeight="1" x14ac:dyDescent="0.2">
      <c r="A150" s="1152"/>
      <c r="B150" s="943" t="s">
        <v>438</v>
      </c>
      <c r="C150" s="943" t="s">
        <v>435</v>
      </c>
      <c r="D150" s="1153" t="s">
        <v>436</v>
      </c>
      <c r="E150" s="943"/>
      <c r="F150" s="1154">
        <v>14834</v>
      </c>
      <c r="G150" s="1151">
        <v>7106</v>
      </c>
      <c r="H150" s="1155">
        <v>7728</v>
      </c>
      <c r="I150" s="1151">
        <v>18380</v>
      </c>
      <c r="J150" s="1151">
        <v>9412</v>
      </c>
      <c r="K150" s="1151">
        <v>8968</v>
      </c>
      <c r="L150" s="1154">
        <v>20337</v>
      </c>
      <c r="M150" s="1151">
        <v>10933</v>
      </c>
      <c r="N150" s="1155">
        <v>9404</v>
      </c>
      <c r="O150" s="1154">
        <v>-1957</v>
      </c>
      <c r="P150" s="1151">
        <v>-1521</v>
      </c>
      <c r="Q150" s="1155">
        <v>-436</v>
      </c>
      <c r="R150" s="1151">
        <f t="shared" si="25"/>
        <v>-2355</v>
      </c>
      <c r="S150" s="1151">
        <f t="shared" si="26"/>
        <v>412</v>
      </c>
      <c r="T150" s="1178">
        <v>5453392</v>
      </c>
      <c r="U150" s="1177">
        <f t="shared" si="27"/>
        <v>98.834621854709596</v>
      </c>
    </row>
    <row r="151" spans="1:21" ht="13.5" customHeight="1" x14ac:dyDescent="0.2">
      <c r="A151" s="1152"/>
      <c r="B151" s="943" t="s">
        <v>439</v>
      </c>
      <c r="C151" s="1156" t="s">
        <v>435</v>
      </c>
      <c r="D151" s="1157" t="s">
        <v>436</v>
      </c>
      <c r="E151" s="943"/>
      <c r="F151" s="1154">
        <v>10341</v>
      </c>
      <c r="G151" s="1151">
        <v>5196</v>
      </c>
      <c r="H151" s="1155">
        <v>5145</v>
      </c>
      <c r="I151" s="1151">
        <v>12491</v>
      </c>
      <c r="J151" s="1151">
        <v>6935</v>
      </c>
      <c r="K151" s="1151">
        <v>5556</v>
      </c>
      <c r="L151" s="1154">
        <v>13360</v>
      </c>
      <c r="M151" s="1151">
        <v>7549</v>
      </c>
      <c r="N151" s="1155">
        <v>5811</v>
      </c>
      <c r="O151" s="1154">
        <v>-869</v>
      </c>
      <c r="P151" s="1151">
        <v>-614</v>
      </c>
      <c r="Q151" s="1155">
        <v>-255</v>
      </c>
      <c r="R151" s="1151">
        <f t="shared" si="25"/>
        <v>-3224</v>
      </c>
      <c r="S151" s="1151">
        <f t="shared" si="26"/>
        <v>1018</v>
      </c>
      <c r="T151" s="1178">
        <v>5444904</v>
      </c>
      <c r="U151" s="1177">
        <f t="shared" si="27"/>
        <v>98.680789474733473</v>
      </c>
    </row>
    <row r="152" spans="1:21" ht="13.5" customHeight="1" x14ac:dyDescent="0.2">
      <c r="A152" s="1152"/>
      <c r="B152" s="943" t="s">
        <v>440</v>
      </c>
      <c r="C152" s="1151" t="s">
        <v>435</v>
      </c>
      <c r="D152" s="1155" t="s">
        <v>436</v>
      </c>
      <c r="E152" s="943"/>
      <c r="F152" s="1154">
        <v>7152</v>
      </c>
      <c r="G152" s="1151">
        <v>3480</v>
      </c>
      <c r="H152" s="1155">
        <v>3672</v>
      </c>
      <c r="I152" s="1151">
        <v>5417</v>
      </c>
      <c r="J152" s="1151">
        <v>2921</v>
      </c>
      <c r="K152" s="1151">
        <v>2496</v>
      </c>
      <c r="L152" s="1154">
        <v>6399</v>
      </c>
      <c r="M152" s="1151">
        <v>3445</v>
      </c>
      <c r="N152" s="1155">
        <v>2954</v>
      </c>
      <c r="O152" s="1154">
        <v>-982</v>
      </c>
      <c r="P152" s="1151">
        <v>-524</v>
      </c>
      <c r="Q152" s="1155">
        <v>-458</v>
      </c>
      <c r="R152" s="1151">
        <f t="shared" si="25"/>
        <v>-4206</v>
      </c>
      <c r="S152" s="1151">
        <f t="shared" si="26"/>
        <v>658</v>
      </c>
      <c r="T152" s="1178">
        <v>5445774</v>
      </c>
      <c r="U152" s="1177">
        <f t="shared" si="27"/>
        <v>98.69655693121075</v>
      </c>
    </row>
    <row r="153" spans="1:21" ht="13.5" customHeight="1" x14ac:dyDescent="0.2">
      <c r="A153" s="1152"/>
      <c r="B153" s="943" t="s">
        <v>441</v>
      </c>
      <c r="C153" s="943" t="s">
        <v>435</v>
      </c>
      <c r="D153" s="1153" t="s">
        <v>436</v>
      </c>
      <c r="E153" s="943"/>
      <c r="F153" s="1154">
        <v>7235</v>
      </c>
      <c r="G153" s="1151">
        <v>3600</v>
      </c>
      <c r="H153" s="1155">
        <v>3635</v>
      </c>
      <c r="I153" s="1151">
        <v>5170</v>
      </c>
      <c r="J153" s="1151">
        <v>2833</v>
      </c>
      <c r="K153" s="1151">
        <v>2337</v>
      </c>
      <c r="L153" s="1154">
        <v>6024</v>
      </c>
      <c r="M153" s="1151">
        <v>3308</v>
      </c>
      <c r="N153" s="1155">
        <v>2716</v>
      </c>
      <c r="O153" s="1154">
        <v>-854</v>
      </c>
      <c r="P153" s="1151">
        <v>-475</v>
      </c>
      <c r="Q153" s="1155">
        <v>-379</v>
      </c>
      <c r="R153" s="1151">
        <f t="shared" si="25"/>
        <v>-5060</v>
      </c>
      <c r="S153" s="1151">
        <f t="shared" si="26"/>
        <v>494</v>
      </c>
      <c r="T153" s="1178">
        <v>5442277</v>
      </c>
      <c r="U153" s="1177">
        <f t="shared" si="27"/>
        <v>98.633179005577333</v>
      </c>
    </row>
    <row r="154" spans="1:21" ht="13.5" customHeight="1" x14ac:dyDescent="0.2">
      <c r="A154" s="1152"/>
      <c r="B154" s="943" t="s">
        <v>442</v>
      </c>
      <c r="C154" s="943" t="s">
        <v>435</v>
      </c>
      <c r="D154" s="1153" t="s">
        <v>436</v>
      </c>
      <c r="E154" s="943"/>
      <c r="F154" s="1154">
        <v>6829</v>
      </c>
      <c r="G154" s="1151">
        <v>3374</v>
      </c>
      <c r="H154" s="1155">
        <v>3455</v>
      </c>
      <c r="I154" s="1151">
        <v>5322</v>
      </c>
      <c r="J154" s="1151">
        <v>2876</v>
      </c>
      <c r="K154" s="1151">
        <v>2446</v>
      </c>
      <c r="L154" s="1154">
        <v>5550</v>
      </c>
      <c r="M154" s="1151">
        <v>2987</v>
      </c>
      <c r="N154" s="1155">
        <v>2563</v>
      </c>
      <c r="O154" s="1154">
        <v>-228</v>
      </c>
      <c r="P154" s="1151">
        <v>-111</v>
      </c>
      <c r="Q154" s="1155">
        <v>-117</v>
      </c>
      <c r="R154" s="1151">
        <f t="shared" si="25"/>
        <v>-5288</v>
      </c>
      <c r="S154" s="1151">
        <f t="shared" si="26"/>
        <v>596</v>
      </c>
      <c r="T154" s="1178">
        <v>5439524</v>
      </c>
      <c r="U154" s="1177">
        <f t="shared" si="27"/>
        <v>98.583284973758964</v>
      </c>
    </row>
    <row r="155" spans="1:21" ht="13.5" customHeight="1" x14ac:dyDescent="0.2">
      <c r="A155" s="1152"/>
      <c r="B155" s="943" t="s">
        <v>443</v>
      </c>
      <c r="C155" s="943" t="s">
        <v>435</v>
      </c>
      <c r="D155" s="1153" t="s">
        <v>436</v>
      </c>
      <c r="E155" s="943"/>
      <c r="F155" s="1154">
        <v>7213</v>
      </c>
      <c r="G155" s="1151">
        <v>3569</v>
      </c>
      <c r="H155" s="1155">
        <v>3644</v>
      </c>
      <c r="I155" s="1151">
        <v>5765</v>
      </c>
      <c r="J155" s="1151">
        <v>3042</v>
      </c>
      <c r="K155" s="1151">
        <v>2723</v>
      </c>
      <c r="L155" s="1154">
        <v>6010</v>
      </c>
      <c r="M155" s="1151">
        <v>3247</v>
      </c>
      <c r="N155" s="1155">
        <v>2763</v>
      </c>
      <c r="O155" s="1154">
        <v>-245</v>
      </c>
      <c r="P155" s="1151">
        <v>-205</v>
      </c>
      <c r="Q155" s="1155">
        <v>-40</v>
      </c>
      <c r="R155" s="1151">
        <f t="shared" si="25"/>
        <v>-5533</v>
      </c>
      <c r="S155" s="1151">
        <f t="shared" si="26"/>
        <v>903</v>
      </c>
      <c r="T155" s="1178">
        <v>5437104</v>
      </c>
      <c r="U155" s="1177">
        <f t="shared" si="27"/>
        <v>98.539426071833631</v>
      </c>
    </row>
    <row r="156" spans="1:21" ht="13.5" customHeight="1" x14ac:dyDescent="0.2">
      <c r="A156" s="1152"/>
      <c r="B156" s="943" t="s">
        <v>445</v>
      </c>
      <c r="C156" s="943" t="s">
        <v>435</v>
      </c>
      <c r="D156" s="1153" t="s">
        <v>436</v>
      </c>
      <c r="E156" s="943"/>
      <c r="F156" s="1154">
        <v>6984</v>
      </c>
      <c r="G156" s="1151">
        <v>3487</v>
      </c>
      <c r="H156" s="1155">
        <v>3497</v>
      </c>
      <c r="I156" s="1151">
        <v>4900</v>
      </c>
      <c r="J156" s="1151">
        <v>2668</v>
      </c>
      <c r="K156" s="1151">
        <v>2232</v>
      </c>
      <c r="L156" s="1154">
        <v>5467</v>
      </c>
      <c r="M156" s="1151">
        <v>3001</v>
      </c>
      <c r="N156" s="1155">
        <v>2466</v>
      </c>
      <c r="O156" s="1154">
        <v>-567</v>
      </c>
      <c r="P156" s="1151">
        <v>-333</v>
      </c>
      <c r="Q156" s="1155">
        <v>-234</v>
      </c>
      <c r="R156" s="1151">
        <f t="shared" si="25"/>
        <v>-6100</v>
      </c>
      <c r="S156" s="1151">
        <f t="shared" si="26"/>
        <v>921</v>
      </c>
      <c r="T156" s="1178">
        <v>5435553</v>
      </c>
      <c r="U156" s="1177">
        <f t="shared" si="27"/>
        <v>98.51131650287239</v>
      </c>
    </row>
    <row r="157" spans="1:21" ht="13.5" customHeight="1" x14ac:dyDescent="0.2">
      <c r="A157" s="1152"/>
      <c r="B157" s="943" t="s">
        <v>446</v>
      </c>
      <c r="C157" s="943" t="s">
        <v>435</v>
      </c>
      <c r="D157" s="1153" t="s">
        <v>436</v>
      </c>
      <c r="E157" s="943"/>
      <c r="F157" s="1154">
        <v>6810</v>
      </c>
      <c r="G157" s="1151">
        <v>3432</v>
      </c>
      <c r="H157" s="1155">
        <v>3378</v>
      </c>
      <c r="I157" s="1151">
        <v>5316</v>
      </c>
      <c r="J157" s="1151">
        <v>2941</v>
      </c>
      <c r="K157" s="1151">
        <v>2375</v>
      </c>
      <c r="L157" s="1154">
        <v>5367</v>
      </c>
      <c r="M157" s="1151">
        <v>2955</v>
      </c>
      <c r="N157" s="1155">
        <v>2412</v>
      </c>
      <c r="O157" s="1154">
        <v>-51</v>
      </c>
      <c r="P157" s="1151">
        <v>-14</v>
      </c>
      <c r="Q157" s="1155">
        <v>-37</v>
      </c>
      <c r="R157" s="1151">
        <f t="shared" si="25"/>
        <v>-6151</v>
      </c>
      <c r="S157" s="1151">
        <f t="shared" si="26"/>
        <v>998</v>
      </c>
      <c r="T157" s="1178">
        <v>5432573</v>
      </c>
      <c r="U157" s="1177">
        <f t="shared" si="27"/>
        <v>98.45730843355939</v>
      </c>
    </row>
    <row r="158" spans="1:21" ht="13.5" customHeight="1" x14ac:dyDescent="0.2">
      <c r="A158" s="1152"/>
      <c r="B158" s="943" t="s">
        <v>447</v>
      </c>
      <c r="C158" s="943" t="s">
        <v>435</v>
      </c>
      <c r="D158" s="1153" t="s">
        <v>436</v>
      </c>
      <c r="E158" s="943"/>
      <c r="F158" s="1154">
        <v>7479</v>
      </c>
      <c r="G158" s="1151">
        <v>3636</v>
      </c>
      <c r="H158" s="1155">
        <v>3843</v>
      </c>
      <c r="I158" s="1151">
        <v>4997</v>
      </c>
      <c r="J158" s="1151">
        <v>2608</v>
      </c>
      <c r="K158" s="1151">
        <v>2389</v>
      </c>
      <c r="L158" s="1154">
        <v>5154</v>
      </c>
      <c r="M158" s="1151">
        <v>2665</v>
      </c>
      <c r="N158" s="1155">
        <v>2489</v>
      </c>
      <c r="O158" s="1154">
        <v>-157</v>
      </c>
      <c r="P158" s="1151">
        <v>-57</v>
      </c>
      <c r="Q158" s="1155">
        <v>-100</v>
      </c>
      <c r="R158" s="1151">
        <f t="shared" si="25"/>
        <v>-6308</v>
      </c>
      <c r="S158" s="1151">
        <f t="shared" si="26"/>
        <v>997</v>
      </c>
      <c r="T158" s="1178">
        <v>5430551</v>
      </c>
      <c r="U158" s="1177">
        <f t="shared" si="27"/>
        <v>98.42066268988458</v>
      </c>
    </row>
    <row r="159" spans="1:21" ht="13.5" customHeight="1" x14ac:dyDescent="0.2">
      <c r="A159" s="1152"/>
      <c r="B159" s="943" t="s">
        <v>448</v>
      </c>
      <c r="C159" s="943" t="s">
        <v>435</v>
      </c>
      <c r="D159" s="1153" t="s">
        <v>436</v>
      </c>
      <c r="E159" s="943"/>
      <c r="F159" s="1154">
        <v>7122</v>
      </c>
      <c r="G159" s="1151">
        <v>3566</v>
      </c>
      <c r="H159" s="1155">
        <v>3556</v>
      </c>
      <c r="I159" s="1151">
        <v>5233</v>
      </c>
      <c r="J159" s="1151">
        <v>2745</v>
      </c>
      <c r="K159" s="1151">
        <v>2488</v>
      </c>
      <c r="L159" s="1154">
        <v>5145</v>
      </c>
      <c r="M159" s="1151">
        <v>2690</v>
      </c>
      <c r="N159" s="1155">
        <v>2455</v>
      </c>
      <c r="O159" s="1154">
        <v>88</v>
      </c>
      <c r="P159" s="1151">
        <v>55</v>
      </c>
      <c r="Q159" s="1155">
        <v>33</v>
      </c>
      <c r="R159" s="1151">
        <f t="shared" si="25"/>
        <v>-6220</v>
      </c>
      <c r="S159" s="1151">
        <f t="shared" si="26"/>
        <v>1303</v>
      </c>
      <c r="T159" s="1178">
        <v>5428689</v>
      </c>
      <c r="U159" s="1177">
        <f t="shared" si="27"/>
        <v>98.386916708320541</v>
      </c>
    </row>
    <row r="160" spans="1:21" ht="13.5" customHeight="1" x14ac:dyDescent="0.2">
      <c r="A160" s="1158"/>
      <c r="B160" s="1159"/>
      <c r="C160" s="1159"/>
      <c r="D160" s="1160"/>
      <c r="E160" s="943"/>
      <c r="F160" s="1180">
        <f t="shared" ref="F160:Q160" si="28">SUM(F148:F159)</f>
        <v>95346</v>
      </c>
      <c r="G160" s="1181">
        <f t="shared" si="28"/>
        <v>47041</v>
      </c>
      <c r="H160" s="1182">
        <f t="shared" si="28"/>
        <v>48305</v>
      </c>
      <c r="I160" s="1181">
        <f t="shared" si="28"/>
        <v>83089</v>
      </c>
      <c r="J160" s="1181">
        <f t="shared" si="28"/>
        <v>44281</v>
      </c>
      <c r="K160" s="1181">
        <f t="shared" si="28"/>
        <v>38808</v>
      </c>
      <c r="L160" s="1180">
        <f t="shared" si="28"/>
        <v>89309</v>
      </c>
      <c r="M160" s="1181">
        <f t="shared" si="28"/>
        <v>48351</v>
      </c>
      <c r="N160" s="1182">
        <f t="shared" si="28"/>
        <v>40958</v>
      </c>
      <c r="O160" s="1180">
        <f t="shared" si="28"/>
        <v>-6220</v>
      </c>
      <c r="P160" s="1181">
        <f t="shared" si="28"/>
        <v>-4070</v>
      </c>
      <c r="Q160" s="1182">
        <f t="shared" si="28"/>
        <v>-2150</v>
      </c>
      <c r="R160" s="943"/>
      <c r="S160" s="943"/>
      <c r="T160" s="1185"/>
      <c r="U160" s="943"/>
    </row>
    <row r="161" spans="1:21" x14ac:dyDescent="0.2">
      <c r="A161" s="1144" t="s">
        <v>574</v>
      </c>
      <c r="B161" s="1145" t="s">
        <v>434</v>
      </c>
      <c r="C161" s="1145" t="s">
        <v>435</v>
      </c>
      <c r="D161" s="1146" t="s">
        <v>436</v>
      </c>
      <c r="E161" s="943"/>
      <c r="F161" s="1147">
        <v>6414</v>
      </c>
      <c r="G161" s="1148">
        <v>3180</v>
      </c>
      <c r="H161" s="1149">
        <v>3234</v>
      </c>
      <c r="I161" s="1150">
        <v>5031</v>
      </c>
      <c r="J161" s="1150">
        <v>2699</v>
      </c>
      <c r="K161" s="1150">
        <v>2332</v>
      </c>
      <c r="L161" s="1147">
        <v>5338</v>
      </c>
      <c r="M161" s="1148">
        <v>2872</v>
      </c>
      <c r="N161" s="1149">
        <v>2466</v>
      </c>
      <c r="O161" s="1147">
        <v>-307</v>
      </c>
      <c r="P161" s="1148">
        <v>-173</v>
      </c>
      <c r="Q161" s="1149">
        <v>-134</v>
      </c>
      <c r="R161" s="1166">
        <f t="shared" ref="R161:R172" si="29">O161+R160</f>
        <v>-307</v>
      </c>
      <c r="S161" s="1166">
        <f t="shared" ref="S161:S172" si="30">R161-R148</f>
        <v>42</v>
      </c>
      <c r="T161" s="1178">
        <v>5425842</v>
      </c>
      <c r="U161" s="1177">
        <f t="shared" ref="U161:U172" si="31">T161/$T$96*100</f>
        <v>98.335319066262102</v>
      </c>
    </row>
    <row r="162" spans="1:21" x14ac:dyDescent="0.2">
      <c r="A162" s="1152"/>
      <c r="B162" s="943" t="s">
        <v>437</v>
      </c>
      <c r="C162" s="943" t="s">
        <v>435</v>
      </c>
      <c r="D162" s="1153" t="s">
        <v>436</v>
      </c>
      <c r="E162" s="943"/>
      <c r="F162" s="1154">
        <v>6832</v>
      </c>
      <c r="G162" s="1151">
        <v>3368</v>
      </c>
      <c r="H162" s="1155">
        <v>3464</v>
      </c>
      <c r="I162" s="1151">
        <v>5074</v>
      </c>
      <c r="J162" s="1151">
        <v>2671</v>
      </c>
      <c r="K162" s="1151">
        <v>2403</v>
      </c>
      <c r="L162" s="1154">
        <v>5407</v>
      </c>
      <c r="M162" s="1151">
        <v>2811</v>
      </c>
      <c r="N162" s="1155">
        <v>2596</v>
      </c>
      <c r="O162" s="1154">
        <v>-333</v>
      </c>
      <c r="P162" s="1151">
        <v>-140</v>
      </c>
      <c r="Q162" s="1155">
        <v>-193</v>
      </c>
      <c r="R162" s="1166">
        <f t="shared" si="29"/>
        <v>-640</v>
      </c>
      <c r="S162" s="1166">
        <f t="shared" si="30"/>
        <v>-242</v>
      </c>
      <c r="T162" s="1178">
        <v>5421275</v>
      </c>
      <c r="U162" s="1177">
        <f t="shared" si="31"/>
        <v>98.25254898151293</v>
      </c>
    </row>
    <row r="163" spans="1:21" x14ac:dyDescent="0.2">
      <c r="A163" s="1152"/>
      <c r="B163" s="943" t="s">
        <v>438</v>
      </c>
      <c r="C163" s="943" t="s">
        <v>435</v>
      </c>
      <c r="D163" s="1153" t="s">
        <v>436</v>
      </c>
      <c r="E163" s="943"/>
      <c r="F163" s="1154">
        <v>14215</v>
      </c>
      <c r="G163" s="1151">
        <v>6881</v>
      </c>
      <c r="H163" s="1155">
        <v>7334</v>
      </c>
      <c r="I163" s="1151">
        <v>18624</v>
      </c>
      <c r="J163" s="1151">
        <v>9535</v>
      </c>
      <c r="K163" s="1151">
        <v>9089</v>
      </c>
      <c r="L163" s="1154">
        <v>20327</v>
      </c>
      <c r="M163" s="1151">
        <v>10821</v>
      </c>
      <c r="N163" s="1155">
        <v>9506</v>
      </c>
      <c r="O163" s="1154">
        <v>-1703</v>
      </c>
      <c r="P163" s="1151">
        <v>-1286</v>
      </c>
      <c r="Q163" s="1155">
        <v>-417</v>
      </c>
      <c r="R163" s="1166">
        <f t="shared" si="29"/>
        <v>-2343</v>
      </c>
      <c r="S163" s="1166">
        <f t="shared" si="30"/>
        <v>12</v>
      </c>
      <c r="T163" s="1178">
        <v>5416363</v>
      </c>
      <c r="U163" s="1177">
        <f t="shared" si="31"/>
        <v>98.163526284712418</v>
      </c>
    </row>
    <row r="164" spans="1:21" x14ac:dyDescent="0.2">
      <c r="A164" s="1152"/>
      <c r="B164" s="943" t="s">
        <v>439</v>
      </c>
      <c r="C164" s="1156" t="s">
        <v>435</v>
      </c>
      <c r="D164" s="1157" t="s">
        <v>436</v>
      </c>
      <c r="E164" s="943"/>
      <c r="F164" s="1154">
        <v>9597</v>
      </c>
      <c r="G164" s="1151">
        <v>4816</v>
      </c>
      <c r="H164" s="1155">
        <v>4781</v>
      </c>
      <c r="I164" s="1151">
        <v>12072</v>
      </c>
      <c r="J164" s="1151">
        <v>6687</v>
      </c>
      <c r="K164" s="1151">
        <v>5385</v>
      </c>
      <c r="L164" s="1154">
        <v>13002</v>
      </c>
      <c r="M164" s="1151">
        <v>7270</v>
      </c>
      <c r="N164" s="1155">
        <v>5732</v>
      </c>
      <c r="O164" s="1154">
        <v>-930</v>
      </c>
      <c r="P164" s="1151">
        <v>-583</v>
      </c>
      <c r="Q164" s="1155">
        <v>-347</v>
      </c>
      <c r="R164" s="1166">
        <f t="shared" si="29"/>
        <v>-3273</v>
      </c>
      <c r="S164" s="1166">
        <f t="shared" si="30"/>
        <v>-49</v>
      </c>
      <c r="T164" s="1178">
        <v>5406826</v>
      </c>
      <c r="U164" s="1177">
        <f t="shared" si="31"/>
        <v>97.99068233939758</v>
      </c>
    </row>
    <row r="165" spans="1:21" x14ac:dyDescent="0.2">
      <c r="A165" s="1152"/>
      <c r="B165" s="943" t="s">
        <v>440</v>
      </c>
      <c r="C165" s="1151" t="s">
        <v>435</v>
      </c>
      <c r="D165" s="1155" t="s">
        <v>436</v>
      </c>
      <c r="E165" s="943"/>
      <c r="F165" s="1154">
        <v>7548</v>
      </c>
      <c r="G165" s="1151">
        <v>3749</v>
      </c>
      <c r="H165" s="1155">
        <v>3799</v>
      </c>
      <c r="I165" s="1151">
        <v>6213</v>
      </c>
      <c r="J165" s="1151">
        <v>3357</v>
      </c>
      <c r="K165" s="1151">
        <v>2856</v>
      </c>
      <c r="L165" s="1154">
        <v>7075</v>
      </c>
      <c r="M165" s="1151">
        <v>3888</v>
      </c>
      <c r="N165" s="1155">
        <v>3187</v>
      </c>
      <c r="O165" s="1154">
        <v>-862</v>
      </c>
      <c r="P165" s="1151">
        <v>-531</v>
      </c>
      <c r="Q165" s="1155">
        <v>-331</v>
      </c>
      <c r="R165" s="1166">
        <f t="shared" si="29"/>
        <v>-4135</v>
      </c>
      <c r="S165" s="1166">
        <f t="shared" si="30"/>
        <v>71</v>
      </c>
      <c r="T165" s="1178">
        <v>5409634</v>
      </c>
      <c r="U165" s="1177">
        <f t="shared" si="31"/>
        <v>98.041573164441516</v>
      </c>
    </row>
    <row r="166" spans="1:21" x14ac:dyDescent="0.2">
      <c r="A166" s="1152"/>
      <c r="B166" s="943" t="s">
        <v>441</v>
      </c>
      <c r="C166" s="943" t="s">
        <v>435</v>
      </c>
      <c r="D166" s="1153" t="s">
        <v>436</v>
      </c>
      <c r="E166" s="943"/>
      <c r="F166" s="1154">
        <v>7042</v>
      </c>
      <c r="G166" s="1151">
        <v>3472</v>
      </c>
      <c r="H166" s="1155">
        <v>3570</v>
      </c>
      <c r="I166" s="1151">
        <v>5147</v>
      </c>
      <c r="J166" s="1151">
        <v>2792</v>
      </c>
      <c r="K166" s="1151">
        <v>2355</v>
      </c>
      <c r="L166" s="1154">
        <v>5652</v>
      </c>
      <c r="M166" s="1151">
        <v>3023</v>
      </c>
      <c r="N166" s="1155">
        <v>2629</v>
      </c>
      <c r="O166" s="1154">
        <v>-505</v>
      </c>
      <c r="P166" s="1151">
        <v>-231</v>
      </c>
      <c r="Q166" s="1155">
        <v>-274</v>
      </c>
      <c r="R166" s="1166">
        <f t="shared" si="29"/>
        <v>-4640</v>
      </c>
      <c r="S166" s="1166">
        <f t="shared" si="30"/>
        <v>420</v>
      </c>
      <c r="T166" s="1178">
        <v>5410923</v>
      </c>
      <c r="U166" s="1177">
        <f t="shared" si="31"/>
        <v>98.064934372946382</v>
      </c>
    </row>
    <row r="167" spans="1:21" x14ac:dyDescent="0.2">
      <c r="A167" s="1152"/>
      <c r="B167" s="943" t="s">
        <v>442</v>
      </c>
      <c r="C167" s="943" t="s">
        <v>435</v>
      </c>
      <c r="D167" s="1153" t="s">
        <v>436</v>
      </c>
      <c r="E167" s="943"/>
      <c r="F167" s="1154">
        <v>6645</v>
      </c>
      <c r="G167" s="1151">
        <v>3292</v>
      </c>
      <c r="H167" s="1155">
        <v>3353</v>
      </c>
      <c r="I167" s="1151">
        <v>5533</v>
      </c>
      <c r="J167" s="1151">
        <v>3026</v>
      </c>
      <c r="K167" s="1151">
        <v>2507</v>
      </c>
      <c r="L167" s="1154">
        <v>5672</v>
      </c>
      <c r="M167" s="1151">
        <v>3088</v>
      </c>
      <c r="N167" s="1155">
        <v>2584</v>
      </c>
      <c r="O167" s="1154">
        <v>-139</v>
      </c>
      <c r="P167" s="1151">
        <v>-62</v>
      </c>
      <c r="Q167" s="1155">
        <v>-77</v>
      </c>
      <c r="R167" s="1166">
        <f t="shared" si="29"/>
        <v>-4779</v>
      </c>
      <c r="S167" s="1166">
        <f t="shared" si="30"/>
        <v>509</v>
      </c>
      <c r="T167" s="1178">
        <v>5410837</v>
      </c>
      <c r="U167" s="1177">
        <f t="shared" si="31"/>
        <v>98.063375750811844</v>
      </c>
    </row>
    <row r="168" spans="1:21" x14ac:dyDescent="0.2">
      <c r="A168" s="1152"/>
      <c r="B168" s="943" t="s">
        <v>443</v>
      </c>
      <c r="C168" s="943" t="s">
        <v>435</v>
      </c>
      <c r="D168" s="1153" t="s">
        <v>436</v>
      </c>
      <c r="E168" s="943"/>
      <c r="F168" s="1154">
        <v>7496</v>
      </c>
      <c r="G168" s="1151">
        <v>3731</v>
      </c>
      <c r="H168" s="1155">
        <v>3765</v>
      </c>
      <c r="I168" s="1151">
        <v>6231</v>
      </c>
      <c r="J168" s="1151">
        <v>3299</v>
      </c>
      <c r="K168" s="1151">
        <v>2932</v>
      </c>
      <c r="L168" s="1154">
        <v>6415</v>
      </c>
      <c r="M168" s="1151">
        <v>3427</v>
      </c>
      <c r="N168" s="1155">
        <v>2988</v>
      </c>
      <c r="O168" s="1154">
        <v>-184</v>
      </c>
      <c r="P168" s="1151">
        <v>-128</v>
      </c>
      <c r="Q168" s="1155">
        <v>-56</v>
      </c>
      <c r="R168" s="1166">
        <f t="shared" si="29"/>
        <v>-4963</v>
      </c>
      <c r="S168" s="1166">
        <f t="shared" si="30"/>
        <v>570</v>
      </c>
      <c r="T168" s="1178">
        <v>5409237</v>
      </c>
      <c r="U168" s="1177">
        <f t="shared" si="31"/>
        <v>98.03437812970418</v>
      </c>
    </row>
    <row r="169" spans="1:21" x14ac:dyDescent="0.2">
      <c r="A169" s="1152"/>
      <c r="B169" s="943" t="s">
        <v>445</v>
      </c>
      <c r="C169" s="943" t="s">
        <v>435</v>
      </c>
      <c r="D169" s="1153" t="s">
        <v>436</v>
      </c>
      <c r="E169" s="943"/>
      <c r="F169" s="1154">
        <v>6847</v>
      </c>
      <c r="G169" s="1151">
        <v>3369</v>
      </c>
      <c r="H169" s="1155">
        <v>3478</v>
      </c>
      <c r="I169" s="1151">
        <v>5248</v>
      </c>
      <c r="J169" s="1151">
        <v>2793</v>
      </c>
      <c r="K169" s="1151">
        <v>2455</v>
      </c>
      <c r="L169" s="1154">
        <v>5570</v>
      </c>
      <c r="M169" s="1151">
        <v>3042</v>
      </c>
      <c r="N169" s="1155">
        <v>2528</v>
      </c>
      <c r="O169" s="1154">
        <v>-322</v>
      </c>
      <c r="P169" s="1151">
        <v>-249</v>
      </c>
      <c r="Q169" s="1155">
        <v>-73</v>
      </c>
      <c r="R169" s="1166">
        <f t="shared" si="29"/>
        <v>-5285</v>
      </c>
      <c r="S169" s="1166">
        <f t="shared" si="30"/>
        <v>815</v>
      </c>
      <c r="T169" s="1178">
        <v>5406823</v>
      </c>
      <c r="U169" s="1177">
        <f t="shared" si="31"/>
        <v>97.990627968858007</v>
      </c>
    </row>
    <row r="170" spans="1:21" x14ac:dyDescent="0.2">
      <c r="A170" s="1152"/>
      <c r="B170" s="943" t="s">
        <v>446</v>
      </c>
      <c r="C170" s="943" t="s">
        <v>435</v>
      </c>
      <c r="D170" s="1153" t="s">
        <v>436</v>
      </c>
      <c r="E170" s="943"/>
      <c r="F170" s="1154">
        <v>7006</v>
      </c>
      <c r="G170" s="1151">
        <v>3498</v>
      </c>
      <c r="H170" s="1155">
        <v>3508</v>
      </c>
      <c r="I170" s="1151">
        <v>5546</v>
      </c>
      <c r="J170" s="1151">
        <v>2977</v>
      </c>
      <c r="K170" s="1151">
        <v>2569</v>
      </c>
      <c r="L170" s="1154">
        <v>5793</v>
      </c>
      <c r="M170" s="1151">
        <v>3114</v>
      </c>
      <c r="N170" s="1155">
        <v>2679</v>
      </c>
      <c r="O170" s="1154">
        <v>-247</v>
      </c>
      <c r="P170" s="1151">
        <v>-137</v>
      </c>
      <c r="Q170" s="1155">
        <v>-110</v>
      </c>
      <c r="R170" s="1166">
        <f t="shared" si="29"/>
        <v>-5532</v>
      </c>
      <c r="S170" s="1166">
        <f t="shared" si="30"/>
        <v>619</v>
      </c>
      <c r="T170" s="1178">
        <v>5403819</v>
      </c>
      <c r="U170" s="1177">
        <f t="shared" si="31"/>
        <v>97.936184935228383</v>
      </c>
    </row>
    <row r="171" spans="1:21" x14ac:dyDescent="0.2">
      <c r="A171" s="1152"/>
      <c r="B171" s="943" t="s">
        <v>447</v>
      </c>
      <c r="C171" s="943" t="s">
        <v>435</v>
      </c>
      <c r="D171" s="1153" t="s">
        <v>436</v>
      </c>
      <c r="E171" s="943"/>
      <c r="F171" s="1154">
        <v>6963</v>
      </c>
      <c r="G171" s="1151">
        <v>3394</v>
      </c>
      <c r="H171" s="1155">
        <v>3569</v>
      </c>
      <c r="I171" s="1151">
        <v>4584</v>
      </c>
      <c r="J171" s="1151">
        <v>2388</v>
      </c>
      <c r="K171" s="1151">
        <v>2196</v>
      </c>
      <c r="L171" s="1154">
        <v>4978</v>
      </c>
      <c r="M171" s="1151">
        <v>2602</v>
      </c>
      <c r="N171" s="1155">
        <v>2376</v>
      </c>
      <c r="O171" s="1154">
        <v>-394</v>
      </c>
      <c r="P171" s="1151">
        <v>-214</v>
      </c>
      <c r="Q171" s="1155">
        <v>-180</v>
      </c>
      <c r="R171" s="1166">
        <f t="shared" si="29"/>
        <v>-5926</v>
      </c>
      <c r="S171" s="1166">
        <f t="shared" si="30"/>
        <v>382</v>
      </c>
      <c r="T171" s="1186">
        <v>5402640</v>
      </c>
      <c r="U171" s="1177">
        <f t="shared" si="31"/>
        <v>97.91481731317468</v>
      </c>
    </row>
    <row r="172" spans="1:21" x14ac:dyDescent="0.2">
      <c r="A172" s="1152"/>
      <c r="B172" s="943" t="s">
        <v>448</v>
      </c>
      <c r="C172" s="943" t="s">
        <v>435</v>
      </c>
      <c r="D172" s="1153" t="s">
        <v>436</v>
      </c>
      <c r="E172" s="943"/>
      <c r="F172" s="1154">
        <v>6714</v>
      </c>
      <c r="G172" s="1151">
        <v>3336</v>
      </c>
      <c r="H172" s="1155">
        <v>3378</v>
      </c>
      <c r="I172" s="1151">
        <v>4932</v>
      </c>
      <c r="J172" s="1151">
        <v>2582</v>
      </c>
      <c r="K172" s="1151">
        <v>2350</v>
      </c>
      <c r="L172" s="1154">
        <v>4996</v>
      </c>
      <c r="M172" s="1151">
        <v>2553</v>
      </c>
      <c r="N172" s="1155">
        <v>2443</v>
      </c>
      <c r="O172" s="1154">
        <v>-64</v>
      </c>
      <c r="P172" s="1151">
        <v>29</v>
      </c>
      <c r="Q172" s="1155">
        <v>-93</v>
      </c>
      <c r="R172" s="1166">
        <f t="shared" si="29"/>
        <v>-5990</v>
      </c>
      <c r="S172" s="1166">
        <f t="shared" si="30"/>
        <v>230</v>
      </c>
      <c r="T172" s="1240">
        <v>5400418</v>
      </c>
      <c r="U172" s="1177">
        <f t="shared" si="31"/>
        <v>97.874546866861408</v>
      </c>
    </row>
    <row r="173" spans="1:21" x14ac:dyDescent="0.2">
      <c r="A173" s="1158"/>
      <c r="B173" s="1159"/>
      <c r="C173" s="1159"/>
      <c r="D173" s="1160"/>
      <c r="E173" s="943"/>
      <c r="F173" s="1180">
        <f t="shared" ref="F173:Q173" si="32">SUM(F161:F172)</f>
        <v>93319</v>
      </c>
      <c r="G173" s="1181">
        <f t="shared" si="32"/>
        <v>46086</v>
      </c>
      <c r="H173" s="1182">
        <f t="shared" si="32"/>
        <v>47233</v>
      </c>
      <c r="I173" s="1181">
        <f t="shared" si="32"/>
        <v>84235</v>
      </c>
      <c r="J173" s="1181">
        <f t="shared" si="32"/>
        <v>44806</v>
      </c>
      <c r="K173" s="1181">
        <f t="shared" si="32"/>
        <v>39429</v>
      </c>
      <c r="L173" s="1180">
        <f t="shared" si="32"/>
        <v>90225</v>
      </c>
      <c r="M173" s="1181">
        <f t="shared" si="32"/>
        <v>48511</v>
      </c>
      <c r="N173" s="1182">
        <f t="shared" si="32"/>
        <v>41714</v>
      </c>
      <c r="O173" s="1180">
        <f t="shared" si="32"/>
        <v>-5990</v>
      </c>
      <c r="P173" s="1181">
        <f t="shared" si="32"/>
        <v>-3705</v>
      </c>
      <c r="Q173" s="1182">
        <f t="shared" si="32"/>
        <v>-2285</v>
      </c>
      <c r="R173" s="943"/>
      <c r="S173" s="943"/>
      <c r="T173" s="1178"/>
      <c r="U173" s="943"/>
    </row>
  </sheetData>
  <mergeCells count="5">
    <mergeCell ref="F2:H3"/>
    <mergeCell ref="I2:J3"/>
    <mergeCell ref="K2:K3"/>
    <mergeCell ref="L2:N3"/>
    <mergeCell ref="O2:Q3"/>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5DCCE-338F-4889-AC75-46D49995D95F}">
  <dimension ref="A1:S134"/>
  <sheetViews>
    <sheetView workbookViewId="0">
      <pane xSplit="5" ySplit="4" topLeftCell="F117" activePane="bottomRight" state="frozen"/>
      <selection pane="topRight" activeCell="F1" sqref="F1"/>
      <selection pane="bottomLeft" activeCell="A5" sqref="A5"/>
      <selection pane="bottomRight" activeCell="T130" sqref="T130"/>
    </sheetView>
  </sheetViews>
  <sheetFormatPr defaultColWidth="9" defaultRowHeight="13" x14ac:dyDescent="0.2"/>
  <cols>
    <col min="2" max="2" width="6" customWidth="1"/>
    <col min="3" max="3" width="4" customWidth="1"/>
    <col min="5" max="5" width="5.7265625" hidden="1" customWidth="1"/>
    <col min="18" max="19" width="9.7265625" customWidth="1"/>
    <col min="20" max="20" width="3.08984375" customWidth="1"/>
    <col min="21" max="21" width="1.6328125" customWidth="1"/>
  </cols>
  <sheetData>
    <row r="1" spans="1:19" x14ac:dyDescent="0.2">
      <c r="A1" s="1116" t="s">
        <v>580</v>
      </c>
      <c r="B1" s="1117"/>
      <c r="C1" s="1117"/>
      <c r="D1" s="664"/>
      <c r="E1" s="664"/>
      <c r="F1" s="665"/>
      <c r="G1" s="665"/>
      <c r="H1" s="665"/>
      <c r="I1" s="665"/>
      <c r="J1" s="665"/>
      <c r="K1" s="665"/>
      <c r="L1" s="665"/>
      <c r="M1" s="665"/>
      <c r="N1" s="665"/>
      <c r="O1" s="665"/>
      <c r="P1" s="665" t="s">
        <v>422</v>
      </c>
      <c r="Q1" s="665" t="s">
        <v>475</v>
      </c>
    </row>
    <row r="2" spans="1:19" x14ac:dyDescent="0.2">
      <c r="A2" s="962"/>
      <c r="B2" s="958"/>
      <c r="C2" s="666"/>
      <c r="D2" s="666"/>
      <c r="E2" s="1121"/>
      <c r="F2" s="1373" t="s">
        <v>423</v>
      </c>
      <c r="G2" s="1374"/>
      <c r="H2" s="1375"/>
      <c r="I2" s="1379" t="s">
        <v>424</v>
      </c>
      <c r="J2" s="1380"/>
      <c r="K2" s="1382" t="s">
        <v>476</v>
      </c>
      <c r="L2" s="1373" t="s">
        <v>425</v>
      </c>
      <c r="M2" s="1384"/>
      <c r="N2" s="1385"/>
      <c r="O2" s="1384" t="s">
        <v>426</v>
      </c>
      <c r="P2" s="1384"/>
      <c r="Q2" s="1385"/>
      <c r="R2" t="s">
        <v>427</v>
      </c>
      <c r="S2" t="s">
        <v>428</v>
      </c>
    </row>
    <row r="3" spans="1:19" x14ac:dyDescent="0.2">
      <c r="A3" s="965"/>
      <c r="E3" s="983"/>
      <c r="F3" s="1376"/>
      <c r="G3" s="1377"/>
      <c r="H3" s="1378"/>
      <c r="I3" s="1381"/>
      <c r="J3" s="1381"/>
      <c r="K3" s="1383"/>
      <c r="L3" s="1386"/>
      <c r="M3" s="1387"/>
      <c r="N3" s="1388"/>
      <c r="O3" s="1387"/>
      <c r="P3" s="1387"/>
      <c r="Q3" s="1388"/>
    </row>
    <row r="4" spans="1:19" x14ac:dyDescent="0.2">
      <c r="A4" s="967"/>
      <c r="B4" s="923"/>
      <c r="C4" s="667"/>
      <c r="D4" s="667"/>
      <c r="E4" s="1122"/>
      <c r="F4" s="668" t="s">
        <v>431</v>
      </c>
      <c r="G4" s="668" t="s">
        <v>183</v>
      </c>
      <c r="H4" s="668" t="s">
        <v>179</v>
      </c>
      <c r="I4" s="669" t="s">
        <v>431</v>
      </c>
      <c r="J4" s="668" t="s">
        <v>183</v>
      </c>
      <c r="K4" s="670" t="s">
        <v>179</v>
      </c>
      <c r="L4" s="668" t="s">
        <v>431</v>
      </c>
      <c r="M4" s="668" t="s">
        <v>183</v>
      </c>
      <c r="N4" s="668" t="s">
        <v>179</v>
      </c>
      <c r="O4" s="669" t="s">
        <v>431</v>
      </c>
      <c r="P4" s="668" t="s">
        <v>183</v>
      </c>
      <c r="Q4" s="668" t="s">
        <v>179</v>
      </c>
    </row>
    <row r="5" spans="1:19" x14ac:dyDescent="0.2">
      <c r="A5" s="965" t="s">
        <v>452</v>
      </c>
      <c r="B5" t="s">
        <v>434</v>
      </c>
      <c r="C5" s="664" t="s">
        <v>435</v>
      </c>
      <c r="D5" s="664" t="s">
        <v>436</v>
      </c>
      <c r="E5" s="1123" t="s">
        <v>444</v>
      </c>
      <c r="F5" s="1124">
        <v>7016</v>
      </c>
      <c r="G5" s="1125">
        <v>3536</v>
      </c>
      <c r="H5" s="1126">
        <v>3480</v>
      </c>
      <c r="I5" s="1125">
        <v>4975</v>
      </c>
      <c r="J5" s="1125">
        <v>2656</v>
      </c>
      <c r="K5" s="1125">
        <v>2319</v>
      </c>
      <c r="L5" s="1124">
        <v>5569</v>
      </c>
      <c r="M5" s="1125">
        <v>2948</v>
      </c>
      <c r="N5" s="1126">
        <v>2621</v>
      </c>
      <c r="O5" s="1125">
        <v>-594</v>
      </c>
      <c r="P5" s="1125">
        <v>-292</v>
      </c>
      <c r="Q5" s="1126">
        <v>-302</v>
      </c>
    </row>
    <row r="6" spans="1:19" x14ac:dyDescent="0.2">
      <c r="A6" s="965"/>
      <c r="B6" t="s">
        <v>437</v>
      </c>
      <c r="C6" s="664" t="s">
        <v>435</v>
      </c>
      <c r="D6" s="664" t="s">
        <v>436</v>
      </c>
      <c r="E6" s="1123" t="s">
        <v>444</v>
      </c>
      <c r="F6" s="1124">
        <v>8081</v>
      </c>
      <c r="G6" s="1125">
        <v>4006</v>
      </c>
      <c r="H6" s="1126">
        <v>4075</v>
      </c>
      <c r="I6" s="1125">
        <v>5579</v>
      </c>
      <c r="J6" s="1125">
        <v>2930</v>
      </c>
      <c r="K6" s="1125">
        <v>2649</v>
      </c>
      <c r="L6" s="1124">
        <v>5994</v>
      </c>
      <c r="M6" s="1125">
        <v>3178</v>
      </c>
      <c r="N6" s="1126">
        <v>2816</v>
      </c>
      <c r="O6" s="1125">
        <v>-415</v>
      </c>
      <c r="P6" s="1125">
        <v>-248</v>
      </c>
      <c r="Q6" s="1126">
        <v>-167</v>
      </c>
    </row>
    <row r="7" spans="1:19" x14ac:dyDescent="0.2">
      <c r="A7" s="965"/>
      <c r="B7" t="s">
        <v>438</v>
      </c>
      <c r="C7" s="664" t="s">
        <v>435</v>
      </c>
      <c r="D7" s="664" t="s">
        <v>436</v>
      </c>
      <c r="E7" s="1123" t="s">
        <v>444</v>
      </c>
      <c r="F7" s="1124">
        <v>15831</v>
      </c>
      <c r="G7" s="1125">
        <v>7691</v>
      </c>
      <c r="H7" s="1126">
        <v>8140</v>
      </c>
      <c r="I7" s="1125">
        <v>17847</v>
      </c>
      <c r="J7" s="1125">
        <v>9193</v>
      </c>
      <c r="K7" s="1125">
        <v>8654</v>
      </c>
      <c r="L7" s="1124">
        <v>19962</v>
      </c>
      <c r="M7" s="1125">
        <v>10768</v>
      </c>
      <c r="N7" s="1126">
        <v>9194</v>
      </c>
      <c r="O7" s="1125">
        <v>-2115</v>
      </c>
      <c r="P7" s="1125">
        <v>-1575</v>
      </c>
      <c r="Q7" s="1126">
        <v>-540</v>
      </c>
    </row>
    <row r="8" spans="1:19" x14ac:dyDescent="0.2">
      <c r="A8" s="965"/>
      <c r="B8" t="s">
        <v>439</v>
      </c>
      <c r="C8" s="664" t="s">
        <v>435</v>
      </c>
      <c r="D8" s="664" t="s">
        <v>436</v>
      </c>
      <c r="E8" s="1123" t="s">
        <v>444</v>
      </c>
      <c r="F8" s="1124">
        <v>13160</v>
      </c>
      <c r="G8" s="1125">
        <v>6801</v>
      </c>
      <c r="H8" s="1126">
        <v>6359</v>
      </c>
      <c r="I8" s="1125">
        <v>15918</v>
      </c>
      <c r="J8" s="1125">
        <v>8992</v>
      </c>
      <c r="K8" s="1125">
        <v>6926</v>
      </c>
      <c r="L8" s="1124">
        <v>16374</v>
      </c>
      <c r="M8" s="1125">
        <v>9321</v>
      </c>
      <c r="N8" s="1126">
        <v>7053</v>
      </c>
      <c r="O8" s="1125">
        <v>-456</v>
      </c>
      <c r="P8" s="1125">
        <v>-329</v>
      </c>
      <c r="Q8" s="1126">
        <v>-127</v>
      </c>
    </row>
    <row r="9" spans="1:19" x14ac:dyDescent="0.2">
      <c r="A9" s="965"/>
      <c r="B9" t="s">
        <v>440</v>
      </c>
      <c r="C9" s="664" t="s">
        <v>435</v>
      </c>
      <c r="D9" s="664" t="s">
        <v>436</v>
      </c>
      <c r="E9" s="1123" t="s">
        <v>444</v>
      </c>
      <c r="F9" s="1124">
        <v>7894</v>
      </c>
      <c r="G9" s="1125">
        <v>3906</v>
      </c>
      <c r="H9" s="1126">
        <v>3988</v>
      </c>
      <c r="I9" s="1125">
        <v>6417</v>
      </c>
      <c r="J9" s="1125">
        <v>3550</v>
      </c>
      <c r="K9" s="1125">
        <v>2867</v>
      </c>
      <c r="L9" s="1124">
        <v>6837</v>
      </c>
      <c r="M9" s="1125">
        <v>3707</v>
      </c>
      <c r="N9" s="1126">
        <v>3130</v>
      </c>
      <c r="O9" s="1125">
        <v>-420</v>
      </c>
      <c r="P9" s="1125">
        <v>-157</v>
      </c>
      <c r="Q9" s="1126">
        <v>-263</v>
      </c>
    </row>
    <row r="10" spans="1:19" x14ac:dyDescent="0.2">
      <c r="A10" s="965"/>
      <c r="B10" t="s">
        <v>441</v>
      </c>
      <c r="C10" s="664" t="s">
        <v>435</v>
      </c>
      <c r="D10" s="664" t="s">
        <v>436</v>
      </c>
      <c r="E10" s="1123" t="s">
        <v>444</v>
      </c>
      <c r="F10" s="1124">
        <v>7319</v>
      </c>
      <c r="G10" s="1125">
        <v>3639</v>
      </c>
      <c r="H10" s="1126">
        <v>3680</v>
      </c>
      <c r="I10" s="1125">
        <v>5768</v>
      </c>
      <c r="J10" s="1125">
        <v>3161</v>
      </c>
      <c r="K10" s="1125">
        <v>2607</v>
      </c>
      <c r="L10" s="1124">
        <v>6190</v>
      </c>
      <c r="M10" s="1125">
        <v>3414</v>
      </c>
      <c r="N10" s="1126">
        <v>2776</v>
      </c>
      <c r="O10" s="1125">
        <v>-422</v>
      </c>
      <c r="P10" s="1125">
        <v>-253</v>
      </c>
      <c r="Q10" s="1126">
        <v>-169</v>
      </c>
    </row>
    <row r="11" spans="1:19" x14ac:dyDescent="0.2">
      <c r="A11" s="965"/>
      <c r="B11" t="s">
        <v>442</v>
      </c>
      <c r="C11" s="664" t="s">
        <v>435</v>
      </c>
      <c r="D11" s="664" t="s">
        <v>436</v>
      </c>
      <c r="E11" s="1123" t="s">
        <v>444</v>
      </c>
      <c r="F11" s="1124">
        <v>8078</v>
      </c>
      <c r="G11" s="1125">
        <v>4051</v>
      </c>
      <c r="H11" s="1126">
        <v>4027</v>
      </c>
      <c r="I11" s="1125">
        <v>6555</v>
      </c>
      <c r="J11" s="1125">
        <v>3590</v>
      </c>
      <c r="K11" s="1125">
        <v>2965</v>
      </c>
      <c r="L11" s="1124">
        <v>6738</v>
      </c>
      <c r="M11" s="1125">
        <v>3772</v>
      </c>
      <c r="N11" s="1126">
        <v>2966</v>
      </c>
      <c r="O11" s="1125">
        <v>-183</v>
      </c>
      <c r="P11" s="1125">
        <v>-182</v>
      </c>
      <c r="Q11" s="1126">
        <v>-1</v>
      </c>
    </row>
    <row r="12" spans="1:19" x14ac:dyDescent="0.2">
      <c r="A12" s="965"/>
      <c r="B12" t="s">
        <v>443</v>
      </c>
      <c r="C12" s="664" t="s">
        <v>435</v>
      </c>
      <c r="D12" s="664" t="s">
        <v>436</v>
      </c>
      <c r="E12" s="1123" t="s">
        <v>444</v>
      </c>
      <c r="F12" s="1124">
        <v>7579</v>
      </c>
      <c r="G12" s="1125">
        <v>3740</v>
      </c>
      <c r="H12" s="1126">
        <v>3839</v>
      </c>
      <c r="I12" s="1125">
        <v>6031</v>
      </c>
      <c r="J12" s="1125">
        <v>3149</v>
      </c>
      <c r="K12" s="1125">
        <v>2882</v>
      </c>
      <c r="L12" s="1124">
        <v>6459</v>
      </c>
      <c r="M12" s="1125">
        <v>3465</v>
      </c>
      <c r="N12" s="1126">
        <v>2994</v>
      </c>
      <c r="O12" s="1125">
        <v>-428</v>
      </c>
      <c r="P12" s="1125">
        <v>-316</v>
      </c>
      <c r="Q12" s="1126">
        <v>-112</v>
      </c>
    </row>
    <row r="13" spans="1:19" x14ac:dyDescent="0.2">
      <c r="A13" s="965"/>
      <c r="B13" t="s">
        <v>445</v>
      </c>
      <c r="C13" s="664" t="s">
        <v>435</v>
      </c>
      <c r="D13" s="664" t="s">
        <v>436</v>
      </c>
      <c r="E13" s="1123" t="s">
        <v>444</v>
      </c>
      <c r="F13" s="1124">
        <v>8004</v>
      </c>
      <c r="G13" s="1125">
        <v>4200</v>
      </c>
      <c r="H13" s="1126">
        <v>3804</v>
      </c>
      <c r="I13" s="1125">
        <v>5943</v>
      </c>
      <c r="J13" s="1125">
        <v>3192</v>
      </c>
      <c r="K13" s="1125">
        <v>2751</v>
      </c>
      <c r="L13" s="1124">
        <v>6644</v>
      </c>
      <c r="M13" s="1125">
        <v>3702</v>
      </c>
      <c r="N13" s="1126">
        <v>2942</v>
      </c>
      <c r="O13" s="1125">
        <v>-701</v>
      </c>
      <c r="P13" s="1125">
        <v>-510</v>
      </c>
      <c r="Q13" s="1126">
        <v>-191</v>
      </c>
    </row>
    <row r="14" spans="1:19" x14ac:dyDescent="0.2">
      <c r="A14" s="965"/>
      <c r="B14" t="s">
        <v>446</v>
      </c>
      <c r="C14" s="664" t="s">
        <v>435</v>
      </c>
      <c r="D14" s="664" t="s">
        <v>436</v>
      </c>
      <c r="E14" s="1123" t="s">
        <v>444</v>
      </c>
      <c r="F14" s="1124">
        <v>8349</v>
      </c>
      <c r="G14" s="1125">
        <v>4239</v>
      </c>
      <c r="H14" s="1126">
        <v>4110</v>
      </c>
      <c r="I14" s="1125">
        <v>6180</v>
      </c>
      <c r="J14" s="1125">
        <v>3347</v>
      </c>
      <c r="K14" s="1125">
        <v>2833</v>
      </c>
      <c r="L14" s="1124">
        <v>6759</v>
      </c>
      <c r="M14" s="1125">
        <v>3732</v>
      </c>
      <c r="N14" s="1126">
        <v>3027</v>
      </c>
      <c r="O14" s="1125">
        <v>-579</v>
      </c>
      <c r="P14" s="1125">
        <v>-385</v>
      </c>
      <c r="Q14" s="1126">
        <v>-194</v>
      </c>
    </row>
    <row r="15" spans="1:19" x14ac:dyDescent="0.2">
      <c r="A15" s="965"/>
      <c r="B15" t="s">
        <v>447</v>
      </c>
      <c r="C15" s="664" t="s">
        <v>435</v>
      </c>
      <c r="D15" s="664" t="s">
        <v>436</v>
      </c>
      <c r="E15" s="1123" t="s">
        <v>444</v>
      </c>
      <c r="F15" s="1124">
        <v>6859</v>
      </c>
      <c r="G15" s="1125">
        <v>3368</v>
      </c>
      <c r="H15" s="1126">
        <v>3491</v>
      </c>
      <c r="I15" s="1125">
        <v>4436</v>
      </c>
      <c r="J15" s="1125">
        <v>2303</v>
      </c>
      <c r="K15" s="1125">
        <v>2133</v>
      </c>
      <c r="L15" s="1124">
        <v>5065</v>
      </c>
      <c r="M15" s="1125">
        <v>2700</v>
      </c>
      <c r="N15" s="1126">
        <v>2365</v>
      </c>
      <c r="O15" s="1125">
        <v>-629</v>
      </c>
      <c r="P15" s="1125">
        <v>-397</v>
      </c>
      <c r="Q15" s="1126">
        <v>-232</v>
      </c>
    </row>
    <row r="16" spans="1:19" x14ac:dyDescent="0.2">
      <c r="A16" s="965"/>
      <c r="B16" t="s">
        <v>448</v>
      </c>
      <c r="C16" s="664" t="s">
        <v>435</v>
      </c>
      <c r="D16" s="664" t="s">
        <v>436</v>
      </c>
      <c r="E16" s="1123" t="s">
        <v>444</v>
      </c>
      <c r="F16" s="1124">
        <v>7939</v>
      </c>
      <c r="G16" s="1125">
        <v>3868</v>
      </c>
      <c r="H16" s="1126">
        <v>4071</v>
      </c>
      <c r="I16" s="1125">
        <v>5051</v>
      </c>
      <c r="J16" s="1125">
        <v>2566</v>
      </c>
      <c r="K16" s="1125">
        <v>2485</v>
      </c>
      <c r="L16" s="1124">
        <v>5516</v>
      </c>
      <c r="M16" s="1125">
        <v>2878</v>
      </c>
      <c r="N16" s="1126">
        <v>2638</v>
      </c>
      <c r="O16" s="1125">
        <v>-465</v>
      </c>
      <c r="P16" s="1125">
        <v>-312</v>
      </c>
      <c r="Q16" s="1126">
        <v>-153</v>
      </c>
    </row>
    <row r="17" spans="1:19" x14ac:dyDescent="0.2">
      <c r="A17" s="984"/>
      <c r="B17" s="780"/>
      <c r="C17" s="968"/>
      <c r="D17" s="968"/>
      <c r="E17" s="1127"/>
      <c r="F17" s="1128">
        <f>SUM(F5:F16)</f>
        <v>106109</v>
      </c>
      <c r="G17" s="1129">
        <f t="shared" ref="G17:Q17" si="0">SUM(G5:G16)</f>
        <v>53045</v>
      </c>
      <c r="H17" s="1130">
        <f t="shared" si="0"/>
        <v>53064</v>
      </c>
      <c r="I17" s="1129">
        <f t="shared" si="0"/>
        <v>90700</v>
      </c>
      <c r="J17" s="1129">
        <f t="shared" si="0"/>
        <v>48629</v>
      </c>
      <c r="K17" s="1129">
        <f t="shared" si="0"/>
        <v>42071</v>
      </c>
      <c r="L17" s="1128">
        <f t="shared" si="0"/>
        <v>98107</v>
      </c>
      <c r="M17" s="1129">
        <f t="shared" si="0"/>
        <v>53585</v>
      </c>
      <c r="N17" s="1130">
        <f t="shared" si="0"/>
        <v>44522</v>
      </c>
      <c r="O17" s="1131">
        <f t="shared" si="0"/>
        <v>-7407</v>
      </c>
      <c r="P17" s="1129">
        <f t="shared" si="0"/>
        <v>-4956</v>
      </c>
      <c r="Q17" s="1130">
        <f t="shared" si="0"/>
        <v>-2451</v>
      </c>
    </row>
    <row r="18" spans="1:19" x14ac:dyDescent="0.2">
      <c r="A18" s="965" t="s">
        <v>453</v>
      </c>
      <c r="B18" t="s">
        <v>434</v>
      </c>
      <c r="C18" t="s">
        <v>435</v>
      </c>
      <c r="D18" t="s">
        <v>436</v>
      </c>
      <c r="E18" s="983" t="s">
        <v>444</v>
      </c>
      <c r="F18" s="1132">
        <v>6886</v>
      </c>
      <c r="G18" s="991">
        <v>3466</v>
      </c>
      <c r="H18" s="992">
        <v>3420</v>
      </c>
      <c r="I18" s="991">
        <v>5128</v>
      </c>
      <c r="J18" s="991">
        <v>2774</v>
      </c>
      <c r="K18" s="991">
        <v>2354</v>
      </c>
      <c r="L18" s="1132">
        <v>5830</v>
      </c>
      <c r="M18" s="991">
        <v>3114</v>
      </c>
      <c r="N18" s="992">
        <v>2716</v>
      </c>
      <c r="O18" s="1133">
        <v>-702</v>
      </c>
      <c r="P18" s="991">
        <v>-340</v>
      </c>
      <c r="Q18" s="974">
        <v>-362</v>
      </c>
      <c r="R18" s="897">
        <f>O18</f>
        <v>-702</v>
      </c>
    </row>
    <row r="19" spans="1:19" x14ac:dyDescent="0.2">
      <c r="A19" s="965"/>
      <c r="B19" t="s">
        <v>437</v>
      </c>
      <c r="C19" t="s">
        <v>435</v>
      </c>
      <c r="D19" t="s">
        <v>436</v>
      </c>
      <c r="E19" s="983" t="s">
        <v>444</v>
      </c>
      <c r="F19" s="1132">
        <v>7972</v>
      </c>
      <c r="G19" s="991">
        <v>4045</v>
      </c>
      <c r="H19" s="992">
        <v>3927</v>
      </c>
      <c r="I19" s="991">
        <v>5343</v>
      </c>
      <c r="J19" s="991">
        <v>2821</v>
      </c>
      <c r="K19" s="991">
        <v>2522</v>
      </c>
      <c r="L19" s="1132">
        <v>6085</v>
      </c>
      <c r="M19" s="991">
        <v>3363</v>
      </c>
      <c r="N19" s="992">
        <v>2722</v>
      </c>
      <c r="O19" s="1133">
        <v>-742</v>
      </c>
      <c r="P19" s="991">
        <v>-542</v>
      </c>
      <c r="Q19" s="974">
        <v>-200</v>
      </c>
      <c r="R19" s="897">
        <f>O19+R18</f>
        <v>-1444</v>
      </c>
    </row>
    <row r="20" spans="1:19" x14ac:dyDescent="0.2">
      <c r="A20" s="965"/>
      <c r="B20" t="s">
        <v>438</v>
      </c>
      <c r="C20" t="s">
        <v>435</v>
      </c>
      <c r="D20" t="s">
        <v>436</v>
      </c>
      <c r="E20" s="983" t="s">
        <v>444</v>
      </c>
      <c r="F20" s="1132">
        <v>16050</v>
      </c>
      <c r="G20" s="991">
        <v>7916</v>
      </c>
      <c r="H20" s="992">
        <v>8134</v>
      </c>
      <c r="I20" s="991">
        <v>19124</v>
      </c>
      <c r="J20" s="991">
        <v>9970</v>
      </c>
      <c r="K20" s="991">
        <v>9154</v>
      </c>
      <c r="L20" s="1132">
        <v>20642</v>
      </c>
      <c r="M20" s="991">
        <v>11203</v>
      </c>
      <c r="N20" s="992">
        <v>9439</v>
      </c>
      <c r="O20" s="1133">
        <v>-1518</v>
      </c>
      <c r="P20" s="991">
        <v>-1233</v>
      </c>
      <c r="Q20" s="974">
        <v>-285</v>
      </c>
      <c r="R20" s="897">
        <f t="shared" ref="R20:R29" si="1">O20+R19</f>
        <v>-2962</v>
      </c>
    </row>
    <row r="21" spans="1:19" x14ac:dyDescent="0.2">
      <c r="A21" s="965"/>
      <c r="B21" t="s">
        <v>439</v>
      </c>
      <c r="C21" t="s">
        <v>435</v>
      </c>
      <c r="D21" t="s">
        <v>436</v>
      </c>
      <c r="E21" s="983" t="s">
        <v>444</v>
      </c>
      <c r="F21" s="1132">
        <v>12678</v>
      </c>
      <c r="G21" s="991">
        <v>6538</v>
      </c>
      <c r="H21" s="992">
        <v>6140</v>
      </c>
      <c r="I21" s="991">
        <v>15298</v>
      </c>
      <c r="J21" s="991">
        <v>8742</v>
      </c>
      <c r="K21" s="991">
        <v>6556</v>
      </c>
      <c r="L21" s="1132">
        <v>15724</v>
      </c>
      <c r="M21" s="991">
        <v>8801</v>
      </c>
      <c r="N21" s="992">
        <v>6923</v>
      </c>
      <c r="O21" s="1133">
        <v>-426</v>
      </c>
      <c r="P21" s="991">
        <v>-59</v>
      </c>
      <c r="Q21" s="974">
        <v>-367</v>
      </c>
      <c r="R21" s="897">
        <f t="shared" si="1"/>
        <v>-3388</v>
      </c>
    </row>
    <row r="22" spans="1:19" x14ac:dyDescent="0.2">
      <c r="A22" s="965"/>
      <c r="B22" t="s">
        <v>440</v>
      </c>
      <c r="C22" t="s">
        <v>435</v>
      </c>
      <c r="D22" t="s">
        <v>436</v>
      </c>
      <c r="E22" s="983" t="s">
        <v>444</v>
      </c>
      <c r="F22" s="1132">
        <v>7425</v>
      </c>
      <c r="G22" s="991">
        <v>3744</v>
      </c>
      <c r="H22" s="992">
        <v>3681</v>
      </c>
      <c r="I22" s="991">
        <v>6143</v>
      </c>
      <c r="J22" s="991">
        <v>3248</v>
      </c>
      <c r="K22" s="991">
        <v>2895</v>
      </c>
      <c r="L22" s="1132">
        <v>6754</v>
      </c>
      <c r="M22" s="991">
        <v>3670</v>
      </c>
      <c r="N22" s="992">
        <v>3084</v>
      </c>
      <c r="O22" s="1133">
        <v>-611</v>
      </c>
      <c r="P22" s="991">
        <v>-422</v>
      </c>
      <c r="Q22" s="974">
        <v>-189</v>
      </c>
      <c r="R22" s="897">
        <f t="shared" si="1"/>
        <v>-3999</v>
      </c>
    </row>
    <row r="23" spans="1:19" x14ac:dyDescent="0.2">
      <c r="A23" s="965"/>
      <c r="B23" t="s">
        <v>441</v>
      </c>
      <c r="C23" t="s">
        <v>435</v>
      </c>
      <c r="D23" t="s">
        <v>436</v>
      </c>
      <c r="E23" s="983" t="s">
        <v>444</v>
      </c>
      <c r="F23" s="1132">
        <v>8163</v>
      </c>
      <c r="G23" s="991">
        <v>4026</v>
      </c>
      <c r="H23" s="992">
        <v>4137</v>
      </c>
      <c r="I23" s="991">
        <v>5994</v>
      </c>
      <c r="J23" s="991">
        <v>3281</v>
      </c>
      <c r="K23" s="991">
        <v>2713</v>
      </c>
      <c r="L23" s="1132">
        <v>6743</v>
      </c>
      <c r="M23" s="991">
        <v>3694</v>
      </c>
      <c r="N23" s="992">
        <v>3049</v>
      </c>
      <c r="O23" s="1133">
        <v>-749</v>
      </c>
      <c r="P23" s="991">
        <v>-413</v>
      </c>
      <c r="Q23" s="974">
        <v>-336</v>
      </c>
      <c r="R23" s="897">
        <f t="shared" si="1"/>
        <v>-4748</v>
      </c>
    </row>
    <row r="24" spans="1:19" x14ac:dyDescent="0.2">
      <c r="A24" s="965"/>
      <c r="B24" t="s">
        <v>442</v>
      </c>
      <c r="C24" t="s">
        <v>435</v>
      </c>
      <c r="D24" t="s">
        <v>436</v>
      </c>
      <c r="E24" s="983" t="s">
        <v>444</v>
      </c>
      <c r="F24" s="1132">
        <v>7552</v>
      </c>
      <c r="G24" s="991">
        <v>3734</v>
      </c>
      <c r="H24" s="992">
        <v>3818</v>
      </c>
      <c r="I24" s="991">
        <v>6366</v>
      </c>
      <c r="J24" s="991">
        <v>3508</v>
      </c>
      <c r="K24" s="991">
        <v>2858</v>
      </c>
      <c r="L24" s="1132">
        <v>6623</v>
      </c>
      <c r="M24" s="991">
        <v>3608</v>
      </c>
      <c r="N24" s="992">
        <v>3015</v>
      </c>
      <c r="O24" s="1133">
        <v>-257</v>
      </c>
      <c r="P24" s="991">
        <v>-100</v>
      </c>
      <c r="Q24" s="974">
        <v>-157</v>
      </c>
      <c r="R24" s="897">
        <f t="shared" si="1"/>
        <v>-5005</v>
      </c>
    </row>
    <row r="25" spans="1:19" x14ac:dyDescent="0.2">
      <c r="A25" s="965"/>
      <c r="B25" t="s">
        <v>443</v>
      </c>
      <c r="C25" t="s">
        <v>435</v>
      </c>
      <c r="D25" t="s">
        <v>436</v>
      </c>
      <c r="E25" s="983" t="s">
        <v>444</v>
      </c>
      <c r="F25" s="1132">
        <v>8142</v>
      </c>
      <c r="G25" s="991">
        <v>4079</v>
      </c>
      <c r="H25" s="992">
        <v>4063</v>
      </c>
      <c r="I25" s="991">
        <v>6469</v>
      </c>
      <c r="J25" s="991">
        <v>3462</v>
      </c>
      <c r="K25" s="991">
        <v>3007</v>
      </c>
      <c r="L25" s="1132">
        <v>6956</v>
      </c>
      <c r="M25" s="991">
        <v>3757</v>
      </c>
      <c r="N25" s="992">
        <v>3199</v>
      </c>
      <c r="O25" s="1133">
        <v>-487</v>
      </c>
      <c r="P25" s="991">
        <v>-295</v>
      </c>
      <c r="Q25" s="974">
        <v>-192</v>
      </c>
      <c r="R25" s="897">
        <f t="shared" si="1"/>
        <v>-5492</v>
      </c>
    </row>
    <row r="26" spans="1:19" x14ac:dyDescent="0.2">
      <c r="A26" s="965"/>
      <c r="B26" t="s">
        <v>445</v>
      </c>
      <c r="C26" t="s">
        <v>435</v>
      </c>
      <c r="D26" t="s">
        <v>436</v>
      </c>
      <c r="E26" s="983" t="s">
        <v>444</v>
      </c>
      <c r="F26" s="1132">
        <v>8323</v>
      </c>
      <c r="G26" s="991">
        <v>4218</v>
      </c>
      <c r="H26" s="992">
        <v>4105</v>
      </c>
      <c r="I26" s="991">
        <v>6146</v>
      </c>
      <c r="J26" s="991">
        <v>3328</v>
      </c>
      <c r="K26" s="991">
        <v>2818</v>
      </c>
      <c r="L26" s="1132">
        <v>7008</v>
      </c>
      <c r="M26" s="991">
        <v>3955</v>
      </c>
      <c r="N26" s="992">
        <v>3053</v>
      </c>
      <c r="O26" s="1133">
        <v>-862</v>
      </c>
      <c r="P26" s="991">
        <v>-627</v>
      </c>
      <c r="Q26" s="974">
        <v>-235</v>
      </c>
      <c r="R26" s="897">
        <f t="shared" si="1"/>
        <v>-6354</v>
      </c>
    </row>
    <row r="27" spans="1:19" x14ac:dyDescent="0.2">
      <c r="A27" s="965"/>
      <c r="B27" t="s">
        <v>446</v>
      </c>
      <c r="C27" t="s">
        <v>435</v>
      </c>
      <c r="D27" t="s">
        <v>436</v>
      </c>
      <c r="E27" s="983" t="s">
        <v>444</v>
      </c>
      <c r="F27" s="1132">
        <v>8581</v>
      </c>
      <c r="G27" s="991">
        <v>4407</v>
      </c>
      <c r="H27" s="992">
        <v>4174</v>
      </c>
      <c r="I27" s="991">
        <v>6525</v>
      </c>
      <c r="J27" s="991">
        <v>3540</v>
      </c>
      <c r="K27" s="991">
        <v>2985</v>
      </c>
      <c r="L27" s="1132">
        <v>6997</v>
      </c>
      <c r="M27" s="991">
        <v>3848</v>
      </c>
      <c r="N27" s="992">
        <v>3149</v>
      </c>
      <c r="O27" s="1133">
        <v>-472</v>
      </c>
      <c r="P27" s="991">
        <v>-308</v>
      </c>
      <c r="Q27" s="974">
        <v>-164</v>
      </c>
      <c r="R27" s="897">
        <f t="shared" si="1"/>
        <v>-6826</v>
      </c>
    </row>
    <row r="28" spans="1:19" x14ac:dyDescent="0.2">
      <c r="A28" s="965"/>
      <c r="B28" t="s">
        <v>447</v>
      </c>
      <c r="C28" t="s">
        <v>435</v>
      </c>
      <c r="D28" t="s">
        <v>436</v>
      </c>
      <c r="E28" s="983" t="s">
        <v>444</v>
      </c>
      <c r="F28" s="1132">
        <v>7476</v>
      </c>
      <c r="G28" s="991">
        <v>3733</v>
      </c>
      <c r="H28" s="992">
        <v>3743</v>
      </c>
      <c r="I28" s="991">
        <v>5108</v>
      </c>
      <c r="J28" s="991">
        <v>2724</v>
      </c>
      <c r="K28" s="991">
        <v>2384</v>
      </c>
      <c r="L28" s="1132">
        <v>5416</v>
      </c>
      <c r="M28" s="991">
        <v>2953</v>
      </c>
      <c r="N28" s="992">
        <v>2463</v>
      </c>
      <c r="O28" s="1133">
        <v>-308</v>
      </c>
      <c r="P28" s="991">
        <v>-229</v>
      </c>
      <c r="Q28" s="974">
        <v>-79</v>
      </c>
      <c r="R28" s="897">
        <f t="shared" si="1"/>
        <v>-7134</v>
      </c>
    </row>
    <row r="29" spans="1:19" x14ac:dyDescent="0.2">
      <c r="A29" s="965"/>
      <c r="B29" t="s">
        <v>448</v>
      </c>
      <c r="C29" t="s">
        <v>435</v>
      </c>
      <c r="D29" t="s">
        <v>436</v>
      </c>
      <c r="E29" s="983" t="s">
        <v>444</v>
      </c>
      <c r="F29" s="1132">
        <v>7810</v>
      </c>
      <c r="G29" s="991">
        <v>3853</v>
      </c>
      <c r="H29" s="992">
        <v>3957</v>
      </c>
      <c r="I29" s="991">
        <v>5455</v>
      </c>
      <c r="J29" s="991">
        <v>2852</v>
      </c>
      <c r="K29" s="991">
        <v>2603</v>
      </c>
      <c r="L29" s="1132">
        <v>5687</v>
      </c>
      <c r="M29" s="991">
        <v>3011</v>
      </c>
      <c r="N29" s="992">
        <v>2676</v>
      </c>
      <c r="O29" s="1133">
        <v>-232</v>
      </c>
      <c r="P29" s="991">
        <v>-159</v>
      </c>
      <c r="Q29" s="974">
        <v>-73</v>
      </c>
      <c r="R29" s="897">
        <f t="shared" si="1"/>
        <v>-7366</v>
      </c>
    </row>
    <row r="30" spans="1:19" x14ac:dyDescent="0.2">
      <c r="A30" s="984"/>
      <c r="B30" s="780"/>
      <c r="C30" s="780"/>
      <c r="D30" s="780"/>
      <c r="E30" s="985"/>
      <c r="F30" s="1134">
        <f>SUM(F18:F29)</f>
        <v>107058</v>
      </c>
      <c r="G30" s="1135">
        <f t="shared" ref="G30:Q30" si="2">SUM(G18:G29)</f>
        <v>53759</v>
      </c>
      <c r="H30" s="1136">
        <f t="shared" si="2"/>
        <v>53299</v>
      </c>
      <c r="I30" s="1135">
        <f t="shared" si="2"/>
        <v>93099</v>
      </c>
      <c r="J30" s="1135">
        <f t="shared" si="2"/>
        <v>50250</v>
      </c>
      <c r="K30" s="1135">
        <f t="shared" si="2"/>
        <v>42849</v>
      </c>
      <c r="L30" s="1134">
        <f t="shared" si="2"/>
        <v>100465</v>
      </c>
      <c r="M30" s="1135">
        <f t="shared" si="2"/>
        <v>54977</v>
      </c>
      <c r="N30" s="1136">
        <f t="shared" si="2"/>
        <v>45488</v>
      </c>
      <c r="O30" s="1137">
        <f t="shared" si="2"/>
        <v>-7366</v>
      </c>
      <c r="P30" s="1135">
        <f t="shared" si="2"/>
        <v>-4727</v>
      </c>
      <c r="Q30" s="1136">
        <f t="shared" si="2"/>
        <v>-2639</v>
      </c>
      <c r="R30" s="897" t="s">
        <v>380</v>
      </c>
    </row>
    <row r="31" spans="1:19" x14ac:dyDescent="0.2">
      <c r="A31" s="965" t="s">
        <v>454</v>
      </c>
      <c r="B31" t="s">
        <v>434</v>
      </c>
      <c r="C31" t="s">
        <v>435</v>
      </c>
      <c r="D31" t="s">
        <v>436</v>
      </c>
      <c r="E31" s="983" t="s">
        <v>444</v>
      </c>
      <c r="F31" s="1132">
        <v>6866</v>
      </c>
      <c r="G31" s="991">
        <v>3498</v>
      </c>
      <c r="H31" s="992">
        <v>3368</v>
      </c>
      <c r="I31" s="991">
        <v>4998</v>
      </c>
      <c r="J31" s="991">
        <v>2670</v>
      </c>
      <c r="K31" s="991">
        <v>2328</v>
      </c>
      <c r="L31" s="1132">
        <v>5637</v>
      </c>
      <c r="M31" s="991">
        <v>3141</v>
      </c>
      <c r="N31" s="992">
        <v>2496</v>
      </c>
      <c r="O31" s="1133">
        <v>-639</v>
      </c>
      <c r="P31" s="991">
        <v>-471</v>
      </c>
      <c r="Q31" s="974">
        <v>-168</v>
      </c>
      <c r="R31" s="897">
        <f>O31</f>
        <v>-639</v>
      </c>
      <c r="S31" s="897">
        <f t="shared" ref="S31:S42" si="3">R31-R18</f>
        <v>63</v>
      </c>
    </row>
    <row r="32" spans="1:19" x14ac:dyDescent="0.2">
      <c r="A32" s="965"/>
      <c r="B32" t="s">
        <v>437</v>
      </c>
      <c r="C32" s="1138" t="s">
        <v>435</v>
      </c>
      <c r="D32" t="s">
        <v>436</v>
      </c>
      <c r="E32" s="983" t="s">
        <v>444</v>
      </c>
      <c r="F32" s="674">
        <v>8486</v>
      </c>
      <c r="G32" s="675">
        <v>4270</v>
      </c>
      <c r="H32" s="676">
        <v>4216</v>
      </c>
      <c r="I32" s="675">
        <v>5964</v>
      </c>
      <c r="J32" s="675">
        <v>3163</v>
      </c>
      <c r="K32" s="675">
        <v>2801</v>
      </c>
      <c r="L32" s="674">
        <v>6217</v>
      </c>
      <c r="M32" s="675">
        <v>3329</v>
      </c>
      <c r="N32" s="676">
        <v>2888</v>
      </c>
      <c r="O32" s="1139">
        <v>-253</v>
      </c>
      <c r="P32" s="675">
        <v>-166</v>
      </c>
      <c r="Q32" s="1140">
        <v>-87</v>
      </c>
      <c r="R32" s="897">
        <f t="shared" ref="R32:R37" si="4">O32+R31</f>
        <v>-892</v>
      </c>
      <c r="S32" s="897">
        <f t="shared" si="3"/>
        <v>552</v>
      </c>
    </row>
    <row r="33" spans="1:19" x14ac:dyDescent="0.2">
      <c r="A33" s="965"/>
      <c r="B33" t="s">
        <v>438</v>
      </c>
      <c r="C33" t="s">
        <v>435</v>
      </c>
      <c r="D33" t="s">
        <v>436</v>
      </c>
      <c r="E33" s="983" t="s">
        <v>444</v>
      </c>
      <c r="F33" s="1132">
        <v>15691</v>
      </c>
      <c r="G33" s="991">
        <v>7683</v>
      </c>
      <c r="H33" s="992">
        <v>8008</v>
      </c>
      <c r="I33" s="991">
        <v>18995</v>
      </c>
      <c r="J33" s="991">
        <v>9768</v>
      </c>
      <c r="K33" s="991">
        <v>9227</v>
      </c>
      <c r="L33" s="1132">
        <v>20471</v>
      </c>
      <c r="M33" s="991">
        <v>11104</v>
      </c>
      <c r="N33" s="992">
        <v>9367</v>
      </c>
      <c r="O33" s="1133">
        <v>-1476</v>
      </c>
      <c r="P33" s="991">
        <v>-1336</v>
      </c>
      <c r="Q33" s="974">
        <v>-140</v>
      </c>
      <c r="R33" s="897">
        <f t="shared" si="4"/>
        <v>-2368</v>
      </c>
      <c r="S33" s="897">
        <f t="shared" si="3"/>
        <v>594</v>
      </c>
    </row>
    <row r="34" spans="1:19" x14ac:dyDescent="0.2">
      <c r="A34" s="965"/>
      <c r="B34" t="s">
        <v>439</v>
      </c>
      <c r="C34" t="s">
        <v>435</v>
      </c>
      <c r="D34" t="s">
        <v>436</v>
      </c>
      <c r="E34" s="983" t="s">
        <v>444</v>
      </c>
      <c r="F34" s="1132">
        <v>11765</v>
      </c>
      <c r="G34" s="991">
        <v>5986</v>
      </c>
      <c r="H34" s="992">
        <v>5779</v>
      </c>
      <c r="I34" s="991">
        <v>14771</v>
      </c>
      <c r="J34" s="991">
        <v>8429</v>
      </c>
      <c r="K34" s="991">
        <v>6342</v>
      </c>
      <c r="L34" s="1132">
        <v>15158</v>
      </c>
      <c r="M34" s="991">
        <v>8457</v>
      </c>
      <c r="N34" s="992">
        <v>6701</v>
      </c>
      <c r="O34" s="1133">
        <v>-387</v>
      </c>
      <c r="P34" s="991">
        <v>-28</v>
      </c>
      <c r="Q34" s="974">
        <v>-359</v>
      </c>
      <c r="R34" s="897">
        <f t="shared" si="4"/>
        <v>-2755</v>
      </c>
      <c r="S34" s="897">
        <f t="shared" si="3"/>
        <v>633</v>
      </c>
    </row>
    <row r="35" spans="1:19" x14ac:dyDescent="0.2">
      <c r="A35" s="965"/>
      <c r="B35" t="s">
        <v>440</v>
      </c>
      <c r="C35" t="s">
        <v>435</v>
      </c>
      <c r="D35" t="s">
        <v>436</v>
      </c>
      <c r="E35" s="983" t="s">
        <v>444</v>
      </c>
      <c r="F35" s="1132">
        <v>8394</v>
      </c>
      <c r="G35" s="991">
        <v>4204</v>
      </c>
      <c r="H35" s="992">
        <v>4190</v>
      </c>
      <c r="I35" s="991">
        <v>6789</v>
      </c>
      <c r="J35" s="991">
        <v>3729</v>
      </c>
      <c r="K35" s="991">
        <v>3060</v>
      </c>
      <c r="L35" s="1132">
        <v>7355</v>
      </c>
      <c r="M35" s="991">
        <v>4084</v>
      </c>
      <c r="N35" s="992">
        <v>3271</v>
      </c>
      <c r="O35" s="1133">
        <v>-566</v>
      </c>
      <c r="P35" s="991">
        <v>-355</v>
      </c>
      <c r="Q35" s="974">
        <v>-211</v>
      </c>
      <c r="R35" s="897">
        <f t="shared" si="4"/>
        <v>-3321</v>
      </c>
      <c r="S35" s="897">
        <f t="shared" si="3"/>
        <v>678</v>
      </c>
    </row>
    <row r="36" spans="1:19" x14ac:dyDescent="0.2">
      <c r="A36" s="965"/>
      <c r="B36" t="s">
        <v>441</v>
      </c>
      <c r="C36" t="s">
        <v>435</v>
      </c>
      <c r="D36" t="s">
        <v>436</v>
      </c>
      <c r="E36" s="983" t="s">
        <v>444</v>
      </c>
      <c r="F36" s="1132">
        <v>7562</v>
      </c>
      <c r="G36" s="991">
        <v>3697</v>
      </c>
      <c r="H36" s="992">
        <v>3865</v>
      </c>
      <c r="I36" s="991">
        <v>5585</v>
      </c>
      <c r="J36" s="991">
        <v>2958</v>
      </c>
      <c r="K36" s="991">
        <v>2627</v>
      </c>
      <c r="L36" s="1132">
        <v>6183</v>
      </c>
      <c r="M36" s="991">
        <v>3380</v>
      </c>
      <c r="N36" s="992">
        <v>2803</v>
      </c>
      <c r="O36" s="1133">
        <v>-598</v>
      </c>
      <c r="P36" s="991">
        <v>-422</v>
      </c>
      <c r="Q36" s="974">
        <v>-176</v>
      </c>
      <c r="R36" s="897">
        <f t="shared" si="4"/>
        <v>-3919</v>
      </c>
      <c r="S36" s="897">
        <f t="shared" si="3"/>
        <v>829</v>
      </c>
    </row>
    <row r="37" spans="1:19" x14ac:dyDescent="0.2">
      <c r="A37" s="965"/>
      <c r="B37" t="s">
        <v>442</v>
      </c>
      <c r="C37" t="s">
        <v>435</v>
      </c>
      <c r="D37" t="s">
        <v>436</v>
      </c>
      <c r="E37" s="983" t="s">
        <v>444</v>
      </c>
      <c r="F37" s="1132">
        <v>7293</v>
      </c>
      <c r="G37" s="991">
        <v>3620</v>
      </c>
      <c r="H37" s="992">
        <v>3673</v>
      </c>
      <c r="I37" s="991">
        <v>5990</v>
      </c>
      <c r="J37" s="991">
        <v>3293</v>
      </c>
      <c r="K37" s="991">
        <v>2697</v>
      </c>
      <c r="L37" s="1132">
        <v>6132</v>
      </c>
      <c r="M37" s="991">
        <v>3365</v>
      </c>
      <c r="N37" s="992">
        <v>2767</v>
      </c>
      <c r="O37" s="1133">
        <v>-142</v>
      </c>
      <c r="P37" s="991">
        <v>-72</v>
      </c>
      <c r="Q37" s="974">
        <v>-70</v>
      </c>
      <c r="R37" s="897">
        <f t="shared" si="4"/>
        <v>-4061</v>
      </c>
      <c r="S37" s="897">
        <f t="shared" si="3"/>
        <v>944</v>
      </c>
    </row>
    <row r="38" spans="1:19" x14ac:dyDescent="0.2">
      <c r="A38" s="965"/>
      <c r="B38" t="s">
        <v>443</v>
      </c>
      <c r="C38" t="s">
        <v>435</v>
      </c>
      <c r="D38" t="s">
        <v>436</v>
      </c>
      <c r="E38" s="983" t="s">
        <v>444</v>
      </c>
      <c r="F38" s="1132">
        <v>8400</v>
      </c>
      <c r="G38" s="991">
        <v>4185</v>
      </c>
      <c r="H38" s="992">
        <v>4215</v>
      </c>
      <c r="I38" s="991">
        <v>6918</v>
      </c>
      <c r="J38" s="991">
        <v>3627</v>
      </c>
      <c r="K38" s="991">
        <v>3291</v>
      </c>
      <c r="L38" s="1132">
        <v>7460</v>
      </c>
      <c r="M38" s="991">
        <v>4052</v>
      </c>
      <c r="N38" s="992">
        <v>3408</v>
      </c>
      <c r="O38" s="1133">
        <v>-542</v>
      </c>
      <c r="P38" s="991">
        <v>-425</v>
      </c>
      <c r="Q38" s="974">
        <v>-117</v>
      </c>
      <c r="R38" s="897">
        <f>O38+R37</f>
        <v>-4603</v>
      </c>
      <c r="S38" s="897">
        <f t="shared" si="3"/>
        <v>889</v>
      </c>
    </row>
    <row r="39" spans="1:19" x14ac:dyDescent="0.2">
      <c r="A39" s="965"/>
      <c r="B39" t="s">
        <v>445</v>
      </c>
      <c r="C39" t="s">
        <v>435</v>
      </c>
      <c r="D39" t="s">
        <v>436</v>
      </c>
      <c r="E39" s="983" t="s">
        <v>444</v>
      </c>
      <c r="F39" s="1132">
        <v>7521</v>
      </c>
      <c r="G39" s="991">
        <v>3858</v>
      </c>
      <c r="H39" s="992">
        <v>3663</v>
      </c>
      <c r="I39" s="991">
        <v>5374</v>
      </c>
      <c r="J39" s="991">
        <v>2838</v>
      </c>
      <c r="K39" s="991">
        <v>2536</v>
      </c>
      <c r="L39" s="1132">
        <v>6089</v>
      </c>
      <c r="M39" s="991">
        <v>3405</v>
      </c>
      <c r="N39" s="992">
        <v>2684</v>
      </c>
      <c r="O39" s="1133">
        <v>-715</v>
      </c>
      <c r="P39" s="991">
        <v>-567</v>
      </c>
      <c r="Q39" s="974">
        <v>-148</v>
      </c>
      <c r="R39" s="897">
        <f>O39+R38</f>
        <v>-5318</v>
      </c>
      <c r="S39" s="897">
        <f t="shared" si="3"/>
        <v>1036</v>
      </c>
    </row>
    <row r="40" spans="1:19" x14ac:dyDescent="0.2">
      <c r="A40" s="965"/>
      <c r="B40" t="s">
        <v>446</v>
      </c>
      <c r="C40" t="s">
        <v>435</v>
      </c>
      <c r="D40" t="s">
        <v>436</v>
      </c>
      <c r="E40" s="983" t="s">
        <v>444</v>
      </c>
      <c r="F40" s="1132">
        <v>7577</v>
      </c>
      <c r="G40" s="991">
        <v>3897</v>
      </c>
      <c r="H40" s="992">
        <v>3680</v>
      </c>
      <c r="I40" s="991">
        <v>6137</v>
      </c>
      <c r="J40" s="991">
        <v>3298</v>
      </c>
      <c r="K40" s="991">
        <v>2839</v>
      </c>
      <c r="L40" s="1132">
        <v>6461</v>
      </c>
      <c r="M40" s="991">
        <v>3546</v>
      </c>
      <c r="N40" s="992">
        <v>2915</v>
      </c>
      <c r="O40" s="1133">
        <v>-324</v>
      </c>
      <c r="P40" s="991">
        <v>-248</v>
      </c>
      <c r="Q40" s="974">
        <v>-76</v>
      </c>
      <c r="R40" s="897">
        <f>O40+R39</f>
        <v>-5642</v>
      </c>
      <c r="S40" s="897">
        <f t="shared" si="3"/>
        <v>1184</v>
      </c>
    </row>
    <row r="41" spans="1:19" x14ac:dyDescent="0.2">
      <c r="A41" s="965"/>
      <c r="B41" t="s">
        <v>447</v>
      </c>
      <c r="C41" t="s">
        <v>435</v>
      </c>
      <c r="D41" t="s">
        <v>436</v>
      </c>
      <c r="E41" s="983" t="s">
        <v>444</v>
      </c>
      <c r="F41" s="1132">
        <v>7798</v>
      </c>
      <c r="G41" s="991">
        <v>3902</v>
      </c>
      <c r="H41" s="992">
        <v>3896</v>
      </c>
      <c r="I41" s="991">
        <v>5094</v>
      </c>
      <c r="J41" s="991">
        <v>2673</v>
      </c>
      <c r="K41" s="991">
        <v>2421</v>
      </c>
      <c r="L41" s="1132">
        <v>5339</v>
      </c>
      <c r="M41" s="991">
        <v>2829</v>
      </c>
      <c r="N41" s="992">
        <v>2510</v>
      </c>
      <c r="O41" s="1133">
        <v>-245</v>
      </c>
      <c r="P41" s="991">
        <v>-156</v>
      </c>
      <c r="Q41" s="974">
        <v>-89</v>
      </c>
      <c r="R41" s="897">
        <f>O41+R40</f>
        <v>-5887</v>
      </c>
      <c r="S41" s="897">
        <f t="shared" si="3"/>
        <v>1247</v>
      </c>
    </row>
    <row r="42" spans="1:19" x14ac:dyDescent="0.2">
      <c r="A42" s="965"/>
      <c r="B42" t="s">
        <v>448</v>
      </c>
      <c r="C42" t="s">
        <v>435</v>
      </c>
      <c r="D42" t="s">
        <v>436</v>
      </c>
      <c r="E42" s="983" t="s">
        <v>444</v>
      </c>
      <c r="F42" s="1132">
        <v>7674</v>
      </c>
      <c r="G42" s="991">
        <v>3791</v>
      </c>
      <c r="H42" s="992">
        <v>3883</v>
      </c>
      <c r="I42" s="991">
        <v>5029</v>
      </c>
      <c r="J42" s="991">
        <v>2619</v>
      </c>
      <c r="K42" s="991">
        <v>2410</v>
      </c>
      <c r="L42" s="1132">
        <v>5447</v>
      </c>
      <c r="M42" s="991">
        <v>2939</v>
      </c>
      <c r="N42" s="992">
        <v>2508</v>
      </c>
      <c r="O42" s="1133">
        <v>-418</v>
      </c>
      <c r="P42" s="991">
        <v>-320</v>
      </c>
      <c r="Q42" s="974">
        <v>-98</v>
      </c>
      <c r="R42" s="897">
        <f>O42+R41</f>
        <v>-6305</v>
      </c>
      <c r="S42" s="897">
        <f t="shared" si="3"/>
        <v>1061</v>
      </c>
    </row>
    <row r="43" spans="1:19" x14ac:dyDescent="0.2">
      <c r="A43" s="984"/>
      <c r="B43" s="780"/>
      <c r="C43" s="780"/>
      <c r="D43" s="985"/>
      <c r="E43" s="985"/>
      <c r="F43" s="1134">
        <f t="shared" ref="F43:Q43" si="5">SUM(F31:F42)</f>
        <v>105027</v>
      </c>
      <c r="G43" s="1135">
        <f t="shared" si="5"/>
        <v>52591</v>
      </c>
      <c r="H43" s="1136">
        <f t="shared" si="5"/>
        <v>52436</v>
      </c>
      <c r="I43" s="1135">
        <f t="shared" si="5"/>
        <v>91644</v>
      </c>
      <c r="J43" s="1135">
        <f t="shared" si="5"/>
        <v>49065</v>
      </c>
      <c r="K43" s="1135">
        <f t="shared" si="5"/>
        <v>42579</v>
      </c>
      <c r="L43" s="1134">
        <f t="shared" si="5"/>
        <v>97949</v>
      </c>
      <c r="M43" s="1135">
        <f t="shared" si="5"/>
        <v>53631</v>
      </c>
      <c r="N43" s="1136">
        <f t="shared" si="5"/>
        <v>44318</v>
      </c>
      <c r="O43" s="1137">
        <f t="shared" si="5"/>
        <v>-6305</v>
      </c>
      <c r="P43" s="1135">
        <f t="shared" si="5"/>
        <v>-4566</v>
      </c>
      <c r="Q43" s="1136">
        <f t="shared" si="5"/>
        <v>-1739</v>
      </c>
    </row>
    <row r="44" spans="1:19" x14ac:dyDescent="0.2">
      <c r="A44" s="965" t="s">
        <v>455</v>
      </c>
      <c r="B44" t="s">
        <v>434</v>
      </c>
      <c r="C44" t="s">
        <v>435</v>
      </c>
      <c r="D44" s="983" t="s">
        <v>436</v>
      </c>
      <c r="E44" t="s">
        <v>444</v>
      </c>
      <c r="F44" s="897">
        <v>6634</v>
      </c>
      <c r="G44" s="897">
        <v>3295</v>
      </c>
      <c r="H44" s="897">
        <v>3339</v>
      </c>
      <c r="I44" s="979">
        <v>5173</v>
      </c>
      <c r="J44" s="980">
        <v>2811</v>
      </c>
      <c r="K44" s="981">
        <v>2362</v>
      </c>
      <c r="L44" s="897">
        <v>5623</v>
      </c>
      <c r="M44" s="897">
        <v>3076</v>
      </c>
      <c r="N44" s="897">
        <v>2547</v>
      </c>
      <c r="O44" s="979">
        <v>-450</v>
      </c>
      <c r="P44" s="980">
        <v>-265</v>
      </c>
      <c r="Q44" s="981">
        <v>-185</v>
      </c>
      <c r="R44" s="897">
        <f t="shared" ref="R44:R55" si="6">O44+R43</f>
        <v>-450</v>
      </c>
      <c r="S44" s="897">
        <f t="shared" ref="S44:S55" si="7">R44-R31</f>
        <v>189</v>
      </c>
    </row>
    <row r="45" spans="1:19" x14ac:dyDescent="0.2">
      <c r="A45" s="965"/>
      <c r="B45" t="s">
        <v>437</v>
      </c>
      <c r="C45" t="s">
        <v>435</v>
      </c>
      <c r="D45" s="983" t="s">
        <v>436</v>
      </c>
      <c r="E45" t="s">
        <v>444</v>
      </c>
      <c r="F45" s="897">
        <v>7581</v>
      </c>
      <c r="G45" s="897">
        <v>3862</v>
      </c>
      <c r="H45" s="897">
        <v>3719</v>
      </c>
      <c r="I45" s="973">
        <v>5763</v>
      </c>
      <c r="J45" s="897">
        <v>3037</v>
      </c>
      <c r="K45" s="974">
        <v>2726</v>
      </c>
      <c r="L45" s="897">
        <v>6032</v>
      </c>
      <c r="M45" s="897">
        <v>3185</v>
      </c>
      <c r="N45" s="897">
        <v>2847</v>
      </c>
      <c r="O45" s="973">
        <v>-269</v>
      </c>
      <c r="P45" s="897">
        <v>-148</v>
      </c>
      <c r="Q45" s="974">
        <v>-121</v>
      </c>
      <c r="R45" s="897">
        <f t="shared" si="6"/>
        <v>-719</v>
      </c>
      <c r="S45" s="897">
        <f t="shared" si="7"/>
        <v>173</v>
      </c>
    </row>
    <row r="46" spans="1:19" x14ac:dyDescent="0.2">
      <c r="A46" s="965"/>
      <c r="B46" t="s">
        <v>438</v>
      </c>
      <c r="C46" t="s">
        <v>435</v>
      </c>
      <c r="D46" s="983" t="s">
        <v>436</v>
      </c>
      <c r="E46" t="s">
        <v>444</v>
      </c>
      <c r="F46" s="990">
        <v>16228</v>
      </c>
      <c r="G46" s="990">
        <v>7968</v>
      </c>
      <c r="H46" s="990">
        <v>8260</v>
      </c>
      <c r="I46" s="1132">
        <v>18266</v>
      </c>
      <c r="J46" s="991">
        <v>9415</v>
      </c>
      <c r="K46" s="992">
        <v>8851</v>
      </c>
      <c r="L46" s="990">
        <v>20154</v>
      </c>
      <c r="M46" s="990">
        <v>10696</v>
      </c>
      <c r="N46" s="990">
        <v>9458</v>
      </c>
      <c r="O46" s="1132">
        <v>-1888</v>
      </c>
      <c r="P46" s="991">
        <v>-1281</v>
      </c>
      <c r="Q46" s="992">
        <v>-607</v>
      </c>
      <c r="R46" s="897">
        <f t="shared" si="6"/>
        <v>-2607</v>
      </c>
      <c r="S46" s="897">
        <f t="shared" si="7"/>
        <v>-239</v>
      </c>
    </row>
    <row r="47" spans="1:19" x14ac:dyDescent="0.2">
      <c r="A47" s="965"/>
      <c r="B47" t="s">
        <v>439</v>
      </c>
      <c r="C47" s="991" t="s">
        <v>435</v>
      </c>
      <c r="D47" s="992" t="s">
        <v>436</v>
      </c>
      <c r="E47" s="990" t="s">
        <v>444</v>
      </c>
      <c r="F47" s="990">
        <v>11940</v>
      </c>
      <c r="G47" s="990">
        <v>6162</v>
      </c>
      <c r="H47" s="990">
        <v>5778</v>
      </c>
      <c r="I47" s="1132">
        <v>15623</v>
      </c>
      <c r="J47" s="991">
        <v>8818</v>
      </c>
      <c r="K47" s="992">
        <v>6805</v>
      </c>
      <c r="L47" s="990">
        <v>15805</v>
      </c>
      <c r="M47" s="990">
        <v>8824</v>
      </c>
      <c r="N47" s="990">
        <v>6981</v>
      </c>
      <c r="O47" s="1132">
        <v>-182</v>
      </c>
      <c r="P47" s="991">
        <v>-6</v>
      </c>
      <c r="Q47" s="992">
        <v>-176</v>
      </c>
      <c r="R47" s="897">
        <f t="shared" si="6"/>
        <v>-2789</v>
      </c>
      <c r="S47" s="897">
        <f t="shared" si="7"/>
        <v>-34</v>
      </c>
    </row>
    <row r="48" spans="1:19" x14ac:dyDescent="0.2">
      <c r="A48" s="965"/>
      <c r="B48" t="s">
        <v>440</v>
      </c>
      <c r="C48" s="897" t="s">
        <v>435</v>
      </c>
      <c r="D48" s="974" t="s">
        <v>436</v>
      </c>
      <c r="E48" s="897" t="s">
        <v>444</v>
      </c>
      <c r="F48" s="897">
        <v>8906</v>
      </c>
      <c r="G48" s="897">
        <v>4437</v>
      </c>
      <c r="H48" s="897">
        <v>4469</v>
      </c>
      <c r="I48" s="973">
        <v>7075</v>
      </c>
      <c r="J48" s="897">
        <v>3886</v>
      </c>
      <c r="K48" s="974">
        <v>3189</v>
      </c>
      <c r="L48" s="897">
        <v>7635</v>
      </c>
      <c r="M48" s="897">
        <v>4251</v>
      </c>
      <c r="N48" s="897">
        <v>3384</v>
      </c>
      <c r="O48" s="973">
        <v>-560</v>
      </c>
      <c r="P48" s="897">
        <v>-365</v>
      </c>
      <c r="Q48" s="974">
        <v>-195</v>
      </c>
      <c r="R48" s="897">
        <f t="shared" si="6"/>
        <v>-3349</v>
      </c>
      <c r="S48" s="897">
        <f t="shared" si="7"/>
        <v>-28</v>
      </c>
    </row>
    <row r="49" spans="1:19" x14ac:dyDescent="0.2">
      <c r="A49" s="965"/>
      <c r="B49" t="s">
        <v>441</v>
      </c>
      <c r="C49" t="s">
        <v>435</v>
      </c>
      <c r="D49" s="983" t="s">
        <v>436</v>
      </c>
      <c r="E49" t="s">
        <v>444</v>
      </c>
      <c r="F49" s="897">
        <v>7679</v>
      </c>
      <c r="G49" s="897">
        <v>3757</v>
      </c>
      <c r="H49" s="897">
        <v>3922</v>
      </c>
      <c r="I49" s="973">
        <v>5889</v>
      </c>
      <c r="J49" s="897">
        <v>3145</v>
      </c>
      <c r="K49" s="974">
        <v>2744</v>
      </c>
      <c r="L49" s="897">
        <v>6046</v>
      </c>
      <c r="M49" s="897">
        <v>3307</v>
      </c>
      <c r="N49" s="897">
        <v>2739</v>
      </c>
      <c r="O49" s="973">
        <v>-157</v>
      </c>
      <c r="P49" s="897">
        <v>-162</v>
      </c>
      <c r="Q49" s="974">
        <v>5</v>
      </c>
      <c r="R49" s="897">
        <f t="shared" si="6"/>
        <v>-3506</v>
      </c>
      <c r="S49" s="897">
        <f t="shared" si="7"/>
        <v>413</v>
      </c>
    </row>
    <row r="50" spans="1:19" x14ac:dyDescent="0.2">
      <c r="A50" s="965"/>
      <c r="B50" t="s">
        <v>442</v>
      </c>
      <c r="C50" t="s">
        <v>435</v>
      </c>
      <c r="D50" s="983" t="s">
        <v>436</v>
      </c>
      <c r="E50" t="s">
        <v>444</v>
      </c>
      <c r="F50" s="897">
        <v>7646</v>
      </c>
      <c r="G50" s="897">
        <v>3914</v>
      </c>
      <c r="H50" s="897">
        <v>3732</v>
      </c>
      <c r="I50" s="973">
        <v>6214</v>
      </c>
      <c r="J50" s="897">
        <v>3448</v>
      </c>
      <c r="K50" s="974">
        <v>2766</v>
      </c>
      <c r="L50" s="897">
        <v>6398</v>
      </c>
      <c r="M50" s="897">
        <v>3540</v>
      </c>
      <c r="N50" s="897">
        <v>2858</v>
      </c>
      <c r="O50" s="973">
        <v>-184</v>
      </c>
      <c r="P50" s="897">
        <v>-92</v>
      </c>
      <c r="Q50" s="974">
        <v>-92</v>
      </c>
      <c r="R50" s="897">
        <f t="shared" si="6"/>
        <v>-3690</v>
      </c>
      <c r="S50" s="897">
        <f t="shared" si="7"/>
        <v>371</v>
      </c>
    </row>
    <row r="51" spans="1:19" x14ac:dyDescent="0.2">
      <c r="A51" s="965"/>
      <c r="B51" t="s">
        <v>443</v>
      </c>
      <c r="C51" t="s">
        <v>435</v>
      </c>
      <c r="D51" s="983" t="s">
        <v>436</v>
      </c>
      <c r="E51" t="s">
        <v>444</v>
      </c>
      <c r="F51" s="897">
        <v>7747</v>
      </c>
      <c r="G51" s="897">
        <v>3875</v>
      </c>
      <c r="H51" s="897">
        <v>3872</v>
      </c>
      <c r="I51" s="973">
        <v>6253</v>
      </c>
      <c r="J51" s="897">
        <v>3313</v>
      </c>
      <c r="K51" s="974">
        <v>2940</v>
      </c>
      <c r="L51" s="897">
        <v>7004</v>
      </c>
      <c r="M51" s="897">
        <v>3726</v>
      </c>
      <c r="N51" s="897">
        <v>3278</v>
      </c>
      <c r="O51" s="973">
        <v>-751</v>
      </c>
      <c r="P51" s="897">
        <v>-413</v>
      </c>
      <c r="Q51" s="974">
        <v>-338</v>
      </c>
      <c r="R51" s="897">
        <f t="shared" si="6"/>
        <v>-4441</v>
      </c>
      <c r="S51" s="897">
        <f t="shared" si="7"/>
        <v>162</v>
      </c>
    </row>
    <row r="52" spans="1:19" x14ac:dyDescent="0.2">
      <c r="A52" s="965"/>
      <c r="B52" t="s">
        <v>445</v>
      </c>
      <c r="C52" t="s">
        <v>435</v>
      </c>
      <c r="D52" s="983" t="s">
        <v>436</v>
      </c>
      <c r="E52" t="s">
        <v>444</v>
      </c>
      <c r="F52" s="897">
        <v>7305</v>
      </c>
      <c r="G52" s="897">
        <v>3655</v>
      </c>
      <c r="H52" s="897">
        <v>3650</v>
      </c>
      <c r="I52" s="973">
        <v>5247</v>
      </c>
      <c r="J52" s="897">
        <v>2813</v>
      </c>
      <c r="K52" s="974">
        <v>2434</v>
      </c>
      <c r="L52" s="897">
        <v>5983</v>
      </c>
      <c r="M52" s="897">
        <v>3343</v>
      </c>
      <c r="N52" s="897">
        <v>2640</v>
      </c>
      <c r="O52" s="973">
        <v>-736</v>
      </c>
      <c r="P52" s="897">
        <v>-530</v>
      </c>
      <c r="Q52" s="974">
        <v>-206</v>
      </c>
      <c r="R52" s="897">
        <f t="shared" si="6"/>
        <v>-5177</v>
      </c>
      <c r="S52" s="897">
        <f t="shared" si="7"/>
        <v>141</v>
      </c>
    </row>
    <row r="53" spans="1:19" x14ac:dyDescent="0.2">
      <c r="A53" s="965"/>
      <c r="B53" t="s">
        <v>446</v>
      </c>
      <c r="C53" t="s">
        <v>435</v>
      </c>
      <c r="D53" s="983" t="s">
        <v>436</v>
      </c>
      <c r="E53" t="s">
        <v>444</v>
      </c>
      <c r="F53" s="897">
        <v>7893</v>
      </c>
      <c r="G53" s="897">
        <v>3971</v>
      </c>
      <c r="H53" s="897">
        <v>3922</v>
      </c>
      <c r="I53" s="973">
        <v>6435</v>
      </c>
      <c r="J53" s="897">
        <v>3491</v>
      </c>
      <c r="K53" s="974">
        <v>2944</v>
      </c>
      <c r="L53" s="897">
        <v>6760</v>
      </c>
      <c r="M53" s="897">
        <v>3685</v>
      </c>
      <c r="N53" s="897">
        <v>3075</v>
      </c>
      <c r="O53" s="973">
        <v>-325</v>
      </c>
      <c r="P53" s="897">
        <v>-194</v>
      </c>
      <c r="Q53" s="974">
        <v>-131</v>
      </c>
      <c r="R53" s="897">
        <f t="shared" si="6"/>
        <v>-5502</v>
      </c>
      <c r="S53" s="897">
        <f t="shared" si="7"/>
        <v>140</v>
      </c>
    </row>
    <row r="54" spans="1:19" x14ac:dyDescent="0.2">
      <c r="A54" s="965"/>
      <c r="B54" t="s">
        <v>447</v>
      </c>
      <c r="C54" t="s">
        <v>435</v>
      </c>
      <c r="D54" s="983" t="s">
        <v>436</v>
      </c>
      <c r="E54" t="s">
        <v>444</v>
      </c>
      <c r="F54" s="897">
        <v>8152</v>
      </c>
      <c r="G54" s="897">
        <v>3984</v>
      </c>
      <c r="H54" s="897">
        <v>4168</v>
      </c>
      <c r="I54" s="973">
        <v>5124</v>
      </c>
      <c r="J54" s="897">
        <v>2700</v>
      </c>
      <c r="K54" s="974">
        <v>2424</v>
      </c>
      <c r="L54" s="897">
        <v>5475</v>
      </c>
      <c r="M54" s="897">
        <v>2842</v>
      </c>
      <c r="N54" s="897">
        <v>2633</v>
      </c>
      <c r="O54" s="973">
        <v>-351</v>
      </c>
      <c r="P54" s="897">
        <v>-142</v>
      </c>
      <c r="Q54" s="974">
        <v>-209</v>
      </c>
      <c r="R54" s="897">
        <f t="shared" si="6"/>
        <v>-5853</v>
      </c>
      <c r="S54" s="897">
        <f t="shared" si="7"/>
        <v>34</v>
      </c>
    </row>
    <row r="55" spans="1:19" x14ac:dyDescent="0.2">
      <c r="A55" s="965"/>
      <c r="B55" t="s">
        <v>448</v>
      </c>
      <c r="C55" t="s">
        <v>435</v>
      </c>
      <c r="D55" s="983" t="s">
        <v>436</v>
      </c>
      <c r="E55" t="s">
        <v>444</v>
      </c>
      <c r="F55" s="897">
        <v>7671</v>
      </c>
      <c r="G55" s="897">
        <v>3795</v>
      </c>
      <c r="H55" s="897">
        <v>3876</v>
      </c>
      <c r="I55" s="973">
        <v>5476</v>
      </c>
      <c r="J55" s="897">
        <v>2828</v>
      </c>
      <c r="K55" s="974">
        <v>2648</v>
      </c>
      <c r="L55" s="897">
        <v>5570</v>
      </c>
      <c r="M55" s="897">
        <v>2999</v>
      </c>
      <c r="N55" s="897">
        <v>2571</v>
      </c>
      <c r="O55" s="973">
        <v>-94</v>
      </c>
      <c r="P55" s="897">
        <v>-171</v>
      </c>
      <c r="Q55" s="974">
        <v>77</v>
      </c>
      <c r="R55" s="897">
        <f t="shared" si="6"/>
        <v>-5947</v>
      </c>
      <c r="S55" s="897">
        <f t="shared" si="7"/>
        <v>358</v>
      </c>
    </row>
    <row r="56" spans="1:19" x14ac:dyDescent="0.2">
      <c r="A56" s="984"/>
      <c r="B56" s="780"/>
      <c r="C56" s="780"/>
      <c r="D56" s="985"/>
      <c r="E56" s="780"/>
      <c r="F56" s="1134">
        <f t="shared" ref="F56:Q56" si="8">SUM(F44:F55)</f>
        <v>105382</v>
      </c>
      <c r="G56" s="1135">
        <f t="shared" si="8"/>
        <v>52675</v>
      </c>
      <c r="H56" s="1136">
        <f t="shared" si="8"/>
        <v>52707</v>
      </c>
      <c r="I56" s="1135">
        <f t="shared" si="8"/>
        <v>92538</v>
      </c>
      <c r="J56" s="1135">
        <f t="shared" si="8"/>
        <v>49705</v>
      </c>
      <c r="K56" s="1135">
        <f t="shared" si="8"/>
        <v>42833</v>
      </c>
      <c r="L56" s="1134">
        <f t="shared" si="8"/>
        <v>98485</v>
      </c>
      <c r="M56" s="1135">
        <f t="shared" si="8"/>
        <v>53474</v>
      </c>
      <c r="N56" s="1136">
        <f t="shared" si="8"/>
        <v>45011</v>
      </c>
      <c r="O56" s="1141">
        <f t="shared" si="8"/>
        <v>-5947</v>
      </c>
      <c r="P56" s="1135">
        <f t="shared" si="8"/>
        <v>-3769</v>
      </c>
      <c r="Q56" s="1136">
        <f t="shared" si="8"/>
        <v>-2178</v>
      </c>
    </row>
    <row r="57" spans="1:19" x14ac:dyDescent="0.2">
      <c r="A57" s="965" t="s">
        <v>456</v>
      </c>
      <c r="B57" t="s">
        <v>434</v>
      </c>
      <c r="C57" t="s">
        <v>435</v>
      </c>
      <c r="D57" s="983" t="s">
        <v>436</v>
      </c>
      <c r="F57" s="973">
        <v>6837</v>
      </c>
      <c r="G57" s="897">
        <v>3496</v>
      </c>
      <c r="H57" s="974">
        <v>3341</v>
      </c>
      <c r="I57" s="897">
        <v>5650</v>
      </c>
      <c r="J57" s="897">
        <v>3092</v>
      </c>
      <c r="K57" s="897">
        <v>2558</v>
      </c>
      <c r="L57" s="973">
        <v>5910</v>
      </c>
      <c r="M57" s="897">
        <v>3208</v>
      </c>
      <c r="N57" s="974">
        <v>2702</v>
      </c>
      <c r="O57" s="973">
        <v>-260</v>
      </c>
      <c r="P57" s="897">
        <v>-116</v>
      </c>
      <c r="Q57" s="974">
        <v>-144</v>
      </c>
      <c r="R57" s="897">
        <f t="shared" ref="R57:R68" si="9">O57+R56</f>
        <v>-260</v>
      </c>
      <c r="S57" s="897">
        <f t="shared" ref="S57:S68" si="10">R57-R44</f>
        <v>190</v>
      </c>
    </row>
    <row r="58" spans="1:19" x14ac:dyDescent="0.2">
      <c r="A58" s="965"/>
      <c r="B58" t="s">
        <v>437</v>
      </c>
      <c r="C58" t="s">
        <v>435</v>
      </c>
      <c r="D58" s="983" t="s">
        <v>436</v>
      </c>
      <c r="F58" s="973">
        <v>7762</v>
      </c>
      <c r="G58" s="897">
        <v>3846</v>
      </c>
      <c r="H58" s="974">
        <v>3916</v>
      </c>
      <c r="I58" s="897">
        <v>5880</v>
      </c>
      <c r="J58" s="897">
        <v>3118</v>
      </c>
      <c r="K58" s="897">
        <v>2762</v>
      </c>
      <c r="L58" s="973">
        <v>5864</v>
      </c>
      <c r="M58" s="897">
        <v>3136</v>
      </c>
      <c r="N58" s="974">
        <v>2728</v>
      </c>
      <c r="O58" s="973">
        <v>16</v>
      </c>
      <c r="P58" s="897">
        <v>-18</v>
      </c>
      <c r="Q58" s="974">
        <v>34</v>
      </c>
      <c r="R58" s="897">
        <f t="shared" si="9"/>
        <v>-244</v>
      </c>
      <c r="S58" s="897">
        <f t="shared" si="10"/>
        <v>475</v>
      </c>
    </row>
    <row r="59" spans="1:19" x14ac:dyDescent="0.2">
      <c r="A59" s="965"/>
      <c r="B59" t="s">
        <v>438</v>
      </c>
      <c r="C59" t="s">
        <v>435</v>
      </c>
      <c r="D59" s="983" t="s">
        <v>436</v>
      </c>
      <c r="E59" t="s">
        <v>444</v>
      </c>
      <c r="F59" s="973">
        <v>14744</v>
      </c>
      <c r="G59" s="897">
        <v>7247</v>
      </c>
      <c r="H59" s="974">
        <v>7497</v>
      </c>
      <c r="I59" s="897">
        <v>18291</v>
      </c>
      <c r="J59" s="897">
        <v>9392</v>
      </c>
      <c r="K59" s="897">
        <v>8899</v>
      </c>
      <c r="L59" s="973">
        <v>19765</v>
      </c>
      <c r="M59" s="897">
        <v>10627</v>
      </c>
      <c r="N59" s="974">
        <v>9138</v>
      </c>
      <c r="O59" s="973">
        <v>-1474</v>
      </c>
      <c r="P59" s="897">
        <v>-1235</v>
      </c>
      <c r="Q59" s="974">
        <v>-239</v>
      </c>
      <c r="R59" s="897">
        <f t="shared" si="9"/>
        <v>-1718</v>
      </c>
      <c r="S59" s="897">
        <f t="shared" si="10"/>
        <v>889</v>
      </c>
    </row>
    <row r="60" spans="1:19" x14ac:dyDescent="0.2">
      <c r="A60" s="965"/>
      <c r="B60" t="s">
        <v>439</v>
      </c>
      <c r="C60" s="991" t="s">
        <v>435</v>
      </c>
      <c r="D60" s="992" t="s">
        <v>436</v>
      </c>
      <c r="F60" s="973">
        <v>11246</v>
      </c>
      <c r="G60" s="897">
        <v>5903</v>
      </c>
      <c r="H60" s="974">
        <v>5343</v>
      </c>
      <c r="I60" s="897">
        <v>14861</v>
      </c>
      <c r="J60" s="897">
        <v>8401</v>
      </c>
      <c r="K60" s="897">
        <v>6460</v>
      </c>
      <c r="L60" s="973">
        <v>15685</v>
      </c>
      <c r="M60" s="897">
        <v>8720</v>
      </c>
      <c r="N60" s="974">
        <v>6965</v>
      </c>
      <c r="O60" s="973">
        <v>-824</v>
      </c>
      <c r="P60" s="897">
        <v>-319</v>
      </c>
      <c r="Q60" s="974">
        <v>-505</v>
      </c>
      <c r="R60" s="897">
        <f t="shared" si="9"/>
        <v>-2542</v>
      </c>
      <c r="S60" s="897">
        <f t="shared" si="10"/>
        <v>247</v>
      </c>
    </row>
    <row r="61" spans="1:19" x14ac:dyDescent="0.2">
      <c r="A61" s="965"/>
      <c r="B61" t="s">
        <v>440</v>
      </c>
      <c r="C61" s="897" t="s">
        <v>435</v>
      </c>
      <c r="D61" s="974" t="s">
        <v>436</v>
      </c>
      <c r="F61" s="973">
        <v>8569</v>
      </c>
      <c r="G61" s="897">
        <v>4215</v>
      </c>
      <c r="H61" s="974">
        <v>4354</v>
      </c>
      <c r="I61" s="897">
        <v>7373</v>
      </c>
      <c r="J61" s="897">
        <v>4034</v>
      </c>
      <c r="K61" s="897">
        <v>3339</v>
      </c>
      <c r="L61" s="973">
        <v>8182</v>
      </c>
      <c r="M61" s="897">
        <v>4519</v>
      </c>
      <c r="N61" s="974">
        <v>3663</v>
      </c>
      <c r="O61" s="973">
        <v>-809</v>
      </c>
      <c r="P61" s="897">
        <v>-485</v>
      </c>
      <c r="Q61" s="974">
        <v>-324</v>
      </c>
      <c r="R61" s="897">
        <f t="shared" si="9"/>
        <v>-3351</v>
      </c>
      <c r="S61" s="897">
        <f t="shared" si="10"/>
        <v>-2</v>
      </c>
    </row>
    <row r="62" spans="1:19" x14ac:dyDescent="0.2">
      <c r="A62" s="965"/>
      <c r="B62" t="s">
        <v>441</v>
      </c>
      <c r="C62" t="s">
        <v>435</v>
      </c>
      <c r="D62" s="983" t="s">
        <v>436</v>
      </c>
      <c r="F62" s="973">
        <v>7025</v>
      </c>
      <c r="G62" s="897">
        <v>3506</v>
      </c>
      <c r="H62" s="974">
        <v>3519</v>
      </c>
      <c r="I62" s="897">
        <v>5457</v>
      </c>
      <c r="J62" s="897">
        <v>2940</v>
      </c>
      <c r="K62" s="897">
        <v>2517</v>
      </c>
      <c r="L62" s="973">
        <v>6130</v>
      </c>
      <c r="M62" s="897">
        <v>3237</v>
      </c>
      <c r="N62" s="974">
        <v>2893</v>
      </c>
      <c r="O62" s="973">
        <v>-673</v>
      </c>
      <c r="P62" s="897">
        <v>-297</v>
      </c>
      <c r="Q62" s="974">
        <v>-376</v>
      </c>
      <c r="R62" s="897">
        <f t="shared" si="9"/>
        <v>-4024</v>
      </c>
      <c r="S62" s="897">
        <f t="shared" si="10"/>
        <v>-518</v>
      </c>
    </row>
    <row r="63" spans="1:19" x14ac:dyDescent="0.2">
      <c r="A63" s="965"/>
      <c r="B63" t="s">
        <v>442</v>
      </c>
      <c r="C63" t="s">
        <v>435</v>
      </c>
      <c r="D63" s="983" t="s">
        <v>436</v>
      </c>
      <c r="F63" s="973">
        <v>8040</v>
      </c>
      <c r="G63" s="897">
        <v>4065</v>
      </c>
      <c r="H63" s="974">
        <v>3975</v>
      </c>
      <c r="I63" s="897">
        <v>6367</v>
      </c>
      <c r="J63" s="897">
        <v>3423</v>
      </c>
      <c r="K63" s="897">
        <v>2944</v>
      </c>
      <c r="L63" s="973">
        <v>7013</v>
      </c>
      <c r="M63" s="897">
        <v>3730</v>
      </c>
      <c r="N63" s="974">
        <v>3283</v>
      </c>
      <c r="O63" s="973">
        <v>-646</v>
      </c>
      <c r="P63" s="897">
        <v>-307</v>
      </c>
      <c r="Q63" s="974">
        <v>-339</v>
      </c>
      <c r="R63" s="897">
        <f t="shared" si="9"/>
        <v>-4670</v>
      </c>
      <c r="S63" s="897">
        <f t="shared" si="10"/>
        <v>-980</v>
      </c>
    </row>
    <row r="64" spans="1:19" x14ac:dyDescent="0.2">
      <c r="A64" s="965"/>
      <c r="B64" t="s">
        <v>443</v>
      </c>
      <c r="C64" t="s">
        <v>435</v>
      </c>
      <c r="D64" s="983" t="s">
        <v>436</v>
      </c>
      <c r="F64" s="973">
        <v>7877</v>
      </c>
      <c r="G64" s="897">
        <v>3821</v>
      </c>
      <c r="H64" s="974">
        <v>4056</v>
      </c>
      <c r="I64" s="897">
        <v>6639</v>
      </c>
      <c r="J64" s="897">
        <v>3535</v>
      </c>
      <c r="K64" s="897">
        <v>3104</v>
      </c>
      <c r="L64" s="973">
        <v>6870</v>
      </c>
      <c r="M64" s="897">
        <v>3706</v>
      </c>
      <c r="N64" s="974">
        <v>3164</v>
      </c>
      <c r="O64" s="973">
        <v>-231</v>
      </c>
      <c r="P64" s="897">
        <v>-171</v>
      </c>
      <c r="Q64" s="974">
        <v>-60</v>
      </c>
      <c r="R64" s="897">
        <f t="shared" si="9"/>
        <v>-4901</v>
      </c>
      <c r="S64" s="897">
        <f t="shared" si="10"/>
        <v>-460</v>
      </c>
    </row>
    <row r="65" spans="1:19" x14ac:dyDescent="0.2">
      <c r="A65" s="965"/>
      <c r="B65" t="s">
        <v>445</v>
      </c>
      <c r="C65" t="s">
        <v>435</v>
      </c>
      <c r="D65" s="983" t="s">
        <v>436</v>
      </c>
      <c r="F65" s="973">
        <v>6994</v>
      </c>
      <c r="G65" s="897">
        <v>3486</v>
      </c>
      <c r="H65" s="974">
        <v>3508</v>
      </c>
      <c r="I65" s="897">
        <v>5321</v>
      </c>
      <c r="J65" s="897">
        <v>2871</v>
      </c>
      <c r="K65" s="897">
        <v>2450</v>
      </c>
      <c r="L65" s="973">
        <v>5810</v>
      </c>
      <c r="M65" s="897">
        <v>3189</v>
      </c>
      <c r="N65" s="974">
        <v>2621</v>
      </c>
      <c r="O65" s="973">
        <v>-489</v>
      </c>
      <c r="P65" s="897">
        <v>-318</v>
      </c>
      <c r="Q65" s="974">
        <v>-171</v>
      </c>
      <c r="R65" s="897">
        <f t="shared" si="9"/>
        <v>-5390</v>
      </c>
      <c r="S65" s="897">
        <f t="shared" si="10"/>
        <v>-213</v>
      </c>
    </row>
    <row r="66" spans="1:19" x14ac:dyDescent="0.2">
      <c r="A66" s="965"/>
      <c r="B66" t="s">
        <v>446</v>
      </c>
      <c r="C66" t="s">
        <v>435</v>
      </c>
      <c r="D66" s="983" t="s">
        <v>436</v>
      </c>
      <c r="F66" s="973">
        <v>8583</v>
      </c>
      <c r="G66" s="897">
        <v>4374</v>
      </c>
      <c r="H66" s="974">
        <v>4209</v>
      </c>
      <c r="I66" s="897">
        <v>7046</v>
      </c>
      <c r="J66" s="897">
        <v>3748</v>
      </c>
      <c r="K66" s="897">
        <v>3298</v>
      </c>
      <c r="L66" s="973">
        <v>7151</v>
      </c>
      <c r="M66" s="897">
        <v>3890</v>
      </c>
      <c r="N66" s="974">
        <v>3261</v>
      </c>
      <c r="O66" s="973">
        <v>-105</v>
      </c>
      <c r="P66" s="897">
        <v>-142</v>
      </c>
      <c r="Q66" s="974">
        <v>37</v>
      </c>
      <c r="R66" s="897">
        <f t="shared" si="9"/>
        <v>-5495</v>
      </c>
      <c r="S66" s="897">
        <f t="shared" si="10"/>
        <v>7</v>
      </c>
    </row>
    <row r="67" spans="1:19" x14ac:dyDescent="0.2">
      <c r="A67" s="965"/>
      <c r="B67" t="s">
        <v>447</v>
      </c>
      <c r="C67" t="s">
        <v>435</v>
      </c>
      <c r="D67" s="983" t="s">
        <v>436</v>
      </c>
      <c r="F67" s="973">
        <v>7772</v>
      </c>
      <c r="G67" s="897">
        <v>3834</v>
      </c>
      <c r="H67" s="974">
        <v>3938</v>
      </c>
      <c r="I67" s="897">
        <v>5482</v>
      </c>
      <c r="J67" s="897">
        <v>2821</v>
      </c>
      <c r="K67" s="897">
        <v>2661</v>
      </c>
      <c r="L67" s="973">
        <v>5309</v>
      </c>
      <c r="M67" s="897">
        <v>2786</v>
      </c>
      <c r="N67" s="974">
        <v>2523</v>
      </c>
      <c r="O67" s="973">
        <v>173</v>
      </c>
      <c r="P67" s="897">
        <v>35</v>
      </c>
      <c r="Q67" s="974">
        <v>138</v>
      </c>
      <c r="R67" s="897">
        <f t="shared" si="9"/>
        <v>-5322</v>
      </c>
      <c r="S67" s="897">
        <f t="shared" si="10"/>
        <v>531</v>
      </c>
    </row>
    <row r="68" spans="1:19" x14ac:dyDescent="0.2">
      <c r="A68" s="965"/>
      <c r="B68" t="s">
        <v>448</v>
      </c>
      <c r="C68" t="s">
        <v>435</v>
      </c>
      <c r="D68" s="983" t="s">
        <v>436</v>
      </c>
      <c r="F68" s="973">
        <v>7887</v>
      </c>
      <c r="G68" s="897">
        <v>3847</v>
      </c>
      <c r="H68" s="974">
        <v>4040</v>
      </c>
      <c r="I68" s="897">
        <v>5678</v>
      </c>
      <c r="J68" s="897">
        <v>3037</v>
      </c>
      <c r="K68" s="897">
        <v>2641</v>
      </c>
      <c r="L68" s="973">
        <v>5686</v>
      </c>
      <c r="M68" s="897">
        <v>2980</v>
      </c>
      <c r="N68" s="974">
        <v>2706</v>
      </c>
      <c r="O68" s="973">
        <v>-8</v>
      </c>
      <c r="P68" s="897">
        <v>57</v>
      </c>
      <c r="Q68" s="974">
        <v>-65</v>
      </c>
      <c r="R68" s="897">
        <f t="shared" si="9"/>
        <v>-5330</v>
      </c>
      <c r="S68" s="897">
        <f t="shared" si="10"/>
        <v>617</v>
      </c>
    </row>
    <row r="69" spans="1:19" x14ac:dyDescent="0.2">
      <c r="A69" s="984"/>
      <c r="B69" s="780"/>
      <c r="C69" s="780"/>
      <c r="D69" s="985"/>
      <c r="E69" s="780"/>
      <c r="F69" s="1134">
        <f t="shared" ref="F69:Q69" si="11">SUM(F57:F68)</f>
        <v>103336</v>
      </c>
      <c r="G69" s="1135">
        <f t="shared" si="11"/>
        <v>51640</v>
      </c>
      <c r="H69" s="1136">
        <f t="shared" si="11"/>
        <v>51696</v>
      </c>
      <c r="I69" s="1135">
        <f t="shared" si="11"/>
        <v>94045</v>
      </c>
      <c r="J69" s="1135">
        <f t="shared" si="11"/>
        <v>50412</v>
      </c>
      <c r="K69" s="1135">
        <f t="shared" si="11"/>
        <v>43633</v>
      </c>
      <c r="L69" s="1134">
        <f t="shared" si="11"/>
        <v>99375</v>
      </c>
      <c r="M69" s="1135">
        <f t="shared" si="11"/>
        <v>53728</v>
      </c>
      <c r="N69" s="1136">
        <f t="shared" si="11"/>
        <v>45647</v>
      </c>
      <c r="O69" s="1141">
        <f t="shared" si="11"/>
        <v>-5330</v>
      </c>
      <c r="P69" s="1135">
        <f t="shared" si="11"/>
        <v>-3316</v>
      </c>
      <c r="Q69" s="1136">
        <f t="shared" si="11"/>
        <v>-2014</v>
      </c>
      <c r="R69" s="897"/>
      <c r="S69" s="897"/>
    </row>
    <row r="70" spans="1:19" x14ac:dyDescent="0.2">
      <c r="A70" s="962" t="s">
        <v>477</v>
      </c>
      <c r="B70" s="958" t="s">
        <v>434</v>
      </c>
      <c r="C70" s="958" t="s">
        <v>435</v>
      </c>
      <c r="D70" s="978" t="s">
        <v>436</v>
      </c>
      <c r="E70" s="958"/>
      <c r="F70" s="980">
        <v>6990</v>
      </c>
      <c r="G70" s="980">
        <v>3469</v>
      </c>
      <c r="H70" s="980">
        <v>3521</v>
      </c>
      <c r="I70" s="979">
        <v>5923</v>
      </c>
      <c r="J70" s="980">
        <v>3225</v>
      </c>
      <c r="K70" s="981">
        <v>2698</v>
      </c>
      <c r="L70" s="980">
        <v>5881</v>
      </c>
      <c r="M70" s="980">
        <v>3143</v>
      </c>
      <c r="N70" s="980">
        <v>2738</v>
      </c>
      <c r="O70" s="979">
        <v>42</v>
      </c>
      <c r="P70" s="980">
        <v>82</v>
      </c>
      <c r="Q70" s="981">
        <v>-40</v>
      </c>
      <c r="R70" s="897">
        <f t="shared" ref="R70:R81" si="12">O70+R69</f>
        <v>42</v>
      </c>
      <c r="S70" s="897">
        <f t="shared" ref="S70:S81" si="13">R70-R57</f>
        <v>302</v>
      </c>
    </row>
    <row r="71" spans="1:19" x14ac:dyDescent="0.2">
      <c r="A71" s="965"/>
      <c r="B71" t="s">
        <v>437</v>
      </c>
      <c r="C71" t="s">
        <v>435</v>
      </c>
      <c r="D71" s="983" t="s">
        <v>436</v>
      </c>
      <c r="F71" s="897">
        <v>7665</v>
      </c>
      <c r="G71" s="897">
        <v>3890</v>
      </c>
      <c r="H71" s="897">
        <v>3775</v>
      </c>
      <c r="I71" s="973">
        <v>6055</v>
      </c>
      <c r="J71" s="897">
        <v>3212</v>
      </c>
      <c r="K71" s="974">
        <v>2843</v>
      </c>
      <c r="L71" s="897">
        <v>6136</v>
      </c>
      <c r="M71" s="897">
        <v>3261</v>
      </c>
      <c r="N71" s="897">
        <v>2875</v>
      </c>
      <c r="O71" s="973">
        <v>-81</v>
      </c>
      <c r="P71" s="897">
        <v>-49</v>
      </c>
      <c r="Q71" s="974">
        <v>-32</v>
      </c>
      <c r="R71" s="897">
        <f t="shared" si="12"/>
        <v>-39</v>
      </c>
      <c r="S71" s="897">
        <f t="shared" si="13"/>
        <v>205</v>
      </c>
    </row>
    <row r="72" spans="1:19" x14ac:dyDescent="0.2">
      <c r="A72" s="965"/>
      <c r="B72" t="s">
        <v>438</v>
      </c>
      <c r="C72" t="s">
        <v>435</v>
      </c>
      <c r="D72" s="983" t="s">
        <v>436</v>
      </c>
      <c r="F72" s="897">
        <v>14130</v>
      </c>
      <c r="G72" s="897">
        <v>6892</v>
      </c>
      <c r="H72" s="897">
        <v>7238</v>
      </c>
      <c r="I72" s="973">
        <v>17928</v>
      </c>
      <c r="J72" s="897">
        <v>9341</v>
      </c>
      <c r="K72" s="974">
        <v>8587</v>
      </c>
      <c r="L72" s="897">
        <v>19497</v>
      </c>
      <c r="M72" s="897">
        <v>10319</v>
      </c>
      <c r="N72" s="897">
        <v>9178</v>
      </c>
      <c r="O72" s="973">
        <v>-1569</v>
      </c>
      <c r="P72" s="897">
        <v>-978</v>
      </c>
      <c r="Q72" s="974">
        <v>-591</v>
      </c>
      <c r="R72" s="897">
        <f t="shared" si="12"/>
        <v>-1608</v>
      </c>
      <c r="S72" s="897">
        <f t="shared" si="13"/>
        <v>110</v>
      </c>
    </row>
    <row r="73" spans="1:19" x14ac:dyDescent="0.2">
      <c r="A73" s="965"/>
      <c r="B73" t="s">
        <v>439</v>
      </c>
      <c r="C73" s="991" t="s">
        <v>435</v>
      </c>
      <c r="D73" s="992" t="s">
        <v>436</v>
      </c>
      <c r="F73" s="897">
        <v>11382</v>
      </c>
      <c r="G73" s="897">
        <v>5872</v>
      </c>
      <c r="H73" s="897">
        <v>5510</v>
      </c>
      <c r="I73" s="973">
        <v>15042</v>
      </c>
      <c r="J73" s="897">
        <v>8468</v>
      </c>
      <c r="K73" s="974">
        <v>6574</v>
      </c>
      <c r="L73" s="897">
        <v>16450</v>
      </c>
      <c r="M73" s="897">
        <v>9160</v>
      </c>
      <c r="N73" s="897">
        <v>7290</v>
      </c>
      <c r="O73" s="973">
        <v>-1408</v>
      </c>
      <c r="P73" s="897">
        <v>-692</v>
      </c>
      <c r="Q73" s="974">
        <v>-716</v>
      </c>
      <c r="R73" s="897">
        <f t="shared" si="12"/>
        <v>-3016</v>
      </c>
      <c r="S73" s="897">
        <f t="shared" si="13"/>
        <v>-474</v>
      </c>
    </row>
    <row r="74" spans="1:19" x14ac:dyDescent="0.2">
      <c r="A74" s="965"/>
      <c r="B74" t="s">
        <v>440</v>
      </c>
      <c r="C74" s="897" t="s">
        <v>435</v>
      </c>
      <c r="D74" s="974" t="s">
        <v>436</v>
      </c>
      <c r="F74" s="897">
        <v>8488</v>
      </c>
      <c r="G74" s="897">
        <v>4175</v>
      </c>
      <c r="H74" s="897">
        <v>4313</v>
      </c>
      <c r="I74" s="973">
        <v>7218</v>
      </c>
      <c r="J74" s="897">
        <v>3837</v>
      </c>
      <c r="K74" s="974">
        <v>3381</v>
      </c>
      <c r="L74" s="897">
        <v>7767</v>
      </c>
      <c r="M74" s="897">
        <v>4207</v>
      </c>
      <c r="N74" s="897">
        <v>3560</v>
      </c>
      <c r="O74" s="973">
        <v>-549</v>
      </c>
      <c r="P74" s="897">
        <v>-370</v>
      </c>
      <c r="Q74" s="974">
        <v>-179</v>
      </c>
      <c r="R74" s="897">
        <f t="shared" si="12"/>
        <v>-3565</v>
      </c>
      <c r="S74" s="897">
        <f t="shared" si="13"/>
        <v>-214</v>
      </c>
    </row>
    <row r="75" spans="1:19" x14ac:dyDescent="0.2">
      <c r="A75" s="965"/>
      <c r="B75" t="s">
        <v>441</v>
      </c>
      <c r="C75" t="s">
        <v>435</v>
      </c>
      <c r="D75" s="983" t="s">
        <v>436</v>
      </c>
      <c r="F75" s="897">
        <v>7109</v>
      </c>
      <c r="G75" s="897">
        <v>3575</v>
      </c>
      <c r="H75" s="897">
        <v>3534</v>
      </c>
      <c r="I75" s="973">
        <v>5935</v>
      </c>
      <c r="J75" s="897">
        <v>3205</v>
      </c>
      <c r="K75" s="974">
        <v>2730</v>
      </c>
      <c r="L75" s="897">
        <v>6328</v>
      </c>
      <c r="M75" s="897">
        <v>3530</v>
      </c>
      <c r="N75" s="897">
        <v>2798</v>
      </c>
      <c r="O75" s="973">
        <v>-393</v>
      </c>
      <c r="P75" s="897">
        <v>-325</v>
      </c>
      <c r="Q75" s="974">
        <v>-68</v>
      </c>
      <c r="R75" s="897">
        <f t="shared" si="12"/>
        <v>-3958</v>
      </c>
      <c r="S75" s="897">
        <f t="shared" si="13"/>
        <v>66</v>
      </c>
    </row>
    <row r="76" spans="1:19" x14ac:dyDescent="0.2">
      <c r="A76" s="965"/>
      <c r="B76" t="s">
        <v>442</v>
      </c>
      <c r="C76" t="s">
        <v>435</v>
      </c>
      <c r="D76" s="983" t="s">
        <v>436</v>
      </c>
      <c r="F76" s="897">
        <v>8415</v>
      </c>
      <c r="G76" s="897">
        <v>4216</v>
      </c>
      <c r="H76" s="897">
        <v>4199</v>
      </c>
      <c r="I76" s="973">
        <v>7081</v>
      </c>
      <c r="J76" s="897">
        <v>3897</v>
      </c>
      <c r="K76" s="974">
        <v>3184</v>
      </c>
      <c r="L76" s="897">
        <v>7466</v>
      </c>
      <c r="M76" s="897">
        <v>4079</v>
      </c>
      <c r="N76" s="897">
        <v>3387</v>
      </c>
      <c r="O76" s="973">
        <v>-385</v>
      </c>
      <c r="P76" s="897">
        <v>-182</v>
      </c>
      <c r="Q76" s="974">
        <v>-203</v>
      </c>
      <c r="R76" s="897">
        <f t="shared" si="12"/>
        <v>-4343</v>
      </c>
      <c r="S76" s="897">
        <f t="shared" si="13"/>
        <v>327</v>
      </c>
    </row>
    <row r="77" spans="1:19" x14ac:dyDescent="0.2">
      <c r="A77" s="965"/>
      <c r="B77" t="s">
        <v>443</v>
      </c>
      <c r="C77" t="s">
        <v>435</v>
      </c>
      <c r="D77" s="983" t="s">
        <v>436</v>
      </c>
      <c r="F77" s="897">
        <v>7471</v>
      </c>
      <c r="G77" s="897">
        <v>3696</v>
      </c>
      <c r="H77" s="897">
        <v>3775</v>
      </c>
      <c r="I77" s="973">
        <v>6376</v>
      </c>
      <c r="J77" s="897">
        <v>3492</v>
      </c>
      <c r="K77" s="974">
        <v>2884</v>
      </c>
      <c r="L77" s="897">
        <v>6722</v>
      </c>
      <c r="M77" s="897">
        <v>3729</v>
      </c>
      <c r="N77" s="897">
        <v>2993</v>
      </c>
      <c r="O77" s="973">
        <v>-346</v>
      </c>
      <c r="P77" s="897">
        <v>-237</v>
      </c>
      <c r="Q77" s="974">
        <v>-109</v>
      </c>
      <c r="R77" s="897">
        <f t="shared" si="12"/>
        <v>-4689</v>
      </c>
      <c r="S77" s="897">
        <f t="shared" si="13"/>
        <v>212</v>
      </c>
    </row>
    <row r="78" spans="1:19" x14ac:dyDescent="0.2">
      <c r="A78" s="965"/>
      <c r="B78" t="s">
        <v>445</v>
      </c>
      <c r="C78" t="s">
        <v>435</v>
      </c>
      <c r="D78" s="983" t="s">
        <v>436</v>
      </c>
      <c r="F78" s="897">
        <v>8139</v>
      </c>
      <c r="G78" s="897">
        <v>3949</v>
      </c>
      <c r="H78" s="897">
        <v>4190</v>
      </c>
      <c r="I78" s="973">
        <v>6116</v>
      </c>
      <c r="J78" s="897">
        <v>3243</v>
      </c>
      <c r="K78" s="974">
        <v>2873</v>
      </c>
      <c r="L78" s="897">
        <v>6559</v>
      </c>
      <c r="M78" s="897">
        <v>3553</v>
      </c>
      <c r="N78" s="897">
        <v>3006</v>
      </c>
      <c r="O78" s="973">
        <v>-443</v>
      </c>
      <c r="P78" s="897">
        <v>-310</v>
      </c>
      <c r="Q78" s="974">
        <v>-133</v>
      </c>
      <c r="R78" s="897">
        <f t="shared" si="12"/>
        <v>-5132</v>
      </c>
      <c r="S78" s="897">
        <f t="shared" si="13"/>
        <v>258</v>
      </c>
    </row>
    <row r="79" spans="1:19" x14ac:dyDescent="0.2">
      <c r="A79" s="965"/>
      <c r="B79" t="s">
        <v>446</v>
      </c>
      <c r="C79" t="s">
        <v>435</v>
      </c>
      <c r="D79" s="983" t="s">
        <v>436</v>
      </c>
      <c r="F79" s="897">
        <v>8484</v>
      </c>
      <c r="G79" s="897">
        <v>4329</v>
      </c>
      <c r="H79" s="897">
        <v>4155</v>
      </c>
      <c r="I79" s="973">
        <v>6475</v>
      </c>
      <c r="J79" s="897">
        <v>3541</v>
      </c>
      <c r="K79" s="974">
        <v>2934</v>
      </c>
      <c r="L79" s="897">
        <v>6680</v>
      </c>
      <c r="M79" s="897">
        <v>3608</v>
      </c>
      <c r="N79" s="897">
        <v>3072</v>
      </c>
      <c r="O79" s="973">
        <v>-205</v>
      </c>
      <c r="P79" s="897">
        <v>-67</v>
      </c>
      <c r="Q79" s="974">
        <v>-138</v>
      </c>
      <c r="R79" s="897">
        <f t="shared" si="12"/>
        <v>-5337</v>
      </c>
      <c r="S79" s="897">
        <f t="shared" si="13"/>
        <v>158</v>
      </c>
    </row>
    <row r="80" spans="1:19" x14ac:dyDescent="0.2">
      <c r="A80" s="965"/>
      <c r="B80" t="s">
        <v>447</v>
      </c>
      <c r="C80" t="s">
        <v>435</v>
      </c>
      <c r="D80" s="983" t="s">
        <v>436</v>
      </c>
      <c r="F80" s="897">
        <v>7228</v>
      </c>
      <c r="G80" s="897">
        <v>3594</v>
      </c>
      <c r="H80" s="897">
        <v>3634</v>
      </c>
      <c r="I80" s="973">
        <v>5089</v>
      </c>
      <c r="J80" s="897">
        <v>2712</v>
      </c>
      <c r="K80" s="974">
        <v>2377</v>
      </c>
      <c r="L80" s="897">
        <v>5450</v>
      </c>
      <c r="M80" s="897">
        <v>2858</v>
      </c>
      <c r="N80" s="897">
        <v>2592</v>
      </c>
      <c r="O80" s="973">
        <v>-361</v>
      </c>
      <c r="P80" s="897">
        <v>-146</v>
      </c>
      <c r="Q80" s="974">
        <v>-215</v>
      </c>
      <c r="R80" s="897">
        <f t="shared" si="12"/>
        <v>-5698</v>
      </c>
      <c r="S80" s="897">
        <f t="shared" si="13"/>
        <v>-376</v>
      </c>
    </row>
    <row r="81" spans="1:19" x14ac:dyDescent="0.2">
      <c r="A81" s="965"/>
      <c r="B81" t="s">
        <v>448</v>
      </c>
      <c r="C81" t="s">
        <v>435</v>
      </c>
      <c r="D81" s="983" t="s">
        <v>436</v>
      </c>
      <c r="F81" s="897">
        <v>7438</v>
      </c>
      <c r="G81" s="897">
        <v>3689</v>
      </c>
      <c r="H81" s="897">
        <v>3749</v>
      </c>
      <c r="I81" s="973">
        <v>5410</v>
      </c>
      <c r="J81" s="897">
        <v>2861</v>
      </c>
      <c r="K81" s="974">
        <v>2549</v>
      </c>
      <c r="L81" s="897">
        <v>5750</v>
      </c>
      <c r="M81" s="897">
        <v>3072</v>
      </c>
      <c r="N81" s="897">
        <v>2678</v>
      </c>
      <c r="O81" s="973">
        <v>-340</v>
      </c>
      <c r="P81" s="897">
        <v>-211</v>
      </c>
      <c r="Q81" s="974">
        <v>-129</v>
      </c>
      <c r="R81" s="897">
        <f t="shared" si="12"/>
        <v>-6038</v>
      </c>
      <c r="S81" s="897">
        <f t="shared" si="13"/>
        <v>-708</v>
      </c>
    </row>
    <row r="82" spans="1:19" x14ac:dyDescent="0.2">
      <c r="A82" s="984"/>
      <c r="B82" s="780"/>
      <c r="C82" s="780"/>
      <c r="D82" s="985"/>
      <c r="E82" s="923"/>
      <c r="F82" s="1134">
        <f t="shared" ref="F82:Q82" si="14">SUM(F70:F81)</f>
        <v>102939</v>
      </c>
      <c r="G82" s="1135">
        <f t="shared" si="14"/>
        <v>51346</v>
      </c>
      <c r="H82" s="1136">
        <f t="shared" si="14"/>
        <v>51593</v>
      </c>
      <c r="I82" s="1135">
        <f t="shared" si="14"/>
        <v>94648</v>
      </c>
      <c r="J82" s="1135">
        <f t="shared" si="14"/>
        <v>51034</v>
      </c>
      <c r="K82" s="1135">
        <f t="shared" si="14"/>
        <v>43614</v>
      </c>
      <c r="L82" s="1134">
        <f t="shared" si="14"/>
        <v>100686</v>
      </c>
      <c r="M82" s="1135">
        <f t="shared" si="14"/>
        <v>54519</v>
      </c>
      <c r="N82" s="1136">
        <f t="shared" si="14"/>
        <v>46167</v>
      </c>
      <c r="O82" s="1141">
        <f t="shared" si="14"/>
        <v>-6038</v>
      </c>
      <c r="P82" s="1135">
        <f t="shared" si="14"/>
        <v>-3485</v>
      </c>
      <c r="Q82" s="1136">
        <f t="shared" si="14"/>
        <v>-2553</v>
      </c>
    </row>
    <row r="83" spans="1:19" x14ac:dyDescent="0.2">
      <c r="A83" s="1144" t="s">
        <v>548</v>
      </c>
      <c r="B83" s="1145" t="s">
        <v>434</v>
      </c>
      <c r="C83" s="1145" t="s">
        <v>435</v>
      </c>
      <c r="D83" s="1146" t="s">
        <v>436</v>
      </c>
      <c r="E83" s="943"/>
      <c r="F83" s="1147">
        <v>6987</v>
      </c>
      <c r="G83" s="1148">
        <v>3543</v>
      </c>
      <c r="H83" s="1149">
        <v>3444</v>
      </c>
      <c r="I83" s="1150">
        <v>5458</v>
      </c>
      <c r="J83" s="1150">
        <v>2921</v>
      </c>
      <c r="K83" s="1150">
        <v>2537</v>
      </c>
      <c r="L83" s="1147">
        <v>6108</v>
      </c>
      <c r="M83" s="1148">
        <v>3360</v>
      </c>
      <c r="N83" s="1149">
        <v>2748</v>
      </c>
      <c r="O83" s="1147">
        <v>-650</v>
      </c>
      <c r="P83" s="1148">
        <v>-439</v>
      </c>
      <c r="Q83" s="1149">
        <v>-211</v>
      </c>
      <c r="R83" s="1151">
        <f t="shared" ref="R83:R94" si="15">O83+R82</f>
        <v>-650</v>
      </c>
      <c r="S83" s="1151">
        <f t="shared" ref="S83:S94" si="16">R83-R70</f>
        <v>-692</v>
      </c>
    </row>
    <row r="84" spans="1:19" x14ac:dyDescent="0.2">
      <c r="A84" s="1152"/>
      <c r="B84" s="943" t="s">
        <v>437</v>
      </c>
      <c r="C84" s="943" t="s">
        <v>435</v>
      </c>
      <c r="D84" s="1153" t="s">
        <v>436</v>
      </c>
      <c r="E84" s="943"/>
      <c r="F84" s="1154">
        <v>7706</v>
      </c>
      <c r="G84" s="1151">
        <v>3830</v>
      </c>
      <c r="H84" s="1155">
        <v>3876</v>
      </c>
      <c r="I84" s="1151">
        <v>5945</v>
      </c>
      <c r="J84" s="1151">
        <v>3163</v>
      </c>
      <c r="K84" s="1151">
        <v>2782</v>
      </c>
      <c r="L84" s="1154">
        <v>6047</v>
      </c>
      <c r="M84" s="1151">
        <v>3249</v>
      </c>
      <c r="N84" s="1155">
        <v>2798</v>
      </c>
      <c r="O84" s="1154">
        <v>-102</v>
      </c>
      <c r="P84" s="1151">
        <v>-86</v>
      </c>
      <c r="Q84" s="1155">
        <v>-16</v>
      </c>
      <c r="R84" s="1151">
        <f t="shared" si="15"/>
        <v>-752</v>
      </c>
      <c r="S84" s="1151">
        <f t="shared" si="16"/>
        <v>-713</v>
      </c>
    </row>
    <row r="85" spans="1:19" x14ac:dyDescent="0.2">
      <c r="A85" s="1152"/>
      <c r="B85" s="943" t="s">
        <v>438</v>
      </c>
      <c r="C85" s="943" t="s">
        <v>435</v>
      </c>
      <c r="D85" s="1153" t="s">
        <v>436</v>
      </c>
      <c r="E85" s="943"/>
      <c r="F85" s="1154">
        <v>15334</v>
      </c>
      <c r="G85" s="1151">
        <v>7572</v>
      </c>
      <c r="H85" s="1155">
        <v>7762</v>
      </c>
      <c r="I85" s="1151">
        <v>19775</v>
      </c>
      <c r="J85" s="1151">
        <v>10246</v>
      </c>
      <c r="K85" s="1151">
        <v>9529</v>
      </c>
      <c r="L85" s="1154">
        <v>21412</v>
      </c>
      <c r="M85" s="1151">
        <v>11334</v>
      </c>
      <c r="N85" s="1155">
        <v>10078</v>
      </c>
      <c r="O85" s="1154">
        <v>-1637</v>
      </c>
      <c r="P85" s="1151">
        <v>-1088</v>
      </c>
      <c r="Q85" s="1155">
        <v>-549</v>
      </c>
      <c r="R85" s="1151">
        <f t="shared" si="15"/>
        <v>-2389</v>
      </c>
      <c r="S85" s="1151">
        <f t="shared" si="16"/>
        <v>-781</v>
      </c>
    </row>
    <row r="86" spans="1:19" x14ac:dyDescent="0.2">
      <c r="A86" s="1152"/>
      <c r="B86" s="943" t="s">
        <v>439</v>
      </c>
      <c r="C86" s="1156" t="s">
        <v>435</v>
      </c>
      <c r="D86" s="1157" t="s">
        <v>436</v>
      </c>
      <c r="E86" s="943"/>
      <c r="F86" s="1154">
        <v>12353</v>
      </c>
      <c r="G86" s="1151">
        <v>6444</v>
      </c>
      <c r="H86" s="1155">
        <v>5909</v>
      </c>
      <c r="I86" s="1151">
        <v>14073</v>
      </c>
      <c r="J86" s="1151">
        <v>8014</v>
      </c>
      <c r="K86" s="1151">
        <v>6059</v>
      </c>
      <c r="L86" s="1154">
        <v>15441</v>
      </c>
      <c r="M86" s="1151">
        <v>8827</v>
      </c>
      <c r="N86" s="1155">
        <v>6614</v>
      </c>
      <c r="O86" s="1154">
        <v>-1368</v>
      </c>
      <c r="P86" s="1151">
        <v>-813</v>
      </c>
      <c r="Q86" s="1155">
        <v>-555</v>
      </c>
      <c r="R86" s="1151">
        <f t="shared" si="15"/>
        <v>-3757</v>
      </c>
      <c r="S86" s="1151">
        <f t="shared" si="16"/>
        <v>-741</v>
      </c>
    </row>
    <row r="87" spans="1:19" x14ac:dyDescent="0.2">
      <c r="A87" s="1152"/>
      <c r="B87" s="943" t="s">
        <v>440</v>
      </c>
      <c r="C87" s="1151" t="s">
        <v>435</v>
      </c>
      <c r="D87" s="1155" t="s">
        <v>436</v>
      </c>
      <c r="E87" s="943"/>
      <c r="F87" s="1154">
        <v>6110</v>
      </c>
      <c r="G87" s="1151">
        <v>3135</v>
      </c>
      <c r="H87" s="1155">
        <v>2975</v>
      </c>
      <c r="I87" s="1151">
        <v>4992</v>
      </c>
      <c r="J87" s="1151">
        <v>2819</v>
      </c>
      <c r="K87" s="1151">
        <v>2173</v>
      </c>
      <c r="L87" s="1154">
        <v>5539</v>
      </c>
      <c r="M87" s="1151">
        <v>3143</v>
      </c>
      <c r="N87" s="1155">
        <v>2396</v>
      </c>
      <c r="O87" s="1154">
        <v>-547</v>
      </c>
      <c r="P87" s="1151">
        <v>-324</v>
      </c>
      <c r="Q87" s="1155">
        <v>-223</v>
      </c>
      <c r="R87" s="1151">
        <f t="shared" si="15"/>
        <v>-4304</v>
      </c>
      <c r="S87" s="1151">
        <f t="shared" si="16"/>
        <v>-739</v>
      </c>
    </row>
    <row r="88" spans="1:19" x14ac:dyDescent="0.2">
      <c r="A88" s="1152"/>
      <c r="B88" s="943" t="s">
        <v>441</v>
      </c>
      <c r="C88" s="943" t="s">
        <v>435</v>
      </c>
      <c r="D88" s="1153" t="s">
        <v>436</v>
      </c>
      <c r="E88" s="943"/>
      <c r="F88" s="1154">
        <v>7583</v>
      </c>
      <c r="G88" s="1151">
        <v>3929</v>
      </c>
      <c r="H88" s="1155">
        <v>3654</v>
      </c>
      <c r="I88" s="1151">
        <v>6133</v>
      </c>
      <c r="J88" s="1151">
        <v>3563</v>
      </c>
      <c r="K88" s="1151">
        <v>2570</v>
      </c>
      <c r="L88" s="1154">
        <v>6695</v>
      </c>
      <c r="M88" s="1151">
        <v>3760</v>
      </c>
      <c r="N88" s="1155">
        <v>2935</v>
      </c>
      <c r="O88" s="1154">
        <v>-562</v>
      </c>
      <c r="P88" s="1151">
        <v>-197</v>
      </c>
      <c r="Q88" s="1155">
        <v>-365</v>
      </c>
      <c r="R88" s="1151">
        <f t="shared" si="15"/>
        <v>-4866</v>
      </c>
      <c r="S88" s="1151">
        <f t="shared" si="16"/>
        <v>-908</v>
      </c>
    </row>
    <row r="89" spans="1:19" x14ac:dyDescent="0.2">
      <c r="A89" s="1152"/>
      <c r="B89" s="943" t="s">
        <v>442</v>
      </c>
      <c r="C89" s="943" t="s">
        <v>435</v>
      </c>
      <c r="D89" s="1153" t="s">
        <v>436</v>
      </c>
      <c r="E89" s="943"/>
      <c r="F89" s="1154">
        <v>7893</v>
      </c>
      <c r="G89" s="1151">
        <v>3918</v>
      </c>
      <c r="H89" s="1155">
        <v>3975</v>
      </c>
      <c r="I89" s="1151">
        <v>6221</v>
      </c>
      <c r="J89" s="1151">
        <v>3509</v>
      </c>
      <c r="K89" s="1151">
        <v>2712</v>
      </c>
      <c r="L89" s="1154">
        <v>6608</v>
      </c>
      <c r="M89" s="1151">
        <v>3701</v>
      </c>
      <c r="N89" s="1155">
        <v>2907</v>
      </c>
      <c r="O89" s="1154">
        <v>-387</v>
      </c>
      <c r="P89" s="1151">
        <v>-192</v>
      </c>
      <c r="Q89" s="1155">
        <v>-195</v>
      </c>
      <c r="R89" s="1151">
        <f t="shared" si="15"/>
        <v>-5253</v>
      </c>
      <c r="S89" s="1151">
        <f t="shared" si="16"/>
        <v>-910</v>
      </c>
    </row>
    <row r="90" spans="1:19" x14ac:dyDescent="0.2">
      <c r="A90" s="1152"/>
      <c r="B90" s="943" t="s">
        <v>443</v>
      </c>
      <c r="C90" s="943" t="s">
        <v>435</v>
      </c>
      <c r="D90" s="1153" t="s">
        <v>436</v>
      </c>
      <c r="E90" s="943"/>
      <c r="F90" s="1154">
        <v>7104</v>
      </c>
      <c r="G90" s="1151">
        <v>3629</v>
      </c>
      <c r="H90" s="1155">
        <v>3475</v>
      </c>
      <c r="I90" s="1151">
        <v>5944</v>
      </c>
      <c r="J90" s="1151">
        <v>3237</v>
      </c>
      <c r="K90" s="1151">
        <v>2707</v>
      </c>
      <c r="L90" s="1154">
        <v>6574</v>
      </c>
      <c r="M90" s="1151">
        <v>3620</v>
      </c>
      <c r="N90" s="1155">
        <v>2954</v>
      </c>
      <c r="O90" s="1154">
        <v>-630</v>
      </c>
      <c r="P90" s="1151">
        <v>-383</v>
      </c>
      <c r="Q90" s="1155">
        <v>-247</v>
      </c>
      <c r="R90" s="1151">
        <f t="shared" si="15"/>
        <v>-5883</v>
      </c>
      <c r="S90" s="1151">
        <f t="shared" si="16"/>
        <v>-1194</v>
      </c>
    </row>
    <row r="91" spans="1:19" x14ac:dyDescent="0.2">
      <c r="A91" s="1152"/>
      <c r="B91" s="943" t="s">
        <v>445</v>
      </c>
      <c r="C91" s="943" t="s">
        <v>435</v>
      </c>
      <c r="D91" s="1153" t="s">
        <v>436</v>
      </c>
      <c r="E91" s="943"/>
      <c r="F91" s="1154">
        <v>7426</v>
      </c>
      <c r="G91" s="1151">
        <v>3693</v>
      </c>
      <c r="H91" s="1155">
        <v>3733</v>
      </c>
      <c r="I91" s="1151">
        <v>5666</v>
      </c>
      <c r="J91" s="1151">
        <v>3053</v>
      </c>
      <c r="K91" s="1151">
        <v>2613</v>
      </c>
      <c r="L91" s="1154">
        <v>6298</v>
      </c>
      <c r="M91" s="1151">
        <v>3430</v>
      </c>
      <c r="N91" s="1155">
        <v>2868</v>
      </c>
      <c r="O91" s="1154">
        <v>-632</v>
      </c>
      <c r="P91" s="1151">
        <v>-377</v>
      </c>
      <c r="Q91" s="1155">
        <v>-255</v>
      </c>
      <c r="R91" s="1151">
        <f t="shared" si="15"/>
        <v>-6515</v>
      </c>
      <c r="S91" s="1151">
        <f t="shared" si="16"/>
        <v>-1383</v>
      </c>
    </row>
    <row r="92" spans="1:19" x14ac:dyDescent="0.2">
      <c r="A92" s="1152"/>
      <c r="B92" s="943" t="s">
        <v>446</v>
      </c>
      <c r="C92" s="943" t="s">
        <v>435</v>
      </c>
      <c r="D92" s="1153" t="s">
        <v>436</v>
      </c>
      <c r="E92" s="943"/>
      <c r="F92" s="1154">
        <v>7784</v>
      </c>
      <c r="G92" s="1151">
        <v>3907</v>
      </c>
      <c r="H92" s="1155">
        <v>3877</v>
      </c>
      <c r="I92" s="1151">
        <v>6063</v>
      </c>
      <c r="J92" s="1151">
        <v>3292</v>
      </c>
      <c r="K92" s="1151">
        <v>2771</v>
      </c>
      <c r="L92" s="1154">
        <v>6087</v>
      </c>
      <c r="M92" s="1151">
        <v>3307</v>
      </c>
      <c r="N92" s="1155">
        <v>2780</v>
      </c>
      <c r="O92" s="1154">
        <v>-24</v>
      </c>
      <c r="P92" s="1151">
        <v>-15</v>
      </c>
      <c r="Q92" s="1155">
        <v>-9</v>
      </c>
      <c r="R92" s="1151">
        <f t="shared" si="15"/>
        <v>-6539</v>
      </c>
      <c r="S92" s="1151">
        <f t="shared" si="16"/>
        <v>-1202</v>
      </c>
    </row>
    <row r="93" spans="1:19" x14ac:dyDescent="0.2">
      <c r="A93" s="1152"/>
      <c r="B93" s="943" t="s">
        <v>447</v>
      </c>
      <c r="C93" s="943" t="s">
        <v>435</v>
      </c>
      <c r="D93" s="1153" t="s">
        <v>436</v>
      </c>
      <c r="E93" s="943"/>
      <c r="F93" s="1154">
        <v>7543</v>
      </c>
      <c r="G93" s="1151">
        <v>3633</v>
      </c>
      <c r="H93" s="1155">
        <v>3910</v>
      </c>
      <c r="I93" s="1151">
        <v>5191</v>
      </c>
      <c r="J93" s="1151">
        <v>2777</v>
      </c>
      <c r="K93" s="1151">
        <v>2414</v>
      </c>
      <c r="L93" s="1154">
        <v>5302</v>
      </c>
      <c r="M93" s="1151">
        <v>2849</v>
      </c>
      <c r="N93" s="1155">
        <v>2453</v>
      </c>
      <c r="O93" s="1154">
        <v>-111</v>
      </c>
      <c r="P93" s="1151">
        <v>-72</v>
      </c>
      <c r="Q93" s="1155">
        <v>-39</v>
      </c>
      <c r="R93" s="1151">
        <f t="shared" si="15"/>
        <v>-6650</v>
      </c>
      <c r="S93" s="1151">
        <f t="shared" si="16"/>
        <v>-952</v>
      </c>
    </row>
    <row r="94" spans="1:19" x14ac:dyDescent="0.2">
      <c r="A94" s="1152"/>
      <c r="B94" s="943" t="s">
        <v>448</v>
      </c>
      <c r="C94" s="943" t="s">
        <v>435</v>
      </c>
      <c r="D94" s="1153" t="s">
        <v>436</v>
      </c>
      <c r="E94" s="943"/>
      <c r="F94" s="1154">
        <v>7819</v>
      </c>
      <c r="G94" s="1151">
        <v>3896</v>
      </c>
      <c r="H94" s="1155">
        <v>3923</v>
      </c>
      <c r="I94" s="1151">
        <v>5711</v>
      </c>
      <c r="J94" s="1151">
        <v>3022</v>
      </c>
      <c r="K94" s="1151">
        <v>2689</v>
      </c>
      <c r="L94" s="1154">
        <v>5926</v>
      </c>
      <c r="M94" s="1151">
        <v>3176</v>
      </c>
      <c r="N94" s="1155">
        <v>2750</v>
      </c>
      <c r="O94" s="1154">
        <v>-215</v>
      </c>
      <c r="P94" s="1151">
        <v>-154</v>
      </c>
      <c r="Q94" s="1155">
        <v>-61</v>
      </c>
      <c r="R94" s="1151">
        <f t="shared" si="15"/>
        <v>-6865</v>
      </c>
      <c r="S94" s="1151">
        <f t="shared" si="16"/>
        <v>-827</v>
      </c>
    </row>
    <row r="95" spans="1:19" x14ac:dyDescent="0.2">
      <c r="A95" s="1158"/>
      <c r="B95" s="1159"/>
      <c r="C95" s="1159"/>
      <c r="D95" s="1160"/>
      <c r="E95" s="1161"/>
      <c r="F95" s="1162">
        <f t="shared" ref="F95:Q95" si="17">SUM(F83:F94)</f>
        <v>101642</v>
      </c>
      <c r="G95" s="1163">
        <f t="shared" si="17"/>
        <v>51129</v>
      </c>
      <c r="H95" s="1164">
        <f t="shared" si="17"/>
        <v>50513</v>
      </c>
      <c r="I95" s="1163">
        <f>SUM(I83:I94)</f>
        <v>91172</v>
      </c>
      <c r="J95" s="1163">
        <f t="shared" si="17"/>
        <v>49616</v>
      </c>
      <c r="K95" s="1163">
        <f t="shared" si="17"/>
        <v>41556</v>
      </c>
      <c r="L95" s="1162">
        <f t="shared" si="17"/>
        <v>98037</v>
      </c>
      <c r="M95" s="1163">
        <f t="shared" si="17"/>
        <v>53756</v>
      </c>
      <c r="N95" s="1164">
        <f t="shared" si="17"/>
        <v>44281</v>
      </c>
      <c r="O95" s="1165">
        <f t="shared" si="17"/>
        <v>-6865</v>
      </c>
      <c r="P95" s="1163">
        <f t="shared" si="17"/>
        <v>-4140</v>
      </c>
      <c r="Q95" s="1164">
        <f t="shared" si="17"/>
        <v>-2725</v>
      </c>
      <c r="R95" s="943"/>
      <c r="S95" s="943"/>
    </row>
    <row r="96" spans="1:19" x14ac:dyDescent="0.2">
      <c r="A96" s="1144" t="s">
        <v>549</v>
      </c>
      <c r="B96" s="1145" t="s">
        <v>434</v>
      </c>
      <c r="C96" s="1145" t="s">
        <v>435</v>
      </c>
      <c r="D96" s="1146" t="s">
        <v>436</v>
      </c>
      <c r="E96" s="943"/>
      <c r="F96" s="1147">
        <v>6525</v>
      </c>
      <c r="G96" s="1148">
        <v>3196</v>
      </c>
      <c r="H96" s="1149">
        <v>3329</v>
      </c>
      <c r="I96" s="1150">
        <v>5492</v>
      </c>
      <c r="J96" s="1150">
        <v>2997</v>
      </c>
      <c r="K96" s="1150">
        <v>2495</v>
      </c>
      <c r="L96" s="1147">
        <v>5740</v>
      </c>
      <c r="M96" s="1148">
        <v>3127</v>
      </c>
      <c r="N96" s="1149">
        <v>2613</v>
      </c>
      <c r="O96" s="1147">
        <v>-248</v>
      </c>
      <c r="P96" s="1148">
        <v>-130</v>
      </c>
      <c r="Q96" s="1149">
        <v>-118</v>
      </c>
      <c r="R96" s="1151">
        <f t="shared" ref="R96:R107" si="18">O96+R95</f>
        <v>-248</v>
      </c>
      <c r="S96" s="1151">
        <f t="shared" ref="S96:S107" si="19">R96-R83</f>
        <v>402</v>
      </c>
    </row>
    <row r="97" spans="1:19" x14ac:dyDescent="0.2">
      <c r="A97" s="1152"/>
      <c r="B97" s="943" t="s">
        <v>437</v>
      </c>
      <c r="C97" s="943" t="s">
        <v>435</v>
      </c>
      <c r="D97" s="1153" t="s">
        <v>436</v>
      </c>
      <c r="E97" s="943"/>
      <c r="F97" s="1154">
        <v>7743</v>
      </c>
      <c r="G97" s="1151">
        <v>3864</v>
      </c>
      <c r="H97" s="1155">
        <v>3879</v>
      </c>
      <c r="I97" s="1151">
        <v>6367</v>
      </c>
      <c r="J97" s="1151">
        <v>3302</v>
      </c>
      <c r="K97" s="1151">
        <v>3065</v>
      </c>
      <c r="L97" s="1154">
        <v>6192</v>
      </c>
      <c r="M97" s="1151">
        <v>3292</v>
      </c>
      <c r="N97" s="1155">
        <v>2900</v>
      </c>
      <c r="O97" s="1154">
        <v>175</v>
      </c>
      <c r="P97" s="1151">
        <v>10</v>
      </c>
      <c r="Q97" s="1155">
        <v>165</v>
      </c>
      <c r="R97" s="1151">
        <f t="shared" si="18"/>
        <v>-73</v>
      </c>
      <c r="S97" s="1151">
        <f t="shared" si="19"/>
        <v>679</v>
      </c>
    </row>
    <row r="98" spans="1:19" x14ac:dyDescent="0.2">
      <c r="A98" s="1152"/>
      <c r="B98" s="943" t="s">
        <v>438</v>
      </c>
      <c r="C98" s="943" t="s">
        <v>435</v>
      </c>
      <c r="D98" s="1153" t="s">
        <v>436</v>
      </c>
      <c r="E98" s="943"/>
      <c r="F98" s="1154">
        <v>15551</v>
      </c>
      <c r="G98" s="1151">
        <v>7480</v>
      </c>
      <c r="H98" s="1155">
        <v>8071</v>
      </c>
      <c r="I98" s="1151">
        <v>19958</v>
      </c>
      <c r="J98" s="1151">
        <v>10337</v>
      </c>
      <c r="K98" s="1151">
        <v>9621</v>
      </c>
      <c r="L98" s="1154">
        <v>21444</v>
      </c>
      <c r="M98" s="1151">
        <v>11590</v>
      </c>
      <c r="N98" s="1155">
        <v>9854</v>
      </c>
      <c r="O98" s="1154">
        <v>-1486</v>
      </c>
      <c r="P98" s="1151">
        <v>-1253</v>
      </c>
      <c r="Q98" s="1155">
        <v>-233</v>
      </c>
      <c r="R98" s="1151">
        <f t="shared" si="18"/>
        <v>-1559</v>
      </c>
      <c r="S98" s="1151">
        <f t="shared" si="19"/>
        <v>830</v>
      </c>
    </row>
    <row r="99" spans="1:19" x14ac:dyDescent="0.2">
      <c r="A99" s="1152"/>
      <c r="B99" s="943" t="s">
        <v>439</v>
      </c>
      <c r="C99" s="1156" t="s">
        <v>435</v>
      </c>
      <c r="D99" s="1157" t="s">
        <v>436</v>
      </c>
      <c r="E99" s="943"/>
      <c r="F99" s="1154">
        <v>10883</v>
      </c>
      <c r="G99" s="1151">
        <v>5486</v>
      </c>
      <c r="H99" s="1155">
        <v>5397</v>
      </c>
      <c r="I99" s="1151">
        <v>13620</v>
      </c>
      <c r="J99" s="1151">
        <v>7593</v>
      </c>
      <c r="K99" s="1151">
        <v>6027</v>
      </c>
      <c r="L99" s="1154">
        <v>14228</v>
      </c>
      <c r="M99" s="1151">
        <v>8074</v>
      </c>
      <c r="N99" s="1155">
        <v>6154</v>
      </c>
      <c r="O99" s="1154">
        <v>-608</v>
      </c>
      <c r="P99" s="1151">
        <v>-481</v>
      </c>
      <c r="Q99" s="1155">
        <v>-127</v>
      </c>
      <c r="R99" s="1151">
        <f t="shared" si="18"/>
        <v>-2167</v>
      </c>
      <c r="S99" s="1151">
        <f t="shared" si="19"/>
        <v>1590</v>
      </c>
    </row>
    <row r="100" spans="1:19" x14ac:dyDescent="0.2">
      <c r="A100" s="1152"/>
      <c r="B100" s="943" t="s">
        <v>440</v>
      </c>
      <c r="C100" s="1151" t="s">
        <v>435</v>
      </c>
      <c r="D100" s="1155" t="s">
        <v>436</v>
      </c>
      <c r="E100" s="943"/>
      <c r="F100" s="1154">
        <v>7530</v>
      </c>
      <c r="G100" s="1151">
        <v>3662</v>
      </c>
      <c r="H100" s="1155">
        <v>3868</v>
      </c>
      <c r="I100" s="1151">
        <v>5843</v>
      </c>
      <c r="J100" s="1151">
        <v>3187</v>
      </c>
      <c r="K100" s="1151">
        <v>2656</v>
      </c>
      <c r="L100" s="1154">
        <v>6890</v>
      </c>
      <c r="M100" s="1151">
        <v>3751</v>
      </c>
      <c r="N100" s="1155">
        <v>3139</v>
      </c>
      <c r="O100" s="1154">
        <v>-1047</v>
      </c>
      <c r="P100" s="1151">
        <v>-564</v>
      </c>
      <c r="Q100" s="1155">
        <v>-483</v>
      </c>
      <c r="R100" s="1151">
        <f t="shared" si="18"/>
        <v>-3214</v>
      </c>
      <c r="S100" s="1151">
        <f t="shared" si="19"/>
        <v>1090</v>
      </c>
    </row>
    <row r="101" spans="1:19" x14ac:dyDescent="0.2">
      <c r="A101" s="1152"/>
      <c r="B101" s="943" t="s">
        <v>441</v>
      </c>
      <c r="C101" s="943" t="s">
        <v>435</v>
      </c>
      <c r="D101" s="1153" t="s">
        <v>436</v>
      </c>
      <c r="E101" s="943"/>
      <c r="F101" s="1154">
        <v>7628</v>
      </c>
      <c r="G101" s="1151">
        <v>3813</v>
      </c>
      <c r="H101" s="1155">
        <v>3815</v>
      </c>
      <c r="I101" s="1151">
        <v>5676</v>
      </c>
      <c r="J101" s="1151">
        <v>3120</v>
      </c>
      <c r="K101" s="1151">
        <v>2556</v>
      </c>
      <c r="L101" s="1154">
        <v>6576</v>
      </c>
      <c r="M101" s="1151">
        <v>3636</v>
      </c>
      <c r="N101" s="1155">
        <v>2940</v>
      </c>
      <c r="O101" s="1154">
        <v>-900</v>
      </c>
      <c r="P101" s="1151">
        <v>-516</v>
      </c>
      <c r="Q101" s="1155">
        <v>-384</v>
      </c>
      <c r="R101" s="1151">
        <f t="shared" si="18"/>
        <v>-4114</v>
      </c>
      <c r="S101" s="1151">
        <f t="shared" si="19"/>
        <v>752</v>
      </c>
    </row>
    <row r="102" spans="1:19" x14ac:dyDescent="0.2">
      <c r="A102" s="1152"/>
      <c r="B102" s="943" t="s">
        <v>442</v>
      </c>
      <c r="C102" s="943" t="s">
        <v>435</v>
      </c>
      <c r="D102" s="1153" t="s">
        <v>436</v>
      </c>
      <c r="E102" s="943"/>
      <c r="F102" s="1154">
        <v>7205</v>
      </c>
      <c r="G102" s="1151">
        <v>3587</v>
      </c>
      <c r="H102" s="1155">
        <v>3618</v>
      </c>
      <c r="I102" s="1151">
        <v>5782</v>
      </c>
      <c r="J102" s="1151">
        <v>3135</v>
      </c>
      <c r="K102" s="1151">
        <v>2647</v>
      </c>
      <c r="L102" s="1154">
        <v>6062</v>
      </c>
      <c r="M102" s="1151">
        <v>3293</v>
      </c>
      <c r="N102" s="1155">
        <v>2769</v>
      </c>
      <c r="O102" s="1154">
        <v>-280</v>
      </c>
      <c r="P102" s="1151">
        <v>-158</v>
      </c>
      <c r="Q102" s="1155">
        <v>-122</v>
      </c>
      <c r="R102" s="1151">
        <f t="shared" si="18"/>
        <v>-4394</v>
      </c>
      <c r="S102" s="1151">
        <f t="shared" si="19"/>
        <v>859</v>
      </c>
    </row>
    <row r="103" spans="1:19" x14ac:dyDescent="0.2">
      <c r="A103" s="1152"/>
      <c r="B103" s="943" t="s">
        <v>443</v>
      </c>
      <c r="C103" s="943" t="s">
        <v>435</v>
      </c>
      <c r="D103" s="1153" t="s">
        <v>436</v>
      </c>
      <c r="E103" s="943"/>
      <c r="F103" s="1154">
        <v>7594</v>
      </c>
      <c r="G103" s="1151">
        <v>3788</v>
      </c>
      <c r="H103" s="1155">
        <v>3806</v>
      </c>
      <c r="I103" s="1151">
        <v>6272</v>
      </c>
      <c r="J103" s="1151">
        <v>3348</v>
      </c>
      <c r="K103" s="1151">
        <v>2924</v>
      </c>
      <c r="L103" s="1154">
        <v>6500</v>
      </c>
      <c r="M103" s="1151">
        <v>3540</v>
      </c>
      <c r="N103" s="1155">
        <v>2960</v>
      </c>
      <c r="O103" s="1154">
        <v>-228</v>
      </c>
      <c r="P103" s="1151">
        <v>-192</v>
      </c>
      <c r="Q103" s="1155">
        <v>-36</v>
      </c>
      <c r="R103" s="1151">
        <f t="shared" si="18"/>
        <v>-4622</v>
      </c>
      <c r="S103" s="1151">
        <f t="shared" si="19"/>
        <v>1261</v>
      </c>
    </row>
    <row r="104" spans="1:19" x14ac:dyDescent="0.2">
      <c r="A104" s="1152"/>
      <c r="B104" s="943" t="s">
        <v>445</v>
      </c>
      <c r="C104" s="943" t="s">
        <v>435</v>
      </c>
      <c r="D104" s="1153" t="s">
        <v>436</v>
      </c>
      <c r="E104" s="943"/>
      <c r="F104" s="1154">
        <v>7395</v>
      </c>
      <c r="G104" s="1151">
        <v>3696</v>
      </c>
      <c r="H104" s="1155">
        <v>3699</v>
      </c>
      <c r="I104" s="1151">
        <v>5462</v>
      </c>
      <c r="J104" s="1151">
        <v>2977</v>
      </c>
      <c r="K104" s="1151">
        <v>2485</v>
      </c>
      <c r="L104" s="1154">
        <v>5982</v>
      </c>
      <c r="M104" s="1151">
        <v>3308</v>
      </c>
      <c r="N104" s="1155">
        <v>2674</v>
      </c>
      <c r="O104" s="1154">
        <v>-520</v>
      </c>
      <c r="P104" s="1151">
        <v>-331</v>
      </c>
      <c r="Q104" s="1155">
        <v>-189</v>
      </c>
      <c r="R104" s="1151">
        <f t="shared" si="18"/>
        <v>-5142</v>
      </c>
      <c r="S104" s="1151">
        <f t="shared" si="19"/>
        <v>1373</v>
      </c>
    </row>
    <row r="105" spans="1:19" x14ac:dyDescent="0.2">
      <c r="A105" s="1152"/>
      <c r="B105" s="943" t="s">
        <v>446</v>
      </c>
      <c r="C105" s="943" t="s">
        <v>435</v>
      </c>
      <c r="D105" s="1153" t="s">
        <v>436</v>
      </c>
      <c r="E105" s="943"/>
      <c r="F105" s="1154">
        <v>7167</v>
      </c>
      <c r="G105" s="1151">
        <v>3648</v>
      </c>
      <c r="H105" s="1155">
        <v>3519</v>
      </c>
      <c r="I105" s="1151">
        <v>5844</v>
      </c>
      <c r="J105" s="1151">
        <v>3254</v>
      </c>
      <c r="K105" s="1151">
        <v>2590</v>
      </c>
      <c r="L105" s="1154">
        <v>5930</v>
      </c>
      <c r="M105" s="1151">
        <v>3274</v>
      </c>
      <c r="N105" s="1155">
        <v>2656</v>
      </c>
      <c r="O105" s="1154">
        <v>-86</v>
      </c>
      <c r="P105" s="1151">
        <v>-20</v>
      </c>
      <c r="Q105" s="1155">
        <v>-66</v>
      </c>
      <c r="R105" s="1151">
        <f t="shared" si="18"/>
        <v>-5228</v>
      </c>
      <c r="S105" s="1151">
        <f t="shared" si="19"/>
        <v>1311</v>
      </c>
    </row>
    <row r="106" spans="1:19" x14ac:dyDescent="0.2">
      <c r="A106" s="1152"/>
      <c r="B106" s="943" t="s">
        <v>447</v>
      </c>
      <c r="C106" s="943" t="s">
        <v>435</v>
      </c>
      <c r="D106" s="1153" t="s">
        <v>436</v>
      </c>
      <c r="E106" s="943"/>
      <c r="F106" s="1154">
        <v>7885</v>
      </c>
      <c r="G106" s="1151">
        <v>3856</v>
      </c>
      <c r="H106" s="1155">
        <v>4029</v>
      </c>
      <c r="I106" s="1151">
        <v>5564</v>
      </c>
      <c r="J106" s="1151">
        <v>2937</v>
      </c>
      <c r="K106" s="1151">
        <v>2627</v>
      </c>
      <c r="L106" s="1154">
        <v>5732</v>
      </c>
      <c r="M106" s="1151">
        <v>3016</v>
      </c>
      <c r="N106" s="1155">
        <v>2716</v>
      </c>
      <c r="O106" s="1154">
        <v>-168</v>
      </c>
      <c r="P106" s="1151">
        <v>-79</v>
      </c>
      <c r="Q106" s="1155">
        <v>-89</v>
      </c>
      <c r="R106" s="1151">
        <f t="shared" si="18"/>
        <v>-5396</v>
      </c>
      <c r="S106" s="1151">
        <f t="shared" si="19"/>
        <v>1254</v>
      </c>
    </row>
    <row r="107" spans="1:19" x14ac:dyDescent="0.2">
      <c r="A107" s="1152"/>
      <c r="B107" s="943" t="s">
        <v>448</v>
      </c>
      <c r="C107" s="943" t="s">
        <v>435</v>
      </c>
      <c r="D107" s="1153" t="s">
        <v>436</v>
      </c>
      <c r="E107" s="943"/>
      <c r="F107" s="1154">
        <v>7472</v>
      </c>
      <c r="G107" s="1151">
        <v>3759</v>
      </c>
      <c r="H107" s="1155">
        <v>3713</v>
      </c>
      <c r="I107" s="1151">
        <v>5709</v>
      </c>
      <c r="J107" s="1151">
        <v>3013</v>
      </c>
      <c r="K107" s="1151">
        <v>2696</v>
      </c>
      <c r="L107" s="1154">
        <v>5657</v>
      </c>
      <c r="M107" s="1151">
        <v>2976</v>
      </c>
      <c r="N107" s="1155">
        <v>2681</v>
      </c>
      <c r="O107" s="1154">
        <v>52</v>
      </c>
      <c r="P107" s="1151">
        <v>37</v>
      </c>
      <c r="Q107" s="1155">
        <v>15</v>
      </c>
      <c r="R107" s="1151">
        <f t="shared" si="18"/>
        <v>-5344</v>
      </c>
      <c r="S107" s="1151">
        <f t="shared" si="19"/>
        <v>1521</v>
      </c>
    </row>
    <row r="108" spans="1:19" x14ac:dyDescent="0.2">
      <c r="A108" s="1158"/>
      <c r="B108" s="1159"/>
      <c r="C108" s="1159"/>
      <c r="D108" s="1160"/>
      <c r="E108" s="1161"/>
      <c r="F108" s="1162">
        <f t="shared" ref="F108:H108" si="20">SUM(F96:F107)</f>
        <v>100578</v>
      </c>
      <c r="G108" s="1163">
        <f t="shared" si="20"/>
        <v>49835</v>
      </c>
      <c r="H108" s="1164">
        <f t="shared" si="20"/>
        <v>50743</v>
      </c>
      <c r="I108" s="1163">
        <f>SUM(I96:I107)</f>
        <v>91589</v>
      </c>
      <c r="J108" s="1163">
        <f t="shared" ref="J108:Q108" si="21">SUM(J96:J107)</f>
        <v>49200</v>
      </c>
      <c r="K108" s="1163">
        <f t="shared" si="21"/>
        <v>42389</v>
      </c>
      <c r="L108" s="1162">
        <f t="shared" si="21"/>
        <v>96933</v>
      </c>
      <c r="M108" s="1163">
        <f t="shared" si="21"/>
        <v>52877</v>
      </c>
      <c r="N108" s="1164">
        <f t="shared" si="21"/>
        <v>44056</v>
      </c>
      <c r="O108" s="1165">
        <f t="shared" si="21"/>
        <v>-5344</v>
      </c>
      <c r="P108" s="1163">
        <f t="shared" si="21"/>
        <v>-3677</v>
      </c>
      <c r="Q108" s="1164">
        <f t="shared" si="21"/>
        <v>-1667</v>
      </c>
      <c r="R108" s="943"/>
      <c r="S108" s="943"/>
    </row>
    <row r="109" spans="1:19" x14ac:dyDescent="0.2">
      <c r="A109" s="1144" t="s">
        <v>574</v>
      </c>
      <c r="B109" s="1145" t="s">
        <v>434</v>
      </c>
      <c r="C109" s="1145" t="s">
        <v>435</v>
      </c>
      <c r="D109" s="1146" t="s">
        <v>436</v>
      </c>
      <c r="E109" s="943"/>
      <c r="F109" s="1147">
        <v>6786</v>
      </c>
      <c r="G109" s="1148">
        <v>3366</v>
      </c>
      <c r="H109" s="1149">
        <v>3420</v>
      </c>
      <c r="I109" s="1150">
        <v>5524</v>
      </c>
      <c r="J109" s="1150">
        <v>2961</v>
      </c>
      <c r="K109" s="1150">
        <v>2563</v>
      </c>
      <c r="L109" s="1147">
        <v>5877</v>
      </c>
      <c r="M109" s="1148">
        <v>3192</v>
      </c>
      <c r="N109" s="1149">
        <v>2685</v>
      </c>
      <c r="O109" s="1147">
        <v>-353</v>
      </c>
      <c r="P109" s="1148">
        <v>-231</v>
      </c>
      <c r="Q109" s="1149">
        <v>-122</v>
      </c>
      <c r="R109" s="1166">
        <f t="shared" ref="R109:R120" si="22">O109+R108</f>
        <v>-353</v>
      </c>
      <c r="S109" s="1166">
        <f t="shared" ref="S109:S120" si="23">R109-R96</f>
        <v>-105</v>
      </c>
    </row>
    <row r="110" spans="1:19" x14ac:dyDescent="0.2">
      <c r="A110" s="1152"/>
      <c r="B110" s="943" t="s">
        <v>437</v>
      </c>
      <c r="C110" s="943" t="s">
        <v>435</v>
      </c>
      <c r="D110" s="1153" t="s">
        <v>436</v>
      </c>
      <c r="E110" s="943"/>
      <c r="F110" s="1154">
        <v>7231</v>
      </c>
      <c r="G110" s="1151">
        <v>3580</v>
      </c>
      <c r="H110" s="1155">
        <v>3651</v>
      </c>
      <c r="I110" s="1151">
        <v>5633</v>
      </c>
      <c r="J110" s="1151">
        <v>2969</v>
      </c>
      <c r="K110" s="1151">
        <v>2664</v>
      </c>
      <c r="L110" s="1154">
        <v>5952</v>
      </c>
      <c r="M110" s="1151">
        <v>3134</v>
      </c>
      <c r="N110" s="1155">
        <v>2818</v>
      </c>
      <c r="O110" s="1154">
        <v>-319</v>
      </c>
      <c r="P110" s="1151">
        <v>-165</v>
      </c>
      <c r="Q110" s="1155">
        <v>-154</v>
      </c>
      <c r="R110" s="1166">
        <f t="shared" si="22"/>
        <v>-672</v>
      </c>
      <c r="S110" s="1166">
        <f t="shared" si="23"/>
        <v>-599</v>
      </c>
    </row>
    <row r="111" spans="1:19" x14ac:dyDescent="0.2">
      <c r="A111" s="1152"/>
      <c r="B111" s="943" t="s">
        <v>438</v>
      </c>
      <c r="C111" s="943" t="s">
        <v>435</v>
      </c>
      <c r="D111" s="1153" t="s">
        <v>436</v>
      </c>
      <c r="E111" s="943"/>
      <c r="F111" s="1154">
        <v>14855</v>
      </c>
      <c r="G111" s="1151">
        <v>7181</v>
      </c>
      <c r="H111" s="1155">
        <v>7674</v>
      </c>
      <c r="I111" s="1151">
        <v>19838</v>
      </c>
      <c r="J111" s="1151">
        <v>10229</v>
      </c>
      <c r="K111" s="1151">
        <v>9609</v>
      </c>
      <c r="L111" s="1154">
        <v>21494</v>
      </c>
      <c r="M111" s="1151">
        <v>11475</v>
      </c>
      <c r="N111" s="1155">
        <v>10019</v>
      </c>
      <c r="O111" s="1154">
        <v>-1656</v>
      </c>
      <c r="P111" s="1151">
        <v>-1246</v>
      </c>
      <c r="Q111" s="1155">
        <v>-410</v>
      </c>
      <c r="R111" s="1166">
        <f t="shared" si="22"/>
        <v>-2328</v>
      </c>
      <c r="S111" s="1166">
        <f t="shared" si="23"/>
        <v>-769</v>
      </c>
    </row>
    <row r="112" spans="1:19" x14ac:dyDescent="0.2">
      <c r="A112" s="1152"/>
      <c r="B112" s="943" t="s">
        <v>439</v>
      </c>
      <c r="C112" s="1156" t="s">
        <v>435</v>
      </c>
      <c r="D112" s="1157" t="s">
        <v>436</v>
      </c>
      <c r="E112" s="943"/>
      <c r="F112" s="1154">
        <v>10166</v>
      </c>
      <c r="G112" s="1151">
        <v>5139</v>
      </c>
      <c r="H112" s="1155">
        <v>5027</v>
      </c>
      <c r="I112" s="1151">
        <v>13037</v>
      </c>
      <c r="J112" s="1151">
        <v>7200</v>
      </c>
      <c r="K112" s="1151">
        <v>5837</v>
      </c>
      <c r="L112" s="1154">
        <v>13933</v>
      </c>
      <c r="M112" s="1151">
        <v>7809</v>
      </c>
      <c r="N112" s="1155">
        <v>6124</v>
      </c>
      <c r="O112" s="1154">
        <v>-896</v>
      </c>
      <c r="P112" s="1151">
        <v>-609</v>
      </c>
      <c r="Q112" s="1155">
        <v>-287</v>
      </c>
      <c r="R112" s="1166">
        <f t="shared" si="22"/>
        <v>-3224</v>
      </c>
      <c r="S112" s="1166">
        <f t="shared" si="23"/>
        <v>-1057</v>
      </c>
    </row>
    <row r="113" spans="1:19" x14ac:dyDescent="0.2">
      <c r="A113" s="1152"/>
      <c r="B113" s="943" t="s">
        <v>440</v>
      </c>
      <c r="C113" s="1151" t="s">
        <v>435</v>
      </c>
      <c r="D113" s="1155" t="s">
        <v>436</v>
      </c>
      <c r="E113" s="943"/>
      <c r="F113" s="1154">
        <v>8215</v>
      </c>
      <c r="G113" s="1151">
        <v>4116</v>
      </c>
      <c r="H113" s="1155">
        <v>4099</v>
      </c>
      <c r="I113" s="1151">
        <v>7422</v>
      </c>
      <c r="J113" s="1151">
        <v>4031</v>
      </c>
      <c r="K113" s="1151">
        <v>3391</v>
      </c>
      <c r="L113" s="1154">
        <v>8057</v>
      </c>
      <c r="M113" s="1151">
        <v>4443</v>
      </c>
      <c r="N113" s="1155">
        <v>3614</v>
      </c>
      <c r="O113" s="1154">
        <v>-635</v>
      </c>
      <c r="P113" s="1151">
        <v>-412</v>
      </c>
      <c r="Q113" s="1155">
        <v>-223</v>
      </c>
      <c r="R113" s="1166">
        <f t="shared" si="22"/>
        <v>-3859</v>
      </c>
      <c r="S113" s="1166">
        <f t="shared" si="23"/>
        <v>-645</v>
      </c>
    </row>
    <row r="114" spans="1:19" x14ac:dyDescent="0.2">
      <c r="A114" s="1152"/>
      <c r="B114" s="943" t="s">
        <v>441</v>
      </c>
      <c r="C114" s="943" t="s">
        <v>435</v>
      </c>
      <c r="D114" s="1153" t="s">
        <v>436</v>
      </c>
      <c r="E114" s="943"/>
      <c r="F114" s="1167">
        <v>7774</v>
      </c>
      <c r="G114" s="1167">
        <v>3877</v>
      </c>
      <c r="H114" s="1167">
        <v>3897</v>
      </c>
      <c r="I114" s="1168">
        <v>6436</v>
      </c>
      <c r="J114" s="1169">
        <v>3438</v>
      </c>
      <c r="K114" s="1170">
        <v>2998</v>
      </c>
      <c r="L114" s="1169">
        <v>6747</v>
      </c>
      <c r="M114" s="1169">
        <v>3624</v>
      </c>
      <c r="N114" s="1170">
        <v>3123</v>
      </c>
      <c r="O114" s="1171">
        <v>-311</v>
      </c>
      <c r="P114" s="1171">
        <v>-186</v>
      </c>
      <c r="Q114" s="1172">
        <v>-125</v>
      </c>
      <c r="R114" s="1166">
        <f t="shared" si="22"/>
        <v>-4170</v>
      </c>
      <c r="S114" s="1166">
        <f t="shared" si="23"/>
        <v>-56</v>
      </c>
    </row>
    <row r="115" spans="1:19" x14ac:dyDescent="0.2">
      <c r="A115" s="1152"/>
      <c r="B115" s="943" t="s">
        <v>442</v>
      </c>
      <c r="C115" s="943" t="s">
        <v>435</v>
      </c>
      <c r="D115" s="1153" t="s">
        <v>436</v>
      </c>
      <c r="E115" s="943"/>
      <c r="F115" s="1154">
        <v>7197</v>
      </c>
      <c r="G115" s="1151">
        <v>3608</v>
      </c>
      <c r="H115" s="1155">
        <v>3589</v>
      </c>
      <c r="I115" s="1151">
        <v>6479</v>
      </c>
      <c r="J115" s="1151">
        <v>3531</v>
      </c>
      <c r="K115" s="1151">
        <v>2948</v>
      </c>
      <c r="L115" s="1154">
        <v>6591</v>
      </c>
      <c r="M115" s="1151">
        <v>3585</v>
      </c>
      <c r="N115" s="1155">
        <v>3006</v>
      </c>
      <c r="O115" s="1173">
        <v>-112</v>
      </c>
      <c r="P115" s="1171">
        <v>-54</v>
      </c>
      <c r="Q115" s="1172">
        <v>-58</v>
      </c>
      <c r="R115" s="1166">
        <f>O115+R114</f>
        <v>-4282</v>
      </c>
      <c r="S115" s="1166">
        <f t="shared" si="23"/>
        <v>112</v>
      </c>
    </row>
    <row r="116" spans="1:19" x14ac:dyDescent="0.2">
      <c r="A116" s="1152"/>
      <c r="B116" s="943" t="s">
        <v>443</v>
      </c>
      <c r="C116" s="943" t="s">
        <v>435</v>
      </c>
      <c r="D116" s="1153" t="s">
        <v>436</v>
      </c>
      <c r="E116" s="943"/>
      <c r="F116" s="1154">
        <v>8022</v>
      </c>
      <c r="G116" s="1151">
        <v>4017</v>
      </c>
      <c r="H116" s="1155">
        <v>4005</v>
      </c>
      <c r="I116" s="1151">
        <v>6933</v>
      </c>
      <c r="J116" s="1151">
        <v>3698</v>
      </c>
      <c r="K116" s="1151">
        <v>3235</v>
      </c>
      <c r="L116" s="1154">
        <v>7254</v>
      </c>
      <c r="M116" s="1151">
        <v>3925</v>
      </c>
      <c r="N116" s="1155">
        <v>3329</v>
      </c>
      <c r="O116" s="1173">
        <v>-321</v>
      </c>
      <c r="P116" s="1171">
        <v>-227</v>
      </c>
      <c r="Q116" s="1172">
        <v>-94</v>
      </c>
      <c r="R116" s="1166">
        <f t="shared" si="22"/>
        <v>-4603</v>
      </c>
      <c r="S116" s="1166">
        <f t="shared" si="23"/>
        <v>19</v>
      </c>
    </row>
    <row r="117" spans="1:19" x14ac:dyDescent="0.2">
      <c r="A117" s="1152"/>
      <c r="B117" s="943" t="s">
        <v>445</v>
      </c>
      <c r="C117" s="943" t="s">
        <v>435</v>
      </c>
      <c r="D117" s="1153" t="s">
        <v>436</v>
      </c>
      <c r="E117" s="943"/>
      <c r="F117" s="1154">
        <v>7344</v>
      </c>
      <c r="G117" s="1151">
        <v>3619</v>
      </c>
      <c r="H117" s="1155">
        <v>3725</v>
      </c>
      <c r="I117" s="1151">
        <v>5887</v>
      </c>
      <c r="J117" s="1151">
        <v>3176</v>
      </c>
      <c r="K117" s="1151">
        <v>2711</v>
      </c>
      <c r="L117" s="1154">
        <v>6390</v>
      </c>
      <c r="M117" s="1151">
        <v>3509</v>
      </c>
      <c r="N117" s="1155">
        <v>2881</v>
      </c>
      <c r="O117" s="1173">
        <v>-503</v>
      </c>
      <c r="P117" s="1171">
        <v>-333</v>
      </c>
      <c r="Q117" s="1172">
        <v>-170</v>
      </c>
      <c r="R117" s="1166">
        <f t="shared" si="22"/>
        <v>-5106</v>
      </c>
      <c r="S117" s="1166">
        <f t="shared" si="23"/>
        <v>36</v>
      </c>
    </row>
    <row r="118" spans="1:19" x14ac:dyDescent="0.2">
      <c r="A118" s="1152"/>
      <c r="B118" s="943" t="s">
        <v>446</v>
      </c>
      <c r="C118" s="943" t="s">
        <v>435</v>
      </c>
      <c r="D118" s="1153" t="s">
        <v>436</v>
      </c>
      <c r="E118" s="943"/>
      <c r="F118" s="1154">
        <v>7547</v>
      </c>
      <c r="G118" s="1151">
        <v>3809</v>
      </c>
      <c r="H118" s="1155">
        <v>3738</v>
      </c>
      <c r="I118" s="1151">
        <v>6294</v>
      </c>
      <c r="J118" s="1151">
        <v>3411</v>
      </c>
      <c r="K118" s="1151">
        <v>2883</v>
      </c>
      <c r="L118" s="1154">
        <v>6474</v>
      </c>
      <c r="M118" s="1151">
        <v>3515</v>
      </c>
      <c r="N118" s="1155">
        <v>2959</v>
      </c>
      <c r="O118" s="1173">
        <v>-180</v>
      </c>
      <c r="P118" s="1171">
        <v>-104</v>
      </c>
      <c r="Q118" s="1172">
        <v>-76</v>
      </c>
      <c r="R118" s="1166">
        <f t="shared" si="22"/>
        <v>-5286</v>
      </c>
      <c r="S118" s="1166">
        <f t="shared" si="23"/>
        <v>-58</v>
      </c>
    </row>
    <row r="119" spans="1:19" x14ac:dyDescent="0.2">
      <c r="A119" s="1152"/>
      <c r="B119" s="943" t="s">
        <v>447</v>
      </c>
      <c r="C119" s="943" t="s">
        <v>435</v>
      </c>
      <c r="D119" s="1153" t="s">
        <v>436</v>
      </c>
      <c r="E119" s="943"/>
      <c r="F119" s="1154">
        <v>7541</v>
      </c>
      <c r="G119" s="1151">
        <v>3687</v>
      </c>
      <c r="H119" s="1155">
        <v>3854</v>
      </c>
      <c r="I119" s="1151">
        <v>5433</v>
      </c>
      <c r="J119" s="1151">
        <v>2820</v>
      </c>
      <c r="K119" s="1151">
        <v>2613</v>
      </c>
      <c r="L119" s="1154">
        <v>5718</v>
      </c>
      <c r="M119" s="1151">
        <v>3005</v>
      </c>
      <c r="N119" s="1155">
        <v>2713</v>
      </c>
      <c r="O119" s="1173">
        <v>-285</v>
      </c>
      <c r="P119" s="1171">
        <v>-185</v>
      </c>
      <c r="Q119" s="1172">
        <v>-100</v>
      </c>
      <c r="R119" s="1166">
        <f t="shared" si="22"/>
        <v>-5571</v>
      </c>
      <c r="S119" s="1166">
        <f t="shared" si="23"/>
        <v>-175</v>
      </c>
    </row>
    <row r="120" spans="1:19" x14ac:dyDescent="0.2">
      <c r="A120" s="1152"/>
      <c r="B120" s="943" t="s">
        <v>448</v>
      </c>
      <c r="C120" s="943" t="s">
        <v>435</v>
      </c>
      <c r="D120" s="1153" t="s">
        <v>436</v>
      </c>
      <c r="E120" s="943"/>
      <c r="F120" s="1154">
        <v>7308</v>
      </c>
      <c r="G120" s="1151">
        <v>3659</v>
      </c>
      <c r="H120" s="1155">
        <v>3649</v>
      </c>
      <c r="I120" s="1151">
        <v>5653</v>
      </c>
      <c r="J120" s="1151">
        <v>2956</v>
      </c>
      <c r="K120" s="1151">
        <v>2697</v>
      </c>
      <c r="L120" s="1154">
        <v>5707</v>
      </c>
      <c r="M120" s="1151">
        <v>2943</v>
      </c>
      <c r="N120" s="1155">
        <v>2764</v>
      </c>
      <c r="O120" s="1173">
        <v>-54</v>
      </c>
      <c r="P120" s="1171">
        <v>13</v>
      </c>
      <c r="Q120" s="1172">
        <v>-67</v>
      </c>
      <c r="R120" s="1166">
        <f t="shared" si="22"/>
        <v>-5625</v>
      </c>
      <c r="S120" s="1166">
        <f t="shared" si="23"/>
        <v>-281</v>
      </c>
    </row>
    <row r="121" spans="1:19" x14ac:dyDescent="0.2">
      <c r="A121" s="1158"/>
      <c r="B121" s="1159"/>
      <c r="C121" s="1159"/>
      <c r="D121" s="1160"/>
      <c r="E121" s="1161"/>
      <c r="F121" s="1165">
        <f t="shared" ref="F121:H121" si="24">SUM(F109:F120)</f>
        <v>99986</v>
      </c>
      <c r="G121" s="1174">
        <f t="shared" si="24"/>
        <v>49658</v>
      </c>
      <c r="H121" s="1175">
        <f t="shared" si="24"/>
        <v>50328</v>
      </c>
      <c r="I121" s="1174">
        <f>SUM(I109:I120)</f>
        <v>94569</v>
      </c>
      <c r="J121" s="1174">
        <f t="shared" ref="J121:Q121" si="25">SUM(J109:J120)</f>
        <v>50420</v>
      </c>
      <c r="K121" s="1174">
        <f t="shared" si="25"/>
        <v>44149</v>
      </c>
      <c r="L121" s="1165">
        <f t="shared" si="25"/>
        <v>100194</v>
      </c>
      <c r="M121" s="1174">
        <f t="shared" si="25"/>
        <v>54159</v>
      </c>
      <c r="N121" s="1175">
        <f t="shared" si="25"/>
        <v>46035</v>
      </c>
      <c r="O121" s="1165">
        <f t="shared" si="25"/>
        <v>-5625</v>
      </c>
      <c r="P121" s="1174">
        <f t="shared" si="25"/>
        <v>-3739</v>
      </c>
      <c r="Q121" s="1175">
        <f t="shared" si="25"/>
        <v>-1886</v>
      </c>
      <c r="R121" s="943"/>
      <c r="S121" s="943"/>
    </row>
    <row r="122" spans="1:19" x14ac:dyDescent="0.2">
      <c r="A122" s="1144" t="s">
        <v>589</v>
      </c>
      <c r="B122" s="1145" t="s">
        <v>434</v>
      </c>
      <c r="C122" s="1145" t="s">
        <v>435</v>
      </c>
      <c r="D122" s="1146" t="s">
        <v>436</v>
      </c>
      <c r="E122" s="958"/>
      <c r="F122" s="1273">
        <v>6441</v>
      </c>
      <c r="G122" s="1273">
        <v>3284</v>
      </c>
      <c r="H122" s="1274">
        <v>3157</v>
      </c>
      <c r="I122" s="1084">
        <v>5685</v>
      </c>
      <c r="J122" s="1273">
        <v>3069</v>
      </c>
      <c r="K122" s="1274">
        <v>2616</v>
      </c>
      <c r="L122" s="1274">
        <v>5721</v>
      </c>
      <c r="M122" s="1275">
        <v>3119</v>
      </c>
      <c r="N122" s="1084">
        <v>2602</v>
      </c>
      <c r="O122" s="1084">
        <v>-36</v>
      </c>
      <c r="P122" s="1273">
        <v>-50</v>
      </c>
      <c r="Q122" s="1274">
        <v>14</v>
      </c>
    </row>
    <row r="123" spans="1:19" x14ac:dyDescent="0.2">
      <c r="A123" s="1152"/>
      <c r="B123" s="943" t="s">
        <v>437</v>
      </c>
      <c r="C123" s="943" t="s">
        <v>435</v>
      </c>
      <c r="D123" s="1153" t="s">
        <v>436</v>
      </c>
      <c r="F123" s="1273">
        <v>7446</v>
      </c>
      <c r="G123" s="1273">
        <v>3683</v>
      </c>
      <c r="H123" s="1274">
        <v>3763</v>
      </c>
      <c r="I123" s="1084">
        <v>5853</v>
      </c>
      <c r="J123" s="1273">
        <v>3097</v>
      </c>
      <c r="K123" s="1274">
        <v>2756</v>
      </c>
      <c r="L123" s="1274">
        <v>6486</v>
      </c>
      <c r="M123" s="1275">
        <v>3419</v>
      </c>
      <c r="N123" s="1084">
        <v>3067</v>
      </c>
      <c r="O123" s="1084">
        <v>-633</v>
      </c>
      <c r="P123" s="1273">
        <v>-322</v>
      </c>
      <c r="Q123" s="1274">
        <v>-311</v>
      </c>
    </row>
    <row r="124" spans="1:19" x14ac:dyDescent="0.2">
      <c r="A124" s="1152"/>
      <c r="B124" s="943" t="s">
        <v>438</v>
      </c>
      <c r="C124" s="943" t="s">
        <v>435</v>
      </c>
      <c r="D124" s="1153" t="s">
        <v>436</v>
      </c>
      <c r="F124" s="1273">
        <v>14875</v>
      </c>
      <c r="G124" s="1273">
        <v>7237</v>
      </c>
      <c r="H124" s="1274">
        <v>7638</v>
      </c>
      <c r="I124" s="1084">
        <v>19252</v>
      </c>
      <c r="J124" s="1273">
        <v>9951</v>
      </c>
      <c r="K124" s="1274">
        <v>9301</v>
      </c>
      <c r="L124" s="1274">
        <v>21441</v>
      </c>
      <c r="M124" s="1275">
        <v>11466</v>
      </c>
      <c r="N124" s="1084">
        <v>9975</v>
      </c>
      <c r="O124" s="1084">
        <v>-2189</v>
      </c>
      <c r="P124" s="1273">
        <v>-1515</v>
      </c>
      <c r="Q124" s="1274">
        <v>-674</v>
      </c>
    </row>
    <row r="125" spans="1:19" x14ac:dyDescent="0.2">
      <c r="A125" s="1152"/>
      <c r="B125" s="943" t="s">
        <v>439</v>
      </c>
      <c r="C125" s="1156" t="s">
        <v>435</v>
      </c>
      <c r="D125" s="1157" t="s">
        <v>436</v>
      </c>
      <c r="F125" s="1273">
        <v>9992</v>
      </c>
      <c r="G125" s="1273">
        <v>4962</v>
      </c>
      <c r="H125" s="1274">
        <v>5030</v>
      </c>
      <c r="I125" s="1084">
        <v>13177</v>
      </c>
      <c r="J125" s="1273">
        <v>7329</v>
      </c>
      <c r="K125" s="1274">
        <v>5848</v>
      </c>
      <c r="L125" s="1274">
        <v>14254</v>
      </c>
      <c r="M125" s="1275">
        <v>8077</v>
      </c>
      <c r="N125" s="1084">
        <v>6177</v>
      </c>
      <c r="O125" s="1084">
        <v>-1077</v>
      </c>
      <c r="P125" s="1273">
        <v>-748</v>
      </c>
      <c r="Q125" s="1274">
        <v>-329</v>
      </c>
    </row>
    <row r="126" spans="1:19" x14ac:dyDescent="0.2">
      <c r="A126" s="1152"/>
      <c r="B126" s="943" t="s">
        <v>440</v>
      </c>
      <c r="C126" s="1151" t="s">
        <v>435</v>
      </c>
      <c r="D126" s="1155" t="s">
        <v>436</v>
      </c>
      <c r="F126" s="1273">
        <v>8262</v>
      </c>
      <c r="G126" s="1273">
        <v>4144</v>
      </c>
      <c r="H126" s="1274">
        <v>4118</v>
      </c>
      <c r="I126" s="1084">
        <v>7106</v>
      </c>
      <c r="J126" s="1273">
        <v>3840</v>
      </c>
      <c r="K126" s="1274">
        <v>3266</v>
      </c>
      <c r="L126" s="1274">
        <v>7947</v>
      </c>
      <c r="M126" s="1275">
        <v>4326</v>
      </c>
      <c r="N126" s="1084">
        <v>3621</v>
      </c>
      <c r="O126" s="1084">
        <v>-841</v>
      </c>
      <c r="P126" s="1273">
        <v>-486</v>
      </c>
      <c r="Q126" s="1274">
        <v>-355</v>
      </c>
    </row>
    <row r="127" spans="1:19" x14ac:dyDescent="0.2">
      <c r="A127" s="1152"/>
      <c r="B127" s="943" t="s">
        <v>441</v>
      </c>
      <c r="C127" s="943" t="s">
        <v>435</v>
      </c>
      <c r="D127" s="1153" t="s">
        <v>436</v>
      </c>
      <c r="F127" s="1273">
        <v>7273</v>
      </c>
      <c r="G127" s="1273">
        <v>3617</v>
      </c>
      <c r="H127" s="1274">
        <v>3656</v>
      </c>
      <c r="I127" s="1084">
        <v>6055</v>
      </c>
      <c r="J127" s="1273">
        <v>3291</v>
      </c>
      <c r="K127" s="1274">
        <v>2764</v>
      </c>
      <c r="L127" s="1274">
        <v>6654</v>
      </c>
      <c r="M127" s="1275">
        <v>3674</v>
      </c>
      <c r="N127" s="1084">
        <v>2980</v>
      </c>
      <c r="O127" s="1084">
        <v>-599</v>
      </c>
      <c r="P127" s="1273">
        <v>-383</v>
      </c>
      <c r="Q127" s="1274">
        <v>-216</v>
      </c>
    </row>
    <row r="128" spans="1:19" x14ac:dyDescent="0.2">
      <c r="A128" s="1152"/>
      <c r="B128" s="943" t="s">
        <v>442</v>
      </c>
      <c r="C128" s="943" t="s">
        <v>435</v>
      </c>
      <c r="D128" s="1153" t="s">
        <v>436</v>
      </c>
      <c r="F128" s="1273">
        <v>7242</v>
      </c>
      <c r="G128" s="1273">
        <v>3656</v>
      </c>
      <c r="H128" s="1274">
        <v>3586</v>
      </c>
      <c r="I128" s="1084">
        <v>6463</v>
      </c>
      <c r="J128" s="1273">
        <v>3574</v>
      </c>
      <c r="K128" s="1274">
        <v>2889</v>
      </c>
      <c r="L128" s="1274">
        <v>6640</v>
      </c>
      <c r="M128" s="1275">
        <v>3619</v>
      </c>
      <c r="N128" s="1084">
        <v>3021</v>
      </c>
      <c r="O128" s="1084">
        <v>-177</v>
      </c>
      <c r="P128" s="1273">
        <v>-45</v>
      </c>
      <c r="Q128" s="1274">
        <v>-132</v>
      </c>
    </row>
    <row r="129" spans="1:17" x14ac:dyDescent="0.2">
      <c r="A129" s="1152"/>
      <c r="B129" s="943" t="s">
        <v>443</v>
      </c>
      <c r="C129" s="943" t="s">
        <v>435</v>
      </c>
      <c r="D129" s="1153" t="s">
        <v>436</v>
      </c>
      <c r="F129" s="1273">
        <v>7439</v>
      </c>
      <c r="G129" s="1273">
        <v>3720</v>
      </c>
      <c r="H129" s="1274">
        <v>3719</v>
      </c>
      <c r="I129" s="1084">
        <v>6274</v>
      </c>
      <c r="J129" s="1273">
        <v>3316</v>
      </c>
      <c r="K129" s="1274">
        <v>2958</v>
      </c>
      <c r="L129" s="1274">
        <v>6800</v>
      </c>
      <c r="M129" s="1275">
        <v>3615</v>
      </c>
      <c r="N129" s="1084">
        <v>3185</v>
      </c>
      <c r="O129" s="1084">
        <v>-526</v>
      </c>
      <c r="P129" s="1273">
        <v>-299</v>
      </c>
      <c r="Q129" s="1274">
        <v>-227</v>
      </c>
    </row>
    <row r="130" spans="1:17" x14ac:dyDescent="0.2">
      <c r="A130" s="1152"/>
      <c r="B130" s="943" t="s">
        <v>445</v>
      </c>
      <c r="C130" s="943" t="s">
        <v>435</v>
      </c>
      <c r="D130" s="1153" t="s">
        <v>436</v>
      </c>
      <c r="F130" s="1273">
        <v>6728</v>
      </c>
      <c r="G130" s="1273">
        <v>3314</v>
      </c>
      <c r="H130" s="1274">
        <v>3414</v>
      </c>
      <c r="I130" s="1084">
        <v>5660</v>
      </c>
      <c r="J130" s="1273">
        <v>3019</v>
      </c>
      <c r="K130" s="1274">
        <v>2641</v>
      </c>
      <c r="L130" s="1274">
        <v>6140</v>
      </c>
      <c r="M130" s="1275">
        <v>3401</v>
      </c>
      <c r="N130" s="1084">
        <v>2739</v>
      </c>
      <c r="O130" s="1084">
        <v>-480</v>
      </c>
      <c r="P130" s="1273">
        <v>-382</v>
      </c>
      <c r="Q130" s="1274">
        <v>-98</v>
      </c>
    </row>
    <row r="131" spans="1:17" x14ac:dyDescent="0.2">
      <c r="A131" s="1152"/>
      <c r="B131" s="943" t="s">
        <v>446</v>
      </c>
      <c r="C131" s="943" t="s">
        <v>435</v>
      </c>
      <c r="D131" s="1153" t="s">
        <v>436</v>
      </c>
      <c r="F131" s="1273">
        <v>7483</v>
      </c>
      <c r="G131" s="1273">
        <v>3821</v>
      </c>
      <c r="H131" s="1274">
        <v>3662</v>
      </c>
      <c r="I131" s="1084">
        <v>6579</v>
      </c>
      <c r="J131" s="1273">
        <v>3672</v>
      </c>
      <c r="K131" s="1274">
        <v>2907</v>
      </c>
      <c r="L131" s="1274">
        <v>6905</v>
      </c>
      <c r="M131" s="1275">
        <v>3758</v>
      </c>
      <c r="N131" s="1084">
        <v>3147</v>
      </c>
      <c r="O131" s="1084">
        <v>-326</v>
      </c>
      <c r="P131" s="1273">
        <v>-86</v>
      </c>
      <c r="Q131" s="1274">
        <v>-240</v>
      </c>
    </row>
    <row r="132" spans="1:17" x14ac:dyDescent="0.2">
      <c r="A132" s="1152"/>
      <c r="B132" s="943" t="s">
        <v>447</v>
      </c>
      <c r="C132" s="943" t="s">
        <v>435</v>
      </c>
      <c r="D132" s="1153" t="s">
        <v>436</v>
      </c>
      <c r="F132" s="1273">
        <v>7203</v>
      </c>
      <c r="G132" s="1273">
        <v>3566</v>
      </c>
      <c r="H132" s="1274">
        <v>3637</v>
      </c>
      <c r="I132" s="1084">
        <v>5180</v>
      </c>
      <c r="J132" s="1273">
        <v>2758</v>
      </c>
      <c r="K132" s="1274">
        <v>2422</v>
      </c>
      <c r="L132" s="1274">
        <v>5499</v>
      </c>
      <c r="M132" s="1275">
        <v>2864</v>
      </c>
      <c r="N132" s="1084">
        <v>2635</v>
      </c>
      <c r="O132" s="1084">
        <v>-319</v>
      </c>
      <c r="P132" s="1273">
        <v>-106</v>
      </c>
      <c r="Q132" s="1274">
        <v>-213</v>
      </c>
    </row>
    <row r="133" spans="1:17" x14ac:dyDescent="0.2">
      <c r="A133" s="1152"/>
      <c r="B133" s="943" t="s">
        <v>448</v>
      </c>
      <c r="C133" s="943" t="s">
        <v>435</v>
      </c>
      <c r="D133" s="1153" t="s">
        <v>436</v>
      </c>
      <c r="F133" s="1273">
        <v>7223</v>
      </c>
      <c r="G133" s="1273">
        <v>3588</v>
      </c>
      <c r="H133" s="1274">
        <v>3635</v>
      </c>
      <c r="I133" s="1084">
        <v>5640</v>
      </c>
      <c r="J133" s="1273">
        <v>2965</v>
      </c>
      <c r="K133" s="1274">
        <v>2675</v>
      </c>
      <c r="L133" s="1274">
        <v>5834</v>
      </c>
      <c r="M133" s="1275">
        <v>3071</v>
      </c>
      <c r="N133" s="1084">
        <v>2763</v>
      </c>
      <c r="O133" s="1084">
        <v>-194</v>
      </c>
      <c r="P133" s="1273">
        <v>-106</v>
      </c>
      <c r="Q133" s="1274">
        <v>-88</v>
      </c>
    </row>
    <row r="134" spans="1:17" x14ac:dyDescent="0.2">
      <c r="A134" s="1158"/>
      <c r="B134" s="1159"/>
      <c r="C134" s="1159"/>
      <c r="D134" s="1160"/>
      <c r="E134" s="780"/>
      <c r="F134" s="1276">
        <v>97607</v>
      </c>
      <c r="G134" s="1276">
        <v>48592</v>
      </c>
      <c r="H134" s="1276">
        <v>49015</v>
      </c>
      <c r="I134" s="1276">
        <v>92924</v>
      </c>
      <c r="J134" s="1276">
        <v>49881</v>
      </c>
      <c r="K134" s="1276">
        <v>43043</v>
      </c>
      <c r="L134" s="1277">
        <v>100321</v>
      </c>
      <c r="M134" s="1276">
        <v>54409</v>
      </c>
      <c r="N134" s="1278">
        <v>45912</v>
      </c>
      <c r="O134" s="1276">
        <v>-7397</v>
      </c>
      <c r="P134" s="1276">
        <v>-4528</v>
      </c>
      <c r="Q134" s="1276">
        <v>-2869</v>
      </c>
    </row>
  </sheetData>
  <mergeCells count="5">
    <mergeCell ref="F2:H3"/>
    <mergeCell ref="I2:J3"/>
    <mergeCell ref="K2:K3"/>
    <mergeCell ref="L2:N3"/>
    <mergeCell ref="O2:Q3"/>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N93"/>
  <sheetViews>
    <sheetView workbookViewId="0">
      <pane xSplit="3" ySplit="6" topLeftCell="Y7" activePane="bottomRight" state="frozen"/>
      <selection pane="topRight" activeCell="J1" sqref="J1"/>
      <selection pane="bottomLeft" activeCell="A7" sqref="A7"/>
      <selection pane="bottomRight" activeCell="AJ1" sqref="AJ1"/>
    </sheetView>
  </sheetViews>
  <sheetFormatPr defaultColWidth="11.90625" defaultRowHeight="13" x14ac:dyDescent="0.2"/>
  <cols>
    <col min="1" max="1" width="2.7265625" customWidth="1"/>
    <col min="2" max="2" width="4.453125" bestFit="1" customWidth="1"/>
    <col min="3" max="3" width="13.36328125" customWidth="1"/>
    <col min="4" max="4" width="3.26953125" customWidth="1"/>
    <col min="5" max="5" width="10" style="760" hidden="1" customWidth="1"/>
    <col min="6" max="6" width="10" hidden="1" customWidth="1"/>
    <col min="7" max="7" width="10.08984375" style="760" hidden="1" customWidth="1"/>
    <col min="8" max="8" width="10" style="760" hidden="1" customWidth="1"/>
    <col min="9" max="9" width="9.90625" style="760" hidden="1" customWidth="1"/>
    <col min="10" max="41" width="7.6328125" style="771" customWidth="1"/>
    <col min="42" max="42" width="7.6328125" style="751" customWidth="1"/>
    <col min="43" max="49" width="7.6328125" style="753" customWidth="1"/>
    <col min="50" max="51" width="7.6328125" style="754" customWidth="1"/>
    <col min="53" max="65" width="9" customWidth="1"/>
    <col min="66" max="66" width="9.26953125" customWidth="1"/>
    <col min="257" max="257" width="2.7265625" customWidth="1"/>
    <col min="258" max="258" width="4.453125" bestFit="1" customWidth="1"/>
    <col min="259" max="259" width="13.36328125" customWidth="1"/>
    <col min="260" max="260" width="3.26953125" customWidth="1"/>
    <col min="261" max="262" width="10" customWidth="1"/>
    <col min="263" max="263" width="10.08984375" customWidth="1"/>
    <col min="264" max="264" width="10" customWidth="1"/>
    <col min="265" max="265" width="9.90625" customWidth="1"/>
    <col min="266" max="266" width="7.90625" customWidth="1"/>
    <col min="267" max="271" width="0" hidden="1" customWidth="1"/>
    <col min="272" max="272" width="7" customWidth="1"/>
    <col min="273" max="278" width="0" hidden="1" customWidth="1"/>
    <col min="279" max="279" width="7" customWidth="1"/>
    <col min="280" max="288" width="0" hidden="1" customWidth="1"/>
    <col min="289" max="289" width="8.08984375" customWidth="1"/>
    <col min="290" max="297" width="0" hidden="1" customWidth="1"/>
    <col min="298" max="298" width="8.453125" customWidth="1"/>
    <col min="299" max="307" width="0" hidden="1" customWidth="1"/>
    <col min="308" max="309" width="11.90625" customWidth="1"/>
    <col min="513" max="513" width="2.7265625" customWidth="1"/>
    <col min="514" max="514" width="4.453125" bestFit="1" customWidth="1"/>
    <col min="515" max="515" width="13.36328125" customWidth="1"/>
    <col min="516" max="516" width="3.26953125" customWidth="1"/>
    <col min="517" max="518" width="10" customWidth="1"/>
    <col min="519" max="519" width="10.08984375" customWidth="1"/>
    <col min="520" max="520" width="10" customWidth="1"/>
    <col min="521" max="521" width="9.90625" customWidth="1"/>
    <col min="522" max="522" width="7.90625" customWidth="1"/>
    <col min="523" max="527" width="0" hidden="1" customWidth="1"/>
    <col min="528" max="528" width="7" customWidth="1"/>
    <col min="529" max="534" width="0" hidden="1" customWidth="1"/>
    <col min="535" max="535" width="7" customWidth="1"/>
    <col min="536" max="544" width="0" hidden="1" customWidth="1"/>
    <col min="545" max="545" width="8.08984375" customWidth="1"/>
    <col min="546" max="553" width="0" hidden="1" customWidth="1"/>
    <col min="554" max="554" width="8.453125" customWidth="1"/>
    <col min="555" max="563" width="0" hidden="1" customWidth="1"/>
    <col min="564" max="565" width="11.90625" customWidth="1"/>
    <col min="769" max="769" width="2.7265625" customWidth="1"/>
    <col min="770" max="770" width="4.453125" bestFit="1" customWidth="1"/>
    <col min="771" max="771" width="13.36328125" customWidth="1"/>
    <col min="772" max="772" width="3.26953125" customWidth="1"/>
    <col min="773" max="774" width="10" customWidth="1"/>
    <col min="775" max="775" width="10.08984375" customWidth="1"/>
    <col min="776" max="776" width="10" customWidth="1"/>
    <col min="777" max="777" width="9.90625" customWidth="1"/>
    <col min="778" max="778" width="7.90625" customWidth="1"/>
    <col min="779" max="783" width="0" hidden="1" customWidth="1"/>
    <col min="784" max="784" width="7" customWidth="1"/>
    <col min="785" max="790" width="0" hidden="1" customWidth="1"/>
    <col min="791" max="791" width="7" customWidth="1"/>
    <col min="792" max="800" width="0" hidden="1" customWidth="1"/>
    <col min="801" max="801" width="8.08984375" customWidth="1"/>
    <col min="802" max="809" width="0" hidden="1" customWidth="1"/>
    <col min="810" max="810" width="8.453125" customWidth="1"/>
    <col min="811" max="819" width="0" hidden="1" customWidth="1"/>
    <col min="820" max="821" width="11.90625" customWidth="1"/>
    <col min="1025" max="1025" width="2.7265625" customWidth="1"/>
    <col min="1026" max="1026" width="4.453125" bestFit="1" customWidth="1"/>
    <col min="1027" max="1027" width="13.36328125" customWidth="1"/>
    <col min="1028" max="1028" width="3.26953125" customWidth="1"/>
    <col min="1029" max="1030" width="10" customWidth="1"/>
    <col min="1031" max="1031" width="10.08984375" customWidth="1"/>
    <col min="1032" max="1032" width="10" customWidth="1"/>
    <col min="1033" max="1033" width="9.90625" customWidth="1"/>
    <col min="1034" max="1034" width="7.90625" customWidth="1"/>
    <col min="1035" max="1039" width="0" hidden="1" customWidth="1"/>
    <col min="1040" max="1040" width="7" customWidth="1"/>
    <col min="1041" max="1046" width="0" hidden="1" customWidth="1"/>
    <col min="1047" max="1047" width="7" customWidth="1"/>
    <col min="1048" max="1056" width="0" hidden="1" customWidth="1"/>
    <col min="1057" max="1057" width="8.08984375" customWidth="1"/>
    <col min="1058" max="1065" width="0" hidden="1" customWidth="1"/>
    <col min="1066" max="1066" width="8.453125" customWidth="1"/>
    <col min="1067" max="1075" width="0" hidden="1" customWidth="1"/>
    <col min="1076" max="1077" width="11.90625" customWidth="1"/>
    <col min="1281" max="1281" width="2.7265625" customWidth="1"/>
    <col min="1282" max="1282" width="4.453125" bestFit="1" customWidth="1"/>
    <col min="1283" max="1283" width="13.36328125" customWidth="1"/>
    <col min="1284" max="1284" width="3.26953125" customWidth="1"/>
    <col min="1285" max="1286" width="10" customWidth="1"/>
    <col min="1287" max="1287" width="10.08984375" customWidth="1"/>
    <col min="1288" max="1288" width="10" customWidth="1"/>
    <col min="1289" max="1289" width="9.90625" customWidth="1"/>
    <col min="1290" max="1290" width="7.90625" customWidth="1"/>
    <col min="1291" max="1295" width="0" hidden="1" customWidth="1"/>
    <col min="1296" max="1296" width="7" customWidth="1"/>
    <col min="1297" max="1302" width="0" hidden="1" customWidth="1"/>
    <col min="1303" max="1303" width="7" customWidth="1"/>
    <col min="1304" max="1312" width="0" hidden="1" customWidth="1"/>
    <col min="1313" max="1313" width="8.08984375" customWidth="1"/>
    <col min="1314" max="1321" width="0" hidden="1" customWidth="1"/>
    <col min="1322" max="1322" width="8.453125" customWidth="1"/>
    <col min="1323" max="1331" width="0" hidden="1" customWidth="1"/>
    <col min="1332" max="1333" width="11.90625" customWidth="1"/>
    <col min="1537" max="1537" width="2.7265625" customWidth="1"/>
    <col min="1538" max="1538" width="4.453125" bestFit="1" customWidth="1"/>
    <col min="1539" max="1539" width="13.36328125" customWidth="1"/>
    <col min="1540" max="1540" width="3.26953125" customWidth="1"/>
    <col min="1541" max="1542" width="10" customWidth="1"/>
    <col min="1543" max="1543" width="10.08984375" customWidth="1"/>
    <col min="1544" max="1544" width="10" customWidth="1"/>
    <col min="1545" max="1545" width="9.90625" customWidth="1"/>
    <col min="1546" max="1546" width="7.90625" customWidth="1"/>
    <col min="1547" max="1551" width="0" hidden="1" customWidth="1"/>
    <col min="1552" max="1552" width="7" customWidth="1"/>
    <col min="1553" max="1558" width="0" hidden="1" customWidth="1"/>
    <col min="1559" max="1559" width="7" customWidth="1"/>
    <col min="1560" max="1568" width="0" hidden="1" customWidth="1"/>
    <col min="1569" max="1569" width="8.08984375" customWidth="1"/>
    <col min="1570" max="1577" width="0" hidden="1" customWidth="1"/>
    <col min="1578" max="1578" width="8.453125" customWidth="1"/>
    <col min="1579" max="1587" width="0" hidden="1" customWidth="1"/>
    <col min="1588" max="1589" width="11.90625" customWidth="1"/>
    <col min="1793" max="1793" width="2.7265625" customWidth="1"/>
    <col min="1794" max="1794" width="4.453125" bestFit="1" customWidth="1"/>
    <col min="1795" max="1795" width="13.36328125" customWidth="1"/>
    <col min="1796" max="1796" width="3.26953125" customWidth="1"/>
    <col min="1797" max="1798" width="10" customWidth="1"/>
    <col min="1799" max="1799" width="10.08984375" customWidth="1"/>
    <col min="1800" max="1800" width="10" customWidth="1"/>
    <col min="1801" max="1801" width="9.90625" customWidth="1"/>
    <col min="1802" max="1802" width="7.90625" customWidth="1"/>
    <col min="1803" max="1807" width="0" hidden="1" customWidth="1"/>
    <col min="1808" max="1808" width="7" customWidth="1"/>
    <col min="1809" max="1814" width="0" hidden="1" customWidth="1"/>
    <col min="1815" max="1815" width="7" customWidth="1"/>
    <col min="1816" max="1824" width="0" hidden="1" customWidth="1"/>
    <col min="1825" max="1825" width="8.08984375" customWidth="1"/>
    <col min="1826" max="1833" width="0" hidden="1" customWidth="1"/>
    <col min="1834" max="1834" width="8.453125" customWidth="1"/>
    <col min="1835" max="1843" width="0" hidden="1" customWidth="1"/>
    <col min="1844" max="1845" width="11.90625" customWidth="1"/>
    <col min="2049" max="2049" width="2.7265625" customWidth="1"/>
    <col min="2050" max="2050" width="4.453125" bestFit="1" customWidth="1"/>
    <col min="2051" max="2051" width="13.36328125" customWidth="1"/>
    <col min="2052" max="2052" width="3.26953125" customWidth="1"/>
    <col min="2053" max="2054" width="10" customWidth="1"/>
    <col min="2055" max="2055" width="10.08984375" customWidth="1"/>
    <col min="2056" max="2056" width="10" customWidth="1"/>
    <col min="2057" max="2057" width="9.90625" customWidth="1"/>
    <col min="2058" max="2058" width="7.90625" customWidth="1"/>
    <col min="2059" max="2063" width="0" hidden="1" customWidth="1"/>
    <col min="2064" max="2064" width="7" customWidth="1"/>
    <col min="2065" max="2070" width="0" hidden="1" customWidth="1"/>
    <col min="2071" max="2071" width="7" customWidth="1"/>
    <col min="2072" max="2080" width="0" hidden="1" customWidth="1"/>
    <col min="2081" max="2081" width="8.08984375" customWidth="1"/>
    <col min="2082" max="2089" width="0" hidden="1" customWidth="1"/>
    <col min="2090" max="2090" width="8.453125" customWidth="1"/>
    <col min="2091" max="2099" width="0" hidden="1" customWidth="1"/>
    <col min="2100" max="2101" width="11.90625" customWidth="1"/>
    <col min="2305" max="2305" width="2.7265625" customWidth="1"/>
    <col min="2306" max="2306" width="4.453125" bestFit="1" customWidth="1"/>
    <col min="2307" max="2307" width="13.36328125" customWidth="1"/>
    <col min="2308" max="2308" width="3.26953125" customWidth="1"/>
    <col min="2309" max="2310" width="10" customWidth="1"/>
    <col min="2311" max="2311" width="10.08984375" customWidth="1"/>
    <col min="2312" max="2312" width="10" customWidth="1"/>
    <col min="2313" max="2313" width="9.90625" customWidth="1"/>
    <col min="2314" max="2314" width="7.90625" customWidth="1"/>
    <col min="2315" max="2319" width="0" hidden="1" customWidth="1"/>
    <col min="2320" max="2320" width="7" customWidth="1"/>
    <col min="2321" max="2326" width="0" hidden="1" customWidth="1"/>
    <col min="2327" max="2327" width="7" customWidth="1"/>
    <col min="2328" max="2336" width="0" hidden="1" customWidth="1"/>
    <col min="2337" max="2337" width="8.08984375" customWidth="1"/>
    <col min="2338" max="2345" width="0" hidden="1" customWidth="1"/>
    <col min="2346" max="2346" width="8.453125" customWidth="1"/>
    <col min="2347" max="2355" width="0" hidden="1" customWidth="1"/>
    <col min="2356" max="2357" width="11.90625" customWidth="1"/>
    <col min="2561" max="2561" width="2.7265625" customWidth="1"/>
    <col min="2562" max="2562" width="4.453125" bestFit="1" customWidth="1"/>
    <col min="2563" max="2563" width="13.36328125" customWidth="1"/>
    <col min="2564" max="2564" width="3.26953125" customWidth="1"/>
    <col min="2565" max="2566" width="10" customWidth="1"/>
    <col min="2567" max="2567" width="10.08984375" customWidth="1"/>
    <col min="2568" max="2568" width="10" customWidth="1"/>
    <col min="2569" max="2569" width="9.90625" customWidth="1"/>
    <col min="2570" max="2570" width="7.90625" customWidth="1"/>
    <col min="2571" max="2575" width="0" hidden="1" customWidth="1"/>
    <col min="2576" max="2576" width="7" customWidth="1"/>
    <col min="2577" max="2582" width="0" hidden="1" customWidth="1"/>
    <col min="2583" max="2583" width="7" customWidth="1"/>
    <col min="2584" max="2592" width="0" hidden="1" customWidth="1"/>
    <col min="2593" max="2593" width="8.08984375" customWidth="1"/>
    <col min="2594" max="2601" width="0" hidden="1" customWidth="1"/>
    <col min="2602" max="2602" width="8.453125" customWidth="1"/>
    <col min="2603" max="2611" width="0" hidden="1" customWidth="1"/>
    <col min="2612" max="2613" width="11.90625" customWidth="1"/>
    <col min="2817" max="2817" width="2.7265625" customWidth="1"/>
    <col min="2818" max="2818" width="4.453125" bestFit="1" customWidth="1"/>
    <col min="2819" max="2819" width="13.36328125" customWidth="1"/>
    <col min="2820" max="2820" width="3.26953125" customWidth="1"/>
    <col min="2821" max="2822" width="10" customWidth="1"/>
    <col min="2823" max="2823" width="10.08984375" customWidth="1"/>
    <col min="2824" max="2824" width="10" customWidth="1"/>
    <col min="2825" max="2825" width="9.90625" customWidth="1"/>
    <col min="2826" max="2826" width="7.90625" customWidth="1"/>
    <col min="2827" max="2831" width="0" hidden="1" customWidth="1"/>
    <col min="2832" max="2832" width="7" customWidth="1"/>
    <col min="2833" max="2838" width="0" hidden="1" customWidth="1"/>
    <col min="2839" max="2839" width="7" customWidth="1"/>
    <col min="2840" max="2848" width="0" hidden="1" customWidth="1"/>
    <col min="2849" max="2849" width="8.08984375" customWidth="1"/>
    <col min="2850" max="2857" width="0" hidden="1" customWidth="1"/>
    <col min="2858" max="2858" width="8.453125" customWidth="1"/>
    <col min="2859" max="2867" width="0" hidden="1" customWidth="1"/>
    <col min="2868" max="2869" width="11.90625" customWidth="1"/>
    <col min="3073" max="3073" width="2.7265625" customWidth="1"/>
    <col min="3074" max="3074" width="4.453125" bestFit="1" customWidth="1"/>
    <col min="3075" max="3075" width="13.36328125" customWidth="1"/>
    <col min="3076" max="3076" width="3.26953125" customWidth="1"/>
    <col min="3077" max="3078" width="10" customWidth="1"/>
    <col min="3079" max="3079" width="10.08984375" customWidth="1"/>
    <col min="3080" max="3080" width="10" customWidth="1"/>
    <col min="3081" max="3081" width="9.90625" customWidth="1"/>
    <col min="3082" max="3082" width="7.90625" customWidth="1"/>
    <col min="3083" max="3087" width="0" hidden="1" customWidth="1"/>
    <col min="3088" max="3088" width="7" customWidth="1"/>
    <col min="3089" max="3094" width="0" hidden="1" customWidth="1"/>
    <col min="3095" max="3095" width="7" customWidth="1"/>
    <col min="3096" max="3104" width="0" hidden="1" customWidth="1"/>
    <col min="3105" max="3105" width="8.08984375" customWidth="1"/>
    <col min="3106" max="3113" width="0" hidden="1" customWidth="1"/>
    <col min="3114" max="3114" width="8.453125" customWidth="1"/>
    <col min="3115" max="3123" width="0" hidden="1" customWidth="1"/>
    <col min="3124" max="3125" width="11.90625" customWidth="1"/>
    <col min="3329" max="3329" width="2.7265625" customWidth="1"/>
    <col min="3330" max="3330" width="4.453125" bestFit="1" customWidth="1"/>
    <col min="3331" max="3331" width="13.36328125" customWidth="1"/>
    <col min="3332" max="3332" width="3.26953125" customWidth="1"/>
    <col min="3333" max="3334" width="10" customWidth="1"/>
    <col min="3335" max="3335" width="10.08984375" customWidth="1"/>
    <col min="3336" max="3336" width="10" customWidth="1"/>
    <col min="3337" max="3337" width="9.90625" customWidth="1"/>
    <col min="3338" max="3338" width="7.90625" customWidth="1"/>
    <col min="3339" max="3343" width="0" hidden="1" customWidth="1"/>
    <col min="3344" max="3344" width="7" customWidth="1"/>
    <col min="3345" max="3350" width="0" hidden="1" customWidth="1"/>
    <col min="3351" max="3351" width="7" customWidth="1"/>
    <col min="3352" max="3360" width="0" hidden="1" customWidth="1"/>
    <col min="3361" max="3361" width="8.08984375" customWidth="1"/>
    <col min="3362" max="3369" width="0" hidden="1" customWidth="1"/>
    <col min="3370" max="3370" width="8.453125" customWidth="1"/>
    <col min="3371" max="3379" width="0" hidden="1" customWidth="1"/>
    <col min="3380" max="3381" width="11.90625" customWidth="1"/>
    <col min="3585" max="3585" width="2.7265625" customWidth="1"/>
    <col min="3586" max="3586" width="4.453125" bestFit="1" customWidth="1"/>
    <col min="3587" max="3587" width="13.36328125" customWidth="1"/>
    <col min="3588" max="3588" width="3.26953125" customWidth="1"/>
    <col min="3589" max="3590" width="10" customWidth="1"/>
    <col min="3591" max="3591" width="10.08984375" customWidth="1"/>
    <col min="3592" max="3592" width="10" customWidth="1"/>
    <col min="3593" max="3593" width="9.90625" customWidth="1"/>
    <col min="3594" max="3594" width="7.90625" customWidth="1"/>
    <col min="3595" max="3599" width="0" hidden="1" customWidth="1"/>
    <col min="3600" max="3600" width="7" customWidth="1"/>
    <col min="3601" max="3606" width="0" hidden="1" customWidth="1"/>
    <col min="3607" max="3607" width="7" customWidth="1"/>
    <col min="3608" max="3616" width="0" hidden="1" customWidth="1"/>
    <col min="3617" max="3617" width="8.08984375" customWidth="1"/>
    <col min="3618" max="3625" width="0" hidden="1" customWidth="1"/>
    <col min="3626" max="3626" width="8.453125" customWidth="1"/>
    <col min="3627" max="3635" width="0" hidden="1" customWidth="1"/>
    <col min="3636" max="3637" width="11.90625" customWidth="1"/>
    <col min="3841" max="3841" width="2.7265625" customWidth="1"/>
    <col min="3842" max="3842" width="4.453125" bestFit="1" customWidth="1"/>
    <col min="3843" max="3843" width="13.36328125" customWidth="1"/>
    <col min="3844" max="3844" width="3.26953125" customWidth="1"/>
    <col min="3845" max="3846" width="10" customWidth="1"/>
    <col min="3847" max="3847" width="10.08984375" customWidth="1"/>
    <col min="3848" max="3848" width="10" customWidth="1"/>
    <col min="3849" max="3849" width="9.90625" customWidth="1"/>
    <col min="3850" max="3850" width="7.90625" customWidth="1"/>
    <col min="3851" max="3855" width="0" hidden="1" customWidth="1"/>
    <col min="3856" max="3856" width="7" customWidth="1"/>
    <col min="3857" max="3862" width="0" hidden="1" customWidth="1"/>
    <col min="3863" max="3863" width="7" customWidth="1"/>
    <col min="3864" max="3872" width="0" hidden="1" customWidth="1"/>
    <col min="3873" max="3873" width="8.08984375" customWidth="1"/>
    <col min="3874" max="3881" width="0" hidden="1" customWidth="1"/>
    <col min="3882" max="3882" width="8.453125" customWidth="1"/>
    <col min="3883" max="3891" width="0" hidden="1" customWidth="1"/>
    <col min="3892" max="3893" width="11.90625" customWidth="1"/>
    <col min="4097" max="4097" width="2.7265625" customWidth="1"/>
    <col min="4098" max="4098" width="4.453125" bestFit="1" customWidth="1"/>
    <col min="4099" max="4099" width="13.36328125" customWidth="1"/>
    <col min="4100" max="4100" width="3.26953125" customWidth="1"/>
    <col min="4101" max="4102" width="10" customWidth="1"/>
    <col min="4103" max="4103" width="10.08984375" customWidth="1"/>
    <col min="4104" max="4104" width="10" customWidth="1"/>
    <col min="4105" max="4105" width="9.90625" customWidth="1"/>
    <col min="4106" max="4106" width="7.90625" customWidth="1"/>
    <col min="4107" max="4111" width="0" hidden="1" customWidth="1"/>
    <col min="4112" max="4112" width="7" customWidth="1"/>
    <col min="4113" max="4118" width="0" hidden="1" customWidth="1"/>
    <col min="4119" max="4119" width="7" customWidth="1"/>
    <col min="4120" max="4128" width="0" hidden="1" customWidth="1"/>
    <col min="4129" max="4129" width="8.08984375" customWidth="1"/>
    <col min="4130" max="4137" width="0" hidden="1" customWidth="1"/>
    <col min="4138" max="4138" width="8.453125" customWidth="1"/>
    <col min="4139" max="4147" width="0" hidden="1" customWidth="1"/>
    <col min="4148" max="4149" width="11.90625" customWidth="1"/>
    <col min="4353" max="4353" width="2.7265625" customWidth="1"/>
    <col min="4354" max="4354" width="4.453125" bestFit="1" customWidth="1"/>
    <col min="4355" max="4355" width="13.36328125" customWidth="1"/>
    <col min="4356" max="4356" width="3.26953125" customWidth="1"/>
    <col min="4357" max="4358" width="10" customWidth="1"/>
    <col min="4359" max="4359" width="10.08984375" customWidth="1"/>
    <col min="4360" max="4360" width="10" customWidth="1"/>
    <col min="4361" max="4361" width="9.90625" customWidth="1"/>
    <col min="4362" max="4362" width="7.90625" customWidth="1"/>
    <col min="4363" max="4367" width="0" hidden="1" customWidth="1"/>
    <col min="4368" max="4368" width="7" customWidth="1"/>
    <col min="4369" max="4374" width="0" hidden="1" customWidth="1"/>
    <col min="4375" max="4375" width="7" customWidth="1"/>
    <col min="4376" max="4384" width="0" hidden="1" customWidth="1"/>
    <col min="4385" max="4385" width="8.08984375" customWidth="1"/>
    <col min="4386" max="4393" width="0" hidden="1" customWidth="1"/>
    <col min="4394" max="4394" width="8.453125" customWidth="1"/>
    <col min="4395" max="4403" width="0" hidden="1" customWidth="1"/>
    <col min="4404" max="4405" width="11.90625" customWidth="1"/>
    <col min="4609" max="4609" width="2.7265625" customWidth="1"/>
    <col min="4610" max="4610" width="4.453125" bestFit="1" customWidth="1"/>
    <col min="4611" max="4611" width="13.36328125" customWidth="1"/>
    <col min="4612" max="4612" width="3.26953125" customWidth="1"/>
    <col min="4613" max="4614" width="10" customWidth="1"/>
    <col min="4615" max="4615" width="10.08984375" customWidth="1"/>
    <col min="4616" max="4616" width="10" customWidth="1"/>
    <col min="4617" max="4617" width="9.90625" customWidth="1"/>
    <col min="4618" max="4618" width="7.90625" customWidth="1"/>
    <col min="4619" max="4623" width="0" hidden="1" customWidth="1"/>
    <col min="4624" max="4624" width="7" customWidth="1"/>
    <col min="4625" max="4630" width="0" hidden="1" customWidth="1"/>
    <col min="4631" max="4631" width="7" customWidth="1"/>
    <col min="4632" max="4640" width="0" hidden="1" customWidth="1"/>
    <col min="4641" max="4641" width="8.08984375" customWidth="1"/>
    <col min="4642" max="4649" width="0" hidden="1" customWidth="1"/>
    <col min="4650" max="4650" width="8.453125" customWidth="1"/>
    <col min="4651" max="4659" width="0" hidden="1" customWidth="1"/>
    <col min="4660" max="4661" width="11.90625" customWidth="1"/>
    <col min="4865" max="4865" width="2.7265625" customWidth="1"/>
    <col min="4866" max="4866" width="4.453125" bestFit="1" customWidth="1"/>
    <col min="4867" max="4867" width="13.36328125" customWidth="1"/>
    <col min="4868" max="4868" width="3.26953125" customWidth="1"/>
    <col min="4869" max="4870" width="10" customWidth="1"/>
    <col min="4871" max="4871" width="10.08984375" customWidth="1"/>
    <col min="4872" max="4872" width="10" customWidth="1"/>
    <col min="4873" max="4873" width="9.90625" customWidth="1"/>
    <col min="4874" max="4874" width="7.90625" customWidth="1"/>
    <col min="4875" max="4879" width="0" hidden="1" customWidth="1"/>
    <col min="4880" max="4880" width="7" customWidth="1"/>
    <col min="4881" max="4886" width="0" hidden="1" customWidth="1"/>
    <col min="4887" max="4887" width="7" customWidth="1"/>
    <col min="4888" max="4896" width="0" hidden="1" customWidth="1"/>
    <col min="4897" max="4897" width="8.08984375" customWidth="1"/>
    <col min="4898" max="4905" width="0" hidden="1" customWidth="1"/>
    <col min="4906" max="4906" width="8.453125" customWidth="1"/>
    <col min="4907" max="4915" width="0" hidden="1" customWidth="1"/>
    <col min="4916" max="4917" width="11.90625" customWidth="1"/>
    <col min="5121" max="5121" width="2.7265625" customWidth="1"/>
    <col min="5122" max="5122" width="4.453125" bestFit="1" customWidth="1"/>
    <col min="5123" max="5123" width="13.36328125" customWidth="1"/>
    <col min="5124" max="5124" width="3.26953125" customWidth="1"/>
    <col min="5125" max="5126" width="10" customWidth="1"/>
    <col min="5127" max="5127" width="10.08984375" customWidth="1"/>
    <col min="5128" max="5128" width="10" customWidth="1"/>
    <col min="5129" max="5129" width="9.90625" customWidth="1"/>
    <col min="5130" max="5130" width="7.90625" customWidth="1"/>
    <col min="5131" max="5135" width="0" hidden="1" customWidth="1"/>
    <col min="5136" max="5136" width="7" customWidth="1"/>
    <col min="5137" max="5142" width="0" hidden="1" customWidth="1"/>
    <col min="5143" max="5143" width="7" customWidth="1"/>
    <col min="5144" max="5152" width="0" hidden="1" customWidth="1"/>
    <col min="5153" max="5153" width="8.08984375" customWidth="1"/>
    <col min="5154" max="5161" width="0" hidden="1" customWidth="1"/>
    <col min="5162" max="5162" width="8.453125" customWidth="1"/>
    <col min="5163" max="5171" width="0" hidden="1" customWidth="1"/>
    <col min="5172" max="5173" width="11.90625" customWidth="1"/>
    <col min="5377" max="5377" width="2.7265625" customWidth="1"/>
    <col min="5378" max="5378" width="4.453125" bestFit="1" customWidth="1"/>
    <col min="5379" max="5379" width="13.36328125" customWidth="1"/>
    <col min="5380" max="5380" width="3.26953125" customWidth="1"/>
    <col min="5381" max="5382" width="10" customWidth="1"/>
    <col min="5383" max="5383" width="10.08984375" customWidth="1"/>
    <col min="5384" max="5384" width="10" customWidth="1"/>
    <col min="5385" max="5385" width="9.90625" customWidth="1"/>
    <col min="5386" max="5386" width="7.90625" customWidth="1"/>
    <col min="5387" max="5391" width="0" hidden="1" customWidth="1"/>
    <col min="5392" max="5392" width="7" customWidth="1"/>
    <col min="5393" max="5398" width="0" hidden="1" customWidth="1"/>
    <col min="5399" max="5399" width="7" customWidth="1"/>
    <col min="5400" max="5408" width="0" hidden="1" customWidth="1"/>
    <col min="5409" max="5409" width="8.08984375" customWidth="1"/>
    <col min="5410" max="5417" width="0" hidden="1" customWidth="1"/>
    <col min="5418" max="5418" width="8.453125" customWidth="1"/>
    <col min="5419" max="5427" width="0" hidden="1" customWidth="1"/>
    <col min="5428" max="5429" width="11.90625" customWidth="1"/>
    <col min="5633" max="5633" width="2.7265625" customWidth="1"/>
    <col min="5634" max="5634" width="4.453125" bestFit="1" customWidth="1"/>
    <col min="5635" max="5635" width="13.36328125" customWidth="1"/>
    <col min="5636" max="5636" width="3.26953125" customWidth="1"/>
    <col min="5637" max="5638" width="10" customWidth="1"/>
    <col min="5639" max="5639" width="10.08984375" customWidth="1"/>
    <col min="5640" max="5640" width="10" customWidth="1"/>
    <col min="5641" max="5641" width="9.90625" customWidth="1"/>
    <col min="5642" max="5642" width="7.90625" customWidth="1"/>
    <col min="5643" max="5647" width="0" hidden="1" customWidth="1"/>
    <col min="5648" max="5648" width="7" customWidth="1"/>
    <col min="5649" max="5654" width="0" hidden="1" customWidth="1"/>
    <col min="5655" max="5655" width="7" customWidth="1"/>
    <col min="5656" max="5664" width="0" hidden="1" customWidth="1"/>
    <col min="5665" max="5665" width="8.08984375" customWidth="1"/>
    <col min="5666" max="5673" width="0" hidden="1" customWidth="1"/>
    <col min="5674" max="5674" width="8.453125" customWidth="1"/>
    <col min="5675" max="5683" width="0" hidden="1" customWidth="1"/>
    <col min="5684" max="5685" width="11.90625" customWidth="1"/>
    <col min="5889" max="5889" width="2.7265625" customWidth="1"/>
    <col min="5890" max="5890" width="4.453125" bestFit="1" customWidth="1"/>
    <col min="5891" max="5891" width="13.36328125" customWidth="1"/>
    <col min="5892" max="5892" width="3.26953125" customWidth="1"/>
    <col min="5893" max="5894" width="10" customWidth="1"/>
    <col min="5895" max="5895" width="10.08984375" customWidth="1"/>
    <col min="5896" max="5896" width="10" customWidth="1"/>
    <col min="5897" max="5897" width="9.90625" customWidth="1"/>
    <col min="5898" max="5898" width="7.90625" customWidth="1"/>
    <col min="5899" max="5903" width="0" hidden="1" customWidth="1"/>
    <col min="5904" max="5904" width="7" customWidth="1"/>
    <col min="5905" max="5910" width="0" hidden="1" customWidth="1"/>
    <col min="5911" max="5911" width="7" customWidth="1"/>
    <col min="5912" max="5920" width="0" hidden="1" customWidth="1"/>
    <col min="5921" max="5921" width="8.08984375" customWidth="1"/>
    <col min="5922" max="5929" width="0" hidden="1" customWidth="1"/>
    <col min="5930" max="5930" width="8.453125" customWidth="1"/>
    <col min="5931" max="5939" width="0" hidden="1" customWidth="1"/>
    <col min="5940" max="5941" width="11.90625" customWidth="1"/>
    <col min="6145" max="6145" width="2.7265625" customWidth="1"/>
    <col min="6146" max="6146" width="4.453125" bestFit="1" customWidth="1"/>
    <col min="6147" max="6147" width="13.36328125" customWidth="1"/>
    <col min="6148" max="6148" width="3.26953125" customWidth="1"/>
    <col min="6149" max="6150" width="10" customWidth="1"/>
    <col min="6151" max="6151" width="10.08984375" customWidth="1"/>
    <col min="6152" max="6152" width="10" customWidth="1"/>
    <col min="6153" max="6153" width="9.90625" customWidth="1"/>
    <col min="6154" max="6154" width="7.90625" customWidth="1"/>
    <col min="6155" max="6159" width="0" hidden="1" customWidth="1"/>
    <col min="6160" max="6160" width="7" customWidth="1"/>
    <col min="6161" max="6166" width="0" hidden="1" customWidth="1"/>
    <col min="6167" max="6167" width="7" customWidth="1"/>
    <col min="6168" max="6176" width="0" hidden="1" customWidth="1"/>
    <col min="6177" max="6177" width="8.08984375" customWidth="1"/>
    <col min="6178" max="6185" width="0" hidden="1" customWidth="1"/>
    <col min="6186" max="6186" width="8.453125" customWidth="1"/>
    <col min="6187" max="6195" width="0" hidden="1" customWidth="1"/>
    <col min="6196" max="6197" width="11.90625" customWidth="1"/>
    <col min="6401" max="6401" width="2.7265625" customWidth="1"/>
    <col min="6402" max="6402" width="4.453125" bestFit="1" customWidth="1"/>
    <col min="6403" max="6403" width="13.36328125" customWidth="1"/>
    <col min="6404" max="6404" width="3.26953125" customWidth="1"/>
    <col min="6405" max="6406" width="10" customWidth="1"/>
    <col min="6407" max="6407" width="10.08984375" customWidth="1"/>
    <col min="6408" max="6408" width="10" customWidth="1"/>
    <col min="6409" max="6409" width="9.90625" customWidth="1"/>
    <col min="6410" max="6410" width="7.90625" customWidth="1"/>
    <col min="6411" max="6415" width="0" hidden="1" customWidth="1"/>
    <col min="6416" max="6416" width="7" customWidth="1"/>
    <col min="6417" max="6422" width="0" hidden="1" customWidth="1"/>
    <col min="6423" max="6423" width="7" customWidth="1"/>
    <col min="6424" max="6432" width="0" hidden="1" customWidth="1"/>
    <col min="6433" max="6433" width="8.08984375" customWidth="1"/>
    <col min="6434" max="6441" width="0" hidden="1" customWidth="1"/>
    <col min="6442" max="6442" width="8.453125" customWidth="1"/>
    <col min="6443" max="6451" width="0" hidden="1" customWidth="1"/>
    <col min="6452" max="6453" width="11.90625" customWidth="1"/>
    <col min="6657" max="6657" width="2.7265625" customWidth="1"/>
    <col min="6658" max="6658" width="4.453125" bestFit="1" customWidth="1"/>
    <col min="6659" max="6659" width="13.36328125" customWidth="1"/>
    <col min="6660" max="6660" width="3.26953125" customWidth="1"/>
    <col min="6661" max="6662" width="10" customWidth="1"/>
    <col min="6663" max="6663" width="10.08984375" customWidth="1"/>
    <col min="6664" max="6664" width="10" customWidth="1"/>
    <col min="6665" max="6665" width="9.90625" customWidth="1"/>
    <col min="6666" max="6666" width="7.90625" customWidth="1"/>
    <col min="6667" max="6671" width="0" hidden="1" customWidth="1"/>
    <col min="6672" max="6672" width="7" customWidth="1"/>
    <col min="6673" max="6678" width="0" hidden="1" customWidth="1"/>
    <col min="6679" max="6679" width="7" customWidth="1"/>
    <col min="6680" max="6688" width="0" hidden="1" customWidth="1"/>
    <col min="6689" max="6689" width="8.08984375" customWidth="1"/>
    <col min="6690" max="6697" width="0" hidden="1" customWidth="1"/>
    <col min="6698" max="6698" width="8.453125" customWidth="1"/>
    <col min="6699" max="6707" width="0" hidden="1" customWidth="1"/>
    <col min="6708" max="6709" width="11.90625" customWidth="1"/>
    <col min="6913" max="6913" width="2.7265625" customWidth="1"/>
    <col min="6914" max="6914" width="4.453125" bestFit="1" customWidth="1"/>
    <col min="6915" max="6915" width="13.36328125" customWidth="1"/>
    <col min="6916" max="6916" width="3.26953125" customWidth="1"/>
    <col min="6917" max="6918" width="10" customWidth="1"/>
    <col min="6919" max="6919" width="10.08984375" customWidth="1"/>
    <col min="6920" max="6920" width="10" customWidth="1"/>
    <col min="6921" max="6921" width="9.90625" customWidth="1"/>
    <col min="6922" max="6922" width="7.90625" customWidth="1"/>
    <col min="6923" max="6927" width="0" hidden="1" customWidth="1"/>
    <col min="6928" max="6928" width="7" customWidth="1"/>
    <col min="6929" max="6934" width="0" hidden="1" customWidth="1"/>
    <col min="6935" max="6935" width="7" customWidth="1"/>
    <col min="6936" max="6944" width="0" hidden="1" customWidth="1"/>
    <col min="6945" max="6945" width="8.08984375" customWidth="1"/>
    <col min="6946" max="6953" width="0" hidden="1" customWidth="1"/>
    <col min="6954" max="6954" width="8.453125" customWidth="1"/>
    <col min="6955" max="6963" width="0" hidden="1" customWidth="1"/>
    <col min="6964" max="6965" width="11.90625" customWidth="1"/>
    <col min="7169" max="7169" width="2.7265625" customWidth="1"/>
    <col min="7170" max="7170" width="4.453125" bestFit="1" customWidth="1"/>
    <col min="7171" max="7171" width="13.36328125" customWidth="1"/>
    <col min="7172" max="7172" width="3.26953125" customWidth="1"/>
    <col min="7173" max="7174" width="10" customWidth="1"/>
    <col min="7175" max="7175" width="10.08984375" customWidth="1"/>
    <col min="7176" max="7176" width="10" customWidth="1"/>
    <col min="7177" max="7177" width="9.90625" customWidth="1"/>
    <col min="7178" max="7178" width="7.90625" customWidth="1"/>
    <col min="7179" max="7183" width="0" hidden="1" customWidth="1"/>
    <col min="7184" max="7184" width="7" customWidth="1"/>
    <col min="7185" max="7190" width="0" hidden="1" customWidth="1"/>
    <col min="7191" max="7191" width="7" customWidth="1"/>
    <col min="7192" max="7200" width="0" hidden="1" customWidth="1"/>
    <col min="7201" max="7201" width="8.08984375" customWidth="1"/>
    <col min="7202" max="7209" width="0" hidden="1" customWidth="1"/>
    <col min="7210" max="7210" width="8.453125" customWidth="1"/>
    <col min="7211" max="7219" width="0" hidden="1" customWidth="1"/>
    <col min="7220" max="7221" width="11.90625" customWidth="1"/>
    <col min="7425" max="7425" width="2.7265625" customWidth="1"/>
    <col min="7426" max="7426" width="4.453125" bestFit="1" customWidth="1"/>
    <col min="7427" max="7427" width="13.36328125" customWidth="1"/>
    <col min="7428" max="7428" width="3.26953125" customWidth="1"/>
    <col min="7429" max="7430" width="10" customWidth="1"/>
    <col min="7431" max="7431" width="10.08984375" customWidth="1"/>
    <col min="7432" max="7432" width="10" customWidth="1"/>
    <col min="7433" max="7433" width="9.90625" customWidth="1"/>
    <col min="7434" max="7434" width="7.90625" customWidth="1"/>
    <col min="7435" max="7439" width="0" hidden="1" customWidth="1"/>
    <col min="7440" max="7440" width="7" customWidth="1"/>
    <col min="7441" max="7446" width="0" hidden="1" customWidth="1"/>
    <col min="7447" max="7447" width="7" customWidth="1"/>
    <col min="7448" max="7456" width="0" hidden="1" customWidth="1"/>
    <col min="7457" max="7457" width="8.08984375" customWidth="1"/>
    <col min="7458" max="7465" width="0" hidden="1" customWidth="1"/>
    <col min="7466" max="7466" width="8.453125" customWidth="1"/>
    <col min="7467" max="7475" width="0" hidden="1" customWidth="1"/>
    <col min="7476" max="7477" width="11.90625" customWidth="1"/>
    <col min="7681" max="7681" width="2.7265625" customWidth="1"/>
    <col min="7682" max="7682" width="4.453125" bestFit="1" customWidth="1"/>
    <col min="7683" max="7683" width="13.36328125" customWidth="1"/>
    <col min="7684" max="7684" width="3.26953125" customWidth="1"/>
    <col min="7685" max="7686" width="10" customWidth="1"/>
    <col min="7687" max="7687" width="10.08984375" customWidth="1"/>
    <col min="7688" max="7688" width="10" customWidth="1"/>
    <col min="7689" max="7689" width="9.90625" customWidth="1"/>
    <col min="7690" max="7690" width="7.90625" customWidth="1"/>
    <col min="7691" max="7695" width="0" hidden="1" customWidth="1"/>
    <col min="7696" max="7696" width="7" customWidth="1"/>
    <col min="7697" max="7702" width="0" hidden="1" customWidth="1"/>
    <col min="7703" max="7703" width="7" customWidth="1"/>
    <col min="7704" max="7712" width="0" hidden="1" customWidth="1"/>
    <col min="7713" max="7713" width="8.08984375" customWidth="1"/>
    <col min="7714" max="7721" width="0" hidden="1" customWidth="1"/>
    <col min="7722" max="7722" width="8.453125" customWidth="1"/>
    <col min="7723" max="7731" width="0" hidden="1" customWidth="1"/>
    <col min="7732" max="7733" width="11.90625" customWidth="1"/>
    <col min="7937" max="7937" width="2.7265625" customWidth="1"/>
    <col min="7938" max="7938" width="4.453125" bestFit="1" customWidth="1"/>
    <col min="7939" max="7939" width="13.36328125" customWidth="1"/>
    <col min="7940" max="7940" width="3.26953125" customWidth="1"/>
    <col min="7941" max="7942" width="10" customWidth="1"/>
    <col min="7943" max="7943" width="10.08984375" customWidth="1"/>
    <col min="7944" max="7944" width="10" customWidth="1"/>
    <col min="7945" max="7945" width="9.90625" customWidth="1"/>
    <col min="7946" max="7946" width="7.90625" customWidth="1"/>
    <col min="7947" max="7951" width="0" hidden="1" customWidth="1"/>
    <col min="7952" max="7952" width="7" customWidth="1"/>
    <col min="7953" max="7958" width="0" hidden="1" customWidth="1"/>
    <col min="7959" max="7959" width="7" customWidth="1"/>
    <col min="7960" max="7968" width="0" hidden="1" customWidth="1"/>
    <col min="7969" max="7969" width="8.08984375" customWidth="1"/>
    <col min="7970" max="7977" width="0" hidden="1" customWidth="1"/>
    <col min="7978" max="7978" width="8.453125" customWidth="1"/>
    <col min="7979" max="7987" width="0" hidden="1" customWidth="1"/>
    <col min="7988" max="7989" width="11.90625" customWidth="1"/>
    <col min="8193" max="8193" width="2.7265625" customWidth="1"/>
    <col min="8194" max="8194" width="4.453125" bestFit="1" customWidth="1"/>
    <col min="8195" max="8195" width="13.36328125" customWidth="1"/>
    <col min="8196" max="8196" width="3.26953125" customWidth="1"/>
    <col min="8197" max="8198" width="10" customWidth="1"/>
    <col min="8199" max="8199" width="10.08984375" customWidth="1"/>
    <col min="8200" max="8200" width="10" customWidth="1"/>
    <col min="8201" max="8201" width="9.90625" customWidth="1"/>
    <col min="8202" max="8202" width="7.90625" customWidth="1"/>
    <col min="8203" max="8207" width="0" hidden="1" customWidth="1"/>
    <col min="8208" max="8208" width="7" customWidth="1"/>
    <col min="8209" max="8214" width="0" hidden="1" customWidth="1"/>
    <col min="8215" max="8215" width="7" customWidth="1"/>
    <col min="8216" max="8224" width="0" hidden="1" customWidth="1"/>
    <col min="8225" max="8225" width="8.08984375" customWidth="1"/>
    <col min="8226" max="8233" width="0" hidden="1" customWidth="1"/>
    <col min="8234" max="8234" width="8.453125" customWidth="1"/>
    <col min="8235" max="8243" width="0" hidden="1" customWidth="1"/>
    <col min="8244" max="8245" width="11.90625" customWidth="1"/>
    <col min="8449" max="8449" width="2.7265625" customWidth="1"/>
    <col min="8450" max="8450" width="4.453125" bestFit="1" customWidth="1"/>
    <col min="8451" max="8451" width="13.36328125" customWidth="1"/>
    <col min="8452" max="8452" width="3.26953125" customWidth="1"/>
    <col min="8453" max="8454" width="10" customWidth="1"/>
    <col min="8455" max="8455" width="10.08984375" customWidth="1"/>
    <col min="8456" max="8456" width="10" customWidth="1"/>
    <col min="8457" max="8457" width="9.90625" customWidth="1"/>
    <col min="8458" max="8458" width="7.90625" customWidth="1"/>
    <col min="8459" max="8463" width="0" hidden="1" customWidth="1"/>
    <col min="8464" max="8464" width="7" customWidth="1"/>
    <col min="8465" max="8470" width="0" hidden="1" customWidth="1"/>
    <col min="8471" max="8471" width="7" customWidth="1"/>
    <col min="8472" max="8480" width="0" hidden="1" customWidth="1"/>
    <col min="8481" max="8481" width="8.08984375" customWidth="1"/>
    <col min="8482" max="8489" width="0" hidden="1" customWidth="1"/>
    <col min="8490" max="8490" width="8.453125" customWidth="1"/>
    <col min="8491" max="8499" width="0" hidden="1" customWidth="1"/>
    <col min="8500" max="8501" width="11.90625" customWidth="1"/>
    <col min="8705" max="8705" width="2.7265625" customWidth="1"/>
    <col min="8706" max="8706" width="4.453125" bestFit="1" customWidth="1"/>
    <col min="8707" max="8707" width="13.36328125" customWidth="1"/>
    <col min="8708" max="8708" width="3.26953125" customWidth="1"/>
    <col min="8709" max="8710" width="10" customWidth="1"/>
    <col min="8711" max="8711" width="10.08984375" customWidth="1"/>
    <col min="8712" max="8712" width="10" customWidth="1"/>
    <col min="8713" max="8713" width="9.90625" customWidth="1"/>
    <col min="8714" max="8714" width="7.90625" customWidth="1"/>
    <col min="8715" max="8719" width="0" hidden="1" customWidth="1"/>
    <col min="8720" max="8720" width="7" customWidth="1"/>
    <col min="8721" max="8726" width="0" hidden="1" customWidth="1"/>
    <col min="8727" max="8727" width="7" customWidth="1"/>
    <col min="8728" max="8736" width="0" hidden="1" customWidth="1"/>
    <col min="8737" max="8737" width="8.08984375" customWidth="1"/>
    <col min="8738" max="8745" width="0" hidden="1" customWidth="1"/>
    <col min="8746" max="8746" width="8.453125" customWidth="1"/>
    <col min="8747" max="8755" width="0" hidden="1" customWidth="1"/>
    <col min="8756" max="8757" width="11.90625" customWidth="1"/>
    <col min="8961" max="8961" width="2.7265625" customWidth="1"/>
    <col min="8962" max="8962" width="4.453125" bestFit="1" customWidth="1"/>
    <col min="8963" max="8963" width="13.36328125" customWidth="1"/>
    <col min="8964" max="8964" width="3.26953125" customWidth="1"/>
    <col min="8965" max="8966" width="10" customWidth="1"/>
    <col min="8967" max="8967" width="10.08984375" customWidth="1"/>
    <col min="8968" max="8968" width="10" customWidth="1"/>
    <col min="8969" max="8969" width="9.90625" customWidth="1"/>
    <col min="8970" max="8970" width="7.90625" customWidth="1"/>
    <col min="8971" max="8975" width="0" hidden="1" customWidth="1"/>
    <col min="8976" max="8976" width="7" customWidth="1"/>
    <col min="8977" max="8982" width="0" hidden="1" customWidth="1"/>
    <col min="8983" max="8983" width="7" customWidth="1"/>
    <col min="8984" max="8992" width="0" hidden="1" customWidth="1"/>
    <col min="8993" max="8993" width="8.08984375" customWidth="1"/>
    <col min="8994" max="9001" width="0" hidden="1" customWidth="1"/>
    <col min="9002" max="9002" width="8.453125" customWidth="1"/>
    <col min="9003" max="9011" width="0" hidden="1" customWidth="1"/>
    <col min="9012" max="9013" width="11.90625" customWidth="1"/>
    <col min="9217" max="9217" width="2.7265625" customWidth="1"/>
    <col min="9218" max="9218" width="4.453125" bestFit="1" customWidth="1"/>
    <col min="9219" max="9219" width="13.36328125" customWidth="1"/>
    <col min="9220" max="9220" width="3.26953125" customWidth="1"/>
    <col min="9221" max="9222" width="10" customWidth="1"/>
    <col min="9223" max="9223" width="10.08984375" customWidth="1"/>
    <col min="9224" max="9224" width="10" customWidth="1"/>
    <col min="9225" max="9225" width="9.90625" customWidth="1"/>
    <col min="9226" max="9226" width="7.90625" customWidth="1"/>
    <col min="9227" max="9231" width="0" hidden="1" customWidth="1"/>
    <col min="9232" max="9232" width="7" customWidth="1"/>
    <col min="9233" max="9238" width="0" hidden="1" customWidth="1"/>
    <col min="9239" max="9239" width="7" customWidth="1"/>
    <col min="9240" max="9248" width="0" hidden="1" customWidth="1"/>
    <col min="9249" max="9249" width="8.08984375" customWidth="1"/>
    <col min="9250" max="9257" width="0" hidden="1" customWidth="1"/>
    <col min="9258" max="9258" width="8.453125" customWidth="1"/>
    <col min="9259" max="9267" width="0" hidden="1" customWidth="1"/>
    <col min="9268" max="9269" width="11.90625" customWidth="1"/>
    <col min="9473" max="9473" width="2.7265625" customWidth="1"/>
    <col min="9474" max="9474" width="4.453125" bestFit="1" customWidth="1"/>
    <col min="9475" max="9475" width="13.36328125" customWidth="1"/>
    <col min="9476" max="9476" width="3.26953125" customWidth="1"/>
    <col min="9477" max="9478" width="10" customWidth="1"/>
    <col min="9479" max="9479" width="10.08984375" customWidth="1"/>
    <col min="9480" max="9480" width="10" customWidth="1"/>
    <col min="9481" max="9481" width="9.90625" customWidth="1"/>
    <col min="9482" max="9482" width="7.90625" customWidth="1"/>
    <col min="9483" max="9487" width="0" hidden="1" customWidth="1"/>
    <col min="9488" max="9488" width="7" customWidth="1"/>
    <col min="9489" max="9494" width="0" hidden="1" customWidth="1"/>
    <col min="9495" max="9495" width="7" customWidth="1"/>
    <col min="9496" max="9504" width="0" hidden="1" customWidth="1"/>
    <col min="9505" max="9505" width="8.08984375" customWidth="1"/>
    <col min="9506" max="9513" width="0" hidden="1" customWidth="1"/>
    <col min="9514" max="9514" width="8.453125" customWidth="1"/>
    <col min="9515" max="9523" width="0" hidden="1" customWidth="1"/>
    <col min="9524" max="9525" width="11.90625" customWidth="1"/>
    <col min="9729" max="9729" width="2.7265625" customWidth="1"/>
    <col min="9730" max="9730" width="4.453125" bestFit="1" customWidth="1"/>
    <col min="9731" max="9731" width="13.36328125" customWidth="1"/>
    <col min="9732" max="9732" width="3.26953125" customWidth="1"/>
    <col min="9733" max="9734" width="10" customWidth="1"/>
    <col min="9735" max="9735" width="10.08984375" customWidth="1"/>
    <col min="9736" max="9736" width="10" customWidth="1"/>
    <col min="9737" max="9737" width="9.90625" customWidth="1"/>
    <col min="9738" max="9738" width="7.90625" customWidth="1"/>
    <col min="9739" max="9743" width="0" hidden="1" customWidth="1"/>
    <col min="9744" max="9744" width="7" customWidth="1"/>
    <col min="9745" max="9750" width="0" hidden="1" customWidth="1"/>
    <col min="9751" max="9751" width="7" customWidth="1"/>
    <col min="9752" max="9760" width="0" hidden="1" customWidth="1"/>
    <col min="9761" max="9761" width="8.08984375" customWidth="1"/>
    <col min="9762" max="9769" width="0" hidden="1" customWidth="1"/>
    <col min="9770" max="9770" width="8.453125" customWidth="1"/>
    <col min="9771" max="9779" width="0" hidden="1" customWidth="1"/>
    <col min="9780" max="9781" width="11.90625" customWidth="1"/>
    <col min="9985" max="9985" width="2.7265625" customWidth="1"/>
    <col min="9986" max="9986" width="4.453125" bestFit="1" customWidth="1"/>
    <col min="9987" max="9987" width="13.36328125" customWidth="1"/>
    <col min="9988" max="9988" width="3.26953125" customWidth="1"/>
    <col min="9989" max="9990" width="10" customWidth="1"/>
    <col min="9991" max="9991" width="10.08984375" customWidth="1"/>
    <col min="9992" max="9992" width="10" customWidth="1"/>
    <col min="9993" max="9993" width="9.90625" customWidth="1"/>
    <col min="9994" max="9994" width="7.90625" customWidth="1"/>
    <col min="9995" max="9999" width="0" hidden="1" customWidth="1"/>
    <col min="10000" max="10000" width="7" customWidth="1"/>
    <col min="10001" max="10006" width="0" hidden="1" customWidth="1"/>
    <col min="10007" max="10007" width="7" customWidth="1"/>
    <col min="10008" max="10016" width="0" hidden="1" customWidth="1"/>
    <col min="10017" max="10017" width="8.08984375" customWidth="1"/>
    <col min="10018" max="10025" width="0" hidden="1" customWidth="1"/>
    <col min="10026" max="10026" width="8.453125" customWidth="1"/>
    <col min="10027" max="10035" width="0" hidden="1" customWidth="1"/>
    <col min="10036" max="10037" width="11.90625" customWidth="1"/>
    <col min="10241" max="10241" width="2.7265625" customWidth="1"/>
    <col min="10242" max="10242" width="4.453125" bestFit="1" customWidth="1"/>
    <col min="10243" max="10243" width="13.36328125" customWidth="1"/>
    <col min="10244" max="10244" width="3.26953125" customWidth="1"/>
    <col min="10245" max="10246" width="10" customWidth="1"/>
    <col min="10247" max="10247" width="10.08984375" customWidth="1"/>
    <col min="10248" max="10248" width="10" customWidth="1"/>
    <col min="10249" max="10249" width="9.90625" customWidth="1"/>
    <col min="10250" max="10250" width="7.90625" customWidth="1"/>
    <col min="10251" max="10255" width="0" hidden="1" customWidth="1"/>
    <col min="10256" max="10256" width="7" customWidth="1"/>
    <col min="10257" max="10262" width="0" hidden="1" customWidth="1"/>
    <col min="10263" max="10263" width="7" customWidth="1"/>
    <col min="10264" max="10272" width="0" hidden="1" customWidth="1"/>
    <col min="10273" max="10273" width="8.08984375" customWidth="1"/>
    <col min="10274" max="10281" width="0" hidden="1" customWidth="1"/>
    <col min="10282" max="10282" width="8.453125" customWidth="1"/>
    <col min="10283" max="10291" width="0" hidden="1" customWidth="1"/>
    <col min="10292" max="10293" width="11.90625" customWidth="1"/>
    <col min="10497" max="10497" width="2.7265625" customWidth="1"/>
    <col min="10498" max="10498" width="4.453125" bestFit="1" customWidth="1"/>
    <col min="10499" max="10499" width="13.36328125" customWidth="1"/>
    <col min="10500" max="10500" width="3.26953125" customWidth="1"/>
    <col min="10501" max="10502" width="10" customWidth="1"/>
    <col min="10503" max="10503" width="10.08984375" customWidth="1"/>
    <col min="10504" max="10504" width="10" customWidth="1"/>
    <col min="10505" max="10505" width="9.90625" customWidth="1"/>
    <col min="10506" max="10506" width="7.90625" customWidth="1"/>
    <col min="10507" max="10511" width="0" hidden="1" customWidth="1"/>
    <col min="10512" max="10512" width="7" customWidth="1"/>
    <col min="10513" max="10518" width="0" hidden="1" customWidth="1"/>
    <col min="10519" max="10519" width="7" customWidth="1"/>
    <col min="10520" max="10528" width="0" hidden="1" customWidth="1"/>
    <col min="10529" max="10529" width="8.08984375" customWidth="1"/>
    <col min="10530" max="10537" width="0" hidden="1" customWidth="1"/>
    <col min="10538" max="10538" width="8.453125" customWidth="1"/>
    <col min="10539" max="10547" width="0" hidden="1" customWidth="1"/>
    <col min="10548" max="10549" width="11.90625" customWidth="1"/>
    <col min="10753" max="10753" width="2.7265625" customWidth="1"/>
    <col min="10754" max="10754" width="4.453125" bestFit="1" customWidth="1"/>
    <col min="10755" max="10755" width="13.36328125" customWidth="1"/>
    <col min="10756" max="10756" width="3.26953125" customWidth="1"/>
    <col min="10757" max="10758" width="10" customWidth="1"/>
    <col min="10759" max="10759" width="10.08984375" customWidth="1"/>
    <col min="10760" max="10760" width="10" customWidth="1"/>
    <col min="10761" max="10761" width="9.90625" customWidth="1"/>
    <col min="10762" max="10762" width="7.90625" customWidth="1"/>
    <col min="10763" max="10767" width="0" hidden="1" customWidth="1"/>
    <col min="10768" max="10768" width="7" customWidth="1"/>
    <col min="10769" max="10774" width="0" hidden="1" customWidth="1"/>
    <col min="10775" max="10775" width="7" customWidth="1"/>
    <col min="10776" max="10784" width="0" hidden="1" customWidth="1"/>
    <col min="10785" max="10785" width="8.08984375" customWidth="1"/>
    <col min="10786" max="10793" width="0" hidden="1" customWidth="1"/>
    <col min="10794" max="10794" width="8.453125" customWidth="1"/>
    <col min="10795" max="10803" width="0" hidden="1" customWidth="1"/>
    <col min="10804" max="10805" width="11.90625" customWidth="1"/>
    <col min="11009" max="11009" width="2.7265625" customWidth="1"/>
    <col min="11010" max="11010" width="4.453125" bestFit="1" customWidth="1"/>
    <col min="11011" max="11011" width="13.36328125" customWidth="1"/>
    <col min="11012" max="11012" width="3.26953125" customWidth="1"/>
    <col min="11013" max="11014" width="10" customWidth="1"/>
    <col min="11015" max="11015" width="10.08984375" customWidth="1"/>
    <col min="11016" max="11016" width="10" customWidth="1"/>
    <col min="11017" max="11017" width="9.90625" customWidth="1"/>
    <col min="11018" max="11018" width="7.90625" customWidth="1"/>
    <col min="11019" max="11023" width="0" hidden="1" customWidth="1"/>
    <col min="11024" max="11024" width="7" customWidth="1"/>
    <col min="11025" max="11030" width="0" hidden="1" customWidth="1"/>
    <col min="11031" max="11031" width="7" customWidth="1"/>
    <col min="11032" max="11040" width="0" hidden="1" customWidth="1"/>
    <col min="11041" max="11041" width="8.08984375" customWidth="1"/>
    <col min="11042" max="11049" width="0" hidden="1" customWidth="1"/>
    <col min="11050" max="11050" width="8.453125" customWidth="1"/>
    <col min="11051" max="11059" width="0" hidden="1" customWidth="1"/>
    <col min="11060" max="11061" width="11.90625" customWidth="1"/>
    <col min="11265" max="11265" width="2.7265625" customWidth="1"/>
    <col min="11266" max="11266" width="4.453125" bestFit="1" customWidth="1"/>
    <col min="11267" max="11267" width="13.36328125" customWidth="1"/>
    <col min="11268" max="11268" width="3.26953125" customWidth="1"/>
    <col min="11269" max="11270" width="10" customWidth="1"/>
    <col min="11271" max="11271" width="10.08984375" customWidth="1"/>
    <col min="11272" max="11272" width="10" customWidth="1"/>
    <col min="11273" max="11273" width="9.90625" customWidth="1"/>
    <col min="11274" max="11274" width="7.90625" customWidth="1"/>
    <col min="11275" max="11279" width="0" hidden="1" customWidth="1"/>
    <col min="11280" max="11280" width="7" customWidth="1"/>
    <col min="11281" max="11286" width="0" hidden="1" customWidth="1"/>
    <col min="11287" max="11287" width="7" customWidth="1"/>
    <col min="11288" max="11296" width="0" hidden="1" customWidth="1"/>
    <col min="11297" max="11297" width="8.08984375" customWidth="1"/>
    <col min="11298" max="11305" width="0" hidden="1" customWidth="1"/>
    <col min="11306" max="11306" width="8.453125" customWidth="1"/>
    <col min="11307" max="11315" width="0" hidden="1" customWidth="1"/>
    <col min="11316" max="11317" width="11.90625" customWidth="1"/>
    <col min="11521" max="11521" width="2.7265625" customWidth="1"/>
    <col min="11522" max="11522" width="4.453125" bestFit="1" customWidth="1"/>
    <col min="11523" max="11523" width="13.36328125" customWidth="1"/>
    <col min="11524" max="11524" width="3.26953125" customWidth="1"/>
    <col min="11525" max="11526" width="10" customWidth="1"/>
    <col min="11527" max="11527" width="10.08984375" customWidth="1"/>
    <col min="11528" max="11528" width="10" customWidth="1"/>
    <col min="11529" max="11529" width="9.90625" customWidth="1"/>
    <col min="11530" max="11530" width="7.90625" customWidth="1"/>
    <col min="11531" max="11535" width="0" hidden="1" customWidth="1"/>
    <col min="11536" max="11536" width="7" customWidth="1"/>
    <col min="11537" max="11542" width="0" hidden="1" customWidth="1"/>
    <col min="11543" max="11543" width="7" customWidth="1"/>
    <col min="11544" max="11552" width="0" hidden="1" customWidth="1"/>
    <col min="11553" max="11553" width="8.08984375" customWidth="1"/>
    <col min="11554" max="11561" width="0" hidden="1" customWidth="1"/>
    <col min="11562" max="11562" width="8.453125" customWidth="1"/>
    <col min="11563" max="11571" width="0" hidden="1" customWidth="1"/>
    <col min="11572" max="11573" width="11.90625" customWidth="1"/>
    <col min="11777" max="11777" width="2.7265625" customWidth="1"/>
    <col min="11778" max="11778" width="4.453125" bestFit="1" customWidth="1"/>
    <col min="11779" max="11779" width="13.36328125" customWidth="1"/>
    <col min="11780" max="11780" width="3.26953125" customWidth="1"/>
    <col min="11781" max="11782" width="10" customWidth="1"/>
    <col min="11783" max="11783" width="10.08984375" customWidth="1"/>
    <col min="11784" max="11784" width="10" customWidth="1"/>
    <col min="11785" max="11785" width="9.90625" customWidth="1"/>
    <col min="11786" max="11786" width="7.90625" customWidth="1"/>
    <col min="11787" max="11791" width="0" hidden="1" customWidth="1"/>
    <col min="11792" max="11792" width="7" customWidth="1"/>
    <col min="11793" max="11798" width="0" hidden="1" customWidth="1"/>
    <col min="11799" max="11799" width="7" customWidth="1"/>
    <col min="11800" max="11808" width="0" hidden="1" customWidth="1"/>
    <col min="11809" max="11809" width="8.08984375" customWidth="1"/>
    <col min="11810" max="11817" width="0" hidden="1" customWidth="1"/>
    <col min="11818" max="11818" width="8.453125" customWidth="1"/>
    <col min="11819" max="11827" width="0" hidden="1" customWidth="1"/>
    <col min="11828" max="11829" width="11.90625" customWidth="1"/>
    <col min="12033" max="12033" width="2.7265625" customWidth="1"/>
    <col min="12034" max="12034" width="4.453125" bestFit="1" customWidth="1"/>
    <col min="12035" max="12035" width="13.36328125" customWidth="1"/>
    <col min="12036" max="12036" width="3.26953125" customWidth="1"/>
    <col min="12037" max="12038" width="10" customWidth="1"/>
    <col min="12039" max="12039" width="10.08984375" customWidth="1"/>
    <col min="12040" max="12040" width="10" customWidth="1"/>
    <col min="12041" max="12041" width="9.90625" customWidth="1"/>
    <col min="12042" max="12042" width="7.90625" customWidth="1"/>
    <col min="12043" max="12047" width="0" hidden="1" customWidth="1"/>
    <col min="12048" max="12048" width="7" customWidth="1"/>
    <col min="12049" max="12054" width="0" hidden="1" customWidth="1"/>
    <col min="12055" max="12055" width="7" customWidth="1"/>
    <col min="12056" max="12064" width="0" hidden="1" customWidth="1"/>
    <col min="12065" max="12065" width="8.08984375" customWidth="1"/>
    <col min="12066" max="12073" width="0" hidden="1" customWidth="1"/>
    <col min="12074" max="12074" width="8.453125" customWidth="1"/>
    <col min="12075" max="12083" width="0" hidden="1" customWidth="1"/>
    <col min="12084" max="12085" width="11.90625" customWidth="1"/>
    <col min="12289" max="12289" width="2.7265625" customWidth="1"/>
    <col min="12290" max="12290" width="4.453125" bestFit="1" customWidth="1"/>
    <col min="12291" max="12291" width="13.36328125" customWidth="1"/>
    <col min="12292" max="12292" width="3.26953125" customWidth="1"/>
    <col min="12293" max="12294" width="10" customWidth="1"/>
    <col min="12295" max="12295" width="10.08984375" customWidth="1"/>
    <col min="12296" max="12296" width="10" customWidth="1"/>
    <col min="12297" max="12297" width="9.90625" customWidth="1"/>
    <col min="12298" max="12298" width="7.90625" customWidth="1"/>
    <col min="12299" max="12303" width="0" hidden="1" customWidth="1"/>
    <col min="12304" max="12304" width="7" customWidth="1"/>
    <col min="12305" max="12310" width="0" hidden="1" customWidth="1"/>
    <col min="12311" max="12311" width="7" customWidth="1"/>
    <col min="12312" max="12320" width="0" hidden="1" customWidth="1"/>
    <col min="12321" max="12321" width="8.08984375" customWidth="1"/>
    <col min="12322" max="12329" width="0" hidden="1" customWidth="1"/>
    <col min="12330" max="12330" width="8.453125" customWidth="1"/>
    <col min="12331" max="12339" width="0" hidden="1" customWidth="1"/>
    <col min="12340" max="12341" width="11.90625" customWidth="1"/>
    <col min="12545" max="12545" width="2.7265625" customWidth="1"/>
    <col min="12546" max="12546" width="4.453125" bestFit="1" customWidth="1"/>
    <col min="12547" max="12547" width="13.36328125" customWidth="1"/>
    <col min="12548" max="12548" width="3.26953125" customWidth="1"/>
    <col min="12549" max="12550" width="10" customWidth="1"/>
    <col min="12551" max="12551" width="10.08984375" customWidth="1"/>
    <col min="12552" max="12552" width="10" customWidth="1"/>
    <col min="12553" max="12553" width="9.90625" customWidth="1"/>
    <col min="12554" max="12554" width="7.90625" customWidth="1"/>
    <col min="12555" max="12559" width="0" hidden="1" customWidth="1"/>
    <col min="12560" max="12560" width="7" customWidth="1"/>
    <col min="12561" max="12566" width="0" hidden="1" customWidth="1"/>
    <col min="12567" max="12567" width="7" customWidth="1"/>
    <col min="12568" max="12576" width="0" hidden="1" customWidth="1"/>
    <col min="12577" max="12577" width="8.08984375" customWidth="1"/>
    <col min="12578" max="12585" width="0" hidden="1" customWidth="1"/>
    <col min="12586" max="12586" width="8.453125" customWidth="1"/>
    <col min="12587" max="12595" width="0" hidden="1" customWidth="1"/>
    <col min="12596" max="12597" width="11.90625" customWidth="1"/>
    <col min="12801" max="12801" width="2.7265625" customWidth="1"/>
    <col min="12802" max="12802" width="4.453125" bestFit="1" customWidth="1"/>
    <col min="12803" max="12803" width="13.36328125" customWidth="1"/>
    <col min="12804" max="12804" width="3.26953125" customWidth="1"/>
    <col min="12805" max="12806" width="10" customWidth="1"/>
    <col min="12807" max="12807" width="10.08984375" customWidth="1"/>
    <col min="12808" max="12808" width="10" customWidth="1"/>
    <col min="12809" max="12809" width="9.90625" customWidth="1"/>
    <col min="12810" max="12810" width="7.90625" customWidth="1"/>
    <col min="12811" max="12815" width="0" hidden="1" customWidth="1"/>
    <col min="12816" max="12816" width="7" customWidth="1"/>
    <col min="12817" max="12822" width="0" hidden="1" customWidth="1"/>
    <col min="12823" max="12823" width="7" customWidth="1"/>
    <col min="12824" max="12832" width="0" hidden="1" customWidth="1"/>
    <col min="12833" max="12833" width="8.08984375" customWidth="1"/>
    <col min="12834" max="12841" width="0" hidden="1" customWidth="1"/>
    <col min="12842" max="12842" width="8.453125" customWidth="1"/>
    <col min="12843" max="12851" width="0" hidden="1" customWidth="1"/>
    <col min="12852" max="12853" width="11.90625" customWidth="1"/>
    <col min="13057" max="13057" width="2.7265625" customWidth="1"/>
    <col min="13058" max="13058" width="4.453125" bestFit="1" customWidth="1"/>
    <col min="13059" max="13059" width="13.36328125" customWidth="1"/>
    <col min="13060" max="13060" width="3.26953125" customWidth="1"/>
    <col min="13061" max="13062" width="10" customWidth="1"/>
    <col min="13063" max="13063" width="10.08984375" customWidth="1"/>
    <col min="13064" max="13064" width="10" customWidth="1"/>
    <col min="13065" max="13065" width="9.90625" customWidth="1"/>
    <col min="13066" max="13066" width="7.90625" customWidth="1"/>
    <col min="13067" max="13071" width="0" hidden="1" customWidth="1"/>
    <col min="13072" max="13072" width="7" customWidth="1"/>
    <col min="13073" max="13078" width="0" hidden="1" customWidth="1"/>
    <col min="13079" max="13079" width="7" customWidth="1"/>
    <col min="13080" max="13088" width="0" hidden="1" customWidth="1"/>
    <col min="13089" max="13089" width="8.08984375" customWidth="1"/>
    <col min="13090" max="13097" width="0" hidden="1" customWidth="1"/>
    <col min="13098" max="13098" width="8.453125" customWidth="1"/>
    <col min="13099" max="13107" width="0" hidden="1" customWidth="1"/>
    <col min="13108" max="13109" width="11.90625" customWidth="1"/>
    <col min="13313" max="13313" width="2.7265625" customWidth="1"/>
    <col min="13314" max="13314" width="4.453125" bestFit="1" customWidth="1"/>
    <col min="13315" max="13315" width="13.36328125" customWidth="1"/>
    <col min="13316" max="13316" width="3.26953125" customWidth="1"/>
    <col min="13317" max="13318" width="10" customWidth="1"/>
    <col min="13319" max="13319" width="10.08984375" customWidth="1"/>
    <col min="13320" max="13320" width="10" customWidth="1"/>
    <col min="13321" max="13321" width="9.90625" customWidth="1"/>
    <col min="13322" max="13322" width="7.90625" customWidth="1"/>
    <col min="13323" max="13327" width="0" hidden="1" customWidth="1"/>
    <col min="13328" max="13328" width="7" customWidth="1"/>
    <col min="13329" max="13334" width="0" hidden="1" customWidth="1"/>
    <col min="13335" max="13335" width="7" customWidth="1"/>
    <col min="13336" max="13344" width="0" hidden="1" customWidth="1"/>
    <col min="13345" max="13345" width="8.08984375" customWidth="1"/>
    <col min="13346" max="13353" width="0" hidden="1" customWidth="1"/>
    <col min="13354" max="13354" width="8.453125" customWidth="1"/>
    <col min="13355" max="13363" width="0" hidden="1" customWidth="1"/>
    <col min="13364" max="13365" width="11.90625" customWidth="1"/>
    <col min="13569" max="13569" width="2.7265625" customWidth="1"/>
    <col min="13570" max="13570" width="4.453125" bestFit="1" customWidth="1"/>
    <col min="13571" max="13571" width="13.36328125" customWidth="1"/>
    <col min="13572" max="13572" width="3.26953125" customWidth="1"/>
    <col min="13573" max="13574" width="10" customWidth="1"/>
    <col min="13575" max="13575" width="10.08984375" customWidth="1"/>
    <col min="13576" max="13576" width="10" customWidth="1"/>
    <col min="13577" max="13577" width="9.90625" customWidth="1"/>
    <col min="13578" max="13578" width="7.90625" customWidth="1"/>
    <col min="13579" max="13583" width="0" hidden="1" customWidth="1"/>
    <col min="13584" max="13584" width="7" customWidth="1"/>
    <col min="13585" max="13590" width="0" hidden="1" customWidth="1"/>
    <col min="13591" max="13591" width="7" customWidth="1"/>
    <col min="13592" max="13600" width="0" hidden="1" customWidth="1"/>
    <col min="13601" max="13601" width="8.08984375" customWidth="1"/>
    <col min="13602" max="13609" width="0" hidden="1" customWidth="1"/>
    <col min="13610" max="13610" width="8.453125" customWidth="1"/>
    <col min="13611" max="13619" width="0" hidden="1" customWidth="1"/>
    <col min="13620" max="13621" width="11.90625" customWidth="1"/>
    <col min="13825" max="13825" width="2.7265625" customWidth="1"/>
    <col min="13826" max="13826" width="4.453125" bestFit="1" customWidth="1"/>
    <col min="13827" max="13827" width="13.36328125" customWidth="1"/>
    <col min="13828" max="13828" width="3.26953125" customWidth="1"/>
    <col min="13829" max="13830" width="10" customWidth="1"/>
    <col min="13831" max="13831" width="10.08984375" customWidth="1"/>
    <col min="13832" max="13832" width="10" customWidth="1"/>
    <col min="13833" max="13833" width="9.90625" customWidth="1"/>
    <col min="13834" max="13834" width="7.90625" customWidth="1"/>
    <col min="13835" max="13839" width="0" hidden="1" customWidth="1"/>
    <col min="13840" max="13840" width="7" customWidth="1"/>
    <col min="13841" max="13846" width="0" hidden="1" customWidth="1"/>
    <col min="13847" max="13847" width="7" customWidth="1"/>
    <col min="13848" max="13856" width="0" hidden="1" customWidth="1"/>
    <col min="13857" max="13857" width="8.08984375" customWidth="1"/>
    <col min="13858" max="13865" width="0" hidden="1" customWidth="1"/>
    <col min="13866" max="13866" width="8.453125" customWidth="1"/>
    <col min="13867" max="13875" width="0" hidden="1" customWidth="1"/>
    <col min="13876" max="13877" width="11.90625" customWidth="1"/>
    <col min="14081" max="14081" width="2.7265625" customWidth="1"/>
    <col min="14082" max="14082" width="4.453125" bestFit="1" customWidth="1"/>
    <col min="14083" max="14083" width="13.36328125" customWidth="1"/>
    <col min="14084" max="14084" width="3.26953125" customWidth="1"/>
    <col min="14085" max="14086" width="10" customWidth="1"/>
    <col min="14087" max="14087" width="10.08984375" customWidth="1"/>
    <col min="14088" max="14088" width="10" customWidth="1"/>
    <col min="14089" max="14089" width="9.90625" customWidth="1"/>
    <col min="14090" max="14090" width="7.90625" customWidth="1"/>
    <col min="14091" max="14095" width="0" hidden="1" customWidth="1"/>
    <col min="14096" max="14096" width="7" customWidth="1"/>
    <col min="14097" max="14102" width="0" hidden="1" customWidth="1"/>
    <col min="14103" max="14103" width="7" customWidth="1"/>
    <col min="14104" max="14112" width="0" hidden="1" customWidth="1"/>
    <col min="14113" max="14113" width="8.08984375" customWidth="1"/>
    <col min="14114" max="14121" width="0" hidden="1" customWidth="1"/>
    <col min="14122" max="14122" width="8.453125" customWidth="1"/>
    <col min="14123" max="14131" width="0" hidden="1" customWidth="1"/>
    <col min="14132" max="14133" width="11.90625" customWidth="1"/>
    <col min="14337" max="14337" width="2.7265625" customWidth="1"/>
    <col min="14338" max="14338" width="4.453125" bestFit="1" customWidth="1"/>
    <col min="14339" max="14339" width="13.36328125" customWidth="1"/>
    <col min="14340" max="14340" width="3.26953125" customWidth="1"/>
    <col min="14341" max="14342" width="10" customWidth="1"/>
    <col min="14343" max="14343" width="10.08984375" customWidth="1"/>
    <col min="14344" max="14344" width="10" customWidth="1"/>
    <col min="14345" max="14345" width="9.90625" customWidth="1"/>
    <col min="14346" max="14346" width="7.90625" customWidth="1"/>
    <col min="14347" max="14351" width="0" hidden="1" customWidth="1"/>
    <col min="14352" max="14352" width="7" customWidth="1"/>
    <col min="14353" max="14358" width="0" hidden="1" customWidth="1"/>
    <col min="14359" max="14359" width="7" customWidth="1"/>
    <col min="14360" max="14368" width="0" hidden="1" customWidth="1"/>
    <col min="14369" max="14369" width="8.08984375" customWidth="1"/>
    <col min="14370" max="14377" width="0" hidden="1" customWidth="1"/>
    <col min="14378" max="14378" width="8.453125" customWidth="1"/>
    <col min="14379" max="14387" width="0" hidden="1" customWidth="1"/>
    <col min="14388" max="14389" width="11.90625" customWidth="1"/>
    <col min="14593" max="14593" width="2.7265625" customWidth="1"/>
    <col min="14594" max="14594" width="4.453125" bestFit="1" customWidth="1"/>
    <col min="14595" max="14595" width="13.36328125" customWidth="1"/>
    <col min="14596" max="14596" width="3.26953125" customWidth="1"/>
    <col min="14597" max="14598" width="10" customWidth="1"/>
    <col min="14599" max="14599" width="10.08984375" customWidth="1"/>
    <col min="14600" max="14600" width="10" customWidth="1"/>
    <col min="14601" max="14601" width="9.90625" customWidth="1"/>
    <col min="14602" max="14602" width="7.90625" customWidth="1"/>
    <col min="14603" max="14607" width="0" hidden="1" customWidth="1"/>
    <col min="14608" max="14608" width="7" customWidth="1"/>
    <col min="14609" max="14614" width="0" hidden="1" customWidth="1"/>
    <col min="14615" max="14615" width="7" customWidth="1"/>
    <col min="14616" max="14624" width="0" hidden="1" customWidth="1"/>
    <col min="14625" max="14625" width="8.08984375" customWidth="1"/>
    <col min="14626" max="14633" width="0" hidden="1" customWidth="1"/>
    <col min="14634" max="14634" width="8.453125" customWidth="1"/>
    <col min="14635" max="14643" width="0" hidden="1" customWidth="1"/>
    <col min="14644" max="14645" width="11.90625" customWidth="1"/>
    <col min="14849" max="14849" width="2.7265625" customWidth="1"/>
    <col min="14850" max="14850" width="4.453125" bestFit="1" customWidth="1"/>
    <col min="14851" max="14851" width="13.36328125" customWidth="1"/>
    <col min="14852" max="14852" width="3.26953125" customWidth="1"/>
    <col min="14853" max="14854" width="10" customWidth="1"/>
    <col min="14855" max="14855" width="10.08984375" customWidth="1"/>
    <col min="14856" max="14856" width="10" customWidth="1"/>
    <col min="14857" max="14857" width="9.90625" customWidth="1"/>
    <col min="14858" max="14858" width="7.90625" customWidth="1"/>
    <col min="14859" max="14863" width="0" hidden="1" customWidth="1"/>
    <col min="14864" max="14864" width="7" customWidth="1"/>
    <col min="14865" max="14870" width="0" hidden="1" customWidth="1"/>
    <col min="14871" max="14871" width="7" customWidth="1"/>
    <col min="14872" max="14880" width="0" hidden="1" customWidth="1"/>
    <col min="14881" max="14881" width="8.08984375" customWidth="1"/>
    <col min="14882" max="14889" width="0" hidden="1" customWidth="1"/>
    <col min="14890" max="14890" width="8.453125" customWidth="1"/>
    <col min="14891" max="14899" width="0" hidden="1" customWidth="1"/>
    <col min="14900" max="14901" width="11.90625" customWidth="1"/>
    <col min="15105" max="15105" width="2.7265625" customWidth="1"/>
    <col min="15106" max="15106" width="4.453125" bestFit="1" customWidth="1"/>
    <col min="15107" max="15107" width="13.36328125" customWidth="1"/>
    <col min="15108" max="15108" width="3.26953125" customWidth="1"/>
    <col min="15109" max="15110" width="10" customWidth="1"/>
    <col min="15111" max="15111" width="10.08984375" customWidth="1"/>
    <col min="15112" max="15112" width="10" customWidth="1"/>
    <col min="15113" max="15113" width="9.90625" customWidth="1"/>
    <col min="15114" max="15114" width="7.90625" customWidth="1"/>
    <col min="15115" max="15119" width="0" hidden="1" customWidth="1"/>
    <col min="15120" max="15120" width="7" customWidth="1"/>
    <col min="15121" max="15126" width="0" hidden="1" customWidth="1"/>
    <col min="15127" max="15127" width="7" customWidth="1"/>
    <col min="15128" max="15136" width="0" hidden="1" customWidth="1"/>
    <col min="15137" max="15137" width="8.08984375" customWidth="1"/>
    <col min="15138" max="15145" width="0" hidden="1" customWidth="1"/>
    <col min="15146" max="15146" width="8.453125" customWidth="1"/>
    <col min="15147" max="15155" width="0" hidden="1" customWidth="1"/>
    <col min="15156" max="15157" width="11.90625" customWidth="1"/>
    <col min="15361" max="15361" width="2.7265625" customWidth="1"/>
    <col min="15362" max="15362" width="4.453125" bestFit="1" customWidth="1"/>
    <col min="15363" max="15363" width="13.36328125" customWidth="1"/>
    <col min="15364" max="15364" width="3.26953125" customWidth="1"/>
    <col min="15365" max="15366" width="10" customWidth="1"/>
    <col min="15367" max="15367" width="10.08984375" customWidth="1"/>
    <col min="15368" max="15368" width="10" customWidth="1"/>
    <col min="15369" max="15369" width="9.90625" customWidth="1"/>
    <col min="15370" max="15370" width="7.90625" customWidth="1"/>
    <col min="15371" max="15375" width="0" hidden="1" customWidth="1"/>
    <col min="15376" max="15376" width="7" customWidth="1"/>
    <col min="15377" max="15382" width="0" hidden="1" customWidth="1"/>
    <col min="15383" max="15383" width="7" customWidth="1"/>
    <col min="15384" max="15392" width="0" hidden="1" customWidth="1"/>
    <col min="15393" max="15393" width="8.08984375" customWidth="1"/>
    <col min="15394" max="15401" width="0" hidden="1" customWidth="1"/>
    <col min="15402" max="15402" width="8.453125" customWidth="1"/>
    <col min="15403" max="15411" width="0" hidden="1" customWidth="1"/>
    <col min="15412" max="15413" width="11.90625" customWidth="1"/>
    <col min="15617" max="15617" width="2.7265625" customWidth="1"/>
    <col min="15618" max="15618" width="4.453125" bestFit="1" customWidth="1"/>
    <col min="15619" max="15619" width="13.36328125" customWidth="1"/>
    <col min="15620" max="15620" width="3.26953125" customWidth="1"/>
    <col min="15621" max="15622" width="10" customWidth="1"/>
    <col min="15623" max="15623" width="10.08984375" customWidth="1"/>
    <col min="15624" max="15624" width="10" customWidth="1"/>
    <col min="15625" max="15625" width="9.90625" customWidth="1"/>
    <col min="15626" max="15626" width="7.90625" customWidth="1"/>
    <col min="15627" max="15631" width="0" hidden="1" customWidth="1"/>
    <col min="15632" max="15632" width="7" customWidth="1"/>
    <col min="15633" max="15638" width="0" hidden="1" customWidth="1"/>
    <col min="15639" max="15639" width="7" customWidth="1"/>
    <col min="15640" max="15648" width="0" hidden="1" customWidth="1"/>
    <col min="15649" max="15649" width="8.08984375" customWidth="1"/>
    <col min="15650" max="15657" width="0" hidden="1" customWidth="1"/>
    <col min="15658" max="15658" width="8.453125" customWidth="1"/>
    <col min="15659" max="15667" width="0" hidden="1" customWidth="1"/>
    <col min="15668" max="15669" width="11.90625" customWidth="1"/>
    <col min="15873" max="15873" width="2.7265625" customWidth="1"/>
    <col min="15874" max="15874" width="4.453125" bestFit="1" customWidth="1"/>
    <col min="15875" max="15875" width="13.36328125" customWidth="1"/>
    <col min="15876" max="15876" width="3.26953125" customWidth="1"/>
    <col min="15877" max="15878" width="10" customWidth="1"/>
    <col min="15879" max="15879" width="10.08984375" customWidth="1"/>
    <col min="15880" max="15880" width="10" customWidth="1"/>
    <col min="15881" max="15881" width="9.90625" customWidth="1"/>
    <col min="15882" max="15882" width="7.90625" customWidth="1"/>
    <col min="15883" max="15887" width="0" hidden="1" customWidth="1"/>
    <col min="15888" max="15888" width="7" customWidth="1"/>
    <col min="15889" max="15894" width="0" hidden="1" customWidth="1"/>
    <col min="15895" max="15895" width="7" customWidth="1"/>
    <col min="15896" max="15904" width="0" hidden="1" customWidth="1"/>
    <col min="15905" max="15905" width="8.08984375" customWidth="1"/>
    <col min="15906" max="15913" width="0" hidden="1" customWidth="1"/>
    <col min="15914" max="15914" width="8.453125" customWidth="1"/>
    <col min="15915" max="15923" width="0" hidden="1" customWidth="1"/>
    <col min="15924" max="15925" width="11.90625" customWidth="1"/>
    <col min="16129" max="16129" width="2.7265625" customWidth="1"/>
    <col min="16130" max="16130" width="4.453125" bestFit="1" customWidth="1"/>
    <col min="16131" max="16131" width="13.36328125" customWidth="1"/>
    <col min="16132" max="16132" width="3.26953125" customWidth="1"/>
    <col min="16133" max="16134" width="10" customWidth="1"/>
    <col min="16135" max="16135" width="10.08984375" customWidth="1"/>
    <col min="16136" max="16136" width="10" customWidth="1"/>
    <col min="16137" max="16137" width="9.90625" customWidth="1"/>
    <col min="16138" max="16138" width="7.90625" customWidth="1"/>
    <col min="16139" max="16143" width="0" hidden="1" customWidth="1"/>
    <col min="16144" max="16144" width="7" customWidth="1"/>
    <col min="16145" max="16150" width="0" hidden="1" customWidth="1"/>
    <col min="16151" max="16151" width="7" customWidth="1"/>
    <col min="16152" max="16160" width="0" hidden="1" customWidth="1"/>
    <col min="16161" max="16161" width="8.08984375" customWidth="1"/>
    <col min="16162" max="16169" width="0" hidden="1" customWidth="1"/>
    <col min="16170" max="16170" width="8.453125" customWidth="1"/>
    <col min="16171" max="16179" width="0" hidden="1" customWidth="1"/>
    <col min="16180" max="16181" width="11.90625" customWidth="1"/>
  </cols>
  <sheetData>
    <row r="1" spans="1:66" ht="17" thickBot="1" x14ac:dyDescent="0.25">
      <c r="C1" s="794" t="s">
        <v>543</v>
      </c>
      <c r="F1" s="795" t="s">
        <v>486</v>
      </c>
      <c r="G1" s="796"/>
      <c r="H1" s="796"/>
      <c r="I1" s="796"/>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2"/>
      <c r="AP1" s="752" t="s">
        <v>586</v>
      </c>
      <c r="BA1" s="754"/>
      <c r="BB1" s="754"/>
      <c r="BC1" s="754"/>
      <c r="BD1" s="754"/>
      <c r="BE1" s="754"/>
      <c r="BF1" s="754"/>
      <c r="BG1" s="754"/>
      <c r="BH1" s="754"/>
    </row>
    <row r="2" spans="1:66" ht="16.5" x14ac:dyDescent="0.2">
      <c r="C2" s="797"/>
      <c r="D2" s="944"/>
      <c r="E2" s="799"/>
      <c r="F2" s="800"/>
      <c r="G2" s="801"/>
      <c r="H2" s="802"/>
      <c r="I2" s="803"/>
      <c r="J2" s="945" t="s">
        <v>550</v>
      </c>
      <c r="K2" s="807"/>
      <c r="L2" s="807"/>
      <c r="M2" s="808"/>
      <c r="N2" s="808"/>
      <c r="O2" s="808"/>
      <c r="P2" s="808"/>
      <c r="Q2" s="808"/>
      <c r="R2" s="808"/>
      <c r="S2" s="808"/>
      <c r="T2" s="808"/>
      <c r="U2" s="808"/>
      <c r="V2" s="808"/>
      <c r="W2" s="808"/>
      <c r="X2" s="808"/>
      <c r="Y2" s="808"/>
      <c r="Z2" s="808"/>
      <c r="AA2" s="808"/>
      <c r="AB2" s="808"/>
      <c r="AC2" s="808"/>
      <c r="AD2" s="809"/>
      <c r="AE2" s="810"/>
      <c r="AF2" s="811"/>
      <c r="AG2" s="807"/>
      <c r="AH2" s="807"/>
      <c r="AI2" s="807"/>
      <c r="AJ2" s="807"/>
      <c r="AK2" s="807"/>
      <c r="AL2" s="807"/>
      <c r="AM2" s="807"/>
      <c r="AN2" s="807"/>
      <c r="AO2" s="807"/>
      <c r="AP2" s="807"/>
      <c r="AQ2" s="807"/>
      <c r="AR2" s="807"/>
      <c r="AS2" s="807"/>
      <c r="AT2" s="807"/>
      <c r="AU2" s="807"/>
      <c r="AV2" s="807"/>
      <c r="AW2" s="807"/>
      <c r="AX2" s="807"/>
      <c r="AY2" s="812"/>
      <c r="BA2" s="755"/>
      <c r="BB2" s="755"/>
      <c r="BC2" s="755"/>
      <c r="BD2" s="755"/>
      <c r="BE2" s="755"/>
      <c r="BF2" s="755"/>
      <c r="BG2" s="755"/>
      <c r="BH2" s="755"/>
    </row>
    <row r="3" spans="1:66" x14ac:dyDescent="0.2">
      <c r="C3" s="756" t="s">
        <v>0</v>
      </c>
      <c r="D3" s="946"/>
      <c r="E3" s="814" t="s">
        <v>488</v>
      </c>
      <c r="F3" s="756" t="s">
        <v>489</v>
      </c>
      <c r="G3" s="815"/>
      <c r="H3" s="816" t="s">
        <v>490</v>
      </c>
      <c r="I3" s="817"/>
      <c r="J3" s="947"/>
      <c r="K3" s="820"/>
      <c r="L3" s="821"/>
      <c r="M3" s="1394" t="s">
        <v>544</v>
      </c>
      <c r="N3" s="1395"/>
      <c r="O3" s="1395"/>
      <c r="P3" s="1395"/>
      <c r="Q3" s="1395"/>
      <c r="R3" s="1395"/>
      <c r="S3" s="1395"/>
      <c r="T3" s="1395"/>
      <c r="U3" s="1395"/>
      <c r="V3" s="1395"/>
      <c r="W3" s="1395"/>
      <c r="X3" s="1395"/>
      <c r="Y3" s="1395"/>
      <c r="Z3" s="1395"/>
      <c r="AA3" s="1395"/>
      <c r="AB3" s="1395"/>
      <c r="AC3" s="1396"/>
      <c r="AD3" s="1394" t="s">
        <v>492</v>
      </c>
      <c r="AE3" s="1395"/>
      <c r="AF3" s="1395"/>
      <c r="AG3" s="1395"/>
      <c r="AH3" s="1395"/>
      <c r="AI3" s="1395"/>
      <c r="AJ3" s="1395"/>
      <c r="AK3" s="1395"/>
      <c r="AL3" s="1395"/>
      <c r="AM3" s="1395"/>
      <c r="AN3" s="1395"/>
      <c r="AO3" s="1395"/>
      <c r="AP3" s="1395"/>
      <c r="AQ3" s="1395"/>
      <c r="AR3" s="1395"/>
      <c r="AS3" s="1395"/>
      <c r="AT3" s="1395"/>
      <c r="AU3" s="1395"/>
      <c r="AV3" s="1395"/>
      <c r="AW3" s="1395"/>
      <c r="AX3" s="1396"/>
      <c r="AY3" s="822" t="s">
        <v>493</v>
      </c>
      <c r="BA3" s="756"/>
      <c r="BB3" s="756"/>
      <c r="BC3" s="756"/>
      <c r="BD3" s="756"/>
      <c r="BE3" s="756"/>
      <c r="BF3" s="756"/>
      <c r="BG3" s="756"/>
      <c r="BH3" s="756"/>
    </row>
    <row r="4" spans="1:66" x14ac:dyDescent="0.2">
      <c r="C4" s="756"/>
      <c r="D4" s="946"/>
      <c r="E4" s="814"/>
      <c r="F4" s="756"/>
      <c r="G4" s="823"/>
      <c r="H4" s="824"/>
      <c r="I4" s="825"/>
      <c r="J4" s="820"/>
      <c r="K4" s="820"/>
      <c r="L4" s="821"/>
      <c r="M4" s="827"/>
      <c r="N4" s="828"/>
      <c r="O4" s="828"/>
      <c r="P4" s="830" t="s">
        <v>168</v>
      </c>
      <c r="Q4" s="829"/>
      <c r="R4" s="829"/>
      <c r="S4" s="829"/>
      <c r="T4" s="829"/>
      <c r="U4" s="829"/>
      <c r="V4" s="829"/>
      <c r="W4" s="830" t="s">
        <v>169</v>
      </c>
      <c r="X4" s="829"/>
      <c r="Y4" s="829"/>
      <c r="Z4" s="829"/>
      <c r="AA4" s="829"/>
      <c r="AB4" s="829"/>
      <c r="AC4" s="831"/>
      <c r="AD4" s="827"/>
      <c r="AE4" s="832"/>
      <c r="AF4" s="828"/>
      <c r="AG4" s="1397" t="s">
        <v>170</v>
      </c>
      <c r="AH4" s="1398"/>
      <c r="AI4" s="1398"/>
      <c r="AJ4" s="1398"/>
      <c r="AK4" s="1398"/>
      <c r="AL4" s="1398"/>
      <c r="AM4" s="1398"/>
      <c r="AN4" s="1398"/>
      <c r="AO4" s="1399"/>
      <c r="AP4" s="1397" t="s">
        <v>171</v>
      </c>
      <c r="AQ4" s="1395"/>
      <c r="AR4" s="1395"/>
      <c r="AS4" s="1395"/>
      <c r="AT4" s="1395"/>
      <c r="AU4" s="1395"/>
      <c r="AV4" s="1395"/>
      <c r="AW4" s="1395"/>
      <c r="AX4" s="1396"/>
      <c r="AY4" s="833" t="s">
        <v>494</v>
      </c>
      <c r="BA4" s="757"/>
      <c r="BB4" s="757"/>
      <c r="BC4" s="757"/>
      <c r="BD4" s="757"/>
      <c r="BE4" s="757"/>
      <c r="BF4" s="757"/>
      <c r="BG4" s="757"/>
      <c r="BH4" s="757"/>
    </row>
    <row r="5" spans="1:66" x14ac:dyDescent="0.2">
      <c r="C5" s="756"/>
      <c r="D5" s="946"/>
      <c r="E5" s="814"/>
      <c r="F5" s="756"/>
      <c r="G5" s="823"/>
      <c r="H5" s="824"/>
      <c r="I5" s="825"/>
      <c r="J5" s="834"/>
      <c r="K5" s="834"/>
      <c r="L5" s="835"/>
      <c r="M5" s="836"/>
      <c r="N5" s="834"/>
      <c r="O5" s="834"/>
      <c r="P5" s="836"/>
      <c r="Q5" s="837"/>
      <c r="R5" s="838"/>
      <c r="S5" s="1400" t="s">
        <v>172</v>
      </c>
      <c r="T5" s="1401"/>
      <c r="U5" s="1402" t="s">
        <v>173</v>
      </c>
      <c r="V5" s="1390"/>
      <c r="W5" s="836"/>
      <c r="X5" s="837"/>
      <c r="Y5" s="837"/>
      <c r="Z5" s="1400" t="s">
        <v>172</v>
      </c>
      <c r="AA5" s="1401"/>
      <c r="AB5" s="1389" t="s">
        <v>173</v>
      </c>
      <c r="AC5" s="1390"/>
      <c r="AD5" s="836"/>
      <c r="AE5" s="834"/>
      <c r="AF5" s="834"/>
      <c r="AG5" s="836"/>
      <c r="AH5" s="834"/>
      <c r="AI5" s="834"/>
      <c r="AJ5" s="839"/>
      <c r="AK5" s="840" t="s">
        <v>175</v>
      </c>
      <c r="AL5" s="841"/>
      <c r="AM5" s="842"/>
      <c r="AN5" s="1391" t="s">
        <v>117</v>
      </c>
      <c r="AO5" s="1392"/>
      <c r="AP5" s="836"/>
      <c r="AQ5" s="843"/>
      <c r="AR5" s="844"/>
      <c r="AS5" s="845"/>
      <c r="AT5" s="846" t="s">
        <v>176</v>
      </c>
      <c r="AU5" s="847"/>
      <c r="AV5" s="848"/>
      <c r="AW5" s="1393" t="s">
        <v>124</v>
      </c>
      <c r="AX5" s="1392"/>
      <c r="AY5" s="822"/>
      <c r="BA5" s="756"/>
      <c r="BB5" s="756"/>
      <c r="BC5" s="756"/>
      <c r="BD5" s="756"/>
      <c r="BE5" s="756"/>
      <c r="BF5" s="756"/>
      <c r="BG5" s="756"/>
      <c r="BH5" s="756"/>
    </row>
    <row r="6" spans="1:66" ht="24" x14ac:dyDescent="0.2">
      <c r="C6" s="849"/>
      <c r="D6" s="948"/>
      <c r="E6" s="851"/>
      <c r="F6" s="849"/>
      <c r="G6" s="852" t="s">
        <v>495</v>
      </c>
      <c r="H6" s="852" t="s">
        <v>6</v>
      </c>
      <c r="I6" s="852" t="s">
        <v>7</v>
      </c>
      <c r="J6" s="999" t="s">
        <v>5</v>
      </c>
      <c r="K6" s="854" t="s">
        <v>6</v>
      </c>
      <c r="L6" s="855" t="s">
        <v>7</v>
      </c>
      <c r="M6" s="998" t="s">
        <v>5</v>
      </c>
      <c r="N6" s="854" t="s">
        <v>6</v>
      </c>
      <c r="O6" s="855" t="s">
        <v>7</v>
      </c>
      <c r="P6" s="1000" t="s">
        <v>5</v>
      </c>
      <c r="Q6" s="856" t="s">
        <v>6</v>
      </c>
      <c r="R6" s="857" t="s">
        <v>7</v>
      </c>
      <c r="S6" s="858" t="s">
        <v>177</v>
      </c>
      <c r="T6" s="859" t="s">
        <v>178</v>
      </c>
      <c r="U6" s="859" t="s">
        <v>177</v>
      </c>
      <c r="V6" s="860" t="s">
        <v>179</v>
      </c>
      <c r="W6" s="998" t="s">
        <v>5</v>
      </c>
      <c r="X6" s="854" t="s">
        <v>6</v>
      </c>
      <c r="Y6" s="855" t="s">
        <v>7</v>
      </c>
      <c r="Z6" s="858" t="s">
        <v>177</v>
      </c>
      <c r="AA6" s="859" t="s">
        <v>178</v>
      </c>
      <c r="AB6" s="859" t="s">
        <v>177</v>
      </c>
      <c r="AC6" s="860" t="s">
        <v>179</v>
      </c>
      <c r="AD6" s="998" t="s">
        <v>182</v>
      </c>
      <c r="AE6" s="854" t="s">
        <v>183</v>
      </c>
      <c r="AF6" s="855" t="s">
        <v>179</v>
      </c>
      <c r="AG6" s="998" t="s">
        <v>5</v>
      </c>
      <c r="AH6" s="854" t="s">
        <v>6</v>
      </c>
      <c r="AI6" s="862" t="s">
        <v>7</v>
      </c>
      <c r="AJ6" s="858" t="s">
        <v>118</v>
      </c>
      <c r="AK6" s="859" t="s">
        <v>119</v>
      </c>
      <c r="AL6" s="859" t="s">
        <v>120</v>
      </c>
      <c r="AM6" s="860" t="s">
        <v>121</v>
      </c>
      <c r="AN6" s="861" t="s">
        <v>6</v>
      </c>
      <c r="AO6" s="855" t="s">
        <v>7</v>
      </c>
      <c r="AP6" s="1001" t="s">
        <v>5</v>
      </c>
      <c r="AQ6" s="949" t="s">
        <v>6</v>
      </c>
      <c r="AR6" s="950" t="s">
        <v>7</v>
      </c>
      <c r="AS6" s="951" t="s">
        <v>118</v>
      </c>
      <c r="AT6" s="952" t="s">
        <v>119</v>
      </c>
      <c r="AU6" s="952" t="s">
        <v>120</v>
      </c>
      <c r="AV6" s="953" t="s">
        <v>121</v>
      </c>
      <c r="AW6" s="954" t="s">
        <v>6</v>
      </c>
      <c r="AX6" s="955" t="s">
        <v>7</v>
      </c>
      <c r="AY6" s="863"/>
      <c r="BA6" s="757" t="s">
        <v>496</v>
      </c>
      <c r="BB6" s="757" t="s">
        <v>497</v>
      </c>
      <c r="BC6" s="757" t="s">
        <v>498</v>
      </c>
      <c r="BD6" s="757" t="s">
        <v>499</v>
      </c>
      <c r="BE6" s="757" t="s">
        <v>500</v>
      </c>
      <c r="BF6" s="757" t="s">
        <v>501</v>
      </c>
      <c r="BG6" s="757" t="s">
        <v>502</v>
      </c>
      <c r="BH6" s="864" t="s">
        <v>346</v>
      </c>
      <c r="BI6" s="864" t="s">
        <v>503</v>
      </c>
      <c r="BJ6" s="864" t="s">
        <v>504</v>
      </c>
      <c r="BK6" s="864" t="s">
        <v>505</v>
      </c>
      <c r="BL6" s="864" t="s">
        <v>506</v>
      </c>
      <c r="BM6" s="864" t="s">
        <v>507</v>
      </c>
      <c r="BN6" s="864" t="s">
        <v>554</v>
      </c>
    </row>
    <row r="7" spans="1:66" x14ac:dyDescent="0.2">
      <c r="C7" s="645"/>
      <c r="D7" s="946"/>
      <c r="E7" s="865" t="s">
        <v>508</v>
      </c>
      <c r="F7" s="752" t="s">
        <v>509</v>
      </c>
      <c r="G7" s="866" t="s">
        <v>510</v>
      </c>
      <c r="H7" s="866" t="s">
        <v>510</v>
      </c>
      <c r="I7" s="866" t="s">
        <v>510</v>
      </c>
      <c r="J7" s="870" t="s">
        <v>510</v>
      </c>
      <c r="K7" s="868" t="s">
        <v>510</v>
      </c>
      <c r="L7" s="869" t="s">
        <v>510</v>
      </c>
      <c r="M7" s="870" t="s">
        <v>510</v>
      </c>
      <c r="N7" s="868" t="s">
        <v>510</v>
      </c>
      <c r="O7" s="869" t="s">
        <v>510</v>
      </c>
      <c r="P7" s="870" t="s">
        <v>510</v>
      </c>
      <c r="Q7" s="868" t="s">
        <v>510</v>
      </c>
      <c r="R7" s="869" t="s">
        <v>510</v>
      </c>
      <c r="S7" s="871" t="s">
        <v>510</v>
      </c>
      <c r="T7" s="872" t="s">
        <v>510</v>
      </c>
      <c r="U7" s="872" t="s">
        <v>510</v>
      </c>
      <c r="V7" s="873" t="s">
        <v>510</v>
      </c>
      <c r="W7" s="870" t="s">
        <v>510</v>
      </c>
      <c r="X7" s="868" t="s">
        <v>510</v>
      </c>
      <c r="Y7" s="869" t="s">
        <v>510</v>
      </c>
      <c r="Z7" s="871" t="s">
        <v>510</v>
      </c>
      <c r="AA7" s="872" t="s">
        <v>510</v>
      </c>
      <c r="AB7" s="872" t="s">
        <v>510</v>
      </c>
      <c r="AC7" s="873" t="s">
        <v>510</v>
      </c>
      <c r="AD7" s="870" t="s">
        <v>510</v>
      </c>
      <c r="AE7" s="868" t="s">
        <v>510</v>
      </c>
      <c r="AF7" s="869" t="s">
        <v>510</v>
      </c>
      <c r="AG7" s="870" t="s">
        <v>510</v>
      </c>
      <c r="AH7" s="868" t="s">
        <v>510</v>
      </c>
      <c r="AI7" s="874" t="s">
        <v>510</v>
      </c>
      <c r="AJ7" s="871" t="s">
        <v>510</v>
      </c>
      <c r="AK7" s="872" t="s">
        <v>510</v>
      </c>
      <c r="AL7" s="872" t="s">
        <v>510</v>
      </c>
      <c r="AM7" s="873" t="s">
        <v>510</v>
      </c>
      <c r="AN7" s="870" t="s">
        <v>510</v>
      </c>
      <c r="AO7" s="869" t="s">
        <v>510</v>
      </c>
      <c r="AP7" s="875" t="s">
        <v>510</v>
      </c>
      <c r="AQ7" s="876"/>
      <c r="AR7" s="877"/>
      <c r="AS7" s="878"/>
      <c r="AT7" s="879"/>
      <c r="AU7" s="879"/>
      <c r="AV7" s="880"/>
      <c r="AW7" s="881"/>
      <c r="AX7" s="882"/>
      <c r="AY7" s="883"/>
      <c r="BA7" s="884"/>
      <c r="BB7" s="884"/>
      <c r="BC7" s="884"/>
      <c r="BD7" s="884"/>
      <c r="BE7" s="754"/>
      <c r="BF7" s="754"/>
      <c r="BG7" s="754"/>
      <c r="BH7" s="754"/>
    </row>
    <row r="8" spans="1:66" x14ac:dyDescent="0.2">
      <c r="C8" s="885" t="s">
        <v>511</v>
      </c>
      <c r="D8" s="886"/>
      <c r="E8" s="900"/>
      <c r="F8" s="908"/>
      <c r="G8" s="890"/>
      <c r="H8" s="890"/>
      <c r="I8" s="890"/>
      <c r="J8" s="894">
        <v>-21031</v>
      </c>
      <c r="K8" s="894">
        <v>-10574</v>
      </c>
      <c r="L8" s="894">
        <v>-10457</v>
      </c>
      <c r="M8" s="894">
        <v>-20013</v>
      </c>
      <c r="N8" s="894">
        <v>-10280</v>
      </c>
      <c r="O8" s="894">
        <v>-9733</v>
      </c>
      <c r="P8" s="894">
        <v>38658</v>
      </c>
      <c r="Q8" s="894">
        <v>19702</v>
      </c>
      <c r="R8" s="894">
        <v>18956</v>
      </c>
      <c r="S8" s="894">
        <v>19415</v>
      </c>
      <c r="T8" s="894">
        <v>18696</v>
      </c>
      <c r="U8" s="894">
        <v>287</v>
      </c>
      <c r="V8" s="894">
        <v>260</v>
      </c>
      <c r="W8" s="894">
        <v>58671</v>
      </c>
      <c r="X8" s="894">
        <v>29982</v>
      </c>
      <c r="Y8" s="894">
        <v>28689</v>
      </c>
      <c r="Z8" s="894">
        <v>29591</v>
      </c>
      <c r="AA8" s="894">
        <v>28349</v>
      </c>
      <c r="AB8" s="894">
        <v>391</v>
      </c>
      <c r="AC8" s="894">
        <v>340</v>
      </c>
      <c r="AD8" s="894">
        <v>-1018</v>
      </c>
      <c r="AE8" s="894">
        <v>-294</v>
      </c>
      <c r="AF8" s="894">
        <v>-724</v>
      </c>
      <c r="AG8" s="894">
        <v>222418</v>
      </c>
      <c r="AH8" s="894">
        <v>115307</v>
      </c>
      <c r="AI8" s="894">
        <v>107111</v>
      </c>
      <c r="AJ8" s="894">
        <v>97689</v>
      </c>
      <c r="AK8" s="894">
        <v>93186</v>
      </c>
      <c r="AL8" s="894">
        <v>15945</v>
      </c>
      <c r="AM8" s="894">
        <v>12651</v>
      </c>
      <c r="AN8" s="894">
        <v>1673</v>
      </c>
      <c r="AO8" s="894">
        <v>1274</v>
      </c>
      <c r="AP8" s="894">
        <v>223436</v>
      </c>
      <c r="AQ8" s="894">
        <v>115601</v>
      </c>
      <c r="AR8" s="894">
        <v>107835</v>
      </c>
      <c r="AS8" s="894">
        <v>102402</v>
      </c>
      <c r="AT8" s="894">
        <v>97049</v>
      </c>
      <c r="AU8" s="894">
        <v>10378</v>
      </c>
      <c r="AV8" s="894">
        <v>8855</v>
      </c>
      <c r="AW8" s="894">
        <v>2821</v>
      </c>
      <c r="AX8" s="894">
        <v>1931</v>
      </c>
      <c r="AY8" s="894">
        <v>18133</v>
      </c>
      <c r="BA8" s="895">
        <f>BB8+BE8</f>
        <v>-21031</v>
      </c>
      <c r="BB8" s="895">
        <f>BC8-BD8</f>
        <v>-20013</v>
      </c>
      <c r="BC8" s="896">
        <f t="shared" ref="BC8:BC18" si="0">P8</f>
        <v>38658</v>
      </c>
      <c r="BD8" s="896">
        <f t="shared" ref="BD8:BD18" si="1">W8</f>
        <v>58671</v>
      </c>
      <c r="BE8" s="895">
        <f>BF8-BG8</f>
        <v>-1018</v>
      </c>
      <c r="BF8" s="751">
        <f t="shared" ref="BF8:BF66" si="2">AG8</f>
        <v>222418</v>
      </c>
      <c r="BG8" s="751">
        <f t="shared" ref="BG8:BG66" si="3">AP8</f>
        <v>223436</v>
      </c>
      <c r="BH8" s="895">
        <f>BI8-BJ8</f>
        <v>-8576</v>
      </c>
      <c r="BI8" s="897">
        <f t="shared" ref="BI8:BI66" si="4">AJ8+AK8</f>
        <v>190875</v>
      </c>
      <c r="BJ8" s="898">
        <f t="shared" ref="BJ8:BJ66" si="5">AS8+AT8</f>
        <v>199451</v>
      </c>
      <c r="BK8" s="897">
        <f>BL8-BM8</f>
        <v>9363</v>
      </c>
      <c r="BL8" s="897">
        <f>AL8+AM8</f>
        <v>28596</v>
      </c>
      <c r="BM8" s="897">
        <f>AU8+AV8</f>
        <v>19233</v>
      </c>
      <c r="BN8" s="897">
        <f>BE8-BH8-BK8</f>
        <v>-1805</v>
      </c>
    </row>
    <row r="9" spans="1:66" x14ac:dyDescent="0.2">
      <c r="A9">
        <v>1</v>
      </c>
      <c r="C9" s="885" t="s">
        <v>512</v>
      </c>
      <c r="D9" s="813"/>
      <c r="E9" s="900"/>
      <c r="F9" s="902"/>
      <c r="G9" s="903"/>
      <c r="H9" s="904"/>
      <c r="I9" s="904"/>
      <c r="J9" s="894">
        <v>-4366</v>
      </c>
      <c r="K9" s="894">
        <v>-2625</v>
      </c>
      <c r="L9" s="894">
        <v>-1741</v>
      </c>
      <c r="M9" s="894">
        <v>-5645</v>
      </c>
      <c r="N9" s="894">
        <v>-2868</v>
      </c>
      <c r="O9" s="894">
        <v>-2777</v>
      </c>
      <c r="P9" s="894">
        <v>10468</v>
      </c>
      <c r="Q9" s="894">
        <v>5298</v>
      </c>
      <c r="R9" s="894">
        <v>5170</v>
      </c>
      <c r="S9" s="894">
        <v>5164</v>
      </c>
      <c r="T9" s="894">
        <v>5035</v>
      </c>
      <c r="U9" s="894">
        <v>134</v>
      </c>
      <c r="V9" s="894">
        <v>135</v>
      </c>
      <c r="W9" s="894">
        <v>16113</v>
      </c>
      <c r="X9" s="894">
        <v>8166</v>
      </c>
      <c r="Y9" s="894">
        <v>7947</v>
      </c>
      <c r="Z9" s="894">
        <v>8003</v>
      </c>
      <c r="AA9" s="894">
        <v>7793</v>
      </c>
      <c r="AB9" s="894">
        <v>163</v>
      </c>
      <c r="AC9" s="894">
        <v>154</v>
      </c>
      <c r="AD9" s="894">
        <v>1279</v>
      </c>
      <c r="AE9" s="894">
        <v>243</v>
      </c>
      <c r="AF9" s="894">
        <v>1036</v>
      </c>
      <c r="AG9" s="894">
        <v>79483</v>
      </c>
      <c r="AH9" s="894">
        <v>40201</v>
      </c>
      <c r="AI9" s="894">
        <v>39282</v>
      </c>
      <c r="AJ9" s="894">
        <v>33413</v>
      </c>
      <c r="AK9" s="894">
        <v>33425</v>
      </c>
      <c r="AL9" s="894">
        <v>6364</v>
      </c>
      <c r="AM9" s="894">
        <v>5548</v>
      </c>
      <c r="AN9" s="894">
        <v>424</v>
      </c>
      <c r="AO9" s="894">
        <v>309</v>
      </c>
      <c r="AP9" s="894">
        <v>78204</v>
      </c>
      <c r="AQ9" s="894">
        <v>39958</v>
      </c>
      <c r="AR9" s="894">
        <v>38246</v>
      </c>
      <c r="AS9" s="894">
        <v>33930</v>
      </c>
      <c r="AT9" s="894">
        <v>33180</v>
      </c>
      <c r="AU9" s="894">
        <v>4642</v>
      </c>
      <c r="AV9" s="894">
        <v>4092</v>
      </c>
      <c r="AW9" s="894">
        <v>1386</v>
      </c>
      <c r="AX9" s="894">
        <v>974</v>
      </c>
      <c r="AY9" s="894">
        <v>4385</v>
      </c>
      <c r="BA9" s="895">
        <f t="shared" ref="BA9:BA67" si="6">BB9+BE9</f>
        <v>-4366</v>
      </c>
      <c r="BB9" s="895">
        <f t="shared" ref="BB9:BB67" si="7">BC9-BD9</f>
        <v>-5645</v>
      </c>
      <c r="BC9" s="896">
        <f t="shared" si="0"/>
        <v>10468</v>
      </c>
      <c r="BD9" s="896">
        <f t="shared" si="1"/>
        <v>16113</v>
      </c>
      <c r="BE9" s="895">
        <f t="shared" ref="BE9:BE67" si="8">BF9-BG9</f>
        <v>1279</v>
      </c>
      <c r="BF9" s="751">
        <f t="shared" si="2"/>
        <v>79483</v>
      </c>
      <c r="BG9" s="751">
        <f t="shared" si="3"/>
        <v>78204</v>
      </c>
      <c r="BH9" s="895">
        <f t="shared" ref="BH9:BH67" si="9">BI9-BJ9</f>
        <v>-272</v>
      </c>
      <c r="BI9" s="897">
        <f t="shared" si="4"/>
        <v>66838</v>
      </c>
      <c r="BJ9" s="898">
        <f t="shared" si="5"/>
        <v>67110</v>
      </c>
      <c r="BK9" s="897">
        <f t="shared" ref="BK9:BK67" si="10">BL9-BM9</f>
        <v>6434</v>
      </c>
      <c r="BL9" s="897">
        <f t="shared" ref="BL9:BL67" si="11">AL9+AM9</f>
        <v>11912</v>
      </c>
      <c r="BM9" s="897">
        <f t="shared" ref="BM9:BM67" si="12">AV9+AW9</f>
        <v>5478</v>
      </c>
      <c r="BN9" s="897">
        <f t="shared" ref="BN9:BN67" si="13">BE9-BH9-BK9</f>
        <v>-4883</v>
      </c>
    </row>
    <row r="10" spans="1:66" x14ac:dyDescent="0.2">
      <c r="A10">
        <v>2</v>
      </c>
      <c r="C10" s="885" t="s">
        <v>9</v>
      </c>
      <c r="D10" s="813"/>
      <c r="E10" s="900"/>
      <c r="F10" s="902"/>
      <c r="G10" s="903"/>
      <c r="H10" s="904"/>
      <c r="I10" s="904"/>
      <c r="J10" s="894">
        <v>-1001</v>
      </c>
      <c r="K10" s="894">
        <v>-711</v>
      </c>
      <c r="L10" s="894">
        <v>-290</v>
      </c>
      <c r="M10" s="894">
        <v>-2097</v>
      </c>
      <c r="N10" s="894">
        <v>-1116</v>
      </c>
      <c r="O10" s="894">
        <v>-981</v>
      </c>
      <c r="P10" s="894">
        <v>8034</v>
      </c>
      <c r="Q10" s="894">
        <v>4111</v>
      </c>
      <c r="R10" s="894">
        <v>3923</v>
      </c>
      <c r="S10" s="894">
        <v>4068</v>
      </c>
      <c r="T10" s="894">
        <v>3882</v>
      </c>
      <c r="U10" s="894">
        <v>43</v>
      </c>
      <c r="V10" s="894">
        <v>41</v>
      </c>
      <c r="W10" s="894">
        <v>10131</v>
      </c>
      <c r="X10" s="894">
        <v>5227</v>
      </c>
      <c r="Y10" s="894">
        <v>4904</v>
      </c>
      <c r="Z10" s="894">
        <v>5120</v>
      </c>
      <c r="AA10" s="894">
        <v>4815</v>
      </c>
      <c r="AB10" s="894">
        <v>107</v>
      </c>
      <c r="AC10" s="894">
        <v>89</v>
      </c>
      <c r="AD10" s="894">
        <v>1096</v>
      </c>
      <c r="AE10" s="894">
        <v>405</v>
      </c>
      <c r="AF10" s="894">
        <v>691</v>
      </c>
      <c r="AG10" s="894">
        <v>46355</v>
      </c>
      <c r="AH10" s="894">
        <v>23924</v>
      </c>
      <c r="AI10" s="894">
        <v>22431</v>
      </c>
      <c r="AJ10" s="894">
        <v>21274</v>
      </c>
      <c r="AK10" s="894">
        <v>20387</v>
      </c>
      <c r="AL10" s="894">
        <v>2133</v>
      </c>
      <c r="AM10" s="894">
        <v>1619</v>
      </c>
      <c r="AN10" s="894">
        <v>517</v>
      </c>
      <c r="AO10" s="894">
        <v>425</v>
      </c>
      <c r="AP10" s="894">
        <v>45259</v>
      </c>
      <c r="AQ10" s="894">
        <v>23519</v>
      </c>
      <c r="AR10" s="894">
        <v>21740</v>
      </c>
      <c r="AS10" s="894">
        <v>21896</v>
      </c>
      <c r="AT10" s="894">
        <v>20381</v>
      </c>
      <c r="AU10" s="894">
        <v>1176</v>
      </c>
      <c r="AV10" s="894">
        <v>1052</v>
      </c>
      <c r="AW10" s="894">
        <v>447</v>
      </c>
      <c r="AX10" s="894">
        <v>307</v>
      </c>
      <c r="AY10" s="894">
        <v>3436</v>
      </c>
      <c r="BA10" s="895">
        <f t="shared" si="6"/>
        <v>-1001</v>
      </c>
      <c r="BB10" s="895">
        <f t="shared" si="7"/>
        <v>-2097</v>
      </c>
      <c r="BC10" s="896">
        <f t="shared" si="0"/>
        <v>8034</v>
      </c>
      <c r="BD10" s="896">
        <f t="shared" si="1"/>
        <v>10131</v>
      </c>
      <c r="BE10" s="895">
        <f t="shared" si="8"/>
        <v>1096</v>
      </c>
      <c r="BF10" s="751">
        <f t="shared" si="2"/>
        <v>46355</v>
      </c>
      <c r="BG10" s="751">
        <f t="shared" si="3"/>
        <v>45259</v>
      </c>
      <c r="BH10" s="895">
        <f t="shared" si="9"/>
        <v>-616</v>
      </c>
      <c r="BI10" s="897">
        <f t="shared" si="4"/>
        <v>41661</v>
      </c>
      <c r="BJ10" s="898">
        <f t="shared" si="5"/>
        <v>42277</v>
      </c>
      <c r="BK10" s="897">
        <f t="shared" si="10"/>
        <v>2253</v>
      </c>
      <c r="BL10" s="897">
        <f t="shared" si="11"/>
        <v>3752</v>
      </c>
      <c r="BM10" s="897">
        <f t="shared" si="12"/>
        <v>1499</v>
      </c>
      <c r="BN10" s="897">
        <f t="shared" si="13"/>
        <v>-541</v>
      </c>
    </row>
    <row r="11" spans="1:66" x14ac:dyDescent="0.2">
      <c r="A11">
        <v>3</v>
      </c>
      <c r="C11" s="885" t="s">
        <v>10</v>
      </c>
      <c r="D11" s="813"/>
      <c r="E11" s="907"/>
      <c r="F11" s="902"/>
      <c r="G11" s="903"/>
      <c r="H11" s="904"/>
      <c r="I11" s="904"/>
      <c r="J11" s="894">
        <v>-1789</v>
      </c>
      <c r="K11" s="894">
        <v>-1001</v>
      </c>
      <c r="L11" s="894">
        <v>-788</v>
      </c>
      <c r="M11" s="894">
        <v>-1810</v>
      </c>
      <c r="N11" s="894">
        <v>-948</v>
      </c>
      <c r="O11" s="894">
        <v>-862</v>
      </c>
      <c r="P11" s="894">
        <v>4893</v>
      </c>
      <c r="Q11" s="894">
        <v>2512</v>
      </c>
      <c r="R11" s="894">
        <v>2381</v>
      </c>
      <c r="S11" s="894">
        <v>2495</v>
      </c>
      <c r="T11" s="894">
        <v>2358</v>
      </c>
      <c r="U11" s="894">
        <v>17</v>
      </c>
      <c r="V11" s="894">
        <v>23</v>
      </c>
      <c r="W11" s="894">
        <v>6703</v>
      </c>
      <c r="X11" s="894">
        <v>3460</v>
      </c>
      <c r="Y11" s="894">
        <v>3243</v>
      </c>
      <c r="Z11" s="894">
        <v>3423</v>
      </c>
      <c r="AA11" s="894">
        <v>3216</v>
      </c>
      <c r="AB11" s="894">
        <v>37</v>
      </c>
      <c r="AC11" s="894">
        <v>27</v>
      </c>
      <c r="AD11" s="894">
        <v>21</v>
      </c>
      <c r="AE11" s="894">
        <v>-53</v>
      </c>
      <c r="AF11" s="894">
        <v>74</v>
      </c>
      <c r="AG11" s="894">
        <v>28689</v>
      </c>
      <c r="AH11" s="894">
        <v>14884</v>
      </c>
      <c r="AI11" s="894">
        <v>13805</v>
      </c>
      <c r="AJ11" s="894">
        <v>13164</v>
      </c>
      <c r="AK11" s="894">
        <v>12571</v>
      </c>
      <c r="AL11" s="894">
        <v>1524</v>
      </c>
      <c r="AM11" s="894">
        <v>1087</v>
      </c>
      <c r="AN11" s="894">
        <v>196</v>
      </c>
      <c r="AO11" s="894">
        <v>147</v>
      </c>
      <c r="AP11" s="894">
        <v>28668</v>
      </c>
      <c r="AQ11" s="894">
        <v>14937</v>
      </c>
      <c r="AR11" s="894">
        <v>13731</v>
      </c>
      <c r="AS11" s="894">
        <v>13593</v>
      </c>
      <c r="AT11" s="894">
        <v>12762</v>
      </c>
      <c r="AU11" s="894">
        <v>1141</v>
      </c>
      <c r="AV11" s="894">
        <v>867</v>
      </c>
      <c r="AW11" s="894">
        <v>203</v>
      </c>
      <c r="AX11" s="894">
        <v>102</v>
      </c>
      <c r="AY11" s="894">
        <v>2562</v>
      </c>
      <c r="BA11" s="895">
        <f t="shared" si="6"/>
        <v>-1789</v>
      </c>
      <c r="BB11" s="895">
        <f t="shared" si="7"/>
        <v>-1810</v>
      </c>
      <c r="BC11" s="896">
        <f t="shared" si="0"/>
        <v>4893</v>
      </c>
      <c r="BD11" s="896">
        <f t="shared" si="1"/>
        <v>6703</v>
      </c>
      <c r="BE11" s="895">
        <f t="shared" si="8"/>
        <v>21</v>
      </c>
      <c r="BF11" s="751">
        <f t="shared" si="2"/>
        <v>28689</v>
      </c>
      <c r="BG11" s="751">
        <f t="shared" si="3"/>
        <v>28668</v>
      </c>
      <c r="BH11" s="895">
        <f t="shared" si="9"/>
        <v>-620</v>
      </c>
      <c r="BI11" s="897">
        <f t="shared" si="4"/>
        <v>25735</v>
      </c>
      <c r="BJ11" s="898">
        <f t="shared" si="5"/>
        <v>26355</v>
      </c>
      <c r="BK11" s="897">
        <f t="shared" si="10"/>
        <v>1541</v>
      </c>
      <c r="BL11" s="897">
        <f t="shared" si="11"/>
        <v>2611</v>
      </c>
      <c r="BM11" s="897">
        <f t="shared" si="12"/>
        <v>1070</v>
      </c>
      <c r="BN11" s="897">
        <f t="shared" si="13"/>
        <v>-900</v>
      </c>
    </row>
    <row r="12" spans="1:66" s="760" customFormat="1" x14ac:dyDescent="0.2">
      <c r="A12">
        <v>4</v>
      </c>
      <c r="B12"/>
      <c r="C12" s="885" t="s">
        <v>11</v>
      </c>
      <c r="D12" s="813"/>
      <c r="E12" s="900"/>
      <c r="F12" s="902"/>
      <c r="G12" s="903"/>
      <c r="H12" s="904"/>
      <c r="I12" s="904"/>
      <c r="J12" s="894">
        <v>-1425</v>
      </c>
      <c r="K12" s="894">
        <v>-692</v>
      </c>
      <c r="L12" s="894">
        <v>-733</v>
      </c>
      <c r="M12" s="894">
        <v>-1649</v>
      </c>
      <c r="N12" s="894">
        <v>-988</v>
      </c>
      <c r="O12" s="894">
        <v>-661</v>
      </c>
      <c r="P12" s="894">
        <v>5583</v>
      </c>
      <c r="Q12" s="894">
        <v>2846</v>
      </c>
      <c r="R12" s="894">
        <v>2737</v>
      </c>
      <c r="S12" s="894">
        <v>2819</v>
      </c>
      <c r="T12" s="894">
        <v>2727</v>
      </c>
      <c r="U12" s="894">
        <v>27</v>
      </c>
      <c r="V12" s="894">
        <v>10</v>
      </c>
      <c r="W12" s="894">
        <v>7232</v>
      </c>
      <c r="X12" s="894">
        <v>3834</v>
      </c>
      <c r="Y12" s="894">
        <v>3398</v>
      </c>
      <c r="Z12" s="894">
        <v>3806</v>
      </c>
      <c r="AA12" s="894">
        <v>3375</v>
      </c>
      <c r="AB12" s="894">
        <v>28</v>
      </c>
      <c r="AC12" s="894">
        <v>23</v>
      </c>
      <c r="AD12" s="894">
        <v>224</v>
      </c>
      <c r="AE12" s="894">
        <v>296</v>
      </c>
      <c r="AF12" s="894">
        <v>-72</v>
      </c>
      <c r="AG12" s="894">
        <v>24471</v>
      </c>
      <c r="AH12" s="894">
        <v>13111</v>
      </c>
      <c r="AI12" s="894">
        <v>11360</v>
      </c>
      <c r="AJ12" s="894">
        <v>11497</v>
      </c>
      <c r="AK12" s="894">
        <v>10539</v>
      </c>
      <c r="AL12" s="894">
        <v>1442</v>
      </c>
      <c r="AM12" s="894">
        <v>682</v>
      </c>
      <c r="AN12" s="894">
        <v>172</v>
      </c>
      <c r="AO12" s="894">
        <v>139</v>
      </c>
      <c r="AP12" s="894">
        <v>24247</v>
      </c>
      <c r="AQ12" s="894">
        <v>12815</v>
      </c>
      <c r="AR12" s="894">
        <v>11432</v>
      </c>
      <c r="AS12" s="894">
        <v>11865</v>
      </c>
      <c r="AT12" s="894">
        <v>10868</v>
      </c>
      <c r="AU12" s="894">
        <v>734</v>
      </c>
      <c r="AV12" s="894">
        <v>486</v>
      </c>
      <c r="AW12" s="894">
        <v>216</v>
      </c>
      <c r="AX12" s="894">
        <v>78</v>
      </c>
      <c r="AY12" s="894">
        <v>2949</v>
      </c>
      <c r="BA12" s="895">
        <f t="shared" si="6"/>
        <v>-1425</v>
      </c>
      <c r="BB12" s="895">
        <f t="shared" si="7"/>
        <v>-1649</v>
      </c>
      <c r="BC12" s="896">
        <f t="shared" si="0"/>
        <v>5583</v>
      </c>
      <c r="BD12" s="896">
        <f t="shared" si="1"/>
        <v>7232</v>
      </c>
      <c r="BE12" s="895">
        <f t="shared" si="8"/>
        <v>224</v>
      </c>
      <c r="BF12" s="751">
        <f t="shared" si="2"/>
        <v>24471</v>
      </c>
      <c r="BG12" s="751">
        <f t="shared" si="3"/>
        <v>24247</v>
      </c>
      <c r="BH12" s="895">
        <f t="shared" si="9"/>
        <v>-697</v>
      </c>
      <c r="BI12" s="897">
        <f t="shared" si="4"/>
        <v>22036</v>
      </c>
      <c r="BJ12" s="898">
        <f t="shared" si="5"/>
        <v>22733</v>
      </c>
      <c r="BK12" s="897">
        <f t="shared" si="10"/>
        <v>1422</v>
      </c>
      <c r="BL12" s="897">
        <f t="shared" si="11"/>
        <v>2124</v>
      </c>
      <c r="BM12" s="897">
        <f t="shared" si="12"/>
        <v>702</v>
      </c>
      <c r="BN12" s="897">
        <f t="shared" si="13"/>
        <v>-501</v>
      </c>
    </row>
    <row r="13" spans="1:66" s="760" customFormat="1" x14ac:dyDescent="0.2">
      <c r="A13" s="760">
        <v>5</v>
      </c>
      <c r="C13" s="885" t="s">
        <v>12</v>
      </c>
      <c r="D13" s="886"/>
      <c r="E13" s="907"/>
      <c r="F13" s="908"/>
      <c r="G13" s="909"/>
      <c r="H13" s="909"/>
      <c r="I13" s="909"/>
      <c r="J13" s="894">
        <v>-1973</v>
      </c>
      <c r="K13" s="894">
        <v>-824</v>
      </c>
      <c r="L13" s="894">
        <v>-1149</v>
      </c>
      <c r="M13" s="894">
        <v>-1610</v>
      </c>
      <c r="N13" s="894">
        <v>-830</v>
      </c>
      <c r="O13" s="894">
        <v>-780</v>
      </c>
      <c r="P13" s="894">
        <v>1571</v>
      </c>
      <c r="Q13" s="894">
        <v>814</v>
      </c>
      <c r="R13" s="894">
        <v>757</v>
      </c>
      <c r="S13" s="894">
        <v>795</v>
      </c>
      <c r="T13" s="894">
        <v>746</v>
      </c>
      <c r="U13" s="894">
        <v>19</v>
      </c>
      <c r="V13" s="894">
        <v>11</v>
      </c>
      <c r="W13" s="894">
        <v>3181</v>
      </c>
      <c r="X13" s="894">
        <v>1644</v>
      </c>
      <c r="Y13" s="894">
        <v>1537</v>
      </c>
      <c r="Z13" s="894">
        <v>1639</v>
      </c>
      <c r="AA13" s="894">
        <v>1533</v>
      </c>
      <c r="AB13" s="894">
        <v>5</v>
      </c>
      <c r="AC13" s="894">
        <v>4</v>
      </c>
      <c r="AD13" s="894">
        <v>-363</v>
      </c>
      <c r="AE13" s="894">
        <v>6</v>
      </c>
      <c r="AF13" s="894">
        <v>-369</v>
      </c>
      <c r="AG13" s="894">
        <v>9361</v>
      </c>
      <c r="AH13" s="894">
        <v>5007</v>
      </c>
      <c r="AI13" s="894">
        <v>4354</v>
      </c>
      <c r="AJ13" s="894">
        <v>3472</v>
      </c>
      <c r="AK13" s="894">
        <v>3199</v>
      </c>
      <c r="AL13" s="894">
        <v>1463</v>
      </c>
      <c r="AM13" s="894">
        <v>1107</v>
      </c>
      <c r="AN13" s="894">
        <v>72</v>
      </c>
      <c r="AO13" s="894">
        <v>48</v>
      </c>
      <c r="AP13" s="894">
        <v>9724</v>
      </c>
      <c r="AQ13" s="894">
        <v>5001</v>
      </c>
      <c r="AR13" s="894">
        <v>4723</v>
      </c>
      <c r="AS13" s="894">
        <v>4147</v>
      </c>
      <c r="AT13" s="894">
        <v>4041</v>
      </c>
      <c r="AU13" s="894">
        <v>759</v>
      </c>
      <c r="AV13" s="894">
        <v>617</v>
      </c>
      <c r="AW13" s="894">
        <v>95</v>
      </c>
      <c r="AX13" s="894">
        <v>65</v>
      </c>
      <c r="AY13" s="894">
        <v>1374</v>
      </c>
      <c r="BA13" s="895">
        <f t="shared" si="6"/>
        <v>-1973</v>
      </c>
      <c r="BB13" s="895">
        <f t="shared" si="7"/>
        <v>-1610</v>
      </c>
      <c r="BC13" s="896">
        <f t="shared" si="0"/>
        <v>1571</v>
      </c>
      <c r="BD13" s="896">
        <f t="shared" si="1"/>
        <v>3181</v>
      </c>
      <c r="BE13" s="895">
        <f t="shared" si="8"/>
        <v>-363</v>
      </c>
      <c r="BF13" s="751">
        <f t="shared" si="2"/>
        <v>9361</v>
      </c>
      <c r="BG13" s="751">
        <f t="shared" si="3"/>
        <v>9724</v>
      </c>
      <c r="BH13" s="895">
        <f t="shared" si="9"/>
        <v>-1517</v>
      </c>
      <c r="BI13" s="897">
        <f t="shared" si="4"/>
        <v>6671</v>
      </c>
      <c r="BJ13" s="898">
        <f t="shared" si="5"/>
        <v>8188</v>
      </c>
      <c r="BK13" s="897">
        <f t="shared" si="10"/>
        <v>1858</v>
      </c>
      <c r="BL13" s="897">
        <f t="shared" si="11"/>
        <v>2570</v>
      </c>
      <c r="BM13" s="897">
        <f t="shared" si="12"/>
        <v>712</v>
      </c>
      <c r="BN13" s="897">
        <f t="shared" si="13"/>
        <v>-704</v>
      </c>
    </row>
    <row r="14" spans="1:66" s="760" customFormat="1" x14ac:dyDescent="0.2">
      <c r="A14" s="760">
        <v>6</v>
      </c>
      <c r="C14" s="885" t="s">
        <v>13</v>
      </c>
      <c r="D14" s="886"/>
      <c r="E14" s="907"/>
      <c r="F14" s="901"/>
      <c r="G14" s="890"/>
      <c r="H14" s="890"/>
      <c r="I14" s="890"/>
      <c r="J14" s="894">
        <v>-1703</v>
      </c>
      <c r="K14" s="894">
        <v>-513</v>
      </c>
      <c r="L14" s="894">
        <v>-1190</v>
      </c>
      <c r="M14" s="894">
        <v>-1803</v>
      </c>
      <c r="N14" s="894">
        <v>-921</v>
      </c>
      <c r="O14" s="894">
        <v>-882</v>
      </c>
      <c r="P14" s="894">
        <v>4316</v>
      </c>
      <c r="Q14" s="894">
        <v>2202</v>
      </c>
      <c r="R14" s="894">
        <v>2114</v>
      </c>
      <c r="S14" s="894">
        <v>2166</v>
      </c>
      <c r="T14" s="894">
        <v>2081</v>
      </c>
      <c r="U14" s="894">
        <v>36</v>
      </c>
      <c r="V14" s="894">
        <v>33</v>
      </c>
      <c r="W14" s="894">
        <v>6119</v>
      </c>
      <c r="X14" s="894">
        <v>3123</v>
      </c>
      <c r="Y14" s="894">
        <v>2996</v>
      </c>
      <c r="Z14" s="894">
        <v>3081</v>
      </c>
      <c r="AA14" s="894">
        <v>2961</v>
      </c>
      <c r="AB14" s="894">
        <v>42</v>
      </c>
      <c r="AC14" s="894">
        <v>35</v>
      </c>
      <c r="AD14" s="894">
        <v>100</v>
      </c>
      <c r="AE14" s="894">
        <v>408</v>
      </c>
      <c r="AF14" s="894">
        <v>-308</v>
      </c>
      <c r="AG14" s="894">
        <v>16885</v>
      </c>
      <c r="AH14" s="894">
        <v>9269</v>
      </c>
      <c r="AI14" s="894">
        <v>7616</v>
      </c>
      <c r="AJ14" s="894">
        <v>7805</v>
      </c>
      <c r="AK14" s="894">
        <v>6438</v>
      </c>
      <c r="AL14" s="894">
        <v>1267</v>
      </c>
      <c r="AM14" s="894">
        <v>1051</v>
      </c>
      <c r="AN14" s="894">
        <v>197</v>
      </c>
      <c r="AO14" s="894">
        <v>127</v>
      </c>
      <c r="AP14" s="894">
        <v>16785</v>
      </c>
      <c r="AQ14" s="894">
        <v>8861</v>
      </c>
      <c r="AR14" s="894">
        <v>7924</v>
      </c>
      <c r="AS14" s="894">
        <v>7905</v>
      </c>
      <c r="AT14" s="894">
        <v>6994</v>
      </c>
      <c r="AU14" s="894">
        <v>703</v>
      </c>
      <c r="AV14" s="894">
        <v>757</v>
      </c>
      <c r="AW14" s="894">
        <v>253</v>
      </c>
      <c r="AX14" s="894">
        <v>173</v>
      </c>
      <c r="AY14" s="894">
        <v>2518</v>
      </c>
      <c r="BA14" s="895">
        <f t="shared" si="6"/>
        <v>-1703</v>
      </c>
      <c r="BB14" s="895">
        <f t="shared" si="7"/>
        <v>-1803</v>
      </c>
      <c r="BC14" s="896">
        <f t="shared" si="0"/>
        <v>4316</v>
      </c>
      <c r="BD14" s="896">
        <f t="shared" si="1"/>
        <v>6119</v>
      </c>
      <c r="BE14" s="895">
        <f t="shared" si="8"/>
        <v>100</v>
      </c>
      <c r="BF14" s="751">
        <f t="shared" si="2"/>
        <v>16885</v>
      </c>
      <c r="BG14" s="751">
        <f t="shared" si="3"/>
        <v>16785</v>
      </c>
      <c r="BH14" s="895">
        <f t="shared" si="9"/>
        <v>-656</v>
      </c>
      <c r="BI14" s="897">
        <f t="shared" si="4"/>
        <v>14243</v>
      </c>
      <c r="BJ14" s="898">
        <f t="shared" si="5"/>
        <v>14899</v>
      </c>
      <c r="BK14" s="897">
        <f t="shared" si="10"/>
        <v>1308</v>
      </c>
      <c r="BL14" s="897">
        <f t="shared" si="11"/>
        <v>2318</v>
      </c>
      <c r="BM14" s="897">
        <f t="shared" si="12"/>
        <v>1010</v>
      </c>
      <c r="BN14" s="897">
        <f t="shared" si="13"/>
        <v>-552</v>
      </c>
    </row>
    <row r="15" spans="1:66" x14ac:dyDescent="0.2">
      <c r="A15" s="760">
        <v>7</v>
      </c>
      <c r="B15" s="760"/>
      <c r="C15" s="885" t="s">
        <v>14</v>
      </c>
      <c r="D15" s="886"/>
      <c r="E15" s="907"/>
      <c r="F15" s="901"/>
      <c r="G15" s="890"/>
      <c r="H15" s="890"/>
      <c r="I15" s="890"/>
      <c r="J15" s="894">
        <v>-2954</v>
      </c>
      <c r="K15" s="894">
        <v>-1435</v>
      </c>
      <c r="L15" s="894">
        <v>-1519</v>
      </c>
      <c r="M15" s="894">
        <v>-1762</v>
      </c>
      <c r="N15" s="894">
        <v>-860</v>
      </c>
      <c r="O15" s="894">
        <v>-902</v>
      </c>
      <c r="P15" s="894">
        <v>1487</v>
      </c>
      <c r="Q15" s="894">
        <v>750</v>
      </c>
      <c r="R15" s="894">
        <v>737</v>
      </c>
      <c r="S15" s="894">
        <v>748</v>
      </c>
      <c r="T15" s="894">
        <v>735</v>
      </c>
      <c r="U15" s="894">
        <v>2</v>
      </c>
      <c r="V15" s="894">
        <v>2</v>
      </c>
      <c r="W15" s="894">
        <v>3249</v>
      </c>
      <c r="X15" s="894">
        <v>1610</v>
      </c>
      <c r="Y15" s="894">
        <v>1639</v>
      </c>
      <c r="Z15" s="894">
        <v>1607</v>
      </c>
      <c r="AA15" s="894">
        <v>1637</v>
      </c>
      <c r="AB15" s="894">
        <v>3</v>
      </c>
      <c r="AC15" s="894">
        <v>2</v>
      </c>
      <c r="AD15" s="894">
        <v>-1192</v>
      </c>
      <c r="AE15" s="894">
        <v>-575</v>
      </c>
      <c r="AF15" s="894">
        <v>-617</v>
      </c>
      <c r="AG15" s="894">
        <v>6359</v>
      </c>
      <c r="AH15" s="894">
        <v>3326</v>
      </c>
      <c r="AI15" s="894">
        <v>3033</v>
      </c>
      <c r="AJ15" s="894">
        <v>2858</v>
      </c>
      <c r="AK15" s="894">
        <v>2623</v>
      </c>
      <c r="AL15" s="894">
        <v>425</v>
      </c>
      <c r="AM15" s="894">
        <v>371</v>
      </c>
      <c r="AN15" s="894">
        <v>43</v>
      </c>
      <c r="AO15" s="894">
        <v>39</v>
      </c>
      <c r="AP15" s="894">
        <v>7551</v>
      </c>
      <c r="AQ15" s="894">
        <v>3901</v>
      </c>
      <c r="AR15" s="894">
        <v>3650</v>
      </c>
      <c r="AS15" s="894">
        <v>3553</v>
      </c>
      <c r="AT15" s="894">
        <v>3441</v>
      </c>
      <c r="AU15" s="894">
        <v>241</v>
      </c>
      <c r="AV15" s="894">
        <v>140</v>
      </c>
      <c r="AW15" s="894">
        <v>107</v>
      </c>
      <c r="AX15" s="894">
        <v>69</v>
      </c>
      <c r="AY15" s="894">
        <v>487</v>
      </c>
      <c r="BA15" s="895">
        <f t="shared" si="6"/>
        <v>-2954</v>
      </c>
      <c r="BB15" s="895">
        <f t="shared" si="7"/>
        <v>-1762</v>
      </c>
      <c r="BC15" s="896">
        <f t="shared" si="0"/>
        <v>1487</v>
      </c>
      <c r="BD15" s="896">
        <f t="shared" si="1"/>
        <v>3249</v>
      </c>
      <c r="BE15" s="895">
        <f t="shared" si="8"/>
        <v>-1192</v>
      </c>
      <c r="BF15" s="751">
        <f t="shared" si="2"/>
        <v>6359</v>
      </c>
      <c r="BG15" s="751">
        <f t="shared" si="3"/>
        <v>7551</v>
      </c>
      <c r="BH15" s="895">
        <f t="shared" si="9"/>
        <v>-1513</v>
      </c>
      <c r="BI15" s="897">
        <f t="shared" si="4"/>
        <v>5481</v>
      </c>
      <c r="BJ15" s="898">
        <f t="shared" si="5"/>
        <v>6994</v>
      </c>
      <c r="BK15" s="897">
        <f t="shared" si="10"/>
        <v>549</v>
      </c>
      <c r="BL15" s="897">
        <f t="shared" si="11"/>
        <v>796</v>
      </c>
      <c r="BM15" s="897">
        <f t="shared" si="12"/>
        <v>247</v>
      </c>
      <c r="BN15" s="897">
        <f t="shared" si="13"/>
        <v>-228</v>
      </c>
    </row>
    <row r="16" spans="1:66" x14ac:dyDescent="0.2">
      <c r="A16">
        <v>8</v>
      </c>
      <c r="C16" s="885" t="s">
        <v>15</v>
      </c>
      <c r="D16" s="886"/>
      <c r="E16" s="907"/>
      <c r="F16" s="902"/>
      <c r="G16" s="903"/>
      <c r="H16" s="904"/>
      <c r="I16" s="904"/>
      <c r="J16" s="894">
        <v>-2854</v>
      </c>
      <c r="K16" s="894">
        <v>-1322</v>
      </c>
      <c r="L16" s="894">
        <v>-1532</v>
      </c>
      <c r="M16" s="894">
        <v>-1554</v>
      </c>
      <c r="N16" s="894">
        <v>-733</v>
      </c>
      <c r="O16" s="894">
        <v>-821</v>
      </c>
      <c r="P16" s="894">
        <v>922</v>
      </c>
      <c r="Q16" s="894">
        <v>485</v>
      </c>
      <c r="R16" s="894">
        <v>437</v>
      </c>
      <c r="S16" s="894">
        <v>484</v>
      </c>
      <c r="T16" s="894">
        <v>437</v>
      </c>
      <c r="U16" s="894">
        <v>1</v>
      </c>
      <c r="V16" s="894">
        <v>0</v>
      </c>
      <c r="W16" s="894">
        <v>2476</v>
      </c>
      <c r="X16" s="894">
        <v>1218</v>
      </c>
      <c r="Y16" s="894">
        <v>1258</v>
      </c>
      <c r="Z16" s="894">
        <v>1216</v>
      </c>
      <c r="AA16" s="894">
        <v>1254</v>
      </c>
      <c r="AB16" s="894">
        <v>2</v>
      </c>
      <c r="AC16" s="894">
        <v>4</v>
      </c>
      <c r="AD16" s="894">
        <v>-1300</v>
      </c>
      <c r="AE16" s="894">
        <v>-589</v>
      </c>
      <c r="AF16" s="894">
        <v>-711</v>
      </c>
      <c r="AG16" s="894">
        <v>3683</v>
      </c>
      <c r="AH16" s="894">
        <v>1855</v>
      </c>
      <c r="AI16" s="894">
        <v>1828</v>
      </c>
      <c r="AJ16" s="894">
        <v>1600</v>
      </c>
      <c r="AK16" s="894">
        <v>1420</v>
      </c>
      <c r="AL16" s="894">
        <v>234</v>
      </c>
      <c r="AM16" s="894">
        <v>389</v>
      </c>
      <c r="AN16" s="894">
        <v>21</v>
      </c>
      <c r="AO16" s="894">
        <v>19</v>
      </c>
      <c r="AP16" s="894">
        <v>4983</v>
      </c>
      <c r="AQ16" s="894">
        <v>2444</v>
      </c>
      <c r="AR16" s="894">
        <v>2539</v>
      </c>
      <c r="AS16" s="894">
        <v>2263</v>
      </c>
      <c r="AT16" s="894">
        <v>2213</v>
      </c>
      <c r="AU16" s="894">
        <v>135</v>
      </c>
      <c r="AV16" s="894">
        <v>246</v>
      </c>
      <c r="AW16" s="894">
        <v>46</v>
      </c>
      <c r="AX16" s="894">
        <v>80</v>
      </c>
      <c r="AY16" s="894">
        <v>-70</v>
      </c>
      <c r="BA16" s="895">
        <f t="shared" si="6"/>
        <v>-2854</v>
      </c>
      <c r="BB16" s="895">
        <f t="shared" si="7"/>
        <v>-1554</v>
      </c>
      <c r="BC16" s="896">
        <f t="shared" si="0"/>
        <v>922</v>
      </c>
      <c r="BD16" s="896">
        <f t="shared" si="1"/>
        <v>2476</v>
      </c>
      <c r="BE16" s="895">
        <f t="shared" si="8"/>
        <v>-1300</v>
      </c>
      <c r="BF16" s="751">
        <f t="shared" si="2"/>
        <v>3683</v>
      </c>
      <c r="BG16" s="751">
        <f t="shared" si="3"/>
        <v>4983</v>
      </c>
      <c r="BH16" s="895">
        <f t="shared" si="9"/>
        <v>-1456</v>
      </c>
      <c r="BI16" s="897">
        <f t="shared" si="4"/>
        <v>3020</v>
      </c>
      <c r="BJ16" s="898">
        <f t="shared" si="5"/>
        <v>4476</v>
      </c>
      <c r="BK16" s="897">
        <f t="shared" si="10"/>
        <v>331</v>
      </c>
      <c r="BL16" s="897">
        <f t="shared" si="11"/>
        <v>623</v>
      </c>
      <c r="BM16" s="897">
        <f t="shared" si="12"/>
        <v>292</v>
      </c>
      <c r="BN16" s="897">
        <f t="shared" si="13"/>
        <v>-175</v>
      </c>
    </row>
    <row r="17" spans="1:66" x14ac:dyDescent="0.2">
      <c r="A17">
        <v>9</v>
      </c>
      <c r="C17" s="885" t="s">
        <v>16</v>
      </c>
      <c r="D17" s="886"/>
      <c r="E17" s="907"/>
      <c r="F17" s="902"/>
      <c r="G17" s="903"/>
      <c r="H17" s="904"/>
      <c r="I17" s="904"/>
      <c r="J17" s="894">
        <v>-1196</v>
      </c>
      <c r="K17" s="894">
        <v>-569</v>
      </c>
      <c r="L17" s="894">
        <v>-627</v>
      </c>
      <c r="M17" s="894">
        <v>-836</v>
      </c>
      <c r="N17" s="894">
        <v>-404</v>
      </c>
      <c r="O17" s="894">
        <v>-432</v>
      </c>
      <c r="P17" s="894">
        <v>635</v>
      </c>
      <c r="Q17" s="894">
        <v>320</v>
      </c>
      <c r="R17" s="894">
        <v>315</v>
      </c>
      <c r="S17" s="894">
        <v>314</v>
      </c>
      <c r="T17" s="894">
        <v>313</v>
      </c>
      <c r="U17" s="894">
        <v>6</v>
      </c>
      <c r="V17" s="894">
        <v>2</v>
      </c>
      <c r="W17" s="894">
        <v>1471</v>
      </c>
      <c r="X17" s="894">
        <v>724</v>
      </c>
      <c r="Y17" s="894">
        <v>747</v>
      </c>
      <c r="Z17" s="894">
        <v>722</v>
      </c>
      <c r="AA17" s="894">
        <v>746</v>
      </c>
      <c r="AB17" s="894">
        <v>2</v>
      </c>
      <c r="AC17" s="894">
        <v>1</v>
      </c>
      <c r="AD17" s="894">
        <v>-360</v>
      </c>
      <c r="AE17" s="894">
        <v>-165</v>
      </c>
      <c r="AF17" s="894">
        <v>-195</v>
      </c>
      <c r="AG17" s="894">
        <v>2901</v>
      </c>
      <c r="AH17" s="894">
        <v>1429</v>
      </c>
      <c r="AI17" s="894">
        <v>1472</v>
      </c>
      <c r="AJ17" s="894">
        <v>1080</v>
      </c>
      <c r="AK17" s="894">
        <v>1144</v>
      </c>
      <c r="AL17" s="894">
        <v>336</v>
      </c>
      <c r="AM17" s="894">
        <v>319</v>
      </c>
      <c r="AN17" s="894">
        <v>13</v>
      </c>
      <c r="AO17" s="894">
        <v>9</v>
      </c>
      <c r="AP17" s="894">
        <v>3261</v>
      </c>
      <c r="AQ17" s="894">
        <v>1594</v>
      </c>
      <c r="AR17" s="894">
        <v>1667</v>
      </c>
      <c r="AS17" s="894">
        <v>1323</v>
      </c>
      <c r="AT17" s="894">
        <v>1378</v>
      </c>
      <c r="AU17" s="894">
        <v>222</v>
      </c>
      <c r="AV17" s="894">
        <v>228</v>
      </c>
      <c r="AW17" s="894">
        <v>49</v>
      </c>
      <c r="AX17" s="894">
        <v>61</v>
      </c>
      <c r="AY17" s="894">
        <v>238</v>
      </c>
      <c r="BA17" s="895">
        <f t="shared" si="6"/>
        <v>-1196</v>
      </c>
      <c r="BB17" s="895">
        <f t="shared" si="7"/>
        <v>-836</v>
      </c>
      <c r="BC17" s="896">
        <f t="shared" si="0"/>
        <v>635</v>
      </c>
      <c r="BD17" s="896">
        <f t="shared" si="1"/>
        <v>1471</v>
      </c>
      <c r="BE17" s="895">
        <f t="shared" si="8"/>
        <v>-360</v>
      </c>
      <c r="BF17" s="751">
        <f t="shared" si="2"/>
        <v>2901</v>
      </c>
      <c r="BG17" s="751">
        <f t="shared" si="3"/>
        <v>3261</v>
      </c>
      <c r="BH17" s="895">
        <f t="shared" si="9"/>
        <v>-477</v>
      </c>
      <c r="BI17" s="897">
        <f t="shared" si="4"/>
        <v>2224</v>
      </c>
      <c r="BJ17" s="898">
        <f t="shared" si="5"/>
        <v>2701</v>
      </c>
      <c r="BK17" s="897">
        <f t="shared" si="10"/>
        <v>378</v>
      </c>
      <c r="BL17" s="897">
        <f t="shared" si="11"/>
        <v>655</v>
      </c>
      <c r="BM17" s="897">
        <f t="shared" si="12"/>
        <v>277</v>
      </c>
      <c r="BN17" s="897">
        <f t="shared" si="13"/>
        <v>-261</v>
      </c>
    </row>
    <row r="18" spans="1:66" x14ac:dyDescent="0.2">
      <c r="A18">
        <v>10</v>
      </c>
      <c r="C18" s="885" t="s">
        <v>17</v>
      </c>
      <c r="D18" s="886"/>
      <c r="E18" s="907"/>
      <c r="F18" s="901"/>
      <c r="G18" s="890"/>
      <c r="H18" s="890"/>
      <c r="I18" s="890"/>
      <c r="J18" s="894">
        <v>-1770</v>
      </c>
      <c r="K18" s="894">
        <v>-882</v>
      </c>
      <c r="L18" s="894">
        <v>-888</v>
      </c>
      <c r="M18" s="894">
        <v>-1247</v>
      </c>
      <c r="N18" s="894">
        <v>-612</v>
      </c>
      <c r="O18" s="894">
        <v>-635</v>
      </c>
      <c r="P18" s="894">
        <v>749</v>
      </c>
      <c r="Q18" s="894">
        <v>364</v>
      </c>
      <c r="R18" s="894">
        <v>385</v>
      </c>
      <c r="S18" s="894">
        <v>362</v>
      </c>
      <c r="T18" s="894">
        <v>382</v>
      </c>
      <c r="U18" s="894">
        <v>2</v>
      </c>
      <c r="V18" s="894">
        <v>3</v>
      </c>
      <c r="W18" s="894">
        <v>1996</v>
      </c>
      <c r="X18" s="894">
        <v>976</v>
      </c>
      <c r="Y18" s="894">
        <v>1020</v>
      </c>
      <c r="Z18" s="894">
        <v>974</v>
      </c>
      <c r="AA18" s="894">
        <v>1019</v>
      </c>
      <c r="AB18" s="894">
        <v>2</v>
      </c>
      <c r="AC18" s="894">
        <v>1</v>
      </c>
      <c r="AD18" s="894">
        <v>-523</v>
      </c>
      <c r="AE18" s="894">
        <v>-270</v>
      </c>
      <c r="AF18" s="894">
        <v>-253</v>
      </c>
      <c r="AG18" s="894">
        <v>4231</v>
      </c>
      <c r="AH18" s="894">
        <v>2301</v>
      </c>
      <c r="AI18" s="894">
        <v>1930</v>
      </c>
      <c r="AJ18" s="894">
        <v>1526</v>
      </c>
      <c r="AK18" s="894">
        <v>1440</v>
      </c>
      <c r="AL18" s="894">
        <v>757</v>
      </c>
      <c r="AM18" s="894">
        <v>478</v>
      </c>
      <c r="AN18" s="894">
        <v>18</v>
      </c>
      <c r="AO18" s="894">
        <v>12</v>
      </c>
      <c r="AP18" s="894">
        <v>4754</v>
      </c>
      <c r="AQ18" s="894">
        <v>2571</v>
      </c>
      <c r="AR18" s="894">
        <v>2183</v>
      </c>
      <c r="AS18" s="894">
        <v>1927</v>
      </c>
      <c r="AT18" s="894">
        <v>1791</v>
      </c>
      <c r="AU18" s="894">
        <v>625</v>
      </c>
      <c r="AV18" s="894">
        <v>370</v>
      </c>
      <c r="AW18" s="894">
        <v>19</v>
      </c>
      <c r="AX18" s="894">
        <v>22</v>
      </c>
      <c r="AY18" s="894">
        <v>254</v>
      </c>
      <c r="BA18" s="895">
        <f t="shared" si="6"/>
        <v>-1770</v>
      </c>
      <c r="BB18" s="895">
        <f t="shared" si="7"/>
        <v>-1247</v>
      </c>
      <c r="BC18" s="896">
        <f t="shared" si="0"/>
        <v>749</v>
      </c>
      <c r="BD18" s="896">
        <f t="shared" si="1"/>
        <v>1996</v>
      </c>
      <c r="BE18" s="895">
        <f t="shared" si="8"/>
        <v>-523</v>
      </c>
      <c r="BF18" s="751">
        <f t="shared" si="2"/>
        <v>4231</v>
      </c>
      <c r="BG18" s="751">
        <f t="shared" si="3"/>
        <v>4754</v>
      </c>
      <c r="BH18" s="895">
        <f t="shared" si="9"/>
        <v>-752</v>
      </c>
      <c r="BI18" s="897">
        <f t="shared" si="4"/>
        <v>2966</v>
      </c>
      <c r="BJ18" s="898">
        <f t="shared" si="5"/>
        <v>3718</v>
      </c>
      <c r="BK18" s="897">
        <f t="shared" si="10"/>
        <v>846</v>
      </c>
      <c r="BL18" s="897">
        <f t="shared" si="11"/>
        <v>1235</v>
      </c>
      <c r="BM18" s="897">
        <f t="shared" si="12"/>
        <v>389</v>
      </c>
      <c r="BN18" s="897">
        <f t="shared" si="13"/>
        <v>-617</v>
      </c>
    </row>
    <row r="19" spans="1:66" x14ac:dyDescent="0.2">
      <c r="A19">
        <v>1</v>
      </c>
      <c r="B19" s="912">
        <v>100</v>
      </c>
      <c r="C19" s="956" t="s">
        <v>513</v>
      </c>
      <c r="D19" s="813" t="s">
        <v>514</v>
      </c>
      <c r="E19" s="914"/>
      <c r="F19" s="908"/>
      <c r="G19" s="890"/>
      <c r="H19" s="890"/>
      <c r="I19" s="890"/>
      <c r="J19" s="894">
        <v>-4366</v>
      </c>
      <c r="K19" s="894">
        <v>-2625</v>
      </c>
      <c r="L19" s="894">
        <v>-1741</v>
      </c>
      <c r="M19" s="894">
        <v>-5645</v>
      </c>
      <c r="N19" s="894">
        <v>-2868</v>
      </c>
      <c r="O19" s="894">
        <v>-2777</v>
      </c>
      <c r="P19" s="894">
        <v>10468</v>
      </c>
      <c r="Q19" s="894">
        <v>5298</v>
      </c>
      <c r="R19" s="894">
        <v>5170</v>
      </c>
      <c r="S19" s="894">
        <v>5164</v>
      </c>
      <c r="T19" s="894">
        <v>5035</v>
      </c>
      <c r="U19" s="894">
        <v>134</v>
      </c>
      <c r="V19" s="894">
        <v>135</v>
      </c>
      <c r="W19" s="894">
        <v>16113</v>
      </c>
      <c r="X19" s="894">
        <v>8166</v>
      </c>
      <c r="Y19" s="894">
        <v>7947</v>
      </c>
      <c r="Z19" s="894">
        <v>8003</v>
      </c>
      <c r="AA19" s="894">
        <v>7793</v>
      </c>
      <c r="AB19" s="894">
        <v>163</v>
      </c>
      <c r="AC19" s="894">
        <v>154</v>
      </c>
      <c r="AD19" s="894">
        <v>1279</v>
      </c>
      <c r="AE19" s="894">
        <v>243</v>
      </c>
      <c r="AF19" s="894">
        <v>1036</v>
      </c>
      <c r="AG19" s="894">
        <v>79483</v>
      </c>
      <c r="AH19" s="894">
        <v>40201</v>
      </c>
      <c r="AI19" s="894">
        <v>39282</v>
      </c>
      <c r="AJ19" s="894">
        <v>33413</v>
      </c>
      <c r="AK19" s="894">
        <v>33425</v>
      </c>
      <c r="AL19" s="894">
        <v>6364</v>
      </c>
      <c r="AM19" s="894">
        <v>5548</v>
      </c>
      <c r="AN19" s="894">
        <v>424</v>
      </c>
      <c r="AO19" s="894">
        <v>309</v>
      </c>
      <c r="AP19" s="894">
        <v>78204</v>
      </c>
      <c r="AQ19" s="894">
        <v>39958</v>
      </c>
      <c r="AR19" s="894">
        <v>38246</v>
      </c>
      <c r="AS19" s="894">
        <v>33930</v>
      </c>
      <c r="AT19" s="894">
        <v>33180</v>
      </c>
      <c r="AU19" s="894">
        <v>4642</v>
      </c>
      <c r="AV19" s="894">
        <v>4092</v>
      </c>
      <c r="AW19" s="894">
        <v>1386</v>
      </c>
      <c r="AX19" s="894">
        <v>974</v>
      </c>
      <c r="AY19" s="894">
        <v>4385</v>
      </c>
      <c r="BA19" s="895">
        <f t="shared" si="6"/>
        <v>-4366</v>
      </c>
      <c r="BB19" s="895">
        <f t="shared" si="7"/>
        <v>-5645</v>
      </c>
      <c r="BC19" s="896">
        <f>P19</f>
        <v>10468</v>
      </c>
      <c r="BD19" s="896">
        <f>W19</f>
        <v>16113</v>
      </c>
      <c r="BE19" s="895">
        <f t="shared" si="8"/>
        <v>1279</v>
      </c>
      <c r="BF19" s="751">
        <f t="shared" si="2"/>
        <v>79483</v>
      </c>
      <c r="BG19" s="751">
        <f t="shared" si="3"/>
        <v>78204</v>
      </c>
      <c r="BH19" s="895">
        <f t="shared" si="9"/>
        <v>-272</v>
      </c>
      <c r="BI19" s="897">
        <f t="shared" si="4"/>
        <v>66838</v>
      </c>
      <c r="BJ19" s="898">
        <f t="shared" si="5"/>
        <v>67110</v>
      </c>
      <c r="BK19" s="897">
        <f t="shared" si="10"/>
        <v>6434</v>
      </c>
      <c r="BL19" s="897">
        <f t="shared" si="11"/>
        <v>11912</v>
      </c>
      <c r="BM19" s="897">
        <f t="shared" si="12"/>
        <v>5478</v>
      </c>
      <c r="BN19" s="897">
        <f t="shared" si="13"/>
        <v>-4883</v>
      </c>
    </row>
    <row r="20" spans="1:66" x14ac:dyDescent="0.2">
      <c r="B20" s="912">
        <v>101</v>
      </c>
      <c r="C20" s="899" t="s">
        <v>19</v>
      </c>
      <c r="D20" s="813"/>
      <c r="E20" s="916"/>
      <c r="F20" s="917"/>
      <c r="G20" s="892"/>
      <c r="H20" s="892"/>
      <c r="I20" s="892"/>
      <c r="J20" s="894">
        <v>287</v>
      </c>
      <c r="K20" s="894">
        <v>57</v>
      </c>
      <c r="L20" s="894">
        <v>230</v>
      </c>
      <c r="M20" s="894">
        <v>-150</v>
      </c>
      <c r="N20" s="894">
        <v>-86</v>
      </c>
      <c r="O20" s="894">
        <v>-64</v>
      </c>
      <c r="P20" s="894">
        <v>1652</v>
      </c>
      <c r="Q20" s="894">
        <v>824</v>
      </c>
      <c r="R20" s="894">
        <v>828</v>
      </c>
      <c r="S20" s="894">
        <v>802</v>
      </c>
      <c r="T20" s="894">
        <v>812</v>
      </c>
      <c r="U20" s="894">
        <v>22</v>
      </c>
      <c r="V20" s="894">
        <v>16</v>
      </c>
      <c r="W20" s="894">
        <v>1802</v>
      </c>
      <c r="X20" s="894">
        <v>910</v>
      </c>
      <c r="Y20" s="894">
        <v>892</v>
      </c>
      <c r="Z20" s="894">
        <v>900</v>
      </c>
      <c r="AA20" s="894">
        <v>885</v>
      </c>
      <c r="AB20" s="894">
        <v>10</v>
      </c>
      <c r="AC20" s="894">
        <v>7</v>
      </c>
      <c r="AD20" s="894">
        <v>437</v>
      </c>
      <c r="AE20" s="894">
        <v>143</v>
      </c>
      <c r="AF20" s="894">
        <v>294</v>
      </c>
      <c r="AG20" s="894">
        <v>12181</v>
      </c>
      <c r="AH20" s="894">
        <v>6164</v>
      </c>
      <c r="AI20" s="894">
        <v>6017</v>
      </c>
      <c r="AJ20" s="894">
        <v>5110</v>
      </c>
      <c r="AK20" s="894">
        <v>5142</v>
      </c>
      <c r="AL20" s="894">
        <v>992</v>
      </c>
      <c r="AM20" s="894">
        <v>827</v>
      </c>
      <c r="AN20" s="894">
        <v>62</v>
      </c>
      <c r="AO20" s="894">
        <v>48</v>
      </c>
      <c r="AP20" s="894">
        <v>11744</v>
      </c>
      <c r="AQ20" s="894">
        <v>6021</v>
      </c>
      <c r="AR20" s="894">
        <v>5723</v>
      </c>
      <c r="AS20" s="894">
        <v>5225</v>
      </c>
      <c r="AT20" s="894">
        <v>5018</v>
      </c>
      <c r="AU20" s="894">
        <v>560</v>
      </c>
      <c r="AV20" s="894">
        <v>495</v>
      </c>
      <c r="AW20" s="894">
        <v>236</v>
      </c>
      <c r="AX20" s="894">
        <v>210</v>
      </c>
      <c r="AY20" s="894">
        <v>1028</v>
      </c>
      <c r="BA20" s="895">
        <f t="shared" si="6"/>
        <v>287</v>
      </c>
      <c r="BB20" s="895">
        <f t="shared" si="7"/>
        <v>-150</v>
      </c>
      <c r="BC20" s="896">
        <f t="shared" ref="BC20:BC68" si="14">P20</f>
        <v>1652</v>
      </c>
      <c r="BD20" s="896">
        <f t="shared" ref="BD20:BD68" si="15">W20</f>
        <v>1802</v>
      </c>
      <c r="BE20" s="895">
        <f t="shared" si="8"/>
        <v>437</v>
      </c>
      <c r="BF20" s="751">
        <f t="shared" si="2"/>
        <v>12181</v>
      </c>
      <c r="BG20" s="751">
        <f t="shared" si="3"/>
        <v>11744</v>
      </c>
      <c r="BH20" s="895">
        <f t="shared" si="9"/>
        <v>9</v>
      </c>
      <c r="BI20" s="897">
        <f t="shared" si="4"/>
        <v>10252</v>
      </c>
      <c r="BJ20" s="898">
        <f t="shared" si="5"/>
        <v>10243</v>
      </c>
      <c r="BK20" s="897">
        <f t="shared" si="10"/>
        <v>1088</v>
      </c>
      <c r="BL20" s="897">
        <f t="shared" si="11"/>
        <v>1819</v>
      </c>
      <c r="BM20" s="897">
        <f t="shared" si="12"/>
        <v>731</v>
      </c>
      <c r="BN20" s="897">
        <f t="shared" si="13"/>
        <v>-660</v>
      </c>
    </row>
    <row r="21" spans="1:66" x14ac:dyDescent="0.2">
      <c r="B21" s="912">
        <v>102</v>
      </c>
      <c r="C21" s="899" t="s">
        <v>515</v>
      </c>
      <c r="D21" s="813"/>
      <c r="E21" s="916"/>
      <c r="F21" s="917"/>
      <c r="G21" s="892"/>
      <c r="H21" s="892"/>
      <c r="I21" s="892"/>
      <c r="J21" s="894">
        <v>146</v>
      </c>
      <c r="K21" s="894">
        <v>76</v>
      </c>
      <c r="L21" s="894">
        <v>70</v>
      </c>
      <c r="M21" s="894">
        <v>-381</v>
      </c>
      <c r="N21" s="894">
        <v>-196</v>
      </c>
      <c r="O21" s="894">
        <v>-185</v>
      </c>
      <c r="P21" s="894">
        <v>992</v>
      </c>
      <c r="Q21" s="894">
        <v>481</v>
      </c>
      <c r="R21" s="894">
        <v>511</v>
      </c>
      <c r="S21" s="894">
        <v>469</v>
      </c>
      <c r="T21" s="894">
        <v>498</v>
      </c>
      <c r="U21" s="894">
        <v>12</v>
      </c>
      <c r="V21" s="894">
        <v>13</v>
      </c>
      <c r="W21" s="894">
        <v>1373</v>
      </c>
      <c r="X21" s="894">
        <v>677</v>
      </c>
      <c r="Y21" s="894">
        <v>696</v>
      </c>
      <c r="Z21" s="894">
        <v>665</v>
      </c>
      <c r="AA21" s="894">
        <v>685</v>
      </c>
      <c r="AB21" s="894">
        <v>12</v>
      </c>
      <c r="AC21" s="894">
        <v>11</v>
      </c>
      <c r="AD21" s="894">
        <v>527</v>
      </c>
      <c r="AE21" s="894">
        <v>272</v>
      </c>
      <c r="AF21" s="894">
        <v>255</v>
      </c>
      <c r="AG21" s="894">
        <v>8587</v>
      </c>
      <c r="AH21" s="894">
        <v>4272</v>
      </c>
      <c r="AI21" s="894">
        <v>4315</v>
      </c>
      <c r="AJ21" s="894">
        <v>3440</v>
      </c>
      <c r="AK21" s="894">
        <v>3599</v>
      </c>
      <c r="AL21" s="894">
        <v>796</v>
      </c>
      <c r="AM21" s="894">
        <v>691</v>
      </c>
      <c r="AN21" s="894">
        <v>36</v>
      </c>
      <c r="AO21" s="894">
        <v>25</v>
      </c>
      <c r="AP21" s="894">
        <v>8060</v>
      </c>
      <c r="AQ21" s="894">
        <v>4000</v>
      </c>
      <c r="AR21" s="894">
        <v>4060</v>
      </c>
      <c r="AS21" s="894">
        <v>3188</v>
      </c>
      <c r="AT21" s="894">
        <v>3327</v>
      </c>
      <c r="AU21" s="894">
        <v>657</v>
      </c>
      <c r="AV21" s="894">
        <v>616</v>
      </c>
      <c r="AW21" s="894">
        <v>155</v>
      </c>
      <c r="AX21" s="894">
        <v>117</v>
      </c>
      <c r="AY21" s="894">
        <v>379</v>
      </c>
      <c r="BA21" s="895">
        <f t="shared" si="6"/>
        <v>146</v>
      </c>
      <c r="BB21" s="895">
        <f t="shared" si="7"/>
        <v>-381</v>
      </c>
      <c r="BC21" s="896">
        <f t="shared" si="14"/>
        <v>992</v>
      </c>
      <c r="BD21" s="896">
        <f t="shared" si="15"/>
        <v>1373</v>
      </c>
      <c r="BE21" s="895">
        <f t="shared" si="8"/>
        <v>527</v>
      </c>
      <c r="BF21" s="751">
        <f t="shared" si="2"/>
        <v>8587</v>
      </c>
      <c r="BG21" s="751">
        <f t="shared" si="3"/>
        <v>8060</v>
      </c>
      <c r="BH21" s="895">
        <f t="shared" si="9"/>
        <v>524</v>
      </c>
      <c r="BI21" s="897">
        <f t="shared" si="4"/>
        <v>7039</v>
      </c>
      <c r="BJ21" s="898">
        <f t="shared" si="5"/>
        <v>6515</v>
      </c>
      <c r="BK21" s="897">
        <f t="shared" si="10"/>
        <v>716</v>
      </c>
      <c r="BL21" s="897">
        <f t="shared" si="11"/>
        <v>1487</v>
      </c>
      <c r="BM21" s="897">
        <f t="shared" si="12"/>
        <v>771</v>
      </c>
      <c r="BN21" s="897">
        <f t="shared" si="13"/>
        <v>-713</v>
      </c>
    </row>
    <row r="22" spans="1:66" x14ac:dyDescent="0.2">
      <c r="B22" s="912">
        <v>105</v>
      </c>
      <c r="C22" s="899" t="s">
        <v>22</v>
      </c>
      <c r="D22" s="813"/>
      <c r="E22" s="916"/>
      <c r="F22" s="917"/>
      <c r="G22" s="892"/>
      <c r="H22" s="892"/>
      <c r="I22" s="892"/>
      <c r="J22" s="894">
        <v>31</v>
      </c>
      <c r="K22" s="894">
        <v>-104</v>
      </c>
      <c r="L22" s="894">
        <v>135</v>
      </c>
      <c r="M22" s="894">
        <v>-626</v>
      </c>
      <c r="N22" s="894">
        <v>-373</v>
      </c>
      <c r="O22" s="894">
        <v>-253</v>
      </c>
      <c r="P22" s="894">
        <v>855</v>
      </c>
      <c r="Q22" s="894">
        <v>418</v>
      </c>
      <c r="R22" s="894">
        <v>437</v>
      </c>
      <c r="S22" s="894">
        <v>392</v>
      </c>
      <c r="T22" s="894">
        <v>415</v>
      </c>
      <c r="U22" s="894">
        <v>26</v>
      </c>
      <c r="V22" s="894">
        <v>22</v>
      </c>
      <c r="W22" s="894">
        <v>1481</v>
      </c>
      <c r="X22" s="894">
        <v>791</v>
      </c>
      <c r="Y22" s="894">
        <v>690</v>
      </c>
      <c r="Z22" s="894">
        <v>779</v>
      </c>
      <c r="AA22" s="894">
        <v>678</v>
      </c>
      <c r="AB22" s="894">
        <v>12</v>
      </c>
      <c r="AC22" s="894">
        <v>12</v>
      </c>
      <c r="AD22" s="894">
        <v>657</v>
      </c>
      <c r="AE22" s="894">
        <v>269</v>
      </c>
      <c r="AF22" s="894">
        <v>388</v>
      </c>
      <c r="AG22" s="894">
        <v>8468</v>
      </c>
      <c r="AH22" s="894">
        <v>4497</v>
      </c>
      <c r="AI22" s="894">
        <v>3971</v>
      </c>
      <c r="AJ22" s="894">
        <v>3382</v>
      </c>
      <c r="AK22" s="894">
        <v>3152</v>
      </c>
      <c r="AL22" s="894">
        <v>1044</v>
      </c>
      <c r="AM22" s="894">
        <v>788</v>
      </c>
      <c r="AN22" s="894">
        <v>71</v>
      </c>
      <c r="AO22" s="894">
        <v>31</v>
      </c>
      <c r="AP22" s="894">
        <v>7811</v>
      </c>
      <c r="AQ22" s="894">
        <v>4228</v>
      </c>
      <c r="AR22" s="894">
        <v>3583</v>
      </c>
      <c r="AS22" s="894">
        <v>3066</v>
      </c>
      <c r="AT22" s="894">
        <v>2860</v>
      </c>
      <c r="AU22" s="894">
        <v>818</v>
      </c>
      <c r="AV22" s="894">
        <v>564</v>
      </c>
      <c r="AW22" s="894">
        <v>344</v>
      </c>
      <c r="AX22" s="894">
        <v>159</v>
      </c>
      <c r="AY22" s="894">
        <v>351</v>
      </c>
      <c r="BA22" s="895">
        <f t="shared" si="6"/>
        <v>31</v>
      </c>
      <c r="BB22" s="895">
        <f t="shared" si="7"/>
        <v>-626</v>
      </c>
      <c r="BC22" s="896">
        <f t="shared" si="14"/>
        <v>855</v>
      </c>
      <c r="BD22" s="896">
        <f t="shared" si="15"/>
        <v>1481</v>
      </c>
      <c r="BE22" s="895">
        <f t="shared" si="8"/>
        <v>657</v>
      </c>
      <c r="BF22" s="751">
        <f t="shared" si="2"/>
        <v>8468</v>
      </c>
      <c r="BG22" s="751">
        <f t="shared" si="3"/>
        <v>7811</v>
      </c>
      <c r="BH22" s="895">
        <f t="shared" si="9"/>
        <v>608</v>
      </c>
      <c r="BI22" s="897">
        <f t="shared" si="4"/>
        <v>6534</v>
      </c>
      <c r="BJ22" s="898">
        <f t="shared" si="5"/>
        <v>5926</v>
      </c>
      <c r="BK22" s="897">
        <f t="shared" si="10"/>
        <v>924</v>
      </c>
      <c r="BL22" s="897">
        <f t="shared" si="11"/>
        <v>1832</v>
      </c>
      <c r="BM22" s="897">
        <f t="shared" si="12"/>
        <v>908</v>
      </c>
      <c r="BN22" s="897">
        <f t="shared" si="13"/>
        <v>-875</v>
      </c>
    </row>
    <row r="23" spans="1:66" x14ac:dyDescent="0.2">
      <c r="B23" s="912">
        <v>106</v>
      </c>
      <c r="C23" s="899" t="s">
        <v>24</v>
      </c>
      <c r="D23" s="813"/>
      <c r="E23" s="916"/>
      <c r="F23" s="917"/>
      <c r="G23" s="892"/>
      <c r="H23" s="892"/>
      <c r="I23" s="892"/>
      <c r="J23" s="894">
        <v>-553</v>
      </c>
      <c r="K23" s="894">
        <v>-254</v>
      </c>
      <c r="L23" s="894">
        <v>-299</v>
      </c>
      <c r="M23" s="894">
        <v>-885</v>
      </c>
      <c r="N23" s="894">
        <v>-476</v>
      </c>
      <c r="O23" s="894">
        <v>-409</v>
      </c>
      <c r="P23" s="894">
        <v>574</v>
      </c>
      <c r="Q23" s="894">
        <v>275</v>
      </c>
      <c r="R23" s="894">
        <v>299</v>
      </c>
      <c r="S23" s="894">
        <v>264</v>
      </c>
      <c r="T23" s="894">
        <v>283</v>
      </c>
      <c r="U23" s="894">
        <v>11</v>
      </c>
      <c r="V23" s="894">
        <v>16</v>
      </c>
      <c r="W23" s="894">
        <v>1459</v>
      </c>
      <c r="X23" s="894">
        <v>751</v>
      </c>
      <c r="Y23" s="894">
        <v>708</v>
      </c>
      <c r="Z23" s="894">
        <v>704</v>
      </c>
      <c r="AA23" s="894">
        <v>679</v>
      </c>
      <c r="AB23" s="894">
        <v>47</v>
      </c>
      <c r="AC23" s="894">
        <v>29</v>
      </c>
      <c r="AD23" s="894">
        <v>332</v>
      </c>
      <c r="AE23" s="894">
        <v>222</v>
      </c>
      <c r="AF23" s="894">
        <v>110</v>
      </c>
      <c r="AG23" s="894">
        <v>5416</v>
      </c>
      <c r="AH23" s="894">
        <v>2915</v>
      </c>
      <c r="AI23" s="894">
        <v>2501</v>
      </c>
      <c r="AJ23" s="894">
        <v>2385</v>
      </c>
      <c r="AK23" s="894">
        <v>2072</v>
      </c>
      <c r="AL23" s="894">
        <v>491</v>
      </c>
      <c r="AM23" s="894">
        <v>387</v>
      </c>
      <c r="AN23" s="894">
        <v>39</v>
      </c>
      <c r="AO23" s="894">
        <v>42</v>
      </c>
      <c r="AP23" s="894">
        <v>5084</v>
      </c>
      <c r="AQ23" s="894">
        <v>2693</v>
      </c>
      <c r="AR23" s="894">
        <v>2391</v>
      </c>
      <c r="AS23" s="894">
        <v>2205</v>
      </c>
      <c r="AT23" s="894">
        <v>2003</v>
      </c>
      <c r="AU23" s="894">
        <v>382</v>
      </c>
      <c r="AV23" s="894">
        <v>312</v>
      </c>
      <c r="AW23" s="894">
        <v>106</v>
      </c>
      <c r="AX23" s="894">
        <v>76</v>
      </c>
      <c r="AY23" s="894">
        <v>196</v>
      </c>
      <c r="BA23" s="895">
        <f t="shared" si="6"/>
        <v>-553</v>
      </c>
      <c r="BB23" s="895">
        <f t="shared" si="7"/>
        <v>-885</v>
      </c>
      <c r="BC23" s="896">
        <f t="shared" si="14"/>
        <v>574</v>
      </c>
      <c r="BD23" s="896">
        <f t="shared" si="15"/>
        <v>1459</v>
      </c>
      <c r="BE23" s="895">
        <f t="shared" si="8"/>
        <v>332</v>
      </c>
      <c r="BF23" s="751">
        <f t="shared" si="2"/>
        <v>5416</v>
      </c>
      <c r="BG23" s="751">
        <f t="shared" si="3"/>
        <v>5084</v>
      </c>
      <c r="BH23" s="895">
        <f t="shared" si="9"/>
        <v>249</v>
      </c>
      <c r="BI23" s="897">
        <f t="shared" si="4"/>
        <v>4457</v>
      </c>
      <c r="BJ23" s="898">
        <f t="shared" si="5"/>
        <v>4208</v>
      </c>
      <c r="BK23" s="897">
        <f t="shared" si="10"/>
        <v>460</v>
      </c>
      <c r="BL23" s="897">
        <f t="shared" si="11"/>
        <v>878</v>
      </c>
      <c r="BM23" s="897">
        <f t="shared" si="12"/>
        <v>418</v>
      </c>
      <c r="BN23" s="897">
        <f t="shared" si="13"/>
        <v>-377</v>
      </c>
    </row>
    <row r="24" spans="1:66" x14ac:dyDescent="0.2">
      <c r="B24" s="912">
        <v>107</v>
      </c>
      <c r="C24" s="899" t="s">
        <v>25</v>
      </c>
      <c r="D24" s="813"/>
      <c r="E24" s="916"/>
      <c r="F24" s="917"/>
      <c r="G24" s="892"/>
      <c r="H24" s="892"/>
      <c r="I24" s="892"/>
      <c r="J24" s="894">
        <v>-929</v>
      </c>
      <c r="K24" s="894">
        <v>-474</v>
      </c>
      <c r="L24" s="894">
        <v>-455</v>
      </c>
      <c r="M24" s="894">
        <v>-797</v>
      </c>
      <c r="N24" s="894">
        <v>-358</v>
      </c>
      <c r="O24" s="894">
        <v>-439</v>
      </c>
      <c r="P24" s="894">
        <v>1010</v>
      </c>
      <c r="Q24" s="894">
        <v>516</v>
      </c>
      <c r="R24" s="894">
        <v>494</v>
      </c>
      <c r="S24" s="894">
        <v>511</v>
      </c>
      <c r="T24" s="894">
        <v>489</v>
      </c>
      <c r="U24" s="894">
        <v>5</v>
      </c>
      <c r="V24" s="894">
        <v>5</v>
      </c>
      <c r="W24" s="894">
        <v>1807</v>
      </c>
      <c r="X24" s="894">
        <v>874</v>
      </c>
      <c r="Y24" s="894">
        <v>933</v>
      </c>
      <c r="Z24" s="894">
        <v>857</v>
      </c>
      <c r="AA24" s="894">
        <v>910</v>
      </c>
      <c r="AB24" s="894">
        <v>17</v>
      </c>
      <c r="AC24" s="894">
        <v>23</v>
      </c>
      <c r="AD24" s="894">
        <v>-132</v>
      </c>
      <c r="AE24" s="894">
        <v>-116</v>
      </c>
      <c r="AF24" s="894">
        <v>-16</v>
      </c>
      <c r="AG24" s="894">
        <v>6589</v>
      </c>
      <c r="AH24" s="894">
        <v>3192</v>
      </c>
      <c r="AI24" s="894">
        <v>3397</v>
      </c>
      <c r="AJ24" s="894">
        <v>2985</v>
      </c>
      <c r="AK24" s="894">
        <v>3185</v>
      </c>
      <c r="AL24" s="894">
        <v>173</v>
      </c>
      <c r="AM24" s="894">
        <v>190</v>
      </c>
      <c r="AN24" s="894">
        <v>34</v>
      </c>
      <c r="AO24" s="894">
        <v>22</v>
      </c>
      <c r="AP24" s="894">
        <v>6721</v>
      </c>
      <c r="AQ24" s="894">
        <v>3308</v>
      </c>
      <c r="AR24" s="894">
        <v>3413</v>
      </c>
      <c r="AS24" s="894">
        <v>3121</v>
      </c>
      <c r="AT24" s="894">
        <v>3222</v>
      </c>
      <c r="AU24" s="894">
        <v>152</v>
      </c>
      <c r="AV24" s="894">
        <v>162</v>
      </c>
      <c r="AW24" s="894">
        <v>35</v>
      </c>
      <c r="AX24" s="894">
        <v>29</v>
      </c>
      <c r="AY24" s="894">
        <v>328</v>
      </c>
      <c r="BA24" s="895">
        <f t="shared" si="6"/>
        <v>-929</v>
      </c>
      <c r="BB24" s="895">
        <f t="shared" si="7"/>
        <v>-797</v>
      </c>
      <c r="BC24" s="896">
        <f t="shared" si="14"/>
        <v>1010</v>
      </c>
      <c r="BD24" s="896">
        <f t="shared" si="15"/>
        <v>1807</v>
      </c>
      <c r="BE24" s="895">
        <f t="shared" si="8"/>
        <v>-132</v>
      </c>
      <c r="BF24" s="751">
        <f t="shared" si="2"/>
        <v>6589</v>
      </c>
      <c r="BG24" s="751">
        <f t="shared" si="3"/>
        <v>6721</v>
      </c>
      <c r="BH24" s="895">
        <f t="shared" si="9"/>
        <v>-173</v>
      </c>
      <c r="BI24" s="897">
        <f t="shared" si="4"/>
        <v>6170</v>
      </c>
      <c r="BJ24" s="898">
        <f t="shared" si="5"/>
        <v>6343</v>
      </c>
      <c r="BK24" s="897">
        <f t="shared" si="10"/>
        <v>166</v>
      </c>
      <c r="BL24" s="897">
        <f t="shared" si="11"/>
        <v>363</v>
      </c>
      <c r="BM24" s="897">
        <f t="shared" si="12"/>
        <v>197</v>
      </c>
      <c r="BN24" s="897">
        <f t="shared" si="13"/>
        <v>-125</v>
      </c>
    </row>
    <row r="25" spans="1:66" x14ac:dyDescent="0.2">
      <c r="B25" s="912">
        <v>108</v>
      </c>
      <c r="C25" s="899" t="s">
        <v>26</v>
      </c>
      <c r="D25" s="813"/>
      <c r="E25" s="916"/>
      <c r="F25" s="917"/>
      <c r="G25" s="892"/>
      <c r="H25" s="892"/>
      <c r="I25" s="892"/>
      <c r="J25" s="894">
        <v>-1091</v>
      </c>
      <c r="K25" s="894">
        <v>-538</v>
      </c>
      <c r="L25" s="894">
        <v>-553</v>
      </c>
      <c r="M25" s="894">
        <v>-822</v>
      </c>
      <c r="N25" s="894">
        <v>-421</v>
      </c>
      <c r="O25" s="894">
        <v>-401</v>
      </c>
      <c r="P25" s="894">
        <v>1598</v>
      </c>
      <c r="Q25" s="894">
        <v>816</v>
      </c>
      <c r="R25" s="894">
        <v>782</v>
      </c>
      <c r="S25" s="894">
        <v>813</v>
      </c>
      <c r="T25" s="894">
        <v>779</v>
      </c>
      <c r="U25" s="894">
        <v>3</v>
      </c>
      <c r="V25" s="894">
        <v>3</v>
      </c>
      <c r="W25" s="894">
        <v>2420</v>
      </c>
      <c r="X25" s="894">
        <v>1237</v>
      </c>
      <c r="Y25" s="894">
        <v>1183</v>
      </c>
      <c r="Z25" s="894">
        <v>1228</v>
      </c>
      <c r="AA25" s="894">
        <v>1165</v>
      </c>
      <c r="AB25" s="894">
        <v>9</v>
      </c>
      <c r="AC25" s="894">
        <v>18</v>
      </c>
      <c r="AD25" s="894">
        <v>-269</v>
      </c>
      <c r="AE25" s="894">
        <v>-117</v>
      </c>
      <c r="AF25" s="894">
        <v>-152</v>
      </c>
      <c r="AG25" s="894">
        <v>8260</v>
      </c>
      <c r="AH25" s="894">
        <v>4230</v>
      </c>
      <c r="AI25" s="894">
        <v>4030</v>
      </c>
      <c r="AJ25" s="894">
        <v>3861</v>
      </c>
      <c r="AK25" s="894">
        <v>3754</v>
      </c>
      <c r="AL25" s="894">
        <v>334</v>
      </c>
      <c r="AM25" s="894">
        <v>252</v>
      </c>
      <c r="AN25" s="894">
        <v>35</v>
      </c>
      <c r="AO25" s="894">
        <v>24</v>
      </c>
      <c r="AP25" s="894">
        <v>8529</v>
      </c>
      <c r="AQ25" s="894">
        <v>4347</v>
      </c>
      <c r="AR25" s="894">
        <v>4182</v>
      </c>
      <c r="AS25" s="894">
        <v>4043</v>
      </c>
      <c r="AT25" s="894">
        <v>3954</v>
      </c>
      <c r="AU25" s="894">
        <v>262</v>
      </c>
      <c r="AV25" s="894">
        <v>190</v>
      </c>
      <c r="AW25" s="894">
        <v>42</v>
      </c>
      <c r="AX25" s="894">
        <v>38</v>
      </c>
      <c r="AY25" s="894">
        <v>250</v>
      </c>
      <c r="BA25" s="895">
        <f t="shared" si="6"/>
        <v>-1091</v>
      </c>
      <c r="BB25" s="895">
        <f t="shared" si="7"/>
        <v>-822</v>
      </c>
      <c r="BC25" s="896">
        <f t="shared" si="14"/>
        <v>1598</v>
      </c>
      <c r="BD25" s="896">
        <f t="shared" si="15"/>
        <v>2420</v>
      </c>
      <c r="BE25" s="895">
        <f t="shared" si="8"/>
        <v>-269</v>
      </c>
      <c r="BF25" s="751">
        <f t="shared" si="2"/>
        <v>8260</v>
      </c>
      <c r="BG25" s="751">
        <f t="shared" si="3"/>
        <v>8529</v>
      </c>
      <c r="BH25" s="895">
        <f t="shared" si="9"/>
        <v>-382</v>
      </c>
      <c r="BI25" s="897">
        <f t="shared" si="4"/>
        <v>7615</v>
      </c>
      <c r="BJ25" s="898">
        <f t="shared" si="5"/>
        <v>7997</v>
      </c>
      <c r="BK25" s="897">
        <f t="shared" si="10"/>
        <v>354</v>
      </c>
      <c r="BL25" s="897">
        <f t="shared" si="11"/>
        <v>586</v>
      </c>
      <c r="BM25" s="897">
        <f t="shared" si="12"/>
        <v>232</v>
      </c>
      <c r="BN25" s="897">
        <f t="shared" si="13"/>
        <v>-241</v>
      </c>
    </row>
    <row r="26" spans="1:66" x14ac:dyDescent="0.2">
      <c r="B26" s="912">
        <v>109</v>
      </c>
      <c r="C26" s="899" t="s">
        <v>516</v>
      </c>
      <c r="D26" s="813" t="s">
        <v>514</v>
      </c>
      <c r="E26" s="916"/>
      <c r="F26" s="917"/>
      <c r="G26" s="892"/>
      <c r="H26" s="892"/>
      <c r="I26" s="892"/>
      <c r="J26" s="894">
        <v>-1722</v>
      </c>
      <c r="K26" s="894">
        <v>-959</v>
      </c>
      <c r="L26" s="894">
        <v>-763</v>
      </c>
      <c r="M26" s="894">
        <v>-1100</v>
      </c>
      <c r="N26" s="894">
        <v>-547</v>
      </c>
      <c r="O26" s="894">
        <v>-553</v>
      </c>
      <c r="P26" s="894">
        <v>1195</v>
      </c>
      <c r="Q26" s="894">
        <v>636</v>
      </c>
      <c r="R26" s="894">
        <v>559</v>
      </c>
      <c r="S26" s="894">
        <v>634</v>
      </c>
      <c r="T26" s="894">
        <v>552</v>
      </c>
      <c r="U26" s="894">
        <v>2</v>
      </c>
      <c r="V26" s="894">
        <v>7</v>
      </c>
      <c r="W26" s="894">
        <v>2295</v>
      </c>
      <c r="X26" s="894">
        <v>1183</v>
      </c>
      <c r="Y26" s="894">
        <v>1112</v>
      </c>
      <c r="Z26" s="894">
        <v>1177</v>
      </c>
      <c r="AA26" s="894">
        <v>1106</v>
      </c>
      <c r="AB26" s="894">
        <v>6</v>
      </c>
      <c r="AC26" s="894">
        <v>6</v>
      </c>
      <c r="AD26" s="894">
        <v>-622</v>
      </c>
      <c r="AE26" s="894">
        <v>-412</v>
      </c>
      <c r="AF26" s="894">
        <v>-210</v>
      </c>
      <c r="AG26" s="894">
        <v>7265</v>
      </c>
      <c r="AH26" s="894">
        <v>3411</v>
      </c>
      <c r="AI26" s="894">
        <v>3854</v>
      </c>
      <c r="AJ26" s="894">
        <v>3129</v>
      </c>
      <c r="AK26" s="894">
        <v>3226</v>
      </c>
      <c r="AL26" s="894">
        <v>250</v>
      </c>
      <c r="AM26" s="894">
        <v>607</v>
      </c>
      <c r="AN26" s="894">
        <v>32</v>
      </c>
      <c r="AO26" s="894">
        <v>21</v>
      </c>
      <c r="AP26" s="894">
        <v>7887</v>
      </c>
      <c r="AQ26" s="894">
        <v>3823</v>
      </c>
      <c r="AR26" s="894">
        <v>4064</v>
      </c>
      <c r="AS26" s="894">
        <v>3629</v>
      </c>
      <c r="AT26" s="894">
        <v>3573</v>
      </c>
      <c r="AU26" s="894">
        <v>150</v>
      </c>
      <c r="AV26" s="894">
        <v>445</v>
      </c>
      <c r="AW26" s="894">
        <v>44</v>
      </c>
      <c r="AX26" s="894">
        <v>46</v>
      </c>
      <c r="AY26" s="894">
        <v>392</v>
      </c>
      <c r="BA26" s="895">
        <f t="shared" si="6"/>
        <v>-1722</v>
      </c>
      <c r="BB26" s="895">
        <f t="shared" si="7"/>
        <v>-1100</v>
      </c>
      <c r="BC26" s="896">
        <f t="shared" si="14"/>
        <v>1195</v>
      </c>
      <c r="BD26" s="896">
        <f t="shared" si="15"/>
        <v>2295</v>
      </c>
      <c r="BE26" s="895">
        <f t="shared" si="8"/>
        <v>-622</v>
      </c>
      <c r="BF26" s="751">
        <f t="shared" si="2"/>
        <v>7265</v>
      </c>
      <c r="BG26" s="751">
        <f t="shared" si="3"/>
        <v>7887</v>
      </c>
      <c r="BH26" s="895">
        <f t="shared" si="9"/>
        <v>-847</v>
      </c>
      <c r="BI26" s="897">
        <f t="shared" si="4"/>
        <v>6355</v>
      </c>
      <c r="BJ26" s="898">
        <f t="shared" si="5"/>
        <v>7202</v>
      </c>
      <c r="BK26" s="897">
        <f t="shared" si="10"/>
        <v>368</v>
      </c>
      <c r="BL26" s="897">
        <f t="shared" si="11"/>
        <v>857</v>
      </c>
      <c r="BM26" s="897">
        <f t="shared" si="12"/>
        <v>489</v>
      </c>
      <c r="BN26" s="897">
        <f t="shared" si="13"/>
        <v>-143</v>
      </c>
    </row>
    <row r="27" spans="1:66" x14ac:dyDescent="0.2">
      <c r="B27" s="912">
        <v>110</v>
      </c>
      <c r="C27" s="899" t="s">
        <v>21</v>
      </c>
      <c r="D27" s="813"/>
      <c r="E27" s="916"/>
      <c r="F27" s="917"/>
      <c r="G27" s="892"/>
      <c r="H27" s="892"/>
      <c r="I27" s="892"/>
      <c r="J27" s="894">
        <v>1160</v>
      </c>
      <c r="K27" s="894">
        <v>382</v>
      </c>
      <c r="L27" s="894">
        <v>778</v>
      </c>
      <c r="M27" s="894">
        <v>-171</v>
      </c>
      <c r="N27" s="894">
        <v>-93</v>
      </c>
      <c r="O27" s="894">
        <v>-78</v>
      </c>
      <c r="P27" s="894">
        <v>1170</v>
      </c>
      <c r="Q27" s="894">
        <v>604</v>
      </c>
      <c r="R27" s="894">
        <v>566</v>
      </c>
      <c r="S27" s="894">
        <v>557</v>
      </c>
      <c r="T27" s="894">
        <v>513</v>
      </c>
      <c r="U27" s="894">
        <v>47</v>
      </c>
      <c r="V27" s="894">
        <v>53</v>
      </c>
      <c r="W27" s="894">
        <v>1341</v>
      </c>
      <c r="X27" s="894">
        <v>697</v>
      </c>
      <c r="Y27" s="894">
        <v>644</v>
      </c>
      <c r="Z27" s="894">
        <v>658</v>
      </c>
      <c r="AA27" s="894">
        <v>605</v>
      </c>
      <c r="AB27" s="894">
        <v>39</v>
      </c>
      <c r="AC27" s="894">
        <v>39</v>
      </c>
      <c r="AD27" s="894">
        <v>1331</v>
      </c>
      <c r="AE27" s="894">
        <v>475</v>
      </c>
      <c r="AF27" s="894">
        <v>856</v>
      </c>
      <c r="AG27" s="894">
        <v>14101</v>
      </c>
      <c r="AH27" s="894">
        <v>7045</v>
      </c>
      <c r="AI27" s="894">
        <v>7056</v>
      </c>
      <c r="AJ27" s="894">
        <v>5149</v>
      </c>
      <c r="AK27" s="894">
        <v>5516</v>
      </c>
      <c r="AL27" s="894">
        <v>1809</v>
      </c>
      <c r="AM27" s="894">
        <v>1466</v>
      </c>
      <c r="AN27" s="894">
        <v>87</v>
      </c>
      <c r="AO27" s="894">
        <v>74</v>
      </c>
      <c r="AP27" s="894">
        <v>12770</v>
      </c>
      <c r="AQ27" s="894">
        <v>6570</v>
      </c>
      <c r="AR27" s="894">
        <v>6200</v>
      </c>
      <c r="AS27" s="894">
        <v>4815</v>
      </c>
      <c r="AT27" s="894">
        <v>4831</v>
      </c>
      <c r="AU27" s="894">
        <v>1427</v>
      </c>
      <c r="AV27" s="894">
        <v>1127</v>
      </c>
      <c r="AW27" s="894">
        <v>328</v>
      </c>
      <c r="AX27" s="894">
        <v>242</v>
      </c>
      <c r="AY27" s="894">
        <v>895</v>
      </c>
      <c r="BA27" s="895">
        <f t="shared" si="6"/>
        <v>1160</v>
      </c>
      <c r="BB27" s="895">
        <f t="shared" si="7"/>
        <v>-171</v>
      </c>
      <c r="BC27" s="896">
        <f t="shared" si="14"/>
        <v>1170</v>
      </c>
      <c r="BD27" s="896">
        <f t="shared" si="15"/>
        <v>1341</v>
      </c>
      <c r="BE27" s="895">
        <f t="shared" si="8"/>
        <v>1331</v>
      </c>
      <c r="BF27" s="751">
        <f t="shared" si="2"/>
        <v>14101</v>
      </c>
      <c r="BG27" s="751">
        <f t="shared" si="3"/>
        <v>12770</v>
      </c>
      <c r="BH27" s="895">
        <f t="shared" si="9"/>
        <v>1019</v>
      </c>
      <c r="BI27" s="897">
        <f t="shared" si="4"/>
        <v>10665</v>
      </c>
      <c r="BJ27" s="898">
        <f t="shared" si="5"/>
        <v>9646</v>
      </c>
      <c r="BK27" s="897">
        <f t="shared" si="10"/>
        <v>1820</v>
      </c>
      <c r="BL27" s="897">
        <f t="shared" si="11"/>
        <v>3275</v>
      </c>
      <c r="BM27" s="897">
        <f t="shared" si="12"/>
        <v>1455</v>
      </c>
      <c r="BN27" s="897">
        <f t="shared" si="13"/>
        <v>-1508</v>
      </c>
    </row>
    <row r="28" spans="1:66" s="760" customFormat="1" x14ac:dyDescent="0.2">
      <c r="A28"/>
      <c r="B28" s="912">
        <v>111</v>
      </c>
      <c r="C28" s="899" t="s">
        <v>517</v>
      </c>
      <c r="D28" s="813"/>
      <c r="E28" s="916"/>
      <c r="F28" s="917"/>
      <c r="G28" s="892"/>
      <c r="H28" s="892"/>
      <c r="I28" s="892"/>
      <c r="J28" s="894">
        <v>-1695</v>
      </c>
      <c r="K28" s="894">
        <v>-811</v>
      </c>
      <c r="L28" s="894">
        <v>-884</v>
      </c>
      <c r="M28" s="894">
        <v>-713</v>
      </c>
      <c r="N28" s="894">
        <v>-318</v>
      </c>
      <c r="O28" s="894">
        <v>-395</v>
      </c>
      <c r="P28" s="894">
        <v>1422</v>
      </c>
      <c r="Q28" s="894">
        <v>728</v>
      </c>
      <c r="R28" s="894">
        <v>694</v>
      </c>
      <c r="S28" s="894">
        <v>722</v>
      </c>
      <c r="T28" s="894">
        <v>694</v>
      </c>
      <c r="U28" s="894">
        <v>6</v>
      </c>
      <c r="V28" s="894">
        <v>0</v>
      </c>
      <c r="W28" s="894">
        <v>2135</v>
      </c>
      <c r="X28" s="894">
        <v>1046</v>
      </c>
      <c r="Y28" s="894">
        <v>1089</v>
      </c>
      <c r="Z28" s="894">
        <v>1035</v>
      </c>
      <c r="AA28" s="894">
        <v>1080</v>
      </c>
      <c r="AB28" s="894">
        <v>11</v>
      </c>
      <c r="AC28" s="894">
        <v>9</v>
      </c>
      <c r="AD28" s="894">
        <v>-982</v>
      </c>
      <c r="AE28" s="894">
        <v>-493</v>
      </c>
      <c r="AF28" s="894">
        <v>-489</v>
      </c>
      <c r="AG28" s="894">
        <v>8616</v>
      </c>
      <c r="AH28" s="894">
        <v>4475</v>
      </c>
      <c r="AI28" s="894">
        <v>4141</v>
      </c>
      <c r="AJ28" s="894">
        <v>3972</v>
      </c>
      <c r="AK28" s="894">
        <v>3779</v>
      </c>
      <c r="AL28" s="894">
        <v>475</v>
      </c>
      <c r="AM28" s="894">
        <v>340</v>
      </c>
      <c r="AN28" s="894">
        <v>28</v>
      </c>
      <c r="AO28" s="894">
        <v>22</v>
      </c>
      <c r="AP28" s="894">
        <v>9598</v>
      </c>
      <c r="AQ28" s="894">
        <v>4968</v>
      </c>
      <c r="AR28" s="894">
        <v>4630</v>
      </c>
      <c r="AS28" s="894">
        <v>4638</v>
      </c>
      <c r="AT28" s="894">
        <v>4392</v>
      </c>
      <c r="AU28" s="894">
        <v>234</v>
      </c>
      <c r="AV28" s="894">
        <v>181</v>
      </c>
      <c r="AW28" s="894">
        <v>96</v>
      </c>
      <c r="AX28" s="894">
        <v>57</v>
      </c>
      <c r="AY28" s="894">
        <v>566</v>
      </c>
      <c r="BA28" s="895">
        <f t="shared" si="6"/>
        <v>-1695</v>
      </c>
      <c r="BB28" s="895">
        <f t="shared" si="7"/>
        <v>-713</v>
      </c>
      <c r="BC28" s="896">
        <f t="shared" si="14"/>
        <v>1422</v>
      </c>
      <c r="BD28" s="896">
        <f t="shared" si="15"/>
        <v>2135</v>
      </c>
      <c r="BE28" s="895">
        <f t="shared" si="8"/>
        <v>-982</v>
      </c>
      <c r="BF28" s="751">
        <f t="shared" si="2"/>
        <v>8616</v>
      </c>
      <c r="BG28" s="751">
        <f t="shared" si="3"/>
        <v>9598</v>
      </c>
      <c r="BH28" s="895">
        <f t="shared" si="9"/>
        <v>-1279</v>
      </c>
      <c r="BI28" s="897">
        <f t="shared" si="4"/>
        <v>7751</v>
      </c>
      <c r="BJ28" s="898">
        <f t="shared" si="5"/>
        <v>9030</v>
      </c>
      <c r="BK28" s="897">
        <f t="shared" si="10"/>
        <v>538</v>
      </c>
      <c r="BL28" s="897">
        <f t="shared" si="11"/>
        <v>815</v>
      </c>
      <c r="BM28" s="897">
        <f t="shared" si="12"/>
        <v>277</v>
      </c>
      <c r="BN28" s="897">
        <f t="shared" si="13"/>
        <v>-241</v>
      </c>
    </row>
    <row r="29" spans="1:66" x14ac:dyDescent="0.2">
      <c r="A29" s="760">
        <v>6</v>
      </c>
      <c r="B29" s="760">
        <v>201</v>
      </c>
      <c r="C29" s="920" t="s">
        <v>518</v>
      </c>
      <c r="D29" s="813"/>
      <c r="E29" s="916"/>
      <c r="F29" s="917"/>
      <c r="G29" s="892"/>
      <c r="H29" s="892"/>
      <c r="I29" s="892"/>
      <c r="J29" s="894">
        <v>-1119</v>
      </c>
      <c r="K29" s="894">
        <v>-231</v>
      </c>
      <c r="L29" s="894">
        <v>-888</v>
      </c>
      <c r="M29" s="894">
        <v>-1443</v>
      </c>
      <c r="N29" s="894">
        <v>-740</v>
      </c>
      <c r="O29" s="894">
        <v>-703</v>
      </c>
      <c r="P29" s="894">
        <v>4087</v>
      </c>
      <c r="Q29" s="894">
        <v>2093</v>
      </c>
      <c r="R29" s="894">
        <v>1994</v>
      </c>
      <c r="S29" s="894">
        <v>2059</v>
      </c>
      <c r="T29" s="894">
        <v>1963</v>
      </c>
      <c r="U29" s="894">
        <v>34</v>
      </c>
      <c r="V29" s="894">
        <v>31</v>
      </c>
      <c r="W29" s="894">
        <v>5530</v>
      </c>
      <c r="X29" s="894">
        <v>2833</v>
      </c>
      <c r="Y29" s="894">
        <v>2697</v>
      </c>
      <c r="Z29" s="894">
        <v>2793</v>
      </c>
      <c r="AA29" s="894">
        <v>2662</v>
      </c>
      <c r="AB29" s="894">
        <v>40</v>
      </c>
      <c r="AC29" s="894">
        <v>35</v>
      </c>
      <c r="AD29" s="894">
        <v>324</v>
      </c>
      <c r="AE29" s="894">
        <v>509</v>
      </c>
      <c r="AF29" s="894">
        <v>-185</v>
      </c>
      <c r="AG29" s="894">
        <v>15571</v>
      </c>
      <c r="AH29" s="894">
        <v>8646</v>
      </c>
      <c r="AI29" s="894">
        <v>6925</v>
      </c>
      <c r="AJ29" s="894">
        <v>7299</v>
      </c>
      <c r="AK29" s="894">
        <v>5932</v>
      </c>
      <c r="AL29" s="894">
        <v>1150</v>
      </c>
      <c r="AM29" s="894">
        <v>869</v>
      </c>
      <c r="AN29" s="894">
        <v>197</v>
      </c>
      <c r="AO29" s="894">
        <v>124</v>
      </c>
      <c r="AP29" s="894">
        <v>15247</v>
      </c>
      <c r="AQ29" s="894">
        <v>8137</v>
      </c>
      <c r="AR29" s="894">
        <v>7110</v>
      </c>
      <c r="AS29" s="894">
        <v>7268</v>
      </c>
      <c r="AT29" s="894">
        <v>6342</v>
      </c>
      <c r="AU29" s="894">
        <v>630</v>
      </c>
      <c r="AV29" s="894">
        <v>605</v>
      </c>
      <c r="AW29" s="894">
        <v>239</v>
      </c>
      <c r="AX29" s="894">
        <v>163</v>
      </c>
      <c r="AY29" s="894">
        <v>2444</v>
      </c>
      <c r="BA29" s="895">
        <f t="shared" si="6"/>
        <v>-1119</v>
      </c>
      <c r="BB29" s="895">
        <f t="shared" si="7"/>
        <v>-1443</v>
      </c>
      <c r="BC29" s="896">
        <f t="shared" si="14"/>
        <v>4087</v>
      </c>
      <c r="BD29" s="896">
        <f t="shared" si="15"/>
        <v>5530</v>
      </c>
      <c r="BE29" s="895">
        <f t="shared" si="8"/>
        <v>324</v>
      </c>
      <c r="BF29" s="751">
        <f t="shared" si="2"/>
        <v>15571</v>
      </c>
      <c r="BG29" s="751">
        <f t="shared" si="3"/>
        <v>15247</v>
      </c>
      <c r="BH29" s="895">
        <f t="shared" si="9"/>
        <v>-379</v>
      </c>
      <c r="BI29" s="897">
        <f t="shared" si="4"/>
        <v>13231</v>
      </c>
      <c r="BJ29" s="898">
        <f t="shared" si="5"/>
        <v>13610</v>
      </c>
      <c r="BK29" s="897">
        <f t="shared" si="10"/>
        <v>1175</v>
      </c>
      <c r="BL29" s="897">
        <f t="shared" si="11"/>
        <v>2019</v>
      </c>
      <c r="BM29" s="897">
        <f t="shared" si="12"/>
        <v>844</v>
      </c>
      <c r="BN29" s="897">
        <f t="shared" si="13"/>
        <v>-472</v>
      </c>
    </row>
    <row r="30" spans="1:66" x14ac:dyDescent="0.2">
      <c r="A30">
        <v>2</v>
      </c>
      <c r="B30">
        <v>202</v>
      </c>
      <c r="C30" s="920" t="s">
        <v>519</v>
      </c>
      <c r="D30" s="813"/>
      <c r="E30" s="916"/>
      <c r="F30" s="917"/>
      <c r="G30" s="892"/>
      <c r="H30" s="892"/>
      <c r="I30" s="892"/>
      <c r="J30" s="894">
        <v>76</v>
      </c>
      <c r="K30" s="894">
        <v>-3</v>
      </c>
      <c r="L30" s="894">
        <v>79</v>
      </c>
      <c r="M30" s="894">
        <v>-1441</v>
      </c>
      <c r="N30" s="894">
        <v>-816</v>
      </c>
      <c r="O30" s="894">
        <v>-625</v>
      </c>
      <c r="P30" s="894">
        <v>3718</v>
      </c>
      <c r="Q30" s="894">
        <v>1942</v>
      </c>
      <c r="R30" s="894">
        <v>1776</v>
      </c>
      <c r="S30" s="894">
        <v>1914</v>
      </c>
      <c r="T30" s="894">
        <v>1754</v>
      </c>
      <c r="U30" s="894">
        <v>28</v>
      </c>
      <c r="V30" s="894">
        <v>22</v>
      </c>
      <c r="W30" s="894">
        <v>5159</v>
      </c>
      <c r="X30" s="894">
        <v>2758</v>
      </c>
      <c r="Y30" s="894">
        <v>2401</v>
      </c>
      <c r="Z30" s="894">
        <v>2689</v>
      </c>
      <c r="AA30" s="894">
        <v>2338</v>
      </c>
      <c r="AB30" s="894">
        <v>69</v>
      </c>
      <c r="AC30" s="894">
        <v>63</v>
      </c>
      <c r="AD30" s="894">
        <v>1517</v>
      </c>
      <c r="AE30" s="894">
        <v>813</v>
      </c>
      <c r="AF30" s="894">
        <v>704</v>
      </c>
      <c r="AG30" s="894">
        <v>19203</v>
      </c>
      <c r="AH30" s="894">
        <v>10199</v>
      </c>
      <c r="AI30" s="894">
        <v>9004</v>
      </c>
      <c r="AJ30" s="894">
        <v>8809</v>
      </c>
      <c r="AK30" s="894">
        <v>8128</v>
      </c>
      <c r="AL30" s="894">
        <v>1198</v>
      </c>
      <c r="AM30" s="894">
        <v>741</v>
      </c>
      <c r="AN30" s="894">
        <v>192</v>
      </c>
      <c r="AO30" s="894">
        <v>135</v>
      </c>
      <c r="AP30" s="894">
        <v>17686</v>
      </c>
      <c r="AQ30" s="894">
        <v>9386</v>
      </c>
      <c r="AR30" s="894">
        <v>8300</v>
      </c>
      <c r="AS30" s="894">
        <v>8576</v>
      </c>
      <c r="AT30" s="894">
        <v>7672</v>
      </c>
      <c r="AU30" s="894">
        <v>570</v>
      </c>
      <c r="AV30" s="894">
        <v>470</v>
      </c>
      <c r="AW30" s="894">
        <v>240</v>
      </c>
      <c r="AX30" s="894">
        <v>158</v>
      </c>
      <c r="AY30" s="894">
        <v>2273</v>
      </c>
      <c r="BA30" s="895">
        <f t="shared" si="6"/>
        <v>76</v>
      </c>
      <c r="BB30" s="895">
        <f t="shared" si="7"/>
        <v>-1441</v>
      </c>
      <c r="BC30" s="896">
        <f t="shared" si="14"/>
        <v>3718</v>
      </c>
      <c r="BD30" s="896">
        <f t="shared" si="15"/>
        <v>5159</v>
      </c>
      <c r="BE30" s="895">
        <f t="shared" si="8"/>
        <v>1517</v>
      </c>
      <c r="BF30" s="751">
        <f t="shared" si="2"/>
        <v>19203</v>
      </c>
      <c r="BG30" s="751">
        <f t="shared" si="3"/>
        <v>17686</v>
      </c>
      <c r="BH30" s="895">
        <f t="shared" si="9"/>
        <v>689</v>
      </c>
      <c r="BI30" s="897">
        <f t="shared" si="4"/>
        <v>16937</v>
      </c>
      <c r="BJ30" s="898">
        <f t="shared" si="5"/>
        <v>16248</v>
      </c>
      <c r="BK30" s="897">
        <f t="shared" si="10"/>
        <v>1229</v>
      </c>
      <c r="BL30" s="897">
        <f t="shared" si="11"/>
        <v>1939</v>
      </c>
      <c r="BM30" s="897">
        <f t="shared" si="12"/>
        <v>710</v>
      </c>
      <c r="BN30" s="897">
        <f t="shared" si="13"/>
        <v>-401</v>
      </c>
    </row>
    <row r="31" spans="1:66" x14ac:dyDescent="0.2">
      <c r="A31">
        <v>4</v>
      </c>
      <c r="B31">
        <v>203</v>
      </c>
      <c r="C31" s="920" t="s">
        <v>520</v>
      </c>
      <c r="D31" s="813"/>
      <c r="E31" s="916"/>
      <c r="F31" s="917"/>
      <c r="G31" s="892"/>
      <c r="H31" s="892"/>
      <c r="I31" s="892"/>
      <c r="J31" s="894">
        <v>822</v>
      </c>
      <c r="K31" s="894">
        <v>434</v>
      </c>
      <c r="L31" s="894">
        <v>388</v>
      </c>
      <c r="M31" s="894">
        <v>-295</v>
      </c>
      <c r="N31" s="894">
        <v>-165</v>
      </c>
      <c r="O31" s="894">
        <v>-130</v>
      </c>
      <c r="P31" s="894">
        <v>2696</v>
      </c>
      <c r="Q31" s="894">
        <v>1409</v>
      </c>
      <c r="R31" s="894">
        <v>1287</v>
      </c>
      <c r="S31" s="894">
        <v>1402</v>
      </c>
      <c r="T31" s="894">
        <v>1282</v>
      </c>
      <c r="U31" s="894">
        <v>7</v>
      </c>
      <c r="V31" s="894">
        <v>5</v>
      </c>
      <c r="W31" s="894">
        <v>2991</v>
      </c>
      <c r="X31" s="894">
        <v>1574</v>
      </c>
      <c r="Y31" s="894">
        <v>1417</v>
      </c>
      <c r="Z31" s="894">
        <v>1560</v>
      </c>
      <c r="AA31" s="894">
        <v>1406</v>
      </c>
      <c r="AB31" s="894">
        <v>14</v>
      </c>
      <c r="AC31" s="894">
        <v>11</v>
      </c>
      <c r="AD31" s="894">
        <v>1117</v>
      </c>
      <c r="AE31" s="894">
        <v>599</v>
      </c>
      <c r="AF31" s="894">
        <v>518</v>
      </c>
      <c r="AG31" s="894">
        <v>11720</v>
      </c>
      <c r="AH31" s="894">
        <v>6162</v>
      </c>
      <c r="AI31" s="894">
        <v>5558</v>
      </c>
      <c r="AJ31" s="894">
        <v>5550</v>
      </c>
      <c r="AK31" s="894">
        <v>5208</v>
      </c>
      <c r="AL31" s="894">
        <v>550</v>
      </c>
      <c r="AM31" s="894">
        <v>291</v>
      </c>
      <c r="AN31" s="894">
        <v>62</v>
      </c>
      <c r="AO31" s="894">
        <v>59</v>
      </c>
      <c r="AP31" s="894">
        <v>10603</v>
      </c>
      <c r="AQ31" s="894">
        <v>5563</v>
      </c>
      <c r="AR31" s="894">
        <v>5040</v>
      </c>
      <c r="AS31" s="894">
        <v>5147</v>
      </c>
      <c r="AT31" s="894">
        <v>4809</v>
      </c>
      <c r="AU31" s="894">
        <v>348</v>
      </c>
      <c r="AV31" s="894">
        <v>203</v>
      </c>
      <c r="AW31" s="894">
        <v>68</v>
      </c>
      <c r="AX31" s="894">
        <v>28</v>
      </c>
      <c r="AY31" s="894">
        <v>1511</v>
      </c>
      <c r="BA31" s="895">
        <f t="shared" si="6"/>
        <v>822</v>
      </c>
      <c r="BB31" s="895">
        <f t="shared" si="7"/>
        <v>-295</v>
      </c>
      <c r="BC31" s="896">
        <f t="shared" si="14"/>
        <v>2696</v>
      </c>
      <c r="BD31" s="896">
        <f t="shared" si="15"/>
        <v>2991</v>
      </c>
      <c r="BE31" s="895">
        <f t="shared" si="8"/>
        <v>1117</v>
      </c>
      <c r="BF31" s="751">
        <f t="shared" si="2"/>
        <v>11720</v>
      </c>
      <c r="BG31" s="751">
        <f t="shared" si="3"/>
        <v>10603</v>
      </c>
      <c r="BH31" s="895">
        <f t="shared" si="9"/>
        <v>802</v>
      </c>
      <c r="BI31" s="897">
        <f t="shared" si="4"/>
        <v>10758</v>
      </c>
      <c r="BJ31" s="898">
        <f t="shared" si="5"/>
        <v>9956</v>
      </c>
      <c r="BK31" s="897">
        <f t="shared" si="10"/>
        <v>570</v>
      </c>
      <c r="BL31" s="897">
        <f t="shared" si="11"/>
        <v>841</v>
      </c>
      <c r="BM31" s="897">
        <f t="shared" si="12"/>
        <v>271</v>
      </c>
      <c r="BN31" s="897">
        <f t="shared" si="13"/>
        <v>-255</v>
      </c>
    </row>
    <row r="32" spans="1:66" x14ac:dyDescent="0.2">
      <c r="A32">
        <v>2</v>
      </c>
      <c r="B32">
        <v>204</v>
      </c>
      <c r="C32" s="920" t="s">
        <v>521</v>
      </c>
      <c r="D32" s="813" t="s">
        <v>514</v>
      </c>
      <c r="E32" s="916"/>
      <c r="F32" s="917"/>
      <c r="G32" s="892"/>
      <c r="H32" s="892"/>
      <c r="I32" s="892"/>
      <c r="J32" s="894">
        <v>-832</v>
      </c>
      <c r="K32" s="894">
        <v>-498</v>
      </c>
      <c r="L32" s="894">
        <v>-334</v>
      </c>
      <c r="M32" s="894">
        <v>-351</v>
      </c>
      <c r="N32" s="894">
        <v>-136</v>
      </c>
      <c r="O32" s="894">
        <v>-215</v>
      </c>
      <c r="P32" s="894">
        <v>3733</v>
      </c>
      <c r="Q32" s="894">
        <v>1880</v>
      </c>
      <c r="R32" s="894">
        <v>1853</v>
      </c>
      <c r="S32" s="894">
        <v>1867</v>
      </c>
      <c r="T32" s="894">
        <v>1835</v>
      </c>
      <c r="U32" s="894">
        <v>13</v>
      </c>
      <c r="V32" s="894">
        <v>18</v>
      </c>
      <c r="W32" s="894">
        <v>4084</v>
      </c>
      <c r="X32" s="894">
        <v>2016</v>
      </c>
      <c r="Y32" s="894">
        <v>2068</v>
      </c>
      <c r="Z32" s="894">
        <v>1983</v>
      </c>
      <c r="AA32" s="894">
        <v>2049</v>
      </c>
      <c r="AB32" s="894">
        <v>33</v>
      </c>
      <c r="AC32" s="894">
        <v>19</v>
      </c>
      <c r="AD32" s="894">
        <v>-481</v>
      </c>
      <c r="AE32" s="894">
        <v>-362</v>
      </c>
      <c r="AF32" s="894">
        <v>-119</v>
      </c>
      <c r="AG32" s="894">
        <v>21946</v>
      </c>
      <c r="AH32" s="894">
        <v>11088</v>
      </c>
      <c r="AI32" s="894">
        <v>10858</v>
      </c>
      <c r="AJ32" s="894">
        <v>10031</v>
      </c>
      <c r="AK32" s="894">
        <v>9852</v>
      </c>
      <c r="AL32" s="894">
        <v>756</v>
      </c>
      <c r="AM32" s="894">
        <v>733</v>
      </c>
      <c r="AN32" s="894">
        <v>301</v>
      </c>
      <c r="AO32" s="894">
        <v>273</v>
      </c>
      <c r="AP32" s="894">
        <v>22427</v>
      </c>
      <c r="AQ32" s="894">
        <v>11450</v>
      </c>
      <c r="AR32" s="894">
        <v>10977</v>
      </c>
      <c r="AS32" s="894">
        <v>10829</v>
      </c>
      <c r="AT32" s="894">
        <v>10387</v>
      </c>
      <c r="AU32" s="894">
        <v>437</v>
      </c>
      <c r="AV32" s="894">
        <v>451</v>
      </c>
      <c r="AW32" s="894">
        <v>184</v>
      </c>
      <c r="AX32" s="894">
        <v>139</v>
      </c>
      <c r="AY32" s="894">
        <v>1047</v>
      </c>
      <c r="BA32" s="895">
        <f t="shared" si="6"/>
        <v>-832</v>
      </c>
      <c r="BB32" s="895">
        <f t="shared" si="7"/>
        <v>-351</v>
      </c>
      <c r="BC32" s="896">
        <f t="shared" si="14"/>
        <v>3733</v>
      </c>
      <c r="BD32" s="896">
        <f t="shared" si="15"/>
        <v>4084</v>
      </c>
      <c r="BE32" s="895">
        <f t="shared" si="8"/>
        <v>-481</v>
      </c>
      <c r="BF32" s="751">
        <f t="shared" si="2"/>
        <v>21946</v>
      </c>
      <c r="BG32" s="751">
        <f t="shared" si="3"/>
        <v>22427</v>
      </c>
      <c r="BH32" s="895">
        <f t="shared" si="9"/>
        <v>-1333</v>
      </c>
      <c r="BI32" s="897">
        <f t="shared" si="4"/>
        <v>19883</v>
      </c>
      <c r="BJ32" s="898">
        <f t="shared" si="5"/>
        <v>21216</v>
      </c>
      <c r="BK32" s="897">
        <f t="shared" si="10"/>
        <v>854</v>
      </c>
      <c r="BL32" s="897">
        <f t="shared" si="11"/>
        <v>1489</v>
      </c>
      <c r="BM32" s="897">
        <f t="shared" si="12"/>
        <v>635</v>
      </c>
      <c r="BN32" s="897">
        <f t="shared" si="13"/>
        <v>-2</v>
      </c>
    </row>
    <row r="33" spans="1:66" x14ac:dyDescent="0.2">
      <c r="A33">
        <v>10</v>
      </c>
      <c r="B33">
        <v>205</v>
      </c>
      <c r="C33" s="920" t="s">
        <v>522</v>
      </c>
      <c r="D33" s="813"/>
      <c r="E33" s="916"/>
      <c r="F33" s="917"/>
      <c r="G33" s="892"/>
      <c r="H33" s="892"/>
      <c r="I33" s="892"/>
      <c r="J33" s="894">
        <v>-717</v>
      </c>
      <c r="K33" s="894">
        <v>-360</v>
      </c>
      <c r="L33" s="894">
        <v>-357</v>
      </c>
      <c r="M33" s="894">
        <v>-350</v>
      </c>
      <c r="N33" s="894">
        <v>-181</v>
      </c>
      <c r="O33" s="894">
        <v>-169</v>
      </c>
      <c r="P33" s="894">
        <v>266</v>
      </c>
      <c r="Q33" s="894">
        <v>125</v>
      </c>
      <c r="R33" s="894">
        <v>141</v>
      </c>
      <c r="S33" s="894">
        <v>124</v>
      </c>
      <c r="T33" s="894">
        <v>139</v>
      </c>
      <c r="U33" s="894">
        <v>1</v>
      </c>
      <c r="V33" s="894">
        <v>2</v>
      </c>
      <c r="W33" s="894">
        <v>616</v>
      </c>
      <c r="X33" s="894">
        <v>306</v>
      </c>
      <c r="Y33" s="894">
        <v>310</v>
      </c>
      <c r="Z33" s="894">
        <v>305</v>
      </c>
      <c r="AA33" s="894">
        <v>310</v>
      </c>
      <c r="AB33" s="894">
        <v>1</v>
      </c>
      <c r="AC33" s="894">
        <v>0</v>
      </c>
      <c r="AD33" s="894">
        <v>-367</v>
      </c>
      <c r="AE33" s="894">
        <v>-179</v>
      </c>
      <c r="AF33" s="894">
        <v>-188</v>
      </c>
      <c r="AG33" s="894">
        <v>1528</v>
      </c>
      <c r="AH33" s="894">
        <v>850</v>
      </c>
      <c r="AI33" s="894">
        <v>678</v>
      </c>
      <c r="AJ33" s="894">
        <v>554</v>
      </c>
      <c r="AK33" s="894">
        <v>513</v>
      </c>
      <c r="AL33" s="894">
        <v>290</v>
      </c>
      <c r="AM33" s="894">
        <v>164</v>
      </c>
      <c r="AN33" s="894">
        <v>6</v>
      </c>
      <c r="AO33" s="894">
        <v>1</v>
      </c>
      <c r="AP33" s="894">
        <v>1895</v>
      </c>
      <c r="AQ33" s="894">
        <v>1029</v>
      </c>
      <c r="AR33" s="894">
        <v>866</v>
      </c>
      <c r="AS33" s="894">
        <v>732</v>
      </c>
      <c r="AT33" s="894">
        <v>713</v>
      </c>
      <c r="AU33" s="894">
        <v>293</v>
      </c>
      <c r="AV33" s="894">
        <v>151</v>
      </c>
      <c r="AW33" s="894">
        <v>4</v>
      </c>
      <c r="AX33" s="894">
        <v>2</v>
      </c>
      <c r="AY33" s="894">
        <v>10</v>
      </c>
      <c r="BA33" s="895">
        <f t="shared" si="6"/>
        <v>-717</v>
      </c>
      <c r="BB33" s="895">
        <f t="shared" si="7"/>
        <v>-350</v>
      </c>
      <c r="BC33" s="896">
        <f t="shared" si="14"/>
        <v>266</v>
      </c>
      <c r="BD33" s="896">
        <f t="shared" si="15"/>
        <v>616</v>
      </c>
      <c r="BE33" s="895">
        <f t="shared" si="8"/>
        <v>-367</v>
      </c>
      <c r="BF33" s="751">
        <f t="shared" si="2"/>
        <v>1528</v>
      </c>
      <c r="BG33" s="751">
        <f t="shared" si="3"/>
        <v>1895</v>
      </c>
      <c r="BH33" s="895">
        <f t="shared" si="9"/>
        <v>-378</v>
      </c>
      <c r="BI33" s="897">
        <f t="shared" si="4"/>
        <v>1067</v>
      </c>
      <c r="BJ33" s="898">
        <f t="shared" si="5"/>
        <v>1445</v>
      </c>
      <c r="BK33" s="897">
        <f t="shared" si="10"/>
        <v>299</v>
      </c>
      <c r="BL33" s="897">
        <f t="shared" si="11"/>
        <v>454</v>
      </c>
      <c r="BM33" s="897">
        <f t="shared" si="12"/>
        <v>155</v>
      </c>
      <c r="BN33" s="897">
        <f t="shared" si="13"/>
        <v>-288</v>
      </c>
    </row>
    <row r="34" spans="1:66" x14ac:dyDescent="0.2">
      <c r="A34">
        <v>2</v>
      </c>
      <c r="B34">
        <v>206</v>
      </c>
      <c r="C34" s="920" t="s">
        <v>523</v>
      </c>
      <c r="D34" s="813" t="s">
        <v>514</v>
      </c>
      <c r="E34" s="916"/>
      <c r="F34" s="917"/>
      <c r="G34" s="892"/>
      <c r="H34" s="892"/>
      <c r="I34" s="892"/>
      <c r="J34" s="894">
        <v>-245</v>
      </c>
      <c r="K34" s="894">
        <v>-210</v>
      </c>
      <c r="L34" s="894">
        <v>-35</v>
      </c>
      <c r="M34" s="894">
        <v>-305</v>
      </c>
      <c r="N34" s="894">
        <v>-164</v>
      </c>
      <c r="O34" s="894">
        <v>-141</v>
      </c>
      <c r="P34" s="894">
        <v>583</v>
      </c>
      <c r="Q34" s="894">
        <v>289</v>
      </c>
      <c r="R34" s="894">
        <v>294</v>
      </c>
      <c r="S34" s="894">
        <v>287</v>
      </c>
      <c r="T34" s="894">
        <v>293</v>
      </c>
      <c r="U34" s="894">
        <v>2</v>
      </c>
      <c r="V34" s="894">
        <v>1</v>
      </c>
      <c r="W34" s="894">
        <v>888</v>
      </c>
      <c r="X34" s="894">
        <v>453</v>
      </c>
      <c r="Y34" s="894">
        <v>435</v>
      </c>
      <c r="Z34" s="894">
        <v>448</v>
      </c>
      <c r="AA34" s="894">
        <v>428</v>
      </c>
      <c r="AB34" s="894">
        <v>5</v>
      </c>
      <c r="AC34" s="894">
        <v>7</v>
      </c>
      <c r="AD34" s="894">
        <v>60</v>
      </c>
      <c r="AE34" s="894">
        <v>-46</v>
      </c>
      <c r="AF34" s="894">
        <v>106</v>
      </c>
      <c r="AG34" s="894">
        <v>5206</v>
      </c>
      <c r="AH34" s="894">
        <v>2637</v>
      </c>
      <c r="AI34" s="894">
        <v>2569</v>
      </c>
      <c r="AJ34" s="894">
        <v>2434</v>
      </c>
      <c r="AK34" s="894">
        <v>2407</v>
      </c>
      <c r="AL34" s="894">
        <v>179</v>
      </c>
      <c r="AM34" s="894">
        <v>145</v>
      </c>
      <c r="AN34" s="894">
        <v>24</v>
      </c>
      <c r="AO34" s="894">
        <v>17</v>
      </c>
      <c r="AP34" s="894">
        <v>5146</v>
      </c>
      <c r="AQ34" s="894">
        <v>2683</v>
      </c>
      <c r="AR34" s="894">
        <v>2463</v>
      </c>
      <c r="AS34" s="894">
        <v>2491</v>
      </c>
      <c r="AT34" s="894">
        <v>2322</v>
      </c>
      <c r="AU34" s="894">
        <v>169</v>
      </c>
      <c r="AV34" s="894">
        <v>131</v>
      </c>
      <c r="AW34" s="894">
        <v>23</v>
      </c>
      <c r="AX34" s="894">
        <v>10</v>
      </c>
      <c r="AY34" s="894">
        <v>116</v>
      </c>
      <c r="BA34" s="895">
        <f t="shared" si="6"/>
        <v>-245</v>
      </c>
      <c r="BB34" s="895">
        <f t="shared" si="7"/>
        <v>-305</v>
      </c>
      <c r="BC34" s="896">
        <f t="shared" si="14"/>
        <v>583</v>
      </c>
      <c r="BD34" s="896">
        <f t="shared" si="15"/>
        <v>888</v>
      </c>
      <c r="BE34" s="895">
        <f t="shared" si="8"/>
        <v>60</v>
      </c>
      <c r="BF34" s="751">
        <f t="shared" si="2"/>
        <v>5206</v>
      </c>
      <c r="BG34" s="751">
        <f t="shared" si="3"/>
        <v>5146</v>
      </c>
      <c r="BH34" s="895">
        <f t="shared" si="9"/>
        <v>28</v>
      </c>
      <c r="BI34" s="897">
        <f t="shared" si="4"/>
        <v>4841</v>
      </c>
      <c r="BJ34" s="898">
        <f t="shared" si="5"/>
        <v>4813</v>
      </c>
      <c r="BK34" s="897">
        <f t="shared" si="10"/>
        <v>170</v>
      </c>
      <c r="BL34" s="897">
        <f t="shared" si="11"/>
        <v>324</v>
      </c>
      <c r="BM34" s="897">
        <f t="shared" si="12"/>
        <v>154</v>
      </c>
      <c r="BN34" s="897">
        <f t="shared" si="13"/>
        <v>-138</v>
      </c>
    </row>
    <row r="35" spans="1:66" x14ac:dyDescent="0.2">
      <c r="A35">
        <v>3</v>
      </c>
      <c r="B35">
        <v>207</v>
      </c>
      <c r="C35" s="920" t="s">
        <v>524</v>
      </c>
      <c r="D35" s="813"/>
      <c r="E35" s="916"/>
      <c r="F35" s="917"/>
      <c r="G35" s="892"/>
      <c r="H35" s="892"/>
      <c r="I35" s="892"/>
      <c r="J35" s="894">
        <v>278</v>
      </c>
      <c r="K35" s="894">
        <v>69</v>
      </c>
      <c r="L35" s="894">
        <v>209</v>
      </c>
      <c r="M35" s="894">
        <v>-64</v>
      </c>
      <c r="N35" s="894">
        <v>-68</v>
      </c>
      <c r="O35" s="894">
        <v>4</v>
      </c>
      <c r="P35" s="894">
        <v>1678</v>
      </c>
      <c r="Q35" s="894">
        <v>856</v>
      </c>
      <c r="R35" s="894">
        <v>822</v>
      </c>
      <c r="S35" s="894">
        <v>850</v>
      </c>
      <c r="T35" s="894">
        <v>814</v>
      </c>
      <c r="U35" s="894">
        <v>6</v>
      </c>
      <c r="V35" s="894">
        <v>8</v>
      </c>
      <c r="W35" s="894">
        <v>1742</v>
      </c>
      <c r="X35" s="894">
        <v>924</v>
      </c>
      <c r="Y35" s="894">
        <v>818</v>
      </c>
      <c r="Z35" s="894">
        <v>913</v>
      </c>
      <c r="AA35" s="894">
        <v>812</v>
      </c>
      <c r="AB35" s="894">
        <v>11</v>
      </c>
      <c r="AC35" s="894">
        <v>6</v>
      </c>
      <c r="AD35" s="894">
        <v>342</v>
      </c>
      <c r="AE35" s="894">
        <v>137</v>
      </c>
      <c r="AF35" s="894">
        <v>205</v>
      </c>
      <c r="AG35" s="894">
        <v>8542</v>
      </c>
      <c r="AH35" s="894">
        <v>4686</v>
      </c>
      <c r="AI35" s="894">
        <v>3856</v>
      </c>
      <c r="AJ35" s="894">
        <v>4379</v>
      </c>
      <c r="AK35" s="894">
        <v>3664</v>
      </c>
      <c r="AL35" s="894">
        <v>273</v>
      </c>
      <c r="AM35" s="894">
        <v>175</v>
      </c>
      <c r="AN35" s="894">
        <v>34</v>
      </c>
      <c r="AO35" s="894">
        <v>17</v>
      </c>
      <c r="AP35" s="894">
        <v>8200</v>
      </c>
      <c r="AQ35" s="894">
        <v>4549</v>
      </c>
      <c r="AR35" s="894">
        <v>3651</v>
      </c>
      <c r="AS35" s="894">
        <v>4305</v>
      </c>
      <c r="AT35" s="894">
        <v>3468</v>
      </c>
      <c r="AU35" s="894">
        <v>168</v>
      </c>
      <c r="AV35" s="894">
        <v>148</v>
      </c>
      <c r="AW35" s="894">
        <v>76</v>
      </c>
      <c r="AX35" s="894">
        <v>35</v>
      </c>
      <c r="AY35" s="894">
        <v>823</v>
      </c>
      <c r="BA35" s="895">
        <f t="shared" si="6"/>
        <v>278</v>
      </c>
      <c r="BB35" s="895">
        <f t="shared" si="7"/>
        <v>-64</v>
      </c>
      <c r="BC35" s="896">
        <f t="shared" si="14"/>
        <v>1678</v>
      </c>
      <c r="BD35" s="896">
        <f t="shared" si="15"/>
        <v>1742</v>
      </c>
      <c r="BE35" s="895">
        <f t="shared" si="8"/>
        <v>342</v>
      </c>
      <c r="BF35" s="751">
        <f t="shared" si="2"/>
        <v>8542</v>
      </c>
      <c r="BG35" s="751">
        <f t="shared" si="3"/>
        <v>8200</v>
      </c>
      <c r="BH35" s="895">
        <f t="shared" si="9"/>
        <v>270</v>
      </c>
      <c r="BI35" s="897">
        <f t="shared" si="4"/>
        <v>8043</v>
      </c>
      <c r="BJ35" s="898">
        <f t="shared" si="5"/>
        <v>7773</v>
      </c>
      <c r="BK35" s="897">
        <f t="shared" si="10"/>
        <v>224</v>
      </c>
      <c r="BL35" s="897">
        <f t="shared" si="11"/>
        <v>448</v>
      </c>
      <c r="BM35" s="897">
        <f t="shared" si="12"/>
        <v>224</v>
      </c>
      <c r="BN35" s="897">
        <f t="shared" si="13"/>
        <v>-152</v>
      </c>
    </row>
    <row r="36" spans="1:66" x14ac:dyDescent="0.2">
      <c r="A36">
        <v>7</v>
      </c>
      <c r="B36">
        <v>208</v>
      </c>
      <c r="C36" s="920" t="s">
        <v>525</v>
      </c>
      <c r="D36" s="813"/>
      <c r="E36" s="916"/>
      <c r="F36" s="917"/>
      <c r="G36" s="892"/>
      <c r="H36" s="892"/>
      <c r="I36" s="892"/>
      <c r="J36" s="894">
        <v>-451</v>
      </c>
      <c r="K36" s="894">
        <v>-249</v>
      </c>
      <c r="L36" s="894">
        <v>-202</v>
      </c>
      <c r="M36" s="894">
        <v>-234</v>
      </c>
      <c r="N36" s="894">
        <v>-111</v>
      </c>
      <c r="O36" s="894">
        <v>-123</v>
      </c>
      <c r="P36" s="894">
        <v>206</v>
      </c>
      <c r="Q36" s="894">
        <v>107</v>
      </c>
      <c r="R36" s="894">
        <v>99</v>
      </c>
      <c r="S36" s="894">
        <v>107</v>
      </c>
      <c r="T36" s="894">
        <v>98</v>
      </c>
      <c r="U36" s="894">
        <v>0</v>
      </c>
      <c r="V36" s="894">
        <v>1</v>
      </c>
      <c r="W36" s="894">
        <v>440</v>
      </c>
      <c r="X36" s="894">
        <v>218</v>
      </c>
      <c r="Y36" s="894">
        <v>222</v>
      </c>
      <c r="Z36" s="894">
        <v>215</v>
      </c>
      <c r="AA36" s="894">
        <v>221</v>
      </c>
      <c r="AB36" s="894">
        <v>3</v>
      </c>
      <c r="AC36" s="894">
        <v>1</v>
      </c>
      <c r="AD36" s="894">
        <v>-217</v>
      </c>
      <c r="AE36" s="894">
        <v>-138</v>
      </c>
      <c r="AF36" s="894">
        <v>-79</v>
      </c>
      <c r="AG36" s="894">
        <v>814</v>
      </c>
      <c r="AH36" s="894">
        <v>437</v>
      </c>
      <c r="AI36" s="894">
        <v>377</v>
      </c>
      <c r="AJ36" s="894">
        <v>361</v>
      </c>
      <c r="AK36" s="894">
        <v>297</v>
      </c>
      <c r="AL36" s="894">
        <v>72</v>
      </c>
      <c r="AM36" s="894">
        <v>74</v>
      </c>
      <c r="AN36" s="894">
        <v>4</v>
      </c>
      <c r="AO36" s="894">
        <v>6</v>
      </c>
      <c r="AP36" s="894">
        <v>1031</v>
      </c>
      <c r="AQ36" s="894">
        <v>575</v>
      </c>
      <c r="AR36" s="894">
        <v>456</v>
      </c>
      <c r="AS36" s="894">
        <v>494</v>
      </c>
      <c r="AT36" s="894">
        <v>424</v>
      </c>
      <c r="AU36" s="894">
        <v>77</v>
      </c>
      <c r="AV36" s="894">
        <v>26</v>
      </c>
      <c r="AW36" s="894">
        <v>4</v>
      </c>
      <c r="AX36" s="894">
        <v>6</v>
      </c>
      <c r="AY36" s="894">
        <v>-67</v>
      </c>
      <c r="BA36" s="895">
        <f t="shared" si="6"/>
        <v>-451</v>
      </c>
      <c r="BB36" s="895">
        <f t="shared" si="7"/>
        <v>-234</v>
      </c>
      <c r="BC36" s="896">
        <f t="shared" si="14"/>
        <v>206</v>
      </c>
      <c r="BD36" s="896">
        <f t="shared" si="15"/>
        <v>440</v>
      </c>
      <c r="BE36" s="895">
        <f t="shared" si="8"/>
        <v>-217</v>
      </c>
      <c r="BF36" s="751">
        <f t="shared" si="2"/>
        <v>814</v>
      </c>
      <c r="BG36" s="751">
        <f t="shared" si="3"/>
        <v>1031</v>
      </c>
      <c r="BH36" s="895">
        <f t="shared" si="9"/>
        <v>-260</v>
      </c>
      <c r="BI36" s="897">
        <f t="shared" si="4"/>
        <v>658</v>
      </c>
      <c r="BJ36" s="898">
        <f t="shared" si="5"/>
        <v>918</v>
      </c>
      <c r="BK36" s="897">
        <f t="shared" si="10"/>
        <v>116</v>
      </c>
      <c r="BL36" s="897">
        <f t="shared" si="11"/>
        <v>146</v>
      </c>
      <c r="BM36" s="897">
        <f t="shared" si="12"/>
        <v>30</v>
      </c>
      <c r="BN36" s="897">
        <f t="shared" si="13"/>
        <v>-73</v>
      </c>
    </row>
    <row r="37" spans="1:66" x14ac:dyDescent="0.2">
      <c r="A37">
        <v>8</v>
      </c>
      <c r="B37">
        <v>209</v>
      </c>
      <c r="C37" s="920" t="s">
        <v>526</v>
      </c>
      <c r="D37" s="813"/>
      <c r="E37" s="916"/>
      <c r="F37" s="917"/>
      <c r="G37" s="892"/>
      <c r="H37" s="892"/>
      <c r="I37" s="892"/>
      <c r="J37" s="894">
        <v>-1091</v>
      </c>
      <c r="K37" s="894">
        <v>-489</v>
      </c>
      <c r="L37" s="894">
        <v>-602</v>
      </c>
      <c r="M37" s="894">
        <v>-606</v>
      </c>
      <c r="N37" s="894">
        <v>-284</v>
      </c>
      <c r="O37" s="894">
        <v>-322</v>
      </c>
      <c r="P37" s="894">
        <v>507</v>
      </c>
      <c r="Q37" s="894">
        <v>272</v>
      </c>
      <c r="R37" s="894">
        <v>235</v>
      </c>
      <c r="S37" s="894">
        <v>271</v>
      </c>
      <c r="T37" s="894">
        <v>235</v>
      </c>
      <c r="U37" s="894">
        <v>1</v>
      </c>
      <c r="V37" s="894">
        <v>0</v>
      </c>
      <c r="W37" s="894">
        <v>1113</v>
      </c>
      <c r="X37" s="894">
        <v>556</v>
      </c>
      <c r="Y37" s="894">
        <v>557</v>
      </c>
      <c r="Z37" s="894">
        <v>555</v>
      </c>
      <c r="AA37" s="894">
        <v>555</v>
      </c>
      <c r="AB37" s="894">
        <v>1</v>
      </c>
      <c r="AC37" s="894">
        <v>2</v>
      </c>
      <c r="AD37" s="894">
        <v>-485</v>
      </c>
      <c r="AE37" s="894">
        <v>-205</v>
      </c>
      <c r="AF37" s="894">
        <v>-280</v>
      </c>
      <c r="AG37" s="894">
        <v>1914</v>
      </c>
      <c r="AH37" s="894">
        <v>938</v>
      </c>
      <c r="AI37" s="894">
        <v>976</v>
      </c>
      <c r="AJ37" s="894">
        <v>781</v>
      </c>
      <c r="AK37" s="894">
        <v>705</v>
      </c>
      <c r="AL37" s="894">
        <v>148</v>
      </c>
      <c r="AM37" s="894">
        <v>259</v>
      </c>
      <c r="AN37" s="894">
        <v>9</v>
      </c>
      <c r="AO37" s="894">
        <v>12</v>
      </c>
      <c r="AP37" s="894">
        <v>2399</v>
      </c>
      <c r="AQ37" s="894">
        <v>1143</v>
      </c>
      <c r="AR37" s="894">
        <v>1256</v>
      </c>
      <c r="AS37" s="894">
        <v>1037</v>
      </c>
      <c r="AT37" s="894">
        <v>1047</v>
      </c>
      <c r="AU37" s="894">
        <v>85</v>
      </c>
      <c r="AV37" s="894">
        <v>166</v>
      </c>
      <c r="AW37" s="894">
        <v>21</v>
      </c>
      <c r="AX37" s="894">
        <v>43</v>
      </c>
      <c r="AY37" s="894">
        <v>109</v>
      </c>
      <c r="BA37" s="895">
        <f t="shared" si="6"/>
        <v>-1091</v>
      </c>
      <c r="BB37" s="895">
        <f t="shared" si="7"/>
        <v>-606</v>
      </c>
      <c r="BC37" s="896">
        <f t="shared" si="14"/>
        <v>507</v>
      </c>
      <c r="BD37" s="896">
        <f t="shared" si="15"/>
        <v>1113</v>
      </c>
      <c r="BE37" s="895">
        <f t="shared" si="8"/>
        <v>-485</v>
      </c>
      <c r="BF37" s="751">
        <f t="shared" si="2"/>
        <v>1914</v>
      </c>
      <c r="BG37" s="751">
        <f t="shared" si="3"/>
        <v>2399</v>
      </c>
      <c r="BH37" s="895">
        <f t="shared" si="9"/>
        <v>-598</v>
      </c>
      <c r="BI37" s="897">
        <f t="shared" si="4"/>
        <v>1486</v>
      </c>
      <c r="BJ37" s="898">
        <f t="shared" si="5"/>
        <v>2084</v>
      </c>
      <c r="BK37" s="897">
        <f t="shared" si="10"/>
        <v>220</v>
      </c>
      <c r="BL37" s="897">
        <f t="shared" si="11"/>
        <v>407</v>
      </c>
      <c r="BM37" s="897">
        <f t="shared" si="12"/>
        <v>187</v>
      </c>
      <c r="BN37" s="897">
        <f t="shared" si="13"/>
        <v>-107</v>
      </c>
    </row>
    <row r="38" spans="1:66" x14ac:dyDescent="0.2">
      <c r="A38">
        <v>4</v>
      </c>
      <c r="B38">
        <v>210</v>
      </c>
      <c r="C38" s="920" t="s">
        <v>37</v>
      </c>
      <c r="D38" s="813"/>
      <c r="E38" s="916"/>
      <c r="F38" s="917"/>
      <c r="G38" s="892"/>
      <c r="H38" s="892"/>
      <c r="I38" s="892"/>
      <c r="J38" s="894">
        <v>-1352</v>
      </c>
      <c r="K38" s="894">
        <v>-660</v>
      </c>
      <c r="L38" s="894">
        <v>-692</v>
      </c>
      <c r="M38" s="894">
        <v>-685</v>
      </c>
      <c r="N38" s="894">
        <v>-430</v>
      </c>
      <c r="O38" s="894">
        <v>-255</v>
      </c>
      <c r="P38" s="894">
        <v>1887</v>
      </c>
      <c r="Q38" s="894">
        <v>949</v>
      </c>
      <c r="R38" s="894">
        <v>938</v>
      </c>
      <c r="S38" s="894">
        <v>934</v>
      </c>
      <c r="T38" s="894">
        <v>934</v>
      </c>
      <c r="U38" s="894">
        <v>15</v>
      </c>
      <c r="V38" s="894">
        <v>4</v>
      </c>
      <c r="W38" s="894">
        <v>2572</v>
      </c>
      <c r="X38" s="894">
        <v>1379</v>
      </c>
      <c r="Y38" s="894">
        <v>1193</v>
      </c>
      <c r="Z38" s="894">
        <v>1373</v>
      </c>
      <c r="AA38" s="894">
        <v>1185</v>
      </c>
      <c r="AB38" s="894">
        <v>6</v>
      </c>
      <c r="AC38" s="894">
        <v>8</v>
      </c>
      <c r="AD38" s="894">
        <v>-667</v>
      </c>
      <c r="AE38" s="894">
        <v>-230</v>
      </c>
      <c r="AF38" s="894">
        <v>-437</v>
      </c>
      <c r="AG38" s="894">
        <v>7711</v>
      </c>
      <c r="AH38" s="894">
        <v>4237</v>
      </c>
      <c r="AI38" s="894">
        <v>3474</v>
      </c>
      <c r="AJ38" s="894">
        <v>3692</v>
      </c>
      <c r="AK38" s="894">
        <v>3236</v>
      </c>
      <c r="AL38" s="894">
        <v>498</v>
      </c>
      <c r="AM38" s="894">
        <v>182</v>
      </c>
      <c r="AN38" s="894">
        <v>47</v>
      </c>
      <c r="AO38" s="894">
        <v>56</v>
      </c>
      <c r="AP38" s="894">
        <v>8378</v>
      </c>
      <c r="AQ38" s="894">
        <v>4467</v>
      </c>
      <c r="AR38" s="894">
        <v>3911</v>
      </c>
      <c r="AS38" s="894">
        <v>4169</v>
      </c>
      <c r="AT38" s="894">
        <v>3742</v>
      </c>
      <c r="AU38" s="894">
        <v>188</v>
      </c>
      <c r="AV38" s="894">
        <v>136</v>
      </c>
      <c r="AW38" s="894">
        <v>110</v>
      </c>
      <c r="AX38" s="894">
        <v>33</v>
      </c>
      <c r="AY38" s="894">
        <v>951</v>
      </c>
      <c r="BA38" s="895">
        <f t="shared" si="6"/>
        <v>-1352</v>
      </c>
      <c r="BB38" s="895">
        <f t="shared" si="7"/>
        <v>-685</v>
      </c>
      <c r="BC38" s="896">
        <f t="shared" si="14"/>
        <v>1887</v>
      </c>
      <c r="BD38" s="896">
        <f t="shared" si="15"/>
        <v>2572</v>
      </c>
      <c r="BE38" s="895">
        <f t="shared" si="8"/>
        <v>-667</v>
      </c>
      <c r="BF38" s="751">
        <f t="shared" si="2"/>
        <v>7711</v>
      </c>
      <c r="BG38" s="751">
        <f t="shared" si="3"/>
        <v>8378</v>
      </c>
      <c r="BH38" s="895">
        <f t="shared" si="9"/>
        <v>-983</v>
      </c>
      <c r="BI38" s="897">
        <f t="shared" si="4"/>
        <v>6928</v>
      </c>
      <c r="BJ38" s="898">
        <f t="shared" si="5"/>
        <v>7911</v>
      </c>
      <c r="BK38" s="897">
        <f t="shared" si="10"/>
        <v>434</v>
      </c>
      <c r="BL38" s="897">
        <f t="shared" si="11"/>
        <v>680</v>
      </c>
      <c r="BM38" s="897">
        <f t="shared" si="12"/>
        <v>246</v>
      </c>
      <c r="BN38" s="897">
        <f t="shared" si="13"/>
        <v>-118</v>
      </c>
    </row>
    <row r="39" spans="1:66" x14ac:dyDescent="0.2">
      <c r="A39">
        <v>7</v>
      </c>
      <c r="B39">
        <v>212</v>
      </c>
      <c r="C39" s="920" t="s">
        <v>527</v>
      </c>
      <c r="D39" s="813"/>
      <c r="E39" s="916"/>
      <c r="F39" s="917"/>
      <c r="G39" s="892"/>
      <c r="H39" s="892"/>
      <c r="I39" s="892"/>
      <c r="J39" s="894">
        <v>-443</v>
      </c>
      <c r="K39" s="894">
        <v>-225</v>
      </c>
      <c r="L39" s="894">
        <v>-218</v>
      </c>
      <c r="M39" s="894">
        <v>-277</v>
      </c>
      <c r="N39" s="894">
        <v>-127</v>
      </c>
      <c r="O39" s="894">
        <v>-150</v>
      </c>
      <c r="P39" s="894">
        <v>292</v>
      </c>
      <c r="Q39" s="894">
        <v>155</v>
      </c>
      <c r="R39" s="894">
        <v>137</v>
      </c>
      <c r="S39" s="894">
        <v>155</v>
      </c>
      <c r="T39" s="894">
        <v>137</v>
      </c>
      <c r="U39" s="894">
        <v>0</v>
      </c>
      <c r="V39" s="894">
        <v>0</v>
      </c>
      <c r="W39" s="894">
        <v>569</v>
      </c>
      <c r="X39" s="894">
        <v>282</v>
      </c>
      <c r="Y39" s="894">
        <v>287</v>
      </c>
      <c r="Z39" s="894">
        <v>282</v>
      </c>
      <c r="AA39" s="894">
        <v>287</v>
      </c>
      <c r="AB39" s="894">
        <v>0</v>
      </c>
      <c r="AC39" s="894">
        <v>0</v>
      </c>
      <c r="AD39" s="894">
        <v>-166</v>
      </c>
      <c r="AE39" s="894">
        <v>-98</v>
      </c>
      <c r="AF39" s="894">
        <v>-68</v>
      </c>
      <c r="AG39" s="894">
        <v>1152</v>
      </c>
      <c r="AH39" s="894">
        <v>627</v>
      </c>
      <c r="AI39" s="894">
        <v>525</v>
      </c>
      <c r="AJ39" s="894">
        <v>527</v>
      </c>
      <c r="AK39" s="894">
        <v>490</v>
      </c>
      <c r="AL39" s="894">
        <v>93</v>
      </c>
      <c r="AM39" s="894">
        <v>29</v>
      </c>
      <c r="AN39" s="894">
        <v>7</v>
      </c>
      <c r="AO39" s="894">
        <v>6</v>
      </c>
      <c r="AP39" s="894">
        <v>1318</v>
      </c>
      <c r="AQ39" s="894">
        <v>725</v>
      </c>
      <c r="AR39" s="894">
        <v>593</v>
      </c>
      <c r="AS39" s="894">
        <v>652</v>
      </c>
      <c r="AT39" s="894">
        <v>577</v>
      </c>
      <c r="AU39" s="894">
        <v>36</v>
      </c>
      <c r="AV39" s="894">
        <v>6</v>
      </c>
      <c r="AW39" s="894">
        <v>37</v>
      </c>
      <c r="AX39" s="894">
        <v>10</v>
      </c>
      <c r="AY39" s="894">
        <v>138</v>
      </c>
      <c r="BA39" s="895">
        <f t="shared" si="6"/>
        <v>-443</v>
      </c>
      <c r="BB39" s="895">
        <f t="shared" si="7"/>
        <v>-277</v>
      </c>
      <c r="BC39" s="896">
        <f t="shared" si="14"/>
        <v>292</v>
      </c>
      <c r="BD39" s="896">
        <f t="shared" si="15"/>
        <v>569</v>
      </c>
      <c r="BE39" s="895">
        <f t="shared" si="8"/>
        <v>-166</v>
      </c>
      <c r="BF39" s="751">
        <f t="shared" si="2"/>
        <v>1152</v>
      </c>
      <c r="BG39" s="751">
        <f t="shared" si="3"/>
        <v>1318</v>
      </c>
      <c r="BH39" s="895">
        <f t="shared" si="9"/>
        <v>-212</v>
      </c>
      <c r="BI39" s="897">
        <f t="shared" si="4"/>
        <v>1017</v>
      </c>
      <c r="BJ39" s="898">
        <f t="shared" si="5"/>
        <v>1229</v>
      </c>
      <c r="BK39" s="897">
        <f t="shared" si="10"/>
        <v>79</v>
      </c>
      <c r="BL39" s="897">
        <f t="shared" si="11"/>
        <v>122</v>
      </c>
      <c r="BM39" s="897">
        <f t="shared" si="12"/>
        <v>43</v>
      </c>
      <c r="BN39" s="897">
        <f t="shared" si="13"/>
        <v>-33</v>
      </c>
    </row>
    <row r="40" spans="1:66" x14ac:dyDescent="0.2">
      <c r="A40">
        <v>5</v>
      </c>
      <c r="B40">
        <v>213</v>
      </c>
      <c r="C40" s="920" t="s">
        <v>528</v>
      </c>
      <c r="D40" s="813"/>
      <c r="E40" s="916"/>
      <c r="F40" s="917"/>
      <c r="G40" s="892"/>
      <c r="H40" s="892"/>
      <c r="I40" s="892"/>
      <c r="J40" s="894">
        <v>-455</v>
      </c>
      <c r="K40" s="894">
        <v>-173</v>
      </c>
      <c r="L40" s="894">
        <v>-282</v>
      </c>
      <c r="M40" s="894">
        <v>-290</v>
      </c>
      <c r="N40" s="894">
        <v>-129</v>
      </c>
      <c r="O40" s="894">
        <v>-161</v>
      </c>
      <c r="P40" s="894">
        <v>216</v>
      </c>
      <c r="Q40" s="894">
        <v>124</v>
      </c>
      <c r="R40" s="894">
        <v>92</v>
      </c>
      <c r="S40" s="894">
        <v>123</v>
      </c>
      <c r="T40" s="894">
        <v>92</v>
      </c>
      <c r="U40" s="894">
        <v>1</v>
      </c>
      <c r="V40" s="894">
        <v>0</v>
      </c>
      <c r="W40" s="894">
        <v>506</v>
      </c>
      <c r="X40" s="894">
        <v>253</v>
      </c>
      <c r="Y40" s="894">
        <v>253</v>
      </c>
      <c r="Z40" s="894">
        <v>253</v>
      </c>
      <c r="AA40" s="894">
        <v>250</v>
      </c>
      <c r="AB40" s="894">
        <v>0</v>
      </c>
      <c r="AC40" s="894">
        <v>3</v>
      </c>
      <c r="AD40" s="894">
        <v>-165</v>
      </c>
      <c r="AE40" s="894">
        <v>-44</v>
      </c>
      <c r="AF40" s="894">
        <v>-121</v>
      </c>
      <c r="AG40" s="894">
        <v>1186</v>
      </c>
      <c r="AH40" s="894">
        <v>690</v>
      </c>
      <c r="AI40" s="894">
        <v>496</v>
      </c>
      <c r="AJ40" s="894">
        <v>449</v>
      </c>
      <c r="AK40" s="894">
        <v>413</v>
      </c>
      <c r="AL40" s="894">
        <v>237</v>
      </c>
      <c r="AM40" s="894">
        <v>75</v>
      </c>
      <c r="AN40" s="894">
        <v>4</v>
      </c>
      <c r="AO40" s="894">
        <v>8</v>
      </c>
      <c r="AP40" s="894">
        <v>1351</v>
      </c>
      <c r="AQ40" s="894">
        <v>734</v>
      </c>
      <c r="AR40" s="894">
        <v>617</v>
      </c>
      <c r="AS40" s="894">
        <v>606</v>
      </c>
      <c r="AT40" s="894">
        <v>574</v>
      </c>
      <c r="AU40" s="894">
        <v>110</v>
      </c>
      <c r="AV40" s="894">
        <v>37</v>
      </c>
      <c r="AW40" s="894">
        <v>18</v>
      </c>
      <c r="AX40" s="894">
        <v>6</v>
      </c>
      <c r="AY40" s="894">
        <v>152</v>
      </c>
      <c r="BA40" s="895">
        <f t="shared" si="6"/>
        <v>-455</v>
      </c>
      <c r="BB40" s="895">
        <f t="shared" si="7"/>
        <v>-290</v>
      </c>
      <c r="BC40" s="896">
        <f t="shared" si="14"/>
        <v>216</v>
      </c>
      <c r="BD40" s="896">
        <f t="shared" si="15"/>
        <v>506</v>
      </c>
      <c r="BE40" s="895">
        <f t="shared" si="8"/>
        <v>-165</v>
      </c>
      <c r="BF40" s="751">
        <f t="shared" si="2"/>
        <v>1186</v>
      </c>
      <c r="BG40" s="751">
        <f t="shared" si="3"/>
        <v>1351</v>
      </c>
      <c r="BH40" s="895">
        <f t="shared" si="9"/>
        <v>-318</v>
      </c>
      <c r="BI40" s="897">
        <f t="shared" si="4"/>
        <v>862</v>
      </c>
      <c r="BJ40" s="898">
        <f t="shared" si="5"/>
        <v>1180</v>
      </c>
      <c r="BK40" s="897">
        <f t="shared" si="10"/>
        <v>257</v>
      </c>
      <c r="BL40" s="897">
        <f t="shared" si="11"/>
        <v>312</v>
      </c>
      <c r="BM40" s="897">
        <f t="shared" si="12"/>
        <v>55</v>
      </c>
      <c r="BN40" s="897">
        <f t="shared" si="13"/>
        <v>-104</v>
      </c>
    </row>
    <row r="41" spans="1:66" x14ac:dyDescent="0.2">
      <c r="A41">
        <v>3</v>
      </c>
      <c r="B41">
        <v>214</v>
      </c>
      <c r="C41" s="920" t="s">
        <v>529</v>
      </c>
      <c r="D41" s="813" t="s">
        <v>514</v>
      </c>
      <c r="E41" s="916"/>
      <c r="F41" s="917"/>
      <c r="G41" s="892"/>
      <c r="H41" s="892"/>
      <c r="I41" s="892"/>
      <c r="J41" s="894">
        <v>-174</v>
      </c>
      <c r="K41" s="894">
        <v>-166</v>
      </c>
      <c r="L41" s="894">
        <v>-8</v>
      </c>
      <c r="M41" s="894">
        <v>-598</v>
      </c>
      <c r="N41" s="894">
        <v>-267</v>
      </c>
      <c r="O41" s="894">
        <v>-331</v>
      </c>
      <c r="P41" s="894">
        <v>1534</v>
      </c>
      <c r="Q41" s="894">
        <v>788</v>
      </c>
      <c r="R41" s="894">
        <v>746</v>
      </c>
      <c r="S41" s="894">
        <v>781</v>
      </c>
      <c r="T41" s="894">
        <v>737</v>
      </c>
      <c r="U41" s="894">
        <v>7</v>
      </c>
      <c r="V41" s="894">
        <v>9</v>
      </c>
      <c r="W41" s="894">
        <v>2132</v>
      </c>
      <c r="X41" s="894">
        <v>1055</v>
      </c>
      <c r="Y41" s="894">
        <v>1077</v>
      </c>
      <c r="Z41" s="894">
        <v>1040</v>
      </c>
      <c r="AA41" s="894">
        <v>1067</v>
      </c>
      <c r="AB41" s="894">
        <v>15</v>
      </c>
      <c r="AC41" s="894">
        <v>10</v>
      </c>
      <c r="AD41" s="894">
        <v>424</v>
      </c>
      <c r="AE41" s="894">
        <v>101</v>
      </c>
      <c r="AF41" s="894">
        <v>323</v>
      </c>
      <c r="AG41" s="894">
        <v>9453</v>
      </c>
      <c r="AH41" s="894">
        <v>4643</v>
      </c>
      <c r="AI41" s="894">
        <v>4810</v>
      </c>
      <c r="AJ41" s="894">
        <v>4090</v>
      </c>
      <c r="AK41" s="894">
        <v>4404</v>
      </c>
      <c r="AL41" s="894">
        <v>472</v>
      </c>
      <c r="AM41" s="894">
        <v>337</v>
      </c>
      <c r="AN41" s="894">
        <v>81</v>
      </c>
      <c r="AO41" s="894">
        <v>69</v>
      </c>
      <c r="AP41" s="894">
        <v>9029</v>
      </c>
      <c r="AQ41" s="894">
        <v>4542</v>
      </c>
      <c r="AR41" s="894">
        <v>4487</v>
      </c>
      <c r="AS41" s="894">
        <v>4093</v>
      </c>
      <c r="AT41" s="894">
        <v>4216</v>
      </c>
      <c r="AU41" s="894">
        <v>383</v>
      </c>
      <c r="AV41" s="894">
        <v>241</v>
      </c>
      <c r="AW41" s="894">
        <v>66</v>
      </c>
      <c r="AX41" s="894">
        <v>30</v>
      </c>
      <c r="AY41" s="894">
        <v>945</v>
      </c>
      <c r="BA41" s="895">
        <f t="shared" si="6"/>
        <v>-174</v>
      </c>
      <c r="BB41" s="895">
        <f t="shared" si="7"/>
        <v>-598</v>
      </c>
      <c r="BC41" s="896">
        <f t="shared" si="14"/>
        <v>1534</v>
      </c>
      <c r="BD41" s="896">
        <f t="shared" si="15"/>
        <v>2132</v>
      </c>
      <c r="BE41" s="895">
        <f t="shared" si="8"/>
        <v>424</v>
      </c>
      <c r="BF41" s="751">
        <f t="shared" si="2"/>
        <v>9453</v>
      </c>
      <c r="BG41" s="751">
        <f t="shared" si="3"/>
        <v>9029</v>
      </c>
      <c r="BH41" s="895">
        <f t="shared" si="9"/>
        <v>185</v>
      </c>
      <c r="BI41" s="897">
        <f t="shared" si="4"/>
        <v>8494</v>
      </c>
      <c r="BJ41" s="898">
        <f t="shared" si="5"/>
        <v>8309</v>
      </c>
      <c r="BK41" s="897">
        <f t="shared" si="10"/>
        <v>502</v>
      </c>
      <c r="BL41" s="897">
        <f t="shared" si="11"/>
        <v>809</v>
      </c>
      <c r="BM41" s="897">
        <f t="shared" si="12"/>
        <v>307</v>
      </c>
      <c r="BN41" s="897">
        <f t="shared" si="13"/>
        <v>-263</v>
      </c>
    </row>
    <row r="42" spans="1:66" x14ac:dyDescent="0.2">
      <c r="A42">
        <v>5</v>
      </c>
      <c r="B42">
        <v>215</v>
      </c>
      <c r="C42" s="920" t="s">
        <v>530</v>
      </c>
      <c r="D42" s="813"/>
      <c r="E42" s="916"/>
      <c r="F42" s="917"/>
      <c r="G42" s="892"/>
      <c r="H42" s="892"/>
      <c r="I42" s="892"/>
      <c r="J42" s="894">
        <v>-635</v>
      </c>
      <c r="K42" s="894">
        <v>-372</v>
      </c>
      <c r="L42" s="894">
        <v>-263</v>
      </c>
      <c r="M42" s="894">
        <v>-490</v>
      </c>
      <c r="N42" s="894">
        <v>-278</v>
      </c>
      <c r="O42" s="894">
        <v>-212</v>
      </c>
      <c r="P42" s="894">
        <v>432</v>
      </c>
      <c r="Q42" s="894">
        <v>212</v>
      </c>
      <c r="R42" s="894">
        <v>220</v>
      </c>
      <c r="S42" s="894">
        <v>207</v>
      </c>
      <c r="T42" s="894">
        <v>217</v>
      </c>
      <c r="U42" s="894">
        <v>5</v>
      </c>
      <c r="V42" s="894">
        <v>3</v>
      </c>
      <c r="W42" s="894">
        <v>922</v>
      </c>
      <c r="X42" s="894">
        <v>490</v>
      </c>
      <c r="Y42" s="894">
        <v>432</v>
      </c>
      <c r="Z42" s="894">
        <v>489</v>
      </c>
      <c r="AA42" s="894">
        <v>432</v>
      </c>
      <c r="AB42" s="894">
        <v>1</v>
      </c>
      <c r="AC42" s="894">
        <v>0</v>
      </c>
      <c r="AD42" s="894">
        <v>-145</v>
      </c>
      <c r="AE42" s="894">
        <v>-94</v>
      </c>
      <c r="AF42" s="894">
        <v>-51</v>
      </c>
      <c r="AG42" s="894">
        <v>2495</v>
      </c>
      <c r="AH42" s="894">
        <v>1252</v>
      </c>
      <c r="AI42" s="894">
        <v>1243</v>
      </c>
      <c r="AJ42" s="894">
        <v>927</v>
      </c>
      <c r="AK42" s="894">
        <v>939</v>
      </c>
      <c r="AL42" s="894">
        <v>292</v>
      </c>
      <c r="AM42" s="894">
        <v>289</v>
      </c>
      <c r="AN42" s="894">
        <v>33</v>
      </c>
      <c r="AO42" s="894">
        <v>15</v>
      </c>
      <c r="AP42" s="894">
        <v>2640</v>
      </c>
      <c r="AQ42" s="894">
        <v>1346</v>
      </c>
      <c r="AR42" s="894">
        <v>1294</v>
      </c>
      <c r="AS42" s="894">
        <v>1113</v>
      </c>
      <c r="AT42" s="894">
        <v>1171</v>
      </c>
      <c r="AU42" s="894">
        <v>215</v>
      </c>
      <c r="AV42" s="894">
        <v>122</v>
      </c>
      <c r="AW42" s="894">
        <v>18</v>
      </c>
      <c r="AX42" s="894">
        <v>1</v>
      </c>
      <c r="AY42" s="894">
        <v>276</v>
      </c>
      <c r="BA42" s="895">
        <f t="shared" si="6"/>
        <v>-635</v>
      </c>
      <c r="BB42" s="895">
        <f t="shared" si="7"/>
        <v>-490</v>
      </c>
      <c r="BC42" s="896">
        <f t="shared" si="14"/>
        <v>432</v>
      </c>
      <c r="BD42" s="896">
        <f t="shared" si="15"/>
        <v>922</v>
      </c>
      <c r="BE42" s="895">
        <f t="shared" si="8"/>
        <v>-145</v>
      </c>
      <c r="BF42" s="751">
        <f t="shared" si="2"/>
        <v>2495</v>
      </c>
      <c r="BG42" s="751">
        <f t="shared" si="3"/>
        <v>2640</v>
      </c>
      <c r="BH42" s="895">
        <f t="shared" si="9"/>
        <v>-418</v>
      </c>
      <c r="BI42" s="897">
        <f t="shared" si="4"/>
        <v>1866</v>
      </c>
      <c r="BJ42" s="898">
        <f t="shared" si="5"/>
        <v>2284</v>
      </c>
      <c r="BK42" s="897">
        <f t="shared" si="10"/>
        <v>441</v>
      </c>
      <c r="BL42" s="897">
        <f t="shared" si="11"/>
        <v>581</v>
      </c>
      <c r="BM42" s="897">
        <f t="shared" si="12"/>
        <v>140</v>
      </c>
      <c r="BN42" s="897">
        <f t="shared" si="13"/>
        <v>-168</v>
      </c>
    </row>
    <row r="43" spans="1:66" x14ac:dyDescent="0.2">
      <c r="A43">
        <v>4</v>
      </c>
      <c r="B43">
        <v>216</v>
      </c>
      <c r="C43" s="920" t="s">
        <v>531</v>
      </c>
      <c r="D43" s="813"/>
      <c r="E43" s="916"/>
      <c r="F43" s="917"/>
      <c r="G43" s="892"/>
      <c r="H43" s="892"/>
      <c r="I43" s="892"/>
      <c r="J43" s="894">
        <v>-697</v>
      </c>
      <c r="K43" s="894">
        <v>-383</v>
      </c>
      <c r="L43" s="894">
        <v>-314</v>
      </c>
      <c r="M43" s="894">
        <v>-389</v>
      </c>
      <c r="N43" s="894">
        <v>-206</v>
      </c>
      <c r="O43" s="894">
        <v>-183</v>
      </c>
      <c r="P43" s="894">
        <v>601</v>
      </c>
      <c r="Q43" s="894">
        <v>308</v>
      </c>
      <c r="R43" s="894">
        <v>293</v>
      </c>
      <c r="S43" s="894">
        <v>303</v>
      </c>
      <c r="T43" s="894">
        <v>293</v>
      </c>
      <c r="U43" s="894">
        <v>5</v>
      </c>
      <c r="V43" s="894">
        <v>0</v>
      </c>
      <c r="W43" s="894">
        <v>990</v>
      </c>
      <c r="X43" s="894">
        <v>514</v>
      </c>
      <c r="Y43" s="894">
        <v>476</v>
      </c>
      <c r="Z43" s="894">
        <v>507</v>
      </c>
      <c r="AA43" s="894">
        <v>474</v>
      </c>
      <c r="AB43" s="894">
        <v>7</v>
      </c>
      <c r="AC43" s="894">
        <v>2</v>
      </c>
      <c r="AD43" s="894">
        <v>-308</v>
      </c>
      <c r="AE43" s="894">
        <v>-177</v>
      </c>
      <c r="AF43" s="894">
        <v>-131</v>
      </c>
      <c r="AG43" s="894">
        <v>2739</v>
      </c>
      <c r="AH43" s="894">
        <v>1440</v>
      </c>
      <c r="AI43" s="894">
        <v>1299</v>
      </c>
      <c r="AJ43" s="894">
        <v>1266</v>
      </c>
      <c r="AK43" s="894">
        <v>1180</v>
      </c>
      <c r="AL43" s="894">
        <v>167</v>
      </c>
      <c r="AM43" s="894">
        <v>109</v>
      </c>
      <c r="AN43" s="894">
        <v>7</v>
      </c>
      <c r="AO43" s="894">
        <v>10</v>
      </c>
      <c r="AP43" s="894">
        <v>3047</v>
      </c>
      <c r="AQ43" s="894">
        <v>1617</v>
      </c>
      <c r="AR43" s="894">
        <v>1430</v>
      </c>
      <c r="AS43" s="894">
        <v>1526</v>
      </c>
      <c r="AT43" s="894">
        <v>1333</v>
      </c>
      <c r="AU43" s="894">
        <v>79</v>
      </c>
      <c r="AV43" s="894">
        <v>86</v>
      </c>
      <c r="AW43" s="894">
        <v>12</v>
      </c>
      <c r="AX43" s="894">
        <v>11</v>
      </c>
      <c r="AY43" s="894">
        <v>205</v>
      </c>
      <c r="BA43" s="895">
        <f t="shared" si="6"/>
        <v>-697</v>
      </c>
      <c r="BB43" s="895">
        <f t="shared" si="7"/>
        <v>-389</v>
      </c>
      <c r="BC43" s="896">
        <f t="shared" si="14"/>
        <v>601</v>
      </c>
      <c r="BD43" s="896">
        <f t="shared" si="15"/>
        <v>990</v>
      </c>
      <c r="BE43" s="895">
        <f t="shared" si="8"/>
        <v>-308</v>
      </c>
      <c r="BF43" s="751">
        <f t="shared" si="2"/>
        <v>2739</v>
      </c>
      <c r="BG43" s="751">
        <f t="shared" si="3"/>
        <v>3047</v>
      </c>
      <c r="BH43" s="895">
        <f t="shared" si="9"/>
        <v>-413</v>
      </c>
      <c r="BI43" s="897">
        <f t="shared" si="4"/>
        <v>2446</v>
      </c>
      <c r="BJ43" s="898">
        <f t="shared" si="5"/>
        <v>2859</v>
      </c>
      <c r="BK43" s="897">
        <f t="shared" si="10"/>
        <v>178</v>
      </c>
      <c r="BL43" s="897">
        <f t="shared" si="11"/>
        <v>276</v>
      </c>
      <c r="BM43" s="897">
        <f t="shared" si="12"/>
        <v>98</v>
      </c>
      <c r="BN43" s="897">
        <f t="shared" si="13"/>
        <v>-73</v>
      </c>
    </row>
    <row r="44" spans="1:66" x14ac:dyDescent="0.2">
      <c r="A44">
        <v>3</v>
      </c>
      <c r="B44">
        <v>217</v>
      </c>
      <c r="C44" s="920" t="s">
        <v>532</v>
      </c>
      <c r="D44" s="813"/>
      <c r="E44" s="916"/>
      <c r="F44" s="917"/>
      <c r="G44" s="892"/>
      <c r="H44" s="892"/>
      <c r="I44" s="892"/>
      <c r="J44" s="894">
        <v>-571</v>
      </c>
      <c r="K44" s="894">
        <v>-218</v>
      </c>
      <c r="L44" s="894">
        <v>-353</v>
      </c>
      <c r="M44" s="894">
        <v>-764</v>
      </c>
      <c r="N44" s="894">
        <v>-426</v>
      </c>
      <c r="O44" s="894">
        <v>-338</v>
      </c>
      <c r="P44" s="894">
        <v>851</v>
      </c>
      <c r="Q44" s="894">
        <v>443</v>
      </c>
      <c r="R44" s="894">
        <v>408</v>
      </c>
      <c r="S44" s="894">
        <v>442</v>
      </c>
      <c r="T44" s="894">
        <v>407</v>
      </c>
      <c r="U44" s="894">
        <v>1</v>
      </c>
      <c r="V44" s="894">
        <v>1</v>
      </c>
      <c r="W44" s="894">
        <v>1615</v>
      </c>
      <c r="X44" s="894">
        <v>869</v>
      </c>
      <c r="Y44" s="894">
        <v>746</v>
      </c>
      <c r="Z44" s="894">
        <v>863</v>
      </c>
      <c r="AA44" s="894">
        <v>743</v>
      </c>
      <c r="AB44" s="894">
        <v>6</v>
      </c>
      <c r="AC44" s="894">
        <v>3</v>
      </c>
      <c r="AD44" s="894">
        <v>193</v>
      </c>
      <c r="AE44" s="894">
        <v>208</v>
      </c>
      <c r="AF44" s="894">
        <v>-15</v>
      </c>
      <c r="AG44" s="894">
        <v>5782</v>
      </c>
      <c r="AH44" s="894">
        <v>3028</v>
      </c>
      <c r="AI44" s="894">
        <v>2754</v>
      </c>
      <c r="AJ44" s="894">
        <v>2538</v>
      </c>
      <c r="AK44" s="894">
        <v>2419</v>
      </c>
      <c r="AL44" s="894">
        <v>455</v>
      </c>
      <c r="AM44" s="894">
        <v>302</v>
      </c>
      <c r="AN44" s="894">
        <v>35</v>
      </c>
      <c r="AO44" s="894">
        <v>33</v>
      </c>
      <c r="AP44" s="894">
        <v>5589</v>
      </c>
      <c r="AQ44" s="894">
        <v>2820</v>
      </c>
      <c r="AR44" s="894">
        <v>2769</v>
      </c>
      <c r="AS44" s="894">
        <v>2451</v>
      </c>
      <c r="AT44" s="894">
        <v>2512</v>
      </c>
      <c r="AU44" s="894">
        <v>338</v>
      </c>
      <c r="AV44" s="894">
        <v>239</v>
      </c>
      <c r="AW44" s="894">
        <v>31</v>
      </c>
      <c r="AX44" s="894">
        <v>18</v>
      </c>
      <c r="AY44" s="894">
        <v>452</v>
      </c>
      <c r="BA44" s="895">
        <f t="shared" si="6"/>
        <v>-571</v>
      </c>
      <c r="BB44" s="895">
        <f t="shared" si="7"/>
        <v>-764</v>
      </c>
      <c r="BC44" s="896">
        <f t="shared" si="14"/>
        <v>851</v>
      </c>
      <c r="BD44" s="896">
        <f t="shared" si="15"/>
        <v>1615</v>
      </c>
      <c r="BE44" s="895">
        <f t="shared" si="8"/>
        <v>193</v>
      </c>
      <c r="BF44" s="751">
        <f t="shared" si="2"/>
        <v>5782</v>
      </c>
      <c r="BG44" s="751">
        <f t="shared" si="3"/>
        <v>5589</v>
      </c>
      <c r="BH44" s="895">
        <f t="shared" si="9"/>
        <v>-6</v>
      </c>
      <c r="BI44" s="897">
        <f t="shared" si="4"/>
        <v>4957</v>
      </c>
      <c r="BJ44" s="898">
        <f t="shared" si="5"/>
        <v>4963</v>
      </c>
      <c r="BK44" s="897">
        <f t="shared" si="10"/>
        <v>487</v>
      </c>
      <c r="BL44" s="897">
        <f t="shared" si="11"/>
        <v>757</v>
      </c>
      <c r="BM44" s="897">
        <f t="shared" si="12"/>
        <v>270</v>
      </c>
      <c r="BN44" s="897">
        <f t="shared" si="13"/>
        <v>-288</v>
      </c>
    </row>
    <row r="45" spans="1:66" x14ac:dyDescent="0.2">
      <c r="A45">
        <v>5</v>
      </c>
      <c r="B45">
        <v>218</v>
      </c>
      <c r="C45" s="920" t="s">
        <v>533</v>
      </c>
      <c r="D45" s="813" t="s">
        <v>514</v>
      </c>
      <c r="E45" s="916"/>
      <c r="F45" s="917"/>
      <c r="G45" s="892"/>
      <c r="H45" s="892"/>
      <c r="I45" s="892"/>
      <c r="J45" s="894">
        <v>-256</v>
      </c>
      <c r="K45" s="894">
        <v>-74</v>
      </c>
      <c r="L45" s="894">
        <v>-182</v>
      </c>
      <c r="M45" s="894">
        <v>-200</v>
      </c>
      <c r="N45" s="894">
        <v>-95</v>
      </c>
      <c r="O45" s="894">
        <v>-105</v>
      </c>
      <c r="P45" s="894">
        <v>281</v>
      </c>
      <c r="Q45" s="894">
        <v>156</v>
      </c>
      <c r="R45" s="894">
        <v>125</v>
      </c>
      <c r="S45" s="894">
        <v>152</v>
      </c>
      <c r="T45" s="894">
        <v>124</v>
      </c>
      <c r="U45" s="894">
        <v>4</v>
      </c>
      <c r="V45" s="894">
        <v>1</v>
      </c>
      <c r="W45" s="894">
        <v>481</v>
      </c>
      <c r="X45" s="894">
        <v>251</v>
      </c>
      <c r="Y45" s="894">
        <v>230</v>
      </c>
      <c r="Z45" s="894">
        <v>249</v>
      </c>
      <c r="AA45" s="894">
        <v>230</v>
      </c>
      <c r="AB45" s="894">
        <v>2</v>
      </c>
      <c r="AC45" s="894">
        <v>0</v>
      </c>
      <c r="AD45" s="894">
        <v>-56</v>
      </c>
      <c r="AE45" s="894">
        <v>21</v>
      </c>
      <c r="AF45" s="894">
        <v>-77</v>
      </c>
      <c r="AG45" s="894">
        <v>1514</v>
      </c>
      <c r="AH45" s="894">
        <v>853</v>
      </c>
      <c r="AI45" s="894">
        <v>661</v>
      </c>
      <c r="AJ45" s="894">
        <v>649</v>
      </c>
      <c r="AK45" s="894">
        <v>545</v>
      </c>
      <c r="AL45" s="894">
        <v>193</v>
      </c>
      <c r="AM45" s="894">
        <v>113</v>
      </c>
      <c r="AN45" s="894">
        <v>11</v>
      </c>
      <c r="AO45" s="894">
        <v>3</v>
      </c>
      <c r="AP45" s="894">
        <v>1570</v>
      </c>
      <c r="AQ45" s="894">
        <v>832</v>
      </c>
      <c r="AR45" s="894">
        <v>738</v>
      </c>
      <c r="AS45" s="894">
        <v>727</v>
      </c>
      <c r="AT45" s="894">
        <v>657</v>
      </c>
      <c r="AU45" s="894">
        <v>99</v>
      </c>
      <c r="AV45" s="894">
        <v>79</v>
      </c>
      <c r="AW45" s="894">
        <v>6</v>
      </c>
      <c r="AX45" s="894">
        <v>2</v>
      </c>
      <c r="AY45" s="894">
        <v>203</v>
      </c>
      <c r="BA45" s="895">
        <f t="shared" si="6"/>
        <v>-256</v>
      </c>
      <c r="BB45" s="895">
        <f t="shared" si="7"/>
        <v>-200</v>
      </c>
      <c r="BC45" s="896">
        <f t="shared" si="14"/>
        <v>281</v>
      </c>
      <c r="BD45" s="896">
        <f t="shared" si="15"/>
        <v>481</v>
      </c>
      <c r="BE45" s="895">
        <f t="shared" si="8"/>
        <v>-56</v>
      </c>
      <c r="BF45" s="751">
        <f t="shared" si="2"/>
        <v>1514</v>
      </c>
      <c r="BG45" s="751">
        <f t="shared" si="3"/>
        <v>1570</v>
      </c>
      <c r="BH45" s="895">
        <f t="shared" si="9"/>
        <v>-190</v>
      </c>
      <c r="BI45" s="897">
        <f t="shared" si="4"/>
        <v>1194</v>
      </c>
      <c r="BJ45" s="898">
        <f t="shared" si="5"/>
        <v>1384</v>
      </c>
      <c r="BK45" s="897">
        <f t="shared" si="10"/>
        <v>221</v>
      </c>
      <c r="BL45" s="897">
        <f t="shared" si="11"/>
        <v>306</v>
      </c>
      <c r="BM45" s="897">
        <f t="shared" si="12"/>
        <v>85</v>
      </c>
      <c r="BN45" s="897">
        <f t="shared" si="13"/>
        <v>-87</v>
      </c>
    </row>
    <row r="46" spans="1:66" x14ac:dyDescent="0.2">
      <c r="A46">
        <v>3</v>
      </c>
      <c r="B46">
        <v>219</v>
      </c>
      <c r="C46" s="920" t="s">
        <v>534</v>
      </c>
      <c r="D46" s="813"/>
      <c r="E46" s="916"/>
      <c r="F46" s="917"/>
      <c r="G46" s="892"/>
      <c r="H46" s="892"/>
      <c r="I46" s="892"/>
      <c r="J46" s="894">
        <v>-873</v>
      </c>
      <c r="K46" s="894">
        <v>-490</v>
      </c>
      <c r="L46" s="894">
        <v>-383</v>
      </c>
      <c r="M46" s="894">
        <v>-201</v>
      </c>
      <c r="N46" s="894">
        <v>-105</v>
      </c>
      <c r="O46" s="894">
        <v>-96</v>
      </c>
      <c r="P46" s="894">
        <v>711</v>
      </c>
      <c r="Q46" s="894">
        <v>363</v>
      </c>
      <c r="R46" s="894">
        <v>348</v>
      </c>
      <c r="S46" s="894">
        <v>360</v>
      </c>
      <c r="T46" s="894">
        <v>343</v>
      </c>
      <c r="U46" s="894">
        <v>3</v>
      </c>
      <c r="V46" s="894">
        <v>5</v>
      </c>
      <c r="W46" s="894">
        <v>912</v>
      </c>
      <c r="X46" s="894">
        <v>468</v>
      </c>
      <c r="Y46" s="894">
        <v>444</v>
      </c>
      <c r="Z46" s="894">
        <v>463</v>
      </c>
      <c r="AA46" s="894">
        <v>437</v>
      </c>
      <c r="AB46" s="894">
        <v>5</v>
      </c>
      <c r="AC46" s="894">
        <v>7</v>
      </c>
      <c r="AD46" s="894">
        <v>-672</v>
      </c>
      <c r="AE46" s="894">
        <v>-385</v>
      </c>
      <c r="AF46" s="894">
        <v>-287</v>
      </c>
      <c r="AG46" s="894">
        <v>4160</v>
      </c>
      <c r="AH46" s="894">
        <v>2175</v>
      </c>
      <c r="AI46" s="894">
        <v>1985</v>
      </c>
      <c r="AJ46" s="894">
        <v>1831</v>
      </c>
      <c r="AK46" s="894">
        <v>1709</v>
      </c>
      <c r="AL46" s="894">
        <v>303</v>
      </c>
      <c r="AM46" s="894">
        <v>251</v>
      </c>
      <c r="AN46" s="894">
        <v>41</v>
      </c>
      <c r="AO46" s="894">
        <v>25</v>
      </c>
      <c r="AP46" s="894">
        <v>4832</v>
      </c>
      <c r="AQ46" s="894">
        <v>2560</v>
      </c>
      <c r="AR46" s="894">
        <v>2272</v>
      </c>
      <c r="AS46" s="894">
        <v>2292</v>
      </c>
      <c r="AT46" s="894">
        <v>2036</v>
      </c>
      <c r="AU46" s="894">
        <v>239</v>
      </c>
      <c r="AV46" s="894">
        <v>218</v>
      </c>
      <c r="AW46" s="894">
        <v>29</v>
      </c>
      <c r="AX46" s="894">
        <v>18</v>
      </c>
      <c r="AY46" s="894">
        <v>354</v>
      </c>
      <c r="BA46" s="895">
        <f t="shared" si="6"/>
        <v>-873</v>
      </c>
      <c r="BB46" s="895">
        <f t="shared" si="7"/>
        <v>-201</v>
      </c>
      <c r="BC46" s="896">
        <f t="shared" si="14"/>
        <v>711</v>
      </c>
      <c r="BD46" s="896">
        <f t="shared" si="15"/>
        <v>912</v>
      </c>
      <c r="BE46" s="895">
        <f t="shared" si="8"/>
        <v>-672</v>
      </c>
      <c r="BF46" s="751">
        <f t="shared" si="2"/>
        <v>4160</v>
      </c>
      <c r="BG46" s="751">
        <f t="shared" si="3"/>
        <v>4832</v>
      </c>
      <c r="BH46" s="895">
        <f t="shared" si="9"/>
        <v>-788</v>
      </c>
      <c r="BI46" s="897">
        <f t="shared" si="4"/>
        <v>3540</v>
      </c>
      <c r="BJ46" s="898">
        <f t="shared" si="5"/>
        <v>4328</v>
      </c>
      <c r="BK46" s="897">
        <f t="shared" si="10"/>
        <v>307</v>
      </c>
      <c r="BL46" s="897">
        <f t="shared" si="11"/>
        <v>554</v>
      </c>
      <c r="BM46" s="897">
        <f t="shared" si="12"/>
        <v>247</v>
      </c>
      <c r="BN46" s="897">
        <f t="shared" si="13"/>
        <v>-191</v>
      </c>
    </row>
    <row r="47" spans="1:66" x14ac:dyDescent="0.2">
      <c r="A47">
        <v>5</v>
      </c>
      <c r="B47">
        <v>220</v>
      </c>
      <c r="C47" s="920" t="s">
        <v>535</v>
      </c>
      <c r="D47" s="813" t="s">
        <v>514</v>
      </c>
      <c r="E47" s="916"/>
      <c r="F47" s="917"/>
      <c r="G47" s="892"/>
      <c r="H47" s="892"/>
      <c r="I47" s="892"/>
      <c r="J47" s="894">
        <v>-427</v>
      </c>
      <c r="K47" s="894">
        <v>-148</v>
      </c>
      <c r="L47" s="894">
        <v>-279</v>
      </c>
      <c r="M47" s="894">
        <v>-307</v>
      </c>
      <c r="N47" s="894">
        <v>-150</v>
      </c>
      <c r="O47" s="894">
        <v>-157</v>
      </c>
      <c r="P47" s="894">
        <v>250</v>
      </c>
      <c r="Q47" s="894">
        <v>132</v>
      </c>
      <c r="R47" s="894">
        <v>118</v>
      </c>
      <c r="S47" s="894">
        <v>127</v>
      </c>
      <c r="T47" s="894">
        <v>114</v>
      </c>
      <c r="U47" s="894">
        <v>5</v>
      </c>
      <c r="V47" s="894">
        <v>4</v>
      </c>
      <c r="W47" s="894">
        <v>557</v>
      </c>
      <c r="X47" s="894">
        <v>282</v>
      </c>
      <c r="Y47" s="894">
        <v>275</v>
      </c>
      <c r="Z47" s="894">
        <v>280</v>
      </c>
      <c r="AA47" s="894">
        <v>274</v>
      </c>
      <c r="AB47" s="894">
        <v>2</v>
      </c>
      <c r="AC47" s="894">
        <v>1</v>
      </c>
      <c r="AD47" s="894">
        <v>-120</v>
      </c>
      <c r="AE47" s="894">
        <v>2</v>
      </c>
      <c r="AF47" s="894">
        <v>-122</v>
      </c>
      <c r="AG47" s="894">
        <v>1432</v>
      </c>
      <c r="AH47" s="894">
        <v>783</v>
      </c>
      <c r="AI47" s="894">
        <v>649</v>
      </c>
      <c r="AJ47" s="894">
        <v>500</v>
      </c>
      <c r="AK47" s="894">
        <v>475</v>
      </c>
      <c r="AL47" s="894">
        <v>276</v>
      </c>
      <c r="AM47" s="894">
        <v>158</v>
      </c>
      <c r="AN47" s="894">
        <v>7</v>
      </c>
      <c r="AO47" s="894">
        <v>16</v>
      </c>
      <c r="AP47" s="894">
        <v>1552</v>
      </c>
      <c r="AQ47" s="894">
        <v>781</v>
      </c>
      <c r="AR47" s="894">
        <v>771</v>
      </c>
      <c r="AS47" s="894">
        <v>627</v>
      </c>
      <c r="AT47" s="894">
        <v>607</v>
      </c>
      <c r="AU47" s="894">
        <v>144</v>
      </c>
      <c r="AV47" s="894">
        <v>156</v>
      </c>
      <c r="AW47" s="894">
        <v>10</v>
      </c>
      <c r="AX47" s="894">
        <v>8</v>
      </c>
      <c r="AY47" s="894">
        <v>211</v>
      </c>
      <c r="BA47" s="895">
        <f t="shared" si="6"/>
        <v>-427</v>
      </c>
      <c r="BB47" s="895">
        <f t="shared" si="7"/>
        <v>-307</v>
      </c>
      <c r="BC47" s="896">
        <f t="shared" si="14"/>
        <v>250</v>
      </c>
      <c r="BD47" s="896">
        <f t="shared" si="15"/>
        <v>557</v>
      </c>
      <c r="BE47" s="895">
        <f t="shared" si="8"/>
        <v>-120</v>
      </c>
      <c r="BF47" s="751">
        <f t="shared" si="2"/>
        <v>1432</v>
      </c>
      <c r="BG47" s="751">
        <f t="shared" si="3"/>
        <v>1552</v>
      </c>
      <c r="BH47" s="895">
        <f t="shared" si="9"/>
        <v>-259</v>
      </c>
      <c r="BI47" s="897">
        <f t="shared" si="4"/>
        <v>975</v>
      </c>
      <c r="BJ47" s="898">
        <f t="shared" si="5"/>
        <v>1234</v>
      </c>
      <c r="BK47" s="897">
        <f t="shared" si="10"/>
        <v>268</v>
      </c>
      <c r="BL47" s="897">
        <f t="shared" si="11"/>
        <v>434</v>
      </c>
      <c r="BM47" s="897">
        <f t="shared" si="12"/>
        <v>166</v>
      </c>
      <c r="BN47" s="897">
        <f t="shared" si="13"/>
        <v>-129</v>
      </c>
    </row>
    <row r="48" spans="1:66" x14ac:dyDescent="0.2">
      <c r="A48">
        <v>9</v>
      </c>
      <c r="B48">
        <v>221</v>
      </c>
      <c r="C48" s="920" t="s">
        <v>536</v>
      </c>
      <c r="D48" s="813"/>
      <c r="E48" s="916"/>
      <c r="F48" s="917"/>
      <c r="G48" s="892"/>
      <c r="H48" s="892"/>
      <c r="I48" s="892"/>
      <c r="J48" s="894">
        <v>-438</v>
      </c>
      <c r="K48" s="894">
        <v>-244</v>
      </c>
      <c r="L48" s="894">
        <v>-194</v>
      </c>
      <c r="M48" s="894">
        <v>-311</v>
      </c>
      <c r="N48" s="894">
        <v>-140</v>
      </c>
      <c r="O48" s="894">
        <v>-171</v>
      </c>
      <c r="P48" s="894">
        <v>256</v>
      </c>
      <c r="Q48" s="894">
        <v>135</v>
      </c>
      <c r="R48" s="894">
        <v>121</v>
      </c>
      <c r="S48" s="894">
        <v>133</v>
      </c>
      <c r="T48" s="894">
        <v>120</v>
      </c>
      <c r="U48" s="894">
        <v>2</v>
      </c>
      <c r="V48" s="894">
        <v>1</v>
      </c>
      <c r="W48" s="894">
        <v>567</v>
      </c>
      <c r="X48" s="894">
        <v>275</v>
      </c>
      <c r="Y48" s="894">
        <v>292</v>
      </c>
      <c r="Z48" s="894">
        <v>274</v>
      </c>
      <c r="AA48" s="894">
        <v>292</v>
      </c>
      <c r="AB48" s="894">
        <v>1</v>
      </c>
      <c r="AC48" s="894">
        <v>0</v>
      </c>
      <c r="AD48" s="894">
        <v>-127</v>
      </c>
      <c r="AE48" s="894">
        <v>-104</v>
      </c>
      <c r="AF48" s="894">
        <v>-23</v>
      </c>
      <c r="AG48" s="894">
        <v>1312</v>
      </c>
      <c r="AH48" s="894">
        <v>601</v>
      </c>
      <c r="AI48" s="894">
        <v>711</v>
      </c>
      <c r="AJ48" s="894">
        <v>484</v>
      </c>
      <c r="AK48" s="894">
        <v>512</v>
      </c>
      <c r="AL48" s="894">
        <v>116</v>
      </c>
      <c r="AM48" s="894">
        <v>198</v>
      </c>
      <c r="AN48" s="894">
        <v>1</v>
      </c>
      <c r="AO48" s="894">
        <v>1</v>
      </c>
      <c r="AP48" s="894">
        <v>1439</v>
      </c>
      <c r="AQ48" s="894">
        <v>705</v>
      </c>
      <c r="AR48" s="894">
        <v>734</v>
      </c>
      <c r="AS48" s="894">
        <v>604</v>
      </c>
      <c r="AT48" s="894">
        <v>607</v>
      </c>
      <c r="AU48" s="894">
        <v>97</v>
      </c>
      <c r="AV48" s="894">
        <v>124</v>
      </c>
      <c r="AW48" s="894">
        <v>4</v>
      </c>
      <c r="AX48" s="894">
        <v>3</v>
      </c>
      <c r="AY48" s="894">
        <v>111</v>
      </c>
      <c r="BA48" s="895">
        <f t="shared" si="6"/>
        <v>-438</v>
      </c>
      <c r="BB48" s="895">
        <f t="shared" si="7"/>
        <v>-311</v>
      </c>
      <c r="BC48" s="896">
        <f t="shared" si="14"/>
        <v>256</v>
      </c>
      <c r="BD48" s="896">
        <f t="shared" si="15"/>
        <v>567</v>
      </c>
      <c r="BE48" s="895">
        <f t="shared" si="8"/>
        <v>-127</v>
      </c>
      <c r="BF48" s="751">
        <f t="shared" si="2"/>
        <v>1312</v>
      </c>
      <c r="BG48" s="751">
        <f t="shared" si="3"/>
        <v>1439</v>
      </c>
      <c r="BH48" s="895">
        <f t="shared" si="9"/>
        <v>-215</v>
      </c>
      <c r="BI48" s="897">
        <f t="shared" si="4"/>
        <v>996</v>
      </c>
      <c r="BJ48" s="898">
        <f t="shared" si="5"/>
        <v>1211</v>
      </c>
      <c r="BK48" s="897">
        <f t="shared" si="10"/>
        <v>186</v>
      </c>
      <c r="BL48" s="897">
        <f t="shared" si="11"/>
        <v>314</v>
      </c>
      <c r="BM48" s="897">
        <f t="shared" si="12"/>
        <v>128</v>
      </c>
      <c r="BN48" s="897">
        <f t="shared" si="13"/>
        <v>-98</v>
      </c>
    </row>
    <row r="49" spans="1:66" x14ac:dyDescent="0.2">
      <c r="A49">
        <v>8</v>
      </c>
      <c r="B49">
        <v>222</v>
      </c>
      <c r="C49" s="920" t="s">
        <v>211</v>
      </c>
      <c r="D49" s="813"/>
      <c r="E49" s="916"/>
      <c r="F49" s="917"/>
      <c r="G49" s="892"/>
      <c r="H49" s="892"/>
      <c r="I49" s="892"/>
      <c r="J49" s="894">
        <v>-500</v>
      </c>
      <c r="K49" s="894">
        <v>-257</v>
      </c>
      <c r="L49" s="894">
        <v>-243</v>
      </c>
      <c r="M49" s="894">
        <v>-283</v>
      </c>
      <c r="N49" s="894">
        <v>-133</v>
      </c>
      <c r="O49" s="894">
        <v>-150</v>
      </c>
      <c r="P49" s="894">
        <v>113</v>
      </c>
      <c r="Q49" s="894">
        <v>61</v>
      </c>
      <c r="R49" s="894">
        <v>52</v>
      </c>
      <c r="S49" s="894">
        <v>61</v>
      </c>
      <c r="T49" s="894">
        <v>52</v>
      </c>
      <c r="U49" s="894">
        <v>0</v>
      </c>
      <c r="V49" s="894">
        <v>0</v>
      </c>
      <c r="W49" s="894">
        <v>396</v>
      </c>
      <c r="X49" s="894">
        <v>194</v>
      </c>
      <c r="Y49" s="894">
        <v>202</v>
      </c>
      <c r="Z49" s="894">
        <v>194</v>
      </c>
      <c r="AA49" s="894">
        <v>202</v>
      </c>
      <c r="AB49" s="894">
        <v>0</v>
      </c>
      <c r="AC49" s="894">
        <v>0</v>
      </c>
      <c r="AD49" s="894">
        <v>-217</v>
      </c>
      <c r="AE49" s="894">
        <v>-124</v>
      </c>
      <c r="AF49" s="894">
        <v>-93</v>
      </c>
      <c r="AG49" s="894">
        <v>424</v>
      </c>
      <c r="AH49" s="894">
        <v>203</v>
      </c>
      <c r="AI49" s="894">
        <v>221</v>
      </c>
      <c r="AJ49" s="894">
        <v>191</v>
      </c>
      <c r="AK49" s="894">
        <v>212</v>
      </c>
      <c r="AL49" s="894">
        <v>12</v>
      </c>
      <c r="AM49" s="894">
        <v>9</v>
      </c>
      <c r="AN49" s="894">
        <v>0</v>
      </c>
      <c r="AO49" s="894">
        <v>0</v>
      </c>
      <c r="AP49" s="894">
        <v>641</v>
      </c>
      <c r="AQ49" s="894">
        <v>327</v>
      </c>
      <c r="AR49" s="894">
        <v>314</v>
      </c>
      <c r="AS49" s="894">
        <v>318</v>
      </c>
      <c r="AT49" s="894">
        <v>301</v>
      </c>
      <c r="AU49" s="894">
        <v>8</v>
      </c>
      <c r="AV49" s="894">
        <v>13</v>
      </c>
      <c r="AW49" s="894">
        <v>1</v>
      </c>
      <c r="AX49" s="894">
        <v>0</v>
      </c>
      <c r="AY49" s="894">
        <v>-49</v>
      </c>
      <c r="BA49" s="895">
        <f t="shared" si="6"/>
        <v>-500</v>
      </c>
      <c r="BB49" s="895">
        <f t="shared" si="7"/>
        <v>-283</v>
      </c>
      <c r="BC49" s="896">
        <f t="shared" si="14"/>
        <v>113</v>
      </c>
      <c r="BD49" s="896">
        <f t="shared" si="15"/>
        <v>396</v>
      </c>
      <c r="BE49" s="895">
        <f t="shared" si="8"/>
        <v>-217</v>
      </c>
      <c r="BF49" s="751">
        <f t="shared" si="2"/>
        <v>424</v>
      </c>
      <c r="BG49" s="751">
        <f t="shared" si="3"/>
        <v>641</v>
      </c>
      <c r="BH49" s="895">
        <f t="shared" si="9"/>
        <v>-216</v>
      </c>
      <c r="BI49" s="897">
        <f t="shared" si="4"/>
        <v>403</v>
      </c>
      <c r="BJ49" s="898">
        <f t="shared" si="5"/>
        <v>619</v>
      </c>
      <c r="BK49" s="897">
        <f t="shared" si="10"/>
        <v>7</v>
      </c>
      <c r="BL49" s="897">
        <f t="shared" si="11"/>
        <v>21</v>
      </c>
      <c r="BM49" s="897">
        <f t="shared" si="12"/>
        <v>14</v>
      </c>
      <c r="BN49" s="897">
        <f t="shared" si="13"/>
        <v>-8</v>
      </c>
    </row>
    <row r="50" spans="1:66" x14ac:dyDescent="0.2">
      <c r="A50">
        <v>9</v>
      </c>
      <c r="B50">
        <v>223</v>
      </c>
      <c r="C50" s="920" t="s">
        <v>212</v>
      </c>
      <c r="D50" s="813"/>
      <c r="E50" s="916"/>
      <c r="F50" s="917"/>
      <c r="G50" s="892"/>
      <c r="H50" s="892"/>
      <c r="I50" s="892"/>
      <c r="J50" s="894">
        <v>-758</v>
      </c>
      <c r="K50" s="894">
        <v>-325</v>
      </c>
      <c r="L50" s="894">
        <v>-433</v>
      </c>
      <c r="M50" s="894">
        <v>-525</v>
      </c>
      <c r="N50" s="894">
        <v>-264</v>
      </c>
      <c r="O50" s="894">
        <v>-261</v>
      </c>
      <c r="P50" s="894">
        <v>379</v>
      </c>
      <c r="Q50" s="894">
        <v>185</v>
      </c>
      <c r="R50" s="894">
        <v>194</v>
      </c>
      <c r="S50" s="894">
        <v>181</v>
      </c>
      <c r="T50" s="894">
        <v>193</v>
      </c>
      <c r="U50" s="894">
        <v>4</v>
      </c>
      <c r="V50" s="894">
        <v>1</v>
      </c>
      <c r="W50" s="894">
        <v>904</v>
      </c>
      <c r="X50" s="894">
        <v>449</v>
      </c>
      <c r="Y50" s="894">
        <v>455</v>
      </c>
      <c r="Z50" s="894">
        <v>448</v>
      </c>
      <c r="AA50" s="894">
        <v>454</v>
      </c>
      <c r="AB50" s="894">
        <v>1</v>
      </c>
      <c r="AC50" s="894">
        <v>1</v>
      </c>
      <c r="AD50" s="894">
        <v>-233</v>
      </c>
      <c r="AE50" s="894">
        <v>-61</v>
      </c>
      <c r="AF50" s="894">
        <v>-172</v>
      </c>
      <c r="AG50" s="894">
        <v>1589</v>
      </c>
      <c r="AH50" s="894">
        <v>828</v>
      </c>
      <c r="AI50" s="894">
        <v>761</v>
      </c>
      <c r="AJ50" s="894">
        <v>596</v>
      </c>
      <c r="AK50" s="894">
        <v>632</v>
      </c>
      <c r="AL50" s="894">
        <v>220</v>
      </c>
      <c r="AM50" s="894">
        <v>121</v>
      </c>
      <c r="AN50" s="894">
        <v>12</v>
      </c>
      <c r="AO50" s="894">
        <v>8</v>
      </c>
      <c r="AP50" s="894">
        <v>1822</v>
      </c>
      <c r="AQ50" s="894">
        <v>889</v>
      </c>
      <c r="AR50" s="894">
        <v>933</v>
      </c>
      <c r="AS50" s="894">
        <v>719</v>
      </c>
      <c r="AT50" s="894">
        <v>771</v>
      </c>
      <c r="AU50" s="894">
        <v>125</v>
      </c>
      <c r="AV50" s="894">
        <v>104</v>
      </c>
      <c r="AW50" s="894">
        <v>45</v>
      </c>
      <c r="AX50" s="894">
        <v>58</v>
      </c>
      <c r="AY50" s="894">
        <v>127</v>
      </c>
      <c r="BA50" s="895">
        <f t="shared" si="6"/>
        <v>-758</v>
      </c>
      <c r="BB50" s="895">
        <f t="shared" si="7"/>
        <v>-525</v>
      </c>
      <c r="BC50" s="896">
        <f t="shared" si="14"/>
        <v>379</v>
      </c>
      <c r="BD50" s="896">
        <f t="shared" si="15"/>
        <v>904</v>
      </c>
      <c r="BE50" s="895">
        <f t="shared" si="8"/>
        <v>-233</v>
      </c>
      <c r="BF50" s="751">
        <f t="shared" si="2"/>
        <v>1589</v>
      </c>
      <c r="BG50" s="751">
        <f t="shared" si="3"/>
        <v>1822</v>
      </c>
      <c r="BH50" s="895">
        <f t="shared" si="9"/>
        <v>-262</v>
      </c>
      <c r="BI50" s="897">
        <f t="shared" si="4"/>
        <v>1228</v>
      </c>
      <c r="BJ50" s="898">
        <f t="shared" si="5"/>
        <v>1490</v>
      </c>
      <c r="BK50" s="897">
        <f t="shared" si="10"/>
        <v>192</v>
      </c>
      <c r="BL50" s="897">
        <f t="shared" si="11"/>
        <v>341</v>
      </c>
      <c r="BM50" s="897">
        <f t="shared" si="12"/>
        <v>149</v>
      </c>
      <c r="BN50" s="897">
        <f t="shared" si="13"/>
        <v>-163</v>
      </c>
    </row>
    <row r="51" spans="1:66" x14ac:dyDescent="0.2">
      <c r="A51">
        <v>10</v>
      </c>
      <c r="B51">
        <v>224</v>
      </c>
      <c r="C51" s="920" t="s">
        <v>213</v>
      </c>
      <c r="D51" s="813"/>
      <c r="E51" s="916"/>
      <c r="F51" s="917"/>
      <c r="G51" s="892"/>
      <c r="H51" s="892"/>
      <c r="I51" s="892"/>
      <c r="J51" s="894">
        <v>-576</v>
      </c>
      <c r="K51" s="894">
        <v>-287</v>
      </c>
      <c r="L51" s="894">
        <v>-289</v>
      </c>
      <c r="M51" s="894">
        <v>-438</v>
      </c>
      <c r="N51" s="894">
        <v>-212</v>
      </c>
      <c r="O51" s="894">
        <v>-226</v>
      </c>
      <c r="P51" s="894">
        <v>249</v>
      </c>
      <c r="Q51" s="894">
        <v>133</v>
      </c>
      <c r="R51" s="894">
        <v>116</v>
      </c>
      <c r="S51" s="894">
        <v>133</v>
      </c>
      <c r="T51" s="894">
        <v>116</v>
      </c>
      <c r="U51" s="894">
        <v>0</v>
      </c>
      <c r="V51" s="894">
        <v>0</v>
      </c>
      <c r="W51" s="894">
        <v>687</v>
      </c>
      <c r="X51" s="894">
        <v>345</v>
      </c>
      <c r="Y51" s="894">
        <v>342</v>
      </c>
      <c r="Z51" s="894">
        <v>345</v>
      </c>
      <c r="AA51" s="894">
        <v>341</v>
      </c>
      <c r="AB51" s="894">
        <v>0</v>
      </c>
      <c r="AC51" s="894">
        <v>1</v>
      </c>
      <c r="AD51" s="894">
        <v>-138</v>
      </c>
      <c r="AE51" s="894">
        <v>-75</v>
      </c>
      <c r="AF51" s="894">
        <v>-63</v>
      </c>
      <c r="AG51" s="894">
        <v>1378</v>
      </c>
      <c r="AH51" s="894">
        <v>738</v>
      </c>
      <c r="AI51" s="894">
        <v>640</v>
      </c>
      <c r="AJ51" s="894">
        <v>473</v>
      </c>
      <c r="AK51" s="894">
        <v>414</v>
      </c>
      <c r="AL51" s="894">
        <v>256</v>
      </c>
      <c r="AM51" s="894">
        <v>220</v>
      </c>
      <c r="AN51" s="894">
        <v>9</v>
      </c>
      <c r="AO51" s="894">
        <v>6</v>
      </c>
      <c r="AP51" s="894">
        <v>1516</v>
      </c>
      <c r="AQ51" s="894">
        <v>813</v>
      </c>
      <c r="AR51" s="894">
        <v>703</v>
      </c>
      <c r="AS51" s="894">
        <v>613</v>
      </c>
      <c r="AT51" s="894">
        <v>533</v>
      </c>
      <c r="AU51" s="894">
        <v>188</v>
      </c>
      <c r="AV51" s="894">
        <v>151</v>
      </c>
      <c r="AW51" s="894">
        <v>12</v>
      </c>
      <c r="AX51" s="894">
        <v>19</v>
      </c>
      <c r="AY51" s="894">
        <v>177</v>
      </c>
      <c r="BA51" s="895">
        <f t="shared" si="6"/>
        <v>-576</v>
      </c>
      <c r="BB51" s="895">
        <f t="shared" si="7"/>
        <v>-438</v>
      </c>
      <c r="BC51" s="896">
        <f t="shared" si="14"/>
        <v>249</v>
      </c>
      <c r="BD51" s="896">
        <f t="shared" si="15"/>
        <v>687</v>
      </c>
      <c r="BE51" s="895">
        <f t="shared" si="8"/>
        <v>-138</v>
      </c>
      <c r="BF51" s="751">
        <f t="shared" si="2"/>
        <v>1378</v>
      </c>
      <c r="BG51" s="751">
        <f t="shared" si="3"/>
        <v>1516</v>
      </c>
      <c r="BH51" s="895">
        <f t="shared" si="9"/>
        <v>-259</v>
      </c>
      <c r="BI51" s="897">
        <f t="shared" si="4"/>
        <v>887</v>
      </c>
      <c r="BJ51" s="898">
        <f t="shared" si="5"/>
        <v>1146</v>
      </c>
      <c r="BK51" s="897">
        <f t="shared" si="10"/>
        <v>313</v>
      </c>
      <c r="BL51" s="897">
        <f t="shared" si="11"/>
        <v>476</v>
      </c>
      <c r="BM51" s="897">
        <f t="shared" si="12"/>
        <v>163</v>
      </c>
      <c r="BN51" s="897">
        <f t="shared" si="13"/>
        <v>-192</v>
      </c>
    </row>
    <row r="52" spans="1:66" x14ac:dyDescent="0.2">
      <c r="A52">
        <v>8</v>
      </c>
      <c r="B52">
        <v>225</v>
      </c>
      <c r="C52" s="920" t="s">
        <v>214</v>
      </c>
      <c r="D52" s="813"/>
      <c r="E52" s="916"/>
      <c r="F52" s="917"/>
      <c r="G52" s="892"/>
      <c r="H52" s="892"/>
      <c r="I52" s="892"/>
      <c r="J52" s="894">
        <v>-471</v>
      </c>
      <c r="K52" s="894">
        <v>-194</v>
      </c>
      <c r="L52" s="894">
        <v>-277</v>
      </c>
      <c r="M52" s="894">
        <v>-258</v>
      </c>
      <c r="N52" s="894">
        <v>-120</v>
      </c>
      <c r="O52" s="894">
        <v>-138</v>
      </c>
      <c r="P52" s="894">
        <v>168</v>
      </c>
      <c r="Q52" s="894">
        <v>89</v>
      </c>
      <c r="R52" s="894">
        <v>79</v>
      </c>
      <c r="S52" s="894">
        <v>89</v>
      </c>
      <c r="T52" s="894">
        <v>79</v>
      </c>
      <c r="U52" s="894">
        <v>0</v>
      </c>
      <c r="V52" s="894">
        <v>0</v>
      </c>
      <c r="W52" s="894">
        <v>426</v>
      </c>
      <c r="X52" s="894">
        <v>209</v>
      </c>
      <c r="Y52" s="894">
        <v>217</v>
      </c>
      <c r="Z52" s="894">
        <v>208</v>
      </c>
      <c r="AA52" s="894">
        <v>216</v>
      </c>
      <c r="AB52" s="894">
        <v>1</v>
      </c>
      <c r="AC52" s="894">
        <v>1</v>
      </c>
      <c r="AD52" s="894">
        <v>-213</v>
      </c>
      <c r="AE52" s="894">
        <v>-74</v>
      </c>
      <c r="AF52" s="894">
        <v>-139</v>
      </c>
      <c r="AG52" s="894">
        <v>781</v>
      </c>
      <c r="AH52" s="894">
        <v>428</v>
      </c>
      <c r="AI52" s="894">
        <v>353</v>
      </c>
      <c r="AJ52" s="894">
        <v>384</v>
      </c>
      <c r="AK52" s="894">
        <v>288</v>
      </c>
      <c r="AL52" s="894">
        <v>38</v>
      </c>
      <c r="AM52" s="894">
        <v>63</v>
      </c>
      <c r="AN52" s="894">
        <v>6</v>
      </c>
      <c r="AO52" s="894">
        <v>2</v>
      </c>
      <c r="AP52" s="894">
        <v>994</v>
      </c>
      <c r="AQ52" s="894">
        <v>502</v>
      </c>
      <c r="AR52" s="894">
        <v>492</v>
      </c>
      <c r="AS52" s="894">
        <v>469</v>
      </c>
      <c r="AT52" s="894">
        <v>440</v>
      </c>
      <c r="AU52" s="894">
        <v>25</v>
      </c>
      <c r="AV52" s="894">
        <v>39</v>
      </c>
      <c r="AW52" s="894">
        <v>8</v>
      </c>
      <c r="AX52" s="894">
        <v>13</v>
      </c>
      <c r="AY52" s="894">
        <v>-20</v>
      </c>
      <c r="BA52" s="895">
        <f t="shared" si="6"/>
        <v>-471</v>
      </c>
      <c r="BB52" s="895">
        <f t="shared" si="7"/>
        <v>-258</v>
      </c>
      <c r="BC52" s="896">
        <f t="shared" si="14"/>
        <v>168</v>
      </c>
      <c r="BD52" s="896">
        <f t="shared" si="15"/>
        <v>426</v>
      </c>
      <c r="BE52" s="895">
        <f t="shared" si="8"/>
        <v>-213</v>
      </c>
      <c r="BF52" s="751">
        <f t="shared" si="2"/>
        <v>781</v>
      </c>
      <c r="BG52" s="751">
        <f t="shared" si="3"/>
        <v>994</v>
      </c>
      <c r="BH52" s="895">
        <f t="shared" si="9"/>
        <v>-237</v>
      </c>
      <c r="BI52" s="897">
        <f t="shared" si="4"/>
        <v>672</v>
      </c>
      <c r="BJ52" s="898">
        <f t="shared" si="5"/>
        <v>909</v>
      </c>
      <c r="BK52" s="897">
        <f t="shared" si="10"/>
        <v>54</v>
      </c>
      <c r="BL52" s="897">
        <f t="shared" si="11"/>
        <v>101</v>
      </c>
      <c r="BM52" s="897">
        <f t="shared" si="12"/>
        <v>47</v>
      </c>
      <c r="BN52" s="897">
        <f t="shared" si="13"/>
        <v>-30</v>
      </c>
    </row>
    <row r="53" spans="1:66" x14ac:dyDescent="0.2">
      <c r="A53">
        <v>10</v>
      </c>
      <c r="B53">
        <v>226</v>
      </c>
      <c r="C53" s="920" t="s">
        <v>215</v>
      </c>
      <c r="D53" s="813"/>
      <c r="E53" s="916"/>
      <c r="F53" s="917"/>
      <c r="G53" s="892"/>
      <c r="H53" s="892"/>
      <c r="I53" s="892"/>
      <c r="J53" s="894">
        <v>-477</v>
      </c>
      <c r="K53" s="894">
        <v>-235</v>
      </c>
      <c r="L53" s="894">
        <v>-242</v>
      </c>
      <c r="M53" s="894">
        <v>-459</v>
      </c>
      <c r="N53" s="894">
        <v>-219</v>
      </c>
      <c r="O53" s="894">
        <v>-240</v>
      </c>
      <c r="P53" s="894">
        <v>234</v>
      </c>
      <c r="Q53" s="894">
        <v>106</v>
      </c>
      <c r="R53" s="894">
        <v>128</v>
      </c>
      <c r="S53" s="894">
        <v>105</v>
      </c>
      <c r="T53" s="894">
        <v>127</v>
      </c>
      <c r="U53" s="894">
        <v>1</v>
      </c>
      <c r="V53" s="894">
        <v>1</v>
      </c>
      <c r="W53" s="894">
        <v>693</v>
      </c>
      <c r="X53" s="894">
        <v>325</v>
      </c>
      <c r="Y53" s="894">
        <v>368</v>
      </c>
      <c r="Z53" s="894">
        <v>324</v>
      </c>
      <c r="AA53" s="894">
        <v>368</v>
      </c>
      <c r="AB53" s="894">
        <v>1</v>
      </c>
      <c r="AC53" s="894">
        <v>0</v>
      </c>
      <c r="AD53" s="894">
        <v>-18</v>
      </c>
      <c r="AE53" s="894">
        <v>-16</v>
      </c>
      <c r="AF53" s="894">
        <v>-2</v>
      </c>
      <c r="AG53" s="894">
        <v>1325</v>
      </c>
      <c r="AH53" s="894">
        <v>713</v>
      </c>
      <c r="AI53" s="894">
        <v>612</v>
      </c>
      <c r="AJ53" s="894">
        <v>499</v>
      </c>
      <c r="AK53" s="894">
        <v>513</v>
      </c>
      <c r="AL53" s="894">
        <v>211</v>
      </c>
      <c r="AM53" s="894">
        <v>94</v>
      </c>
      <c r="AN53" s="894">
        <v>3</v>
      </c>
      <c r="AO53" s="894">
        <v>5</v>
      </c>
      <c r="AP53" s="894">
        <v>1343</v>
      </c>
      <c r="AQ53" s="894">
        <v>729</v>
      </c>
      <c r="AR53" s="894">
        <v>614</v>
      </c>
      <c r="AS53" s="894">
        <v>582</v>
      </c>
      <c r="AT53" s="894">
        <v>545</v>
      </c>
      <c r="AU53" s="894">
        <v>144</v>
      </c>
      <c r="AV53" s="894">
        <v>68</v>
      </c>
      <c r="AW53" s="894">
        <v>3</v>
      </c>
      <c r="AX53" s="894">
        <v>1</v>
      </c>
      <c r="AY53" s="894">
        <v>67</v>
      </c>
      <c r="BA53" s="895">
        <f t="shared" si="6"/>
        <v>-477</v>
      </c>
      <c r="BB53" s="895">
        <f t="shared" si="7"/>
        <v>-459</v>
      </c>
      <c r="BC53" s="896">
        <f t="shared" si="14"/>
        <v>234</v>
      </c>
      <c r="BD53" s="896">
        <f t="shared" si="15"/>
        <v>693</v>
      </c>
      <c r="BE53" s="895">
        <f t="shared" si="8"/>
        <v>-18</v>
      </c>
      <c r="BF53" s="751">
        <f t="shared" si="2"/>
        <v>1325</v>
      </c>
      <c r="BG53" s="751">
        <f t="shared" si="3"/>
        <v>1343</v>
      </c>
      <c r="BH53" s="895">
        <f t="shared" si="9"/>
        <v>-115</v>
      </c>
      <c r="BI53" s="897">
        <f t="shared" si="4"/>
        <v>1012</v>
      </c>
      <c r="BJ53" s="898">
        <f t="shared" si="5"/>
        <v>1127</v>
      </c>
      <c r="BK53" s="897">
        <f t="shared" si="10"/>
        <v>234</v>
      </c>
      <c r="BL53" s="897">
        <f t="shared" si="11"/>
        <v>305</v>
      </c>
      <c r="BM53" s="897">
        <f t="shared" si="12"/>
        <v>71</v>
      </c>
      <c r="BN53" s="897">
        <f t="shared" si="13"/>
        <v>-137</v>
      </c>
    </row>
    <row r="54" spans="1:66" s="762" customFormat="1" x14ac:dyDescent="0.2">
      <c r="A54">
        <v>7</v>
      </c>
      <c r="B54">
        <v>227</v>
      </c>
      <c r="C54" s="920" t="s">
        <v>216</v>
      </c>
      <c r="D54" s="813"/>
      <c r="E54" s="916"/>
      <c r="F54" s="917"/>
      <c r="G54" s="892"/>
      <c r="H54" s="892"/>
      <c r="I54" s="892"/>
      <c r="J54" s="894">
        <v>-683</v>
      </c>
      <c r="K54" s="894">
        <v>-301</v>
      </c>
      <c r="L54" s="894">
        <v>-382</v>
      </c>
      <c r="M54" s="894">
        <v>-370</v>
      </c>
      <c r="N54" s="894">
        <v>-167</v>
      </c>
      <c r="O54" s="894">
        <v>-203</v>
      </c>
      <c r="P54" s="894">
        <v>181</v>
      </c>
      <c r="Q54" s="894">
        <v>84</v>
      </c>
      <c r="R54" s="894">
        <v>97</v>
      </c>
      <c r="S54" s="894">
        <v>84</v>
      </c>
      <c r="T54" s="894">
        <v>97</v>
      </c>
      <c r="U54" s="894">
        <v>0</v>
      </c>
      <c r="V54" s="894">
        <v>0</v>
      </c>
      <c r="W54" s="894">
        <v>551</v>
      </c>
      <c r="X54" s="894">
        <v>251</v>
      </c>
      <c r="Y54" s="894">
        <v>300</v>
      </c>
      <c r="Z54" s="894">
        <v>251</v>
      </c>
      <c r="AA54" s="894">
        <v>300</v>
      </c>
      <c r="AB54" s="894">
        <v>0</v>
      </c>
      <c r="AC54" s="894">
        <v>0</v>
      </c>
      <c r="AD54" s="894">
        <v>-313</v>
      </c>
      <c r="AE54" s="894">
        <v>-134</v>
      </c>
      <c r="AF54" s="894">
        <v>-179</v>
      </c>
      <c r="AG54" s="894">
        <v>674</v>
      </c>
      <c r="AH54" s="894">
        <v>355</v>
      </c>
      <c r="AI54" s="894">
        <v>319</v>
      </c>
      <c r="AJ54" s="894">
        <v>311</v>
      </c>
      <c r="AK54" s="894">
        <v>260</v>
      </c>
      <c r="AL54" s="894">
        <v>33</v>
      </c>
      <c r="AM54" s="894">
        <v>52</v>
      </c>
      <c r="AN54" s="894">
        <v>11</v>
      </c>
      <c r="AO54" s="894">
        <v>7</v>
      </c>
      <c r="AP54" s="894">
        <v>987</v>
      </c>
      <c r="AQ54" s="894">
        <v>489</v>
      </c>
      <c r="AR54" s="894">
        <v>498</v>
      </c>
      <c r="AS54" s="894">
        <v>464</v>
      </c>
      <c r="AT54" s="894">
        <v>458</v>
      </c>
      <c r="AU54" s="894">
        <v>23</v>
      </c>
      <c r="AV54" s="894">
        <v>38</v>
      </c>
      <c r="AW54" s="894">
        <v>2</v>
      </c>
      <c r="AX54" s="894">
        <v>2</v>
      </c>
      <c r="AY54" s="894">
        <v>71</v>
      </c>
      <c r="BA54" s="895">
        <f t="shared" si="6"/>
        <v>-683</v>
      </c>
      <c r="BB54" s="895">
        <f t="shared" si="7"/>
        <v>-370</v>
      </c>
      <c r="BC54" s="896">
        <f t="shared" si="14"/>
        <v>181</v>
      </c>
      <c r="BD54" s="896">
        <f t="shared" si="15"/>
        <v>551</v>
      </c>
      <c r="BE54" s="895">
        <f t="shared" si="8"/>
        <v>-313</v>
      </c>
      <c r="BF54" s="751">
        <f t="shared" si="2"/>
        <v>674</v>
      </c>
      <c r="BG54" s="751">
        <f t="shared" si="3"/>
        <v>987</v>
      </c>
      <c r="BH54" s="895">
        <f t="shared" si="9"/>
        <v>-351</v>
      </c>
      <c r="BI54" s="897">
        <f t="shared" si="4"/>
        <v>571</v>
      </c>
      <c r="BJ54" s="898">
        <f t="shared" si="5"/>
        <v>922</v>
      </c>
      <c r="BK54" s="897">
        <f t="shared" si="10"/>
        <v>45</v>
      </c>
      <c r="BL54" s="897">
        <f t="shared" si="11"/>
        <v>85</v>
      </c>
      <c r="BM54" s="897">
        <f t="shared" si="12"/>
        <v>40</v>
      </c>
      <c r="BN54" s="897">
        <f t="shared" si="13"/>
        <v>-7</v>
      </c>
    </row>
    <row r="55" spans="1:66" x14ac:dyDescent="0.2">
      <c r="A55">
        <v>5</v>
      </c>
      <c r="B55" s="760">
        <v>228</v>
      </c>
      <c r="C55" s="920" t="s">
        <v>217</v>
      </c>
      <c r="D55" s="921"/>
      <c r="E55" s="916"/>
      <c r="F55" s="917"/>
      <c r="G55" s="892"/>
      <c r="H55" s="892"/>
      <c r="I55" s="892"/>
      <c r="J55" s="894">
        <v>161</v>
      </c>
      <c r="K55" s="894">
        <v>88</v>
      </c>
      <c r="L55" s="894">
        <v>73</v>
      </c>
      <c r="M55" s="894">
        <v>-101</v>
      </c>
      <c r="N55" s="894">
        <v>-66</v>
      </c>
      <c r="O55" s="894">
        <v>-35</v>
      </c>
      <c r="P55" s="894">
        <v>314</v>
      </c>
      <c r="Q55" s="894">
        <v>151</v>
      </c>
      <c r="R55" s="894">
        <v>163</v>
      </c>
      <c r="S55" s="894">
        <v>147</v>
      </c>
      <c r="T55" s="894">
        <v>161</v>
      </c>
      <c r="U55" s="894">
        <v>4</v>
      </c>
      <c r="V55" s="894">
        <v>2</v>
      </c>
      <c r="W55" s="894">
        <v>415</v>
      </c>
      <c r="X55" s="894">
        <v>217</v>
      </c>
      <c r="Y55" s="894">
        <v>198</v>
      </c>
      <c r="Z55" s="894">
        <v>217</v>
      </c>
      <c r="AA55" s="894">
        <v>198</v>
      </c>
      <c r="AB55" s="894">
        <v>0</v>
      </c>
      <c r="AC55" s="894">
        <v>0</v>
      </c>
      <c r="AD55" s="894">
        <v>262</v>
      </c>
      <c r="AE55" s="894">
        <v>154</v>
      </c>
      <c r="AF55" s="894">
        <v>108</v>
      </c>
      <c r="AG55" s="894">
        <v>2313</v>
      </c>
      <c r="AH55" s="894">
        <v>1191</v>
      </c>
      <c r="AI55" s="894">
        <v>1122</v>
      </c>
      <c r="AJ55" s="894">
        <v>813</v>
      </c>
      <c r="AK55" s="894">
        <v>667</v>
      </c>
      <c r="AL55" s="894">
        <v>366</v>
      </c>
      <c r="AM55" s="894">
        <v>452</v>
      </c>
      <c r="AN55" s="894">
        <v>12</v>
      </c>
      <c r="AO55" s="894">
        <v>3</v>
      </c>
      <c r="AP55" s="894">
        <v>2051</v>
      </c>
      <c r="AQ55" s="894">
        <v>1037</v>
      </c>
      <c r="AR55" s="894">
        <v>1014</v>
      </c>
      <c r="AS55" s="894">
        <v>846</v>
      </c>
      <c r="AT55" s="894">
        <v>757</v>
      </c>
      <c r="AU55" s="894">
        <v>171</v>
      </c>
      <c r="AV55" s="894">
        <v>217</v>
      </c>
      <c r="AW55" s="894">
        <v>20</v>
      </c>
      <c r="AX55" s="894">
        <v>40</v>
      </c>
      <c r="AY55" s="894">
        <v>473</v>
      </c>
      <c r="BA55" s="895">
        <f t="shared" si="6"/>
        <v>161</v>
      </c>
      <c r="BB55" s="895">
        <f t="shared" si="7"/>
        <v>-101</v>
      </c>
      <c r="BC55" s="896">
        <f t="shared" si="14"/>
        <v>314</v>
      </c>
      <c r="BD55" s="896">
        <f t="shared" si="15"/>
        <v>415</v>
      </c>
      <c r="BE55" s="895">
        <f t="shared" si="8"/>
        <v>262</v>
      </c>
      <c r="BF55" s="751">
        <f t="shared" si="2"/>
        <v>2313</v>
      </c>
      <c r="BG55" s="751">
        <f t="shared" si="3"/>
        <v>2051</v>
      </c>
      <c r="BH55" s="895">
        <f t="shared" si="9"/>
        <v>-123</v>
      </c>
      <c r="BI55" s="897">
        <f t="shared" si="4"/>
        <v>1480</v>
      </c>
      <c r="BJ55" s="898">
        <f t="shared" si="5"/>
        <v>1603</v>
      </c>
      <c r="BK55" s="897">
        <f t="shared" si="10"/>
        <v>581</v>
      </c>
      <c r="BL55" s="897">
        <f t="shared" si="11"/>
        <v>818</v>
      </c>
      <c r="BM55" s="897">
        <f t="shared" si="12"/>
        <v>237</v>
      </c>
      <c r="BN55" s="897">
        <f t="shared" si="13"/>
        <v>-196</v>
      </c>
    </row>
    <row r="56" spans="1:66" s="763" customFormat="1" x14ac:dyDescent="0.2">
      <c r="A56">
        <v>7</v>
      </c>
      <c r="B56">
        <v>229</v>
      </c>
      <c r="C56" s="920" t="s">
        <v>218</v>
      </c>
      <c r="D56" s="813" t="s">
        <v>514</v>
      </c>
      <c r="E56" s="916"/>
      <c r="F56" s="917"/>
      <c r="G56" s="892"/>
      <c r="H56" s="892"/>
      <c r="I56" s="892"/>
      <c r="J56" s="894">
        <v>-633</v>
      </c>
      <c r="K56" s="894">
        <v>-336</v>
      </c>
      <c r="L56" s="894">
        <v>-297</v>
      </c>
      <c r="M56" s="894">
        <v>-405</v>
      </c>
      <c r="N56" s="894">
        <v>-216</v>
      </c>
      <c r="O56" s="894">
        <v>-189</v>
      </c>
      <c r="P56" s="894">
        <v>464</v>
      </c>
      <c r="Q56" s="894">
        <v>234</v>
      </c>
      <c r="R56" s="894">
        <v>230</v>
      </c>
      <c r="S56" s="894">
        <v>233</v>
      </c>
      <c r="T56" s="894">
        <v>229</v>
      </c>
      <c r="U56" s="894">
        <v>1</v>
      </c>
      <c r="V56" s="894">
        <v>1</v>
      </c>
      <c r="W56" s="894">
        <v>869</v>
      </c>
      <c r="X56" s="894">
        <v>450</v>
      </c>
      <c r="Y56" s="894">
        <v>419</v>
      </c>
      <c r="Z56" s="894">
        <v>450</v>
      </c>
      <c r="AA56" s="894">
        <v>419</v>
      </c>
      <c r="AB56" s="894">
        <v>0</v>
      </c>
      <c r="AC56" s="894">
        <v>0</v>
      </c>
      <c r="AD56" s="894">
        <v>-228</v>
      </c>
      <c r="AE56" s="894">
        <v>-120</v>
      </c>
      <c r="AF56" s="894">
        <v>-108</v>
      </c>
      <c r="AG56" s="894">
        <v>1898</v>
      </c>
      <c r="AH56" s="894">
        <v>970</v>
      </c>
      <c r="AI56" s="894">
        <v>928</v>
      </c>
      <c r="AJ56" s="894">
        <v>847</v>
      </c>
      <c r="AK56" s="894">
        <v>807</v>
      </c>
      <c r="AL56" s="894">
        <v>117</v>
      </c>
      <c r="AM56" s="894">
        <v>116</v>
      </c>
      <c r="AN56" s="894">
        <v>6</v>
      </c>
      <c r="AO56" s="894">
        <v>5</v>
      </c>
      <c r="AP56" s="894">
        <v>2126</v>
      </c>
      <c r="AQ56" s="894">
        <v>1090</v>
      </c>
      <c r="AR56" s="894">
        <v>1036</v>
      </c>
      <c r="AS56" s="894">
        <v>1013</v>
      </c>
      <c r="AT56" s="894">
        <v>978</v>
      </c>
      <c r="AU56" s="894">
        <v>46</v>
      </c>
      <c r="AV56" s="894">
        <v>26</v>
      </c>
      <c r="AW56" s="894">
        <v>31</v>
      </c>
      <c r="AX56" s="894">
        <v>32</v>
      </c>
      <c r="AY56" s="894">
        <v>195</v>
      </c>
      <c r="BA56" s="895">
        <f t="shared" si="6"/>
        <v>-633</v>
      </c>
      <c r="BB56" s="895">
        <f t="shared" si="7"/>
        <v>-405</v>
      </c>
      <c r="BC56" s="896">
        <f t="shared" si="14"/>
        <v>464</v>
      </c>
      <c r="BD56" s="896">
        <f t="shared" si="15"/>
        <v>869</v>
      </c>
      <c r="BE56" s="895">
        <f t="shared" si="8"/>
        <v>-228</v>
      </c>
      <c r="BF56" s="751">
        <f t="shared" si="2"/>
        <v>1898</v>
      </c>
      <c r="BG56" s="751">
        <f t="shared" si="3"/>
        <v>2126</v>
      </c>
      <c r="BH56" s="895">
        <f t="shared" si="9"/>
        <v>-337</v>
      </c>
      <c r="BI56" s="897">
        <f t="shared" si="4"/>
        <v>1654</v>
      </c>
      <c r="BJ56" s="898">
        <f t="shared" si="5"/>
        <v>1991</v>
      </c>
      <c r="BK56" s="897">
        <f t="shared" si="10"/>
        <v>176</v>
      </c>
      <c r="BL56" s="897">
        <f t="shared" si="11"/>
        <v>233</v>
      </c>
      <c r="BM56" s="897">
        <f t="shared" si="12"/>
        <v>57</v>
      </c>
      <c r="BN56" s="897">
        <f t="shared" si="13"/>
        <v>-67</v>
      </c>
    </row>
    <row r="57" spans="1:66" s="763" customFormat="1" x14ac:dyDescent="0.2">
      <c r="A57">
        <v>3</v>
      </c>
      <c r="B57">
        <v>301</v>
      </c>
      <c r="C57" s="920" t="s">
        <v>49</v>
      </c>
      <c r="D57" s="813"/>
      <c r="E57" s="916"/>
      <c r="F57" s="917"/>
      <c r="G57" s="892"/>
      <c r="H57" s="892"/>
      <c r="I57" s="892"/>
      <c r="J57" s="894">
        <v>-449</v>
      </c>
      <c r="K57" s="894">
        <v>-196</v>
      </c>
      <c r="L57" s="894">
        <v>-253</v>
      </c>
      <c r="M57" s="894">
        <v>-183</v>
      </c>
      <c r="N57" s="894">
        <v>-82</v>
      </c>
      <c r="O57" s="894">
        <v>-101</v>
      </c>
      <c r="P57" s="894">
        <v>119</v>
      </c>
      <c r="Q57" s="894">
        <v>62</v>
      </c>
      <c r="R57" s="894">
        <v>57</v>
      </c>
      <c r="S57" s="894">
        <v>62</v>
      </c>
      <c r="T57" s="894">
        <v>57</v>
      </c>
      <c r="U57" s="894">
        <v>0</v>
      </c>
      <c r="V57" s="894">
        <v>0</v>
      </c>
      <c r="W57" s="894">
        <v>302</v>
      </c>
      <c r="X57" s="894">
        <v>144</v>
      </c>
      <c r="Y57" s="894">
        <v>158</v>
      </c>
      <c r="Z57" s="894">
        <v>144</v>
      </c>
      <c r="AA57" s="894">
        <v>157</v>
      </c>
      <c r="AB57" s="894">
        <v>0</v>
      </c>
      <c r="AC57" s="894">
        <v>1</v>
      </c>
      <c r="AD57" s="894">
        <v>-266</v>
      </c>
      <c r="AE57" s="894">
        <v>-114</v>
      </c>
      <c r="AF57" s="894">
        <v>-152</v>
      </c>
      <c r="AG57" s="894">
        <v>752</v>
      </c>
      <c r="AH57" s="894">
        <v>352</v>
      </c>
      <c r="AI57" s="894">
        <v>400</v>
      </c>
      <c r="AJ57" s="894">
        <v>326</v>
      </c>
      <c r="AK57" s="894">
        <v>375</v>
      </c>
      <c r="AL57" s="894">
        <v>21</v>
      </c>
      <c r="AM57" s="894">
        <v>22</v>
      </c>
      <c r="AN57" s="894">
        <v>5</v>
      </c>
      <c r="AO57" s="894">
        <v>3</v>
      </c>
      <c r="AP57" s="894">
        <v>1018</v>
      </c>
      <c r="AQ57" s="894">
        <v>466</v>
      </c>
      <c r="AR57" s="894">
        <v>552</v>
      </c>
      <c r="AS57" s="894">
        <v>452</v>
      </c>
      <c r="AT57" s="894">
        <v>530</v>
      </c>
      <c r="AU57" s="894">
        <v>13</v>
      </c>
      <c r="AV57" s="894">
        <v>21</v>
      </c>
      <c r="AW57" s="894">
        <v>1</v>
      </c>
      <c r="AX57" s="894">
        <v>1</v>
      </c>
      <c r="AY57" s="894">
        <v>-12</v>
      </c>
      <c r="BA57" s="895">
        <f t="shared" si="6"/>
        <v>-449</v>
      </c>
      <c r="BB57" s="895">
        <f t="shared" si="7"/>
        <v>-183</v>
      </c>
      <c r="BC57" s="896">
        <f t="shared" si="14"/>
        <v>119</v>
      </c>
      <c r="BD57" s="896">
        <f t="shared" si="15"/>
        <v>302</v>
      </c>
      <c r="BE57" s="895">
        <f t="shared" si="8"/>
        <v>-266</v>
      </c>
      <c r="BF57" s="751">
        <f t="shared" si="2"/>
        <v>752</v>
      </c>
      <c r="BG57" s="751">
        <f t="shared" si="3"/>
        <v>1018</v>
      </c>
      <c r="BH57" s="895">
        <f t="shared" si="9"/>
        <v>-281</v>
      </c>
      <c r="BI57" s="897">
        <f t="shared" si="4"/>
        <v>701</v>
      </c>
      <c r="BJ57" s="898">
        <f t="shared" si="5"/>
        <v>982</v>
      </c>
      <c r="BK57" s="897">
        <f t="shared" si="10"/>
        <v>21</v>
      </c>
      <c r="BL57" s="897">
        <f t="shared" si="11"/>
        <v>43</v>
      </c>
      <c r="BM57" s="897">
        <f t="shared" si="12"/>
        <v>22</v>
      </c>
      <c r="BN57" s="897">
        <f t="shared" si="13"/>
        <v>-6</v>
      </c>
    </row>
    <row r="58" spans="1:66" s="763" customFormat="1" x14ac:dyDescent="0.2">
      <c r="A58">
        <v>5</v>
      </c>
      <c r="B58">
        <v>365</v>
      </c>
      <c r="C58" s="920" t="s">
        <v>219</v>
      </c>
      <c r="D58" s="813"/>
      <c r="E58" s="916"/>
      <c r="F58" s="917"/>
      <c r="G58" s="892"/>
      <c r="H58" s="892"/>
      <c r="I58" s="892"/>
      <c r="J58" s="894">
        <v>-361</v>
      </c>
      <c r="K58" s="894">
        <v>-145</v>
      </c>
      <c r="L58" s="894">
        <v>-216</v>
      </c>
      <c r="M58" s="894">
        <v>-222</v>
      </c>
      <c r="N58" s="894">
        <v>-112</v>
      </c>
      <c r="O58" s="894">
        <v>-110</v>
      </c>
      <c r="P58" s="894">
        <v>78</v>
      </c>
      <c r="Q58" s="894">
        <v>39</v>
      </c>
      <c r="R58" s="894">
        <v>39</v>
      </c>
      <c r="S58" s="894">
        <v>39</v>
      </c>
      <c r="T58" s="894">
        <v>38</v>
      </c>
      <c r="U58" s="894">
        <v>0</v>
      </c>
      <c r="V58" s="894">
        <v>1</v>
      </c>
      <c r="W58" s="894">
        <v>300</v>
      </c>
      <c r="X58" s="894">
        <v>151</v>
      </c>
      <c r="Y58" s="894">
        <v>149</v>
      </c>
      <c r="Z58" s="894">
        <v>151</v>
      </c>
      <c r="AA58" s="894">
        <v>149</v>
      </c>
      <c r="AB58" s="894">
        <v>0</v>
      </c>
      <c r="AC58" s="894">
        <v>0</v>
      </c>
      <c r="AD58" s="894">
        <v>-139</v>
      </c>
      <c r="AE58" s="894">
        <v>-33</v>
      </c>
      <c r="AF58" s="894">
        <v>-106</v>
      </c>
      <c r="AG58" s="894">
        <v>421</v>
      </c>
      <c r="AH58" s="894">
        <v>238</v>
      </c>
      <c r="AI58" s="894">
        <v>183</v>
      </c>
      <c r="AJ58" s="894">
        <v>134</v>
      </c>
      <c r="AK58" s="894">
        <v>160</v>
      </c>
      <c r="AL58" s="894">
        <v>99</v>
      </c>
      <c r="AM58" s="894">
        <v>20</v>
      </c>
      <c r="AN58" s="894">
        <v>5</v>
      </c>
      <c r="AO58" s="894">
        <v>3</v>
      </c>
      <c r="AP58" s="894">
        <v>560</v>
      </c>
      <c r="AQ58" s="894">
        <v>271</v>
      </c>
      <c r="AR58" s="894">
        <v>289</v>
      </c>
      <c r="AS58" s="894">
        <v>228</v>
      </c>
      <c r="AT58" s="894">
        <v>275</v>
      </c>
      <c r="AU58" s="894">
        <v>20</v>
      </c>
      <c r="AV58" s="894">
        <v>6</v>
      </c>
      <c r="AW58" s="894">
        <v>23</v>
      </c>
      <c r="AX58" s="894">
        <v>8</v>
      </c>
      <c r="AY58" s="894">
        <v>59</v>
      </c>
      <c r="BA58" s="895">
        <f t="shared" si="6"/>
        <v>-361</v>
      </c>
      <c r="BB58" s="895">
        <f t="shared" si="7"/>
        <v>-222</v>
      </c>
      <c r="BC58" s="896">
        <f t="shared" si="14"/>
        <v>78</v>
      </c>
      <c r="BD58" s="896">
        <f t="shared" si="15"/>
        <v>300</v>
      </c>
      <c r="BE58" s="895">
        <f t="shared" si="8"/>
        <v>-139</v>
      </c>
      <c r="BF58" s="751">
        <f t="shared" si="2"/>
        <v>421</v>
      </c>
      <c r="BG58" s="751">
        <f t="shared" si="3"/>
        <v>560</v>
      </c>
      <c r="BH58" s="895">
        <f t="shared" si="9"/>
        <v>-209</v>
      </c>
      <c r="BI58" s="897">
        <f t="shared" si="4"/>
        <v>294</v>
      </c>
      <c r="BJ58" s="898">
        <f t="shared" si="5"/>
        <v>503</v>
      </c>
      <c r="BK58" s="897">
        <f t="shared" si="10"/>
        <v>90</v>
      </c>
      <c r="BL58" s="897">
        <f t="shared" si="11"/>
        <v>119</v>
      </c>
      <c r="BM58" s="897">
        <f t="shared" si="12"/>
        <v>29</v>
      </c>
      <c r="BN58" s="897">
        <f t="shared" si="13"/>
        <v>-20</v>
      </c>
    </row>
    <row r="59" spans="1:66" x14ac:dyDescent="0.2">
      <c r="A59">
        <v>4</v>
      </c>
      <c r="B59">
        <v>381</v>
      </c>
      <c r="C59" s="920" t="s">
        <v>58</v>
      </c>
      <c r="D59" s="813"/>
      <c r="E59" s="916"/>
      <c r="F59" s="917"/>
      <c r="G59" s="892"/>
      <c r="H59" s="892"/>
      <c r="I59" s="892"/>
      <c r="J59" s="894">
        <v>-81</v>
      </c>
      <c r="K59" s="894">
        <v>-44</v>
      </c>
      <c r="L59" s="894">
        <v>-37</v>
      </c>
      <c r="M59" s="894">
        <v>-162</v>
      </c>
      <c r="N59" s="894">
        <v>-105</v>
      </c>
      <c r="O59" s="894">
        <v>-57</v>
      </c>
      <c r="P59" s="894">
        <v>163</v>
      </c>
      <c r="Q59" s="894">
        <v>70</v>
      </c>
      <c r="R59" s="894">
        <v>93</v>
      </c>
      <c r="S59" s="894">
        <v>70</v>
      </c>
      <c r="T59" s="894">
        <v>93</v>
      </c>
      <c r="U59" s="894">
        <v>0</v>
      </c>
      <c r="V59" s="894">
        <v>0</v>
      </c>
      <c r="W59" s="894">
        <v>325</v>
      </c>
      <c r="X59" s="894">
        <v>175</v>
      </c>
      <c r="Y59" s="894">
        <v>150</v>
      </c>
      <c r="Z59" s="894">
        <v>175</v>
      </c>
      <c r="AA59" s="894">
        <v>149</v>
      </c>
      <c r="AB59" s="894">
        <v>0</v>
      </c>
      <c r="AC59" s="894">
        <v>1</v>
      </c>
      <c r="AD59" s="894">
        <v>81</v>
      </c>
      <c r="AE59" s="894">
        <v>61</v>
      </c>
      <c r="AF59" s="894">
        <v>20</v>
      </c>
      <c r="AG59" s="894">
        <v>1017</v>
      </c>
      <c r="AH59" s="894">
        <v>547</v>
      </c>
      <c r="AI59" s="894">
        <v>470</v>
      </c>
      <c r="AJ59" s="894">
        <v>406</v>
      </c>
      <c r="AK59" s="894">
        <v>401</v>
      </c>
      <c r="AL59" s="894">
        <v>135</v>
      </c>
      <c r="AM59" s="894">
        <v>65</v>
      </c>
      <c r="AN59" s="894">
        <v>6</v>
      </c>
      <c r="AO59" s="894">
        <v>4</v>
      </c>
      <c r="AP59" s="894">
        <v>936</v>
      </c>
      <c r="AQ59" s="894">
        <v>486</v>
      </c>
      <c r="AR59" s="894">
        <v>450</v>
      </c>
      <c r="AS59" s="894">
        <v>398</v>
      </c>
      <c r="AT59" s="894">
        <v>416</v>
      </c>
      <c r="AU59" s="894">
        <v>77</v>
      </c>
      <c r="AV59" s="894">
        <v>33</v>
      </c>
      <c r="AW59" s="894">
        <v>11</v>
      </c>
      <c r="AX59" s="894">
        <v>1</v>
      </c>
      <c r="AY59" s="894">
        <v>151</v>
      </c>
      <c r="BA59" s="895">
        <f t="shared" si="6"/>
        <v>-81</v>
      </c>
      <c r="BB59" s="895">
        <f t="shared" si="7"/>
        <v>-162</v>
      </c>
      <c r="BC59" s="896">
        <f t="shared" si="14"/>
        <v>163</v>
      </c>
      <c r="BD59" s="896">
        <f t="shared" si="15"/>
        <v>325</v>
      </c>
      <c r="BE59" s="895">
        <f t="shared" si="8"/>
        <v>81</v>
      </c>
      <c r="BF59" s="751">
        <f t="shared" si="2"/>
        <v>1017</v>
      </c>
      <c r="BG59" s="751">
        <f t="shared" si="3"/>
        <v>936</v>
      </c>
      <c r="BH59" s="895">
        <f t="shared" si="9"/>
        <v>-7</v>
      </c>
      <c r="BI59" s="897">
        <f t="shared" si="4"/>
        <v>807</v>
      </c>
      <c r="BJ59" s="898">
        <f t="shared" si="5"/>
        <v>814</v>
      </c>
      <c r="BK59" s="897">
        <f t="shared" si="10"/>
        <v>156</v>
      </c>
      <c r="BL59" s="897">
        <f t="shared" si="11"/>
        <v>200</v>
      </c>
      <c r="BM59" s="897">
        <f t="shared" si="12"/>
        <v>44</v>
      </c>
      <c r="BN59" s="897">
        <f t="shared" si="13"/>
        <v>-68</v>
      </c>
    </row>
    <row r="60" spans="1:66" s="763" customFormat="1" x14ac:dyDescent="0.2">
      <c r="A60">
        <v>4</v>
      </c>
      <c r="B60">
        <v>382</v>
      </c>
      <c r="C60" s="920" t="s">
        <v>59</v>
      </c>
      <c r="D60" s="813"/>
      <c r="E60" s="916"/>
      <c r="F60" s="917"/>
      <c r="G60" s="892"/>
      <c r="H60" s="892"/>
      <c r="I60" s="892"/>
      <c r="J60" s="894">
        <v>-117</v>
      </c>
      <c r="K60" s="894">
        <v>-39</v>
      </c>
      <c r="L60" s="894">
        <v>-78</v>
      </c>
      <c r="M60" s="894">
        <v>-118</v>
      </c>
      <c r="N60" s="894">
        <v>-82</v>
      </c>
      <c r="O60" s="894">
        <v>-36</v>
      </c>
      <c r="P60" s="894">
        <v>236</v>
      </c>
      <c r="Q60" s="894">
        <v>110</v>
      </c>
      <c r="R60" s="894">
        <v>126</v>
      </c>
      <c r="S60" s="894">
        <v>110</v>
      </c>
      <c r="T60" s="894">
        <v>125</v>
      </c>
      <c r="U60" s="894">
        <v>0</v>
      </c>
      <c r="V60" s="894">
        <v>1</v>
      </c>
      <c r="W60" s="894">
        <v>354</v>
      </c>
      <c r="X60" s="894">
        <v>192</v>
      </c>
      <c r="Y60" s="894">
        <v>162</v>
      </c>
      <c r="Z60" s="894">
        <v>191</v>
      </c>
      <c r="AA60" s="894">
        <v>161</v>
      </c>
      <c r="AB60" s="894">
        <v>1</v>
      </c>
      <c r="AC60" s="894">
        <v>1</v>
      </c>
      <c r="AD60" s="894">
        <v>1</v>
      </c>
      <c r="AE60" s="894">
        <v>43</v>
      </c>
      <c r="AF60" s="894">
        <v>-42</v>
      </c>
      <c r="AG60" s="894">
        <v>1284</v>
      </c>
      <c r="AH60" s="894">
        <v>725</v>
      </c>
      <c r="AI60" s="894">
        <v>559</v>
      </c>
      <c r="AJ60" s="894">
        <v>583</v>
      </c>
      <c r="AK60" s="894">
        <v>514</v>
      </c>
      <c r="AL60" s="894">
        <v>92</v>
      </c>
      <c r="AM60" s="894">
        <v>35</v>
      </c>
      <c r="AN60" s="894">
        <v>50</v>
      </c>
      <c r="AO60" s="894">
        <v>10</v>
      </c>
      <c r="AP60" s="894">
        <v>1283</v>
      </c>
      <c r="AQ60" s="894">
        <v>682</v>
      </c>
      <c r="AR60" s="894">
        <v>601</v>
      </c>
      <c r="AS60" s="894">
        <v>625</v>
      </c>
      <c r="AT60" s="894">
        <v>568</v>
      </c>
      <c r="AU60" s="894">
        <v>42</v>
      </c>
      <c r="AV60" s="894">
        <v>28</v>
      </c>
      <c r="AW60" s="894">
        <v>15</v>
      </c>
      <c r="AX60" s="894">
        <v>5</v>
      </c>
      <c r="AY60" s="894">
        <v>131</v>
      </c>
      <c r="BA60" s="895">
        <f t="shared" si="6"/>
        <v>-117</v>
      </c>
      <c r="BB60" s="895">
        <f t="shared" si="7"/>
        <v>-118</v>
      </c>
      <c r="BC60" s="896">
        <f t="shared" si="14"/>
        <v>236</v>
      </c>
      <c r="BD60" s="896">
        <f t="shared" si="15"/>
        <v>354</v>
      </c>
      <c r="BE60" s="895">
        <f t="shared" si="8"/>
        <v>1</v>
      </c>
      <c r="BF60" s="751">
        <f t="shared" si="2"/>
        <v>1284</v>
      </c>
      <c r="BG60" s="751">
        <f t="shared" si="3"/>
        <v>1283</v>
      </c>
      <c r="BH60" s="895">
        <f t="shared" si="9"/>
        <v>-96</v>
      </c>
      <c r="BI60" s="897">
        <f t="shared" si="4"/>
        <v>1097</v>
      </c>
      <c r="BJ60" s="898">
        <f t="shared" si="5"/>
        <v>1193</v>
      </c>
      <c r="BK60" s="897">
        <f t="shared" si="10"/>
        <v>84</v>
      </c>
      <c r="BL60" s="897">
        <f t="shared" si="11"/>
        <v>127</v>
      </c>
      <c r="BM60" s="897">
        <f t="shared" si="12"/>
        <v>43</v>
      </c>
      <c r="BN60" s="897">
        <f t="shared" si="13"/>
        <v>13</v>
      </c>
    </row>
    <row r="61" spans="1:66" x14ac:dyDescent="0.2">
      <c r="A61">
        <v>6</v>
      </c>
      <c r="B61">
        <v>442</v>
      </c>
      <c r="C61" s="920" t="s">
        <v>63</v>
      </c>
      <c r="D61" s="813"/>
      <c r="E61" s="916"/>
      <c r="F61" s="917"/>
      <c r="G61" s="892"/>
      <c r="H61" s="892"/>
      <c r="I61" s="892"/>
      <c r="J61" s="894">
        <v>-245</v>
      </c>
      <c r="K61" s="894">
        <v>-107</v>
      </c>
      <c r="L61" s="894">
        <v>-138</v>
      </c>
      <c r="M61" s="894">
        <v>-152</v>
      </c>
      <c r="N61" s="894">
        <v>-77</v>
      </c>
      <c r="O61" s="894">
        <v>-75</v>
      </c>
      <c r="P61" s="894">
        <v>44</v>
      </c>
      <c r="Q61" s="894">
        <v>22</v>
      </c>
      <c r="R61" s="894">
        <v>22</v>
      </c>
      <c r="S61" s="894">
        <v>21</v>
      </c>
      <c r="T61" s="894">
        <v>22</v>
      </c>
      <c r="U61" s="894">
        <v>1</v>
      </c>
      <c r="V61" s="894">
        <v>0</v>
      </c>
      <c r="W61" s="894">
        <v>196</v>
      </c>
      <c r="X61" s="894">
        <v>99</v>
      </c>
      <c r="Y61" s="894">
        <v>97</v>
      </c>
      <c r="Z61" s="894">
        <v>99</v>
      </c>
      <c r="AA61" s="894">
        <v>97</v>
      </c>
      <c r="AB61" s="894">
        <v>0</v>
      </c>
      <c r="AC61" s="894">
        <v>0</v>
      </c>
      <c r="AD61" s="894">
        <v>-93</v>
      </c>
      <c r="AE61" s="894">
        <v>-30</v>
      </c>
      <c r="AF61" s="894">
        <v>-63</v>
      </c>
      <c r="AG61" s="894">
        <v>260</v>
      </c>
      <c r="AH61" s="894">
        <v>140</v>
      </c>
      <c r="AI61" s="894">
        <v>120</v>
      </c>
      <c r="AJ61" s="894">
        <v>91</v>
      </c>
      <c r="AK61" s="894">
        <v>104</v>
      </c>
      <c r="AL61" s="894">
        <v>49</v>
      </c>
      <c r="AM61" s="894">
        <v>15</v>
      </c>
      <c r="AN61" s="894">
        <v>0</v>
      </c>
      <c r="AO61" s="894">
        <v>1</v>
      </c>
      <c r="AP61" s="894">
        <v>353</v>
      </c>
      <c r="AQ61" s="894">
        <v>170</v>
      </c>
      <c r="AR61" s="894">
        <v>183</v>
      </c>
      <c r="AS61" s="894">
        <v>145</v>
      </c>
      <c r="AT61" s="894">
        <v>172</v>
      </c>
      <c r="AU61" s="894">
        <v>17</v>
      </c>
      <c r="AV61" s="894">
        <v>11</v>
      </c>
      <c r="AW61" s="894">
        <v>8</v>
      </c>
      <c r="AX61" s="894">
        <v>0</v>
      </c>
      <c r="AY61" s="894">
        <v>14</v>
      </c>
      <c r="BA61" s="895">
        <f t="shared" si="6"/>
        <v>-245</v>
      </c>
      <c r="BB61" s="895">
        <f t="shared" si="7"/>
        <v>-152</v>
      </c>
      <c r="BC61" s="896">
        <f t="shared" si="14"/>
        <v>44</v>
      </c>
      <c r="BD61" s="896">
        <f t="shared" si="15"/>
        <v>196</v>
      </c>
      <c r="BE61" s="895">
        <f t="shared" si="8"/>
        <v>-93</v>
      </c>
      <c r="BF61" s="751">
        <f t="shared" si="2"/>
        <v>260</v>
      </c>
      <c r="BG61" s="751">
        <f t="shared" si="3"/>
        <v>353</v>
      </c>
      <c r="BH61" s="895">
        <f t="shared" si="9"/>
        <v>-122</v>
      </c>
      <c r="BI61" s="897">
        <f t="shared" si="4"/>
        <v>195</v>
      </c>
      <c r="BJ61" s="898">
        <f t="shared" si="5"/>
        <v>317</v>
      </c>
      <c r="BK61" s="897">
        <f t="shared" si="10"/>
        <v>45</v>
      </c>
      <c r="BL61" s="897">
        <f t="shared" si="11"/>
        <v>64</v>
      </c>
      <c r="BM61" s="897">
        <f t="shared" si="12"/>
        <v>19</v>
      </c>
      <c r="BN61" s="897">
        <f t="shared" si="13"/>
        <v>-16</v>
      </c>
    </row>
    <row r="62" spans="1:66" x14ac:dyDescent="0.2">
      <c r="A62">
        <v>6</v>
      </c>
      <c r="B62">
        <v>443</v>
      </c>
      <c r="C62" s="920" t="s">
        <v>64</v>
      </c>
      <c r="D62" s="813"/>
      <c r="E62" s="916"/>
      <c r="F62" s="917"/>
      <c r="G62" s="892"/>
      <c r="H62" s="892"/>
      <c r="I62" s="892"/>
      <c r="J62" s="894">
        <v>-152</v>
      </c>
      <c r="K62" s="894">
        <v>-70</v>
      </c>
      <c r="L62" s="894">
        <v>-82</v>
      </c>
      <c r="M62" s="894">
        <v>-87</v>
      </c>
      <c r="N62" s="894">
        <v>-38</v>
      </c>
      <c r="O62" s="894">
        <v>-49</v>
      </c>
      <c r="P62" s="894">
        <v>131</v>
      </c>
      <c r="Q62" s="894">
        <v>68</v>
      </c>
      <c r="R62" s="894">
        <v>63</v>
      </c>
      <c r="S62" s="894">
        <v>67</v>
      </c>
      <c r="T62" s="894">
        <v>61</v>
      </c>
      <c r="U62" s="894">
        <v>1</v>
      </c>
      <c r="V62" s="894">
        <v>2</v>
      </c>
      <c r="W62" s="894">
        <v>218</v>
      </c>
      <c r="X62" s="894">
        <v>106</v>
      </c>
      <c r="Y62" s="894">
        <v>112</v>
      </c>
      <c r="Z62" s="894">
        <v>104</v>
      </c>
      <c r="AA62" s="894">
        <v>112</v>
      </c>
      <c r="AB62" s="894">
        <v>2</v>
      </c>
      <c r="AC62" s="894">
        <v>0</v>
      </c>
      <c r="AD62" s="894">
        <v>-65</v>
      </c>
      <c r="AE62" s="894">
        <v>-32</v>
      </c>
      <c r="AF62" s="894">
        <v>-33</v>
      </c>
      <c r="AG62" s="894">
        <v>770</v>
      </c>
      <c r="AH62" s="894">
        <v>354</v>
      </c>
      <c r="AI62" s="894">
        <v>416</v>
      </c>
      <c r="AJ62" s="894">
        <v>299</v>
      </c>
      <c r="AK62" s="894">
        <v>268</v>
      </c>
      <c r="AL62" s="894">
        <v>55</v>
      </c>
      <c r="AM62" s="894">
        <v>146</v>
      </c>
      <c r="AN62" s="894">
        <v>0</v>
      </c>
      <c r="AO62" s="894">
        <v>2</v>
      </c>
      <c r="AP62" s="894">
        <v>835</v>
      </c>
      <c r="AQ62" s="894">
        <v>386</v>
      </c>
      <c r="AR62" s="894">
        <v>449</v>
      </c>
      <c r="AS62" s="894">
        <v>333</v>
      </c>
      <c r="AT62" s="894">
        <v>307</v>
      </c>
      <c r="AU62" s="894">
        <v>49</v>
      </c>
      <c r="AV62" s="894">
        <v>132</v>
      </c>
      <c r="AW62" s="894">
        <v>4</v>
      </c>
      <c r="AX62" s="894">
        <v>10</v>
      </c>
      <c r="AY62" s="894">
        <v>59</v>
      </c>
      <c r="BA62" s="895">
        <f t="shared" si="6"/>
        <v>-152</v>
      </c>
      <c r="BB62" s="895">
        <f t="shared" si="7"/>
        <v>-87</v>
      </c>
      <c r="BC62" s="896">
        <f t="shared" si="14"/>
        <v>131</v>
      </c>
      <c r="BD62" s="896">
        <f t="shared" si="15"/>
        <v>218</v>
      </c>
      <c r="BE62" s="895">
        <f t="shared" si="8"/>
        <v>-65</v>
      </c>
      <c r="BF62" s="751">
        <f t="shared" si="2"/>
        <v>770</v>
      </c>
      <c r="BG62" s="751">
        <f t="shared" si="3"/>
        <v>835</v>
      </c>
      <c r="BH62" s="895">
        <f t="shared" si="9"/>
        <v>-73</v>
      </c>
      <c r="BI62" s="897">
        <f t="shared" si="4"/>
        <v>567</v>
      </c>
      <c r="BJ62" s="898">
        <f t="shared" si="5"/>
        <v>640</v>
      </c>
      <c r="BK62" s="897">
        <f t="shared" si="10"/>
        <v>65</v>
      </c>
      <c r="BL62" s="897">
        <f t="shared" si="11"/>
        <v>201</v>
      </c>
      <c r="BM62" s="897">
        <f t="shared" si="12"/>
        <v>136</v>
      </c>
      <c r="BN62" s="897">
        <f t="shared" si="13"/>
        <v>-57</v>
      </c>
    </row>
    <row r="63" spans="1:66" s="763" customFormat="1" x14ac:dyDescent="0.2">
      <c r="A63">
        <v>6</v>
      </c>
      <c r="B63">
        <v>446</v>
      </c>
      <c r="C63" s="920" t="s">
        <v>220</v>
      </c>
      <c r="D63" s="813"/>
      <c r="E63" s="916"/>
      <c r="F63" s="917"/>
      <c r="G63" s="892"/>
      <c r="H63" s="892"/>
      <c r="I63" s="892"/>
      <c r="J63" s="894">
        <v>-187</v>
      </c>
      <c r="K63" s="894">
        <v>-105</v>
      </c>
      <c r="L63" s="894">
        <v>-82</v>
      </c>
      <c r="M63" s="894">
        <v>-121</v>
      </c>
      <c r="N63" s="894">
        <v>-66</v>
      </c>
      <c r="O63" s="894">
        <v>-55</v>
      </c>
      <c r="P63" s="894">
        <v>54</v>
      </c>
      <c r="Q63" s="894">
        <v>19</v>
      </c>
      <c r="R63" s="894">
        <v>35</v>
      </c>
      <c r="S63" s="894">
        <v>19</v>
      </c>
      <c r="T63" s="894">
        <v>35</v>
      </c>
      <c r="U63" s="894">
        <v>0</v>
      </c>
      <c r="V63" s="894">
        <v>0</v>
      </c>
      <c r="W63" s="894">
        <v>175</v>
      </c>
      <c r="X63" s="894">
        <v>85</v>
      </c>
      <c r="Y63" s="894">
        <v>90</v>
      </c>
      <c r="Z63" s="894">
        <v>85</v>
      </c>
      <c r="AA63" s="894">
        <v>90</v>
      </c>
      <c r="AB63" s="894">
        <v>0</v>
      </c>
      <c r="AC63" s="894">
        <v>0</v>
      </c>
      <c r="AD63" s="894">
        <v>-66</v>
      </c>
      <c r="AE63" s="894">
        <v>-39</v>
      </c>
      <c r="AF63" s="894">
        <v>-27</v>
      </c>
      <c r="AG63" s="894">
        <v>284</v>
      </c>
      <c r="AH63" s="894">
        <v>129</v>
      </c>
      <c r="AI63" s="894">
        <v>155</v>
      </c>
      <c r="AJ63" s="894">
        <v>116</v>
      </c>
      <c r="AK63" s="894">
        <v>134</v>
      </c>
      <c r="AL63" s="894">
        <v>13</v>
      </c>
      <c r="AM63" s="894">
        <v>21</v>
      </c>
      <c r="AN63" s="894">
        <v>0</v>
      </c>
      <c r="AO63" s="894">
        <v>0</v>
      </c>
      <c r="AP63" s="894">
        <v>350</v>
      </c>
      <c r="AQ63" s="894">
        <v>168</v>
      </c>
      <c r="AR63" s="894">
        <v>182</v>
      </c>
      <c r="AS63" s="894">
        <v>159</v>
      </c>
      <c r="AT63" s="894">
        <v>173</v>
      </c>
      <c r="AU63" s="894">
        <v>7</v>
      </c>
      <c r="AV63" s="894">
        <v>9</v>
      </c>
      <c r="AW63" s="894">
        <v>2</v>
      </c>
      <c r="AX63" s="894">
        <v>0</v>
      </c>
      <c r="AY63" s="894">
        <v>1</v>
      </c>
      <c r="BA63" s="895">
        <f t="shared" si="6"/>
        <v>-187</v>
      </c>
      <c r="BB63" s="895">
        <f t="shared" si="7"/>
        <v>-121</v>
      </c>
      <c r="BC63" s="896">
        <f t="shared" si="14"/>
        <v>54</v>
      </c>
      <c r="BD63" s="896">
        <f t="shared" si="15"/>
        <v>175</v>
      </c>
      <c r="BE63" s="895">
        <f t="shared" si="8"/>
        <v>-66</v>
      </c>
      <c r="BF63" s="751">
        <f t="shared" si="2"/>
        <v>284</v>
      </c>
      <c r="BG63" s="751">
        <f t="shared" si="3"/>
        <v>350</v>
      </c>
      <c r="BH63" s="895">
        <f t="shared" si="9"/>
        <v>-82</v>
      </c>
      <c r="BI63" s="897">
        <f t="shared" si="4"/>
        <v>250</v>
      </c>
      <c r="BJ63" s="898">
        <f t="shared" si="5"/>
        <v>332</v>
      </c>
      <c r="BK63" s="897">
        <f t="shared" si="10"/>
        <v>23</v>
      </c>
      <c r="BL63" s="897">
        <f t="shared" si="11"/>
        <v>34</v>
      </c>
      <c r="BM63" s="897">
        <f t="shared" si="12"/>
        <v>11</v>
      </c>
      <c r="BN63" s="897">
        <f t="shared" si="13"/>
        <v>-7</v>
      </c>
    </row>
    <row r="64" spans="1:66" s="763" customFormat="1" x14ac:dyDescent="0.2">
      <c r="A64">
        <v>7</v>
      </c>
      <c r="B64">
        <v>464</v>
      </c>
      <c r="C64" s="920" t="s">
        <v>70</v>
      </c>
      <c r="D64" s="813" t="s">
        <v>514</v>
      </c>
      <c r="E64" s="916"/>
      <c r="F64" s="917"/>
      <c r="G64" s="892"/>
      <c r="H64" s="892"/>
      <c r="I64" s="892"/>
      <c r="J64" s="894">
        <v>-152</v>
      </c>
      <c r="K64" s="894">
        <v>-77</v>
      </c>
      <c r="L64" s="894">
        <v>-75</v>
      </c>
      <c r="M64" s="894">
        <v>-67</v>
      </c>
      <c r="N64" s="894">
        <v>-40</v>
      </c>
      <c r="O64" s="894">
        <v>-27</v>
      </c>
      <c r="P64" s="894">
        <v>239</v>
      </c>
      <c r="Q64" s="894">
        <v>117</v>
      </c>
      <c r="R64" s="894">
        <v>122</v>
      </c>
      <c r="S64" s="894">
        <v>116</v>
      </c>
      <c r="T64" s="894">
        <v>122</v>
      </c>
      <c r="U64" s="894">
        <v>1</v>
      </c>
      <c r="V64" s="894">
        <v>0</v>
      </c>
      <c r="W64" s="894">
        <v>306</v>
      </c>
      <c r="X64" s="894">
        <v>157</v>
      </c>
      <c r="Y64" s="894">
        <v>149</v>
      </c>
      <c r="Z64" s="894">
        <v>157</v>
      </c>
      <c r="AA64" s="894">
        <v>149</v>
      </c>
      <c r="AB64" s="894">
        <v>0</v>
      </c>
      <c r="AC64" s="894">
        <v>0</v>
      </c>
      <c r="AD64" s="894">
        <v>-85</v>
      </c>
      <c r="AE64" s="894">
        <v>-37</v>
      </c>
      <c r="AF64" s="894">
        <v>-48</v>
      </c>
      <c r="AG64" s="894">
        <v>1069</v>
      </c>
      <c r="AH64" s="894">
        <v>533</v>
      </c>
      <c r="AI64" s="894">
        <v>536</v>
      </c>
      <c r="AJ64" s="894">
        <v>492</v>
      </c>
      <c r="AK64" s="894">
        <v>493</v>
      </c>
      <c r="AL64" s="894">
        <v>31</v>
      </c>
      <c r="AM64" s="894">
        <v>29</v>
      </c>
      <c r="AN64" s="894">
        <v>10</v>
      </c>
      <c r="AO64" s="894">
        <v>14</v>
      </c>
      <c r="AP64" s="894">
        <v>1154</v>
      </c>
      <c r="AQ64" s="894">
        <v>570</v>
      </c>
      <c r="AR64" s="894">
        <v>584</v>
      </c>
      <c r="AS64" s="894">
        <v>531</v>
      </c>
      <c r="AT64" s="894">
        <v>561</v>
      </c>
      <c r="AU64" s="894">
        <v>24</v>
      </c>
      <c r="AV64" s="894">
        <v>16</v>
      </c>
      <c r="AW64" s="894">
        <v>15</v>
      </c>
      <c r="AX64" s="894">
        <v>7</v>
      </c>
      <c r="AY64" s="894">
        <v>125</v>
      </c>
      <c r="BA64" s="895">
        <f t="shared" si="6"/>
        <v>-152</v>
      </c>
      <c r="BB64" s="895">
        <f t="shared" si="7"/>
        <v>-67</v>
      </c>
      <c r="BC64" s="896">
        <f t="shared" si="14"/>
        <v>239</v>
      </c>
      <c r="BD64" s="896">
        <f t="shared" si="15"/>
        <v>306</v>
      </c>
      <c r="BE64" s="895">
        <f t="shared" si="8"/>
        <v>-85</v>
      </c>
      <c r="BF64" s="751">
        <f t="shared" si="2"/>
        <v>1069</v>
      </c>
      <c r="BG64" s="751">
        <f t="shared" si="3"/>
        <v>1154</v>
      </c>
      <c r="BH64" s="895">
        <f t="shared" si="9"/>
        <v>-107</v>
      </c>
      <c r="BI64" s="897">
        <f t="shared" si="4"/>
        <v>985</v>
      </c>
      <c r="BJ64" s="898">
        <f t="shared" si="5"/>
        <v>1092</v>
      </c>
      <c r="BK64" s="897">
        <f t="shared" si="10"/>
        <v>29</v>
      </c>
      <c r="BL64" s="897">
        <f t="shared" si="11"/>
        <v>60</v>
      </c>
      <c r="BM64" s="897">
        <f t="shared" si="12"/>
        <v>31</v>
      </c>
      <c r="BN64" s="897">
        <f t="shared" si="13"/>
        <v>-7</v>
      </c>
    </row>
    <row r="65" spans="1:66" s="763" customFormat="1" x14ac:dyDescent="0.2">
      <c r="A65">
        <v>7</v>
      </c>
      <c r="B65">
        <v>481</v>
      </c>
      <c r="C65" s="920" t="s">
        <v>71</v>
      </c>
      <c r="D65" s="813"/>
      <c r="E65" s="916"/>
      <c r="F65" s="917"/>
      <c r="G65" s="892"/>
      <c r="H65" s="892"/>
      <c r="I65" s="892"/>
      <c r="J65" s="894">
        <v>-257</v>
      </c>
      <c r="K65" s="894">
        <v>-107</v>
      </c>
      <c r="L65" s="894">
        <v>-150</v>
      </c>
      <c r="M65" s="894">
        <v>-180</v>
      </c>
      <c r="N65" s="894">
        <v>-88</v>
      </c>
      <c r="O65" s="894">
        <v>-92</v>
      </c>
      <c r="P65" s="894">
        <v>34</v>
      </c>
      <c r="Q65" s="894">
        <v>18</v>
      </c>
      <c r="R65" s="894">
        <v>16</v>
      </c>
      <c r="S65" s="894">
        <v>18</v>
      </c>
      <c r="T65" s="894">
        <v>16</v>
      </c>
      <c r="U65" s="894">
        <v>0</v>
      </c>
      <c r="V65" s="894">
        <v>0</v>
      </c>
      <c r="W65" s="894">
        <v>214</v>
      </c>
      <c r="X65" s="894">
        <v>106</v>
      </c>
      <c r="Y65" s="894">
        <v>108</v>
      </c>
      <c r="Z65" s="894">
        <v>106</v>
      </c>
      <c r="AA65" s="894">
        <v>108</v>
      </c>
      <c r="AB65" s="894">
        <v>0</v>
      </c>
      <c r="AC65" s="894">
        <v>0</v>
      </c>
      <c r="AD65" s="894">
        <v>-77</v>
      </c>
      <c r="AE65" s="894">
        <v>-19</v>
      </c>
      <c r="AF65" s="894">
        <v>-58</v>
      </c>
      <c r="AG65" s="894">
        <v>407</v>
      </c>
      <c r="AH65" s="894">
        <v>225</v>
      </c>
      <c r="AI65" s="894">
        <v>182</v>
      </c>
      <c r="AJ65" s="894">
        <v>176</v>
      </c>
      <c r="AK65" s="894">
        <v>149</v>
      </c>
      <c r="AL65" s="894">
        <v>46</v>
      </c>
      <c r="AM65" s="894">
        <v>32</v>
      </c>
      <c r="AN65" s="894">
        <v>3</v>
      </c>
      <c r="AO65" s="894">
        <v>1</v>
      </c>
      <c r="AP65" s="894">
        <v>484</v>
      </c>
      <c r="AQ65" s="894">
        <v>244</v>
      </c>
      <c r="AR65" s="894">
        <v>240</v>
      </c>
      <c r="AS65" s="894">
        <v>203</v>
      </c>
      <c r="AT65" s="894">
        <v>222</v>
      </c>
      <c r="AU65" s="894">
        <v>24</v>
      </c>
      <c r="AV65" s="894">
        <v>7</v>
      </c>
      <c r="AW65" s="894">
        <v>17</v>
      </c>
      <c r="AX65" s="894">
        <v>11</v>
      </c>
      <c r="AY65" s="894">
        <v>12</v>
      </c>
      <c r="BA65" s="895">
        <f t="shared" si="6"/>
        <v>-257</v>
      </c>
      <c r="BB65" s="895">
        <f t="shared" si="7"/>
        <v>-180</v>
      </c>
      <c r="BC65" s="896">
        <f t="shared" si="14"/>
        <v>34</v>
      </c>
      <c r="BD65" s="896">
        <f t="shared" si="15"/>
        <v>214</v>
      </c>
      <c r="BE65" s="895">
        <f t="shared" si="8"/>
        <v>-77</v>
      </c>
      <c r="BF65" s="751">
        <f t="shared" si="2"/>
        <v>407</v>
      </c>
      <c r="BG65" s="751">
        <f t="shared" si="3"/>
        <v>484</v>
      </c>
      <c r="BH65" s="895">
        <f t="shared" si="9"/>
        <v>-100</v>
      </c>
      <c r="BI65" s="897">
        <f t="shared" si="4"/>
        <v>325</v>
      </c>
      <c r="BJ65" s="898">
        <f t="shared" si="5"/>
        <v>425</v>
      </c>
      <c r="BK65" s="897">
        <f t="shared" si="10"/>
        <v>54</v>
      </c>
      <c r="BL65" s="897">
        <f t="shared" si="11"/>
        <v>78</v>
      </c>
      <c r="BM65" s="897">
        <f t="shared" si="12"/>
        <v>24</v>
      </c>
      <c r="BN65" s="897">
        <f t="shared" si="13"/>
        <v>-31</v>
      </c>
    </row>
    <row r="66" spans="1:66" s="763" customFormat="1" x14ac:dyDescent="0.2">
      <c r="A66">
        <v>7</v>
      </c>
      <c r="B66">
        <v>501</v>
      </c>
      <c r="C66" s="920" t="s">
        <v>72</v>
      </c>
      <c r="D66" s="813"/>
      <c r="E66" s="916"/>
      <c r="F66" s="917"/>
      <c r="G66" s="892"/>
      <c r="H66" s="892"/>
      <c r="I66" s="892"/>
      <c r="J66" s="894">
        <v>-335</v>
      </c>
      <c r="K66" s="894">
        <v>-140</v>
      </c>
      <c r="L66" s="894">
        <v>-195</v>
      </c>
      <c r="M66" s="894">
        <v>-229</v>
      </c>
      <c r="N66" s="894">
        <v>-111</v>
      </c>
      <c r="O66" s="894">
        <v>-118</v>
      </c>
      <c r="P66" s="894">
        <v>71</v>
      </c>
      <c r="Q66" s="894">
        <v>35</v>
      </c>
      <c r="R66" s="894">
        <v>36</v>
      </c>
      <c r="S66" s="894">
        <v>35</v>
      </c>
      <c r="T66" s="894">
        <v>36</v>
      </c>
      <c r="U66" s="894">
        <v>0</v>
      </c>
      <c r="V66" s="894">
        <v>0</v>
      </c>
      <c r="W66" s="894">
        <v>300</v>
      </c>
      <c r="X66" s="894">
        <v>146</v>
      </c>
      <c r="Y66" s="894">
        <v>154</v>
      </c>
      <c r="Z66" s="894">
        <v>146</v>
      </c>
      <c r="AA66" s="894">
        <v>153</v>
      </c>
      <c r="AB66" s="894">
        <v>0</v>
      </c>
      <c r="AC66" s="894">
        <v>1</v>
      </c>
      <c r="AD66" s="894">
        <v>-106</v>
      </c>
      <c r="AE66" s="894">
        <v>-29</v>
      </c>
      <c r="AF66" s="894">
        <v>-77</v>
      </c>
      <c r="AG66" s="894">
        <v>345</v>
      </c>
      <c r="AH66" s="894">
        <v>179</v>
      </c>
      <c r="AI66" s="894">
        <v>166</v>
      </c>
      <c r="AJ66" s="894">
        <v>144</v>
      </c>
      <c r="AK66" s="894">
        <v>127</v>
      </c>
      <c r="AL66" s="894">
        <v>33</v>
      </c>
      <c r="AM66" s="894">
        <v>39</v>
      </c>
      <c r="AN66" s="894">
        <v>2</v>
      </c>
      <c r="AO66" s="894">
        <v>0</v>
      </c>
      <c r="AP66" s="894">
        <v>451</v>
      </c>
      <c r="AQ66" s="894">
        <v>208</v>
      </c>
      <c r="AR66" s="894">
        <v>243</v>
      </c>
      <c r="AS66" s="894">
        <v>196</v>
      </c>
      <c r="AT66" s="894">
        <v>221</v>
      </c>
      <c r="AU66" s="894">
        <v>11</v>
      </c>
      <c r="AV66" s="894">
        <v>21</v>
      </c>
      <c r="AW66" s="894">
        <v>1</v>
      </c>
      <c r="AX66" s="894">
        <v>1</v>
      </c>
      <c r="AY66" s="894">
        <v>13</v>
      </c>
      <c r="BA66" s="895">
        <f t="shared" si="6"/>
        <v>-335</v>
      </c>
      <c r="BB66" s="895">
        <f t="shared" si="7"/>
        <v>-229</v>
      </c>
      <c r="BC66" s="896">
        <f t="shared" si="14"/>
        <v>71</v>
      </c>
      <c r="BD66" s="896">
        <f t="shared" si="15"/>
        <v>300</v>
      </c>
      <c r="BE66" s="895">
        <f t="shared" si="8"/>
        <v>-106</v>
      </c>
      <c r="BF66" s="751">
        <f t="shared" si="2"/>
        <v>345</v>
      </c>
      <c r="BG66" s="751">
        <f t="shared" si="3"/>
        <v>451</v>
      </c>
      <c r="BH66" s="895">
        <f t="shared" si="9"/>
        <v>-146</v>
      </c>
      <c r="BI66" s="897">
        <f t="shared" si="4"/>
        <v>271</v>
      </c>
      <c r="BJ66" s="898">
        <f t="shared" si="5"/>
        <v>417</v>
      </c>
      <c r="BK66" s="897">
        <f t="shared" si="10"/>
        <v>50</v>
      </c>
      <c r="BL66" s="897">
        <f t="shared" si="11"/>
        <v>72</v>
      </c>
      <c r="BM66" s="897">
        <f t="shared" si="12"/>
        <v>22</v>
      </c>
      <c r="BN66" s="897">
        <f t="shared" si="13"/>
        <v>-10</v>
      </c>
    </row>
    <row r="67" spans="1:66" x14ac:dyDescent="0.2">
      <c r="A67">
        <v>8</v>
      </c>
      <c r="B67">
        <v>585</v>
      </c>
      <c r="C67" s="920" t="s">
        <v>221</v>
      </c>
      <c r="D67" s="813"/>
      <c r="E67" s="916"/>
      <c r="F67" s="922"/>
      <c r="G67" s="892"/>
      <c r="H67" s="892"/>
      <c r="I67" s="892"/>
      <c r="J67" s="894">
        <v>-503</v>
      </c>
      <c r="K67" s="894">
        <v>-230</v>
      </c>
      <c r="L67" s="894">
        <v>-273</v>
      </c>
      <c r="M67" s="894">
        <v>-246</v>
      </c>
      <c r="N67" s="894">
        <v>-119</v>
      </c>
      <c r="O67" s="894">
        <v>-127</v>
      </c>
      <c r="P67" s="894">
        <v>73</v>
      </c>
      <c r="Q67" s="894">
        <v>34</v>
      </c>
      <c r="R67" s="894">
        <v>39</v>
      </c>
      <c r="S67" s="894">
        <v>34</v>
      </c>
      <c r="T67" s="894">
        <v>39</v>
      </c>
      <c r="U67" s="894">
        <v>0</v>
      </c>
      <c r="V67" s="894">
        <v>0</v>
      </c>
      <c r="W67" s="894">
        <v>319</v>
      </c>
      <c r="X67" s="894">
        <v>153</v>
      </c>
      <c r="Y67" s="894">
        <v>166</v>
      </c>
      <c r="Z67" s="894">
        <v>153</v>
      </c>
      <c r="AA67" s="894">
        <v>165</v>
      </c>
      <c r="AB67" s="894">
        <v>0</v>
      </c>
      <c r="AC67" s="894">
        <v>1</v>
      </c>
      <c r="AD67" s="894">
        <v>-257</v>
      </c>
      <c r="AE67" s="894">
        <v>-111</v>
      </c>
      <c r="AF67" s="894">
        <v>-146</v>
      </c>
      <c r="AG67" s="894">
        <v>293</v>
      </c>
      <c r="AH67" s="894">
        <v>153</v>
      </c>
      <c r="AI67" s="894">
        <v>140</v>
      </c>
      <c r="AJ67" s="894">
        <v>141</v>
      </c>
      <c r="AK67" s="894">
        <v>109</v>
      </c>
      <c r="AL67" s="894">
        <v>9</v>
      </c>
      <c r="AM67" s="894">
        <v>28</v>
      </c>
      <c r="AN67" s="894">
        <v>3</v>
      </c>
      <c r="AO67" s="894">
        <v>3</v>
      </c>
      <c r="AP67" s="894">
        <v>550</v>
      </c>
      <c r="AQ67" s="894">
        <v>264</v>
      </c>
      <c r="AR67" s="894">
        <v>286</v>
      </c>
      <c r="AS67" s="894">
        <v>258</v>
      </c>
      <c r="AT67" s="894">
        <v>251</v>
      </c>
      <c r="AU67" s="894">
        <v>6</v>
      </c>
      <c r="AV67" s="894">
        <v>23</v>
      </c>
      <c r="AW67" s="894">
        <v>0</v>
      </c>
      <c r="AX67" s="894">
        <v>12</v>
      </c>
      <c r="AY67" s="894">
        <v>-93</v>
      </c>
      <c r="BA67" s="895">
        <f t="shared" si="6"/>
        <v>-503</v>
      </c>
      <c r="BB67" s="895">
        <f t="shared" si="7"/>
        <v>-246</v>
      </c>
      <c r="BC67" s="896">
        <f t="shared" si="14"/>
        <v>73</v>
      </c>
      <c r="BD67" s="896">
        <f t="shared" si="15"/>
        <v>319</v>
      </c>
      <c r="BE67" s="895">
        <f t="shared" si="8"/>
        <v>-257</v>
      </c>
      <c r="BF67" s="751">
        <f t="shared" ref="BF67:BF68" si="16">AG67</f>
        <v>293</v>
      </c>
      <c r="BG67" s="751">
        <f t="shared" ref="BG67:BG68" si="17">AP67</f>
        <v>550</v>
      </c>
      <c r="BH67" s="895">
        <f t="shared" si="9"/>
        <v>-259</v>
      </c>
      <c r="BI67" s="897">
        <f t="shared" ref="BI67:BI68" si="18">AJ67+AK67</f>
        <v>250</v>
      </c>
      <c r="BJ67" s="898">
        <f t="shared" ref="BJ67:BJ68" si="19">AS67+AT67</f>
        <v>509</v>
      </c>
      <c r="BK67" s="897">
        <f t="shared" si="10"/>
        <v>14</v>
      </c>
      <c r="BL67" s="897">
        <f t="shared" si="11"/>
        <v>37</v>
      </c>
      <c r="BM67" s="897">
        <f t="shared" si="12"/>
        <v>23</v>
      </c>
      <c r="BN67" s="897">
        <f t="shared" si="13"/>
        <v>-12</v>
      </c>
    </row>
    <row r="68" spans="1:66" ht="13.5" customHeight="1" x14ac:dyDescent="0.2">
      <c r="A68">
        <v>8</v>
      </c>
      <c r="B68" s="923">
        <v>586</v>
      </c>
      <c r="C68" s="924" t="s">
        <v>222</v>
      </c>
      <c r="D68" s="925"/>
      <c r="E68" s="926"/>
      <c r="F68" s="927"/>
      <c r="G68" s="928"/>
      <c r="H68" s="928"/>
      <c r="I68" s="928"/>
      <c r="J68" s="894">
        <v>-289</v>
      </c>
      <c r="K68" s="894">
        <v>-152</v>
      </c>
      <c r="L68" s="894">
        <v>-137</v>
      </c>
      <c r="M68" s="894">
        <v>-161</v>
      </c>
      <c r="N68" s="894">
        <v>-77</v>
      </c>
      <c r="O68" s="894">
        <v>-84</v>
      </c>
      <c r="P68" s="894">
        <v>61</v>
      </c>
      <c r="Q68" s="894">
        <v>29</v>
      </c>
      <c r="R68" s="894">
        <v>32</v>
      </c>
      <c r="S68" s="894">
        <v>29</v>
      </c>
      <c r="T68" s="894">
        <v>32</v>
      </c>
      <c r="U68" s="894">
        <v>0</v>
      </c>
      <c r="V68" s="894">
        <v>0</v>
      </c>
      <c r="W68" s="894">
        <v>222</v>
      </c>
      <c r="X68" s="894">
        <v>106</v>
      </c>
      <c r="Y68" s="894">
        <v>116</v>
      </c>
      <c r="Z68" s="894">
        <v>106</v>
      </c>
      <c r="AA68" s="894">
        <v>116</v>
      </c>
      <c r="AB68" s="894">
        <v>0</v>
      </c>
      <c r="AC68" s="894">
        <v>0</v>
      </c>
      <c r="AD68" s="894">
        <v>-128</v>
      </c>
      <c r="AE68" s="894">
        <v>-75</v>
      </c>
      <c r="AF68" s="894">
        <v>-53</v>
      </c>
      <c r="AG68" s="894">
        <v>271</v>
      </c>
      <c r="AH68" s="894">
        <v>133</v>
      </c>
      <c r="AI68" s="894">
        <v>138</v>
      </c>
      <c r="AJ68" s="894">
        <v>103</v>
      </c>
      <c r="AK68" s="894">
        <v>106</v>
      </c>
      <c r="AL68" s="894">
        <v>27</v>
      </c>
      <c r="AM68" s="894">
        <v>30</v>
      </c>
      <c r="AN68" s="894">
        <v>3</v>
      </c>
      <c r="AO68" s="894">
        <v>2</v>
      </c>
      <c r="AP68" s="894">
        <v>399</v>
      </c>
      <c r="AQ68" s="894">
        <v>208</v>
      </c>
      <c r="AR68" s="894">
        <v>191</v>
      </c>
      <c r="AS68" s="894">
        <v>181</v>
      </c>
      <c r="AT68" s="894">
        <v>174</v>
      </c>
      <c r="AU68" s="894">
        <v>11</v>
      </c>
      <c r="AV68" s="894">
        <v>5</v>
      </c>
      <c r="AW68" s="894">
        <v>16</v>
      </c>
      <c r="AX68" s="894">
        <v>12</v>
      </c>
      <c r="AY68" s="894">
        <v>-17</v>
      </c>
      <c r="BA68" s="895">
        <f t="shared" ref="BA68" si="20">BB68+BE68</f>
        <v>-289</v>
      </c>
      <c r="BB68" s="895">
        <f t="shared" ref="BB68" si="21">BC68-BD68</f>
        <v>-161</v>
      </c>
      <c r="BC68" s="896">
        <f t="shared" si="14"/>
        <v>61</v>
      </c>
      <c r="BD68" s="896">
        <f t="shared" si="15"/>
        <v>222</v>
      </c>
      <c r="BE68" s="895">
        <f t="shared" ref="BE68" si="22">BF68-BG68</f>
        <v>-128</v>
      </c>
      <c r="BF68" s="751">
        <f t="shared" si="16"/>
        <v>271</v>
      </c>
      <c r="BG68" s="751">
        <f t="shared" si="17"/>
        <v>399</v>
      </c>
      <c r="BH68" s="895">
        <f t="shared" ref="BH68" si="23">BI68-BJ68</f>
        <v>-146</v>
      </c>
      <c r="BI68" s="897">
        <f t="shared" si="18"/>
        <v>209</v>
      </c>
      <c r="BJ68" s="898">
        <f t="shared" si="19"/>
        <v>355</v>
      </c>
      <c r="BK68" s="897">
        <f t="shared" ref="BK68" si="24">BL68-BM68</f>
        <v>36</v>
      </c>
      <c r="BL68" s="897">
        <f t="shared" ref="BL68" si="25">AL68+AM68</f>
        <v>57</v>
      </c>
      <c r="BM68" s="897">
        <f t="shared" ref="BM68" si="26">AV68+AW68</f>
        <v>21</v>
      </c>
      <c r="BN68" s="897">
        <f t="shared" ref="BN68" si="27">BE68-BH68-BK68</f>
        <v>-18</v>
      </c>
    </row>
    <row r="69" spans="1:66" x14ac:dyDescent="0.2">
      <c r="B69" s="929"/>
      <c r="D69" s="930" t="s">
        <v>537</v>
      </c>
      <c r="E69" s="931" t="s">
        <v>545</v>
      </c>
      <c r="F69" s="666"/>
      <c r="G69" s="932"/>
      <c r="H69" s="764"/>
      <c r="I69" s="764"/>
      <c r="J69" s="764"/>
      <c r="K69" s="765"/>
      <c r="L69" s="765"/>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6"/>
      <c r="AK69" s="766"/>
      <c r="AL69" s="766"/>
      <c r="AM69" s="766"/>
      <c r="AN69" s="765"/>
      <c r="AO69" s="765"/>
      <c r="AP69" s="765"/>
      <c r="AQ69" s="767"/>
      <c r="AR69" s="767"/>
      <c r="AS69" s="768"/>
      <c r="AT69" s="768"/>
      <c r="AU69" s="768"/>
      <c r="AV69" s="768"/>
      <c r="AW69" s="767"/>
      <c r="AX69" s="767"/>
      <c r="AY69" s="767"/>
      <c r="BA69" s="754"/>
      <c r="BB69" s="754"/>
      <c r="BC69" s="754"/>
      <c r="BD69" s="754"/>
      <c r="BE69" s="754"/>
      <c r="BF69" s="754"/>
      <c r="BG69" s="754"/>
      <c r="BH69" s="754"/>
    </row>
    <row r="70" spans="1:66" x14ac:dyDescent="0.2">
      <c r="B70" s="929"/>
      <c r="D70" s="929"/>
      <c r="E70" s="933" t="s">
        <v>539</v>
      </c>
      <c r="H70" s="751"/>
      <c r="I70" s="751"/>
      <c r="J70" s="751"/>
      <c r="K70" s="751"/>
      <c r="L70" s="751"/>
      <c r="M70" s="751"/>
      <c r="N70" s="751"/>
      <c r="O70" s="751"/>
      <c r="P70" s="751"/>
      <c r="Q70" s="751"/>
      <c r="R70" s="751"/>
      <c r="S70" s="751"/>
      <c r="T70" s="751"/>
      <c r="U70" s="751"/>
      <c r="V70" s="751"/>
      <c r="W70" s="751"/>
      <c r="X70" s="751"/>
      <c r="Y70" s="751"/>
      <c r="Z70" s="751"/>
      <c r="AA70" s="751"/>
      <c r="AB70" s="751"/>
      <c r="AC70" s="751"/>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BA70" s="760"/>
      <c r="BB70" s="760"/>
      <c r="BC70" s="760"/>
      <c r="BD70" s="760"/>
      <c r="BE70" s="760"/>
      <c r="BF70" s="760"/>
      <c r="BG70" s="760"/>
      <c r="BH70" s="760"/>
    </row>
    <row r="71" spans="1:66" x14ac:dyDescent="0.2">
      <c r="D71" s="929"/>
      <c r="E71" s="933" t="s">
        <v>546</v>
      </c>
      <c r="H71" s="751"/>
      <c r="I71" s="751"/>
      <c r="J71" s="751"/>
      <c r="K71" s="751"/>
      <c r="L71" s="751"/>
      <c r="M71" s="751"/>
      <c r="N71" s="751"/>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54"/>
      <c r="BA71" s="754"/>
      <c r="BB71" s="754"/>
      <c r="BC71" s="754"/>
      <c r="BD71" s="754"/>
      <c r="BE71" s="754"/>
      <c r="BF71" s="754"/>
      <c r="BG71" s="754"/>
      <c r="BH71" s="754"/>
    </row>
    <row r="72" spans="1:66" x14ac:dyDescent="0.2">
      <c r="C72" s="934"/>
      <c r="E72" s="933" t="s">
        <v>547</v>
      </c>
      <c r="J72" s="760"/>
      <c r="K72" s="760"/>
      <c r="L72" s="760"/>
      <c r="M72" s="760"/>
      <c r="N72" s="760"/>
      <c r="O72" s="769"/>
      <c r="P72" s="769"/>
      <c r="Q72" s="769"/>
      <c r="R72" s="769"/>
      <c r="S72" s="769"/>
      <c r="T72" s="769"/>
      <c r="U72" s="769"/>
      <c r="V72" s="769"/>
      <c r="W72" s="769"/>
      <c r="X72" s="769"/>
      <c r="Y72" s="769"/>
      <c r="Z72" s="769"/>
      <c r="AA72" s="769"/>
      <c r="AB72" s="769"/>
      <c r="AC72" s="769"/>
      <c r="AD72" s="760"/>
      <c r="AE72" s="760"/>
      <c r="AF72" s="760"/>
      <c r="AG72" s="760"/>
      <c r="AH72" s="760"/>
      <c r="AI72" s="760"/>
      <c r="AJ72" s="760"/>
      <c r="AK72" s="760"/>
      <c r="AL72" s="760"/>
      <c r="AM72" s="760"/>
      <c r="AN72" s="760"/>
      <c r="AO72" s="760"/>
      <c r="AP72" s="760"/>
      <c r="AQ72" s="754"/>
      <c r="BA72" s="754"/>
      <c r="BB72" s="754"/>
      <c r="BC72" s="754"/>
      <c r="BD72" s="754"/>
      <c r="BE72" s="754"/>
      <c r="BF72" s="754"/>
      <c r="BG72" s="754"/>
      <c r="BH72" s="754"/>
    </row>
    <row r="73" spans="1:66" x14ac:dyDescent="0.2">
      <c r="C73" s="934"/>
      <c r="E73" s="933" t="s">
        <v>542</v>
      </c>
      <c r="F73" s="664"/>
      <c r="G73" s="932"/>
      <c r="H73" s="769"/>
      <c r="I73" s="769"/>
      <c r="J73" s="769"/>
      <c r="K73" s="769"/>
      <c r="L73" s="769"/>
      <c r="M73" s="769"/>
      <c r="N73" s="769"/>
      <c r="O73" s="769"/>
      <c r="P73" s="769"/>
      <c r="Q73" s="769"/>
      <c r="R73" s="769"/>
      <c r="S73" s="769"/>
      <c r="T73" s="769"/>
      <c r="U73" s="769"/>
      <c r="V73" s="769"/>
      <c r="W73" s="769"/>
      <c r="X73" s="769"/>
      <c r="Y73" s="769"/>
      <c r="Z73" s="769"/>
      <c r="AA73" s="769"/>
      <c r="AB73" s="769"/>
      <c r="AC73" s="769"/>
      <c r="AD73" s="760"/>
      <c r="AE73" s="760"/>
      <c r="AF73" s="760"/>
      <c r="AG73" s="760"/>
      <c r="AH73" s="760"/>
      <c r="AI73" s="760"/>
      <c r="AJ73" s="760"/>
      <c r="AK73" s="760"/>
      <c r="AL73" s="760"/>
      <c r="AM73" s="760"/>
      <c r="AN73" s="760"/>
      <c r="AO73" s="760"/>
      <c r="AP73" s="760"/>
      <c r="AQ73" s="754"/>
      <c r="BA73" s="754"/>
      <c r="BB73" s="754"/>
      <c r="BC73" s="754"/>
      <c r="BD73" s="754"/>
      <c r="BE73" s="754"/>
      <c r="BF73" s="754"/>
      <c r="BG73" s="754"/>
      <c r="BH73" s="754"/>
    </row>
    <row r="74" spans="1:66" x14ac:dyDescent="0.2">
      <c r="C74" s="935"/>
      <c r="F74" s="664"/>
      <c r="G74" s="932"/>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54"/>
      <c r="BA74" s="754"/>
      <c r="BB74" s="754"/>
      <c r="BC74" s="754"/>
      <c r="BD74" s="754"/>
      <c r="BE74" s="754"/>
      <c r="BF74" s="754"/>
      <c r="BG74" s="754"/>
      <c r="BH74" s="754"/>
    </row>
    <row r="75" spans="1:66" x14ac:dyDescent="0.2">
      <c r="E75" s="934"/>
      <c r="F75" s="936"/>
      <c r="G75" s="937"/>
      <c r="H75" s="937"/>
      <c r="I75" s="937"/>
      <c r="J75" s="770"/>
      <c r="K75" s="770"/>
      <c r="L75" s="770"/>
      <c r="M75" s="770"/>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69"/>
      <c r="AS75" s="938"/>
      <c r="BA75" s="754"/>
      <c r="BB75" s="754"/>
      <c r="BC75" s="754"/>
      <c r="BD75" s="754"/>
      <c r="BE75" s="754"/>
      <c r="BF75" s="754"/>
      <c r="BG75" s="754"/>
      <c r="BH75" s="754"/>
    </row>
    <row r="76" spans="1:66" x14ac:dyDescent="0.2">
      <c r="F76" s="939"/>
      <c r="G76" s="940"/>
      <c r="H76" s="940"/>
      <c r="I76" s="937"/>
      <c r="M76" s="770"/>
      <c r="N76" s="770"/>
      <c r="O76" s="770"/>
      <c r="P76" s="770"/>
      <c r="Q76" s="770"/>
      <c r="R76" s="770"/>
      <c r="S76" s="770"/>
      <c r="T76" s="770"/>
      <c r="U76" s="770"/>
      <c r="V76" s="770"/>
      <c r="W76" s="770"/>
      <c r="X76" s="770"/>
      <c r="Y76" s="770"/>
      <c r="Z76" s="770"/>
      <c r="AA76" s="770"/>
      <c r="AB76" s="770"/>
      <c r="AC76" s="770"/>
      <c r="AQ76" s="772"/>
      <c r="AT76" s="938"/>
      <c r="BA76" s="754"/>
      <c r="BB76" s="754"/>
      <c r="BC76" s="754"/>
      <c r="BD76" s="754"/>
      <c r="BE76" s="754"/>
      <c r="BF76" s="754"/>
      <c r="BG76" s="754"/>
      <c r="BH76" s="754"/>
    </row>
    <row r="77" spans="1:66" x14ac:dyDescent="0.2">
      <c r="E77" s="937"/>
      <c r="F77" s="934"/>
      <c r="G77" s="934"/>
      <c r="H77" s="934"/>
      <c r="I77" s="934"/>
      <c r="J77" s="941"/>
      <c r="K77" s="941"/>
      <c r="L77" s="941"/>
      <c r="AD77" s="941"/>
      <c r="AE77" s="941"/>
      <c r="AF77" s="941"/>
      <c r="AG77" s="941"/>
      <c r="AH77" s="941"/>
      <c r="AI77" s="941"/>
      <c r="AJ77" s="941"/>
      <c r="AK77" s="941"/>
      <c r="AL77" s="941"/>
      <c r="AM77" s="941"/>
      <c r="AN77" s="941"/>
      <c r="AO77" s="941"/>
      <c r="AP77" s="942"/>
      <c r="AS77" s="938"/>
      <c r="BA77" s="754"/>
      <c r="BB77" s="754"/>
      <c r="BC77" s="754"/>
      <c r="BD77" s="754"/>
      <c r="BE77" s="754"/>
      <c r="BF77" s="754"/>
      <c r="BG77" s="754"/>
      <c r="BH77" s="754"/>
    </row>
    <row r="78" spans="1:66" x14ac:dyDescent="0.2">
      <c r="E78" s="940"/>
      <c r="F78" s="934"/>
      <c r="G78" s="934"/>
      <c r="H78" s="934"/>
      <c r="I78" s="934"/>
      <c r="J78" s="942"/>
      <c r="K78" s="942"/>
      <c r="L78" s="942"/>
      <c r="M78" s="941"/>
      <c r="N78" s="941"/>
      <c r="O78" s="941"/>
      <c r="P78" s="941"/>
      <c r="Q78" s="941"/>
      <c r="R78" s="941"/>
      <c r="S78" s="941"/>
      <c r="T78" s="941"/>
      <c r="U78" s="941"/>
      <c r="V78" s="941"/>
      <c r="W78" s="941"/>
      <c r="X78" s="941"/>
      <c r="Y78" s="941"/>
      <c r="Z78" s="941"/>
      <c r="AA78" s="941"/>
      <c r="AB78" s="941"/>
      <c r="AC78" s="941"/>
      <c r="AD78" s="942"/>
      <c r="AE78" s="942"/>
      <c r="AF78" s="942"/>
      <c r="AG78" s="942"/>
      <c r="AH78" s="942"/>
      <c r="AI78" s="942"/>
      <c r="AJ78" s="942"/>
      <c r="AK78" s="942"/>
      <c r="AL78" s="942"/>
      <c r="AM78" s="942"/>
      <c r="AN78" s="942"/>
      <c r="AO78" s="942"/>
      <c r="AP78" s="942"/>
      <c r="BA78" s="754"/>
      <c r="BB78" s="754"/>
      <c r="BC78" s="754"/>
      <c r="BD78" s="754"/>
      <c r="BE78" s="754"/>
      <c r="BF78" s="754"/>
      <c r="BG78" s="754"/>
      <c r="BH78" s="754"/>
    </row>
    <row r="79" spans="1:66" x14ac:dyDescent="0.2">
      <c r="E79" s="934"/>
      <c r="F79" s="934"/>
      <c r="G79" s="934"/>
      <c r="H79" s="934"/>
      <c r="I79" s="934"/>
      <c r="J79" s="769"/>
      <c r="K79" s="769"/>
      <c r="L79" s="769"/>
      <c r="M79" s="942"/>
      <c r="N79" s="942"/>
      <c r="O79" s="942"/>
      <c r="P79" s="942"/>
      <c r="Q79" s="942"/>
      <c r="R79" s="942"/>
      <c r="S79" s="942"/>
      <c r="T79" s="942"/>
      <c r="U79" s="942"/>
      <c r="V79" s="942"/>
      <c r="W79" s="942"/>
      <c r="X79" s="942"/>
      <c r="Y79" s="942"/>
      <c r="Z79" s="942"/>
      <c r="AA79" s="942"/>
      <c r="AB79" s="942"/>
      <c r="AC79" s="942"/>
      <c r="AD79" s="769"/>
      <c r="AE79" s="769"/>
      <c r="AF79" s="769"/>
      <c r="AG79" s="769"/>
      <c r="AH79" s="769"/>
      <c r="AI79" s="769"/>
      <c r="AJ79" s="769"/>
      <c r="AK79" s="769"/>
      <c r="AL79" s="769"/>
      <c r="AM79" s="769"/>
      <c r="AN79" s="769"/>
      <c r="AO79" s="769"/>
      <c r="AP79" s="769"/>
      <c r="AS79" s="938"/>
      <c r="BA79" s="754"/>
      <c r="BB79" s="754"/>
      <c r="BC79" s="754"/>
      <c r="BD79" s="754"/>
      <c r="BE79" s="754"/>
      <c r="BF79" s="754"/>
      <c r="BG79" s="754"/>
      <c r="BH79" s="754"/>
    </row>
    <row r="80" spans="1:66" x14ac:dyDescent="0.2">
      <c r="E80" s="934"/>
      <c r="F80" s="934"/>
      <c r="G80" s="934"/>
      <c r="H80" s="934"/>
      <c r="I80" s="934"/>
      <c r="J80" s="770"/>
      <c r="K80" s="770"/>
      <c r="L80" s="770"/>
      <c r="M80" s="769"/>
      <c r="N80" s="769"/>
      <c r="O80" s="769"/>
      <c r="P80" s="769"/>
      <c r="Q80" s="769"/>
      <c r="R80" s="769"/>
      <c r="S80" s="769"/>
      <c r="T80" s="769"/>
      <c r="U80" s="769"/>
      <c r="V80" s="769"/>
      <c r="W80" s="769"/>
      <c r="X80" s="769"/>
      <c r="Y80" s="769"/>
      <c r="Z80" s="769"/>
      <c r="AA80" s="769"/>
      <c r="AB80" s="769"/>
      <c r="AC80" s="769"/>
      <c r="AD80" s="770"/>
      <c r="AE80" s="770"/>
      <c r="AF80" s="770"/>
      <c r="AG80" s="770"/>
      <c r="AH80" s="770"/>
      <c r="AI80" s="770"/>
      <c r="AJ80" s="770"/>
      <c r="AK80" s="770"/>
      <c r="AL80" s="770"/>
      <c r="AM80" s="770"/>
      <c r="AN80" s="770"/>
      <c r="AO80" s="770"/>
      <c r="AP80" s="769"/>
      <c r="BA80" s="754"/>
      <c r="BB80" s="754"/>
      <c r="BC80" s="754"/>
      <c r="BD80" s="754"/>
      <c r="BE80" s="754"/>
      <c r="BF80" s="754"/>
      <c r="BG80" s="754"/>
      <c r="BH80" s="754"/>
    </row>
    <row r="81" spans="5:60" x14ac:dyDescent="0.2">
      <c r="E81" s="934"/>
      <c r="F81" s="934"/>
      <c r="G81" s="934"/>
      <c r="H81" s="934"/>
      <c r="I81" s="934"/>
      <c r="J81" s="770"/>
      <c r="K81" s="770"/>
      <c r="L81" s="770"/>
      <c r="M81" s="770"/>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c r="AN81" s="770"/>
      <c r="AO81" s="770"/>
      <c r="AP81" s="769"/>
      <c r="BA81" s="754"/>
      <c r="BB81" s="754"/>
      <c r="BC81" s="754"/>
      <c r="BD81" s="754"/>
      <c r="BE81" s="754"/>
      <c r="BF81" s="754"/>
      <c r="BG81" s="754"/>
      <c r="BH81" s="754"/>
    </row>
    <row r="82" spans="5:60" x14ac:dyDescent="0.2">
      <c r="E82" s="934"/>
      <c r="F82" s="934"/>
      <c r="G82" s="934"/>
      <c r="H82" s="934"/>
      <c r="I82" s="934"/>
      <c r="J82" s="770"/>
      <c r="K82" s="770"/>
      <c r="L82" s="770"/>
      <c r="M82" s="770"/>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69"/>
      <c r="BA82" s="754"/>
      <c r="BB82" s="754"/>
      <c r="BC82" s="754"/>
      <c r="BD82" s="754"/>
      <c r="BE82" s="754"/>
      <c r="BF82" s="754"/>
      <c r="BG82" s="754"/>
      <c r="BH82" s="754"/>
    </row>
    <row r="83" spans="5:60" x14ac:dyDescent="0.2">
      <c r="E83" s="934"/>
      <c r="F83" s="934"/>
      <c r="G83" s="934"/>
      <c r="H83" s="934"/>
      <c r="I83" s="934"/>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69"/>
      <c r="BA83" s="754"/>
      <c r="BB83" s="754"/>
      <c r="BC83" s="754"/>
      <c r="BD83" s="754"/>
      <c r="BE83" s="754"/>
      <c r="BF83" s="754"/>
      <c r="BG83" s="754"/>
      <c r="BH83" s="754"/>
    </row>
    <row r="84" spans="5:60" x14ac:dyDescent="0.2">
      <c r="E84" s="934"/>
      <c r="F84" s="934"/>
      <c r="G84" s="934"/>
      <c r="H84" s="934"/>
      <c r="I84" s="934"/>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69"/>
      <c r="AT84"/>
      <c r="AU84"/>
      <c r="AV84"/>
      <c r="AW84"/>
      <c r="AX84"/>
      <c r="AY84"/>
      <c r="BA84" s="943"/>
      <c r="BB84" s="943"/>
      <c r="BC84" s="943"/>
      <c r="BD84" s="943"/>
      <c r="BE84" s="943"/>
    </row>
    <row r="85" spans="5:60" x14ac:dyDescent="0.2">
      <c r="E85" s="934"/>
      <c r="J85" s="770"/>
      <c r="K85" s="770"/>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69"/>
      <c r="AQ85" s="754"/>
      <c r="AR85" s="754"/>
      <c r="AS85" s="754"/>
      <c r="AT85"/>
      <c r="AU85"/>
      <c r="AV85"/>
      <c r="AW85"/>
      <c r="AX85"/>
      <c r="AY85"/>
      <c r="BA85" s="943"/>
      <c r="BB85" s="943"/>
      <c r="BC85" s="943"/>
      <c r="BD85" s="943"/>
      <c r="BE85" s="943"/>
    </row>
    <row r="86" spans="5:60" x14ac:dyDescent="0.2">
      <c r="E86" s="934"/>
      <c r="J86" s="770"/>
      <c r="K86" s="770"/>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69"/>
      <c r="AQ86" s="772"/>
      <c r="AR86" s="772"/>
      <c r="AT86"/>
      <c r="AU86"/>
      <c r="AV86"/>
      <c r="AW86"/>
      <c r="AX86"/>
      <c r="AY86"/>
      <c r="BA86" s="943"/>
      <c r="BB86" s="943"/>
      <c r="BC86" s="943"/>
      <c r="BD86" s="943"/>
      <c r="BE86" s="943"/>
    </row>
    <row r="87" spans="5:60" x14ac:dyDescent="0.2">
      <c r="M87" s="770"/>
      <c r="N87" s="770"/>
      <c r="O87" s="770"/>
      <c r="P87" s="770"/>
      <c r="Q87" s="770"/>
      <c r="R87" s="770"/>
      <c r="S87" s="770"/>
      <c r="T87" s="770"/>
      <c r="U87" s="770"/>
      <c r="V87" s="770"/>
      <c r="W87" s="770"/>
      <c r="X87" s="770"/>
      <c r="Y87" s="770"/>
      <c r="Z87" s="770"/>
      <c r="AA87" s="770"/>
      <c r="AB87" s="770"/>
      <c r="AC87" s="770"/>
      <c r="AQ87" s="773"/>
      <c r="AR87" s="773"/>
      <c r="AT87"/>
      <c r="AU87"/>
      <c r="AV87"/>
      <c r="AW87"/>
      <c r="AX87"/>
      <c r="AY87"/>
      <c r="BA87" s="943"/>
      <c r="BB87" s="943"/>
      <c r="BC87" s="943"/>
      <c r="BD87" s="943"/>
      <c r="BE87" s="943"/>
    </row>
    <row r="88" spans="5:60" x14ac:dyDescent="0.2">
      <c r="AQ88" s="773"/>
      <c r="AR88" s="773"/>
      <c r="AT88"/>
      <c r="AU88"/>
      <c r="AV88"/>
      <c r="AW88"/>
      <c r="AX88"/>
      <c r="AY88"/>
      <c r="BA88" s="943"/>
      <c r="BB88" s="943"/>
      <c r="BC88" s="943"/>
      <c r="BD88" s="943"/>
      <c r="BE88" s="943"/>
    </row>
    <row r="89" spans="5:60" x14ac:dyDescent="0.2">
      <c r="AQ89" s="773"/>
      <c r="AR89" s="773"/>
      <c r="AT89"/>
      <c r="AU89"/>
      <c r="AV89"/>
      <c r="AW89"/>
      <c r="AX89"/>
      <c r="AY89"/>
      <c r="BA89" s="943"/>
      <c r="BB89" s="943"/>
      <c r="BC89" s="943"/>
      <c r="BD89" s="943"/>
      <c r="BE89" s="943"/>
    </row>
    <row r="90" spans="5:60" x14ac:dyDescent="0.2">
      <c r="AQ90" s="773"/>
      <c r="AR90" s="773"/>
      <c r="AT90"/>
      <c r="AU90"/>
      <c r="AV90"/>
      <c r="AW90"/>
      <c r="AX90"/>
      <c r="AY90"/>
      <c r="BA90" s="943"/>
      <c r="BB90" s="943"/>
      <c r="BC90" s="943"/>
      <c r="BD90" s="943"/>
      <c r="BE90" s="943"/>
    </row>
    <row r="91" spans="5:60" x14ac:dyDescent="0.2">
      <c r="AQ91" s="773"/>
      <c r="AR91" s="773"/>
      <c r="AT91"/>
      <c r="AU91"/>
      <c r="AV91"/>
      <c r="AW91"/>
      <c r="AX91"/>
      <c r="AY91"/>
      <c r="BA91" s="943"/>
      <c r="BB91" s="943"/>
      <c r="BC91" s="943"/>
      <c r="BD91" s="943"/>
      <c r="BE91" s="943"/>
    </row>
    <row r="92" spans="5:60" x14ac:dyDescent="0.2">
      <c r="AQ92" s="773"/>
      <c r="AR92" s="773"/>
      <c r="AT92"/>
      <c r="AU92"/>
      <c r="AV92"/>
      <c r="AW92"/>
      <c r="AX92"/>
      <c r="AY92"/>
    </row>
    <row r="93" spans="5:60" x14ac:dyDescent="0.2">
      <c r="AQ93" s="773"/>
      <c r="AR93" s="773"/>
      <c r="AT93"/>
      <c r="AU93"/>
      <c r="AV93"/>
      <c r="AW93"/>
      <c r="AX93"/>
      <c r="AY93"/>
    </row>
  </sheetData>
  <mergeCells count="10">
    <mergeCell ref="AB5:AC5"/>
    <mergeCell ref="AN5:AO5"/>
    <mergeCell ref="AW5:AX5"/>
    <mergeCell ref="M3:AC3"/>
    <mergeCell ref="AD3:AX3"/>
    <mergeCell ref="AG4:AO4"/>
    <mergeCell ref="AP4:AX4"/>
    <mergeCell ref="S5:T5"/>
    <mergeCell ref="U5:V5"/>
    <mergeCell ref="Z5:AA5"/>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827CC-4EDE-45BC-B62D-EB49729F1B81}">
  <dimension ref="A1:BP93"/>
  <sheetViews>
    <sheetView workbookViewId="0">
      <pane xSplit="11" ySplit="6" topLeftCell="AD7" activePane="bottomRight" state="frozen"/>
      <selection pane="topRight" activeCell="L1" sqref="L1"/>
      <selection pane="bottomLeft" activeCell="A7" sqref="A7"/>
      <selection pane="bottomRight" activeCell="AR1" sqref="AR1"/>
    </sheetView>
  </sheetViews>
  <sheetFormatPr defaultColWidth="11.90625" defaultRowHeight="13" x14ac:dyDescent="0.2"/>
  <cols>
    <col min="1" max="1" width="2.7265625" customWidth="1"/>
    <col min="2" max="2" width="4.453125" bestFit="1" customWidth="1"/>
    <col min="3" max="3" width="13.36328125" customWidth="1"/>
    <col min="4" max="4" width="3.26953125" hidden="1" customWidth="1"/>
    <col min="5" max="5" width="10" style="760" hidden="1" customWidth="1"/>
    <col min="6" max="6" width="10" hidden="1" customWidth="1"/>
    <col min="7" max="7" width="10.08984375" style="760" hidden="1" customWidth="1"/>
    <col min="8" max="8" width="10" style="760" hidden="1" customWidth="1"/>
    <col min="9" max="11" width="9.90625" style="760" hidden="1" customWidth="1"/>
    <col min="12" max="12" width="8.90625" style="771" customWidth="1"/>
    <col min="13" max="13" width="9.08984375" style="771" customWidth="1"/>
    <col min="14" max="14" width="7.90625" style="771" customWidth="1"/>
    <col min="15" max="15" width="8.90625" style="771" customWidth="1"/>
    <col min="16" max="16" width="8" style="771" customWidth="1"/>
    <col min="17" max="17" width="7.90625" style="771" customWidth="1"/>
    <col min="18" max="18" width="7" style="771" customWidth="1"/>
    <col min="19" max="22" width="6" style="771" customWidth="1"/>
    <col min="23" max="24" width="3.6328125" style="771" customWidth="1"/>
    <col min="25" max="25" width="7" style="771" customWidth="1"/>
    <col min="26" max="29" width="6" style="771" customWidth="1"/>
    <col min="30" max="31" width="3.6328125" style="771" customWidth="1"/>
    <col min="32" max="32" width="8" style="771" customWidth="1"/>
    <col min="33" max="33" width="7.6328125" style="771" customWidth="1"/>
    <col min="34" max="34" width="7" style="771" customWidth="1"/>
    <col min="35" max="35" width="8.08984375" style="771" customWidth="1"/>
    <col min="36" max="37" width="7" style="771" customWidth="1"/>
    <col min="38" max="39" width="8" style="771" customWidth="1"/>
    <col min="40" max="41" width="6" style="771" customWidth="1"/>
    <col min="42" max="43" width="6.36328125" style="771" customWidth="1"/>
    <col min="44" max="44" width="8.453125" style="751" customWidth="1"/>
    <col min="45" max="46" width="7" style="753" customWidth="1"/>
    <col min="47" max="47" width="6.453125" style="753" customWidth="1"/>
    <col min="48" max="48" width="6.7265625" style="753" customWidth="1"/>
    <col min="49" max="50" width="5.6328125" style="753" customWidth="1"/>
    <col min="51" max="51" width="6" style="753" customWidth="1"/>
    <col min="52" max="52" width="6" style="754" customWidth="1"/>
    <col min="53" max="62" width="8" style="754" customWidth="1"/>
    <col min="63" max="64" width="8" customWidth="1"/>
    <col min="65" max="67" width="9" customWidth="1"/>
    <col min="68" max="68" width="9.26953125" customWidth="1"/>
    <col min="268" max="268" width="2.7265625" customWidth="1"/>
    <col min="269" max="269" width="4.453125" bestFit="1" customWidth="1"/>
    <col min="270" max="270" width="13.36328125" customWidth="1"/>
    <col min="271" max="271" width="3.26953125" customWidth="1"/>
    <col min="272" max="273" width="10" customWidth="1"/>
    <col min="274" max="274" width="10.08984375" customWidth="1"/>
    <col min="275" max="275" width="10" customWidth="1"/>
    <col min="276" max="276" width="9.90625" customWidth="1"/>
    <col min="277" max="277" width="7.90625" customWidth="1"/>
    <col min="278" max="279" width="0" hidden="1" customWidth="1"/>
    <col min="280" max="280" width="6.36328125" customWidth="1"/>
    <col min="281" max="282" width="0" hidden="1" customWidth="1"/>
    <col min="283" max="283" width="7" customWidth="1"/>
    <col min="284" max="289" width="0" hidden="1" customWidth="1"/>
    <col min="290" max="290" width="7" customWidth="1"/>
    <col min="291" max="296" width="0" hidden="1" customWidth="1"/>
    <col min="297" max="297" width="8" customWidth="1"/>
    <col min="298" max="299" width="0" hidden="1" customWidth="1"/>
    <col min="300" max="300" width="8.08984375" customWidth="1"/>
    <col min="301" max="308" width="0" hidden="1" customWidth="1"/>
    <col min="309" max="309" width="8.453125" customWidth="1"/>
    <col min="310" max="318" width="0" hidden="1" customWidth="1"/>
    <col min="524" max="524" width="2.7265625" customWidth="1"/>
    <col min="525" max="525" width="4.453125" bestFit="1" customWidth="1"/>
    <col min="526" max="526" width="13.36328125" customWidth="1"/>
    <col min="527" max="527" width="3.26953125" customWidth="1"/>
    <col min="528" max="529" width="10" customWidth="1"/>
    <col min="530" max="530" width="10.08984375" customWidth="1"/>
    <col min="531" max="531" width="10" customWidth="1"/>
    <col min="532" max="532" width="9.90625" customWidth="1"/>
    <col min="533" max="533" width="7.90625" customWidth="1"/>
    <col min="534" max="535" width="0" hidden="1" customWidth="1"/>
    <col min="536" max="536" width="6.36328125" customWidth="1"/>
    <col min="537" max="538" width="0" hidden="1" customWidth="1"/>
    <col min="539" max="539" width="7" customWidth="1"/>
    <col min="540" max="545" width="0" hidden="1" customWidth="1"/>
    <col min="546" max="546" width="7" customWidth="1"/>
    <col min="547" max="552" width="0" hidden="1" customWidth="1"/>
    <col min="553" max="553" width="8" customWidth="1"/>
    <col min="554" max="555" width="0" hidden="1" customWidth="1"/>
    <col min="556" max="556" width="8.08984375" customWidth="1"/>
    <col min="557" max="564" width="0" hidden="1" customWidth="1"/>
    <col min="565" max="565" width="8.453125" customWidth="1"/>
    <col min="566" max="574" width="0" hidden="1" customWidth="1"/>
    <col min="780" max="780" width="2.7265625" customWidth="1"/>
    <col min="781" max="781" width="4.453125" bestFit="1" customWidth="1"/>
    <col min="782" max="782" width="13.36328125" customWidth="1"/>
    <col min="783" max="783" width="3.26953125" customWidth="1"/>
    <col min="784" max="785" width="10" customWidth="1"/>
    <col min="786" max="786" width="10.08984375" customWidth="1"/>
    <col min="787" max="787" width="10" customWidth="1"/>
    <col min="788" max="788" width="9.90625" customWidth="1"/>
    <col min="789" max="789" width="7.90625" customWidth="1"/>
    <col min="790" max="791" width="0" hidden="1" customWidth="1"/>
    <col min="792" max="792" width="6.36328125" customWidth="1"/>
    <col min="793" max="794" width="0" hidden="1" customWidth="1"/>
    <col min="795" max="795" width="7" customWidth="1"/>
    <col min="796" max="801" width="0" hidden="1" customWidth="1"/>
    <col min="802" max="802" width="7" customWidth="1"/>
    <col min="803" max="808" width="0" hidden="1" customWidth="1"/>
    <col min="809" max="809" width="8" customWidth="1"/>
    <col min="810" max="811" width="0" hidden="1" customWidth="1"/>
    <col min="812" max="812" width="8.08984375" customWidth="1"/>
    <col min="813" max="820" width="0" hidden="1" customWidth="1"/>
    <col min="821" max="821" width="8.453125" customWidth="1"/>
    <col min="822" max="830" width="0" hidden="1" customWidth="1"/>
    <col min="1036" max="1036" width="2.7265625" customWidth="1"/>
    <col min="1037" max="1037" width="4.453125" bestFit="1" customWidth="1"/>
    <col min="1038" max="1038" width="13.36328125" customWidth="1"/>
    <col min="1039" max="1039" width="3.26953125" customWidth="1"/>
    <col min="1040" max="1041" width="10" customWidth="1"/>
    <col min="1042" max="1042" width="10.08984375" customWidth="1"/>
    <col min="1043" max="1043" width="10" customWidth="1"/>
    <col min="1044" max="1044" width="9.90625" customWidth="1"/>
    <col min="1045" max="1045" width="7.90625" customWidth="1"/>
    <col min="1046" max="1047" width="0" hidden="1" customWidth="1"/>
    <col min="1048" max="1048" width="6.36328125" customWidth="1"/>
    <col min="1049" max="1050" width="0" hidden="1" customWidth="1"/>
    <col min="1051" max="1051" width="7" customWidth="1"/>
    <col min="1052" max="1057" width="0" hidden="1" customWidth="1"/>
    <col min="1058" max="1058" width="7" customWidth="1"/>
    <col min="1059" max="1064" width="0" hidden="1" customWidth="1"/>
    <col min="1065" max="1065" width="8" customWidth="1"/>
    <col min="1066" max="1067" width="0" hidden="1" customWidth="1"/>
    <col min="1068" max="1068" width="8.08984375" customWidth="1"/>
    <col min="1069" max="1076" width="0" hidden="1" customWidth="1"/>
    <col min="1077" max="1077" width="8.453125" customWidth="1"/>
    <col min="1078" max="1086" width="0" hidden="1" customWidth="1"/>
    <col min="1292" max="1292" width="2.7265625" customWidth="1"/>
    <col min="1293" max="1293" width="4.453125" bestFit="1" customWidth="1"/>
    <col min="1294" max="1294" width="13.36328125" customWidth="1"/>
    <col min="1295" max="1295" width="3.26953125" customWidth="1"/>
    <col min="1296" max="1297" width="10" customWidth="1"/>
    <col min="1298" max="1298" width="10.08984375" customWidth="1"/>
    <col min="1299" max="1299" width="10" customWidth="1"/>
    <col min="1300" max="1300" width="9.90625" customWidth="1"/>
    <col min="1301" max="1301" width="7.90625" customWidth="1"/>
    <col min="1302" max="1303" width="0" hidden="1" customWidth="1"/>
    <col min="1304" max="1304" width="6.36328125" customWidth="1"/>
    <col min="1305" max="1306" width="0" hidden="1" customWidth="1"/>
    <col min="1307" max="1307" width="7" customWidth="1"/>
    <col min="1308" max="1313" width="0" hidden="1" customWidth="1"/>
    <col min="1314" max="1314" width="7" customWidth="1"/>
    <col min="1315" max="1320" width="0" hidden="1" customWidth="1"/>
    <col min="1321" max="1321" width="8" customWidth="1"/>
    <col min="1322" max="1323" width="0" hidden="1" customWidth="1"/>
    <col min="1324" max="1324" width="8.08984375" customWidth="1"/>
    <col min="1325" max="1332" width="0" hidden="1" customWidth="1"/>
    <col min="1333" max="1333" width="8.453125" customWidth="1"/>
    <col min="1334" max="1342" width="0" hidden="1" customWidth="1"/>
    <col min="1548" max="1548" width="2.7265625" customWidth="1"/>
    <col min="1549" max="1549" width="4.453125" bestFit="1" customWidth="1"/>
    <col min="1550" max="1550" width="13.36328125" customWidth="1"/>
    <col min="1551" max="1551" width="3.26953125" customWidth="1"/>
    <col min="1552" max="1553" width="10" customWidth="1"/>
    <col min="1554" max="1554" width="10.08984375" customWidth="1"/>
    <col min="1555" max="1555" width="10" customWidth="1"/>
    <col min="1556" max="1556" width="9.90625" customWidth="1"/>
    <col min="1557" max="1557" width="7.90625" customWidth="1"/>
    <col min="1558" max="1559" width="0" hidden="1" customWidth="1"/>
    <col min="1560" max="1560" width="6.36328125" customWidth="1"/>
    <col min="1561" max="1562" width="0" hidden="1" customWidth="1"/>
    <col min="1563" max="1563" width="7" customWidth="1"/>
    <col min="1564" max="1569" width="0" hidden="1" customWidth="1"/>
    <col min="1570" max="1570" width="7" customWidth="1"/>
    <col min="1571" max="1576" width="0" hidden="1" customWidth="1"/>
    <col min="1577" max="1577" width="8" customWidth="1"/>
    <col min="1578" max="1579" width="0" hidden="1" customWidth="1"/>
    <col min="1580" max="1580" width="8.08984375" customWidth="1"/>
    <col min="1581" max="1588" width="0" hidden="1" customWidth="1"/>
    <col min="1589" max="1589" width="8.453125" customWidth="1"/>
    <col min="1590" max="1598" width="0" hidden="1" customWidth="1"/>
    <col min="1804" max="1804" width="2.7265625" customWidth="1"/>
    <col min="1805" max="1805" width="4.453125" bestFit="1" customWidth="1"/>
    <col min="1806" max="1806" width="13.36328125" customWidth="1"/>
    <col min="1807" max="1807" width="3.26953125" customWidth="1"/>
    <col min="1808" max="1809" width="10" customWidth="1"/>
    <col min="1810" max="1810" width="10.08984375" customWidth="1"/>
    <col min="1811" max="1811" width="10" customWidth="1"/>
    <col min="1812" max="1812" width="9.90625" customWidth="1"/>
    <col min="1813" max="1813" width="7.90625" customWidth="1"/>
    <col min="1814" max="1815" width="0" hidden="1" customWidth="1"/>
    <col min="1816" max="1816" width="6.36328125" customWidth="1"/>
    <col min="1817" max="1818" width="0" hidden="1" customWidth="1"/>
    <col min="1819" max="1819" width="7" customWidth="1"/>
    <col min="1820" max="1825" width="0" hidden="1" customWidth="1"/>
    <col min="1826" max="1826" width="7" customWidth="1"/>
    <col min="1827" max="1832" width="0" hidden="1" customWidth="1"/>
    <col min="1833" max="1833" width="8" customWidth="1"/>
    <col min="1834" max="1835" width="0" hidden="1" customWidth="1"/>
    <col min="1836" max="1836" width="8.08984375" customWidth="1"/>
    <col min="1837" max="1844" width="0" hidden="1" customWidth="1"/>
    <col min="1845" max="1845" width="8.453125" customWidth="1"/>
    <col min="1846" max="1854" width="0" hidden="1" customWidth="1"/>
    <col min="2060" max="2060" width="2.7265625" customWidth="1"/>
    <col min="2061" max="2061" width="4.453125" bestFit="1" customWidth="1"/>
    <col min="2062" max="2062" width="13.36328125" customWidth="1"/>
    <col min="2063" max="2063" width="3.26953125" customWidth="1"/>
    <col min="2064" max="2065" width="10" customWidth="1"/>
    <col min="2066" max="2066" width="10.08984375" customWidth="1"/>
    <col min="2067" max="2067" width="10" customWidth="1"/>
    <col min="2068" max="2068" width="9.90625" customWidth="1"/>
    <col min="2069" max="2069" width="7.90625" customWidth="1"/>
    <col min="2070" max="2071" width="0" hidden="1" customWidth="1"/>
    <col min="2072" max="2072" width="6.36328125" customWidth="1"/>
    <col min="2073" max="2074" width="0" hidden="1" customWidth="1"/>
    <col min="2075" max="2075" width="7" customWidth="1"/>
    <col min="2076" max="2081" width="0" hidden="1" customWidth="1"/>
    <col min="2082" max="2082" width="7" customWidth="1"/>
    <col min="2083" max="2088" width="0" hidden="1" customWidth="1"/>
    <col min="2089" max="2089" width="8" customWidth="1"/>
    <col min="2090" max="2091" width="0" hidden="1" customWidth="1"/>
    <col min="2092" max="2092" width="8.08984375" customWidth="1"/>
    <col min="2093" max="2100" width="0" hidden="1" customWidth="1"/>
    <col min="2101" max="2101" width="8.453125" customWidth="1"/>
    <col min="2102" max="2110" width="0" hidden="1" customWidth="1"/>
    <col min="2316" max="2316" width="2.7265625" customWidth="1"/>
    <col min="2317" max="2317" width="4.453125" bestFit="1" customWidth="1"/>
    <col min="2318" max="2318" width="13.36328125" customWidth="1"/>
    <col min="2319" max="2319" width="3.26953125" customWidth="1"/>
    <col min="2320" max="2321" width="10" customWidth="1"/>
    <col min="2322" max="2322" width="10.08984375" customWidth="1"/>
    <col min="2323" max="2323" width="10" customWidth="1"/>
    <col min="2324" max="2324" width="9.90625" customWidth="1"/>
    <col min="2325" max="2325" width="7.90625" customWidth="1"/>
    <col min="2326" max="2327" width="0" hidden="1" customWidth="1"/>
    <col min="2328" max="2328" width="6.36328125" customWidth="1"/>
    <col min="2329" max="2330" width="0" hidden="1" customWidth="1"/>
    <col min="2331" max="2331" width="7" customWidth="1"/>
    <col min="2332" max="2337" width="0" hidden="1" customWidth="1"/>
    <col min="2338" max="2338" width="7" customWidth="1"/>
    <col min="2339" max="2344" width="0" hidden="1" customWidth="1"/>
    <col min="2345" max="2345" width="8" customWidth="1"/>
    <col min="2346" max="2347" width="0" hidden="1" customWidth="1"/>
    <col min="2348" max="2348" width="8.08984375" customWidth="1"/>
    <col min="2349" max="2356" width="0" hidden="1" customWidth="1"/>
    <col min="2357" max="2357" width="8.453125" customWidth="1"/>
    <col min="2358" max="2366" width="0" hidden="1" customWidth="1"/>
    <col min="2572" max="2572" width="2.7265625" customWidth="1"/>
    <col min="2573" max="2573" width="4.453125" bestFit="1" customWidth="1"/>
    <col min="2574" max="2574" width="13.36328125" customWidth="1"/>
    <col min="2575" max="2575" width="3.26953125" customWidth="1"/>
    <col min="2576" max="2577" width="10" customWidth="1"/>
    <col min="2578" max="2578" width="10.08984375" customWidth="1"/>
    <col min="2579" max="2579" width="10" customWidth="1"/>
    <col min="2580" max="2580" width="9.90625" customWidth="1"/>
    <col min="2581" max="2581" width="7.90625" customWidth="1"/>
    <col min="2582" max="2583" width="0" hidden="1" customWidth="1"/>
    <col min="2584" max="2584" width="6.36328125" customWidth="1"/>
    <col min="2585" max="2586" width="0" hidden="1" customWidth="1"/>
    <col min="2587" max="2587" width="7" customWidth="1"/>
    <col min="2588" max="2593" width="0" hidden="1" customWidth="1"/>
    <col min="2594" max="2594" width="7" customWidth="1"/>
    <col min="2595" max="2600" width="0" hidden="1" customWidth="1"/>
    <col min="2601" max="2601" width="8" customWidth="1"/>
    <col min="2602" max="2603" width="0" hidden="1" customWidth="1"/>
    <col min="2604" max="2604" width="8.08984375" customWidth="1"/>
    <col min="2605" max="2612" width="0" hidden="1" customWidth="1"/>
    <col min="2613" max="2613" width="8.453125" customWidth="1"/>
    <col min="2614" max="2622" width="0" hidden="1" customWidth="1"/>
    <col min="2828" max="2828" width="2.7265625" customWidth="1"/>
    <col min="2829" max="2829" width="4.453125" bestFit="1" customWidth="1"/>
    <col min="2830" max="2830" width="13.36328125" customWidth="1"/>
    <col min="2831" max="2831" width="3.26953125" customWidth="1"/>
    <col min="2832" max="2833" width="10" customWidth="1"/>
    <col min="2834" max="2834" width="10.08984375" customWidth="1"/>
    <col min="2835" max="2835" width="10" customWidth="1"/>
    <col min="2836" max="2836" width="9.90625" customWidth="1"/>
    <col min="2837" max="2837" width="7.90625" customWidth="1"/>
    <col min="2838" max="2839" width="0" hidden="1" customWidth="1"/>
    <col min="2840" max="2840" width="6.36328125" customWidth="1"/>
    <col min="2841" max="2842" width="0" hidden="1" customWidth="1"/>
    <col min="2843" max="2843" width="7" customWidth="1"/>
    <col min="2844" max="2849" width="0" hidden="1" customWidth="1"/>
    <col min="2850" max="2850" width="7" customWidth="1"/>
    <col min="2851" max="2856" width="0" hidden="1" customWidth="1"/>
    <col min="2857" max="2857" width="8" customWidth="1"/>
    <col min="2858" max="2859" width="0" hidden="1" customWidth="1"/>
    <col min="2860" max="2860" width="8.08984375" customWidth="1"/>
    <col min="2861" max="2868" width="0" hidden="1" customWidth="1"/>
    <col min="2869" max="2869" width="8.453125" customWidth="1"/>
    <col min="2870" max="2878" width="0" hidden="1" customWidth="1"/>
    <col min="3084" max="3084" width="2.7265625" customWidth="1"/>
    <col min="3085" max="3085" width="4.453125" bestFit="1" customWidth="1"/>
    <col min="3086" max="3086" width="13.36328125" customWidth="1"/>
    <col min="3087" max="3087" width="3.26953125" customWidth="1"/>
    <col min="3088" max="3089" width="10" customWidth="1"/>
    <col min="3090" max="3090" width="10.08984375" customWidth="1"/>
    <col min="3091" max="3091" width="10" customWidth="1"/>
    <col min="3092" max="3092" width="9.90625" customWidth="1"/>
    <col min="3093" max="3093" width="7.90625" customWidth="1"/>
    <col min="3094" max="3095" width="0" hidden="1" customWidth="1"/>
    <col min="3096" max="3096" width="6.36328125" customWidth="1"/>
    <col min="3097" max="3098" width="0" hidden="1" customWidth="1"/>
    <col min="3099" max="3099" width="7" customWidth="1"/>
    <col min="3100" max="3105" width="0" hidden="1" customWidth="1"/>
    <col min="3106" max="3106" width="7" customWidth="1"/>
    <col min="3107" max="3112" width="0" hidden="1" customWidth="1"/>
    <col min="3113" max="3113" width="8" customWidth="1"/>
    <col min="3114" max="3115" width="0" hidden="1" customWidth="1"/>
    <col min="3116" max="3116" width="8.08984375" customWidth="1"/>
    <col min="3117" max="3124" width="0" hidden="1" customWidth="1"/>
    <col min="3125" max="3125" width="8.453125" customWidth="1"/>
    <col min="3126" max="3134" width="0" hidden="1" customWidth="1"/>
    <col min="3340" max="3340" width="2.7265625" customWidth="1"/>
    <col min="3341" max="3341" width="4.453125" bestFit="1" customWidth="1"/>
    <col min="3342" max="3342" width="13.36328125" customWidth="1"/>
    <col min="3343" max="3343" width="3.26953125" customWidth="1"/>
    <col min="3344" max="3345" width="10" customWidth="1"/>
    <col min="3346" max="3346" width="10.08984375" customWidth="1"/>
    <col min="3347" max="3347" width="10" customWidth="1"/>
    <col min="3348" max="3348" width="9.90625" customWidth="1"/>
    <col min="3349" max="3349" width="7.90625" customWidth="1"/>
    <col min="3350" max="3351" width="0" hidden="1" customWidth="1"/>
    <col min="3352" max="3352" width="6.36328125" customWidth="1"/>
    <col min="3353" max="3354" width="0" hidden="1" customWidth="1"/>
    <col min="3355" max="3355" width="7" customWidth="1"/>
    <col min="3356" max="3361" width="0" hidden="1" customWidth="1"/>
    <col min="3362" max="3362" width="7" customWidth="1"/>
    <col min="3363" max="3368" width="0" hidden="1" customWidth="1"/>
    <col min="3369" max="3369" width="8" customWidth="1"/>
    <col min="3370" max="3371" width="0" hidden="1" customWidth="1"/>
    <col min="3372" max="3372" width="8.08984375" customWidth="1"/>
    <col min="3373" max="3380" width="0" hidden="1" customWidth="1"/>
    <col min="3381" max="3381" width="8.453125" customWidth="1"/>
    <col min="3382" max="3390" width="0" hidden="1" customWidth="1"/>
    <col min="3596" max="3596" width="2.7265625" customWidth="1"/>
    <col min="3597" max="3597" width="4.453125" bestFit="1" customWidth="1"/>
    <col min="3598" max="3598" width="13.36328125" customWidth="1"/>
    <col min="3599" max="3599" width="3.26953125" customWidth="1"/>
    <col min="3600" max="3601" width="10" customWidth="1"/>
    <col min="3602" max="3602" width="10.08984375" customWidth="1"/>
    <col min="3603" max="3603" width="10" customWidth="1"/>
    <col min="3604" max="3604" width="9.90625" customWidth="1"/>
    <col min="3605" max="3605" width="7.90625" customWidth="1"/>
    <col min="3606" max="3607" width="0" hidden="1" customWidth="1"/>
    <col min="3608" max="3608" width="6.36328125" customWidth="1"/>
    <col min="3609" max="3610" width="0" hidden="1" customWidth="1"/>
    <col min="3611" max="3611" width="7" customWidth="1"/>
    <col min="3612" max="3617" width="0" hidden="1" customWidth="1"/>
    <col min="3618" max="3618" width="7" customWidth="1"/>
    <col min="3619" max="3624" width="0" hidden="1" customWidth="1"/>
    <col min="3625" max="3625" width="8" customWidth="1"/>
    <col min="3626" max="3627" width="0" hidden="1" customWidth="1"/>
    <col min="3628" max="3628" width="8.08984375" customWidth="1"/>
    <col min="3629" max="3636" width="0" hidden="1" customWidth="1"/>
    <col min="3637" max="3637" width="8.453125" customWidth="1"/>
    <col min="3638" max="3646" width="0" hidden="1" customWidth="1"/>
    <col min="3852" max="3852" width="2.7265625" customWidth="1"/>
    <col min="3853" max="3853" width="4.453125" bestFit="1" customWidth="1"/>
    <col min="3854" max="3854" width="13.36328125" customWidth="1"/>
    <col min="3855" max="3855" width="3.26953125" customWidth="1"/>
    <col min="3856" max="3857" width="10" customWidth="1"/>
    <col min="3858" max="3858" width="10.08984375" customWidth="1"/>
    <col min="3859" max="3859" width="10" customWidth="1"/>
    <col min="3860" max="3860" width="9.90625" customWidth="1"/>
    <col min="3861" max="3861" width="7.90625" customWidth="1"/>
    <col min="3862" max="3863" width="0" hidden="1" customWidth="1"/>
    <col min="3864" max="3864" width="6.36328125" customWidth="1"/>
    <col min="3865" max="3866" width="0" hidden="1" customWidth="1"/>
    <col min="3867" max="3867" width="7" customWidth="1"/>
    <col min="3868" max="3873" width="0" hidden="1" customWidth="1"/>
    <col min="3874" max="3874" width="7" customWidth="1"/>
    <col min="3875" max="3880" width="0" hidden="1" customWidth="1"/>
    <col min="3881" max="3881" width="8" customWidth="1"/>
    <col min="3882" max="3883" width="0" hidden="1" customWidth="1"/>
    <col min="3884" max="3884" width="8.08984375" customWidth="1"/>
    <col min="3885" max="3892" width="0" hidden="1" customWidth="1"/>
    <col min="3893" max="3893" width="8.453125" customWidth="1"/>
    <col min="3894" max="3902" width="0" hidden="1" customWidth="1"/>
    <col min="4108" max="4108" width="2.7265625" customWidth="1"/>
    <col min="4109" max="4109" width="4.453125" bestFit="1" customWidth="1"/>
    <col min="4110" max="4110" width="13.36328125" customWidth="1"/>
    <col min="4111" max="4111" width="3.26953125" customWidth="1"/>
    <col min="4112" max="4113" width="10" customWidth="1"/>
    <col min="4114" max="4114" width="10.08984375" customWidth="1"/>
    <col min="4115" max="4115" width="10" customWidth="1"/>
    <col min="4116" max="4116" width="9.90625" customWidth="1"/>
    <col min="4117" max="4117" width="7.90625" customWidth="1"/>
    <col min="4118" max="4119" width="0" hidden="1" customWidth="1"/>
    <col min="4120" max="4120" width="6.36328125" customWidth="1"/>
    <col min="4121" max="4122" width="0" hidden="1" customWidth="1"/>
    <col min="4123" max="4123" width="7" customWidth="1"/>
    <col min="4124" max="4129" width="0" hidden="1" customWidth="1"/>
    <col min="4130" max="4130" width="7" customWidth="1"/>
    <col min="4131" max="4136" width="0" hidden="1" customWidth="1"/>
    <col min="4137" max="4137" width="8" customWidth="1"/>
    <col min="4138" max="4139" width="0" hidden="1" customWidth="1"/>
    <col min="4140" max="4140" width="8.08984375" customWidth="1"/>
    <col min="4141" max="4148" width="0" hidden="1" customWidth="1"/>
    <col min="4149" max="4149" width="8.453125" customWidth="1"/>
    <col min="4150" max="4158" width="0" hidden="1" customWidth="1"/>
    <col min="4364" max="4364" width="2.7265625" customWidth="1"/>
    <col min="4365" max="4365" width="4.453125" bestFit="1" customWidth="1"/>
    <col min="4366" max="4366" width="13.36328125" customWidth="1"/>
    <col min="4367" max="4367" width="3.26953125" customWidth="1"/>
    <col min="4368" max="4369" width="10" customWidth="1"/>
    <col min="4370" max="4370" width="10.08984375" customWidth="1"/>
    <col min="4371" max="4371" width="10" customWidth="1"/>
    <col min="4372" max="4372" width="9.90625" customWidth="1"/>
    <col min="4373" max="4373" width="7.90625" customWidth="1"/>
    <col min="4374" max="4375" width="0" hidden="1" customWidth="1"/>
    <col min="4376" max="4376" width="6.36328125" customWidth="1"/>
    <col min="4377" max="4378" width="0" hidden="1" customWidth="1"/>
    <col min="4379" max="4379" width="7" customWidth="1"/>
    <col min="4380" max="4385" width="0" hidden="1" customWidth="1"/>
    <col min="4386" max="4386" width="7" customWidth="1"/>
    <col min="4387" max="4392" width="0" hidden="1" customWidth="1"/>
    <col min="4393" max="4393" width="8" customWidth="1"/>
    <col min="4394" max="4395" width="0" hidden="1" customWidth="1"/>
    <col min="4396" max="4396" width="8.08984375" customWidth="1"/>
    <col min="4397" max="4404" width="0" hidden="1" customWidth="1"/>
    <col min="4405" max="4405" width="8.453125" customWidth="1"/>
    <col min="4406" max="4414" width="0" hidden="1" customWidth="1"/>
    <col min="4620" max="4620" width="2.7265625" customWidth="1"/>
    <col min="4621" max="4621" width="4.453125" bestFit="1" customWidth="1"/>
    <col min="4622" max="4622" width="13.36328125" customWidth="1"/>
    <col min="4623" max="4623" width="3.26953125" customWidth="1"/>
    <col min="4624" max="4625" width="10" customWidth="1"/>
    <col min="4626" max="4626" width="10.08984375" customWidth="1"/>
    <col min="4627" max="4627" width="10" customWidth="1"/>
    <col min="4628" max="4628" width="9.90625" customWidth="1"/>
    <col min="4629" max="4629" width="7.90625" customWidth="1"/>
    <col min="4630" max="4631" width="0" hidden="1" customWidth="1"/>
    <col min="4632" max="4632" width="6.36328125" customWidth="1"/>
    <col min="4633" max="4634" width="0" hidden="1" customWidth="1"/>
    <col min="4635" max="4635" width="7" customWidth="1"/>
    <col min="4636" max="4641" width="0" hidden="1" customWidth="1"/>
    <col min="4642" max="4642" width="7" customWidth="1"/>
    <col min="4643" max="4648" width="0" hidden="1" customWidth="1"/>
    <col min="4649" max="4649" width="8" customWidth="1"/>
    <col min="4650" max="4651" width="0" hidden="1" customWidth="1"/>
    <col min="4652" max="4652" width="8.08984375" customWidth="1"/>
    <col min="4653" max="4660" width="0" hidden="1" customWidth="1"/>
    <col min="4661" max="4661" width="8.453125" customWidth="1"/>
    <col min="4662" max="4670" width="0" hidden="1" customWidth="1"/>
    <col min="4876" max="4876" width="2.7265625" customWidth="1"/>
    <col min="4877" max="4877" width="4.453125" bestFit="1" customWidth="1"/>
    <col min="4878" max="4878" width="13.36328125" customWidth="1"/>
    <col min="4879" max="4879" width="3.26953125" customWidth="1"/>
    <col min="4880" max="4881" width="10" customWidth="1"/>
    <col min="4882" max="4882" width="10.08984375" customWidth="1"/>
    <col min="4883" max="4883" width="10" customWidth="1"/>
    <col min="4884" max="4884" width="9.90625" customWidth="1"/>
    <col min="4885" max="4885" width="7.90625" customWidth="1"/>
    <col min="4886" max="4887" width="0" hidden="1" customWidth="1"/>
    <col min="4888" max="4888" width="6.36328125" customWidth="1"/>
    <col min="4889" max="4890" width="0" hidden="1" customWidth="1"/>
    <col min="4891" max="4891" width="7" customWidth="1"/>
    <col min="4892" max="4897" width="0" hidden="1" customWidth="1"/>
    <col min="4898" max="4898" width="7" customWidth="1"/>
    <col min="4899" max="4904" width="0" hidden="1" customWidth="1"/>
    <col min="4905" max="4905" width="8" customWidth="1"/>
    <col min="4906" max="4907" width="0" hidden="1" customWidth="1"/>
    <col min="4908" max="4908" width="8.08984375" customWidth="1"/>
    <col min="4909" max="4916" width="0" hidden="1" customWidth="1"/>
    <col min="4917" max="4917" width="8.453125" customWidth="1"/>
    <col min="4918" max="4926" width="0" hidden="1" customWidth="1"/>
    <col min="5132" max="5132" width="2.7265625" customWidth="1"/>
    <col min="5133" max="5133" width="4.453125" bestFit="1" customWidth="1"/>
    <col min="5134" max="5134" width="13.36328125" customWidth="1"/>
    <col min="5135" max="5135" width="3.26953125" customWidth="1"/>
    <col min="5136" max="5137" width="10" customWidth="1"/>
    <col min="5138" max="5138" width="10.08984375" customWidth="1"/>
    <col min="5139" max="5139" width="10" customWidth="1"/>
    <col min="5140" max="5140" width="9.90625" customWidth="1"/>
    <col min="5141" max="5141" width="7.90625" customWidth="1"/>
    <col min="5142" max="5143" width="0" hidden="1" customWidth="1"/>
    <col min="5144" max="5144" width="6.36328125" customWidth="1"/>
    <col min="5145" max="5146" width="0" hidden="1" customWidth="1"/>
    <col min="5147" max="5147" width="7" customWidth="1"/>
    <col min="5148" max="5153" width="0" hidden="1" customWidth="1"/>
    <col min="5154" max="5154" width="7" customWidth="1"/>
    <col min="5155" max="5160" width="0" hidden="1" customWidth="1"/>
    <col min="5161" max="5161" width="8" customWidth="1"/>
    <col min="5162" max="5163" width="0" hidden="1" customWidth="1"/>
    <col min="5164" max="5164" width="8.08984375" customWidth="1"/>
    <col min="5165" max="5172" width="0" hidden="1" customWidth="1"/>
    <col min="5173" max="5173" width="8.453125" customWidth="1"/>
    <col min="5174" max="5182" width="0" hidden="1" customWidth="1"/>
    <col min="5388" max="5388" width="2.7265625" customWidth="1"/>
    <col min="5389" max="5389" width="4.453125" bestFit="1" customWidth="1"/>
    <col min="5390" max="5390" width="13.36328125" customWidth="1"/>
    <col min="5391" max="5391" width="3.26953125" customWidth="1"/>
    <col min="5392" max="5393" width="10" customWidth="1"/>
    <col min="5394" max="5394" width="10.08984375" customWidth="1"/>
    <col min="5395" max="5395" width="10" customWidth="1"/>
    <col min="5396" max="5396" width="9.90625" customWidth="1"/>
    <col min="5397" max="5397" width="7.90625" customWidth="1"/>
    <col min="5398" max="5399" width="0" hidden="1" customWidth="1"/>
    <col min="5400" max="5400" width="6.36328125" customWidth="1"/>
    <col min="5401" max="5402" width="0" hidden="1" customWidth="1"/>
    <col min="5403" max="5403" width="7" customWidth="1"/>
    <col min="5404" max="5409" width="0" hidden="1" customWidth="1"/>
    <col min="5410" max="5410" width="7" customWidth="1"/>
    <col min="5411" max="5416" width="0" hidden="1" customWidth="1"/>
    <col min="5417" max="5417" width="8" customWidth="1"/>
    <col min="5418" max="5419" width="0" hidden="1" customWidth="1"/>
    <col min="5420" max="5420" width="8.08984375" customWidth="1"/>
    <col min="5421" max="5428" width="0" hidden="1" customWidth="1"/>
    <col min="5429" max="5429" width="8.453125" customWidth="1"/>
    <col min="5430" max="5438" width="0" hidden="1" customWidth="1"/>
    <col min="5644" max="5644" width="2.7265625" customWidth="1"/>
    <col min="5645" max="5645" width="4.453125" bestFit="1" customWidth="1"/>
    <col min="5646" max="5646" width="13.36328125" customWidth="1"/>
    <col min="5647" max="5647" width="3.26953125" customWidth="1"/>
    <col min="5648" max="5649" width="10" customWidth="1"/>
    <col min="5650" max="5650" width="10.08984375" customWidth="1"/>
    <col min="5651" max="5651" width="10" customWidth="1"/>
    <col min="5652" max="5652" width="9.90625" customWidth="1"/>
    <col min="5653" max="5653" width="7.90625" customWidth="1"/>
    <col min="5654" max="5655" width="0" hidden="1" customWidth="1"/>
    <col min="5656" max="5656" width="6.36328125" customWidth="1"/>
    <col min="5657" max="5658" width="0" hidden="1" customWidth="1"/>
    <col min="5659" max="5659" width="7" customWidth="1"/>
    <col min="5660" max="5665" width="0" hidden="1" customWidth="1"/>
    <col min="5666" max="5666" width="7" customWidth="1"/>
    <col min="5667" max="5672" width="0" hidden="1" customWidth="1"/>
    <col min="5673" max="5673" width="8" customWidth="1"/>
    <col min="5674" max="5675" width="0" hidden="1" customWidth="1"/>
    <col min="5676" max="5676" width="8.08984375" customWidth="1"/>
    <col min="5677" max="5684" width="0" hidden="1" customWidth="1"/>
    <col min="5685" max="5685" width="8.453125" customWidth="1"/>
    <col min="5686" max="5694" width="0" hidden="1" customWidth="1"/>
    <col min="5900" max="5900" width="2.7265625" customWidth="1"/>
    <col min="5901" max="5901" width="4.453125" bestFit="1" customWidth="1"/>
    <col min="5902" max="5902" width="13.36328125" customWidth="1"/>
    <col min="5903" max="5903" width="3.26953125" customWidth="1"/>
    <col min="5904" max="5905" width="10" customWidth="1"/>
    <col min="5906" max="5906" width="10.08984375" customWidth="1"/>
    <col min="5907" max="5907" width="10" customWidth="1"/>
    <col min="5908" max="5908" width="9.90625" customWidth="1"/>
    <col min="5909" max="5909" width="7.90625" customWidth="1"/>
    <col min="5910" max="5911" width="0" hidden="1" customWidth="1"/>
    <col min="5912" max="5912" width="6.36328125" customWidth="1"/>
    <col min="5913" max="5914" width="0" hidden="1" customWidth="1"/>
    <col min="5915" max="5915" width="7" customWidth="1"/>
    <col min="5916" max="5921" width="0" hidden="1" customWidth="1"/>
    <col min="5922" max="5922" width="7" customWidth="1"/>
    <col min="5923" max="5928" width="0" hidden="1" customWidth="1"/>
    <col min="5929" max="5929" width="8" customWidth="1"/>
    <col min="5930" max="5931" width="0" hidden="1" customWidth="1"/>
    <col min="5932" max="5932" width="8.08984375" customWidth="1"/>
    <col min="5933" max="5940" width="0" hidden="1" customWidth="1"/>
    <col min="5941" max="5941" width="8.453125" customWidth="1"/>
    <col min="5942" max="5950" width="0" hidden="1" customWidth="1"/>
    <col min="6156" max="6156" width="2.7265625" customWidth="1"/>
    <col min="6157" max="6157" width="4.453125" bestFit="1" customWidth="1"/>
    <col min="6158" max="6158" width="13.36328125" customWidth="1"/>
    <col min="6159" max="6159" width="3.26953125" customWidth="1"/>
    <col min="6160" max="6161" width="10" customWidth="1"/>
    <col min="6162" max="6162" width="10.08984375" customWidth="1"/>
    <col min="6163" max="6163" width="10" customWidth="1"/>
    <col min="6164" max="6164" width="9.90625" customWidth="1"/>
    <col min="6165" max="6165" width="7.90625" customWidth="1"/>
    <col min="6166" max="6167" width="0" hidden="1" customWidth="1"/>
    <col min="6168" max="6168" width="6.36328125" customWidth="1"/>
    <col min="6169" max="6170" width="0" hidden="1" customWidth="1"/>
    <col min="6171" max="6171" width="7" customWidth="1"/>
    <col min="6172" max="6177" width="0" hidden="1" customWidth="1"/>
    <col min="6178" max="6178" width="7" customWidth="1"/>
    <col min="6179" max="6184" width="0" hidden="1" customWidth="1"/>
    <col min="6185" max="6185" width="8" customWidth="1"/>
    <col min="6186" max="6187" width="0" hidden="1" customWidth="1"/>
    <col min="6188" max="6188" width="8.08984375" customWidth="1"/>
    <col min="6189" max="6196" width="0" hidden="1" customWidth="1"/>
    <col min="6197" max="6197" width="8.453125" customWidth="1"/>
    <col min="6198" max="6206" width="0" hidden="1" customWidth="1"/>
    <col min="6412" max="6412" width="2.7265625" customWidth="1"/>
    <col min="6413" max="6413" width="4.453125" bestFit="1" customWidth="1"/>
    <col min="6414" max="6414" width="13.36328125" customWidth="1"/>
    <col min="6415" max="6415" width="3.26953125" customWidth="1"/>
    <col min="6416" max="6417" width="10" customWidth="1"/>
    <col min="6418" max="6418" width="10.08984375" customWidth="1"/>
    <col min="6419" max="6419" width="10" customWidth="1"/>
    <col min="6420" max="6420" width="9.90625" customWidth="1"/>
    <col min="6421" max="6421" width="7.90625" customWidth="1"/>
    <col min="6422" max="6423" width="0" hidden="1" customWidth="1"/>
    <col min="6424" max="6424" width="6.36328125" customWidth="1"/>
    <col min="6425" max="6426" width="0" hidden="1" customWidth="1"/>
    <col min="6427" max="6427" width="7" customWidth="1"/>
    <col min="6428" max="6433" width="0" hidden="1" customWidth="1"/>
    <col min="6434" max="6434" width="7" customWidth="1"/>
    <col min="6435" max="6440" width="0" hidden="1" customWidth="1"/>
    <col min="6441" max="6441" width="8" customWidth="1"/>
    <col min="6442" max="6443" width="0" hidden="1" customWidth="1"/>
    <col min="6444" max="6444" width="8.08984375" customWidth="1"/>
    <col min="6445" max="6452" width="0" hidden="1" customWidth="1"/>
    <col min="6453" max="6453" width="8.453125" customWidth="1"/>
    <col min="6454" max="6462" width="0" hidden="1" customWidth="1"/>
    <col min="6668" max="6668" width="2.7265625" customWidth="1"/>
    <col min="6669" max="6669" width="4.453125" bestFit="1" customWidth="1"/>
    <col min="6670" max="6670" width="13.36328125" customWidth="1"/>
    <col min="6671" max="6671" width="3.26953125" customWidth="1"/>
    <col min="6672" max="6673" width="10" customWidth="1"/>
    <col min="6674" max="6674" width="10.08984375" customWidth="1"/>
    <col min="6675" max="6675" width="10" customWidth="1"/>
    <col min="6676" max="6676" width="9.90625" customWidth="1"/>
    <col min="6677" max="6677" width="7.90625" customWidth="1"/>
    <col min="6678" max="6679" width="0" hidden="1" customWidth="1"/>
    <col min="6680" max="6680" width="6.36328125" customWidth="1"/>
    <col min="6681" max="6682" width="0" hidden="1" customWidth="1"/>
    <col min="6683" max="6683" width="7" customWidth="1"/>
    <col min="6684" max="6689" width="0" hidden="1" customWidth="1"/>
    <col min="6690" max="6690" width="7" customWidth="1"/>
    <col min="6691" max="6696" width="0" hidden="1" customWidth="1"/>
    <col min="6697" max="6697" width="8" customWidth="1"/>
    <col min="6698" max="6699" width="0" hidden="1" customWidth="1"/>
    <col min="6700" max="6700" width="8.08984375" customWidth="1"/>
    <col min="6701" max="6708" width="0" hidden="1" customWidth="1"/>
    <col min="6709" max="6709" width="8.453125" customWidth="1"/>
    <col min="6710" max="6718" width="0" hidden="1" customWidth="1"/>
    <col min="6924" max="6924" width="2.7265625" customWidth="1"/>
    <col min="6925" max="6925" width="4.453125" bestFit="1" customWidth="1"/>
    <col min="6926" max="6926" width="13.36328125" customWidth="1"/>
    <col min="6927" max="6927" width="3.26953125" customWidth="1"/>
    <col min="6928" max="6929" width="10" customWidth="1"/>
    <col min="6930" max="6930" width="10.08984375" customWidth="1"/>
    <col min="6931" max="6931" width="10" customWidth="1"/>
    <col min="6932" max="6932" width="9.90625" customWidth="1"/>
    <col min="6933" max="6933" width="7.90625" customWidth="1"/>
    <col min="6934" max="6935" width="0" hidden="1" customWidth="1"/>
    <col min="6936" max="6936" width="6.36328125" customWidth="1"/>
    <col min="6937" max="6938" width="0" hidden="1" customWidth="1"/>
    <col min="6939" max="6939" width="7" customWidth="1"/>
    <col min="6940" max="6945" width="0" hidden="1" customWidth="1"/>
    <col min="6946" max="6946" width="7" customWidth="1"/>
    <col min="6947" max="6952" width="0" hidden="1" customWidth="1"/>
    <col min="6953" max="6953" width="8" customWidth="1"/>
    <col min="6954" max="6955" width="0" hidden="1" customWidth="1"/>
    <col min="6956" max="6956" width="8.08984375" customWidth="1"/>
    <col min="6957" max="6964" width="0" hidden="1" customWidth="1"/>
    <col min="6965" max="6965" width="8.453125" customWidth="1"/>
    <col min="6966" max="6974" width="0" hidden="1" customWidth="1"/>
    <col min="7180" max="7180" width="2.7265625" customWidth="1"/>
    <col min="7181" max="7181" width="4.453125" bestFit="1" customWidth="1"/>
    <col min="7182" max="7182" width="13.36328125" customWidth="1"/>
    <col min="7183" max="7183" width="3.26953125" customWidth="1"/>
    <col min="7184" max="7185" width="10" customWidth="1"/>
    <col min="7186" max="7186" width="10.08984375" customWidth="1"/>
    <col min="7187" max="7187" width="10" customWidth="1"/>
    <col min="7188" max="7188" width="9.90625" customWidth="1"/>
    <col min="7189" max="7189" width="7.90625" customWidth="1"/>
    <col min="7190" max="7191" width="0" hidden="1" customWidth="1"/>
    <col min="7192" max="7192" width="6.36328125" customWidth="1"/>
    <col min="7193" max="7194" width="0" hidden="1" customWidth="1"/>
    <col min="7195" max="7195" width="7" customWidth="1"/>
    <col min="7196" max="7201" width="0" hidden="1" customWidth="1"/>
    <col min="7202" max="7202" width="7" customWidth="1"/>
    <col min="7203" max="7208" width="0" hidden="1" customWidth="1"/>
    <col min="7209" max="7209" width="8" customWidth="1"/>
    <col min="7210" max="7211" width="0" hidden="1" customWidth="1"/>
    <col min="7212" max="7212" width="8.08984375" customWidth="1"/>
    <col min="7213" max="7220" width="0" hidden="1" customWidth="1"/>
    <col min="7221" max="7221" width="8.453125" customWidth="1"/>
    <col min="7222" max="7230" width="0" hidden="1" customWidth="1"/>
    <col min="7436" max="7436" width="2.7265625" customWidth="1"/>
    <col min="7437" max="7437" width="4.453125" bestFit="1" customWidth="1"/>
    <col min="7438" max="7438" width="13.36328125" customWidth="1"/>
    <col min="7439" max="7439" width="3.26953125" customWidth="1"/>
    <col min="7440" max="7441" width="10" customWidth="1"/>
    <col min="7442" max="7442" width="10.08984375" customWidth="1"/>
    <col min="7443" max="7443" width="10" customWidth="1"/>
    <col min="7444" max="7444" width="9.90625" customWidth="1"/>
    <col min="7445" max="7445" width="7.90625" customWidth="1"/>
    <col min="7446" max="7447" width="0" hidden="1" customWidth="1"/>
    <col min="7448" max="7448" width="6.36328125" customWidth="1"/>
    <col min="7449" max="7450" width="0" hidden="1" customWidth="1"/>
    <col min="7451" max="7451" width="7" customWidth="1"/>
    <col min="7452" max="7457" width="0" hidden="1" customWidth="1"/>
    <col min="7458" max="7458" width="7" customWidth="1"/>
    <col min="7459" max="7464" width="0" hidden="1" customWidth="1"/>
    <col min="7465" max="7465" width="8" customWidth="1"/>
    <col min="7466" max="7467" width="0" hidden="1" customWidth="1"/>
    <col min="7468" max="7468" width="8.08984375" customWidth="1"/>
    <col min="7469" max="7476" width="0" hidden="1" customWidth="1"/>
    <col min="7477" max="7477" width="8.453125" customWidth="1"/>
    <col min="7478" max="7486" width="0" hidden="1" customWidth="1"/>
    <col min="7692" max="7692" width="2.7265625" customWidth="1"/>
    <col min="7693" max="7693" width="4.453125" bestFit="1" customWidth="1"/>
    <col min="7694" max="7694" width="13.36328125" customWidth="1"/>
    <col min="7695" max="7695" width="3.26953125" customWidth="1"/>
    <col min="7696" max="7697" width="10" customWidth="1"/>
    <col min="7698" max="7698" width="10.08984375" customWidth="1"/>
    <col min="7699" max="7699" width="10" customWidth="1"/>
    <col min="7700" max="7700" width="9.90625" customWidth="1"/>
    <col min="7701" max="7701" width="7.90625" customWidth="1"/>
    <col min="7702" max="7703" width="0" hidden="1" customWidth="1"/>
    <col min="7704" max="7704" width="6.36328125" customWidth="1"/>
    <col min="7705" max="7706" width="0" hidden="1" customWidth="1"/>
    <col min="7707" max="7707" width="7" customWidth="1"/>
    <col min="7708" max="7713" width="0" hidden="1" customWidth="1"/>
    <col min="7714" max="7714" width="7" customWidth="1"/>
    <col min="7715" max="7720" width="0" hidden="1" customWidth="1"/>
    <col min="7721" max="7721" width="8" customWidth="1"/>
    <col min="7722" max="7723" width="0" hidden="1" customWidth="1"/>
    <col min="7724" max="7724" width="8.08984375" customWidth="1"/>
    <col min="7725" max="7732" width="0" hidden="1" customWidth="1"/>
    <col min="7733" max="7733" width="8.453125" customWidth="1"/>
    <col min="7734" max="7742" width="0" hidden="1" customWidth="1"/>
    <col min="7948" max="7948" width="2.7265625" customWidth="1"/>
    <col min="7949" max="7949" width="4.453125" bestFit="1" customWidth="1"/>
    <col min="7950" max="7950" width="13.36328125" customWidth="1"/>
    <col min="7951" max="7951" width="3.26953125" customWidth="1"/>
    <col min="7952" max="7953" width="10" customWidth="1"/>
    <col min="7954" max="7954" width="10.08984375" customWidth="1"/>
    <col min="7955" max="7955" width="10" customWidth="1"/>
    <col min="7956" max="7956" width="9.90625" customWidth="1"/>
    <col min="7957" max="7957" width="7.90625" customWidth="1"/>
    <col min="7958" max="7959" width="0" hidden="1" customWidth="1"/>
    <col min="7960" max="7960" width="6.36328125" customWidth="1"/>
    <col min="7961" max="7962" width="0" hidden="1" customWidth="1"/>
    <col min="7963" max="7963" width="7" customWidth="1"/>
    <col min="7964" max="7969" width="0" hidden="1" customWidth="1"/>
    <col min="7970" max="7970" width="7" customWidth="1"/>
    <col min="7971" max="7976" width="0" hidden="1" customWidth="1"/>
    <col min="7977" max="7977" width="8" customWidth="1"/>
    <col min="7978" max="7979" width="0" hidden="1" customWidth="1"/>
    <col min="7980" max="7980" width="8.08984375" customWidth="1"/>
    <col min="7981" max="7988" width="0" hidden="1" customWidth="1"/>
    <col min="7989" max="7989" width="8.453125" customWidth="1"/>
    <col min="7990" max="7998" width="0" hidden="1" customWidth="1"/>
    <col min="8204" max="8204" width="2.7265625" customWidth="1"/>
    <col min="8205" max="8205" width="4.453125" bestFit="1" customWidth="1"/>
    <col min="8206" max="8206" width="13.36328125" customWidth="1"/>
    <col min="8207" max="8207" width="3.26953125" customWidth="1"/>
    <col min="8208" max="8209" width="10" customWidth="1"/>
    <col min="8210" max="8210" width="10.08984375" customWidth="1"/>
    <col min="8211" max="8211" width="10" customWidth="1"/>
    <col min="8212" max="8212" width="9.90625" customWidth="1"/>
    <col min="8213" max="8213" width="7.90625" customWidth="1"/>
    <col min="8214" max="8215" width="0" hidden="1" customWidth="1"/>
    <col min="8216" max="8216" width="6.36328125" customWidth="1"/>
    <col min="8217" max="8218" width="0" hidden="1" customWidth="1"/>
    <col min="8219" max="8219" width="7" customWidth="1"/>
    <col min="8220" max="8225" width="0" hidden="1" customWidth="1"/>
    <col min="8226" max="8226" width="7" customWidth="1"/>
    <col min="8227" max="8232" width="0" hidden="1" customWidth="1"/>
    <col min="8233" max="8233" width="8" customWidth="1"/>
    <col min="8234" max="8235" width="0" hidden="1" customWidth="1"/>
    <col min="8236" max="8236" width="8.08984375" customWidth="1"/>
    <col min="8237" max="8244" width="0" hidden="1" customWidth="1"/>
    <col min="8245" max="8245" width="8.453125" customWidth="1"/>
    <col min="8246" max="8254" width="0" hidden="1" customWidth="1"/>
    <col min="8460" max="8460" width="2.7265625" customWidth="1"/>
    <col min="8461" max="8461" width="4.453125" bestFit="1" customWidth="1"/>
    <col min="8462" max="8462" width="13.36328125" customWidth="1"/>
    <col min="8463" max="8463" width="3.26953125" customWidth="1"/>
    <col min="8464" max="8465" width="10" customWidth="1"/>
    <col min="8466" max="8466" width="10.08984375" customWidth="1"/>
    <col min="8467" max="8467" width="10" customWidth="1"/>
    <col min="8468" max="8468" width="9.90625" customWidth="1"/>
    <col min="8469" max="8469" width="7.90625" customWidth="1"/>
    <col min="8470" max="8471" width="0" hidden="1" customWidth="1"/>
    <col min="8472" max="8472" width="6.36328125" customWidth="1"/>
    <col min="8473" max="8474" width="0" hidden="1" customWidth="1"/>
    <col min="8475" max="8475" width="7" customWidth="1"/>
    <col min="8476" max="8481" width="0" hidden="1" customWidth="1"/>
    <col min="8482" max="8482" width="7" customWidth="1"/>
    <col min="8483" max="8488" width="0" hidden="1" customWidth="1"/>
    <col min="8489" max="8489" width="8" customWidth="1"/>
    <col min="8490" max="8491" width="0" hidden="1" customWidth="1"/>
    <col min="8492" max="8492" width="8.08984375" customWidth="1"/>
    <col min="8493" max="8500" width="0" hidden="1" customWidth="1"/>
    <col min="8501" max="8501" width="8.453125" customWidth="1"/>
    <col min="8502" max="8510" width="0" hidden="1" customWidth="1"/>
    <col min="8716" max="8716" width="2.7265625" customWidth="1"/>
    <col min="8717" max="8717" width="4.453125" bestFit="1" customWidth="1"/>
    <col min="8718" max="8718" width="13.36328125" customWidth="1"/>
    <col min="8719" max="8719" width="3.26953125" customWidth="1"/>
    <col min="8720" max="8721" width="10" customWidth="1"/>
    <col min="8722" max="8722" width="10.08984375" customWidth="1"/>
    <col min="8723" max="8723" width="10" customWidth="1"/>
    <col min="8724" max="8724" width="9.90625" customWidth="1"/>
    <col min="8725" max="8725" width="7.90625" customWidth="1"/>
    <col min="8726" max="8727" width="0" hidden="1" customWidth="1"/>
    <col min="8728" max="8728" width="6.36328125" customWidth="1"/>
    <col min="8729" max="8730" width="0" hidden="1" customWidth="1"/>
    <col min="8731" max="8731" width="7" customWidth="1"/>
    <col min="8732" max="8737" width="0" hidden="1" customWidth="1"/>
    <col min="8738" max="8738" width="7" customWidth="1"/>
    <col min="8739" max="8744" width="0" hidden="1" customWidth="1"/>
    <col min="8745" max="8745" width="8" customWidth="1"/>
    <col min="8746" max="8747" width="0" hidden="1" customWidth="1"/>
    <col min="8748" max="8748" width="8.08984375" customWidth="1"/>
    <col min="8749" max="8756" width="0" hidden="1" customWidth="1"/>
    <col min="8757" max="8757" width="8.453125" customWidth="1"/>
    <col min="8758" max="8766" width="0" hidden="1" customWidth="1"/>
    <col min="8972" max="8972" width="2.7265625" customWidth="1"/>
    <col min="8973" max="8973" width="4.453125" bestFit="1" customWidth="1"/>
    <col min="8974" max="8974" width="13.36328125" customWidth="1"/>
    <col min="8975" max="8975" width="3.26953125" customWidth="1"/>
    <col min="8976" max="8977" width="10" customWidth="1"/>
    <col min="8978" max="8978" width="10.08984375" customWidth="1"/>
    <col min="8979" max="8979" width="10" customWidth="1"/>
    <col min="8980" max="8980" width="9.90625" customWidth="1"/>
    <col min="8981" max="8981" width="7.90625" customWidth="1"/>
    <col min="8982" max="8983" width="0" hidden="1" customWidth="1"/>
    <col min="8984" max="8984" width="6.36328125" customWidth="1"/>
    <col min="8985" max="8986" width="0" hidden="1" customWidth="1"/>
    <col min="8987" max="8987" width="7" customWidth="1"/>
    <col min="8988" max="8993" width="0" hidden="1" customWidth="1"/>
    <col min="8994" max="8994" width="7" customWidth="1"/>
    <col min="8995" max="9000" width="0" hidden="1" customWidth="1"/>
    <col min="9001" max="9001" width="8" customWidth="1"/>
    <col min="9002" max="9003" width="0" hidden="1" customWidth="1"/>
    <col min="9004" max="9004" width="8.08984375" customWidth="1"/>
    <col min="9005" max="9012" width="0" hidden="1" customWidth="1"/>
    <col min="9013" max="9013" width="8.453125" customWidth="1"/>
    <col min="9014" max="9022" width="0" hidden="1" customWidth="1"/>
    <col min="9228" max="9228" width="2.7265625" customWidth="1"/>
    <col min="9229" max="9229" width="4.453125" bestFit="1" customWidth="1"/>
    <col min="9230" max="9230" width="13.36328125" customWidth="1"/>
    <col min="9231" max="9231" width="3.26953125" customWidth="1"/>
    <col min="9232" max="9233" width="10" customWidth="1"/>
    <col min="9234" max="9234" width="10.08984375" customWidth="1"/>
    <col min="9235" max="9235" width="10" customWidth="1"/>
    <col min="9236" max="9236" width="9.90625" customWidth="1"/>
    <col min="9237" max="9237" width="7.90625" customWidth="1"/>
    <col min="9238" max="9239" width="0" hidden="1" customWidth="1"/>
    <col min="9240" max="9240" width="6.36328125" customWidth="1"/>
    <col min="9241" max="9242" width="0" hidden="1" customWidth="1"/>
    <col min="9243" max="9243" width="7" customWidth="1"/>
    <col min="9244" max="9249" width="0" hidden="1" customWidth="1"/>
    <col min="9250" max="9250" width="7" customWidth="1"/>
    <col min="9251" max="9256" width="0" hidden="1" customWidth="1"/>
    <col min="9257" max="9257" width="8" customWidth="1"/>
    <col min="9258" max="9259" width="0" hidden="1" customWidth="1"/>
    <col min="9260" max="9260" width="8.08984375" customWidth="1"/>
    <col min="9261" max="9268" width="0" hidden="1" customWidth="1"/>
    <col min="9269" max="9269" width="8.453125" customWidth="1"/>
    <col min="9270" max="9278" width="0" hidden="1" customWidth="1"/>
    <col min="9484" max="9484" width="2.7265625" customWidth="1"/>
    <col min="9485" max="9485" width="4.453125" bestFit="1" customWidth="1"/>
    <col min="9486" max="9486" width="13.36328125" customWidth="1"/>
    <col min="9487" max="9487" width="3.26953125" customWidth="1"/>
    <col min="9488" max="9489" width="10" customWidth="1"/>
    <col min="9490" max="9490" width="10.08984375" customWidth="1"/>
    <col min="9491" max="9491" width="10" customWidth="1"/>
    <col min="9492" max="9492" width="9.90625" customWidth="1"/>
    <col min="9493" max="9493" width="7.90625" customWidth="1"/>
    <col min="9494" max="9495" width="0" hidden="1" customWidth="1"/>
    <col min="9496" max="9496" width="6.36328125" customWidth="1"/>
    <col min="9497" max="9498" width="0" hidden="1" customWidth="1"/>
    <col min="9499" max="9499" width="7" customWidth="1"/>
    <col min="9500" max="9505" width="0" hidden="1" customWidth="1"/>
    <col min="9506" max="9506" width="7" customWidth="1"/>
    <col min="9507" max="9512" width="0" hidden="1" customWidth="1"/>
    <col min="9513" max="9513" width="8" customWidth="1"/>
    <col min="9514" max="9515" width="0" hidden="1" customWidth="1"/>
    <col min="9516" max="9516" width="8.08984375" customWidth="1"/>
    <col min="9517" max="9524" width="0" hidden="1" customWidth="1"/>
    <col min="9525" max="9525" width="8.453125" customWidth="1"/>
    <col min="9526" max="9534" width="0" hidden="1" customWidth="1"/>
    <col min="9740" max="9740" width="2.7265625" customWidth="1"/>
    <col min="9741" max="9741" width="4.453125" bestFit="1" customWidth="1"/>
    <col min="9742" max="9742" width="13.36328125" customWidth="1"/>
    <col min="9743" max="9743" width="3.26953125" customWidth="1"/>
    <col min="9744" max="9745" width="10" customWidth="1"/>
    <col min="9746" max="9746" width="10.08984375" customWidth="1"/>
    <col min="9747" max="9747" width="10" customWidth="1"/>
    <col min="9748" max="9748" width="9.90625" customWidth="1"/>
    <col min="9749" max="9749" width="7.90625" customWidth="1"/>
    <col min="9750" max="9751" width="0" hidden="1" customWidth="1"/>
    <col min="9752" max="9752" width="6.36328125" customWidth="1"/>
    <col min="9753" max="9754" width="0" hidden="1" customWidth="1"/>
    <col min="9755" max="9755" width="7" customWidth="1"/>
    <col min="9756" max="9761" width="0" hidden="1" customWidth="1"/>
    <col min="9762" max="9762" width="7" customWidth="1"/>
    <col min="9763" max="9768" width="0" hidden="1" customWidth="1"/>
    <col min="9769" max="9769" width="8" customWidth="1"/>
    <col min="9770" max="9771" width="0" hidden="1" customWidth="1"/>
    <col min="9772" max="9772" width="8.08984375" customWidth="1"/>
    <col min="9773" max="9780" width="0" hidden="1" customWidth="1"/>
    <col min="9781" max="9781" width="8.453125" customWidth="1"/>
    <col min="9782" max="9790" width="0" hidden="1" customWidth="1"/>
    <col min="9996" max="9996" width="2.7265625" customWidth="1"/>
    <col min="9997" max="9997" width="4.453125" bestFit="1" customWidth="1"/>
    <col min="9998" max="9998" width="13.36328125" customWidth="1"/>
    <col min="9999" max="9999" width="3.26953125" customWidth="1"/>
    <col min="10000" max="10001" width="10" customWidth="1"/>
    <col min="10002" max="10002" width="10.08984375" customWidth="1"/>
    <col min="10003" max="10003" width="10" customWidth="1"/>
    <col min="10004" max="10004" width="9.90625" customWidth="1"/>
    <col min="10005" max="10005" width="7.90625" customWidth="1"/>
    <col min="10006" max="10007" width="0" hidden="1" customWidth="1"/>
    <col min="10008" max="10008" width="6.36328125" customWidth="1"/>
    <col min="10009" max="10010" width="0" hidden="1" customWidth="1"/>
    <col min="10011" max="10011" width="7" customWidth="1"/>
    <col min="10012" max="10017" width="0" hidden="1" customWidth="1"/>
    <col min="10018" max="10018" width="7" customWidth="1"/>
    <col min="10019" max="10024" width="0" hidden="1" customWidth="1"/>
    <col min="10025" max="10025" width="8" customWidth="1"/>
    <col min="10026" max="10027" width="0" hidden="1" customWidth="1"/>
    <col min="10028" max="10028" width="8.08984375" customWidth="1"/>
    <col min="10029" max="10036" width="0" hidden="1" customWidth="1"/>
    <col min="10037" max="10037" width="8.453125" customWidth="1"/>
    <col min="10038" max="10046" width="0" hidden="1" customWidth="1"/>
    <col min="10252" max="10252" width="2.7265625" customWidth="1"/>
    <col min="10253" max="10253" width="4.453125" bestFit="1" customWidth="1"/>
    <col min="10254" max="10254" width="13.36328125" customWidth="1"/>
    <col min="10255" max="10255" width="3.26953125" customWidth="1"/>
    <col min="10256" max="10257" width="10" customWidth="1"/>
    <col min="10258" max="10258" width="10.08984375" customWidth="1"/>
    <col min="10259" max="10259" width="10" customWidth="1"/>
    <col min="10260" max="10260" width="9.90625" customWidth="1"/>
    <col min="10261" max="10261" width="7.90625" customWidth="1"/>
    <col min="10262" max="10263" width="0" hidden="1" customWidth="1"/>
    <col min="10264" max="10264" width="6.36328125" customWidth="1"/>
    <col min="10265" max="10266" width="0" hidden="1" customWidth="1"/>
    <col min="10267" max="10267" width="7" customWidth="1"/>
    <col min="10268" max="10273" width="0" hidden="1" customWidth="1"/>
    <col min="10274" max="10274" width="7" customWidth="1"/>
    <col min="10275" max="10280" width="0" hidden="1" customWidth="1"/>
    <col min="10281" max="10281" width="8" customWidth="1"/>
    <col min="10282" max="10283" width="0" hidden="1" customWidth="1"/>
    <col min="10284" max="10284" width="8.08984375" customWidth="1"/>
    <col min="10285" max="10292" width="0" hidden="1" customWidth="1"/>
    <col min="10293" max="10293" width="8.453125" customWidth="1"/>
    <col min="10294" max="10302" width="0" hidden="1" customWidth="1"/>
    <col min="10508" max="10508" width="2.7265625" customWidth="1"/>
    <col min="10509" max="10509" width="4.453125" bestFit="1" customWidth="1"/>
    <col min="10510" max="10510" width="13.36328125" customWidth="1"/>
    <col min="10511" max="10511" width="3.26953125" customWidth="1"/>
    <col min="10512" max="10513" width="10" customWidth="1"/>
    <col min="10514" max="10514" width="10.08984375" customWidth="1"/>
    <col min="10515" max="10515" width="10" customWidth="1"/>
    <col min="10516" max="10516" width="9.90625" customWidth="1"/>
    <col min="10517" max="10517" width="7.90625" customWidth="1"/>
    <col min="10518" max="10519" width="0" hidden="1" customWidth="1"/>
    <col min="10520" max="10520" width="6.36328125" customWidth="1"/>
    <col min="10521" max="10522" width="0" hidden="1" customWidth="1"/>
    <col min="10523" max="10523" width="7" customWidth="1"/>
    <col min="10524" max="10529" width="0" hidden="1" customWidth="1"/>
    <col min="10530" max="10530" width="7" customWidth="1"/>
    <col min="10531" max="10536" width="0" hidden="1" customWidth="1"/>
    <col min="10537" max="10537" width="8" customWidth="1"/>
    <col min="10538" max="10539" width="0" hidden="1" customWidth="1"/>
    <col min="10540" max="10540" width="8.08984375" customWidth="1"/>
    <col min="10541" max="10548" width="0" hidden="1" customWidth="1"/>
    <col min="10549" max="10549" width="8.453125" customWidth="1"/>
    <col min="10550" max="10558" width="0" hidden="1" customWidth="1"/>
    <col min="10764" max="10764" width="2.7265625" customWidth="1"/>
    <col min="10765" max="10765" width="4.453125" bestFit="1" customWidth="1"/>
    <col min="10766" max="10766" width="13.36328125" customWidth="1"/>
    <col min="10767" max="10767" width="3.26953125" customWidth="1"/>
    <col min="10768" max="10769" width="10" customWidth="1"/>
    <col min="10770" max="10770" width="10.08984375" customWidth="1"/>
    <col min="10771" max="10771" width="10" customWidth="1"/>
    <col min="10772" max="10772" width="9.90625" customWidth="1"/>
    <col min="10773" max="10773" width="7.90625" customWidth="1"/>
    <col min="10774" max="10775" width="0" hidden="1" customWidth="1"/>
    <col min="10776" max="10776" width="6.36328125" customWidth="1"/>
    <col min="10777" max="10778" width="0" hidden="1" customWidth="1"/>
    <col min="10779" max="10779" width="7" customWidth="1"/>
    <col min="10780" max="10785" width="0" hidden="1" customWidth="1"/>
    <col min="10786" max="10786" width="7" customWidth="1"/>
    <col min="10787" max="10792" width="0" hidden="1" customWidth="1"/>
    <col min="10793" max="10793" width="8" customWidth="1"/>
    <col min="10794" max="10795" width="0" hidden="1" customWidth="1"/>
    <col min="10796" max="10796" width="8.08984375" customWidth="1"/>
    <col min="10797" max="10804" width="0" hidden="1" customWidth="1"/>
    <col min="10805" max="10805" width="8.453125" customWidth="1"/>
    <col min="10806" max="10814" width="0" hidden="1" customWidth="1"/>
    <col min="11020" max="11020" width="2.7265625" customWidth="1"/>
    <col min="11021" max="11021" width="4.453125" bestFit="1" customWidth="1"/>
    <col min="11022" max="11022" width="13.36328125" customWidth="1"/>
    <col min="11023" max="11023" width="3.26953125" customWidth="1"/>
    <col min="11024" max="11025" width="10" customWidth="1"/>
    <col min="11026" max="11026" width="10.08984375" customWidth="1"/>
    <col min="11027" max="11027" width="10" customWidth="1"/>
    <col min="11028" max="11028" width="9.90625" customWidth="1"/>
    <col min="11029" max="11029" width="7.90625" customWidth="1"/>
    <col min="11030" max="11031" width="0" hidden="1" customWidth="1"/>
    <col min="11032" max="11032" width="6.36328125" customWidth="1"/>
    <col min="11033" max="11034" width="0" hidden="1" customWidth="1"/>
    <col min="11035" max="11035" width="7" customWidth="1"/>
    <col min="11036" max="11041" width="0" hidden="1" customWidth="1"/>
    <col min="11042" max="11042" width="7" customWidth="1"/>
    <col min="11043" max="11048" width="0" hidden="1" customWidth="1"/>
    <col min="11049" max="11049" width="8" customWidth="1"/>
    <col min="11050" max="11051" width="0" hidden="1" customWidth="1"/>
    <col min="11052" max="11052" width="8.08984375" customWidth="1"/>
    <col min="11053" max="11060" width="0" hidden="1" customWidth="1"/>
    <col min="11061" max="11061" width="8.453125" customWidth="1"/>
    <col min="11062" max="11070" width="0" hidden="1" customWidth="1"/>
    <col min="11276" max="11276" width="2.7265625" customWidth="1"/>
    <col min="11277" max="11277" width="4.453125" bestFit="1" customWidth="1"/>
    <col min="11278" max="11278" width="13.36328125" customWidth="1"/>
    <col min="11279" max="11279" width="3.26953125" customWidth="1"/>
    <col min="11280" max="11281" width="10" customWidth="1"/>
    <col min="11282" max="11282" width="10.08984375" customWidth="1"/>
    <col min="11283" max="11283" width="10" customWidth="1"/>
    <col min="11284" max="11284" width="9.90625" customWidth="1"/>
    <col min="11285" max="11285" width="7.90625" customWidth="1"/>
    <col min="11286" max="11287" width="0" hidden="1" customWidth="1"/>
    <col min="11288" max="11288" width="6.36328125" customWidth="1"/>
    <col min="11289" max="11290" width="0" hidden="1" customWidth="1"/>
    <col min="11291" max="11291" width="7" customWidth="1"/>
    <col min="11292" max="11297" width="0" hidden="1" customWidth="1"/>
    <col min="11298" max="11298" width="7" customWidth="1"/>
    <col min="11299" max="11304" width="0" hidden="1" customWidth="1"/>
    <col min="11305" max="11305" width="8" customWidth="1"/>
    <col min="11306" max="11307" width="0" hidden="1" customWidth="1"/>
    <col min="11308" max="11308" width="8.08984375" customWidth="1"/>
    <col min="11309" max="11316" width="0" hidden="1" customWidth="1"/>
    <col min="11317" max="11317" width="8.453125" customWidth="1"/>
    <col min="11318" max="11326" width="0" hidden="1" customWidth="1"/>
    <col min="11532" max="11532" width="2.7265625" customWidth="1"/>
    <col min="11533" max="11533" width="4.453125" bestFit="1" customWidth="1"/>
    <col min="11534" max="11534" width="13.36328125" customWidth="1"/>
    <col min="11535" max="11535" width="3.26953125" customWidth="1"/>
    <col min="11536" max="11537" width="10" customWidth="1"/>
    <col min="11538" max="11538" width="10.08984375" customWidth="1"/>
    <col min="11539" max="11539" width="10" customWidth="1"/>
    <col min="11540" max="11540" width="9.90625" customWidth="1"/>
    <col min="11541" max="11541" width="7.90625" customWidth="1"/>
    <col min="11542" max="11543" width="0" hidden="1" customWidth="1"/>
    <col min="11544" max="11544" width="6.36328125" customWidth="1"/>
    <col min="11545" max="11546" width="0" hidden="1" customWidth="1"/>
    <col min="11547" max="11547" width="7" customWidth="1"/>
    <col min="11548" max="11553" width="0" hidden="1" customWidth="1"/>
    <col min="11554" max="11554" width="7" customWidth="1"/>
    <col min="11555" max="11560" width="0" hidden="1" customWidth="1"/>
    <col min="11561" max="11561" width="8" customWidth="1"/>
    <col min="11562" max="11563" width="0" hidden="1" customWidth="1"/>
    <col min="11564" max="11564" width="8.08984375" customWidth="1"/>
    <col min="11565" max="11572" width="0" hidden="1" customWidth="1"/>
    <col min="11573" max="11573" width="8.453125" customWidth="1"/>
    <col min="11574" max="11582" width="0" hidden="1" customWidth="1"/>
    <col min="11788" max="11788" width="2.7265625" customWidth="1"/>
    <col min="11789" max="11789" width="4.453125" bestFit="1" customWidth="1"/>
    <col min="11790" max="11790" width="13.36328125" customWidth="1"/>
    <col min="11791" max="11791" width="3.26953125" customWidth="1"/>
    <col min="11792" max="11793" width="10" customWidth="1"/>
    <col min="11794" max="11794" width="10.08984375" customWidth="1"/>
    <col min="11795" max="11795" width="10" customWidth="1"/>
    <col min="11796" max="11796" width="9.90625" customWidth="1"/>
    <col min="11797" max="11797" width="7.90625" customWidth="1"/>
    <col min="11798" max="11799" width="0" hidden="1" customWidth="1"/>
    <col min="11800" max="11800" width="6.36328125" customWidth="1"/>
    <col min="11801" max="11802" width="0" hidden="1" customWidth="1"/>
    <col min="11803" max="11803" width="7" customWidth="1"/>
    <col min="11804" max="11809" width="0" hidden="1" customWidth="1"/>
    <col min="11810" max="11810" width="7" customWidth="1"/>
    <col min="11811" max="11816" width="0" hidden="1" customWidth="1"/>
    <col min="11817" max="11817" width="8" customWidth="1"/>
    <col min="11818" max="11819" width="0" hidden="1" customWidth="1"/>
    <col min="11820" max="11820" width="8.08984375" customWidth="1"/>
    <col min="11821" max="11828" width="0" hidden="1" customWidth="1"/>
    <col min="11829" max="11829" width="8.453125" customWidth="1"/>
    <col min="11830" max="11838" width="0" hidden="1" customWidth="1"/>
    <col min="12044" max="12044" width="2.7265625" customWidth="1"/>
    <col min="12045" max="12045" width="4.453125" bestFit="1" customWidth="1"/>
    <col min="12046" max="12046" width="13.36328125" customWidth="1"/>
    <col min="12047" max="12047" width="3.26953125" customWidth="1"/>
    <col min="12048" max="12049" width="10" customWidth="1"/>
    <col min="12050" max="12050" width="10.08984375" customWidth="1"/>
    <col min="12051" max="12051" width="10" customWidth="1"/>
    <col min="12052" max="12052" width="9.90625" customWidth="1"/>
    <col min="12053" max="12053" width="7.90625" customWidth="1"/>
    <col min="12054" max="12055" width="0" hidden="1" customWidth="1"/>
    <col min="12056" max="12056" width="6.36328125" customWidth="1"/>
    <col min="12057" max="12058" width="0" hidden="1" customWidth="1"/>
    <col min="12059" max="12059" width="7" customWidth="1"/>
    <col min="12060" max="12065" width="0" hidden="1" customWidth="1"/>
    <col min="12066" max="12066" width="7" customWidth="1"/>
    <col min="12067" max="12072" width="0" hidden="1" customWidth="1"/>
    <col min="12073" max="12073" width="8" customWidth="1"/>
    <col min="12074" max="12075" width="0" hidden="1" customWidth="1"/>
    <col min="12076" max="12076" width="8.08984375" customWidth="1"/>
    <col min="12077" max="12084" width="0" hidden="1" customWidth="1"/>
    <col min="12085" max="12085" width="8.453125" customWidth="1"/>
    <col min="12086" max="12094" width="0" hidden="1" customWidth="1"/>
    <col min="12300" max="12300" width="2.7265625" customWidth="1"/>
    <col min="12301" max="12301" width="4.453125" bestFit="1" customWidth="1"/>
    <col min="12302" max="12302" width="13.36328125" customWidth="1"/>
    <col min="12303" max="12303" width="3.26953125" customWidth="1"/>
    <col min="12304" max="12305" width="10" customWidth="1"/>
    <col min="12306" max="12306" width="10.08984375" customWidth="1"/>
    <col min="12307" max="12307" width="10" customWidth="1"/>
    <col min="12308" max="12308" width="9.90625" customWidth="1"/>
    <col min="12309" max="12309" width="7.90625" customWidth="1"/>
    <col min="12310" max="12311" width="0" hidden="1" customWidth="1"/>
    <col min="12312" max="12312" width="6.36328125" customWidth="1"/>
    <col min="12313" max="12314" width="0" hidden="1" customWidth="1"/>
    <col min="12315" max="12315" width="7" customWidth="1"/>
    <col min="12316" max="12321" width="0" hidden="1" customWidth="1"/>
    <col min="12322" max="12322" width="7" customWidth="1"/>
    <col min="12323" max="12328" width="0" hidden="1" customWidth="1"/>
    <col min="12329" max="12329" width="8" customWidth="1"/>
    <col min="12330" max="12331" width="0" hidden="1" customWidth="1"/>
    <col min="12332" max="12332" width="8.08984375" customWidth="1"/>
    <col min="12333" max="12340" width="0" hidden="1" customWidth="1"/>
    <col min="12341" max="12341" width="8.453125" customWidth="1"/>
    <col min="12342" max="12350" width="0" hidden="1" customWidth="1"/>
    <col min="12556" max="12556" width="2.7265625" customWidth="1"/>
    <col min="12557" max="12557" width="4.453125" bestFit="1" customWidth="1"/>
    <col min="12558" max="12558" width="13.36328125" customWidth="1"/>
    <col min="12559" max="12559" width="3.26953125" customWidth="1"/>
    <col min="12560" max="12561" width="10" customWidth="1"/>
    <col min="12562" max="12562" width="10.08984375" customWidth="1"/>
    <col min="12563" max="12563" width="10" customWidth="1"/>
    <col min="12564" max="12564" width="9.90625" customWidth="1"/>
    <col min="12565" max="12565" width="7.90625" customWidth="1"/>
    <col min="12566" max="12567" width="0" hidden="1" customWidth="1"/>
    <col min="12568" max="12568" width="6.36328125" customWidth="1"/>
    <col min="12569" max="12570" width="0" hidden="1" customWidth="1"/>
    <col min="12571" max="12571" width="7" customWidth="1"/>
    <col min="12572" max="12577" width="0" hidden="1" customWidth="1"/>
    <col min="12578" max="12578" width="7" customWidth="1"/>
    <col min="12579" max="12584" width="0" hidden="1" customWidth="1"/>
    <col min="12585" max="12585" width="8" customWidth="1"/>
    <col min="12586" max="12587" width="0" hidden="1" customWidth="1"/>
    <col min="12588" max="12588" width="8.08984375" customWidth="1"/>
    <col min="12589" max="12596" width="0" hidden="1" customWidth="1"/>
    <col min="12597" max="12597" width="8.453125" customWidth="1"/>
    <col min="12598" max="12606" width="0" hidden="1" customWidth="1"/>
    <col min="12812" max="12812" width="2.7265625" customWidth="1"/>
    <col min="12813" max="12813" width="4.453125" bestFit="1" customWidth="1"/>
    <col min="12814" max="12814" width="13.36328125" customWidth="1"/>
    <col min="12815" max="12815" width="3.26953125" customWidth="1"/>
    <col min="12816" max="12817" width="10" customWidth="1"/>
    <col min="12818" max="12818" width="10.08984375" customWidth="1"/>
    <col min="12819" max="12819" width="10" customWidth="1"/>
    <col min="12820" max="12820" width="9.90625" customWidth="1"/>
    <col min="12821" max="12821" width="7.90625" customWidth="1"/>
    <col min="12822" max="12823" width="0" hidden="1" customWidth="1"/>
    <col min="12824" max="12824" width="6.36328125" customWidth="1"/>
    <col min="12825" max="12826" width="0" hidden="1" customWidth="1"/>
    <col min="12827" max="12827" width="7" customWidth="1"/>
    <col min="12828" max="12833" width="0" hidden="1" customWidth="1"/>
    <col min="12834" max="12834" width="7" customWidth="1"/>
    <col min="12835" max="12840" width="0" hidden="1" customWidth="1"/>
    <col min="12841" max="12841" width="8" customWidth="1"/>
    <col min="12842" max="12843" width="0" hidden="1" customWidth="1"/>
    <col min="12844" max="12844" width="8.08984375" customWidth="1"/>
    <col min="12845" max="12852" width="0" hidden="1" customWidth="1"/>
    <col min="12853" max="12853" width="8.453125" customWidth="1"/>
    <col min="12854" max="12862" width="0" hidden="1" customWidth="1"/>
    <col min="13068" max="13068" width="2.7265625" customWidth="1"/>
    <col min="13069" max="13069" width="4.453125" bestFit="1" customWidth="1"/>
    <col min="13070" max="13070" width="13.36328125" customWidth="1"/>
    <col min="13071" max="13071" width="3.26953125" customWidth="1"/>
    <col min="13072" max="13073" width="10" customWidth="1"/>
    <col min="13074" max="13074" width="10.08984375" customWidth="1"/>
    <col min="13075" max="13075" width="10" customWidth="1"/>
    <col min="13076" max="13076" width="9.90625" customWidth="1"/>
    <col min="13077" max="13077" width="7.90625" customWidth="1"/>
    <col min="13078" max="13079" width="0" hidden="1" customWidth="1"/>
    <col min="13080" max="13080" width="6.36328125" customWidth="1"/>
    <col min="13081" max="13082" width="0" hidden="1" customWidth="1"/>
    <col min="13083" max="13083" width="7" customWidth="1"/>
    <col min="13084" max="13089" width="0" hidden="1" customWidth="1"/>
    <col min="13090" max="13090" width="7" customWidth="1"/>
    <col min="13091" max="13096" width="0" hidden="1" customWidth="1"/>
    <col min="13097" max="13097" width="8" customWidth="1"/>
    <col min="13098" max="13099" width="0" hidden="1" customWidth="1"/>
    <col min="13100" max="13100" width="8.08984375" customWidth="1"/>
    <col min="13101" max="13108" width="0" hidden="1" customWidth="1"/>
    <col min="13109" max="13109" width="8.453125" customWidth="1"/>
    <col min="13110" max="13118" width="0" hidden="1" customWidth="1"/>
    <col min="13324" max="13324" width="2.7265625" customWidth="1"/>
    <col min="13325" max="13325" width="4.453125" bestFit="1" customWidth="1"/>
    <col min="13326" max="13326" width="13.36328125" customWidth="1"/>
    <col min="13327" max="13327" width="3.26953125" customWidth="1"/>
    <col min="13328" max="13329" width="10" customWidth="1"/>
    <col min="13330" max="13330" width="10.08984375" customWidth="1"/>
    <col min="13331" max="13331" width="10" customWidth="1"/>
    <col min="13332" max="13332" width="9.90625" customWidth="1"/>
    <col min="13333" max="13333" width="7.90625" customWidth="1"/>
    <col min="13334" max="13335" width="0" hidden="1" customWidth="1"/>
    <col min="13336" max="13336" width="6.36328125" customWidth="1"/>
    <col min="13337" max="13338" width="0" hidden="1" customWidth="1"/>
    <col min="13339" max="13339" width="7" customWidth="1"/>
    <col min="13340" max="13345" width="0" hidden="1" customWidth="1"/>
    <col min="13346" max="13346" width="7" customWidth="1"/>
    <col min="13347" max="13352" width="0" hidden="1" customWidth="1"/>
    <col min="13353" max="13353" width="8" customWidth="1"/>
    <col min="13354" max="13355" width="0" hidden="1" customWidth="1"/>
    <col min="13356" max="13356" width="8.08984375" customWidth="1"/>
    <col min="13357" max="13364" width="0" hidden="1" customWidth="1"/>
    <col min="13365" max="13365" width="8.453125" customWidth="1"/>
    <col min="13366" max="13374" width="0" hidden="1" customWidth="1"/>
    <col min="13580" max="13580" width="2.7265625" customWidth="1"/>
    <col min="13581" max="13581" width="4.453125" bestFit="1" customWidth="1"/>
    <col min="13582" max="13582" width="13.36328125" customWidth="1"/>
    <col min="13583" max="13583" width="3.26953125" customWidth="1"/>
    <col min="13584" max="13585" width="10" customWidth="1"/>
    <col min="13586" max="13586" width="10.08984375" customWidth="1"/>
    <col min="13587" max="13587" width="10" customWidth="1"/>
    <col min="13588" max="13588" width="9.90625" customWidth="1"/>
    <col min="13589" max="13589" width="7.90625" customWidth="1"/>
    <col min="13590" max="13591" width="0" hidden="1" customWidth="1"/>
    <col min="13592" max="13592" width="6.36328125" customWidth="1"/>
    <col min="13593" max="13594" width="0" hidden="1" customWidth="1"/>
    <col min="13595" max="13595" width="7" customWidth="1"/>
    <col min="13596" max="13601" width="0" hidden="1" customWidth="1"/>
    <col min="13602" max="13602" width="7" customWidth="1"/>
    <col min="13603" max="13608" width="0" hidden="1" customWidth="1"/>
    <col min="13609" max="13609" width="8" customWidth="1"/>
    <col min="13610" max="13611" width="0" hidden="1" customWidth="1"/>
    <col min="13612" max="13612" width="8.08984375" customWidth="1"/>
    <col min="13613" max="13620" width="0" hidden="1" customWidth="1"/>
    <col min="13621" max="13621" width="8.453125" customWidth="1"/>
    <col min="13622" max="13630" width="0" hidden="1" customWidth="1"/>
    <col min="13836" max="13836" width="2.7265625" customWidth="1"/>
    <col min="13837" max="13837" width="4.453125" bestFit="1" customWidth="1"/>
    <col min="13838" max="13838" width="13.36328125" customWidth="1"/>
    <col min="13839" max="13839" width="3.26953125" customWidth="1"/>
    <col min="13840" max="13841" width="10" customWidth="1"/>
    <col min="13842" max="13842" width="10.08984375" customWidth="1"/>
    <col min="13843" max="13843" width="10" customWidth="1"/>
    <col min="13844" max="13844" width="9.90625" customWidth="1"/>
    <col min="13845" max="13845" width="7.90625" customWidth="1"/>
    <col min="13846" max="13847" width="0" hidden="1" customWidth="1"/>
    <col min="13848" max="13848" width="6.36328125" customWidth="1"/>
    <col min="13849" max="13850" width="0" hidden="1" customWidth="1"/>
    <col min="13851" max="13851" width="7" customWidth="1"/>
    <col min="13852" max="13857" width="0" hidden="1" customWidth="1"/>
    <col min="13858" max="13858" width="7" customWidth="1"/>
    <col min="13859" max="13864" width="0" hidden="1" customWidth="1"/>
    <col min="13865" max="13865" width="8" customWidth="1"/>
    <col min="13866" max="13867" width="0" hidden="1" customWidth="1"/>
    <col min="13868" max="13868" width="8.08984375" customWidth="1"/>
    <col min="13869" max="13876" width="0" hidden="1" customWidth="1"/>
    <col min="13877" max="13877" width="8.453125" customWidth="1"/>
    <col min="13878" max="13886" width="0" hidden="1" customWidth="1"/>
    <col min="14092" max="14092" width="2.7265625" customWidth="1"/>
    <col min="14093" max="14093" width="4.453125" bestFit="1" customWidth="1"/>
    <col min="14094" max="14094" width="13.36328125" customWidth="1"/>
    <col min="14095" max="14095" width="3.26953125" customWidth="1"/>
    <col min="14096" max="14097" width="10" customWidth="1"/>
    <col min="14098" max="14098" width="10.08984375" customWidth="1"/>
    <col min="14099" max="14099" width="10" customWidth="1"/>
    <col min="14100" max="14100" width="9.90625" customWidth="1"/>
    <col min="14101" max="14101" width="7.90625" customWidth="1"/>
    <col min="14102" max="14103" width="0" hidden="1" customWidth="1"/>
    <col min="14104" max="14104" width="6.36328125" customWidth="1"/>
    <col min="14105" max="14106" width="0" hidden="1" customWidth="1"/>
    <col min="14107" max="14107" width="7" customWidth="1"/>
    <col min="14108" max="14113" width="0" hidden="1" customWidth="1"/>
    <col min="14114" max="14114" width="7" customWidth="1"/>
    <col min="14115" max="14120" width="0" hidden="1" customWidth="1"/>
    <col min="14121" max="14121" width="8" customWidth="1"/>
    <col min="14122" max="14123" width="0" hidden="1" customWidth="1"/>
    <col min="14124" max="14124" width="8.08984375" customWidth="1"/>
    <col min="14125" max="14132" width="0" hidden="1" customWidth="1"/>
    <col min="14133" max="14133" width="8.453125" customWidth="1"/>
    <col min="14134" max="14142" width="0" hidden="1" customWidth="1"/>
    <col min="14348" max="14348" width="2.7265625" customWidth="1"/>
    <col min="14349" max="14349" width="4.453125" bestFit="1" customWidth="1"/>
    <col min="14350" max="14350" width="13.36328125" customWidth="1"/>
    <col min="14351" max="14351" width="3.26953125" customWidth="1"/>
    <col min="14352" max="14353" width="10" customWidth="1"/>
    <col min="14354" max="14354" width="10.08984375" customWidth="1"/>
    <col min="14355" max="14355" width="10" customWidth="1"/>
    <col min="14356" max="14356" width="9.90625" customWidth="1"/>
    <col min="14357" max="14357" width="7.90625" customWidth="1"/>
    <col min="14358" max="14359" width="0" hidden="1" customWidth="1"/>
    <col min="14360" max="14360" width="6.36328125" customWidth="1"/>
    <col min="14361" max="14362" width="0" hidden="1" customWidth="1"/>
    <col min="14363" max="14363" width="7" customWidth="1"/>
    <col min="14364" max="14369" width="0" hidden="1" customWidth="1"/>
    <col min="14370" max="14370" width="7" customWidth="1"/>
    <col min="14371" max="14376" width="0" hidden="1" customWidth="1"/>
    <col min="14377" max="14377" width="8" customWidth="1"/>
    <col min="14378" max="14379" width="0" hidden="1" customWidth="1"/>
    <col min="14380" max="14380" width="8.08984375" customWidth="1"/>
    <col min="14381" max="14388" width="0" hidden="1" customWidth="1"/>
    <col min="14389" max="14389" width="8.453125" customWidth="1"/>
    <col min="14390" max="14398" width="0" hidden="1" customWidth="1"/>
    <col min="14604" max="14604" width="2.7265625" customWidth="1"/>
    <col min="14605" max="14605" width="4.453125" bestFit="1" customWidth="1"/>
    <col min="14606" max="14606" width="13.36328125" customWidth="1"/>
    <col min="14607" max="14607" width="3.26953125" customWidth="1"/>
    <col min="14608" max="14609" width="10" customWidth="1"/>
    <col min="14610" max="14610" width="10.08984375" customWidth="1"/>
    <col min="14611" max="14611" width="10" customWidth="1"/>
    <col min="14612" max="14612" width="9.90625" customWidth="1"/>
    <col min="14613" max="14613" width="7.90625" customWidth="1"/>
    <col min="14614" max="14615" width="0" hidden="1" customWidth="1"/>
    <col min="14616" max="14616" width="6.36328125" customWidth="1"/>
    <col min="14617" max="14618" width="0" hidden="1" customWidth="1"/>
    <col min="14619" max="14619" width="7" customWidth="1"/>
    <col min="14620" max="14625" width="0" hidden="1" customWidth="1"/>
    <col min="14626" max="14626" width="7" customWidth="1"/>
    <col min="14627" max="14632" width="0" hidden="1" customWidth="1"/>
    <col min="14633" max="14633" width="8" customWidth="1"/>
    <col min="14634" max="14635" width="0" hidden="1" customWidth="1"/>
    <col min="14636" max="14636" width="8.08984375" customWidth="1"/>
    <col min="14637" max="14644" width="0" hidden="1" customWidth="1"/>
    <col min="14645" max="14645" width="8.453125" customWidth="1"/>
    <col min="14646" max="14654" width="0" hidden="1" customWidth="1"/>
    <col min="14860" max="14860" width="2.7265625" customWidth="1"/>
    <col min="14861" max="14861" width="4.453125" bestFit="1" customWidth="1"/>
    <col min="14862" max="14862" width="13.36328125" customWidth="1"/>
    <col min="14863" max="14863" width="3.26953125" customWidth="1"/>
    <col min="14864" max="14865" width="10" customWidth="1"/>
    <col min="14866" max="14866" width="10.08984375" customWidth="1"/>
    <col min="14867" max="14867" width="10" customWidth="1"/>
    <col min="14868" max="14868" width="9.90625" customWidth="1"/>
    <col min="14869" max="14869" width="7.90625" customWidth="1"/>
    <col min="14870" max="14871" width="0" hidden="1" customWidth="1"/>
    <col min="14872" max="14872" width="6.36328125" customWidth="1"/>
    <col min="14873" max="14874" width="0" hidden="1" customWidth="1"/>
    <col min="14875" max="14875" width="7" customWidth="1"/>
    <col min="14876" max="14881" width="0" hidden="1" customWidth="1"/>
    <col min="14882" max="14882" width="7" customWidth="1"/>
    <col min="14883" max="14888" width="0" hidden="1" customWidth="1"/>
    <col min="14889" max="14889" width="8" customWidth="1"/>
    <col min="14890" max="14891" width="0" hidden="1" customWidth="1"/>
    <col min="14892" max="14892" width="8.08984375" customWidth="1"/>
    <col min="14893" max="14900" width="0" hidden="1" customWidth="1"/>
    <col min="14901" max="14901" width="8.453125" customWidth="1"/>
    <col min="14902" max="14910" width="0" hidden="1" customWidth="1"/>
    <col min="15116" max="15116" width="2.7265625" customWidth="1"/>
    <col min="15117" max="15117" width="4.453125" bestFit="1" customWidth="1"/>
    <col min="15118" max="15118" width="13.36328125" customWidth="1"/>
    <col min="15119" max="15119" width="3.26953125" customWidth="1"/>
    <col min="15120" max="15121" width="10" customWidth="1"/>
    <col min="15122" max="15122" width="10.08984375" customWidth="1"/>
    <col min="15123" max="15123" width="10" customWidth="1"/>
    <col min="15124" max="15124" width="9.90625" customWidth="1"/>
    <col min="15125" max="15125" width="7.90625" customWidth="1"/>
    <col min="15126" max="15127" width="0" hidden="1" customWidth="1"/>
    <col min="15128" max="15128" width="6.36328125" customWidth="1"/>
    <col min="15129" max="15130" width="0" hidden="1" customWidth="1"/>
    <col min="15131" max="15131" width="7" customWidth="1"/>
    <col min="15132" max="15137" width="0" hidden="1" customWidth="1"/>
    <col min="15138" max="15138" width="7" customWidth="1"/>
    <col min="15139" max="15144" width="0" hidden="1" customWidth="1"/>
    <col min="15145" max="15145" width="8" customWidth="1"/>
    <col min="15146" max="15147" width="0" hidden="1" customWidth="1"/>
    <col min="15148" max="15148" width="8.08984375" customWidth="1"/>
    <col min="15149" max="15156" width="0" hidden="1" customWidth="1"/>
    <col min="15157" max="15157" width="8.453125" customWidth="1"/>
    <col min="15158" max="15166" width="0" hidden="1" customWidth="1"/>
    <col min="15372" max="15372" width="2.7265625" customWidth="1"/>
    <col min="15373" max="15373" width="4.453125" bestFit="1" customWidth="1"/>
    <col min="15374" max="15374" width="13.36328125" customWidth="1"/>
    <col min="15375" max="15375" width="3.26953125" customWidth="1"/>
    <col min="15376" max="15377" width="10" customWidth="1"/>
    <col min="15378" max="15378" width="10.08984375" customWidth="1"/>
    <col min="15379" max="15379" width="10" customWidth="1"/>
    <col min="15380" max="15380" width="9.90625" customWidth="1"/>
    <col min="15381" max="15381" width="7.90625" customWidth="1"/>
    <col min="15382" max="15383" width="0" hidden="1" customWidth="1"/>
    <col min="15384" max="15384" width="6.36328125" customWidth="1"/>
    <col min="15385" max="15386" width="0" hidden="1" customWidth="1"/>
    <col min="15387" max="15387" width="7" customWidth="1"/>
    <col min="15388" max="15393" width="0" hidden="1" customWidth="1"/>
    <col min="15394" max="15394" width="7" customWidth="1"/>
    <col min="15395" max="15400" width="0" hidden="1" customWidth="1"/>
    <col min="15401" max="15401" width="8" customWidth="1"/>
    <col min="15402" max="15403" width="0" hidden="1" customWidth="1"/>
    <col min="15404" max="15404" width="8.08984375" customWidth="1"/>
    <col min="15405" max="15412" width="0" hidden="1" customWidth="1"/>
    <col min="15413" max="15413" width="8.453125" customWidth="1"/>
    <col min="15414" max="15422" width="0" hidden="1" customWidth="1"/>
    <col min="15628" max="15628" width="2.7265625" customWidth="1"/>
    <col min="15629" max="15629" width="4.453125" bestFit="1" customWidth="1"/>
    <col min="15630" max="15630" width="13.36328125" customWidth="1"/>
    <col min="15631" max="15631" width="3.26953125" customWidth="1"/>
    <col min="15632" max="15633" width="10" customWidth="1"/>
    <col min="15634" max="15634" width="10.08984375" customWidth="1"/>
    <col min="15635" max="15635" width="10" customWidth="1"/>
    <col min="15636" max="15636" width="9.90625" customWidth="1"/>
    <col min="15637" max="15637" width="7.90625" customWidth="1"/>
    <col min="15638" max="15639" width="0" hidden="1" customWidth="1"/>
    <col min="15640" max="15640" width="6.36328125" customWidth="1"/>
    <col min="15641" max="15642" width="0" hidden="1" customWidth="1"/>
    <col min="15643" max="15643" width="7" customWidth="1"/>
    <col min="15644" max="15649" width="0" hidden="1" customWidth="1"/>
    <col min="15650" max="15650" width="7" customWidth="1"/>
    <col min="15651" max="15656" width="0" hidden="1" customWidth="1"/>
    <col min="15657" max="15657" width="8" customWidth="1"/>
    <col min="15658" max="15659" width="0" hidden="1" customWidth="1"/>
    <col min="15660" max="15660" width="8.08984375" customWidth="1"/>
    <col min="15661" max="15668" width="0" hidden="1" customWidth="1"/>
    <col min="15669" max="15669" width="8.453125" customWidth="1"/>
    <col min="15670" max="15678" width="0" hidden="1" customWidth="1"/>
    <col min="15884" max="15884" width="2.7265625" customWidth="1"/>
    <col min="15885" max="15885" width="4.453125" bestFit="1" customWidth="1"/>
    <col min="15886" max="15886" width="13.36328125" customWidth="1"/>
    <col min="15887" max="15887" width="3.26953125" customWidth="1"/>
    <col min="15888" max="15889" width="10" customWidth="1"/>
    <col min="15890" max="15890" width="10.08984375" customWidth="1"/>
    <col min="15891" max="15891" width="10" customWidth="1"/>
    <col min="15892" max="15892" width="9.90625" customWidth="1"/>
    <col min="15893" max="15893" width="7.90625" customWidth="1"/>
    <col min="15894" max="15895" width="0" hidden="1" customWidth="1"/>
    <col min="15896" max="15896" width="6.36328125" customWidth="1"/>
    <col min="15897" max="15898" width="0" hidden="1" customWidth="1"/>
    <col min="15899" max="15899" width="7" customWidth="1"/>
    <col min="15900" max="15905" width="0" hidden="1" customWidth="1"/>
    <col min="15906" max="15906" width="7" customWidth="1"/>
    <col min="15907" max="15912" width="0" hidden="1" customWidth="1"/>
    <col min="15913" max="15913" width="8" customWidth="1"/>
    <col min="15914" max="15915" width="0" hidden="1" customWidth="1"/>
    <col min="15916" max="15916" width="8.08984375" customWidth="1"/>
    <col min="15917" max="15924" width="0" hidden="1" customWidth="1"/>
    <col min="15925" max="15925" width="8.453125" customWidth="1"/>
    <col min="15926" max="15934" width="0" hidden="1" customWidth="1"/>
    <col min="16140" max="16140" width="2.7265625" customWidth="1"/>
    <col min="16141" max="16141" width="4.453125" bestFit="1" customWidth="1"/>
    <col min="16142" max="16142" width="13.36328125" customWidth="1"/>
    <col min="16143" max="16143" width="3.26953125" customWidth="1"/>
    <col min="16144" max="16145" width="10" customWidth="1"/>
    <col min="16146" max="16146" width="10.08984375" customWidth="1"/>
    <col min="16147" max="16147" width="10" customWidth="1"/>
    <col min="16148" max="16148" width="9.90625" customWidth="1"/>
    <col min="16149" max="16149" width="7.90625" customWidth="1"/>
    <col min="16150" max="16151" width="0" hidden="1" customWidth="1"/>
    <col min="16152" max="16152" width="6.36328125" customWidth="1"/>
    <col min="16153" max="16154" width="0" hidden="1" customWidth="1"/>
    <col min="16155" max="16155" width="7" customWidth="1"/>
    <col min="16156" max="16161" width="0" hidden="1" customWidth="1"/>
    <col min="16162" max="16162" width="7" customWidth="1"/>
    <col min="16163" max="16168" width="0" hidden="1" customWidth="1"/>
    <col min="16169" max="16169" width="8" customWidth="1"/>
    <col min="16170" max="16171" width="0" hidden="1" customWidth="1"/>
    <col min="16172" max="16172" width="8.08984375" customWidth="1"/>
    <col min="16173" max="16180" width="0" hidden="1" customWidth="1"/>
    <col min="16181" max="16181" width="8.453125" customWidth="1"/>
    <col min="16182" max="16190" width="0" hidden="1" customWidth="1"/>
  </cols>
  <sheetData>
    <row r="1" spans="1:68" ht="17" thickBot="1" x14ac:dyDescent="0.25">
      <c r="C1" s="794" t="s">
        <v>485</v>
      </c>
      <c r="F1" s="795" t="s">
        <v>486</v>
      </c>
      <c r="G1" s="796"/>
      <c r="H1" s="796"/>
      <c r="I1" s="796"/>
      <c r="J1" s="796"/>
      <c r="K1" s="796"/>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2"/>
      <c r="AR1" s="752" t="s">
        <v>586</v>
      </c>
    </row>
    <row r="2" spans="1:68" ht="16.5" x14ac:dyDescent="0.2">
      <c r="C2" s="797"/>
      <c r="D2" s="798"/>
      <c r="E2" s="799"/>
      <c r="F2" s="800"/>
      <c r="G2" s="801"/>
      <c r="H2" s="802"/>
      <c r="I2" s="803"/>
      <c r="J2" s="804"/>
      <c r="K2" s="805"/>
      <c r="L2" s="806" t="s">
        <v>551</v>
      </c>
      <c r="M2" s="807"/>
      <c r="N2" s="807"/>
      <c r="O2" s="808"/>
      <c r="P2" s="808"/>
      <c r="Q2" s="808"/>
      <c r="R2" s="808"/>
      <c r="S2" s="808"/>
      <c r="T2" s="808"/>
      <c r="U2" s="808"/>
      <c r="V2" s="808"/>
      <c r="W2" s="808"/>
      <c r="X2" s="808"/>
      <c r="Y2" s="808"/>
      <c r="Z2" s="808"/>
      <c r="AA2" s="808"/>
      <c r="AB2" s="808"/>
      <c r="AC2" s="808"/>
      <c r="AD2" s="808"/>
      <c r="AE2" s="808"/>
      <c r="AF2" s="809"/>
      <c r="AG2" s="810"/>
      <c r="AH2" s="811"/>
      <c r="AI2" s="807"/>
      <c r="AJ2" s="807"/>
      <c r="AK2" s="807"/>
      <c r="AL2" s="807"/>
      <c r="AM2" s="807"/>
      <c r="AN2" s="807"/>
      <c r="AO2" s="807"/>
      <c r="AP2" s="807"/>
      <c r="AQ2" s="807"/>
      <c r="AR2" s="807"/>
      <c r="AS2" s="807"/>
      <c r="AT2" s="807"/>
      <c r="AU2" s="807"/>
      <c r="AV2" s="807"/>
      <c r="AW2" s="807"/>
      <c r="AX2" s="807"/>
      <c r="AY2" s="807"/>
      <c r="AZ2" s="807"/>
      <c r="BA2" s="812"/>
      <c r="BB2" s="755"/>
      <c r="BC2" s="755"/>
      <c r="BD2" s="755"/>
      <c r="BE2" s="755"/>
      <c r="BF2" s="755"/>
      <c r="BG2" s="755"/>
      <c r="BH2" s="755"/>
      <c r="BI2" s="755"/>
      <c r="BJ2" s="755"/>
    </row>
    <row r="3" spans="1:68" x14ac:dyDescent="0.2">
      <c r="C3" s="756" t="s">
        <v>0</v>
      </c>
      <c r="D3" s="813"/>
      <c r="E3" s="814" t="s">
        <v>488</v>
      </c>
      <c r="F3" s="756" t="s">
        <v>489</v>
      </c>
      <c r="G3" s="815"/>
      <c r="H3" s="816" t="s">
        <v>490</v>
      </c>
      <c r="I3" s="817"/>
      <c r="J3" s="818">
        <v>43831</v>
      </c>
      <c r="K3" s="819">
        <v>44197</v>
      </c>
      <c r="L3" s="820"/>
      <c r="M3" s="820"/>
      <c r="N3" s="821"/>
      <c r="O3" s="1394" t="s">
        <v>491</v>
      </c>
      <c r="P3" s="1395"/>
      <c r="Q3" s="1395"/>
      <c r="R3" s="1395"/>
      <c r="S3" s="1395"/>
      <c r="T3" s="1395"/>
      <c r="U3" s="1395"/>
      <c r="V3" s="1395"/>
      <c r="W3" s="1395"/>
      <c r="X3" s="1395"/>
      <c r="Y3" s="1395"/>
      <c r="Z3" s="1395"/>
      <c r="AA3" s="1395"/>
      <c r="AB3" s="1395"/>
      <c r="AC3" s="1395"/>
      <c r="AD3" s="1395"/>
      <c r="AE3" s="1396"/>
      <c r="AF3" s="1394" t="s">
        <v>492</v>
      </c>
      <c r="AG3" s="1395"/>
      <c r="AH3" s="1395"/>
      <c r="AI3" s="1395"/>
      <c r="AJ3" s="1395"/>
      <c r="AK3" s="1395"/>
      <c r="AL3" s="1395"/>
      <c r="AM3" s="1395"/>
      <c r="AN3" s="1395"/>
      <c r="AO3" s="1395"/>
      <c r="AP3" s="1395"/>
      <c r="AQ3" s="1395"/>
      <c r="AR3" s="1395"/>
      <c r="AS3" s="1395"/>
      <c r="AT3" s="1395"/>
      <c r="AU3" s="1395"/>
      <c r="AV3" s="1395"/>
      <c r="AW3" s="1395"/>
      <c r="AX3" s="1395"/>
      <c r="AY3" s="1395"/>
      <c r="AZ3" s="1396"/>
      <c r="BA3" s="822" t="s">
        <v>493</v>
      </c>
      <c r="BB3" s="756"/>
      <c r="BC3" s="756"/>
      <c r="BD3" s="756"/>
      <c r="BE3" s="756"/>
      <c r="BF3" s="756"/>
      <c r="BG3" s="756"/>
      <c r="BH3" s="756"/>
      <c r="BI3" s="756"/>
      <c r="BJ3" s="756"/>
    </row>
    <row r="4" spans="1:68" x14ac:dyDescent="0.2">
      <c r="C4" s="756"/>
      <c r="D4" s="813"/>
      <c r="E4" s="814"/>
      <c r="F4" s="756"/>
      <c r="G4" s="823"/>
      <c r="H4" s="824"/>
      <c r="I4" s="825"/>
      <c r="J4" s="824"/>
      <c r="K4" s="826"/>
      <c r="L4" s="820"/>
      <c r="M4" s="820"/>
      <c r="N4" s="821"/>
      <c r="O4" s="827"/>
      <c r="P4" s="828"/>
      <c r="Q4" s="828"/>
      <c r="R4" s="994" t="s">
        <v>168</v>
      </c>
      <c r="S4" s="829"/>
      <c r="T4" s="829"/>
      <c r="U4" s="829"/>
      <c r="V4" s="829"/>
      <c r="W4" s="829"/>
      <c r="X4" s="829"/>
      <c r="Y4" s="830" t="s">
        <v>169</v>
      </c>
      <c r="Z4" s="829"/>
      <c r="AA4" s="829"/>
      <c r="AB4" s="829"/>
      <c r="AC4" s="829"/>
      <c r="AD4" s="829"/>
      <c r="AE4" s="831"/>
      <c r="AF4" s="827"/>
      <c r="AG4" s="832"/>
      <c r="AH4" s="828"/>
      <c r="AI4" s="1397" t="s">
        <v>170</v>
      </c>
      <c r="AJ4" s="1398"/>
      <c r="AK4" s="1398"/>
      <c r="AL4" s="1398"/>
      <c r="AM4" s="1398"/>
      <c r="AN4" s="1398"/>
      <c r="AO4" s="1398"/>
      <c r="AP4" s="1398"/>
      <c r="AQ4" s="1399"/>
      <c r="AR4" s="1397" t="s">
        <v>171</v>
      </c>
      <c r="AS4" s="1395"/>
      <c r="AT4" s="1395"/>
      <c r="AU4" s="1395"/>
      <c r="AV4" s="1395"/>
      <c r="AW4" s="1395"/>
      <c r="AX4" s="1395"/>
      <c r="AY4" s="1395"/>
      <c r="AZ4" s="1396"/>
      <c r="BA4" s="833" t="s">
        <v>494</v>
      </c>
      <c r="BB4" s="757"/>
      <c r="BC4" s="757"/>
      <c r="BD4" s="757"/>
      <c r="BE4" s="757"/>
      <c r="BF4" s="757"/>
      <c r="BG4" s="757"/>
      <c r="BH4" s="757"/>
      <c r="BI4" s="757"/>
      <c r="BJ4" s="757"/>
    </row>
    <row r="5" spans="1:68" x14ac:dyDescent="0.2">
      <c r="C5" s="756"/>
      <c r="D5" s="813"/>
      <c r="E5" s="814"/>
      <c r="F5" s="756"/>
      <c r="G5" s="823"/>
      <c r="H5" s="824"/>
      <c r="I5" s="825"/>
      <c r="J5" s="824"/>
      <c r="K5" s="826"/>
      <c r="L5" s="834"/>
      <c r="M5" s="834"/>
      <c r="N5" s="835"/>
      <c r="O5" s="836"/>
      <c r="P5" s="834"/>
      <c r="Q5" s="834"/>
      <c r="R5" s="995"/>
      <c r="S5" s="837"/>
      <c r="T5" s="838"/>
      <c r="U5" s="1400" t="s">
        <v>172</v>
      </c>
      <c r="V5" s="1401"/>
      <c r="W5" s="1402" t="s">
        <v>173</v>
      </c>
      <c r="X5" s="1390"/>
      <c r="Y5" s="836"/>
      <c r="Z5" s="837"/>
      <c r="AA5" s="837"/>
      <c r="AB5" s="1400" t="s">
        <v>172</v>
      </c>
      <c r="AC5" s="1401"/>
      <c r="AD5" s="1389" t="s">
        <v>173</v>
      </c>
      <c r="AE5" s="1390"/>
      <c r="AF5" s="836"/>
      <c r="AG5" s="834"/>
      <c r="AH5" s="834"/>
      <c r="AI5" s="836"/>
      <c r="AJ5" s="834"/>
      <c r="AK5" s="834"/>
      <c r="AL5" s="839"/>
      <c r="AM5" s="840" t="s">
        <v>175</v>
      </c>
      <c r="AN5" s="841"/>
      <c r="AO5" s="842"/>
      <c r="AP5" s="1391" t="s">
        <v>117</v>
      </c>
      <c r="AQ5" s="1392"/>
      <c r="AR5" s="836"/>
      <c r="AS5" s="843"/>
      <c r="AT5" s="844"/>
      <c r="AU5" s="845"/>
      <c r="AV5" s="846" t="s">
        <v>176</v>
      </c>
      <c r="AW5" s="847"/>
      <c r="AX5" s="848"/>
      <c r="AY5" s="1393" t="s">
        <v>124</v>
      </c>
      <c r="AZ5" s="1392"/>
      <c r="BA5" s="822"/>
      <c r="BB5" s="756"/>
      <c r="BC5" s="756"/>
      <c r="BD5" s="756"/>
      <c r="BE5" s="756"/>
      <c r="BF5" s="756"/>
      <c r="BG5" s="756"/>
      <c r="BH5" s="756"/>
      <c r="BI5" s="756"/>
      <c r="BJ5" s="756"/>
    </row>
    <row r="6" spans="1:68" ht="24" x14ac:dyDescent="0.2">
      <c r="C6" s="849"/>
      <c r="D6" s="850"/>
      <c r="E6" s="851"/>
      <c r="F6" s="849"/>
      <c r="G6" s="852" t="s">
        <v>495</v>
      </c>
      <c r="H6" s="852" t="s">
        <v>6</v>
      </c>
      <c r="I6" s="852" t="s">
        <v>7</v>
      </c>
      <c r="J6" s="853"/>
      <c r="K6" s="852"/>
      <c r="L6" s="999" t="s">
        <v>5</v>
      </c>
      <c r="M6" s="854" t="s">
        <v>6</v>
      </c>
      <c r="N6" s="855" t="s">
        <v>7</v>
      </c>
      <c r="O6" s="998" t="s">
        <v>5</v>
      </c>
      <c r="P6" s="854" t="s">
        <v>6</v>
      </c>
      <c r="Q6" s="855" t="s">
        <v>7</v>
      </c>
      <c r="R6" s="1000" t="s">
        <v>5</v>
      </c>
      <c r="S6" s="856" t="s">
        <v>6</v>
      </c>
      <c r="T6" s="857" t="s">
        <v>7</v>
      </c>
      <c r="U6" s="858" t="s">
        <v>177</v>
      </c>
      <c r="V6" s="859" t="s">
        <v>178</v>
      </c>
      <c r="W6" s="859" t="s">
        <v>177</v>
      </c>
      <c r="X6" s="860" t="s">
        <v>179</v>
      </c>
      <c r="Y6" s="998" t="s">
        <v>5</v>
      </c>
      <c r="Z6" s="854" t="s">
        <v>6</v>
      </c>
      <c r="AA6" s="855" t="s">
        <v>7</v>
      </c>
      <c r="AB6" s="858" t="s">
        <v>177</v>
      </c>
      <c r="AC6" s="859" t="s">
        <v>178</v>
      </c>
      <c r="AD6" s="859" t="s">
        <v>177</v>
      </c>
      <c r="AE6" s="860" t="s">
        <v>179</v>
      </c>
      <c r="AF6" s="998" t="s">
        <v>182</v>
      </c>
      <c r="AG6" s="854" t="s">
        <v>183</v>
      </c>
      <c r="AH6" s="855" t="s">
        <v>179</v>
      </c>
      <c r="AI6" s="998" t="s">
        <v>5</v>
      </c>
      <c r="AJ6" s="854" t="s">
        <v>6</v>
      </c>
      <c r="AK6" s="862" t="s">
        <v>7</v>
      </c>
      <c r="AL6" s="858" t="s">
        <v>118</v>
      </c>
      <c r="AM6" s="859" t="s">
        <v>119</v>
      </c>
      <c r="AN6" s="859" t="s">
        <v>120</v>
      </c>
      <c r="AO6" s="860" t="s">
        <v>121</v>
      </c>
      <c r="AP6" s="861" t="s">
        <v>6</v>
      </c>
      <c r="AQ6" s="855" t="s">
        <v>7</v>
      </c>
      <c r="AR6" s="1001" t="s">
        <v>5</v>
      </c>
      <c r="AS6" s="854" t="s">
        <v>6</v>
      </c>
      <c r="AT6" s="862" t="s">
        <v>7</v>
      </c>
      <c r="AU6" s="858" t="s">
        <v>118</v>
      </c>
      <c r="AV6" s="859" t="s">
        <v>119</v>
      </c>
      <c r="AW6" s="859" t="s">
        <v>120</v>
      </c>
      <c r="AX6" s="860" t="s">
        <v>121</v>
      </c>
      <c r="AY6" s="861" t="s">
        <v>6</v>
      </c>
      <c r="AZ6" s="855" t="s">
        <v>7</v>
      </c>
      <c r="BA6" s="863"/>
      <c r="BB6" s="757"/>
      <c r="BC6" s="757" t="s">
        <v>496</v>
      </c>
      <c r="BD6" s="757" t="s">
        <v>497</v>
      </c>
      <c r="BE6" s="757" t="s">
        <v>498</v>
      </c>
      <c r="BF6" s="757" t="s">
        <v>499</v>
      </c>
      <c r="BG6" s="757" t="s">
        <v>500</v>
      </c>
      <c r="BH6" s="757" t="s">
        <v>501</v>
      </c>
      <c r="BI6" s="757" t="s">
        <v>502</v>
      </c>
      <c r="BJ6" s="864" t="s">
        <v>346</v>
      </c>
      <c r="BK6" s="864" t="s">
        <v>503</v>
      </c>
      <c r="BL6" s="864" t="s">
        <v>504</v>
      </c>
      <c r="BM6" s="864" t="s">
        <v>505</v>
      </c>
      <c r="BN6" s="864" t="s">
        <v>506</v>
      </c>
      <c r="BO6" s="864" t="s">
        <v>507</v>
      </c>
      <c r="BP6" s="864" t="s">
        <v>554</v>
      </c>
    </row>
    <row r="7" spans="1:68" x14ac:dyDescent="0.2">
      <c r="C7" s="645"/>
      <c r="D7" s="813"/>
      <c r="E7" s="865" t="s">
        <v>508</v>
      </c>
      <c r="F7" s="752" t="s">
        <v>509</v>
      </c>
      <c r="G7" s="866" t="s">
        <v>510</v>
      </c>
      <c r="H7" s="866" t="s">
        <v>510</v>
      </c>
      <c r="I7" s="866" t="s">
        <v>510</v>
      </c>
      <c r="J7" s="823"/>
      <c r="K7" s="866"/>
      <c r="L7" s="867" t="s">
        <v>510</v>
      </c>
      <c r="M7" s="868" t="s">
        <v>510</v>
      </c>
      <c r="N7" s="869" t="s">
        <v>510</v>
      </c>
      <c r="O7" s="870" t="s">
        <v>510</v>
      </c>
      <c r="P7" s="868" t="s">
        <v>510</v>
      </c>
      <c r="Q7" s="869" t="s">
        <v>510</v>
      </c>
      <c r="R7" s="870" t="s">
        <v>510</v>
      </c>
      <c r="S7" s="868" t="s">
        <v>510</v>
      </c>
      <c r="T7" s="869" t="s">
        <v>510</v>
      </c>
      <c r="U7" s="871" t="s">
        <v>510</v>
      </c>
      <c r="V7" s="872" t="s">
        <v>510</v>
      </c>
      <c r="W7" s="872" t="s">
        <v>510</v>
      </c>
      <c r="X7" s="873" t="s">
        <v>510</v>
      </c>
      <c r="Y7" s="870" t="s">
        <v>510</v>
      </c>
      <c r="Z7" s="868" t="s">
        <v>510</v>
      </c>
      <c r="AA7" s="869" t="s">
        <v>510</v>
      </c>
      <c r="AB7" s="871" t="s">
        <v>510</v>
      </c>
      <c r="AC7" s="872" t="s">
        <v>510</v>
      </c>
      <c r="AD7" s="872" t="s">
        <v>510</v>
      </c>
      <c r="AE7" s="873" t="s">
        <v>510</v>
      </c>
      <c r="AF7" s="870" t="s">
        <v>510</v>
      </c>
      <c r="AG7" s="868" t="s">
        <v>510</v>
      </c>
      <c r="AH7" s="869" t="s">
        <v>510</v>
      </c>
      <c r="AI7" s="870" t="s">
        <v>510</v>
      </c>
      <c r="AJ7" s="868" t="s">
        <v>510</v>
      </c>
      <c r="AK7" s="874" t="s">
        <v>510</v>
      </c>
      <c r="AL7" s="871" t="s">
        <v>510</v>
      </c>
      <c r="AM7" s="872" t="s">
        <v>510</v>
      </c>
      <c r="AN7" s="872" t="s">
        <v>510</v>
      </c>
      <c r="AO7" s="873" t="s">
        <v>510</v>
      </c>
      <c r="AP7" s="870" t="s">
        <v>510</v>
      </c>
      <c r="AQ7" s="869" t="s">
        <v>510</v>
      </c>
      <c r="AR7" s="875" t="s">
        <v>510</v>
      </c>
      <c r="AS7" s="876"/>
      <c r="AT7" s="877"/>
      <c r="AU7" s="878"/>
      <c r="AV7" s="879"/>
      <c r="AW7" s="879"/>
      <c r="AX7" s="880"/>
      <c r="AY7" s="881"/>
      <c r="AZ7" s="882"/>
      <c r="BA7" s="883"/>
      <c r="BC7" s="884"/>
      <c r="BD7" s="884"/>
      <c r="BE7" s="884"/>
      <c r="BF7" s="884"/>
    </row>
    <row r="8" spans="1:68" x14ac:dyDescent="0.2">
      <c r="C8" s="885" t="s">
        <v>511</v>
      </c>
      <c r="D8" s="886"/>
      <c r="E8" s="887">
        <v>8400.93</v>
      </c>
      <c r="F8" s="888">
        <v>2350919</v>
      </c>
      <c r="G8" s="889">
        <v>5500616</v>
      </c>
      <c r="H8" s="890">
        <v>2623038</v>
      </c>
      <c r="I8" s="890">
        <v>2877578</v>
      </c>
      <c r="J8" s="891">
        <v>5460478</v>
      </c>
      <c r="K8" s="892">
        <v>5434645</v>
      </c>
      <c r="L8" s="893">
        <v>-25833</v>
      </c>
      <c r="M8" s="894">
        <v>-13515</v>
      </c>
      <c r="N8" s="894">
        <v>-12318</v>
      </c>
      <c r="O8" s="993">
        <v>-21720</v>
      </c>
      <c r="P8" s="894">
        <v>-11502</v>
      </c>
      <c r="Q8" s="894">
        <v>-10218</v>
      </c>
      <c r="R8" s="993">
        <v>37653</v>
      </c>
      <c r="S8" s="894">
        <v>19166</v>
      </c>
      <c r="T8" s="894">
        <v>18487</v>
      </c>
      <c r="U8" s="894">
        <v>18888</v>
      </c>
      <c r="V8" s="894">
        <v>18204</v>
      </c>
      <c r="W8" s="894">
        <v>278</v>
      </c>
      <c r="X8" s="894">
        <v>283</v>
      </c>
      <c r="Y8" s="894">
        <v>59373</v>
      </c>
      <c r="Z8" s="894">
        <v>30668</v>
      </c>
      <c r="AA8" s="894">
        <v>28705</v>
      </c>
      <c r="AB8" s="894">
        <v>30285</v>
      </c>
      <c r="AC8" s="894">
        <v>28363</v>
      </c>
      <c r="AD8" s="894">
        <v>383</v>
      </c>
      <c r="AE8" s="894">
        <v>342</v>
      </c>
      <c r="AF8" s="993">
        <v>-4113</v>
      </c>
      <c r="AG8" s="894">
        <v>-2013</v>
      </c>
      <c r="AH8" s="894">
        <v>-2100</v>
      </c>
      <c r="AI8" s="894">
        <v>210280</v>
      </c>
      <c r="AJ8" s="894">
        <v>110101</v>
      </c>
      <c r="AK8" s="894">
        <v>100179</v>
      </c>
      <c r="AL8" s="894">
        <v>96346</v>
      </c>
      <c r="AM8" s="894">
        <v>90060</v>
      </c>
      <c r="AN8" s="894">
        <v>11435</v>
      </c>
      <c r="AO8" s="894">
        <v>8607</v>
      </c>
      <c r="AP8" s="894">
        <v>2320</v>
      </c>
      <c r="AQ8" s="894">
        <v>1512</v>
      </c>
      <c r="AR8" s="894">
        <v>214393</v>
      </c>
      <c r="AS8" s="894">
        <v>112114</v>
      </c>
      <c r="AT8" s="894">
        <v>102279</v>
      </c>
      <c r="AU8" s="894">
        <v>99994</v>
      </c>
      <c r="AV8" s="894">
        <v>92283</v>
      </c>
      <c r="AW8" s="894">
        <v>9400</v>
      </c>
      <c r="AX8" s="894">
        <v>7683</v>
      </c>
      <c r="AY8" s="894">
        <v>2720</v>
      </c>
      <c r="AZ8" s="894">
        <v>2313</v>
      </c>
      <c r="BA8" s="894">
        <v>16057</v>
      </c>
      <c r="BB8" s="758"/>
      <c r="BC8" s="895">
        <f>BD8+BG8</f>
        <v>-25833</v>
      </c>
      <c r="BD8" s="895">
        <f>BE8-BF8</f>
        <v>-21720</v>
      </c>
      <c r="BE8" s="896">
        <f t="shared" ref="BE8:BE18" si="0">R8</f>
        <v>37653</v>
      </c>
      <c r="BF8" s="896">
        <f t="shared" ref="BF8:BF18" si="1">Y8</f>
        <v>59373</v>
      </c>
      <c r="BG8" s="895">
        <f>BH8-BI8</f>
        <v>-4113</v>
      </c>
      <c r="BH8" s="751">
        <f t="shared" ref="BH8:BH66" si="2">AI8</f>
        <v>210280</v>
      </c>
      <c r="BI8" s="751">
        <f t="shared" ref="BI8:BI66" si="3">AR8</f>
        <v>214393</v>
      </c>
      <c r="BJ8" s="895">
        <f>BK8-BL8</f>
        <v>-5871</v>
      </c>
      <c r="BK8" s="897">
        <f t="shared" ref="BK8:BK66" si="4">AL8+AM8</f>
        <v>186406</v>
      </c>
      <c r="BL8" s="898">
        <f t="shared" ref="BL8:BL66" si="5">AU8+AV8</f>
        <v>192277</v>
      </c>
      <c r="BM8" s="897">
        <f>BN8-BO8</f>
        <v>2959</v>
      </c>
      <c r="BN8" s="897">
        <f>AN8+AO8</f>
        <v>20042</v>
      </c>
      <c r="BO8" s="897">
        <f>AW8+AX8</f>
        <v>17083</v>
      </c>
      <c r="BP8" s="897">
        <f>BG8-BJ8-BM8</f>
        <v>-1201</v>
      </c>
    </row>
    <row r="9" spans="1:68" x14ac:dyDescent="0.2">
      <c r="A9">
        <v>1</v>
      </c>
      <c r="C9" s="885" t="s">
        <v>512</v>
      </c>
      <c r="D9" s="813"/>
      <c r="E9" s="900">
        <v>557.02</v>
      </c>
      <c r="F9" s="902">
        <v>714974</v>
      </c>
      <c r="G9" s="903">
        <v>1531691</v>
      </c>
      <c r="H9" s="904">
        <v>723702</v>
      </c>
      <c r="I9" s="904">
        <v>807989</v>
      </c>
      <c r="J9" s="905"/>
      <c r="K9" s="906"/>
      <c r="L9" s="893">
        <v>-6683</v>
      </c>
      <c r="M9" s="894">
        <v>-3605</v>
      </c>
      <c r="N9" s="894">
        <v>-3078</v>
      </c>
      <c r="O9" s="894">
        <v>-6064</v>
      </c>
      <c r="P9" s="894">
        <v>-3121</v>
      </c>
      <c r="Q9" s="894">
        <v>-2943</v>
      </c>
      <c r="R9" s="894">
        <v>10100</v>
      </c>
      <c r="S9" s="894">
        <v>5186</v>
      </c>
      <c r="T9" s="894">
        <v>4914</v>
      </c>
      <c r="U9" s="894">
        <v>5047</v>
      </c>
      <c r="V9" s="894">
        <v>4769</v>
      </c>
      <c r="W9" s="894">
        <v>139</v>
      </c>
      <c r="X9" s="894">
        <v>145</v>
      </c>
      <c r="Y9" s="894">
        <v>16164</v>
      </c>
      <c r="Z9" s="894">
        <v>8307</v>
      </c>
      <c r="AA9" s="894">
        <v>7857</v>
      </c>
      <c r="AB9" s="894">
        <v>8136</v>
      </c>
      <c r="AC9" s="894">
        <v>7698</v>
      </c>
      <c r="AD9" s="894">
        <v>171</v>
      </c>
      <c r="AE9" s="894">
        <v>159</v>
      </c>
      <c r="AF9" s="894">
        <v>-619</v>
      </c>
      <c r="AG9" s="894">
        <v>-484</v>
      </c>
      <c r="AH9" s="894">
        <v>-135</v>
      </c>
      <c r="AI9" s="894">
        <v>75606</v>
      </c>
      <c r="AJ9" s="894">
        <v>38613</v>
      </c>
      <c r="AK9" s="894">
        <v>36993</v>
      </c>
      <c r="AL9" s="894">
        <v>33257</v>
      </c>
      <c r="AM9" s="894">
        <v>32584</v>
      </c>
      <c r="AN9" s="894">
        <v>4763</v>
      </c>
      <c r="AO9" s="894">
        <v>4074</v>
      </c>
      <c r="AP9" s="894">
        <v>593</v>
      </c>
      <c r="AQ9" s="894">
        <v>335</v>
      </c>
      <c r="AR9" s="894">
        <v>76225</v>
      </c>
      <c r="AS9" s="894">
        <v>39097</v>
      </c>
      <c r="AT9" s="894">
        <v>37128</v>
      </c>
      <c r="AU9" s="894">
        <v>33630</v>
      </c>
      <c r="AV9" s="894">
        <v>32221</v>
      </c>
      <c r="AW9" s="894">
        <v>4122</v>
      </c>
      <c r="AX9" s="894">
        <v>3780</v>
      </c>
      <c r="AY9" s="894">
        <v>1345</v>
      </c>
      <c r="AZ9" s="894">
        <v>1127</v>
      </c>
      <c r="BA9" s="894">
        <v>3594</v>
      </c>
      <c r="BB9" s="759"/>
      <c r="BC9" s="895">
        <f t="shared" ref="BC9:BC67" si="6">BD9+BG9</f>
        <v>-6683</v>
      </c>
      <c r="BD9" s="895">
        <f t="shared" ref="BD9:BD67" si="7">BE9-BF9</f>
        <v>-6064</v>
      </c>
      <c r="BE9" s="896">
        <f t="shared" si="0"/>
        <v>10100</v>
      </c>
      <c r="BF9" s="896">
        <f t="shared" si="1"/>
        <v>16164</v>
      </c>
      <c r="BG9" s="895">
        <f t="shared" ref="BG9:BG67" si="8">BH9-BI9</f>
        <v>-619</v>
      </c>
      <c r="BH9" s="751">
        <f t="shared" si="2"/>
        <v>75606</v>
      </c>
      <c r="BI9" s="751">
        <f t="shared" si="3"/>
        <v>76225</v>
      </c>
      <c r="BJ9" s="895">
        <f t="shared" ref="BJ9:BJ67" si="9">BK9-BL9</f>
        <v>-10</v>
      </c>
      <c r="BK9" s="897">
        <f t="shared" si="4"/>
        <v>65841</v>
      </c>
      <c r="BL9" s="898">
        <f t="shared" si="5"/>
        <v>65851</v>
      </c>
      <c r="BM9" s="897">
        <f t="shared" ref="BM9:BM68" si="10">BN9-BO9</f>
        <v>935</v>
      </c>
      <c r="BN9" s="897">
        <f t="shared" ref="BN9:BN68" si="11">AN9+AO9</f>
        <v>8837</v>
      </c>
      <c r="BO9" s="897">
        <f t="shared" ref="BO9:BO68" si="12">AW9+AX9</f>
        <v>7902</v>
      </c>
      <c r="BP9" s="897">
        <f t="shared" ref="BP9:BP68" si="13">BG9-BJ9-BM9</f>
        <v>-1544</v>
      </c>
    </row>
    <row r="10" spans="1:68" x14ac:dyDescent="0.2">
      <c r="A10">
        <v>2</v>
      </c>
      <c r="C10" s="885" t="s">
        <v>9</v>
      </c>
      <c r="D10" s="813"/>
      <c r="E10" s="900">
        <v>169.15</v>
      </c>
      <c r="F10" s="902">
        <v>470023</v>
      </c>
      <c r="G10" s="903">
        <v>1034334</v>
      </c>
      <c r="H10" s="904">
        <v>489293</v>
      </c>
      <c r="I10" s="904">
        <v>545041</v>
      </c>
      <c r="J10" s="905"/>
      <c r="K10" s="906"/>
      <c r="L10" s="893">
        <v>-755</v>
      </c>
      <c r="M10" s="894">
        <v>-835</v>
      </c>
      <c r="N10" s="894">
        <v>80</v>
      </c>
      <c r="O10" s="894">
        <v>-2418</v>
      </c>
      <c r="P10" s="894">
        <v>-1389</v>
      </c>
      <c r="Q10" s="894">
        <v>-1029</v>
      </c>
      <c r="R10" s="894">
        <v>8028</v>
      </c>
      <c r="S10" s="894">
        <v>4024</v>
      </c>
      <c r="T10" s="894">
        <v>4004</v>
      </c>
      <c r="U10" s="894">
        <v>3986</v>
      </c>
      <c r="V10" s="894">
        <v>3959</v>
      </c>
      <c r="W10" s="894">
        <v>38</v>
      </c>
      <c r="X10" s="894">
        <v>45</v>
      </c>
      <c r="Y10" s="894">
        <v>10446</v>
      </c>
      <c r="Z10" s="894">
        <v>5413</v>
      </c>
      <c r="AA10" s="894">
        <v>5033</v>
      </c>
      <c r="AB10" s="894">
        <v>5328</v>
      </c>
      <c r="AC10" s="894">
        <v>4956</v>
      </c>
      <c r="AD10" s="894">
        <v>85</v>
      </c>
      <c r="AE10" s="894">
        <v>77</v>
      </c>
      <c r="AF10" s="894">
        <v>1663</v>
      </c>
      <c r="AG10" s="894">
        <v>554</v>
      </c>
      <c r="AH10" s="894">
        <v>1109</v>
      </c>
      <c r="AI10" s="894">
        <v>44353</v>
      </c>
      <c r="AJ10" s="894">
        <v>22922</v>
      </c>
      <c r="AK10" s="894">
        <v>21431</v>
      </c>
      <c r="AL10" s="894">
        <v>20705</v>
      </c>
      <c r="AM10" s="894">
        <v>19712</v>
      </c>
      <c r="AN10" s="894">
        <v>1539</v>
      </c>
      <c r="AO10" s="894">
        <v>1225</v>
      </c>
      <c r="AP10" s="894">
        <v>678</v>
      </c>
      <c r="AQ10" s="894">
        <v>494</v>
      </c>
      <c r="AR10" s="894">
        <v>42690</v>
      </c>
      <c r="AS10" s="894">
        <v>22368</v>
      </c>
      <c r="AT10" s="894">
        <v>20322</v>
      </c>
      <c r="AU10" s="894">
        <v>20817</v>
      </c>
      <c r="AV10" s="894">
        <v>19060</v>
      </c>
      <c r="AW10" s="894">
        <v>1113</v>
      </c>
      <c r="AX10" s="894">
        <v>930</v>
      </c>
      <c r="AY10" s="894">
        <v>438</v>
      </c>
      <c r="AZ10" s="894">
        <v>332</v>
      </c>
      <c r="BA10" s="894">
        <v>3935</v>
      </c>
      <c r="BB10" s="758"/>
      <c r="BC10" s="895">
        <f t="shared" si="6"/>
        <v>-755</v>
      </c>
      <c r="BD10" s="895">
        <f t="shared" si="7"/>
        <v>-2418</v>
      </c>
      <c r="BE10" s="896">
        <f t="shared" si="0"/>
        <v>8028</v>
      </c>
      <c r="BF10" s="896">
        <f t="shared" si="1"/>
        <v>10446</v>
      </c>
      <c r="BG10" s="895">
        <f t="shared" si="8"/>
        <v>1663</v>
      </c>
      <c r="BH10" s="751">
        <f t="shared" si="2"/>
        <v>44353</v>
      </c>
      <c r="BI10" s="751">
        <f t="shared" si="3"/>
        <v>42690</v>
      </c>
      <c r="BJ10" s="895">
        <f t="shared" si="9"/>
        <v>540</v>
      </c>
      <c r="BK10" s="897">
        <f t="shared" si="4"/>
        <v>40417</v>
      </c>
      <c r="BL10" s="898">
        <f t="shared" si="5"/>
        <v>39877</v>
      </c>
      <c r="BM10" s="897">
        <f t="shared" si="10"/>
        <v>721</v>
      </c>
      <c r="BN10" s="897">
        <f t="shared" si="11"/>
        <v>2764</v>
      </c>
      <c r="BO10" s="897">
        <f t="shared" si="12"/>
        <v>2043</v>
      </c>
      <c r="BP10" s="897">
        <f t="shared" si="13"/>
        <v>402</v>
      </c>
    </row>
    <row r="11" spans="1:68" x14ac:dyDescent="0.2">
      <c r="A11">
        <v>3</v>
      </c>
      <c r="C11" s="885" t="s">
        <v>10</v>
      </c>
      <c r="D11" s="813"/>
      <c r="E11" s="907">
        <v>480.89</v>
      </c>
      <c r="F11" s="902">
        <v>293060</v>
      </c>
      <c r="G11" s="903">
        <v>720455</v>
      </c>
      <c r="H11" s="904">
        <v>340818</v>
      </c>
      <c r="I11" s="904">
        <v>379637</v>
      </c>
      <c r="J11" s="905"/>
      <c r="K11" s="906"/>
      <c r="L11" s="893">
        <v>-3179</v>
      </c>
      <c r="M11" s="894">
        <v>-1898</v>
      </c>
      <c r="N11" s="894">
        <v>-1281</v>
      </c>
      <c r="O11" s="894">
        <v>-2200</v>
      </c>
      <c r="P11" s="894">
        <v>-1207</v>
      </c>
      <c r="Q11" s="894">
        <v>-993</v>
      </c>
      <c r="R11" s="894">
        <v>4778</v>
      </c>
      <c r="S11" s="894">
        <v>2441</v>
      </c>
      <c r="T11" s="894">
        <v>2337</v>
      </c>
      <c r="U11" s="894">
        <v>2420</v>
      </c>
      <c r="V11" s="894">
        <v>2321</v>
      </c>
      <c r="W11" s="894">
        <v>21</v>
      </c>
      <c r="X11" s="894">
        <v>16</v>
      </c>
      <c r="Y11" s="894">
        <v>6978</v>
      </c>
      <c r="Z11" s="894">
        <v>3648</v>
      </c>
      <c r="AA11" s="894">
        <v>3330</v>
      </c>
      <c r="AB11" s="894">
        <v>3616</v>
      </c>
      <c r="AC11" s="894">
        <v>3293</v>
      </c>
      <c r="AD11" s="894">
        <v>32</v>
      </c>
      <c r="AE11" s="894">
        <v>37</v>
      </c>
      <c r="AF11" s="894">
        <v>-979</v>
      </c>
      <c r="AG11" s="894">
        <v>-691</v>
      </c>
      <c r="AH11" s="894">
        <v>-288</v>
      </c>
      <c r="AI11" s="894">
        <v>26102</v>
      </c>
      <c r="AJ11" s="894">
        <v>13671</v>
      </c>
      <c r="AK11" s="894">
        <v>12431</v>
      </c>
      <c r="AL11" s="894">
        <v>12384</v>
      </c>
      <c r="AM11" s="894">
        <v>11613</v>
      </c>
      <c r="AN11" s="894">
        <v>1010</v>
      </c>
      <c r="AO11" s="894">
        <v>627</v>
      </c>
      <c r="AP11" s="894">
        <v>277</v>
      </c>
      <c r="AQ11" s="894">
        <v>191</v>
      </c>
      <c r="AR11" s="894">
        <v>27081</v>
      </c>
      <c r="AS11" s="894">
        <v>14362</v>
      </c>
      <c r="AT11" s="894">
        <v>12719</v>
      </c>
      <c r="AU11" s="894">
        <v>13284</v>
      </c>
      <c r="AV11" s="894">
        <v>11979</v>
      </c>
      <c r="AW11" s="894">
        <v>900</v>
      </c>
      <c r="AX11" s="894">
        <v>591</v>
      </c>
      <c r="AY11" s="894">
        <v>178</v>
      </c>
      <c r="AZ11" s="894">
        <v>149</v>
      </c>
      <c r="BA11" s="894">
        <v>2017</v>
      </c>
      <c r="BB11" s="758"/>
      <c r="BC11" s="895">
        <f t="shared" si="6"/>
        <v>-3179</v>
      </c>
      <c r="BD11" s="895">
        <f t="shared" si="7"/>
        <v>-2200</v>
      </c>
      <c r="BE11" s="896">
        <f t="shared" si="0"/>
        <v>4778</v>
      </c>
      <c r="BF11" s="896">
        <f t="shared" si="1"/>
        <v>6978</v>
      </c>
      <c r="BG11" s="895">
        <f t="shared" si="8"/>
        <v>-979</v>
      </c>
      <c r="BH11" s="751">
        <f t="shared" si="2"/>
        <v>26102</v>
      </c>
      <c r="BI11" s="751">
        <f t="shared" si="3"/>
        <v>27081</v>
      </c>
      <c r="BJ11" s="895">
        <f t="shared" si="9"/>
        <v>-1266</v>
      </c>
      <c r="BK11" s="897">
        <f t="shared" si="4"/>
        <v>23997</v>
      </c>
      <c r="BL11" s="898">
        <f t="shared" si="5"/>
        <v>25263</v>
      </c>
      <c r="BM11" s="897">
        <f t="shared" si="10"/>
        <v>146</v>
      </c>
      <c r="BN11" s="897">
        <f t="shared" si="11"/>
        <v>1637</v>
      </c>
      <c r="BO11" s="897">
        <f t="shared" si="12"/>
        <v>1491</v>
      </c>
      <c r="BP11" s="897">
        <f t="shared" si="13"/>
        <v>141</v>
      </c>
    </row>
    <row r="12" spans="1:68" s="760" customFormat="1" x14ac:dyDescent="0.2">
      <c r="A12">
        <v>4</v>
      </c>
      <c r="B12"/>
      <c r="C12" s="885" t="s">
        <v>11</v>
      </c>
      <c r="D12" s="813"/>
      <c r="E12" s="900">
        <v>266.33</v>
      </c>
      <c r="F12" s="902">
        <v>291754</v>
      </c>
      <c r="G12" s="903">
        <v>715443</v>
      </c>
      <c r="H12" s="904">
        <v>347952</v>
      </c>
      <c r="I12" s="904">
        <v>367491</v>
      </c>
      <c r="J12" s="905"/>
      <c r="K12" s="906"/>
      <c r="L12" s="893">
        <v>-1512</v>
      </c>
      <c r="M12" s="894">
        <v>-1034</v>
      </c>
      <c r="N12" s="894">
        <v>-478</v>
      </c>
      <c r="O12" s="894">
        <v>-1758</v>
      </c>
      <c r="P12" s="894">
        <v>-1060</v>
      </c>
      <c r="Q12" s="894">
        <v>-698</v>
      </c>
      <c r="R12" s="894">
        <v>5423</v>
      </c>
      <c r="S12" s="894">
        <v>2747</v>
      </c>
      <c r="T12" s="894">
        <v>2676</v>
      </c>
      <c r="U12" s="894">
        <v>2734</v>
      </c>
      <c r="V12" s="894">
        <v>2659</v>
      </c>
      <c r="W12" s="894">
        <v>13</v>
      </c>
      <c r="X12" s="894">
        <v>17</v>
      </c>
      <c r="Y12" s="894">
        <v>7181</v>
      </c>
      <c r="Z12" s="894">
        <v>3807</v>
      </c>
      <c r="AA12" s="894">
        <v>3374</v>
      </c>
      <c r="AB12" s="894">
        <v>3777</v>
      </c>
      <c r="AC12" s="894">
        <v>3359</v>
      </c>
      <c r="AD12" s="894">
        <v>30</v>
      </c>
      <c r="AE12" s="894">
        <v>15</v>
      </c>
      <c r="AF12" s="894">
        <v>246</v>
      </c>
      <c r="AG12" s="894">
        <v>26</v>
      </c>
      <c r="AH12" s="894">
        <v>220</v>
      </c>
      <c r="AI12" s="894">
        <v>23759</v>
      </c>
      <c r="AJ12" s="894">
        <v>12794</v>
      </c>
      <c r="AK12" s="894">
        <v>10965</v>
      </c>
      <c r="AL12" s="894">
        <v>11633</v>
      </c>
      <c r="AM12" s="894">
        <v>10330</v>
      </c>
      <c r="AN12" s="894">
        <v>906</v>
      </c>
      <c r="AO12" s="894">
        <v>480</v>
      </c>
      <c r="AP12" s="894">
        <v>255</v>
      </c>
      <c r="AQ12" s="894">
        <v>155</v>
      </c>
      <c r="AR12" s="894">
        <v>23513</v>
      </c>
      <c r="AS12" s="894">
        <v>12768</v>
      </c>
      <c r="AT12" s="894">
        <v>10745</v>
      </c>
      <c r="AU12" s="894">
        <v>11696</v>
      </c>
      <c r="AV12" s="894">
        <v>10208</v>
      </c>
      <c r="AW12" s="894">
        <v>844</v>
      </c>
      <c r="AX12" s="894">
        <v>406</v>
      </c>
      <c r="AY12" s="894">
        <v>228</v>
      </c>
      <c r="AZ12" s="894">
        <v>131</v>
      </c>
      <c r="BA12" s="894">
        <v>2844</v>
      </c>
      <c r="BB12" s="758"/>
      <c r="BC12" s="895">
        <f t="shared" si="6"/>
        <v>-1512</v>
      </c>
      <c r="BD12" s="895">
        <f t="shared" si="7"/>
        <v>-1758</v>
      </c>
      <c r="BE12" s="896">
        <f t="shared" si="0"/>
        <v>5423</v>
      </c>
      <c r="BF12" s="896">
        <f t="shared" si="1"/>
        <v>7181</v>
      </c>
      <c r="BG12" s="895">
        <f t="shared" si="8"/>
        <v>246</v>
      </c>
      <c r="BH12" s="751">
        <f t="shared" si="2"/>
        <v>23759</v>
      </c>
      <c r="BI12" s="751">
        <f t="shared" si="3"/>
        <v>23513</v>
      </c>
      <c r="BJ12" s="895">
        <f t="shared" si="9"/>
        <v>59</v>
      </c>
      <c r="BK12" s="897">
        <f t="shared" si="4"/>
        <v>21963</v>
      </c>
      <c r="BL12" s="898">
        <f t="shared" si="5"/>
        <v>21904</v>
      </c>
      <c r="BM12" s="897">
        <f t="shared" si="10"/>
        <v>136</v>
      </c>
      <c r="BN12" s="897">
        <f t="shared" si="11"/>
        <v>1386</v>
      </c>
      <c r="BO12" s="897">
        <f t="shared" si="12"/>
        <v>1250</v>
      </c>
      <c r="BP12" s="897">
        <f t="shared" si="13"/>
        <v>51</v>
      </c>
    </row>
    <row r="13" spans="1:68" s="760" customFormat="1" x14ac:dyDescent="0.2">
      <c r="A13" s="760">
        <v>5</v>
      </c>
      <c r="C13" s="885" t="s">
        <v>12</v>
      </c>
      <c r="D13" s="886"/>
      <c r="E13" s="907">
        <v>895.61000000000013</v>
      </c>
      <c r="F13" s="908">
        <v>100089</v>
      </c>
      <c r="G13" s="909">
        <v>269030</v>
      </c>
      <c r="H13" s="909">
        <v>130256</v>
      </c>
      <c r="I13" s="909">
        <v>138774</v>
      </c>
      <c r="J13" s="910"/>
      <c r="K13" s="911"/>
      <c r="L13" s="893">
        <v>-2598</v>
      </c>
      <c r="M13" s="894">
        <v>-1134</v>
      </c>
      <c r="N13" s="894">
        <v>-1464</v>
      </c>
      <c r="O13" s="894">
        <v>-1532</v>
      </c>
      <c r="P13" s="894">
        <v>-712</v>
      </c>
      <c r="Q13" s="894">
        <v>-820</v>
      </c>
      <c r="R13" s="894">
        <v>1526</v>
      </c>
      <c r="S13" s="894">
        <v>804</v>
      </c>
      <c r="T13" s="894">
        <v>722</v>
      </c>
      <c r="U13" s="894">
        <v>783</v>
      </c>
      <c r="V13" s="894">
        <v>704</v>
      </c>
      <c r="W13" s="894">
        <v>21</v>
      </c>
      <c r="X13" s="894">
        <v>18</v>
      </c>
      <c r="Y13" s="894">
        <v>3058</v>
      </c>
      <c r="Z13" s="894">
        <v>1516</v>
      </c>
      <c r="AA13" s="894">
        <v>1542</v>
      </c>
      <c r="AB13" s="894">
        <v>1506</v>
      </c>
      <c r="AC13" s="894">
        <v>1538</v>
      </c>
      <c r="AD13" s="894">
        <v>10</v>
      </c>
      <c r="AE13" s="894">
        <v>4</v>
      </c>
      <c r="AF13" s="894">
        <v>-1066</v>
      </c>
      <c r="AG13" s="894">
        <v>-422</v>
      </c>
      <c r="AH13" s="894">
        <v>-644</v>
      </c>
      <c r="AI13" s="894">
        <v>8694</v>
      </c>
      <c r="AJ13" s="894">
        <v>4798</v>
      </c>
      <c r="AK13" s="894">
        <v>3896</v>
      </c>
      <c r="AL13" s="894">
        <v>3484</v>
      </c>
      <c r="AM13" s="894">
        <v>3044</v>
      </c>
      <c r="AN13" s="894">
        <v>1192</v>
      </c>
      <c r="AO13" s="894">
        <v>776</v>
      </c>
      <c r="AP13" s="894">
        <v>122</v>
      </c>
      <c r="AQ13" s="894">
        <v>76</v>
      </c>
      <c r="AR13" s="894">
        <v>9760</v>
      </c>
      <c r="AS13" s="894">
        <v>5220</v>
      </c>
      <c r="AT13" s="894">
        <v>4540</v>
      </c>
      <c r="AU13" s="894">
        <v>4183</v>
      </c>
      <c r="AV13" s="894">
        <v>3842</v>
      </c>
      <c r="AW13" s="894">
        <v>925</v>
      </c>
      <c r="AX13" s="894">
        <v>601</v>
      </c>
      <c r="AY13" s="894">
        <v>112</v>
      </c>
      <c r="AZ13" s="894">
        <v>97</v>
      </c>
      <c r="BA13" s="894">
        <v>819</v>
      </c>
      <c r="BB13" s="758"/>
      <c r="BC13" s="895">
        <f t="shared" si="6"/>
        <v>-2598</v>
      </c>
      <c r="BD13" s="895">
        <f t="shared" si="7"/>
        <v>-1532</v>
      </c>
      <c r="BE13" s="896">
        <f t="shared" si="0"/>
        <v>1526</v>
      </c>
      <c r="BF13" s="896">
        <f t="shared" si="1"/>
        <v>3058</v>
      </c>
      <c r="BG13" s="895">
        <f t="shared" si="8"/>
        <v>-1066</v>
      </c>
      <c r="BH13" s="751">
        <f t="shared" si="2"/>
        <v>8694</v>
      </c>
      <c r="BI13" s="751">
        <f t="shared" si="3"/>
        <v>9760</v>
      </c>
      <c r="BJ13" s="895">
        <f t="shared" si="9"/>
        <v>-1497</v>
      </c>
      <c r="BK13" s="897">
        <f t="shared" si="4"/>
        <v>6528</v>
      </c>
      <c r="BL13" s="898">
        <f t="shared" si="5"/>
        <v>8025</v>
      </c>
      <c r="BM13" s="897">
        <f t="shared" si="10"/>
        <v>442</v>
      </c>
      <c r="BN13" s="897">
        <f t="shared" si="11"/>
        <v>1968</v>
      </c>
      <c r="BO13" s="897">
        <f t="shared" si="12"/>
        <v>1526</v>
      </c>
      <c r="BP13" s="897">
        <f t="shared" si="13"/>
        <v>-11</v>
      </c>
    </row>
    <row r="14" spans="1:68" s="760" customFormat="1" x14ac:dyDescent="0.2">
      <c r="A14" s="760">
        <v>6</v>
      </c>
      <c r="C14" s="885" t="s">
        <v>13</v>
      </c>
      <c r="D14" s="886"/>
      <c r="E14" s="907">
        <v>865.16</v>
      </c>
      <c r="F14" s="901">
        <v>232198</v>
      </c>
      <c r="G14" s="890">
        <v>575110</v>
      </c>
      <c r="H14" s="890">
        <v>277543</v>
      </c>
      <c r="I14" s="890">
        <v>297567</v>
      </c>
      <c r="J14" s="891"/>
      <c r="K14" s="892"/>
      <c r="L14" s="893">
        <v>-2518</v>
      </c>
      <c r="M14" s="894">
        <v>-1049</v>
      </c>
      <c r="N14" s="894">
        <v>-1469</v>
      </c>
      <c r="O14" s="894">
        <v>-2188</v>
      </c>
      <c r="P14" s="894">
        <v>-1266</v>
      </c>
      <c r="Q14" s="894">
        <v>-922</v>
      </c>
      <c r="R14" s="894">
        <v>4183</v>
      </c>
      <c r="S14" s="894">
        <v>2106</v>
      </c>
      <c r="T14" s="894">
        <v>2077</v>
      </c>
      <c r="U14" s="894">
        <v>2072</v>
      </c>
      <c r="V14" s="894">
        <v>2046</v>
      </c>
      <c r="W14" s="894">
        <v>34</v>
      </c>
      <c r="X14" s="894">
        <v>31</v>
      </c>
      <c r="Y14" s="894">
        <v>6371</v>
      </c>
      <c r="Z14" s="894">
        <v>3372</v>
      </c>
      <c r="AA14" s="894">
        <v>2999</v>
      </c>
      <c r="AB14" s="894">
        <v>3332</v>
      </c>
      <c r="AC14" s="894">
        <v>2956</v>
      </c>
      <c r="AD14" s="894">
        <v>40</v>
      </c>
      <c r="AE14" s="894">
        <v>43</v>
      </c>
      <c r="AF14" s="894">
        <v>-330</v>
      </c>
      <c r="AG14" s="894">
        <v>217</v>
      </c>
      <c r="AH14" s="894">
        <v>-547</v>
      </c>
      <c r="AI14" s="894">
        <v>16047</v>
      </c>
      <c r="AJ14" s="894">
        <v>9048</v>
      </c>
      <c r="AK14" s="894">
        <v>6999</v>
      </c>
      <c r="AL14" s="894">
        <v>7754</v>
      </c>
      <c r="AM14" s="894">
        <v>6274</v>
      </c>
      <c r="AN14" s="894">
        <v>1029</v>
      </c>
      <c r="AO14" s="894">
        <v>560</v>
      </c>
      <c r="AP14" s="894">
        <v>265</v>
      </c>
      <c r="AQ14" s="894">
        <v>165</v>
      </c>
      <c r="AR14" s="894">
        <v>16377</v>
      </c>
      <c r="AS14" s="894">
        <v>8831</v>
      </c>
      <c r="AT14" s="894">
        <v>7546</v>
      </c>
      <c r="AU14" s="894">
        <v>7876</v>
      </c>
      <c r="AV14" s="894">
        <v>6685</v>
      </c>
      <c r="AW14" s="894">
        <v>707</v>
      </c>
      <c r="AX14" s="894">
        <v>599</v>
      </c>
      <c r="AY14" s="894">
        <v>248</v>
      </c>
      <c r="AZ14" s="894">
        <v>262</v>
      </c>
      <c r="BA14" s="894">
        <v>2314</v>
      </c>
      <c r="BB14" s="758"/>
      <c r="BC14" s="895">
        <f t="shared" si="6"/>
        <v>-2518</v>
      </c>
      <c r="BD14" s="895">
        <f t="shared" si="7"/>
        <v>-2188</v>
      </c>
      <c r="BE14" s="896">
        <f t="shared" si="0"/>
        <v>4183</v>
      </c>
      <c r="BF14" s="896">
        <f t="shared" si="1"/>
        <v>6371</v>
      </c>
      <c r="BG14" s="895">
        <f t="shared" si="8"/>
        <v>-330</v>
      </c>
      <c r="BH14" s="751">
        <f t="shared" si="2"/>
        <v>16047</v>
      </c>
      <c r="BI14" s="751">
        <f t="shared" si="3"/>
        <v>16377</v>
      </c>
      <c r="BJ14" s="895">
        <f t="shared" si="9"/>
        <v>-533</v>
      </c>
      <c r="BK14" s="897">
        <f t="shared" si="4"/>
        <v>14028</v>
      </c>
      <c r="BL14" s="898">
        <f t="shared" si="5"/>
        <v>14561</v>
      </c>
      <c r="BM14" s="897">
        <f t="shared" si="10"/>
        <v>283</v>
      </c>
      <c r="BN14" s="897">
        <f t="shared" si="11"/>
        <v>1589</v>
      </c>
      <c r="BO14" s="897">
        <f t="shared" si="12"/>
        <v>1306</v>
      </c>
      <c r="BP14" s="897">
        <f t="shared" si="13"/>
        <v>-80</v>
      </c>
    </row>
    <row r="15" spans="1:68" x14ac:dyDescent="0.2">
      <c r="A15" s="760">
        <v>7</v>
      </c>
      <c r="B15" s="760"/>
      <c r="C15" s="885" t="s">
        <v>14</v>
      </c>
      <c r="D15" s="886"/>
      <c r="E15" s="907">
        <v>1566.9699999999998</v>
      </c>
      <c r="F15" s="901">
        <v>95529</v>
      </c>
      <c r="G15" s="890">
        <v>254249</v>
      </c>
      <c r="H15" s="890">
        <v>122312</v>
      </c>
      <c r="I15" s="890">
        <v>131937</v>
      </c>
      <c r="J15" s="891"/>
      <c r="K15" s="892"/>
      <c r="L15" s="893">
        <v>-3176</v>
      </c>
      <c r="M15" s="894">
        <v>-1476</v>
      </c>
      <c r="N15" s="894">
        <v>-1700</v>
      </c>
      <c r="O15" s="894">
        <v>-1894</v>
      </c>
      <c r="P15" s="894">
        <v>-937</v>
      </c>
      <c r="Q15" s="894">
        <v>-957</v>
      </c>
      <c r="R15" s="894">
        <v>1317</v>
      </c>
      <c r="S15" s="894">
        <v>672</v>
      </c>
      <c r="T15" s="894">
        <v>645</v>
      </c>
      <c r="U15" s="894">
        <v>670</v>
      </c>
      <c r="V15" s="894">
        <v>643</v>
      </c>
      <c r="W15" s="894">
        <v>2</v>
      </c>
      <c r="X15" s="894">
        <v>2</v>
      </c>
      <c r="Y15" s="894">
        <v>3211</v>
      </c>
      <c r="Z15" s="894">
        <v>1609</v>
      </c>
      <c r="AA15" s="894">
        <v>1602</v>
      </c>
      <c r="AB15" s="894">
        <v>1602</v>
      </c>
      <c r="AC15" s="894">
        <v>1598</v>
      </c>
      <c r="AD15" s="894">
        <v>7</v>
      </c>
      <c r="AE15" s="894">
        <v>4</v>
      </c>
      <c r="AF15" s="894">
        <v>-1282</v>
      </c>
      <c r="AG15" s="894">
        <v>-539</v>
      </c>
      <c r="AH15" s="894">
        <v>-743</v>
      </c>
      <c r="AI15" s="894">
        <v>5841</v>
      </c>
      <c r="AJ15" s="894">
        <v>3119</v>
      </c>
      <c r="AK15" s="894">
        <v>2722</v>
      </c>
      <c r="AL15" s="894">
        <v>2723</v>
      </c>
      <c r="AM15" s="894">
        <v>2473</v>
      </c>
      <c r="AN15" s="894">
        <v>349</v>
      </c>
      <c r="AO15" s="894">
        <v>228</v>
      </c>
      <c r="AP15" s="894">
        <v>47</v>
      </c>
      <c r="AQ15" s="894">
        <v>21</v>
      </c>
      <c r="AR15" s="894">
        <v>7123</v>
      </c>
      <c r="AS15" s="894">
        <v>3658</v>
      </c>
      <c r="AT15" s="894">
        <v>3465</v>
      </c>
      <c r="AU15" s="894">
        <v>3365</v>
      </c>
      <c r="AV15" s="894">
        <v>3221</v>
      </c>
      <c r="AW15" s="894">
        <v>217</v>
      </c>
      <c r="AX15" s="894">
        <v>190</v>
      </c>
      <c r="AY15" s="894">
        <v>76</v>
      </c>
      <c r="AZ15" s="894">
        <v>54</v>
      </c>
      <c r="BA15" s="894">
        <v>227</v>
      </c>
      <c r="BB15" s="758"/>
      <c r="BC15" s="895">
        <f t="shared" si="6"/>
        <v>-3176</v>
      </c>
      <c r="BD15" s="895">
        <f t="shared" si="7"/>
        <v>-1894</v>
      </c>
      <c r="BE15" s="896">
        <f t="shared" si="0"/>
        <v>1317</v>
      </c>
      <c r="BF15" s="896">
        <f t="shared" si="1"/>
        <v>3211</v>
      </c>
      <c r="BG15" s="895">
        <f t="shared" si="8"/>
        <v>-1282</v>
      </c>
      <c r="BH15" s="751">
        <f t="shared" si="2"/>
        <v>5841</v>
      </c>
      <c r="BI15" s="751">
        <f t="shared" si="3"/>
        <v>7123</v>
      </c>
      <c r="BJ15" s="895">
        <f t="shared" si="9"/>
        <v>-1390</v>
      </c>
      <c r="BK15" s="897">
        <f t="shared" si="4"/>
        <v>5196</v>
      </c>
      <c r="BL15" s="898">
        <f t="shared" si="5"/>
        <v>6586</v>
      </c>
      <c r="BM15" s="897">
        <f t="shared" si="10"/>
        <v>170</v>
      </c>
      <c r="BN15" s="897">
        <f t="shared" si="11"/>
        <v>577</v>
      </c>
      <c r="BO15" s="897">
        <f t="shared" si="12"/>
        <v>407</v>
      </c>
      <c r="BP15" s="897">
        <f t="shared" si="13"/>
        <v>-62</v>
      </c>
    </row>
    <row r="16" spans="1:68" x14ac:dyDescent="0.2">
      <c r="A16">
        <v>8</v>
      </c>
      <c r="C16" s="885" t="s">
        <v>15</v>
      </c>
      <c r="D16" s="886"/>
      <c r="E16" s="907">
        <v>2133.3000000000002</v>
      </c>
      <c r="F16" s="902">
        <v>61969</v>
      </c>
      <c r="G16" s="903">
        <v>164967</v>
      </c>
      <c r="H16" s="904">
        <v>79120</v>
      </c>
      <c r="I16" s="904">
        <v>85847</v>
      </c>
      <c r="J16" s="905"/>
      <c r="K16" s="906"/>
      <c r="L16" s="893">
        <v>-2700</v>
      </c>
      <c r="M16" s="894">
        <v>-1222</v>
      </c>
      <c r="N16" s="894">
        <v>-1478</v>
      </c>
      <c r="O16" s="894">
        <v>-1590</v>
      </c>
      <c r="P16" s="894">
        <v>-759</v>
      </c>
      <c r="Q16" s="894">
        <v>-831</v>
      </c>
      <c r="R16" s="894">
        <v>948</v>
      </c>
      <c r="S16" s="894">
        <v>496</v>
      </c>
      <c r="T16" s="894">
        <v>452</v>
      </c>
      <c r="U16" s="894">
        <v>493</v>
      </c>
      <c r="V16" s="894">
        <v>451</v>
      </c>
      <c r="W16" s="894">
        <v>3</v>
      </c>
      <c r="X16" s="894">
        <v>1</v>
      </c>
      <c r="Y16" s="894">
        <v>2538</v>
      </c>
      <c r="Z16" s="894">
        <v>1255</v>
      </c>
      <c r="AA16" s="894">
        <v>1283</v>
      </c>
      <c r="AB16" s="894">
        <v>1252</v>
      </c>
      <c r="AC16" s="894">
        <v>1282</v>
      </c>
      <c r="AD16" s="894">
        <v>3</v>
      </c>
      <c r="AE16" s="894">
        <v>1</v>
      </c>
      <c r="AF16" s="894">
        <v>-1110</v>
      </c>
      <c r="AG16" s="894">
        <v>-463</v>
      </c>
      <c r="AH16" s="894">
        <v>-647</v>
      </c>
      <c r="AI16" s="894">
        <v>3426</v>
      </c>
      <c r="AJ16" s="894">
        <v>1766</v>
      </c>
      <c r="AK16" s="894">
        <v>1660</v>
      </c>
      <c r="AL16" s="894">
        <v>1622</v>
      </c>
      <c r="AM16" s="894">
        <v>1445</v>
      </c>
      <c r="AN16" s="894">
        <v>119</v>
      </c>
      <c r="AO16" s="894">
        <v>189</v>
      </c>
      <c r="AP16" s="894">
        <v>25</v>
      </c>
      <c r="AQ16" s="894">
        <v>26</v>
      </c>
      <c r="AR16" s="894">
        <v>4536</v>
      </c>
      <c r="AS16" s="894">
        <v>2229</v>
      </c>
      <c r="AT16" s="894">
        <v>2307</v>
      </c>
      <c r="AU16" s="894">
        <v>2080</v>
      </c>
      <c r="AV16" s="894">
        <v>2072</v>
      </c>
      <c r="AW16" s="894">
        <v>114</v>
      </c>
      <c r="AX16" s="894">
        <v>164</v>
      </c>
      <c r="AY16" s="894">
        <v>35</v>
      </c>
      <c r="AZ16" s="894">
        <v>71</v>
      </c>
      <c r="BA16" s="894">
        <v>-112</v>
      </c>
      <c r="BB16" s="758"/>
      <c r="BC16" s="895">
        <f t="shared" si="6"/>
        <v>-2700</v>
      </c>
      <c r="BD16" s="895">
        <f t="shared" si="7"/>
        <v>-1590</v>
      </c>
      <c r="BE16" s="896">
        <f t="shared" si="0"/>
        <v>948</v>
      </c>
      <c r="BF16" s="896">
        <f t="shared" si="1"/>
        <v>2538</v>
      </c>
      <c r="BG16" s="895">
        <f t="shared" si="8"/>
        <v>-1110</v>
      </c>
      <c r="BH16" s="751">
        <f t="shared" si="2"/>
        <v>3426</v>
      </c>
      <c r="BI16" s="751">
        <f t="shared" si="3"/>
        <v>4536</v>
      </c>
      <c r="BJ16" s="895">
        <f t="shared" si="9"/>
        <v>-1085</v>
      </c>
      <c r="BK16" s="897">
        <f t="shared" si="4"/>
        <v>3067</v>
      </c>
      <c r="BL16" s="898">
        <f t="shared" si="5"/>
        <v>4152</v>
      </c>
      <c r="BM16" s="897">
        <f t="shared" si="10"/>
        <v>30</v>
      </c>
      <c r="BN16" s="897">
        <f t="shared" si="11"/>
        <v>308</v>
      </c>
      <c r="BO16" s="897">
        <f t="shared" si="12"/>
        <v>278</v>
      </c>
      <c r="BP16" s="897">
        <f t="shared" si="13"/>
        <v>-55</v>
      </c>
    </row>
    <row r="17" spans="1:68" x14ac:dyDescent="0.2">
      <c r="A17">
        <v>9</v>
      </c>
      <c r="C17" s="885" t="s">
        <v>16</v>
      </c>
      <c r="D17" s="886"/>
      <c r="E17" s="907">
        <v>870.8</v>
      </c>
      <c r="F17" s="902">
        <v>38630</v>
      </c>
      <c r="G17" s="903">
        <v>103770</v>
      </c>
      <c r="H17" s="904">
        <v>49405</v>
      </c>
      <c r="I17" s="904">
        <v>54365</v>
      </c>
      <c r="J17" s="905"/>
      <c r="K17" s="906"/>
      <c r="L17" s="893">
        <v>-1221</v>
      </c>
      <c r="M17" s="894">
        <v>-564</v>
      </c>
      <c r="N17" s="894">
        <v>-657</v>
      </c>
      <c r="O17" s="894">
        <v>-826</v>
      </c>
      <c r="P17" s="894">
        <v>-415</v>
      </c>
      <c r="Q17" s="894">
        <v>-411</v>
      </c>
      <c r="R17" s="894">
        <v>619</v>
      </c>
      <c r="S17" s="894">
        <v>314</v>
      </c>
      <c r="T17" s="894">
        <v>305</v>
      </c>
      <c r="U17" s="894">
        <v>310</v>
      </c>
      <c r="V17" s="894">
        <v>298</v>
      </c>
      <c r="W17" s="894">
        <v>4</v>
      </c>
      <c r="X17" s="894">
        <v>7</v>
      </c>
      <c r="Y17" s="894">
        <v>1445</v>
      </c>
      <c r="Z17" s="894">
        <v>729</v>
      </c>
      <c r="AA17" s="894">
        <v>716</v>
      </c>
      <c r="AB17" s="894">
        <v>728</v>
      </c>
      <c r="AC17" s="894">
        <v>715</v>
      </c>
      <c r="AD17" s="894">
        <v>1</v>
      </c>
      <c r="AE17" s="894">
        <v>1</v>
      </c>
      <c r="AF17" s="894">
        <v>-395</v>
      </c>
      <c r="AG17" s="894">
        <v>-149</v>
      </c>
      <c r="AH17" s="894">
        <v>-246</v>
      </c>
      <c r="AI17" s="894">
        <v>2593</v>
      </c>
      <c r="AJ17" s="894">
        <v>1322</v>
      </c>
      <c r="AK17" s="894">
        <v>1271</v>
      </c>
      <c r="AL17" s="894">
        <v>1093</v>
      </c>
      <c r="AM17" s="894">
        <v>1036</v>
      </c>
      <c r="AN17" s="894">
        <v>198</v>
      </c>
      <c r="AO17" s="894">
        <v>214</v>
      </c>
      <c r="AP17" s="894">
        <v>31</v>
      </c>
      <c r="AQ17" s="894">
        <v>21</v>
      </c>
      <c r="AR17" s="894">
        <v>2988</v>
      </c>
      <c r="AS17" s="894">
        <v>1471</v>
      </c>
      <c r="AT17" s="894">
        <v>1517</v>
      </c>
      <c r="AU17" s="894">
        <v>1282</v>
      </c>
      <c r="AV17" s="894">
        <v>1241</v>
      </c>
      <c r="AW17" s="894">
        <v>160</v>
      </c>
      <c r="AX17" s="894">
        <v>214</v>
      </c>
      <c r="AY17" s="894">
        <v>29</v>
      </c>
      <c r="AZ17" s="894">
        <v>62</v>
      </c>
      <c r="BA17" s="894">
        <v>113</v>
      </c>
      <c r="BB17" s="758"/>
      <c r="BC17" s="895">
        <f t="shared" si="6"/>
        <v>-1221</v>
      </c>
      <c r="BD17" s="895">
        <f t="shared" si="7"/>
        <v>-826</v>
      </c>
      <c r="BE17" s="896">
        <f t="shared" si="0"/>
        <v>619</v>
      </c>
      <c r="BF17" s="896">
        <f t="shared" si="1"/>
        <v>1445</v>
      </c>
      <c r="BG17" s="895">
        <f t="shared" si="8"/>
        <v>-395</v>
      </c>
      <c r="BH17" s="751">
        <f t="shared" si="2"/>
        <v>2593</v>
      </c>
      <c r="BI17" s="751">
        <f t="shared" si="3"/>
        <v>2988</v>
      </c>
      <c r="BJ17" s="895">
        <f t="shared" si="9"/>
        <v>-394</v>
      </c>
      <c r="BK17" s="897">
        <f t="shared" si="4"/>
        <v>2129</v>
      </c>
      <c r="BL17" s="898">
        <f t="shared" si="5"/>
        <v>2523</v>
      </c>
      <c r="BM17" s="897">
        <f t="shared" si="10"/>
        <v>38</v>
      </c>
      <c r="BN17" s="897">
        <f t="shared" si="11"/>
        <v>412</v>
      </c>
      <c r="BO17" s="897">
        <f t="shared" si="12"/>
        <v>374</v>
      </c>
      <c r="BP17" s="897">
        <f t="shared" si="13"/>
        <v>-39</v>
      </c>
    </row>
    <row r="18" spans="1:68" x14ac:dyDescent="0.2">
      <c r="A18">
        <v>10</v>
      </c>
      <c r="C18" s="885" t="s">
        <v>17</v>
      </c>
      <c r="D18" s="886"/>
      <c r="E18" s="907">
        <v>595.71</v>
      </c>
      <c r="F18" s="901">
        <v>52693</v>
      </c>
      <c r="G18" s="890">
        <v>131567</v>
      </c>
      <c r="H18" s="890">
        <v>62637</v>
      </c>
      <c r="I18" s="890">
        <v>68930</v>
      </c>
      <c r="J18" s="891"/>
      <c r="K18" s="892"/>
      <c r="L18" s="893">
        <v>-1491</v>
      </c>
      <c r="M18" s="894">
        <v>-698</v>
      </c>
      <c r="N18" s="894">
        <v>-793</v>
      </c>
      <c r="O18" s="894">
        <v>-1250</v>
      </c>
      <c r="P18" s="894">
        <v>-636</v>
      </c>
      <c r="Q18" s="894">
        <v>-614</v>
      </c>
      <c r="R18" s="894">
        <v>731</v>
      </c>
      <c r="S18" s="894">
        <v>376</v>
      </c>
      <c r="T18" s="894">
        <v>355</v>
      </c>
      <c r="U18" s="894">
        <v>373</v>
      </c>
      <c r="V18" s="894">
        <v>354</v>
      </c>
      <c r="W18" s="894">
        <v>3</v>
      </c>
      <c r="X18" s="894">
        <v>1</v>
      </c>
      <c r="Y18" s="894">
        <v>1981</v>
      </c>
      <c r="Z18" s="894">
        <v>1012</v>
      </c>
      <c r="AA18" s="894">
        <v>969</v>
      </c>
      <c r="AB18" s="894">
        <v>1008</v>
      </c>
      <c r="AC18" s="894">
        <v>968</v>
      </c>
      <c r="AD18" s="894">
        <v>4</v>
      </c>
      <c r="AE18" s="894">
        <v>1</v>
      </c>
      <c r="AF18" s="894">
        <v>-241</v>
      </c>
      <c r="AG18" s="894">
        <v>-62</v>
      </c>
      <c r="AH18" s="894">
        <v>-179</v>
      </c>
      <c r="AI18" s="894">
        <v>3859</v>
      </c>
      <c r="AJ18" s="894">
        <v>2048</v>
      </c>
      <c r="AK18" s="894">
        <v>1811</v>
      </c>
      <c r="AL18" s="894">
        <v>1691</v>
      </c>
      <c r="AM18" s="894">
        <v>1549</v>
      </c>
      <c r="AN18" s="894">
        <v>330</v>
      </c>
      <c r="AO18" s="894">
        <v>234</v>
      </c>
      <c r="AP18" s="894">
        <v>27</v>
      </c>
      <c r="AQ18" s="894">
        <v>28</v>
      </c>
      <c r="AR18" s="894">
        <v>4100</v>
      </c>
      <c r="AS18" s="894">
        <v>2110</v>
      </c>
      <c r="AT18" s="894">
        <v>1990</v>
      </c>
      <c r="AU18" s="894">
        <v>1781</v>
      </c>
      <c r="AV18" s="894">
        <v>1754</v>
      </c>
      <c r="AW18" s="894">
        <v>298</v>
      </c>
      <c r="AX18" s="894">
        <v>208</v>
      </c>
      <c r="AY18" s="894">
        <v>31</v>
      </c>
      <c r="AZ18" s="894">
        <v>28</v>
      </c>
      <c r="BA18" s="894">
        <v>306</v>
      </c>
      <c r="BB18" s="758"/>
      <c r="BC18" s="895">
        <f t="shared" si="6"/>
        <v>-1491</v>
      </c>
      <c r="BD18" s="895">
        <f t="shared" si="7"/>
        <v>-1250</v>
      </c>
      <c r="BE18" s="896">
        <f t="shared" si="0"/>
        <v>731</v>
      </c>
      <c r="BF18" s="896">
        <f t="shared" si="1"/>
        <v>1981</v>
      </c>
      <c r="BG18" s="895">
        <f t="shared" si="8"/>
        <v>-241</v>
      </c>
      <c r="BH18" s="751">
        <f t="shared" si="2"/>
        <v>3859</v>
      </c>
      <c r="BI18" s="751">
        <f t="shared" si="3"/>
        <v>4100</v>
      </c>
      <c r="BJ18" s="895">
        <f t="shared" si="9"/>
        <v>-295</v>
      </c>
      <c r="BK18" s="897">
        <f t="shared" si="4"/>
        <v>3240</v>
      </c>
      <c r="BL18" s="898">
        <f t="shared" si="5"/>
        <v>3535</v>
      </c>
      <c r="BM18" s="897">
        <f t="shared" si="10"/>
        <v>58</v>
      </c>
      <c r="BN18" s="897">
        <f t="shared" si="11"/>
        <v>564</v>
      </c>
      <c r="BO18" s="897">
        <f t="shared" si="12"/>
        <v>506</v>
      </c>
      <c r="BP18" s="897">
        <f t="shared" si="13"/>
        <v>-4</v>
      </c>
    </row>
    <row r="19" spans="1:68" x14ac:dyDescent="0.2">
      <c r="A19">
        <v>1</v>
      </c>
      <c r="B19" s="912">
        <v>100</v>
      </c>
      <c r="C19" s="913" t="s">
        <v>513</v>
      </c>
      <c r="D19" s="813" t="s">
        <v>514</v>
      </c>
      <c r="E19" s="914">
        <v>557.02</v>
      </c>
      <c r="F19" s="908">
        <v>714974</v>
      </c>
      <c r="G19" s="890">
        <v>1531691</v>
      </c>
      <c r="H19" s="890">
        <v>723702</v>
      </c>
      <c r="I19" s="890">
        <v>807989</v>
      </c>
      <c r="J19" s="891">
        <v>1522273</v>
      </c>
      <c r="K19" s="892">
        <v>1515590</v>
      </c>
      <c r="L19" s="893">
        <v>-6683</v>
      </c>
      <c r="M19" s="894">
        <v>-3605</v>
      </c>
      <c r="N19" s="894">
        <v>-3078</v>
      </c>
      <c r="O19" s="894">
        <v>-6064</v>
      </c>
      <c r="P19" s="894">
        <v>-3121</v>
      </c>
      <c r="Q19" s="894">
        <v>-2943</v>
      </c>
      <c r="R19" s="894">
        <v>10100</v>
      </c>
      <c r="S19" s="894">
        <v>5186</v>
      </c>
      <c r="T19" s="894">
        <v>4914</v>
      </c>
      <c r="U19" s="894">
        <v>5047</v>
      </c>
      <c r="V19" s="894">
        <v>4769</v>
      </c>
      <c r="W19" s="894">
        <v>139</v>
      </c>
      <c r="X19" s="894">
        <v>145</v>
      </c>
      <c r="Y19" s="894">
        <v>16164</v>
      </c>
      <c r="Z19" s="894">
        <v>8307</v>
      </c>
      <c r="AA19" s="894">
        <v>7857</v>
      </c>
      <c r="AB19" s="894">
        <v>8136</v>
      </c>
      <c r="AC19" s="894">
        <v>7698</v>
      </c>
      <c r="AD19" s="894">
        <v>171</v>
      </c>
      <c r="AE19" s="894">
        <v>159</v>
      </c>
      <c r="AF19" s="894">
        <v>-619</v>
      </c>
      <c r="AG19" s="894">
        <v>-484</v>
      </c>
      <c r="AH19" s="894">
        <v>-135</v>
      </c>
      <c r="AI19" s="894">
        <v>75606</v>
      </c>
      <c r="AJ19" s="894">
        <v>38613</v>
      </c>
      <c r="AK19" s="894">
        <v>36993</v>
      </c>
      <c r="AL19" s="894">
        <v>33257</v>
      </c>
      <c r="AM19" s="894">
        <v>32584</v>
      </c>
      <c r="AN19" s="894">
        <v>4763</v>
      </c>
      <c r="AO19" s="894">
        <v>4074</v>
      </c>
      <c r="AP19" s="894">
        <v>593</v>
      </c>
      <c r="AQ19" s="894">
        <v>335</v>
      </c>
      <c r="AR19" s="894">
        <v>76225</v>
      </c>
      <c r="AS19" s="894">
        <v>39097</v>
      </c>
      <c r="AT19" s="894">
        <v>37128</v>
      </c>
      <c r="AU19" s="894">
        <v>33630</v>
      </c>
      <c r="AV19" s="894">
        <v>32221</v>
      </c>
      <c r="AW19" s="894">
        <v>4122</v>
      </c>
      <c r="AX19" s="894">
        <v>3780</v>
      </c>
      <c r="AY19" s="894">
        <v>1345</v>
      </c>
      <c r="AZ19" s="894">
        <v>1127</v>
      </c>
      <c r="BA19" s="894">
        <v>3594</v>
      </c>
      <c r="BB19" s="761"/>
      <c r="BC19" s="895">
        <f t="shared" si="6"/>
        <v>-6683</v>
      </c>
      <c r="BD19" s="895">
        <f t="shared" si="7"/>
        <v>-6064</v>
      </c>
      <c r="BE19" s="896">
        <f>R19</f>
        <v>10100</v>
      </c>
      <c r="BF19" s="896">
        <f>Y19</f>
        <v>16164</v>
      </c>
      <c r="BG19" s="895">
        <f t="shared" si="8"/>
        <v>-619</v>
      </c>
      <c r="BH19" s="751">
        <f t="shared" si="2"/>
        <v>75606</v>
      </c>
      <c r="BI19" s="751">
        <f t="shared" si="3"/>
        <v>76225</v>
      </c>
      <c r="BJ19" s="895">
        <f t="shared" si="9"/>
        <v>-10</v>
      </c>
      <c r="BK19" s="897">
        <f t="shared" si="4"/>
        <v>65841</v>
      </c>
      <c r="BL19" s="898">
        <f t="shared" si="5"/>
        <v>65851</v>
      </c>
      <c r="BM19" s="897">
        <f t="shared" si="10"/>
        <v>935</v>
      </c>
      <c r="BN19" s="897">
        <f t="shared" si="11"/>
        <v>8837</v>
      </c>
      <c r="BO19" s="897">
        <f t="shared" si="12"/>
        <v>7902</v>
      </c>
      <c r="BP19" s="897">
        <f t="shared" si="13"/>
        <v>-1544</v>
      </c>
    </row>
    <row r="20" spans="1:68" x14ac:dyDescent="0.2">
      <c r="B20" s="912">
        <v>101</v>
      </c>
      <c r="C20" s="915" t="s">
        <v>19</v>
      </c>
      <c r="D20" s="813"/>
      <c r="E20" s="916">
        <v>34.020000000000003</v>
      </c>
      <c r="F20" s="917">
        <v>98506</v>
      </c>
      <c r="G20" s="892">
        <v>214101</v>
      </c>
      <c r="H20" s="892">
        <v>100993</v>
      </c>
      <c r="I20" s="892">
        <v>113108</v>
      </c>
      <c r="J20" s="891">
        <v>214362</v>
      </c>
      <c r="K20" s="892">
        <v>213462</v>
      </c>
      <c r="L20" s="893">
        <v>-900</v>
      </c>
      <c r="M20" s="894">
        <v>-516</v>
      </c>
      <c r="N20" s="894">
        <v>-384</v>
      </c>
      <c r="O20" s="894">
        <v>-277</v>
      </c>
      <c r="P20" s="894">
        <v>-86</v>
      </c>
      <c r="Q20" s="894">
        <v>-191</v>
      </c>
      <c r="R20" s="894">
        <v>1555</v>
      </c>
      <c r="S20" s="894">
        <v>824</v>
      </c>
      <c r="T20" s="894">
        <v>731</v>
      </c>
      <c r="U20" s="894">
        <v>809</v>
      </c>
      <c r="V20" s="894">
        <v>716</v>
      </c>
      <c r="W20" s="894">
        <v>15</v>
      </c>
      <c r="X20" s="894">
        <v>15</v>
      </c>
      <c r="Y20" s="894">
        <v>1832</v>
      </c>
      <c r="Z20" s="894">
        <v>910</v>
      </c>
      <c r="AA20" s="894">
        <v>922</v>
      </c>
      <c r="AB20" s="894">
        <v>900</v>
      </c>
      <c r="AC20" s="894">
        <v>918</v>
      </c>
      <c r="AD20" s="894">
        <v>10</v>
      </c>
      <c r="AE20" s="894">
        <v>4</v>
      </c>
      <c r="AF20" s="894">
        <v>-623</v>
      </c>
      <c r="AG20" s="894">
        <v>-430</v>
      </c>
      <c r="AH20" s="894">
        <v>-193</v>
      </c>
      <c r="AI20" s="894">
        <v>10894</v>
      </c>
      <c r="AJ20" s="894">
        <v>5551</v>
      </c>
      <c r="AK20" s="894">
        <v>5343</v>
      </c>
      <c r="AL20" s="894">
        <v>4731</v>
      </c>
      <c r="AM20" s="894">
        <v>4688</v>
      </c>
      <c r="AN20" s="894">
        <v>736</v>
      </c>
      <c r="AO20" s="894">
        <v>593</v>
      </c>
      <c r="AP20" s="894">
        <v>84</v>
      </c>
      <c r="AQ20" s="894">
        <v>62</v>
      </c>
      <c r="AR20" s="894">
        <v>11517</v>
      </c>
      <c r="AS20" s="894">
        <v>5981</v>
      </c>
      <c r="AT20" s="894">
        <v>5536</v>
      </c>
      <c r="AU20" s="894">
        <v>5130</v>
      </c>
      <c r="AV20" s="894">
        <v>4856</v>
      </c>
      <c r="AW20" s="894">
        <v>643</v>
      </c>
      <c r="AX20" s="894">
        <v>503</v>
      </c>
      <c r="AY20" s="894">
        <v>208</v>
      </c>
      <c r="AZ20" s="894">
        <v>177</v>
      </c>
      <c r="BA20" s="894">
        <v>105</v>
      </c>
      <c r="BB20" s="751"/>
      <c r="BC20" s="895">
        <f t="shared" si="6"/>
        <v>-900</v>
      </c>
      <c r="BD20" s="895">
        <f t="shared" si="7"/>
        <v>-277</v>
      </c>
      <c r="BE20" s="896">
        <f t="shared" ref="BE20:BE68" si="14">R20</f>
        <v>1555</v>
      </c>
      <c r="BF20" s="896">
        <f t="shared" ref="BF20:BF68" si="15">Y20</f>
        <v>1832</v>
      </c>
      <c r="BG20" s="895">
        <f t="shared" si="8"/>
        <v>-623</v>
      </c>
      <c r="BH20" s="751">
        <f t="shared" si="2"/>
        <v>10894</v>
      </c>
      <c r="BI20" s="751">
        <f t="shared" si="3"/>
        <v>11517</v>
      </c>
      <c r="BJ20" s="895">
        <f t="shared" si="9"/>
        <v>-567</v>
      </c>
      <c r="BK20" s="897">
        <f t="shared" si="4"/>
        <v>9419</v>
      </c>
      <c r="BL20" s="898">
        <f t="shared" si="5"/>
        <v>9986</v>
      </c>
      <c r="BM20" s="897">
        <f t="shared" si="10"/>
        <v>183</v>
      </c>
      <c r="BN20" s="897">
        <f t="shared" si="11"/>
        <v>1329</v>
      </c>
      <c r="BO20" s="897">
        <f t="shared" si="12"/>
        <v>1146</v>
      </c>
      <c r="BP20" s="897">
        <f t="shared" si="13"/>
        <v>-239</v>
      </c>
    </row>
    <row r="21" spans="1:68" x14ac:dyDescent="0.2">
      <c r="B21" s="912">
        <v>102</v>
      </c>
      <c r="C21" s="915" t="s">
        <v>515</v>
      </c>
      <c r="D21" s="813"/>
      <c r="E21" s="916">
        <v>32.659999999999997</v>
      </c>
      <c r="F21" s="917">
        <v>68228</v>
      </c>
      <c r="G21" s="892">
        <v>137137</v>
      </c>
      <c r="H21" s="892">
        <v>64805</v>
      </c>
      <c r="I21" s="892">
        <v>72332</v>
      </c>
      <c r="J21" s="891">
        <v>136988</v>
      </c>
      <c r="K21" s="892">
        <v>136422</v>
      </c>
      <c r="L21" s="893">
        <v>-566</v>
      </c>
      <c r="M21" s="894">
        <v>-322</v>
      </c>
      <c r="N21" s="894">
        <v>-244</v>
      </c>
      <c r="O21" s="894">
        <v>-405</v>
      </c>
      <c r="P21" s="894">
        <v>-201</v>
      </c>
      <c r="Q21" s="894">
        <v>-204</v>
      </c>
      <c r="R21" s="894">
        <v>1009</v>
      </c>
      <c r="S21" s="894">
        <v>494</v>
      </c>
      <c r="T21" s="894">
        <v>515</v>
      </c>
      <c r="U21" s="894">
        <v>480</v>
      </c>
      <c r="V21" s="894">
        <v>501</v>
      </c>
      <c r="W21" s="894">
        <v>14</v>
      </c>
      <c r="X21" s="894">
        <v>14</v>
      </c>
      <c r="Y21" s="894">
        <v>1414</v>
      </c>
      <c r="Z21" s="894">
        <v>695</v>
      </c>
      <c r="AA21" s="894">
        <v>719</v>
      </c>
      <c r="AB21" s="894">
        <v>683</v>
      </c>
      <c r="AC21" s="894">
        <v>707</v>
      </c>
      <c r="AD21" s="894">
        <v>12</v>
      </c>
      <c r="AE21" s="894">
        <v>12</v>
      </c>
      <c r="AF21" s="993">
        <v>-161</v>
      </c>
      <c r="AG21" s="894">
        <v>-121</v>
      </c>
      <c r="AH21" s="894">
        <v>-40</v>
      </c>
      <c r="AI21" s="894">
        <v>7436</v>
      </c>
      <c r="AJ21" s="894">
        <v>3687</v>
      </c>
      <c r="AK21" s="894">
        <v>3749</v>
      </c>
      <c r="AL21" s="894">
        <v>3208</v>
      </c>
      <c r="AM21" s="894">
        <v>3316</v>
      </c>
      <c r="AN21" s="894">
        <v>426</v>
      </c>
      <c r="AO21" s="894">
        <v>412</v>
      </c>
      <c r="AP21" s="894">
        <v>53</v>
      </c>
      <c r="AQ21" s="894">
        <v>21</v>
      </c>
      <c r="AR21" s="894">
        <v>7597</v>
      </c>
      <c r="AS21" s="894">
        <v>3808</v>
      </c>
      <c r="AT21" s="894">
        <v>3789</v>
      </c>
      <c r="AU21" s="894">
        <v>3126</v>
      </c>
      <c r="AV21" s="894">
        <v>3155</v>
      </c>
      <c r="AW21" s="894">
        <v>535</v>
      </c>
      <c r="AX21" s="894">
        <v>527</v>
      </c>
      <c r="AY21" s="894">
        <v>147</v>
      </c>
      <c r="AZ21" s="894">
        <v>107</v>
      </c>
      <c r="BA21" s="894">
        <v>-110</v>
      </c>
      <c r="BB21" s="751"/>
      <c r="BC21" s="895">
        <f t="shared" si="6"/>
        <v>-566</v>
      </c>
      <c r="BD21" s="895">
        <f t="shared" si="7"/>
        <v>-405</v>
      </c>
      <c r="BE21" s="896">
        <f t="shared" si="14"/>
        <v>1009</v>
      </c>
      <c r="BF21" s="896">
        <f t="shared" si="15"/>
        <v>1414</v>
      </c>
      <c r="BG21" s="895">
        <f t="shared" si="8"/>
        <v>-161</v>
      </c>
      <c r="BH21" s="751">
        <f t="shared" si="2"/>
        <v>7436</v>
      </c>
      <c r="BI21" s="751">
        <f t="shared" si="3"/>
        <v>7597</v>
      </c>
      <c r="BJ21" s="895">
        <f t="shared" si="9"/>
        <v>243</v>
      </c>
      <c r="BK21" s="897">
        <f t="shared" si="4"/>
        <v>6524</v>
      </c>
      <c r="BL21" s="898">
        <f t="shared" si="5"/>
        <v>6281</v>
      </c>
      <c r="BM21" s="897">
        <f t="shared" si="10"/>
        <v>-224</v>
      </c>
      <c r="BN21" s="897">
        <f t="shared" si="11"/>
        <v>838</v>
      </c>
      <c r="BO21" s="897">
        <f t="shared" si="12"/>
        <v>1062</v>
      </c>
      <c r="BP21" s="897">
        <f t="shared" si="13"/>
        <v>-180</v>
      </c>
    </row>
    <row r="22" spans="1:68" x14ac:dyDescent="0.2">
      <c r="B22" s="912">
        <v>105</v>
      </c>
      <c r="C22" s="996" t="s">
        <v>22</v>
      </c>
      <c r="D22" s="813"/>
      <c r="E22" s="916">
        <v>14.68</v>
      </c>
      <c r="F22" s="917">
        <v>59017</v>
      </c>
      <c r="G22" s="892">
        <v>107082</v>
      </c>
      <c r="H22" s="892">
        <v>52918</v>
      </c>
      <c r="I22" s="892">
        <v>54164</v>
      </c>
      <c r="J22" s="891">
        <v>107259</v>
      </c>
      <c r="K22" s="892">
        <v>107027</v>
      </c>
      <c r="L22" s="893">
        <v>-232</v>
      </c>
      <c r="M22" s="894">
        <v>-98</v>
      </c>
      <c r="N22" s="894">
        <v>-134</v>
      </c>
      <c r="O22" s="894">
        <v>-644</v>
      </c>
      <c r="P22" s="894">
        <v>-399</v>
      </c>
      <c r="Q22" s="894">
        <v>-245</v>
      </c>
      <c r="R22" s="894">
        <v>811</v>
      </c>
      <c r="S22" s="894">
        <v>407</v>
      </c>
      <c r="T22" s="894">
        <v>404</v>
      </c>
      <c r="U22" s="894">
        <v>377</v>
      </c>
      <c r="V22" s="894">
        <v>376</v>
      </c>
      <c r="W22" s="894">
        <v>30</v>
      </c>
      <c r="X22" s="894">
        <v>28</v>
      </c>
      <c r="Y22" s="894">
        <v>1455</v>
      </c>
      <c r="Z22" s="894">
        <v>806</v>
      </c>
      <c r="AA22" s="894">
        <v>649</v>
      </c>
      <c r="AB22" s="894">
        <v>792</v>
      </c>
      <c r="AC22" s="894">
        <v>639</v>
      </c>
      <c r="AD22" s="894">
        <v>14</v>
      </c>
      <c r="AE22" s="894">
        <v>10</v>
      </c>
      <c r="AF22" s="993">
        <v>412</v>
      </c>
      <c r="AG22" s="894">
        <v>301</v>
      </c>
      <c r="AH22" s="894">
        <v>111</v>
      </c>
      <c r="AI22" s="894">
        <v>8128</v>
      </c>
      <c r="AJ22" s="894">
        <v>4411</v>
      </c>
      <c r="AK22" s="894">
        <v>3717</v>
      </c>
      <c r="AL22" s="894">
        <v>3467</v>
      </c>
      <c r="AM22" s="894">
        <v>3014</v>
      </c>
      <c r="AN22" s="894">
        <v>834</v>
      </c>
      <c r="AO22" s="894">
        <v>666</v>
      </c>
      <c r="AP22" s="894">
        <v>110</v>
      </c>
      <c r="AQ22" s="894">
        <v>37</v>
      </c>
      <c r="AR22" s="894">
        <v>7716</v>
      </c>
      <c r="AS22" s="894">
        <v>4110</v>
      </c>
      <c r="AT22" s="894">
        <v>3606</v>
      </c>
      <c r="AU22" s="894">
        <v>3161</v>
      </c>
      <c r="AV22" s="894">
        <v>2833</v>
      </c>
      <c r="AW22" s="894">
        <v>666</v>
      </c>
      <c r="AX22" s="894">
        <v>588</v>
      </c>
      <c r="AY22" s="894">
        <v>283</v>
      </c>
      <c r="AZ22" s="894">
        <v>185</v>
      </c>
      <c r="BA22" s="894">
        <v>403</v>
      </c>
      <c r="BB22" s="751"/>
      <c r="BC22" s="895">
        <f t="shared" si="6"/>
        <v>-232</v>
      </c>
      <c r="BD22" s="895">
        <f t="shared" si="7"/>
        <v>-644</v>
      </c>
      <c r="BE22" s="896">
        <f t="shared" si="14"/>
        <v>811</v>
      </c>
      <c r="BF22" s="896">
        <f t="shared" si="15"/>
        <v>1455</v>
      </c>
      <c r="BG22" s="895">
        <f t="shared" si="8"/>
        <v>412</v>
      </c>
      <c r="BH22" s="751">
        <f t="shared" si="2"/>
        <v>8128</v>
      </c>
      <c r="BI22" s="751">
        <f t="shared" si="3"/>
        <v>7716</v>
      </c>
      <c r="BJ22" s="895">
        <f t="shared" si="9"/>
        <v>487</v>
      </c>
      <c r="BK22" s="897">
        <f t="shared" si="4"/>
        <v>6481</v>
      </c>
      <c r="BL22" s="898">
        <f t="shared" si="5"/>
        <v>5994</v>
      </c>
      <c r="BM22" s="897">
        <f t="shared" si="10"/>
        <v>246</v>
      </c>
      <c r="BN22" s="897">
        <f t="shared" si="11"/>
        <v>1500</v>
      </c>
      <c r="BO22" s="897">
        <f t="shared" si="12"/>
        <v>1254</v>
      </c>
      <c r="BP22" s="897">
        <f t="shared" si="13"/>
        <v>-321</v>
      </c>
    </row>
    <row r="23" spans="1:68" x14ac:dyDescent="0.2">
      <c r="B23" s="912">
        <v>106</v>
      </c>
      <c r="C23" s="915" t="s">
        <v>24</v>
      </c>
      <c r="D23" s="813"/>
      <c r="E23" s="916">
        <v>11.36</v>
      </c>
      <c r="F23" s="917">
        <v>49115</v>
      </c>
      <c r="G23" s="892">
        <v>96333</v>
      </c>
      <c r="H23" s="892">
        <v>45331</v>
      </c>
      <c r="I23" s="892">
        <v>51002</v>
      </c>
      <c r="J23" s="891">
        <v>95031</v>
      </c>
      <c r="K23" s="892">
        <v>94119</v>
      </c>
      <c r="L23" s="893">
        <v>-912</v>
      </c>
      <c r="M23" s="894">
        <v>-477</v>
      </c>
      <c r="N23" s="894">
        <v>-435</v>
      </c>
      <c r="O23" s="894">
        <v>-943</v>
      </c>
      <c r="P23" s="894">
        <v>-485</v>
      </c>
      <c r="Q23" s="894">
        <v>-458</v>
      </c>
      <c r="R23" s="894">
        <v>542</v>
      </c>
      <c r="S23" s="894">
        <v>258</v>
      </c>
      <c r="T23" s="894">
        <v>284</v>
      </c>
      <c r="U23" s="894">
        <v>247</v>
      </c>
      <c r="V23" s="894">
        <v>267</v>
      </c>
      <c r="W23" s="894">
        <v>11</v>
      </c>
      <c r="X23" s="894">
        <v>17</v>
      </c>
      <c r="Y23" s="894">
        <v>1485</v>
      </c>
      <c r="Z23" s="894">
        <v>743</v>
      </c>
      <c r="AA23" s="894">
        <v>742</v>
      </c>
      <c r="AB23" s="894">
        <v>697</v>
      </c>
      <c r="AC23" s="894">
        <v>697</v>
      </c>
      <c r="AD23" s="894">
        <v>46</v>
      </c>
      <c r="AE23" s="894">
        <v>45</v>
      </c>
      <c r="AF23" s="993">
        <v>31</v>
      </c>
      <c r="AG23" s="894">
        <v>8</v>
      </c>
      <c r="AH23" s="894">
        <v>23</v>
      </c>
      <c r="AI23" s="894">
        <v>5363</v>
      </c>
      <c r="AJ23" s="894">
        <v>2860</v>
      </c>
      <c r="AK23" s="894">
        <v>2503</v>
      </c>
      <c r="AL23" s="894">
        <v>2323</v>
      </c>
      <c r="AM23" s="894">
        <v>2001</v>
      </c>
      <c r="AN23" s="894">
        <v>477</v>
      </c>
      <c r="AO23" s="894">
        <v>459</v>
      </c>
      <c r="AP23" s="894">
        <v>60</v>
      </c>
      <c r="AQ23" s="894">
        <v>43</v>
      </c>
      <c r="AR23" s="894">
        <v>5332</v>
      </c>
      <c r="AS23" s="894">
        <v>2852</v>
      </c>
      <c r="AT23" s="894">
        <v>2480</v>
      </c>
      <c r="AU23" s="894">
        <v>2335</v>
      </c>
      <c r="AV23" s="894">
        <v>2030</v>
      </c>
      <c r="AW23" s="894">
        <v>399</v>
      </c>
      <c r="AX23" s="894">
        <v>348</v>
      </c>
      <c r="AY23" s="894">
        <v>118</v>
      </c>
      <c r="AZ23" s="894">
        <v>102</v>
      </c>
      <c r="BA23" s="894">
        <v>15</v>
      </c>
      <c r="BB23" s="751"/>
      <c r="BC23" s="895">
        <f t="shared" si="6"/>
        <v>-912</v>
      </c>
      <c r="BD23" s="895">
        <f t="shared" si="7"/>
        <v>-943</v>
      </c>
      <c r="BE23" s="896">
        <f t="shared" si="14"/>
        <v>542</v>
      </c>
      <c r="BF23" s="896">
        <f t="shared" si="15"/>
        <v>1485</v>
      </c>
      <c r="BG23" s="895">
        <f t="shared" si="8"/>
        <v>31</v>
      </c>
      <c r="BH23" s="751">
        <f t="shared" si="2"/>
        <v>5363</v>
      </c>
      <c r="BI23" s="751">
        <f t="shared" si="3"/>
        <v>5332</v>
      </c>
      <c r="BJ23" s="895">
        <f t="shared" si="9"/>
        <v>-41</v>
      </c>
      <c r="BK23" s="897">
        <f t="shared" si="4"/>
        <v>4324</v>
      </c>
      <c r="BL23" s="898">
        <f t="shared" si="5"/>
        <v>4365</v>
      </c>
      <c r="BM23" s="897">
        <f t="shared" si="10"/>
        <v>189</v>
      </c>
      <c r="BN23" s="897">
        <f t="shared" si="11"/>
        <v>936</v>
      </c>
      <c r="BO23" s="897">
        <f t="shared" si="12"/>
        <v>747</v>
      </c>
      <c r="BP23" s="897">
        <f t="shared" si="13"/>
        <v>-117</v>
      </c>
    </row>
    <row r="24" spans="1:68" x14ac:dyDescent="0.2">
      <c r="B24" s="912">
        <v>107</v>
      </c>
      <c r="C24" s="915" t="s">
        <v>25</v>
      </c>
      <c r="D24" s="813"/>
      <c r="E24" s="916">
        <v>28.93</v>
      </c>
      <c r="F24" s="917">
        <v>73429</v>
      </c>
      <c r="G24" s="892">
        <v>159974</v>
      </c>
      <c r="H24" s="892">
        <v>73588</v>
      </c>
      <c r="I24" s="892">
        <v>86386</v>
      </c>
      <c r="J24" s="891">
        <v>158043</v>
      </c>
      <c r="K24" s="892">
        <v>157496</v>
      </c>
      <c r="L24" s="893">
        <v>-547</v>
      </c>
      <c r="M24" s="894">
        <v>-274</v>
      </c>
      <c r="N24" s="894">
        <v>-273</v>
      </c>
      <c r="O24" s="894">
        <v>-766</v>
      </c>
      <c r="P24" s="894">
        <v>-403</v>
      </c>
      <c r="Q24" s="894">
        <v>-363</v>
      </c>
      <c r="R24" s="894">
        <v>1070</v>
      </c>
      <c r="S24" s="894">
        <v>534</v>
      </c>
      <c r="T24" s="894">
        <v>536</v>
      </c>
      <c r="U24" s="894">
        <v>527</v>
      </c>
      <c r="V24" s="894">
        <v>530</v>
      </c>
      <c r="W24" s="894">
        <v>7</v>
      </c>
      <c r="X24" s="894">
        <v>6</v>
      </c>
      <c r="Y24" s="894">
        <v>1836</v>
      </c>
      <c r="Z24" s="894">
        <v>937</v>
      </c>
      <c r="AA24" s="894">
        <v>899</v>
      </c>
      <c r="AB24" s="894">
        <v>918</v>
      </c>
      <c r="AC24" s="894">
        <v>884</v>
      </c>
      <c r="AD24" s="894">
        <v>19</v>
      </c>
      <c r="AE24" s="894">
        <v>15</v>
      </c>
      <c r="AF24" s="894">
        <v>219</v>
      </c>
      <c r="AG24" s="894">
        <v>129</v>
      </c>
      <c r="AH24" s="894">
        <v>90</v>
      </c>
      <c r="AI24" s="894">
        <v>6946</v>
      </c>
      <c r="AJ24" s="894">
        <v>3421</v>
      </c>
      <c r="AK24" s="894">
        <v>3525</v>
      </c>
      <c r="AL24" s="894">
        <v>3175</v>
      </c>
      <c r="AM24" s="894">
        <v>3303</v>
      </c>
      <c r="AN24" s="894">
        <v>212</v>
      </c>
      <c r="AO24" s="894">
        <v>193</v>
      </c>
      <c r="AP24" s="894">
        <v>34</v>
      </c>
      <c r="AQ24" s="894">
        <v>29</v>
      </c>
      <c r="AR24" s="894">
        <v>6727</v>
      </c>
      <c r="AS24" s="894">
        <v>3292</v>
      </c>
      <c r="AT24" s="894">
        <v>3435</v>
      </c>
      <c r="AU24" s="894">
        <v>3096</v>
      </c>
      <c r="AV24" s="894">
        <v>3204</v>
      </c>
      <c r="AW24" s="894">
        <v>152</v>
      </c>
      <c r="AX24" s="894">
        <v>172</v>
      </c>
      <c r="AY24" s="894">
        <v>44</v>
      </c>
      <c r="AZ24" s="894">
        <v>59</v>
      </c>
      <c r="BA24" s="894">
        <v>403</v>
      </c>
      <c r="BB24" s="751"/>
      <c r="BC24" s="895">
        <f t="shared" si="6"/>
        <v>-547</v>
      </c>
      <c r="BD24" s="895">
        <f t="shared" si="7"/>
        <v>-766</v>
      </c>
      <c r="BE24" s="896">
        <f t="shared" si="14"/>
        <v>1070</v>
      </c>
      <c r="BF24" s="896">
        <f t="shared" si="15"/>
        <v>1836</v>
      </c>
      <c r="BG24" s="895">
        <f t="shared" si="8"/>
        <v>219</v>
      </c>
      <c r="BH24" s="751">
        <f t="shared" si="2"/>
        <v>6946</v>
      </c>
      <c r="BI24" s="751">
        <f t="shared" si="3"/>
        <v>6727</v>
      </c>
      <c r="BJ24" s="895">
        <f t="shared" si="9"/>
        <v>178</v>
      </c>
      <c r="BK24" s="897">
        <f t="shared" si="4"/>
        <v>6478</v>
      </c>
      <c r="BL24" s="898">
        <f t="shared" si="5"/>
        <v>6300</v>
      </c>
      <c r="BM24" s="897">
        <f t="shared" si="10"/>
        <v>81</v>
      </c>
      <c r="BN24" s="897">
        <f t="shared" si="11"/>
        <v>405</v>
      </c>
      <c r="BO24" s="897">
        <f t="shared" si="12"/>
        <v>324</v>
      </c>
      <c r="BP24" s="897">
        <f t="shared" si="13"/>
        <v>-40</v>
      </c>
    </row>
    <row r="25" spans="1:68" x14ac:dyDescent="0.2">
      <c r="B25" s="912">
        <v>108</v>
      </c>
      <c r="C25" s="915" t="s">
        <v>26</v>
      </c>
      <c r="D25" s="813"/>
      <c r="E25" s="916">
        <v>28.11</v>
      </c>
      <c r="F25" s="917">
        <v>95934</v>
      </c>
      <c r="G25" s="892">
        <v>218302</v>
      </c>
      <c r="H25" s="892">
        <v>102049</v>
      </c>
      <c r="I25" s="892">
        <v>116253</v>
      </c>
      <c r="J25" s="891">
        <v>216116</v>
      </c>
      <c r="K25" s="892">
        <v>214531</v>
      </c>
      <c r="L25" s="893">
        <v>-1585</v>
      </c>
      <c r="M25" s="894">
        <v>-902</v>
      </c>
      <c r="N25" s="894">
        <v>-683</v>
      </c>
      <c r="O25" s="894">
        <v>-1011</v>
      </c>
      <c r="P25" s="894">
        <v>-495</v>
      </c>
      <c r="Q25" s="894">
        <v>-516</v>
      </c>
      <c r="R25" s="894">
        <v>1423</v>
      </c>
      <c r="S25" s="894">
        <v>751</v>
      </c>
      <c r="T25" s="894">
        <v>672</v>
      </c>
      <c r="U25" s="894">
        <v>746</v>
      </c>
      <c r="V25" s="894">
        <v>666</v>
      </c>
      <c r="W25" s="894">
        <v>5</v>
      </c>
      <c r="X25" s="894">
        <v>6</v>
      </c>
      <c r="Y25" s="894">
        <v>2434</v>
      </c>
      <c r="Z25" s="894">
        <v>1246</v>
      </c>
      <c r="AA25" s="894">
        <v>1188</v>
      </c>
      <c r="AB25" s="894">
        <v>1233</v>
      </c>
      <c r="AC25" s="894">
        <v>1177</v>
      </c>
      <c r="AD25" s="894">
        <v>13</v>
      </c>
      <c r="AE25" s="894">
        <v>11</v>
      </c>
      <c r="AF25" s="894">
        <v>-574</v>
      </c>
      <c r="AG25" s="894">
        <v>-407</v>
      </c>
      <c r="AH25" s="894">
        <v>-167</v>
      </c>
      <c r="AI25" s="894">
        <v>7755</v>
      </c>
      <c r="AJ25" s="894">
        <v>3885</v>
      </c>
      <c r="AK25" s="894">
        <v>3870</v>
      </c>
      <c r="AL25" s="894">
        <v>3618</v>
      </c>
      <c r="AM25" s="894">
        <v>3693</v>
      </c>
      <c r="AN25" s="894">
        <v>220</v>
      </c>
      <c r="AO25" s="894">
        <v>162</v>
      </c>
      <c r="AP25" s="894">
        <v>47</v>
      </c>
      <c r="AQ25" s="894">
        <v>15</v>
      </c>
      <c r="AR25" s="894">
        <v>8329</v>
      </c>
      <c r="AS25" s="894">
        <v>4292</v>
      </c>
      <c r="AT25" s="894">
        <v>4037</v>
      </c>
      <c r="AU25" s="894">
        <v>4027</v>
      </c>
      <c r="AV25" s="894">
        <v>3840</v>
      </c>
      <c r="AW25" s="894">
        <v>198</v>
      </c>
      <c r="AX25" s="894">
        <v>152</v>
      </c>
      <c r="AY25" s="894">
        <v>67</v>
      </c>
      <c r="AZ25" s="894">
        <v>45</v>
      </c>
      <c r="BA25" s="894">
        <v>195</v>
      </c>
      <c r="BB25" s="751"/>
      <c r="BC25" s="895">
        <f t="shared" si="6"/>
        <v>-1585</v>
      </c>
      <c r="BD25" s="895">
        <f t="shared" si="7"/>
        <v>-1011</v>
      </c>
      <c r="BE25" s="896">
        <f t="shared" si="14"/>
        <v>1423</v>
      </c>
      <c r="BF25" s="896">
        <f t="shared" si="15"/>
        <v>2434</v>
      </c>
      <c r="BG25" s="895">
        <f t="shared" si="8"/>
        <v>-574</v>
      </c>
      <c r="BH25" s="751">
        <f t="shared" si="2"/>
        <v>7755</v>
      </c>
      <c r="BI25" s="751">
        <f t="shared" si="3"/>
        <v>8329</v>
      </c>
      <c r="BJ25" s="895">
        <f t="shared" si="9"/>
        <v>-556</v>
      </c>
      <c r="BK25" s="897">
        <f t="shared" si="4"/>
        <v>7311</v>
      </c>
      <c r="BL25" s="898">
        <f t="shared" si="5"/>
        <v>7867</v>
      </c>
      <c r="BM25" s="897">
        <f t="shared" si="10"/>
        <v>32</v>
      </c>
      <c r="BN25" s="897">
        <f t="shared" si="11"/>
        <v>382</v>
      </c>
      <c r="BO25" s="897">
        <f t="shared" si="12"/>
        <v>350</v>
      </c>
      <c r="BP25" s="897">
        <f t="shared" si="13"/>
        <v>-50</v>
      </c>
    </row>
    <row r="26" spans="1:68" x14ac:dyDescent="0.2">
      <c r="B26" s="912">
        <v>109</v>
      </c>
      <c r="C26" s="915" t="s">
        <v>516</v>
      </c>
      <c r="D26" s="813" t="s">
        <v>514</v>
      </c>
      <c r="E26" s="916">
        <v>240.29</v>
      </c>
      <c r="F26" s="917">
        <v>87436</v>
      </c>
      <c r="G26" s="892">
        <v>215807</v>
      </c>
      <c r="H26" s="892">
        <v>101754</v>
      </c>
      <c r="I26" s="892">
        <v>114053</v>
      </c>
      <c r="J26" s="891">
        <v>211902</v>
      </c>
      <c r="K26" s="892">
        <v>210571</v>
      </c>
      <c r="L26" s="893">
        <v>-1331</v>
      </c>
      <c r="M26" s="894">
        <v>-575</v>
      </c>
      <c r="N26" s="894">
        <v>-756</v>
      </c>
      <c r="O26" s="894">
        <v>-1044</v>
      </c>
      <c r="P26" s="894">
        <v>-539</v>
      </c>
      <c r="Q26" s="894">
        <v>-505</v>
      </c>
      <c r="R26" s="894">
        <v>1199</v>
      </c>
      <c r="S26" s="894">
        <v>614</v>
      </c>
      <c r="T26" s="894">
        <v>585</v>
      </c>
      <c r="U26" s="894">
        <v>611</v>
      </c>
      <c r="V26" s="894">
        <v>577</v>
      </c>
      <c r="W26" s="894">
        <v>3</v>
      </c>
      <c r="X26" s="894">
        <v>8</v>
      </c>
      <c r="Y26" s="894">
        <v>2243</v>
      </c>
      <c r="Z26" s="894">
        <v>1153</v>
      </c>
      <c r="AA26" s="894">
        <v>1090</v>
      </c>
      <c r="AB26" s="894">
        <v>1147</v>
      </c>
      <c r="AC26" s="894">
        <v>1083</v>
      </c>
      <c r="AD26" s="894">
        <v>6</v>
      </c>
      <c r="AE26" s="894">
        <v>7</v>
      </c>
      <c r="AF26" s="894">
        <v>-287</v>
      </c>
      <c r="AG26" s="894">
        <v>-36</v>
      </c>
      <c r="AH26" s="894">
        <v>-251</v>
      </c>
      <c r="AI26" s="894">
        <v>7158</v>
      </c>
      <c r="AJ26" s="894">
        <v>3550</v>
      </c>
      <c r="AK26" s="894">
        <v>3608</v>
      </c>
      <c r="AL26" s="894">
        <v>3309</v>
      </c>
      <c r="AM26" s="894">
        <v>3199</v>
      </c>
      <c r="AN26" s="894">
        <v>206</v>
      </c>
      <c r="AO26" s="894">
        <v>380</v>
      </c>
      <c r="AP26" s="894">
        <v>35</v>
      </c>
      <c r="AQ26" s="894">
        <v>29</v>
      </c>
      <c r="AR26" s="894">
        <v>7445</v>
      </c>
      <c r="AS26" s="894">
        <v>3586</v>
      </c>
      <c r="AT26" s="894">
        <v>3859</v>
      </c>
      <c r="AU26" s="894">
        <v>3404</v>
      </c>
      <c r="AV26" s="894">
        <v>3407</v>
      </c>
      <c r="AW26" s="894">
        <v>145</v>
      </c>
      <c r="AX26" s="894">
        <v>389</v>
      </c>
      <c r="AY26" s="894">
        <v>37</v>
      </c>
      <c r="AZ26" s="894">
        <v>63</v>
      </c>
      <c r="BA26" s="894">
        <v>559</v>
      </c>
      <c r="BB26" s="751"/>
      <c r="BC26" s="895">
        <f t="shared" si="6"/>
        <v>-1331</v>
      </c>
      <c r="BD26" s="895">
        <f t="shared" si="7"/>
        <v>-1044</v>
      </c>
      <c r="BE26" s="896">
        <f t="shared" si="14"/>
        <v>1199</v>
      </c>
      <c r="BF26" s="896">
        <f t="shared" si="15"/>
        <v>2243</v>
      </c>
      <c r="BG26" s="895">
        <f t="shared" si="8"/>
        <v>-287</v>
      </c>
      <c r="BH26" s="751">
        <f t="shared" si="2"/>
        <v>7158</v>
      </c>
      <c r="BI26" s="751">
        <f t="shared" si="3"/>
        <v>7445</v>
      </c>
      <c r="BJ26" s="895">
        <f t="shared" si="9"/>
        <v>-303</v>
      </c>
      <c r="BK26" s="897">
        <f t="shared" si="4"/>
        <v>6508</v>
      </c>
      <c r="BL26" s="898">
        <f t="shared" si="5"/>
        <v>6811</v>
      </c>
      <c r="BM26" s="897">
        <f t="shared" si="10"/>
        <v>52</v>
      </c>
      <c r="BN26" s="897">
        <f t="shared" si="11"/>
        <v>586</v>
      </c>
      <c r="BO26" s="897">
        <f t="shared" si="12"/>
        <v>534</v>
      </c>
      <c r="BP26" s="897">
        <f t="shared" si="13"/>
        <v>-36</v>
      </c>
    </row>
    <row r="27" spans="1:68" x14ac:dyDescent="0.2">
      <c r="B27" s="912">
        <v>110</v>
      </c>
      <c r="C27" s="996" t="s">
        <v>21</v>
      </c>
      <c r="D27" s="813"/>
      <c r="E27" s="916">
        <v>28.97</v>
      </c>
      <c r="F27" s="917">
        <v>84438</v>
      </c>
      <c r="G27" s="892">
        <v>139718</v>
      </c>
      <c r="H27" s="892">
        <v>64871</v>
      </c>
      <c r="I27" s="892">
        <v>74847</v>
      </c>
      <c r="J27" s="891">
        <v>142454</v>
      </c>
      <c r="K27" s="892">
        <v>143586</v>
      </c>
      <c r="L27" s="893">
        <v>1132</v>
      </c>
      <c r="M27" s="894">
        <v>507</v>
      </c>
      <c r="N27" s="894">
        <v>625</v>
      </c>
      <c r="O27" s="894">
        <v>-113</v>
      </c>
      <c r="P27" s="894">
        <v>-26</v>
      </c>
      <c r="Q27" s="894">
        <v>-87</v>
      </c>
      <c r="R27" s="894">
        <v>1146</v>
      </c>
      <c r="S27" s="894">
        <v>610</v>
      </c>
      <c r="T27" s="894">
        <v>536</v>
      </c>
      <c r="U27" s="894">
        <v>563</v>
      </c>
      <c r="V27" s="894">
        <v>489</v>
      </c>
      <c r="W27" s="894">
        <v>47</v>
      </c>
      <c r="X27" s="894">
        <v>47</v>
      </c>
      <c r="Y27" s="894">
        <v>1259</v>
      </c>
      <c r="Z27" s="894">
        <v>636</v>
      </c>
      <c r="AA27" s="894">
        <v>623</v>
      </c>
      <c r="AB27" s="894">
        <v>598</v>
      </c>
      <c r="AC27" s="894">
        <v>579</v>
      </c>
      <c r="AD27" s="894">
        <v>38</v>
      </c>
      <c r="AE27" s="894">
        <v>44</v>
      </c>
      <c r="AF27" s="993">
        <v>1245</v>
      </c>
      <c r="AG27" s="894">
        <v>533</v>
      </c>
      <c r="AH27" s="894">
        <v>712</v>
      </c>
      <c r="AI27" s="894">
        <v>13572</v>
      </c>
      <c r="AJ27" s="894">
        <v>6826</v>
      </c>
      <c r="AK27" s="894">
        <v>6746</v>
      </c>
      <c r="AL27" s="894">
        <v>5459</v>
      </c>
      <c r="AM27" s="894">
        <v>5703</v>
      </c>
      <c r="AN27" s="894">
        <v>1248</v>
      </c>
      <c r="AO27" s="894">
        <v>964</v>
      </c>
      <c r="AP27" s="894">
        <v>119</v>
      </c>
      <c r="AQ27" s="894">
        <v>79</v>
      </c>
      <c r="AR27" s="894">
        <v>12327</v>
      </c>
      <c r="AS27" s="894">
        <v>6293</v>
      </c>
      <c r="AT27" s="894">
        <v>6034</v>
      </c>
      <c r="AU27" s="894">
        <v>4811</v>
      </c>
      <c r="AV27" s="894">
        <v>4756</v>
      </c>
      <c r="AW27" s="894">
        <v>1117</v>
      </c>
      <c r="AX27" s="894">
        <v>945</v>
      </c>
      <c r="AY27" s="894">
        <v>365</v>
      </c>
      <c r="AZ27" s="894">
        <v>333</v>
      </c>
      <c r="BA27" s="894">
        <v>1232</v>
      </c>
      <c r="BB27" s="751"/>
      <c r="BC27" s="895">
        <f t="shared" si="6"/>
        <v>1132</v>
      </c>
      <c r="BD27" s="895">
        <f t="shared" si="7"/>
        <v>-113</v>
      </c>
      <c r="BE27" s="896">
        <f t="shared" si="14"/>
        <v>1146</v>
      </c>
      <c r="BF27" s="896">
        <f t="shared" si="15"/>
        <v>1259</v>
      </c>
      <c r="BG27" s="895">
        <f t="shared" si="8"/>
        <v>1245</v>
      </c>
      <c r="BH27" s="751">
        <f t="shared" si="2"/>
        <v>13572</v>
      </c>
      <c r="BI27" s="751">
        <f t="shared" si="3"/>
        <v>12327</v>
      </c>
      <c r="BJ27" s="895">
        <f t="shared" si="9"/>
        <v>1595</v>
      </c>
      <c r="BK27" s="897">
        <f t="shared" si="4"/>
        <v>11162</v>
      </c>
      <c r="BL27" s="898">
        <f t="shared" si="5"/>
        <v>9567</v>
      </c>
      <c r="BM27" s="897">
        <f t="shared" si="10"/>
        <v>150</v>
      </c>
      <c r="BN27" s="897">
        <f t="shared" si="11"/>
        <v>2212</v>
      </c>
      <c r="BO27" s="897">
        <f t="shared" si="12"/>
        <v>2062</v>
      </c>
      <c r="BP27" s="897">
        <f t="shared" si="13"/>
        <v>-500</v>
      </c>
    </row>
    <row r="28" spans="1:68" s="760" customFormat="1" x14ac:dyDescent="0.2">
      <c r="A28"/>
      <c r="B28" s="912">
        <v>111</v>
      </c>
      <c r="C28" s="915" t="s">
        <v>517</v>
      </c>
      <c r="D28" s="813"/>
      <c r="E28" s="916">
        <v>138.01</v>
      </c>
      <c r="F28" s="917">
        <v>98871</v>
      </c>
      <c r="G28" s="892">
        <v>243237</v>
      </c>
      <c r="H28" s="892">
        <v>117393</v>
      </c>
      <c r="I28" s="892">
        <v>125844</v>
      </c>
      <c r="J28" s="891">
        <v>240118</v>
      </c>
      <c r="K28" s="892">
        <v>238376</v>
      </c>
      <c r="L28" s="893">
        <v>-1742</v>
      </c>
      <c r="M28" s="894">
        <v>-948</v>
      </c>
      <c r="N28" s="894">
        <v>-794</v>
      </c>
      <c r="O28" s="894">
        <v>-861</v>
      </c>
      <c r="P28" s="894">
        <v>-487</v>
      </c>
      <c r="Q28" s="894">
        <v>-374</v>
      </c>
      <c r="R28" s="894">
        <v>1345</v>
      </c>
      <c r="S28" s="894">
        <v>694</v>
      </c>
      <c r="T28" s="894">
        <v>651</v>
      </c>
      <c r="U28" s="894">
        <v>687</v>
      </c>
      <c r="V28" s="894">
        <v>647</v>
      </c>
      <c r="W28" s="894">
        <v>7</v>
      </c>
      <c r="X28" s="894">
        <v>4</v>
      </c>
      <c r="Y28" s="894">
        <v>2206</v>
      </c>
      <c r="Z28" s="894">
        <v>1181</v>
      </c>
      <c r="AA28" s="894">
        <v>1025</v>
      </c>
      <c r="AB28" s="894">
        <v>1168</v>
      </c>
      <c r="AC28" s="894">
        <v>1014</v>
      </c>
      <c r="AD28" s="894">
        <v>13</v>
      </c>
      <c r="AE28" s="894">
        <v>11</v>
      </c>
      <c r="AF28" s="894">
        <v>-881</v>
      </c>
      <c r="AG28" s="894">
        <v>-461</v>
      </c>
      <c r="AH28" s="894">
        <v>-420</v>
      </c>
      <c r="AI28" s="894">
        <v>8354</v>
      </c>
      <c r="AJ28" s="894">
        <v>4422</v>
      </c>
      <c r="AK28" s="894">
        <v>3932</v>
      </c>
      <c r="AL28" s="894">
        <v>3967</v>
      </c>
      <c r="AM28" s="894">
        <v>3667</v>
      </c>
      <c r="AN28" s="894">
        <v>404</v>
      </c>
      <c r="AO28" s="894">
        <v>245</v>
      </c>
      <c r="AP28" s="894">
        <v>51</v>
      </c>
      <c r="AQ28" s="894">
        <v>20</v>
      </c>
      <c r="AR28" s="894">
        <v>9235</v>
      </c>
      <c r="AS28" s="894">
        <v>4883</v>
      </c>
      <c r="AT28" s="894">
        <v>4352</v>
      </c>
      <c r="AU28" s="894">
        <v>4540</v>
      </c>
      <c r="AV28" s="894">
        <v>4140</v>
      </c>
      <c r="AW28" s="894">
        <v>267</v>
      </c>
      <c r="AX28" s="894">
        <v>156</v>
      </c>
      <c r="AY28" s="894">
        <v>76</v>
      </c>
      <c r="AZ28" s="894">
        <v>56</v>
      </c>
      <c r="BA28" s="894">
        <v>792</v>
      </c>
      <c r="BB28" s="751"/>
      <c r="BC28" s="895">
        <f t="shared" si="6"/>
        <v>-1742</v>
      </c>
      <c r="BD28" s="895">
        <f t="shared" si="7"/>
        <v>-861</v>
      </c>
      <c r="BE28" s="896">
        <f t="shared" si="14"/>
        <v>1345</v>
      </c>
      <c r="BF28" s="896">
        <f t="shared" si="15"/>
        <v>2206</v>
      </c>
      <c r="BG28" s="895">
        <f t="shared" si="8"/>
        <v>-881</v>
      </c>
      <c r="BH28" s="751">
        <f t="shared" si="2"/>
        <v>8354</v>
      </c>
      <c r="BI28" s="751">
        <f t="shared" si="3"/>
        <v>9235</v>
      </c>
      <c r="BJ28" s="895">
        <f t="shared" si="9"/>
        <v>-1046</v>
      </c>
      <c r="BK28" s="897">
        <f t="shared" si="4"/>
        <v>7634</v>
      </c>
      <c r="BL28" s="898">
        <f t="shared" si="5"/>
        <v>8680</v>
      </c>
      <c r="BM28" s="897">
        <f t="shared" si="10"/>
        <v>226</v>
      </c>
      <c r="BN28" s="897">
        <f t="shared" si="11"/>
        <v>649</v>
      </c>
      <c r="BO28" s="897">
        <f t="shared" si="12"/>
        <v>423</v>
      </c>
      <c r="BP28" s="897">
        <f t="shared" si="13"/>
        <v>-61</v>
      </c>
    </row>
    <row r="29" spans="1:68" x14ac:dyDescent="0.2">
      <c r="A29" s="760">
        <v>6</v>
      </c>
      <c r="B29" s="760">
        <v>201</v>
      </c>
      <c r="C29" s="919" t="s">
        <v>518</v>
      </c>
      <c r="D29" s="813"/>
      <c r="E29" s="916">
        <v>534.47</v>
      </c>
      <c r="F29" s="917">
        <v>216854</v>
      </c>
      <c r="G29" s="892">
        <v>532605</v>
      </c>
      <c r="H29" s="892">
        <v>257214</v>
      </c>
      <c r="I29" s="892">
        <v>275391</v>
      </c>
      <c r="J29" s="891">
        <v>530099</v>
      </c>
      <c r="K29" s="892">
        <v>528244</v>
      </c>
      <c r="L29" s="893">
        <v>-1855</v>
      </c>
      <c r="M29" s="894">
        <v>-781</v>
      </c>
      <c r="N29" s="894">
        <v>-1074</v>
      </c>
      <c r="O29" s="894">
        <v>-1838</v>
      </c>
      <c r="P29" s="894">
        <v>-1086</v>
      </c>
      <c r="Q29" s="894">
        <v>-752</v>
      </c>
      <c r="R29" s="894">
        <v>3948</v>
      </c>
      <c r="S29" s="894">
        <v>1971</v>
      </c>
      <c r="T29" s="894">
        <v>1977</v>
      </c>
      <c r="U29" s="894">
        <v>1941</v>
      </c>
      <c r="V29" s="894">
        <v>1947</v>
      </c>
      <c r="W29" s="894">
        <v>30</v>
      </c>
      <c r="X29" s="894">
        <v>30</v>
      </c>
      <c r="Y29" s="894">
        <v>5786</v>
      </c>
      <c r="Z29" s="894">
        <v>3057</v>
      </c>
      <c r="AA29" s="894">
        <v>2729</v>
      </c>
      <c r="AB29" s="894">
        <v>3018</v>
      </c>
      <c r="AC29" s="894">
        <v>2687</v>
      </c>
      <c r="AD29" s="894">
        <v>39</v>
      </c>
      <c r="AE29" s="894">
        <v>42</v>
      </c>
      <c r="AF29" s="894">
        <v>-17</v>
      </c>
      <c r="AG29" s="894">
        <v>305</v>
      </c>
      <c r="AH29" s="894">
        <v>-322</v>
      </c>
      <c r="AI29" s="894">
        <v>14954</v>
      </c>
      <c r="AJ29" s="894">
        <v>8467</v>
      </c>
      <c r="AK29" s="894">
        <v>6487</v>
      </c>
      <c r="AL29" s="894">
        <v>7256</v>
      </c>
      <c r="AM29" s="894">
        <v>5818</v>
      </c>
      <c r="AN29" s="894">
        <v>952</v>
      </c>
      <c r="AO29" s="894">
        <v>506</v>
      </c>
      <c r="AP29" s="894">
        <v>259</v>
      </c>
      <c r="AQ29" s="894">
        <v>163</v>
      </c>
      <c r="AR29" s="894">
        <v>14971</v>
      </c>
      <c r="AS29" s="894">
        <v>8162</v>
      </c>
      <c r="AT29" s="894">
        <v>6809</v>
      </c>
      <c r="AU29" s="894">
        <v>7302</v>
      </c>
      <c r="AV29" s="894">
        <v>6097</v>
      </c>
      <c r="AW29" s="894">
        <v>633</v>
      </c>
      <c r="AX29" s="894">
        <v>468</v>
      </c>
      <c r="AY29" s="894">
        <v>227</v>
      </c>
      <c r="AZ29" s="894">
        <v>244</v>
      </c>
      <c r="BA29" s="894">
        <v>2356</v>
      </c>
      <c r="BB29" s="751"/>
      <c r="BC29" s="895">
        <f t="shared" si="6"/>
        <v>-1855</v>
      </c>
      <c r="BD29" s="895">
        <f t="shared" si="7"/>
        <v>-1838</v>
      </c>
      <c r="BE29" s="896">
        <f t="shared" si="14"/>
        <v>3948</v>
      </c>
      <c r="BF29" s="896">
        <f t="shared" si="15"/>
        <v>5786</v>
      </c>
      <c r="BG29" s="895">
        <f t="shared" si="8"/>
        <v>-17</v>
      </c>
      <c r="BH29" s="751">
        <f t="shared" si="2"/>
        <v>14954</v>
      </c>
      <c r="BI29" s="751">
        <f t="shared" si="3"/>
        <v>14971</v>
      </c>
      <c r="BJ29" s="895">
        <f t="shared" si="9"/>
        <v>-325</v>
      </c>
      <c r="BK29" s="897">
        <f t="shared" si="4"/>
        <v>13074</v>
      </c>
      <c r="BL29" s="898">
        <f t="shared" si="5"/>
        <v>13399</v>
      </c>
      <c r="BM29" s="897">
        <f t="shared" si="10"/>
        <v>357</v>
      </c>
      <c r="BN29" s="897">
        <f t="shared" si="11"/>
        <v>1458</v>
      </c>
      <c r="BO29" s="897">
        <f t="shared" si="12"/>
        <v>1101</v>
      </c>
      <c r="BP29" s="897">
        <f t="shared" si="13"/>
        <v>-49</v>
      </c>
    </row>
    <row r="30" spans="1:68" x14ac:dyDescent="0.2">
      <c r="A30">
        <v>2</v>
      </c>
      <c r="B30">
        <v>202</v>
      </c>
      <c r="C30" s="997" t="s">
        <v>519</v>
      </c>
      <c r="D30" s="813"/>
      <c r="E30" s="916">
        <v>50.72</v>
      </c>
      <c r="F30" s="917">
        <v>214100</v>
      </c>
      <c r="G30" s="892">
        <v>450989</v>
      </c>
      <c r="H30" s="892">
        <v>218070</v>
      </c>
      <c r="I30" s="892">
        <v>232919</v>
      </c>
      <c r="J30" s="891">
        <v>451507</v>
      </c>
      <c r="K30" s="892">
        <v>451065</v>
      </c>
      <c r="L30" s="893">
        <v>-442</v>
      </c>
      <c r="M30" s="894">
        <v>-259</v>
      </c>
      <c r="N30" s="894">
        <v>-183</v>
      </c>
      <c r="O30" s="894">
        <v>-1537</v>
      </c>
      <c r="P30" s="894">
        <v>-890</v>
      </c>
      <c r="Q30" s="894">
        <v>-647</v>
      </c>
      <c r="R30" s="894">
        <v>3745</v>
      </c>
      <c r="S30" s="894">
        <v>1913</v>
      </c>
      <c r="T30" s="894">
        <v>1832</v>
      </c>
      <c r="U30" s="894">
        <v>1886</v>
      </c>
      <c r="V30" s="894">
        <v>1807</v>
      </c>
      <c r="W30" s="894">
        <v>27</v>
      </c>
      <c r="X30" s="894">
        <v>25</v>
      </c>
      <c r="Y30" s="894">
        <v>5282</v>
      </c>
      <c r="Z30" s="894">
        <v>2803</v>
      </c>
      <c r="AA30" s="894">
        <v>2479</v>
      </c>
      <c r="AB30" s="894">
        <v>2748</v>
      </c>
      <c r="AC30" s="894">
        <v>2429</v>
      </c>
      <c r="AD30" s="894">
        <v>55</v>
      </c>
      <c r="AE30" s="894">
        <v>50</v>
      </c>
      <c r="AF30" s="993">
        <v>1095</v>
      </c>
      <c r="AG30" s="894">
        <v>631</v>
      </c>
      <c r="AH30" s="894">
        <v>464</v>
      </c>
      <c r="AI30" s="894">
        <v>18496</v>
      </c>
      <c r="AJ30" s="894">
        <v>10009</v>
      </c>
      <c r="AK30" s="894">
        <v>8487</v>
      </c>
      <c r="AL30" s="894">
        <v>8858</v>
      </c>
      <c r="AM30" s="894">
        <v>7751</v>
      </c>
      <c r="AN30" s="894">
        <v>885</v>
      </c>
      <c r="AO30" s="894">
        <v>593</v>
      </c>
      <c r="AP30" s="894">
        <v>266</v>
      </c>
      <c r="AQ30" s="894">
        <v>143</v>
      </c>
      <c r="AR30" s="894">
        <v>17401</v>
      </c>
      <c r="AS30" s="894">
        <v>9378</v>
      </c>
      <c r="AT30" s="894">
        <v>8023</v>
      </c>
      <c r="AU30" s="894">
        <v>8562</v>
      </c>
      <c r="AV30" s="894">
        <v>7437</v>
      </c>
      <c r="AW30" s="894">
        <v>563</v>
      </c>
      <c r="AX30" s="894">
        <v>415</v>
      </c>
      <c r="AY30" s="894">
        <v>253</v>
      </c>
      <c r="AZ30" s="894">
        <v>171</v>
      </c>
      <c r="BA30" s="894">
        <v>2124</v>
      </c>
      <c r="BB30" s="751"/>
      <c r="BC30" s="895">
        <f t="shared" si="6"/>
        <v>-442</v>
      </c>
      <c r="BD30" s="895">
        <f t="shared" si="7"/>
        <v>-1537</v>
      </c>
      <c r="BE30" s="896">
        <f t="shared" si="14"/>
        <v>3745</v>
      </c>
      <c r="BF30" s="896">
        <f t="shared" si="15"/>
        <v>5282</v>
      </c>
      <c r="BG30" s="895">
        <f t="shared" si="8"/>
        <v>1095</v>
      </c>
      <c r="BH30" s="751">
        <f t="shared" si="2"/>
        <v>18496</v>
      </c>
      <c r="BI30" s="751">
        <f t="shared" si="3"/>
        <v>17401</v>
      </c>
      <c r="BJ30" s="895">
        <f t="shared" si="9"/>
        <v>610</v>
      </c>
      <c r="BK30" s="897">
        <f t="shared" si="4"/>
        <v>16609</v>
      </c>
      <c r="BL30" s="898">
        <f t="shared" si="5"/>
        <v>15999</v>
      </c>
      <c r="BM30" s="897">
        <f t="shared" si="10"/>
        <v>500</v>
      </c>
      <c r="BN30" s="897">
        <f t="shared" si="11"/>
        <v>1478</v>
      </c>
      <c r="BO30" s="897">
        <f t="shared" si="12"/>
        <v>978</v>
      </c>
      <c r="BP30" s="897">
        <f t="shared" si="13"/>
        <v>-15</v>
      </c>
    </row>
    <row r="31" spans="1:68" x14ac:dyDescent="0.2">
      <c r="A31">
        <v>4</v>
      </c>
      <c r="B31">
        <v>203</v>
      </c>
      <c r="C31" s="997" t="s">
        <v>520</v>
      </c>
      <c r="D31" s="813"/>
      <c r="E31" s="916">
        <v>49.42</v>
      </c>
      <c r="F31" s="917">
        <v>125474</v>
      </c>
      <c r="G31" s="892">
        <v>296565</v>
      </c>
      <c r="H31" s="892">
        <v>143144</v>
      </c>
      <c r="I31" s="892">
        <v>153421</v>
      </c>
      <c r="J31" s="891">
        <v>299333</v>
      </c>
      <c r="K31" s="892">
        <v>299762</v>
      </c>
      <c r="L31" s="893">
        <v>429</v>
      </c>
      <c r="M31" s="894">
        <v>93</v>
      </c>
      <c r="N31" s="894">
        <v>336</v>
      </c>
      <c r="O31" s="894">
        <v>-323</v>
      </c>
      <c r="P31" s="894">
        <v>-215</v>
      </c>
      <c r="Q31" s="894">
        <v>-108</v>
      </c>
      <c r="R31" s="894">
        <v>2692</v>
      </c>
      <c r="S31" s="894">
        <v>1382</v>
      </c>
      <c r="T31" s="894">
        <v>1310</v>
      </c>
      <c r="U31" s="894">
        <v>1375</v>
      </c>
      <c r="V31" s="894">
        <v>1302</v>
      </c>
      <c r="W31" s="894">
        <v>7</v>
      </c>
      <c r="X31" s="894">
        <v>8</v>
      </c>
      <c r="Y31" s="894">
        <v>3015</v>
      </c>
      <c r="Z31" s="894">
        <v>1597</v>
      </c>
      <c r="AA31" s="894">
        <v>1418</v>
      </c>
      <c r="AB31" s="894">
        <v>1583</v>
      </c>
      <c r="AC31" s="894">
        <v>1408</v>
      </c>
      <c r="AD31" s="894">
        <v>14</v>
      </c>
      <c r="AE31" s="894">
        <v>10</v>
      </c>
      <c r="AF31" s="993">
        <v>752</v>
      </c>
      <c r="AG31" s="894">
        <v>308</v>
      </c>
      <c r="AH31" s="894">
        <v>444</v>
      </c>
      <c r="AI31" s="894">
        <v>11117</v>
      </c>
      <c r="AJ31" s="894">
        <v>5839</v>
      </c>
      <c r="AK31" s="894">
        <v>5278</v>
      </c>
      <c r="AL31" s="894">
        <v>5382</v>
      </c>
      <c r="AM31" s="894">
        <v>5000</v>
      </c>
      <c r="AN31" s="894">
        <v>299</v>
      </c>
      <c r="AO31" s="894">
        <v>190</v>
      </c>
      <c r="AP31" s="894">
        <v>158</v>
      </c>
      <c r="AQ31" s="894">
        <v>88</v>
      </c>
      <c r="AR31" s="894">
        <v>10365</v>
      </c>
      <c r="AS31" s="894">
        <v>5531</v>
      </c>
      <c r="AT31" s="894">
        <v>4834</v>
      </c>
      <c r="AU31" s="894">
        <v>5113</v>
      </c>
      <c r="AV31" s="894">
        <v>4615</v>
      </c>
      <c r="AW31" s="894">
        <v>320</v>
      </c>
      <c r="AX31" s="894">
        <v>154</v>
      </c>
      <c r="AY31" s="894">
        <v>98</v>
      </c>
      <c r="AZ31" s="894">
        <v>65</v>
      </c>
      <c r="BA31" s="894">
        <v>1142</v>
      </c>
      <c r="BB31" s="751"/>
      <c r="BC31" s="895">
        <f t="shared" si="6"/>
        <v>429</v>
      </c>
      <c r="BD31" s="895">
        <f t="shared" si="7"/>
        <v>-323</v>
      </c>
      <c r="BE31" s="896">
        <f t="shared" si="14"/>
        <v>2692</v>
      </c>
      <c r="BF31" s="896">
        <f t="shared" si="15"/>
        <v>3015</v>
      </c>
      <c r="BG31" s="895">
        <f t="shared" si="8"/>
        <v>752</v>
      </c>
      <c r="BH31" s="751">
        <f t="shared" si="2"/>
        <v>11117</v>
      </c>
      <c r="BI31" s="751">
        <f t="shared" si="3"/>
        <v>10365</v>
      </c>
      <c r="BJ31" s="895">
        <f t="shared" si="9"/>
        <v>654</v>
      </c>
      <c r="BK31" s="897">
        <f t="shared" si="4"/>
        <v>10382</v>
      </c>
      <c r="BL31" s="898">
        <f t="shared" si="5"/>
        <v>9728</v>
      </c>
      <c r="BM31" s="897">
        <f t="shared" si="10"/>
        <v>15</v>
      </c>
      <c r="BN31" s="897">
        <f t="shared" si="11"/>
        <v>489</v>
      </c>
      <c r="BO31" s="897">
        <f t="shared" si="12"/>
        <v>474</v>
      </c>
      <c r="BP31" s="897">
        <f t="shared" si="13"/>
        <v>83</v>
      </c>
    </row>
    <row r="32" spans="1:68" x14ac:dyDescent="0.2">
      <c r="A32">
        <v>2</v>
      </c>
      <c r="B32">
        <v>204</v>
      </c>
      <c r="C32" s="919" t="s">
        <v>521</v>
      </c>
      <c r="D32" s="813" t="s">
        <v>514</v>
      </c>
      <c r="E32" s="916">
        <v>99.96</v>
      </c>
      <c r="F32" s="917">
        <v>213653</v>
      </c>
      <c r="G32" s="892">
        <v>488279</v>
      </c>
      <c r="H32" s="892">
        <v>228225</v>
      </c>
      <c r="I32" s="892">
        <v>260054</v>
      </c>
      <c r="J32" s="891">
        <v>487411</v>
      </c>
      <c r="K32" s="892">
        <v>487258</v>
      </c>
      <c r="L32" s="893">
        <v>-153</v>
      </c>
      <c r="M32" s="894">
        <v>-455</v>
      </c>
      <c r="N32" s="894">
        <v>302</v>
      </c>
      <c r="O32" s="894">
        <v>-525</v>
      </c>
      <c r="P32" s="894">
        <v>-313</v>
      </c>
      <c r="Q32" s="894">
        <v>-212</v>
      </c>
      <c r="R32" s="894">
        <v>3716</v>
      </c>
      <c r="S32" s="894">
        <v>1838</v>
      </c>
      <c r="T32" s="894">
        <v>1878</v>
      </c>
      <c r="U32" s="894">
        <v>1830</v>
      </c>
      <c r="V32" s="894">
        <v>1861</v>
      </c>
      <c r="W32" s="894">
        <v>8</v>
      </c>
      <c r="X32" s="894">
        <v>17</v>
      </c>
      <c r="Y32" s="894">
        <v>4241</v>
      </c>
      <c r="Z32" s="894">
        <v>2151</v>
      </c>
      <c r="AA32" s="894">
        <v>2090</v>
      </c>
      <c r="AB32" s="894">
        <v>2127</v>
      </c>
      <c r="AC32" s="894">
        <v>2066</v>
      </c>
      <c r="AD32" s="894">
        <v>24</v>
      </c>
      <c r="AE32" s="894">
        <v>24</v>
      </c>
      <c r="AF32" s="894">
        <v>372</v>
      </c>
      <c r="AG32" s="894">
        <v>-142</v>
      </c>
      <c r="AH32" s="894">
        <v>514</v>
      </c>
      <c r="AI32" s="894">
        <v>21077</v>
      </c>
      <c r="AJ32" s="894">
        <v>10507</v>
      </c>
      <c r="AK32" s="894">
        <v>10570</v>
      </c>
      <c r="AL32" s="894">
        <v>9576</v>
      </c>
      <c r="AM32" s="894">
        <v>9696</v>
      </c>
      <c r="AN32" s="894">
        <v>549</v>
      </c>
      <c r="AO32" s="894">
        <v>534</v>
      </c>
      <c r="AP32" s="894">
        <v>382</v>
      </c>
      <c r="AQ32" s="894">
        <v>340</v>
      </c>
      <c r="AR32" s="894">
        <v>20705</v>
      </c>
      <c r="AS32" s="894">
        <v>10649</v>
      </c>
      <c r="AT32" s="894">
        <v>10056</v>
      </c>
      <c r="AU32" s="894">
        <v>10056</v>
      </c>
      <c r="AV32" s="894">
        <v>9500</v>
      </c>
      <c r="AW32" s="894">
        <v>425</v>
      </c>
      <c r="AX32" s="894">
        <v>415</v>
      </c>
      <c r="AY32" s="894">
        <v>168</v>
      </c>
      <c r="AZ32" s="894">
        <v>141</v>
      </c>
      <c r="BA32" s="894">
        <v>1553</v>
      </c>
      <c r="BB32" s="751"/>
      <c r="BC32" s="895">
        <f t="shared" si="6"/>
        <v>-153</v>
      </c>
      <c r="BD32" s="895">
        <f t="shared" si="7"/>
        <v>-525</v>
      </c>
      <c r="BE32" s="896">
        <f t="shared" si="14"/>
        <v>3716</v>
      </c>
      <c r="BF32" s="896">
        <f t="shared" si="15"/>
        <v>4241</v>
      </c>
      <c r="BG32" s="895">
        <f t="shared" si="8"/>
        <v>372</v>
      </c>
      <c r="BH32" s="751">
        <f t="shared" si="2"/>
        <v>21077</v>
      </c>
      <c r="BI32" s="751">
        <f t="shared" si="3"/>
        <v>20705</v>
      </c>
      <c r="BJ32" s="895">
        <f t="shared" si="9"/>
        <v>-284</v>
      </c>
      <c r="BK32" s="897">
        <f t="shared" si="4"/>
        <v>19272</v>
      </c>
      <c r="BL32" s="898">
        <f t="shared" si="5"/>
        <v>19556</v>
      </c>
      <c r="BM32" s="897">
        <f t="shared" si="10"/>
        <v>243</v>
      </c>
      <c r="BN32" s="897">
        <f t="shared" si="11"/>
        <v>1083</v>
      </c>
      <c r="BO32" s="897">
        <f t="shared" si="12"/>
        <v>840</v>
      </c>
      <c r="BP32" s="897">
        <f t="shared" si="13"/>
        <v>413</v>
      </c>
    </row>
    <row r="33" spans="1:68" x14ac:dyDescent="0.2">
      <c r="A33">
        <v>10</v>
      </c>
      <c r="B33">
        <v>205</v>
      </c>
      <c r="C33" s="920" t="s">
        <v>522</v>
      </c>
      <c r="D33" s="813"/>
      <c r="E33" s="916">
        <v>182.38</v>
      </c>
      <c r="F33" s="917">
        <v>18014</v>
      </c>
      <c r="G33" s="892">
        <v>43022</v>
      </c>
      <c r="H33" s="892">
        <v>20482</v>
      </c>
      <c r="I33" s="892">
        <v>22540</v>
      </c>
      <c r="J33" s="891">
        <v>41551</v>
      </c>
      <c r="K33" s="892">
        <v>41019</v>
      </c>
      <c r="L33" s="893">
        <v>-532</v>
      </c>
      <c r="M33" s="894">
        <v>-235</v>
      </c>
      <c r="N33" s="894">
        <v>-297</v>
      </c>
      <c r="O33" s="894">
        <v>-358</v>
      </c>
      <c r="P33" s="894">
        <v>-172</v>
      </c>
      <c r="Q33" s="894">
        <v>-186</v>
      </c>
      <c r="R33" s="894">
        <v>234</v>
      </c>
      <c r="S33" s="894">
        <v>123</v>
      </c>
      <c r="T33" s="894">
        <v>111</v>
      </c>
      <c r="U33" s="894">
        <v>122</v>
      </c>
      <c r="V33" s="894">
        <v>110</v>
      </c>
      <c r="W33" s="894">
        <v>1</v>
      </c>
      <c r="X33" s="894">
        <v>1</v>
      </c>
      <c r="Y33" s="894">
        <v>592</v>
      </c>
      <c r="Z33" s="894">
        <v>295</v>
      </c>
      <c r="AA33" s="894">
        <v>297</v>
      </c>
      <c r="AB33" s="894">
        <v>294</v>
      </c>
      <c r="AC33" s="894">
        <v>297</v>
      </c>
      <c r="AD33" s="894">
        <v>1</v>
      </c>
      <c r="AE33" s="894">
        <v>0</v>
      </c>
      <c r="AF33" s="894">
        <v>-174</v>
      </c>
      <c r="AG33" s="894">
        <v>-63</v>
      </c>
      <c r="AH33" s="894">
        <v>-111</v>
      </c>
      <c r="AI33" s="894">
        <v>1379</v>
      </c>
      <c r="AJ33" s="894">
        <v>747</v>
      </c>
      <c r="AK33" s="894">
        <v>632</v>
      </c>
      <c r="AL33" s="894">
        <v>604</v>
      </c>
      <c r="AM33" s="894">
        <v>547</v>
      </c>
      <c r="AN33" s="894">
        <v>130</v>
      </c>
      <c r="AO33" s="894">
        <v>82</v>
      </c>
      <c r="AP33" s="894">
        <v>13</v>
      </c>
      <c r="AQ33" s="894">
        <v>3</v>
      </c>
      <c r="AR33" s="894">
        <v>1553</v>
      </c>
      <c r="AS33" s="894">
        <v>810</v>
      </c>
      <c r="AT33" s="894">
        <v>743</v>
      </c>
      <c r="AU33" s="894">
        <v>686</v>
      </c>
      <c r="AV33" s="894">
        <v>687</v>
      </c>
      <c r="AW33" s="894">
        <v>110</v>
      </c>
      <c r="AX33" s="894">
        <v>55</v>
      </c>
      <c r="AY33" s="894">
        <v>14</v>
      </c>
      <c r="AZ33" s="894">
        <v>1</v>
      </c>
      <c r="BA33" s="894">
        <v>136</v>
      </c>
      <c r="BB33" s="751"/>
      <c r="BC33" s="895">
        <f t="shared" si="6"/>
        <v>-532</v>
      </c>
      <c r="BD33" s="895">
        <f t="shared" si="7"/>
        <v>-358</v>
      </c>
      <c r="BE33" s="896">
        <f t="shared" si="14"/>
        <v>234</v>
      </c>
      <c r="BF33" s="896">
        <f t="shared" si="15"/>
        <v>592</v>
      </c>
      <c r="BG33" s="895">
        <f t="shared" si="8"/>
        <v>-174</v>
      </c>
      <c r="BH33" s="751">
        <f t="shared" si="2"/>
        <v>1379</v>
      </c>
      <c r="BI33" s="751">
        <f t="shared" si="3"/>
        <v>1553</v>
      </c>
      <c r="BJ33" s="895">
        <f t="shared" si="9"/>
        <v>-222</v>
      </c>
      <c r="BK33" s="897">
        <f t="shared" si="4"/>
        <v>1151</v>
      </c>
      <c r="BL33" s="898">
        <f t="shared" si="5"/>
        <v>1373</v>
      </c>
      <c r="BM33" s="897">
        <f t="shared" si="10"/>
        <v>47</v>
      </c>
      <c r="BN33" s="897">
        <f t="shared" si="11"/>
        <v>212</v>
      </c>
      <c r="BO33" s="897">
        <f t="shared" si="12"/>
        <v>165</v>
      </c>
      <c r="BP33" s="897">
        <f t="shared" si="13"/>
        <v>1</v>
      </c>
    </row>
    <row r="34" spans="1:68" x14ac:dyDescent="0.2">
      <c r="A34">
        <v>2</v>
      </c>
      <c r="B34">
        <v>206</v>
      </c>
      <c r="C34" s="920" t="s">
        <v>523</v>
      </c>
      <c r="D34" s="813" t="s">
        <v>514</v>
      </c>
      <c r="E34" s="916">
        <v>18.47</v>
      </c>
      <c r="F34" s="917">
        <v>42270</v>
      </c>
      <c r="G34" s="892">
        <v>95066</v>
      </c>
      <c r="H34" s="892">
        <v>42998</v>
      </c>
      <c r="I34" s="892">
        <v>52068</v>
      </c>
      <c r="J34" s="891">
        <v>94510</v>
      </c>
      <c r="K34" s="892">
        <v>94350</v>
      </c>
      <c r="L34" s="893">
        <v>-160</v>
      </c>
      <c r="M34" s="894">
        <v>-121</v>
      </c>
      <c r="N34" s="894">
        <v>-39</v>
      </c>
      <c r="O34" s="894">
        <v>-356</v>
      </c>
      <c r="P34" s="894">
        <v>-186</v>
      </c>
      <c r="Q34" s="894">
        <v>-170</v>
      </c>
      <c r="R34" s="894">
        <v>567</v>
      </c>
      <c r="S34" s="894">
        <v>273</v>
      </c>
      <c r="T34" s="894">
        <v>294</v>
      </c>
      <c r="U34" s="894">
        <v>270</v>
      </c>
      <c r="V34" s="894">
        <v>291</v>
      </c>
      <c r="W34" s="894">
        <v>3</v>
      </c>
      <c r="X34" s="894">
        <v>3</v>
      </c>
      <c r="Y34" s="894">
        <v>923</v>
      </c>
      <c r="Z34" s="894">
        <v>459</v>
      </c>
      <c r="AA34" s="894">
        <v>464</v>
      </c>
      <c r="AB34" s="894">
        <v>453</v>
      </c>
      <c r="AC34" s="894">
        <v>461</v>
      </c>
      <c r="AD34" s="894">
        <v>6</v>
      </c>
      <c r="AE34" s="894">
        <v>3</v>
      </c>
      <c r="AF34" s="894">
        <v>196</v>
      </c>
      <c r="AG34" s="894">
        <v>65</v>
      </c>
      <c r="AH34" s="894">
        <v>131</v>
      </c>
      <c r="AI34" s="894">
        <v>4780</v>
      </c>
      <c r="AJ34" s="894">
        <v>2406</v>
      </c>
      <c r="AK34" s="894">
        <v>2374</v>
      </c>
      <c r="AL34" s="894">
        <v>2271</v>
      </c>
      <c r="AM34" s="894">
        <v>2265</v>
      </c>
      <c r="AN34" s="894">
        <v>105</v>
      </c>
      <c r="AO34" s="894">
        <v>98</v>
      </c>
      <c r="AP34" s="894">
        <v>30</v>
      </c>
      <c r="AQ34" s="894">
        <v>11</v>
      </c>
      <c r="AR34" s="894">
        <v>4584</v>
      </c>
      <c r="AS34" s="894">
        <v>2341</v>
      </c>
      <c r="AT34" s="894">
        <v>2243</v>
      </c>
      <c r="AU34" s="894">
        <v>2199</v>
      </c>
      <c r="AV34" s="894">
        <v>2123</v>
      </c>
      <c r="AW34" s="894">
        <v>125</v>
      </c>
      <c r="AX34" s="894">
        <v>100</v>
      </c>
      <c r="AY34" s="894">
        <v>17</v>
      </c>
      <c r="AZ34" s="894">
        <v>20</v>
      </c>
      <c r="BA34" s="894">
        <v>258</v>
      </c>
      <c r="BB34" s="751"/>
      <c r="BC34" s="895">
        <f t="shared" si="6"/>
        <v>-160</v>
      </c>
      <c r="BD34" s="895">
        <f t="shared" si="7"/>
        <v>-356</v>
      </c>
      <c r="BE34" s="896">
        <f t="shared" si="14"/>
        <v>567</v>
      </c>
      <c r="BF34" s="896">
        <f t="shared" si="15"/>
        <v>923</v>
      </c>
      <c r="BG34" s="895">
        <f t="shared" si="8"/>
        <v>196</v>
      </c>
      <c r="BH34" s="751">
        <f t="shared" si="2"/>
        <v>4780</v>
      </c>
      <c r="BI34" s="751">
        <f t="shared" si="3"/>
        <v>4584</v>
      </c>
      <c r="BJ34" s="895">
        <f t="shared" si="9"/>
        <v>214</v>
      </c>
      <c r="BK34" s="897">
        <f t="shared" si="4"/>
        <v>4536</v>
      </c>
      <c r="BL34" s="898">
        <f t="shared" si="5"/>
        <v>4322</v>
      </c>
      <c r="BM34" s="897">
        <f t="shared" si="10"/>
        <v>-22</v>
      </c>
      <c r="BN34" s="897">
        <f t="shared" si="11"/>
        <v>203</v>
      </c>
      <c r="BO34" s="897">
        <f t="shared" si="12"/>
        <v>225</v>
      </c>
      <c r="BP34" s="897">
        <f t="shared" si="13"/>
        <v>4</v>
      </c>
    </row>
    <row r="35" spans="1:68" x14ac:dyDescent="0.2">
      <c r="A35">
        <v>3</v>
      </c>
      <c r="B35">
        <v>207</v>
      </c>
      <c r="C35" s="997" t="s">
        <v>524</v>
      </c>
      <c r="D35" s="813"/>
      <c r="E35" s="916">
        <v>25</v>
      </c>
      <c r="F35" s="917">
        <v>80759</v>
      </c>
      <c r="G35" s="892">
        <v>197172</v>
      </c>
      <c r="H35" s="892">
        <v>95415</v>
      </c>
      <c r="I35" s="892">
        <v>101757</v>
      </c>
      <c r="J35" s="891">
        <v>198518</v>
      </c>
      <c r="K35" s="892">
        <v>198488</v>
      </c>
      <c r="L35" s="893">
        <v>-30</v>
      </c>
      <c r="M35" s="894">
        <v>-120</v>
      </c>
      <c r="N35" s="894">
        <v>90</v>
      </c>
      <c r="O35" s="894">
        <v>-178</v>
      </c>
      <c r="P35" s="894">
        <v>-140</v>
      </c>
      <c r="Q35" s="894">
        <v>-38</v>
      </c>
      <c r="R35" s="894">
        <v>1649</v>
      </c>
      <c r="S35" s="894">
        <v>821</v>
      </c>
      <c r="T35" s="894">
        <v>828</v>
      </c>
      <c r="U35" s="894">
        <v>812</v>
      </c>
      <c r="V35" s="894">
        <v>820</v>
      </c>
      <c r="W35" s="894">
        <v>9</v>
      </c>
      <c r="X35" s="894">
        <v>8</v>
      </c>
      <c r="Y35" s="894">
        <v>1827</v>
      </c>
      <c r="Z35" s="894">
        <v>961</v>
      </c>
      <c r="AA35" s="894">
        <v>866</v>
      </c>
      <c r="AB35" s="894">
        <v>944</v>
      </c>
      <c r="AC35" s="894">
        <v>850</v>
      </c>
      <c r="AD35" s="894">
        <v>17</v>
      </c>
      <c r="AE35" s="894">
        <v>16</v>
      </c>
      <c r="AF35" s="918">
        <v>148</v>
      </c>
      <c r="AG35" s="894">
        <v>20</v>
      </c>
      <c r="AH35" s="894">
        <v>128</v>
      </c>
      <c r="AI35" s="894">
        <v>8022</v>
      </c>
      <c r="AJ35" s="894">
        <v>4501</v>
      </c>
      <c r="AK35" s="894">
        <v>3521</v>
      </c>
      <c r="AL35" s="894">
        <v>4237</v>
      </c>
      <c r="AM35" s="894">
        <v>3394</v>
      </c>
      <c r="AN35" s="894">
        <v>203</v>
      </c>
      <c r="AO35" s="894">
        <v>96</v>
      </c>
      <c r="AP35" s="894">
        <v>61</v>
      </c>
      <c r="AQ35" s="894">
        <v>31</v>
      </c>
      <c r="AR35" s="894">
        <v>7874</v>
      </c>
      <c r="AS35" s="894">
        <v>4481</v>
      </c>
      <c r="AT35" s="894">
        <v>3393</v>
      </c>
      <c r="AU35" s="894">
        <v>4261</v>
      </c>
      <c r="AV35" s="894">
        <v>3246</v>
      </c>
      <c r="AW35" s="894">
        <v>160</v>
      </c>
      <c r="AX35" s="894">
        <v>99</v>
      </c>
      <c r="AY35" s="894">
        <v>60</v>
      </c>
      <c r="AZ35" s="894">
        <v>48</v>
      </c>
      <c r="BA35" s="894">
        <v>792</v>
      </c>
      <c r="BB35" s="751"/>
      <c r="BC35" s="895">
        <f t="shared" si="6"/>
        <v>-30</v>
      </c>
      <c r="BD35" s="895">
        <f t="shared" si="7"/>
        <v>-178</v>
      </c>
      <c r="BE35" s="896">
        <f t="shared" si="14"/>
        <v>1649</v>
      </c>
      <c r="BF35" s="896">
        <f t="shared" si="15"/>
        <v>1827</v>
      </c>
      <c r="BG35" s="895">
        <f t="shared" si="8"/>
        <v>148</v>
      </c>
      <c r="BH35" s="751">
        <f t="shared" si="2"/>
        <v>8022</v>
      </c>
      <c r="BI35" s="751">
        <f t="shared" si="3"/>
        <v>7874</v>
      </c>
      <c r="BJ35" s="895">
        <f t="shared" si="9"/>
        <v>124</v>
      </c>
      <c r="BK35" s="897">
        <f t="shared" si="4"/>
        <v>7631</v>
      </c>
      <c r="BL35" s="898">
        <f t="shared" si="5"/>
        <v>7507</v>
      </c>
      <c r="BM35" s="897">
        <f t="shared" si="10"/>
        <v>40</v>
      </c>
      <c r="BN35" s="897">
        <f t="shared" si="11"/>
        <v>299</v>
      </c>
      <c r="BO35" s="897">
        <f t="shared" si="12"/>
        <v>259</v>
      </c>
      <c r="BP35" s="897">
        <f t="shared" si="13"/>
        <v>-16</v>
      </c>
    </row>
    <row r="36" spans="1:68" x14ac:dyDescent="0.2">
      <c r="A36">
        <v>7</v>
      </c>
      <c r="B36">
        <v>208</v>
      </c>
      <c r="C36" s="920" t="s">
        <v>525</v>
      </c>
      <c r="D36" s="813"/>
      <c r="E36" s="916">
        <v>90.4</v>
      </c>
      <c r="F36" s="917">
        <v>12225</v>
      </c>
      <c r="G36" s="892">
        <v>29745</v>
      </c>
      <c r="H36" s="892">
        <v>14355</v>
      </c>
      <c r="I36" s="892">
        <v>15390</v>
      </c>
      <c r="J36" s="891">
        <v>28853</v>
      </c>
      <c r="K36" s="892">
        <v>28441</v>
      </c>
      <c r="L36" s="893">
        <v>-412</v>
      </c>
      <c r="M36" s="894">
        <v>-156</v>
      </c>
      <c r="N36" s="894">
        <v>-256</v>
      </c>
      <c r="O36" s="894">
        <v>-226</v>
      </c>
      <c r="P36" s="894">
        <v>-110</v>
      </c>
      <c r="Q36" s="894">
        <v>-116</v>
      </c>
      <c r="R36" s="894">
        <v>167</v>
      </c>
      <c r="S36" s="894">
        <v>77</v>
      </c>
      <c r="T36" s="894">
        <v>90</v>
      </c>
      <c r="U36" s="894">
        <v>77</v>
      </c>
      <c r="V36" s="894">
        <v>89</v>
      </c>
      <c r="W36" s="894">
        <v>0</v>
      </c>
      <c r="X36" s="894">
        <v>1</v>
      </c>
      <c r="Y36" s="894">
        <v>393</v>
      </c>
      <c r="Z36" s="894">
        <v>187</v>
      </c>
      <c r="AA36" s="894">
        <v>206</v>
      </c>
      <c r="AB36" s="894">
        <v>182</v>
      </c>
      <c r="AC36" s="894">
        <v>205</v>
      </c>
      <c r="AD36" s="894">
        <v>5</v>
      </c>
      <c r="AE36" s="894">
        <v>1</v>
      </c>
      <c r="AF36" s="894">
        <v>-186</v>
      </c>
      <c r="AG36" s="894">
        <v>-46</v>
      </c>
      <c r="AH36" s="894">
        <v>-140</v>
      </c>
      <c r="AI36" s="894">
        <v>724</v>
      </c>
      <c r="AJ36" s="894">
        <v>424</v>
      </c>
      <c r="AK36" s="894">
        <v>300</v>
      </c>
      <c r="AL36" s="894">
        <v>357</v>
      </c>
      <c r="AM36" s="894">
        <v>288</v>
      </c>
      <c r="AN36" s="894">
        <v>61</v>
      </c>
      <c r="AO36" s="894">
        <v>10</v>
      </c>
      <c r="AP36" s="894">
        <v>6</v>
      </c>
      <c r="AQ36" s="894">
        <v>2</v>
      </c>
      <c r="AR36" s="894">
        <v>910</v>
      </c>
      <c r="AS36" s="894">
        <v>470</v>
      </c>
      <c r="AT36" s="894">
        <v>440</v>
      </c>
      <c r="AU36" s="894">
        <v>417</v>
      </c>
      <c r="AV36" s="894">
        <v>384</v>
      </c>
      <c r="AW36" s="894">
        <v>51</v>
      </c>
      <c r="AX36" s="894">
        <v>54</v>
      </c>
      <c r="AY36" s="894">
        <v>2</v>
      </c>
      <c r="AZ36" s="894">
        <v>2</v>
      </c>
      <c r="BA36" s="894">
        <v>-62</v>
      </c>
      <c r="BB36" s="751"/>
      <c r="BC36" s="895">
        <f t="shared" si="6"/>
        <v>-412</v>
      </c>
      <c r="BD36" s="895">
        <f t="shared" si="7"/>
        <v>-226</v>
      </c>
      <c r="BE36" s="896">
        <f t="shared" si="14"/>
        <v>167</v>
      </c>
      <c r="BF36" s="896">
        <f t="shared" si="15"/>
        <v>393</v>
      </c>
      <c r="BG36" s="895">
        <f t="shared" si="8"/>
        <v>-186</v>
      </c>
      <c r="BH36" s="751">
        <f t="shared" si="2"/>
        <v>724</v>
      </c>
      <c r="BI36" s="751">
        <f t="shared" si="3"/>
        <v>910</v>
      </c>
      <c r="BJ36" s="895">
        <f t="shared" si="9"/>
        <v>-156</v>
      </c>
      <c r="BK36" s="897">
        <f t="shared" si="4"/>
        <v>645</v>
      </c>
      <c r="BL36" s="898">
        <f t="shared" si="5"/>
        <v>801</v>
      </c>
      <c r="BM36" s="897">
        <f t="shared" si="10"/>
        <v>-34</v>
      </c>
      <c r="BN36" s="897">
        <f t="shared" si="11"/>
        <v>71</v>
      </c>
      <c r="BO36" s="897">
        <f t="shared" si="12"/>
        <v>105</v>
      </c>
      <c r="BP36" s="897">
        <f t="shared" si="13"/>
        <v>4</v>
      </c>
    </row>
    <row r="37" spans="1:68" x14ac:dyDescent="0.2">
      <c r="A37">
        <v>8</v>
      </c>
      <c r="B37">
        <v>209</v>
      </c>
      <c r="C37" s="919" t="s">
        <v>526</v>
      </c>
      <c r="D37" s="813"/>
      <c r="E37" s="916">
        <v>697.55</v>
      </c>
      <c r="F37" s="917">
        <v>30452</v>
      </c>
      <c r="G37" s="892">
        <v>80419</v>
      </c>
      <c r="H37" s="892">
        <v>38595</v>
      </c>
      <c r="I37" s="892">
        <v>41824</v>
      </c>
      <c r="J37" s="891">
        <v>78192</v>
      </c>
      <c r="K37" s="892">
        <v>77146</v>
      </c>
      <c r="L37" s="893">
        <v>-1046</v>
      </c>
      <c r="M37" s="894">
        <v>-437</v>
      </c>
      <c r="N37" s="894">
        <v>-609</v>
      </c>
      <c r="O37" s="894">
        <v>-642</v>
      </c>
      <c r="P37" s="894">
        <v>-291</v>
      </c>
      <c r="Q37" s="894">
        <v>-351</v>
      </c>
      <c r="R37" s="894">
        <v>509</v>
      </c>
      <c r="S37" s="894">
        <v>271</v>
      </c>
      <c r="T37" s="894">
        <v>238</v>
      </c>
      <c r="U37" s="894">
        <v>269</v>
      </c>
      <c r="V37" s="894">
        <v>238</v>
      </c>
      <c r="W37" s="894">
        <v>2</v>
      </c>
      <c r="X37" s="894">
        <v>0</v>
      </c>
      <c r="Y37" s="894">
        <v>1151</v>
      </c>
      <c r="Z37" s="894">
        <v>562</v>
      </c>
      <c r="AA37" s="894">
        <v>589</v>
      </c>
      <c r="AB37" s="894">
        <v>559</v>
      </c>
      <c r="AC37" s="894">
        <v>589</v>
      </c>
      <c r="AD37" s="894">
        <v>3</v>
      </c>
      <c r="AE37" s="894">
        <v>0</v>
      </c>
      <c r="AF37" s="894">
        <v>-404</v>
      </c>
      <c r="AG37" s="894">
        <v>-146</v>
      </c>
      <c r="AH37" s="894">
        <v>-258</v>
      </c>
      <c r="AI37" s="894">
        <v>1789</v>
      </c>
      <c r="AJ37" s="894">
        <v>928</v>
      </c>
      <c r="AK37" s="894">
        <v>861</v>
      </c>
      <c r="AL37" s="894">
        <v>845</v>
      </c>
      <c r="AM37" s="894">
        <v>738</v>
      </c>
      <c r="AN37" s="894">
        <v>68</v>
      </c>
      <c r="AO37" s="894">
        <v>119</v>
      </c>
      <c r="AP37" s="894">
        <v>15</v>
      </c>
      <c r="AQ37" s="894">
        <v>4</v>
      </c>
      <c r="AR37" s="894">
        <v>2193</v>
      </c>
      <c r="AS37" s="894">
        <v>1074</v>
      </c>
      <c r="AT37" s="894">
        <v>1119</v>
      </c>
      <c r="AU37" s="894">
        <v>978</v>
      </c>
      <c r="AV37" s="894">
        <v>969</v>
      </c>
      <c r="AW37" s="894">
        <v>79</v>
      </c>
      <c r="AX37" s="894">
        <v>117</v>
      </c>
      <c r="AY37" s="894">
        <v>17</v>
      </c>
      <c r="AZ37" s="894">
        <v>33</v>
      </c>
      <c r="BA37" s="894">
        <v>45</v>
      </c>
      <c r="BB37" s="751"/>
      <c r="BC37" s="895">
        <f t="shared" si="6"/>
        <v>-1046</v>
      </c>
      <c r="BD37" s="895">
        <f t="shared" si="7"/>
        <v>-642</v>
      </c>
      <c r="BE37" s="896">
        <f t="shared" si="14"/>
        <v>509</v>
      </c>
      <c r="BF37" s="896">
        <f t="shared" si="15"/>
        <v>1151</v>
      </c>
      <c r="BG37" s="895">
        <f t="shared" si="8"/>
        <v>-404</v>
      </c>
      <c r="BH37" s="751">
        <f t="shared" si="2"/>
        <v>1789</v>
      </c>
      <c r="BI37" s="751">
        <f t="shared" si="3"/>
        <v>2193</v>
      </c>
      <c r="BJ37" s="895">
        <f t="shared" si="9"/>
        <v>-364</v>
      </c>
      <c r="BK37" s="897">
        <f t="shared" si="4"/>
        <v>1583</v>
      </c>
      <c r="BL37" s="898">
        <f t="shared" si="5"/>
        <v>1947</v>
      </c>
      <c r="BM37" s="897">
        <f t="shared" si="10"/>
        <v>-9</v>
      </c>
      <c r="BN37" s="897">
        <f t="shared" si="11"/>
        <v>187</v>
      </c>
      <c r="BO37" s="897">
        <f t="shared" si="12"/>
        <v>196</v>
      </c>
      <c r="BP37" s="897">
        <f t="shared" si="13"/>
        <v>-31</v>
      </c>
    </row>
    <row r="38" spans="1:68" x14ac:dyDescent="0.2">
      <c r="A38">
        <v>4</v>
      </c>
      <c r="B38">
        <v>210</v>
      </c>
      <c r="C38" s="919" t="s">
        <v>37</v>
      </c>
      <c r="D38" s="813"/>
      <c r="E38" s="916">
        <v>138.47999999999999</v>
      </c>
      <c r="F38" s="917">
        <v>104896</v>
      </c>
      <c r="G38" s="892">
        <v>264951</v>
      </c>
      <c r="H38" s="892">
        <v>129810</v>
      </c>
      <c r="I38" s="892">
        <v>135141</v>
      </c>
      <c r="J38" s="891">
        <v>262164</v>
      </c>
      <c r="K38" s="892">
        <v>260934</v>
      </c>
      <c r="L38" s="893">
        <v>-1230</v>
      </c>
      <c r="M38" s="894">
        <v>-688</v>
      </c>
      <c r="N38" s="894">
        <v>-542</v>
      </c>
      <c r="O38" s="894">
        <v>-790</v>
      </c>
      <c r="P38" s="894">
        <v>-469</v>
      </c>
      <c r="Q38" s="894">
        <v>-321</v>
      </c>
      <c r="R38" s="894">
        <v>1731</v>
      </c>
      <c r="S38" s="894">
        <v>874</v>
      </c>
      <c r="T38" s="894">
        <v>857</v>
      </c>
      <c r="U38" s="894">
        <v>869</v>
      </c>
      <c r="V38" s="894">
        <v>849</v>
      </c>
      <c r="W38" s="894">
        <v>5</v>
      </c>
      <c r="X38" s="894">
        <v>8</v>
      </c>
      <c r="Y38" s="894">
        <v>2521</v>
      </c>
      <c r="Z38" s="894">
        <v>1343</v>
      </c>
      <c r="AA38" s="894">
        <v>1178</v>
      </c>
      <c r="AB38" s="894">
        <v>1332</v>
      </c>
      <c r="AC38" s="894">
        <v>1174</v>
      </c>
      <c r="AD38" s="894">
        <v>11</v>
      </c>
      <c r="AE38" s="894">
        <v>4</v>
      </c>
      <c r="AF38" s="894">
        <v>-440</v>
      </c>
      <c r="AG38" s="894">
        <v>-219</v>
      </c>
      <c r="AH38" s="894">
        <v>-221</v>
      </c>
      <c r="AI38" s="894">
        <v>7580</v>
      </c>
      <c r="AJ38" s="894">
        <v>4204</v>
      </c>
      <c r="AK38" s="894">
        <v>3376</v>
      </c>
      <c r="AL38" s="894">
        <v>3818</v>
      </c>
      <c r="AM38" s="894">
        <v>3184</v>
      </c>
      <c r="AN38" s="894">
        <v>330</v>
      </c>
      <c r="AO38" s="894">
        <v>140</v>
      </c>
      <c r="AP38" s="894">
        <v>56</v>
      </c>
      <c r="AQ38" s="894">
        <v>52</v>
      </c>
      <c r="AR38" s="894">
        <v>8020</v>
      </c>
      <c r="AS38" s="894">
        <v>4423</v>
      </c>
      <c r="AT38" s="894">
        <v>3597</v>
      </c>
      <c r="AU38" s="894">
        <v>4102</v>
      </c>
      <c r="AV38" s="894">
        <v>3438</v>
      </c>
      <c r="AW38" s="894">
        <v>253</v>
      </c>
      <c r="AX38" s="894">
        <v>121</v>
      </c>
      <c r="AY38" s="894">
        <v>68</v>
      </c>
      <c r="AZ38" s="894">
        <v>38</v>
      </c>
      <c r="BA38" s="894">
        <v>1130</v>
      </c>
      <c r="BB38" s="751"/>
      <c r="BC38" s="895">
        <f t="shared" si="6"/>
        <v>-1230</v>
      </c>
      <c r="BD38" s="895">
        <f t="shared" si="7"/>
        <v>-790</v>
      </c>
      <c r="BE38" s="896">
        <f t="shared" si="14"/>
        <v>1731</v>
      </c>
      <c r="BF38" s="896">
        <f t="shared" si="15"/>
        <v>2521</v>
      </c>
      <c r="BG38" s="895">
        <f t="shared" si="8"/>
        <v>-440</v>
      </c>
      <c r="BH38" s="751">
        <f t="shared" si="2"/>
        <v>7580</v>
      </c>
      <c r="BI38" s="751">
        <f t="shared" si="3"/>
        <v>8020</v>
      </c>
      <c r="BJ38" s="895">
        <f t="shared" si="9"/>
        <v>-538</v>
      </c>
      <c r="BK38" s="897">
        <f t="shared" si="4"/>
        <v>7002</v>
      </c>
      <c r="BL38" s="898">
        <f t="shared" si="5"/>
        <v>7540</v>
      </c>
      <c r="BM38" s="897">
        <f t="shared" si="10"/>
        <v>96</v>
      </c>
      <c r="BN38" s="897">
        <f t="shared" si="11"/>
        <v>470</v>
      </c>
      <c r="BO38" s="897">
        <f t="shared" si="12"/>
        <v>374</v>
      </c>
      <c r="BP38" s="897">
        <f t="shared" si="13"/>
        <v>2</v>
      </c>
    </row>
    <row r="39" spans="1:68" x14ac:dyDescent="0.2">
      <c r="A39">
        <v>7</v>
      </c>
      <c r="B39">
        <v>212</v>
      </c>
      <c r="C39" s="919" t="s">
        <v>527</v>
      </c>
      <c r="D39" s="813"/>
      <c r="E39" s="916">
        <v>126.85</v>
      </c>
      <c r="F39" s="917">
        <v>18749</v>
      </c>
      <c r="G39" s="892">
        <v>47306</v>
      </c>
      <c r="H39" s="892">
        <v>22763</v>
      </c>
      <c r="I39" s="892">
        <v>24543</v>
      </c>
      <c r="J39" s="891">
        <v>46254</v>
      </c>
      <c r="K39" s="892">
        <v>45556</v>
      </c>
      <c r="L39" s="893">
        <v>-698</v>
      </c>
      <c r="M39" s="894">
        <v>-345</v>
      </c>
      <c r="N39" s="894">
        <v>-353</v>
      </c>
      <c r="O39" s="894">
        <v>-332</v>
      </c>
      <c r="P39" s="894">
        <v>-164</v>
      </c>
      <c r="Q39" s="894">
        <v>-168</v>
      </c>
      <c r="R39" s="894">
        <v>220</v>
      </c>
      <c r="S39" s="894">
        <v>123</v>
      </c>
      <c r="T39" s="894">
        <v>97</v>
      </c>
      <c r="U39" s="894">
        <v>123</v>
      </c>
      <c r="V39" s="894">
        <v>96</v>
      </c>
      <c r="W39" s="894">
        <v>0</v>
      </c>
      <c r="X39" s="894">
        <v>1</v>
      </c>
      <c r="Y39" s="894">
        <v>552</v>
      </c>
      <c r="Z39" s="894">
        <v>287</v>
      </c>
      <c r="AA39" s="894">
        <v>265</v>
      </c>
      <c r="AB39" s="894">
        <v>287</v>
      </c>
      <c r="AC39" s="894">
        <v>264</v>
      </c>
      <c r="AD39" s="894">
        <v>0</v>
      </c>
      <c r="AE39" s="894">
        <v>1</v>
      </c>
      <c r="AF39" s="894">
        <v>-366</v>
      </c>
      <c r="AG39" s="894">
        <v>-181</v>
      </c>
      <c r="AH39" s="894">
        <v>-185</v>
      </c>
      <c r="AI39" s="894">
        <v>948</v>
      </c>
      <c r="AJ39" s="894">
        <v>548</v>
      </c>
      <c r="AK39" s="894">
        <v>400</v>
      </c>
      <c r="AL39" s="894">
        <v>487</v>
      </c>
      <c r="AM39" s="894">
        <v>375</v>
      </c>
      <c r="AN39" s="894">
        <v>50</v>
      </c>
      <c r="AO39" s="894">
        <v>22</v>
      </c>
      <c r="AP39" s="894">
        <v>11</v>
      </c>
      <c r="AQ39" s="894">
        <v>3</v>
      </c>
      <c r="AR39" s="894">
        <v>1314</v>
      </c>
      <c r="AS39" s="894">
        <v>729</v>
      </c>
      <c r="AT39" s="894">
        <v>585</v>
      </c>
      <c r="AU39" s="894">
        <v>669</v>
      </c>
      <c r="AV39" s="894">
        <v>572</v>
      </c>
      <c r="AW39" s="894">
        <v>45</v>
      </c>
      <c r="AX39" s="894">
        <v>9</v>
      </c>
      <c r="AY39" s="894">
        <v>15</v>
      </c>
      <c r="AZ39" s="894">
        <v>4</v>
      </c>
      <c r="BA39" s="894">
        <v>-11</v>
      </c>
      <c r="BB39" s="751"/>
      <c r="BC39" s="895">
        <f t="shared" si="6"/>
        <v>-698</v>
      </c>
      <c r="BD39" s="895">
        <f t="shared" si="7"/>
        <v>-332</v>
      </c>
      <c r="BE39" s="896">
        <f t="shared" si="14"/>
        <v>220</v>
      </c>
      <c r="BF39" s="896">
        <f t="shared" si="15"/>
        <v>552</v>
      </c>
      <c r="BG39" s="895">
        <f t="shared" si="8"/>
        <v>-366</v>
      </c>
      <c r="BH39" s="751">
        <f t="shared" si="2"/>
        <v>948</v>
      </c>
      <c r="BI39" s="751">
        <f t="shared" si="3"/>
        <v>1314</v>
      </c>
      <c r="BJ39" s="895">
        <f t="shared" si="9"/>
        <v>-379</v>
      </c>
      <c r="BK39" s="897">
        <f t="shared" si="4"/>
        <v>862</v>
      </c>
      <c r="BL39" s="898">
        <f t="shared" si="5"/>
        <v>1241</v>
      </c>
      <c r="BM39" s="897">
        <f t="shared" si="10"/>
        <v>18</v>
      </c>
      <c r="BN39" s="897">
        <f t="shared" si="11"/>
        <v>72</v>
      </c>
      <c r="BO39" s="897">
        <f t="shared" si="12"/>
        <v>54</v>
      </c>
      <c r="BP39" s="897">
        <f t="shared" si="13"/>
        <v>-5</v>
      </c>
    </row>
    <row r="40" spans="1:68" x14ac:dyDescent="0.2">
      <c r="A40">
        <v>5</v>
      </c>
      <c r="B40">
        <v>213</v>
      </c>
      <c r="C40" s="920" t="s">
        <v>528</v>
      </c>
      <c r="D40" s="813"/>
      <c r="E40" s="916">
        <v>132.44</v>
      </c>
      <c r="F40" s="917">
        <v>15213</v>
      </c>
      <c r="G40" s="892">
        <v>39870</v>
      </c>
      <c r="H40" s="892">
        <v>19068</v>
      </c>
      <c r="I40" s="892">
        <v>20802</v>
      </c>
      <c r="J40" s="891">
        <v>39105</v>
      </c>
      <c r="K40" s="892">
        <v>38564</v>
      </c>
      <c r="L40" s="893">
        <v>-541</v>
      </c>
      <c r="M40" s="894">
        <v>-316</v>
      </c>
      <c r="N40" s="894">
        <v>-225</v>
      </c>
      <c r="O40" s="894">
        <v>-324</v>
      </c>
      <c r="P40" s="894">
        <v>-155</v>
      </c>
      <c r="Q40" s="894">
        <v>-169</v>
      </c>
      <c r="R40" s="894">
        <v>205</v>
      </c>
      <c r="S40" s="894">
        <v>105</v>
      </c>
      <c r="T40" s="894">
        <v>100</v>
      </c>
      <c r="U40" s="894">
        <v>104</v>
      </c>
      <c r="V40" s="894">
        <v>97</v>
      </c>
      <c r="W40" s="894">
        <v>1</v>
      </c>
      <c r="X40" s="894">
        <v>3</v>
      </c>
      <c r="Y40" s="894">
        <v>529</v>
      </c>
      <c r="Z40" s="894">
        <v>260</v>
      </c>
      <c r="AA40" s="894">
        <v>269</v>
      </c>
      <c r="AB40" s="894">
        <v>256</v>
      </c>
      <c r="AC40" s="894">
        <v>269</v>
      </c>
      <c r="AD40" s="894">
        <v>4</v>
      </c>
      <c r="AE40" s="894">
        <v>0</v>
      </c>
      <c r="AF40" s="894">
        <v>-217</v>
      </c>
      <c r="AG40" s="894">
        <v>-161</v>
      </c>
      <c r="AH40" s="894">
        <v>-56</v>
      </c>
      <c r="AI40" s="894">
        <v>1190</v>
      </c>
      <c r="AJ40" s="894">
        <v>632</v>
      </c>
      <c r="AK40" s="894">
        <v>558</v>
      </c>
      <c r="AL40" s="894">
        <v>470</v>
      </c>
      <c r="AM40" s="894">
        <v>414</v>
      </c>
      <c r="AN40" s="894">
        <v>145</v>
      </c>
      <c r="AO40" s="894">
        <v>131</v>
      </c>
      <c r="AP40" s="894">
        <v>17</v>
      </c>
      <c r="AQ40" s="894">
        <v>13</v>
      </c>
      <c r="AR40" s="894">
        <v>1407</v>
      </c>
      <c r="AS40" s="894">
        <v>793</v>
      </c>
      <c r="AT40" s="894">
        <v>614</v>
      </c>
      <c r="AU40" s="894">
        <v>586</v>
      </c>
      <c r="AV40" s="894">
        <v>527</v>
      </c>
      <c r="AW40" s="894">
        <v>192</v>
      </c>
      <c r="AX40" s="894">
        <v>72</v>
      </c>
      <c r="AY40" s="894">
        <v>15</v>
      </c>
      <c r="AZ40" s="894">
        <v>15</v>
      </c>
      <c r="BA40" s="894">
        <v>62</v>
      </c>
      <c r="BB40" s="751"/>
      <c r="BC40" s="895">
        <f t="shared" si="6"/>
        <v>-541</v>
      </c>
      <c r="BD40" s="895">
        <f t="shared" si="7"/>
        <v>-324</v>
      </c>
      <c r="BE40" s="896">
        <f t="shared" si="14"/>
        <v>205</v>
      </c>
      <c r="BF40" s="896">
        <f t="shared" si="15"/>
        <v>529</v>
      </c>
      <c r="BG40" s="895">
        <f t="shared" si="8"/>
        <v>-217</v>
      </c>
      <c r="BH40" s="751">
        <f t="shared" si="2"/>
        <v>1190</v>
      </c>
      <c r="BI40" s="751">
        <f t="shared" si="3"/>
        <v>1407</v>
      </c>
      <c r="BJ40" s="895">
        <f t="shared" si="9"/>
        <v>-229</v>
      </c>
      <c r="BK40" s="897">
        <f t="shared" si="4"/>
        <v>884</v>
      </c>
      <c r="BL40" s="898">
        <f t="shared" si="5"/>
        <v>1113</v>
      </c>
      <c r="BM40" s="897">
        <f t="shared" si="10"/>
        <v>12</v>
      </c>
      <c r="BN40" s="897">
        <f t="shared" si="11"/>
        <v>276</v>
      </c>
      <c r="BO40" s="897">
        <f t="shared" si="12"/>
        <v>264</v>
      </c>
      <c r="BP40" s="897">
        <f t="shared" si="13"/>
        <v>0</v>
      </c>
    </row>
    <row r="41" spans="1:68" x14ac:dyDescent="0.2">
      <c r="A41">
        <v>3</v>
      </c>
      <c r="B41">
        <v>214</v>
      </c>
      <c r="C41" s="919" t="s">
        <v>529</v>
      </c>
      <c r="D41" s="813" t="s">
        <v>514</v>
      </c>
      <c r="E41" s="916">
        <v>101.8</v>
      </c>
      <c r="F41" s="917">
        <v>96044</v>
      </c>
      <c r="G41" s="892">
        <v>225625</v>
      </c>
      <c r="H41" s="892">
        <v>104190</v>
      </c>
      <c r="I41" s="892">
        <v>121435</v>
      </c>
      <c r="J41" s="891">
        <v>225025</v>
      </c>
      <c r="K41" s="892">
        <v>224513</v>
      </c>
      <c r="L41" s="893">
        <v>-512</v>
      </c>
      <c r="M41" s="894">
        <v>-247</v>
      </c>
      <c r="N41" s="894">
        <v>-265</v>
      </c>
      <c r="O41" s="894">
        <v>-750</v>
      </c>
      <c r="P41" s="894">
        <v>-354</v>
      </c>
      <c r="Q41" s="894">
        <v>-396</v>
      </c>
      <c r="R41" s="894">
        <v>1480</v>
      </c>
      <c r="S41" s="894">
        <v>766</v>
      </c>
      <c r="T41" s="894">
        <v>714</v>
      </c>
      <c r="U41" s="894">
        <v>762</v>
      </c>
      <c r="V41" s="894">
        <v>708</v>
      </c>
      <c r="W41" s="894">
        <v>4</v>
      </c>
      <c r="X41" s="894">
        <v>6</v>
      </c>
      <c r="Y41" s="894">
        <v>2230</v>
      </c>
      <c r="Z41" s="894">
        <v>1120</v>
      </c>
      <c r="AA41" s="894">
        <v>1110</v>
      </c>
      <c r="AB41" s="894">
        <v>1114</v>
      </c>
      <c r="AC41" s="894">
        <v>1101</v>
      </c>
      <c r="AD41" s="894">
        <v>6</v>
      </c>
      <c r="AE41" s="894">
        <v>9</v>
      </c>
      <c r="AF41" s="918">
        <v>238</v>
      </c>
      <c r="AG41" s="894">
        <v>107</v>
      </c>
      <c r="AH41" s="894">
        <v>131</v>
      </c>
      <c r="AI41" s="894">
        <v>8551</v>
      </c>
      <c r="AJ41" s="894">
        <v>4226</v>
      </c>
      <c r="AK41" s="894">
        <v>4325</v>
      </c>
      <c r="AL41" s="894">
        <v>3830</v>
      </c>
      <c r="AM41" s="894">
        <v>4037</v>
      </c>
      <c r="AN41" s="894">
        <v>290</v>
      </c>
      <c r="AO41" s="894">
        <v>197</v>
      </c>
      <c r="AP41" s="894">
        <v>106</v>
      </c>
      <c r="AQ41" s="894">
        <v>91</v>
      </c>
      <c r="AR41" s="894">
        <v>8313</v>
      </c>
      <c r="AS41" s="894">
        <v>4119</v>
      </c>
      <c r="AT41" s="894">
        <v>4194</v>
      </c>
      <c r="AU41" s="894">
        <v>3796</v>
      </c>
      <c r="AV41" s="894">
        <v>3931</v>
      </c>
      <c r="AW41" s="894">
        <v>266</v>
      </c>
      <c r="AX41" s="894">
        <v>214</v>
      </c>
      <c r="AY41" s="894">
        <v>57</v>
      </c>
      <c r="AZ41" s="894">
        <v>49</v>
      </c>
      <c r="BA41" s="894">
        <v>729</v>
      </c>
      <c r="BB41" s="751"/>
      <c r="BC41" s="895">
        <f t="shared" si="6"/>
        <v>-512</v>
      </c>
      <c r="BD41" s="895">
        <f t="shared" si="7"/>
        <v>-750</v>
      </c>
      <c r="BE41" s="896">
        <f t="shared" si="14"/>
        <v>1480</v>
      </c>
      <c r="BF41" s="896">
        <f t="shared" si="15"/>
        <v>2230</v>
      </c>
      <c r="BG41" s="895">
        <f t="shared" si="8"/>
        <v>238</v>
      </c>
      <c r="BH41" s="751">
        <f t="shared" si="2"/>
        <v>8551</v>
      </c>
      <c r="BI41" s="751">
        <f t="shared" si="3"/>
        <v>8313</v>
      </c>
      <c r="BJ41" s="895">
        <f t="shared" si="9"/>
        <v>140</v>
      </c>
      <c r="BK41" s="897">
        <f t="shared" si="4"/>
        <v>7867</v>
      </c>
      <c r="BL41" s="898">
        <f t="shared" si="5"/>
        <v>7727</v>
      </c>
      <c r="BM41" s="897">
        <f t="shared" si="10"/>
        <v>7</v>
      </c>
      <c r="BN41" s="897">
        <f t="shared" si="11"/>
        <v>487</v>
      </c>
      <c r="BO41" s="897">
        <f t="shared" si="12"/>
        <v>480</v>
      </c>
      <c r="BP41" s="897">
        <f t="shared" si="13"/>
        <v>91</v>
      </c>
    </row>
    <row r="42" spans="1:68" x14ac:dyDescent="0.2">
      <c r="A42">
        <v>5</v>
      </c>
      <c r="B42">
        <v>215</v>
      </c>
      <c r="C42" s="919" t="s">
        <v>530</v>
      </c>
      <c r="D42" s="813"/>
      <c r="E42" s="916">
        <v>176.51</v>
      </c>
      <c r="F42" s="917">
        <v>29208</v>
      </c>
      <c r="G42" s="892">
        <v>76268</v>
      </c>
      <c r="H42" s="892">
        <v>36648</v>
      </c>
      <c r="I42" s="892">
        <v>39620</v>
      </c>
      <c r="J42" s="891">
        <v>75092</v>
      </c>
      <c r="K42" s="892">
        <v>74419</v>
      </c>
      <c r="L42" s="893">
        <v>-673</v>
      </c>
      <c r="M42" s="894">
        <v>-322</v>
      </c>
      <c r="N42" s="894">
        <v>-351</v>
      </c>
      <c r="O42" s="894">
        <v>-456</v>
      </c>
      <c r="P42" s="894">
        <v>-220</v>
      </c>
      <c r="Q42" s="894">
        <v>-236</v>
      </c>
      <c r="R42" s="894">
        <v>387</v>
      </c>
      <c r="S42" s="894">
        <v>213</v>
      </c>
      <c r="T42" s="894">
        <v>174</v>
      </c>
      <c r="U42" s="894">
        <v>207</v>
      </c>
      <c r="V42" s="894">
        <v>167</v>
      </c>
      <c r="W42" s="894">
        <v>6</v>
      </c>
      <c r="X42" s="894">
        <v>7</v>
      </c>
      <c r="Y42" s="894">
        <v>843</v>
      </c>
      <c r="Z42" s="894">
        <v>433</v>
      </c>
      <c r="AA42" s="894">
        <v>410</v>
      </c>
      <c r="AB42" s="894">
        <v>429</v>
      </c>
      <c r="AC42" s="894">
        <v>407</v>
      </c>
      <c r="AD42" s="894">
        <v>4</v>
      </c>
      <c r="AE42" s="894">
        <v>3</v>
      </c>
      <c r="AF42" s="894">
        <v>-217</v>
      </c>
      <c r="AG42" s="894">
        <v>-102</v>
      </c>
      <c r="AH42" s="894">
        <v>-115</v>
      </c>
      <c r="AI42" s="894">
        <v>2337</v>
      </c>
      <c r="AJ42" s="894">
        <v>1248</v>
      </c>
      <c r="AK42" s="894">
        <v>1089</v>
      </c>
      <c r="AL42" s="894">
        <v>896</v>
      </c>
      <c r="AM42" s="894">
        <v>870</v>
      </c>
      <c r="AN42" s="894">
        <v>318</v>
      </c>
      <c r="AO42" s="894">
        <v>206</v>
      </c>
      <c r="AP42" s="894">
        <v>34</v>
      </c>
      <c r="AQ42" s="894">
        <v>13</v>
      </c>
      <c r="AR42" s="894">
        <v>2554</v>
      </c>
      <c r="AS42" s="894">
        <v>1350</v>
      </c>
      <c r="AT42" s="894">
        <v>1204</v>
      </c>
      <c r="AU42" s="894">
        <v>1115</v>
      </c>
      <c r="AV42" s="894">
        <v>1044</v>
      </c>
      <c r="AW42" s="894">
        <v>225</v>
      </c>
      <c r="AX42" s="894">
        <v>158</v>
      </c>
      <c r="AY42" s="894">
        <v>10</v>
      </c>
      <c r="AZ42" s="894">
        <v>2</v>
      </c>
      <c r="BA42" s="894">
        <v>287</v>
      </c>
      <c r="BB42" s="751"/>
      <c r="BC42" s="895">
        <f t="shared" si="6"/>
        <v>-673</v>
      </c>
      <c r="BD42" s="895">
        <f t="shared" si="7"/>
        <v>-456</v>
      </c>
      <c r="BE42" s="896">
        <f t="shared" si="14"/>
        <v>387</v>
      </c>
      <c r="BF42" s="896">
        <f t="shared" si="15"/>
        <v>843</v>
      </c>
      <c r="BG42" s="895">
        <f t="shared" si="8"/>
        <v>-217</v>
      </c>
      <c r="BH42" s="751">
        <f t="shared" si="2"/>
        <v>2337</v>
      </c>
      <c r="BI42" s="751">
        <f t="shared" si="3"/>
        <v>2554</v>
      </c>
      <c r="BJ42" s="895">
        <f t="shared" si="9"/>
        <v>-393</v>
      </c>
      <c r="BK42" s="897">
        <f t="shared" si="4"/>
        <v>1766</v>
      </c>
      <c r="BL42" s="898">
        <f t="shared" si="5"/>
        <v>2159</v>
      </c>
      <c r="BM42" s="897">
        <f t="shared" si="10"/>
        <v>141</v>
      </c>
      <c r="BN42" s="897">
        <f t="shared" si="11"/>
        <v>524</v>
      </c>
      <c r="BO42" s="897">
        <f t="shared" si="12"/>
        <v>383</v>
      </c>
      <c r="BP42" s="897">
        <f t="shared" si="13"/>
        <v>35</v>
      </c>
    </row>
    <row r="43" spans="1:68" x14ac:dyDescent="0.2">
      <c r="A43">
        <v>4</v>
      </c>
      <c r="B43">
        <v>216</v>
      </c>
      <c r="C43" s="919" t="s">
        <v>531</v>
      </c>
      <c r="D43" s="813"/>
      <c r="E43" s="916">
        <v>34.380000000000003</v>
      </c>
      <c r="F43" s="917">
        <v>36602</v>
      </c>
      <c r="G43" s="892">
        <v>89582</v>
      </c>
      <c r="H43" s="892">
        <v>43598</v>
      </c>
      <c r="I43" s="892">
        <v>45984</v>
      </c>
      <c r="J43" s="891">
        <v>88024</v>
      </c>
      <c r="K43" s="892">
        <v>87328</v>
      </c>
      <c r="L43" s="893">
        <v>-696</v>
      </c>
      <c r="M43" s="894">
        <v>-421</v>
      </c>
      <c r="N43" s="894">
        <v>-275</v>
      </c>
      <c r="O43" s="894">
        <v>-389</v>
      </c>
      <c r="P43" s="894">
        <v>-220</v>
      </c>
      <c r="Q43" s="894">
        <v>-169</v>
      </c>
      <c r="R43" s="894">
        <v>590</v>
      </c>
      <c r="S43" s="894">
        <v>294</v>
      </c>
      <c r="T43" s="894">
        <v>296</v>
      </c>
      <c r="U43" s="894">
        <v>293</v>
      </c>
      <c r="V43" s="894">
        <v>295</v>
      </c>
      <c r="W43" s="894">
        <v>1</v>
      </c>
      <c r="X43" s="894">
        <v>1</v>
      </c>
      <c r="Y43" s="894">
        <v>979</v>
      </c>
      <c r="Z43" s="894">
        <v>514</v>
      </c>
      <c r="AA43" s="894">
        <v>465</v>
      </c>
      <c r="AB43" s="894">
        <v>509</v>
      </c>
      <c r="AC43" s="894">
        <v>464</v>
      </c>
      <c r="AD43" s="894">
        <v>5</v>
      </c>
      <c r="AE43" s="894">
        <v>1</v>
      </c>
      <c r="AF43" s="894">
        <v>-307</v>
      </c>
      <c r="AG43" s="894">
        <v>-201</v>
      </c>
      <c r="AH43" s="894">
        <v>-106</v>
      </c>
      <c r="AI43" s="894">
        <v>2658</v>
      </c>
      <c r="AJ43" s="894">
        <v>1467</v>
      </c>
      <c r="AK43" s="894">
        <v>1191</v>
      </c>
      <c r="AL43" s="894">
        <v>1318</v>
      </c>
      <c r="AM43" s="894">
        <v>1104</v>
      </c>
      <c r="AN43" s="894">
        <v>136</v>
      </c>
      <c r="AO43" s="894">
        <v>85</v>
      </c>
      <c r="AP43" s="894">
        <v>13</v>
      </c>
      <c r="AQ43" s="894">
        <v>2</v>
      </c>
      <c r="AR43" s="894">
        <v>2965</v>
      </c>
      <c r="AS43" s="894">
        <v>1668</v>
      </c>
      <c r="AT43" s="894">
        <v>1297</v>
      </c>
      <c r="AU43" s="894">
        <v>1512</v>
      </c>
      <c r="AV43" s="894">
        <v>1205</v>
      </c>
      <c r="AW43" s="894">
        <v>128</v>
      </c>
      <c r="AX43" s="894">
        <v>74</v>
      </c>
      <c r="AY43" s="894">
        <v>28</v>
      </c>
      <c r="AZ43" s="894">
        <v>18</v>
      </c>
      <c r="BA43" s="894">
        <v>265</v>
      </c>
      <c r="BB43" s="751"/>
      <c r="BC43" s="895">
        <f t="shared" si="6"/>
        <v>-696</v>
      </c>
      <c r="BD43" s="895">
        <f t="shared" si="7"/>
        <v>-389</v>
      </c>
      <c r="BE43" s="896">
        <f t="shared" si="14"/>
        <v>590</v>
      </c>
      <c r="BF43" s="896">
        <f t="shared" si="15"/>
        <v>979</v>
      </c>
      <c r="BG43" s="895">
        <f t="shared" si="8"/>
        <v>-307</v>
      </c>
      <c r="BH43" s="751">
        <f t="shared" si="2"/>
        <v>2658</v>
      </c>
      <c r="BI43" s="751">
        <f t="shared" si="3"/>
        <v>2965</v>
      </c>
      <c r="BJ43" s="895">
        <f t="shared" si="9"/>
        <v>-295</v>
      </c>
      <c r="BK43" s="897">
        <f t="shared" si="4"/>
        <v>2422</v>
      </c>
      <c r="BL43" s="898">
        <f t="shared" si="5"/>
        <v>2717</v>
      </c>
      <c r="BM43" s="897">
        <f t="shared" si="10"/>
        <v>19</v>
      </c>
      <c r="BN43" s="897">
        <f t="shared" si="11"/>
        <v>221</v>
      </c>
      <c r="BO43" s="897">
        <f t="shared" si="12"/>
        <v>202</v>
      </c>
      <c r="BP43" s="897">
        <f t="shared" si="13"/>
        <v>-31</v>
      </c>
    </row>
    <row r="44" spans="1:68" x14ac:dyDescent="0.2">
      <c r="A44">
        <v>3</v>
      </c>
      <c r="B44">
        <v>217</v>
      </c>
      <c r="C44" s="919" t="s">
        <v>532</v>
      </c>
      <c r="D44" s="813"/>
      <c r="E44" s="916">
        <v>53.44</v>
      </c>
      <c r="F44" s="917">
        <v>63205</v>
      </c>
      <c r="G44" s="892">
        <v>154961</v>
      </c>
      <c r="H44" s="892">
        <v>72952</v>
      </c>
      <c r="I44" s="892">
        <v>82009</v>
      </c>
      <c r="J44" s="891">
        <v>153520</v>
      </c>
      <c r="K44" s="892">
        <v>152292</v>
      </c>
      <c r="L44" s="893">
        <v>-1228</v>
      </c>
      <c r="M44" s="894">
        <v>-748</v>
      </c>
      <c r="N44" s="894">
        <v>-480</v>
      </c>
      <c r="O44" s="894">
        <v>-852</v>
      </c>
      <c r="P44" s="894">
        <v>-487</v>
      </c>
      <c r="Q44" s="894">
        <v>-365</v>
      </c>
      <c r="R44" s="894">
        <v>892</v>
      </c>
      <c r="S44" s="894">
        <v>464</v>
      </c>
      <c r="T44" s="894">
        <v>428</v>
      </c>
      <c r="U44" s="894">
        <v>459</v>
      </c>
      <c r="V44" s="894">
        <v>428</v>
      </c>
      <c r="W44" s="894">
        <v>5</v>
      </c>
      <c r="X44" s="894">
        <v>0</v>
      </c>
      <c r="Y44" s="894">
        <v>1744</v>
      </c>
      <c r="Z44" s="894">
        <v>951</v>
      </c>
      <c r="AA44" s="894">
        <v>793</v>
      </c>
      <c r="AB44" s="894">
        <v>944</v>
      </c>
      <c r="AC44" s="894">
        <v>787</v>
      </c>
      <c r="AD44" s="894">
        <v>7</v>
      </c>
      <c r="AE44" s="894">
        <v>6</v>
      </c>
      <c r="AF44" s="894">
        <v>-376</v>
      </c>
      <c r="AG44" s="894">
        <v>-261</v>
      </c>
      <c r="AH44" s="894">
        <v>-115</v>
      </c>
      <c r="AI44" s="894">
        <v>5124</v>
      </c>
      <c r="AJ44" s="894">
        <v>2642</v>
      </c>
      <c r="AK44" s="894">
        <v>2482</v>
      </c>
      <c r="AL44" s="894">
        <v>2316</v>
      </c>
      <c r="AM44" s="894">
        <v>2289</v>
      </c>
      <c r="AN44" s="894">
        <v>269</v>
      </c>
      <c r="AO44" s="894">
        <v>161</v>
      </c>
      <c r="AP44" s="894">
        <v>57</v>
      </c>
      <c r="AQ44" s="894">
        <v>32</v>
      </c>
      <c r="AR44" s="894">
        <v>5500</v>
      </c>
      <c r="AS44" s="894">
        <v>2903</v>
      </c>
      <c r="AT44" s="894">
        <v>2597</v>
      </c>
      <c r="AU44" s="894">
        <v>2590</v>
      </c>
      <c r="AV44" s="894">
        <v>2433</v>
      </c>
      <c r="AW44" s="894">
        <v>280</v>
      </c>
      <c r="AX44" s="894">
        <v>140</v>
      </c>
      <c r="AY44" s="894">
        <v>33</v>
      </c>
      <c r="AZ44" s="894">
        <v>24</v>
      </c>
      <c r="BA44" s="894">
        <v>152</v>
      </c>
      <c r="BB44" s="751"/>
      <c r="BC44" s="895">
        <f t="shared" si="6"/>
        <v>-1228</v>
      </c>
      <c r="BD44" s="895">
        <f t="shared" si="7"/>
        <v>-852</v>
      </c>
      <c r="BE44" s="896">
        <f t="shared" si="14"/>
        <v>892</v>
      </c>
      <c r="BF44" s="896">
        <f t="shared" si="15"/>
        <v>1744</v>
      </c>
      <c r="BG44" s="895">
        <f t="shared" si="8"/>
        <v>-376</v>
      </c>
      <c r="BH44" s="751">
        <f t="shared" si="2"/>
        <v>5124</v>
      </c>
      <c r="BI44" s="751">
        <f t="shared" si="3"/>
        <v>5500</v>
      </c>
      <c r="BJ44" s="895">
        <f t="shared" si="9"/>
        <v>-418</v>
      </c>
      <c r="BK44" s="897">
        <f t="shared" si="4"/>
        <v>4605</v>
      </c>
      <c r="BL44" s="898">
        <f t="shared" si="5"/>
        <v>5023</v>
      </c>
      <c r="BM44" s="897">
        <f t="shared" si="10"/>
        <v>10</v>
      </c>
      <c r="BN44" s="897">
        <f t="shared" si="11"/>
        <v>430</v>
      </c>
      <c r="BO44" s="897">
        <f t="shared" si="12"/>
        <v>420</v>
      </c>
      <c r="BP44" s="897">
        <f t="shared" si="13"/>
        <v>32</v>
      </c>
    </row>
    <row r="45" spans="1:68" x14ac:dyDescent="0.2">
      <c r="A45">
        <v>5</v>
      </c>
      <c r="B45">
        <v>218</v>
      </c>
      <c r="C45" s="920" t="s">
        <v>533</v>
      </c>
      <c r="D45" s="813" t="s">
        <v>514</v>
      </c>
      <c r="E45" s="916">
        <v>92.94</v>
      </c>
      <c r="F45" s="917">
        <v>17298</v>
      </c>
      <c r="G45" s="892">
        <v>48182</v>
      </c>
      <c r="H45" s="892">
        <v>23468</v>
      </c>
      <c r="I45" s="892">
        <v>24714</v>
      </c>
      <c r="J45" s="891">
        <v>47737</v>
      </c>
      <c r="K45" s="892">
        <v>47397</v>
      </c>
      <c r="L45" s="893">
        <v>-340</v>
      </c>
      <c r="M45" s="894">
        <v>-129</v>
      </c>
      <c r="N45" s="894">
        <v>-211</v>
      </c>
      <c r="O45" s="894">
        <v>-161</v>
      </c>
      <c r="P45" s="894">
        <v>-66</v>
      </c>
      <c r="Q45" s="894">
        <v>-95</v>
      </c>
      <c r="R45" s="894">
        <v>316</v>
      </c>
      <c r="S45" s="894">
        <v>171</v>
      </c>
      <c r="T45" s="894">
        <v>145</v>
      </c>
      <c r="U45" s="894">
        <v>168</v>
      </c>
      <c r="V45" s="894">
        <v>145</v>
      </c>
      <c r="W45" s="894">
        <v>3</v>
      </c>
      <c r="X45" s="894">
        <v>0</v>
      </c>
      <c r="Y45" s="894">
        <v>477</v>
      </c>
      <c r="Z45" s="894">
        <v>237</v>
      </c>
      <c r="AA45" s="894">
        <v>240</v>
      </c>
      <c r="AB45" s="894">
        <v>237</v>
      </c>
      <c r="AC45" s="894">
        <v>239</v>
      </c>
      <c r="AD45" s="894">
        <v>0</v>
      </c>
      <c r="AE45" s="894">
        <v>1</v>
      </c>
      <c r="AF45" s="894">
        <v>-179</v>
      </c>
      <c r="AG45" s="894">
        <v>-63</v>
      </c>
      <c r="AH45" s="894">
        <v>-116</v>
      </c>
      <c r="AI45" s="894">
        <v>1519</v>
      </c>
      <c r="AJ45" s="894">
        <v>856</v>
      </c>
      <c r="AK45" s="894">
        <v>663</v>
      </c>
      <c r="AL45" s="894">
        <v>715</v>
      </c>
      <c r="AM45" s="894">
        <v>574</v>
      </c>
      <c r="AN45" s="894">
        <v>123</v>
      </c>
      <c r="AO45" s="894">
        <v>82</v>
      </c>
      <c r="AP45" s="894">
        <v>18</v>
      </c>
      <c r="AQ45" s="894">
        <v>7</v>
      </c>
      <c r="AR45" s="894">
        <v>1698</v>
      </c>
      <c r="AS45" s="894">
        <v>919</v>
      </c>
      <c r="AT45" s="894">
        <v>779</v>
      </c>
      <c r="AU45" s="894">
        <v>807</v>
      </c>
      <c r="AV45" s="894">
        <v>656</v>
      </c>
      <c r="AW45" s="894">
        <v>103</v>
      </c>
      <c r="AX45" s="894">
        <v>119</v>
      </c>
      <c r="AY45" s="894">
        <v>9</v>
      </c>
      <c r="AZ45" s="894">
        <v>4</v>
      </c>
      <c r="BA45" s="894">
        <v>95</v>
      </c>
      <c r="BB45" s="751"/>
      <c r="BC45" s="895">
        <f t="shared" si="6"/>
        <v>-340</v>
      </c>
      <c r="BD45" s="895">
        <f t="shared" si="7"/>
        <v>-161</v>
      </c>
      <c r="BE45" s="896">
        <f t="shared" si="14"/>
        <v>316</v>
      </c>
      <c r="BF45" s="896">
        <f t="shared" si="15"/>
        <v>477</v>
      </c>
      <c r="BG45" s="895">
        <f t="shared" si="8"/>
        <v>-179</v>
      </c>
      <c r="BH45" s="751">
        <f t="shared" si="2"/>
        <v>1519</v>
      </c>
      <c r="BI45" s="751">
        <f t="shared" si="3"/>
        <v>1698</v>
      </c>
      <c r="BJ45" s="895">
        <f t="shared" si="9"/>
        <v>-174</v>
      </c>
      <c r="BK45" s="897">
        <f t="shared" si="4"/>
        <v>1289</v>
      </c>
      <c r="BL45" s="898">
        <f t="shared" si="5"/>
        <v>1463</v>
      </c>
      <c r="BM45" s="897">
        <f t="shared" si="10"/>
        <v>-17</v>
      </c>
      <c r="BN45" s="897">
        <f t="shared" si="11"/>
        <v>205</v>
      </c>
      <c r="BO45" s="897">
        <f t="shared" si="12"/>
        <v>222</v>
      </c>
      <c r="BP45" s="897">
        <f t="shared" si="13"/>
        <v>12</v>
      </c>
    </row>
    <row r="46" spans="1:68" x14ac:dyDescent="0.2">
      <c r="A46">
        <v>3</v>
      </c>
      <c r="B46">
        <v>219</v>
      </c>
      <c r="C46" s="919" t="s">
        <v>534</v>
      </c>
      <c r="D46" s="813"/>
      <c r="E46" s="916">
        <v>210.32</v>
      </c>
      <c r="F46" s="917">
        <v>42016</v>
      </c>
      <c r="G46" s="892">
        <v>112084</v>
      </c>
      <c r="H46" s="892">
        <v>53867</v>
      </c>
      <c r="I46" s="892">
        <v>58217</v>
      </c>
      <c r="J46" s="891">
        <v>110554</v>
      </c>
      <c r="K46" s="892">
        <v>109474</v>
      </c>
      <c r="L46" s="893">
        <v>-1080</v>
      </c>
      <c r="M46" s="894">
        <v>-605</v>
      </c>
      <c r="N46" s="894">
        <v>-475</v>
      </c>
      <c r="O46" s="894">
        <v>-286</v>
      </c>
      <c r="P46" s="894">
        <v>-154</v>
      </c>
      <c r="Q46" s="894">
        <v>-132</v>
      </c>
      <c r="R46" s="894">
        <v>621</v>
      </c>
      <c r="S46" s="894">
        <v>323</v>
      </c>
      <c r="T46" s="894">
        <v>298</v>
      </c>
      <c r="U46" s="894">
        <v>320</v>
      </c>
      <c r="V46" s="894">
        <v>296</v>
      </c>
      <c r="W46" s="894">
        <v>3</v>
      </c>
      <c r="X46" s="894">
        <v>2</v>
      </c>
      <c r="Y46" s="894">
        <v>907</v>
      </c>
      <c r="Z46" s="894">
        <v>477</v>
      </c>
      <c r="AA46" s="894">
        <v>430</v>
      </c>
      <c r="AB46" s="894">
        <v>475</v>
      </c>
      <c r="AC46" s="894">
        <v>425</v>
      </c>
      <c r="AD46" s="894">
        <v>2</v>
      </c>
      <c r="AE46" s="894">
        <v>5</v>
      </c>
      <c r="AF46" s="894">
        <v>-794</v>
      </c>
      <c r="AG46" s="894">
        <v>-451</v>
      </c>
      <c r="AH46" s="894">
        <v>-343</v>
      </c>
      <c r="AI46" s="894">
        <v>3697</v>
      </c>
      <c r="AJ46" s="894">
        <v>1954</v>
      </c>
      <c r="AK46" s="894">
        <v>1743</v>
      </c>
      <c r="AL46" s="894">
        <v>1676</v>
      </c>
      <c r="AM46" s="894">
        <v>1563</v>
      </c>
      <c r="AN46" s="894">
        <v>228</v>
      </c>
      <c r="AO46" s="894">
        <v>149</v>
      </c>
      <c r="AP46" s="894">
        <v>50</v>
      </c>
      <c r="AQ46" s="894">
        <v>31</v>
      </c>
      <c r="AR46" s="894">
        <v>4491</v>
      </c>
      <c r="AS46" s="894">
        <v>2405</v>
      </c>
      <c r="AT46" s="894">
        <v>2086</v>
      </c>
      <c r="AU46" s="894">
        <v>2199</v>
      </c>
      <c r="AV46" s="894">
        <v>1934</v>
      </c>
      <c r="AW46" s="894">
        <v>183</v>
      </c>
      <c r="AX46" s="894">
        <v>130</v>
      </c>
      <c r="AY46" s="894">
        <v>23</v>
      </c>
      <c r="AZ46" s="894">
        <v>22</v>
      </c>
      <c r="BA46" s="894">
        <v>294</v>
      </c>
      <c r="BB46" s="751"/>
      <c r="BC46" s="895">
        <f t="shared" si="6"/>
        <v>-1080</v>
      </c>
      <c r="BD46" s="895">
        <f t="shared" si="7"/>
        <v>-286</v>
      </c>
      <c r="BE46" s="896">
        <f t="shared" si="14"/>
        <v>621</v>
      </c>
      <c r="BF46" s="896">
        <f t="shared" si="15"/>
        <v>907</v>
      </c>
      <c r="BG46" s="895">
        <f t="shared" si="8"/>
        <v>-794</v>
      </c>
      <c r="BH46" s="751">
        <f t="shared" si="2"/>
        <v>3697</v>
      </c>
      <c r="BI46" s="751">
        <f t="shared" si="3"/>
        <v>4491</v>
      </c>
      <c r="BJ46" s="895">
        <f t="shared" si="9"/>
        <v>-894</v>
      </c>
      <c r="BK46" s="897">
        <f t="shared" si="4"/>
        <v>3239</v>
      </c>
      <c r="BL46" s="898">
        <f t="shared" si="5"/>
        <v>4133</v>
      </c>
      <c r="BM46" s="897">
        <f t="shared" si="10"/>
        <v>64</v>
      </c>
      <c r="BN46" s="897">
        <f t="shared" si="11"/>
        <v>377</v>
      </c>
      <c r="BO46" s="897">
        <f t="shared" si="12"/>
        <v>313</v>
      </c>
      <c r="BP46" s="897">
        <f t="shared" si="13"/>
        <v>36</v>
      </c>
    </row>
    <row r="47" spans="1:68" x14ac:dyDescent="0.2">
      <c r="A47">
        <v>5</v>
      </c>
      <c r="B47">
        <v>220</v>
      </c>
      <c r="C47" s="919" t="s">
        <v>535</v>
      </c>
      <c r="D47" s="813" t="s">
        <v>514</v>
      </c>
      <c r="E47" s="916">
        <v>150.97999999999999</v>
      </c>
      <c r="F47" s="917">
        <v>15802</v>
      </c>
      <c r="G47" s="892">
        <v>43557</v>
      </c>
      <c r="H47" s="892">
        <v>21375</v>
      </c>
      <c r="I47" s="892">
        <v>22182</v>
      </c>
      <c r="J47" s="891">
        <v>42978</v>
      </c>
      <c r="K47" s="892">
        <v>42392</v>
      </c>
      <c r="L47" s="893">
        <v>-586</v>
      </c>
      <c r="M47" s="894">
        <v>-278</v>
      </c>
      <c r="N47" s="894">
        <v>-308</v>
      </c>
      <c r="O47" s="894">
        <v>-318</v>
      </c>
      <c r="P47" s="894">
        <v>-157</v>
      </c>
      <c r="Q47" s="894">
        <v>-161</v>
      </c>
      <c r="R47" s="894">
        <v>213</v>
      </c>
      <c r="S47" s="894">
        <v>106</v>
      </c>
      <c r="T47" s="894">
        <v>107</v>
      </c>
      <c r="U47" s="894">
        <v>103</v>
      </c>
      <c r="V47" s="894">
        <v>103</v>
      </c>
      <c r="W47" s="894">
        <v>3</v>
      </c>
      <c r="X47" s="894">
        <v>4</v>
      </c>
      <c r="Y47" s="894">
        <v>531</v>
      </c>
      <c r="Z47" s="894">
        <v>263</v>
      </c>
      <c r="AA47" s="894">
        <v>268</v>
      </c>
      <c r="AB47" s="894">
        <v>263</v>
      </c>
      <c r="AC47" s="894">
        <v>268</v>
      </c>
      <c r="AD47" s="894">
        <v>0</v>
      </c>
      <c r="AE47" s="894">
        <v>0</v>
      </c>
      <c r="AF47" s="918">
        <v>-268</v>
      </c>
      <c r="AG47" s="894">
        <v>-121</v>
      </c>
      <c r="AH47" s="894">
        <v>-147</v>
      </c>
      <c r="AI47" s="894">
        <v>1146</v>
      </c>
      <c r="AJ47" s="894">
        <v>643</v>
      </c>
      <c r="AK47" s="894">
        <v>503</v>
      </c>
      <c r="AL47" s="894">
        <v>505</v>
      </c>
      <c r="AM47" s="894">
        <v>389</v>
      </c>
      <c r="AN47" s="894">
        <v>113</v>
      </c>
      <c r="AO47" s="894">
        <v>90</v>
      </c>
      <c r="AP47" s="894">
        <v>25</v>
      </c>
      <c r="AQ47" s="894">
        <v>24</v>
      </c>
      <c r="AR47" s="894">
        <v>1414</v>
      </c>
      <c r="AS47" s="894">
        <v>764</v>
      </c>
      <c r="AT47" s="894">
        <v>650</v>
      </c>
      <c r="AU47" s="894">
        <v>634</v>
      </c>
      <c r="AV47" s="894">
        <v>564</v>
      </c>
      <c r="AW47" s="894">
        <v>114</v>
      </c>
      <c r="AX47" s="894">
        <v>70</v>
      </c>
      <c r="AY47" s="894">
        <v>16</v>
      </c>
      <c r="AZ47" s="894">
        <v>16</v>
      </c>
      <c r="BA47" s="894">
        <v>61</v>
      </c>
      <c r="BB47" s="751"/>
      <c r="BC47" s="895">
        <f t="shared" si="6"/>
        <v>-586</v>
      </c>
      <c r="BD47" s="895">
        <f t="shared" si="7"/>
        <v>-318</v>
      </c>
      <c r="BE47" s="896">
        <f t="shared" si="14"/>
        <v>213</v>
      </c>
      <c r="BF47" s="896">
        <f t="shared" si="15"/>
        <v>531</v>
      </c>
      <c r="BG47" s="895">
        <f t="shared" si="8"/>
        <v>-268</v>
      </c>
      <c r="BH47" s="751">
        <f t="shared" si="2"/>
        <v>1146</v>
      </c>
      <c r="BI47" s="751">
        <f t="shared" si="3"/>
        <v>1414</v>
      </c>
      <c r="BJ47" s="895">
        <f t="shared" si="9"/>
        <v>-304</v>
      </c>
      <c r="BK47" s="897">
        <f t="shared" si="4"/>
        <v>894</v>
      </c>
      <c r="BL47" s="898">
        <f t="shared" si="5"/>
        <v>1198</v>
      </c>
      <c r="BM47" s="897">
        <f t="shared" si="10"/>
        <v>19</v>
      </c>
      <c r="BN47" s="897">
        <f t="shared" si="11"/>
        <v>203</v>
      </c>
      <c r="BO47" s="897">
        <f t="shared" si="12"/>
        <v>184</v>
      </c>
      <c r="BP47" s="897">
        <f t="shared" si="13"/>
        <v>17</v>
      </c>
    </row>
    <row r="48" spans="1:68" x14ac:dyDescent="0.2">
      <c r="A48">
        <v>9</v>
      </c>
      <c r="B48">
        <v>221</v>
      </c>
      <c r="C48" s="920" t="s">
        <v>536</v>
      </c>
      <c r="D48" s="813"/>
      <c r="E48" s="916">
        <v>377.59</v>
      </c>
      <c r="F48" s="917">
        <v>15745</v>
      </c>
      <c r="G48" s="892">
        <v>40605</v>
      </c>
      <c r="H48" s="892">
        <v>19334</v>
      </c>
      <c r="I48" s="892">
        <v>21271</v>
      </c>
      <c r="J48" s="891">
        <v>39829</v>
      </c>
      <c r="K48" s="892">
        <v>39315</v>
      </c>
      <c r="L48" s="893">
        <v>-514</v>
      </c>
      <c r="M48" s="894">
        <v>-258</v>
      </c>
      <c r="N48" s="894">
        <v>-256</v>
      </c>
      <c r="O48" s="894">
        <v>-356</v>
      </c>
      <c r="P48" s="894">
        <v>-174</v>
      </c>
      <c r="Q48" s="894">
        <v>-182</v>
      </c>
      <c r="R48" s="894">
        <v>237</v>
      </c>
      <c r="S48" s="894">
        <v>124</v>
      </c>
      <c r="T48" s="894">
        <v>113</v>
      </c>
      <c r="U48" s="894">
        <v>122</v>
      </c>
      <c r="V48" s="894">
        <v>108</v>
      </c>
      <c r="W48" s="894">
        <v>2</v>
      </c>
      <c r="X48" s="894">
        <v>5</v>
      </c>
      <c r="Y48" s="894">
        <v>593</v>
      </c>
      <c r="Z48" s="894">
        <v>298</v>
      </c>
      <c r="AA48" s="894">
        <v>295</v>
      </c>
      <c r="AB48" s="894">
        <v>297</v>
      </c>
      <c r="AC48" s="894">
        <v>294</v>
      </c>
      <c r="AD48" s="894">
        <v>1</v>
      </c>
      <c r="AE48" s="894">
        <v>1</v>
      </c>
      <c r="AF48" s="918">
        <v>-158</v>
      </c>
      <c r="AG48" s="894">
        <v>-84</v>
      </c>
      <c r="AH48" s="894">
        <v>-74</v>
      </c>
      <c r="AI48" s="894">
        <v>1186</v>
      </c>
      <c r="AJ48" s="894">
        <v>568</v>
      </c>
      <c r="AK48" s="894">
        <v>618</v>
      </c>
      <c r="AL48" s="894">
        <v>486</v>
      </c>
      <c r="AM48" s="894">
        <v>457</v>
      </c>
      <c r="AN48" s="894">
        <v>79</v>
      </c>
      <c r="AO48" s="894">
        <v>159</v>
      </c>
      <c r="AP48" s="894">
        <v>3</v>
      </c>
      <c r="AQ48" s="894">
        <v>2</v>
      </c>
      <c r="AR48" s="894">
        <v>1344</v>
      </c>
      <c r="AS48" s="894">
        <v>652</v>
      </c>
      <c r="AT48" s="894">
        <v>692</v>
      </c>
      <c r="AU48" s="894">
        <v>577</v>
      </c>
      <c r="AV48" s="894">
        <v>554</v>
      </c>
      <c r="AW48" s="894">
        <v>73</v>
      </c>
      <c r="AX48" s="894">
        <v>137</v>
      </c>
      <c r="AY48" s="894">
        <v>2</v>
      </c>
      <c r="AZ48" s="894">
        <v>1</v>
      </c>
      <c r="BA48" s="894">
        <v>49</v>
      </c>
      <c r="BB48" s="751"/>
      <c r="BC48" s="895">
        <f t="shared" si="6"/>
        <v>-514</v>
      </c>
      <c r="BD48" s="895">
        <f t="shared" si="7"/>
        <v>-356</v>
      </c>
      <c r="BE48" s="896">
        <f t="shared" si="14"/>
        <v>237</v>
      </c>
      <c r="BF48" s="896">
        <f t="shared" si="15"/>
        <v>593</v>
      </c>
      <c r="BG48" s="895">
        <f t="shared" si="8"/>
        <v>-158</v>
      </c>
      <c r="BH48" s="751">
        <f t="shared" si="2"/>
        <v>1186</v>
      </c>
      <c r="BI48" s="751">
        <f t="shared" si="3"/>
        <v>1344</v>
      </c>
      <c r="BJ48" s="895">
        <f t="shared" si="9"/>
        <v>-188</v>
      </c>
      <c r="BK48" s="897">
        <f t="shared" si="4"/>
        <v>943</v>
      </c>
      <c r="BL48" s="898">
        <f t="shared" si="5"/>
        <v>1131</v>
      </c>
      <c r="BM48" s="897">
        <f t="shared" si="10"/>
        <v>28</v>
      </c>
      <c r="BN48" s="897">
        <f t="shared" si="11"/>
        <v>238</v>
      </c>
      <c r="BO48" s="897">
        <f t="shared" si="12"/>
        <v>210</v>
      </c>
      <c r="BP48" s="897">
        <f t="shared" si="13"/>
        <v>2</v>
      </c>
    </row>
    <row r="49" spans="1:68" x14ac:dyDescent="0.2">
      <c r="A49">
        <v>8</v>
      </c>
      <c r="B49">
        <v>222</v>
      </c>
      <c r="C49" s="920" t="s">
        <v>211</v>
      </c>
      <c r="D49" s="813"/>
      <c r="E49" s="916">
        <v>422.91</v>
      </c>
      <c r="F49" s="917">
        <v>8610</v>
      </c>
      <c r="G49" s="892">
        <v>23318</v>
      </c>
      <c r="H49" s="892">
        <v>11228</v>
      </c>
      <c r="I49" s="892">
        <v>12090</v>
      </c>
      <c r="J49" s="891">
        <v>22293</v>
      </c>
      <c r="K49" s="892">
        <v>21888</v>
      </c>
      <c r="L49" s="893">
        <v>-405</v>
      </c>
      <c r="M49" s="894">
        <v>-193</v>
      </c>
      <c r="N49" s="894">
        <v>-212</v>
      </c>
      <c r="O49" s="894">
        <v>-257</v>
      </c>
      <c r="P49" s="894">
        <v>-125</v>
      </c>
      <c r="Q49" s="894">
        <v>-132</v>
      </c>
      <c r="R49" s="894">
        <v>129</v>
      </c>
      <c r="S49" s="894">
        <v>62</v>
      </c>
      <c r="T49" s="894">
        <v>67</v>
      </c>
      <c r="U49" s="894">
        <v>61</v>
      </c>
      <c r="V49" s="894">
        <v>67</v>
      </c>
      <c r="W49" s="894">
        <v>1</v>
      </c>
      <c r="X49" s="894">
        <v>0</v>
      </c>
      <c r="Y49" s="894">
        <v>386</v>
      </c>
      <c r="Z49" s="894">
        <v>187</v>
      </c>
      <c r="AA49" s="894">
        <v>199</v>
      </c>
      <c r="AB49" s="894">
        <v>187</v>
      </c>
      <c r="AC49" s="894">
        <v>198</v>
      </c>
      <c r="AD49" s="894">
        <v>0</v>
      </c>
      <c r="AE49" s="894">
        <v>1</v>
      </c>
      <c r="AF49" s="894">
        <v>-148</v>
      </c>
      <c r="AG49" s="894">
        <v>-68</v>
      </c>
      <c r="AH49" s="894">
        <v>-80</v>
      </c>
      <c r="AI49" s="894">
        <v>411</v>
      </c>
      <c r="AJ49" s="894">
        <v>214</v>
      </c>
      <c r="AK49" s="894">
        <v>197</v>
      </c>
      <c r="AL49" s="894">
        <v>208</v>
      </c>
      <c r="AM49" s="894">
        <v>189</v>
      </c>
      <c r="AN49" s="894">
        <v>5</v>
      </c>
      <c r="AO49" s="894">
        <v>7</v>
      </c>
      <c r="AP49" s="894">
        <v>1</v>
      </c>
      <c r="AQ49" s="894">
        <v>1</v>
      </c>
      <c r="AR49" s="894">
        <v>559</v>
      </c>
      <c r="AS49" s="894">
        <v>282</v>
      </c>
      <c r="AT49" s="894">
        <v>277</v>
      </c>
      <c r="AU49" s="894">
        <v>276</v>
      </c>
      <c r="AV49" s="894">
        <v>268</v>
      </c>
      <c r="AW49" s="894">
        <v>5</v>
      </c>
      <c r="AX49" s="894">
        <v>8</v>
      </c>
      <c r="AY49" s="894">
        <v>1</v>
      </c>
      <c r="AZ49" s="894">
        <v>1</v>
      </c>
      <c r="BA49" s="894">
        <v>-31</v>
      </c>
      <c r="BB49" s="751"/>
      <c r="BC49" s="895">
        <f t="shared" si="6"/>
        <v>-405</v>
      </c>
      <c r="BD49" s="895">
        <f t="shared" si="7"/>
        <v>-257</v>
      </c>
      <c r="BE49" s="896">
        <f t="shared" si="14"/>
        <v>129</v>
      </c>
      <c r="BF49" s="896">
        <f t="shared" si="15"/>
        <v>386</v>
      </c>
      <c r="BG49" s="895">
        <f t="shared" si="8"/>
        <v>-148</v>
      </c>
      <c r="BH49" s="751">
        <f t="shared" si="2"/>
        <v>411</v>
      </c>
      <c r="BI49" s="751">
        <f t="shared" si="3"/>
        <v>559</v>
      </c>
      <c r="BJ49" s="895">
        <f t="shared" si="9"/>
        <v>-147</v>
      </c>
      <c r="BK49" s="897">
        <f t="shared" si="4"/>
        <v>397</v>
      </c>
      <c r="BL49" s="898">
        <f t="shared" si="5"/>
        <v>544</v>
      </c>
      <c r="BM49" s="897">
        <f t="shared" si="10"/>
        <v>-1</v>
      </c>
      <c r="BN49" s="897">
        <f t="shared" si="11"/>
        <v>12</v>
      </c>
      <c r="BO49" s="897">
        <f t="shared" si="12"/>
        <v>13</v>
      </c>
      <c r="BP49" s="897">
        <f t="shared" si="13"/>
        <v>0</v>
      </c>
    </row>
    <row r="50" spans="1:68" x14ac:dyDescent="0.2">
      <c r="A50">
        <v>9</v>
      </c>
      <c r="B50">
        <v>223</v>
      </c>
      <c r="C50" s="920" t="s">
        <v>212</v>
      </c>
      <c r="D50" s="813"/>
      <c r="E50" s="916">
        <v>493.21</v>
      </c>
      <c r="F50" s="917">
        <v>22885</v>
      </c>
      <c r="G50" s="892">
        <v>63165</v>
      </c>
      <c r="H50" s="892">
        <v>30071</v>
      </c>
      <c r="I50" s="892">
        <v>33094</v>
      </c>
      <c r="J50" s="891">
        <v>61654</v>
      </c>
      <c r="K50" s="892">
        <v>60947</v>
      </c>
      <c r="L50" s="893">
        <v>-707</v>
      </c>
      <c r="M50" s="894">
        <v>-306</v>
      </c>
      <c r="N50" s="894">
        <v>-401</v>
      </c>
      <c r="O50" s="894">
        <v>-470</v>
      </c>
      <c r="P50" s="894">
        <v>-241</v>
      </c>
      <c r="Q50" s="894">
        <v>-229</v>
      </c>
      <c r="R50" s="894">
        <v>382</v>
      </c>
      <c r="S50" s="894">
        <v>190</v>
      </c>
      <c r="T50" s="894">
        <v>192</v>
      </c>
      <c r="U50" s="894">
        <v>188</v>
      </c>
      <c r="V50" s="894">
        <v>190</v>
      </c>
      <c r="W50" s="894">
        <v>2</v>
      </c>
      <c r="X50" s="894">
        <v>2</v>
      </c>
      <c r="Y50" s="894">
        <v>852</v>
      </c>
      <c r="Z50" s="894">
        <v>431</v>
      </c>
      <c r="AA50" s="894">
        <v>421</v>
      </c>
      <c r="AB50" s="894">
        <v>431</v>
      </c>
      <c r="AC50" s="894">
        <v>421</v>
      </c>
      <c r="AD50" s="894">
        <v>0</v>
      </c>
      <c r="AE50" s="894">
        <v>0</v>
      </c>
      <c r="AF50" s="894">
        <v>-237</v>
      </c>
      <c r="AG50" s="894">
        <v>-65</v>
      </c>
      <c r="AH50" s="894">
        <v>-172</v>
      </c>
      <c r="AI50" s="894">
        <v>1407</v>
      </c>
      <c r="AJ50" s="894">
        <v>754</v>
      </c>
      <c r="AK50" s="894">
        <v>653</v>
      </c>
      <c r="AL50" s="894">
        <v>607</v>
      </c>
      <c r="AM50" s="894">
        <v>579</v>
      </c>
      <c r="AN50" s="894">
        <v>119</v>
      </c>
      <c r="AO50" s="894">
        <v>55</v>
      </c>
      <c r="AP50" s="894">
        <v>28</v>
      </c>
      <c r="AQ50" s="894">
        <v>19</v>
      </c>
      <c r="AR50" s="894">
        <v>1644</v>
      </c>
      <c r="AS50" s="894">
        <v>819</v>
      </c>
      <c r="AT50" s="894">
        <v>825</v>
      </c>
      <c r="AU50" s="894">
        <v>705</v>
      </c>
      <c r="AV50" s="894">
        <v>687</v>
      </c>
      <c r="AW50" s="894">
        <v>87</v>
      </c>
      <c r="AX50" s="894">
        <v>77</v>
      </c>
      <c r="AY50" s="894">
        <v>27</v>
      </c>
      <c r="AZ50" s="894">
        <v>61</v>
      </c>
      <c r="BA50" s="894">
        <v>64</v>
      </c>
      <c r="BB50" s="751"/>
      <c r="BC50" s="895">
        <f t="shared" si="6"/>
        <v>-707</v>
      </c>
      <c r="BD50" s="895">
        <f t="shared" si="7"/>
        <v>-470</v>
      </c>
      <c r="BE50" s="896">
        <f t="shared" si="14"/>
        <v>382</v>
      </c>
      <c r="BF50" s="896">
        <f t="shared" si="15"/>
        <v>852</v>
      </c>
      <c r="BG50" s="895">
        <f t="shared" si="8"/>
        <v>-237</v>
      </c>
      <c r="BH50" s="751">
        <f t="shared" si="2"/>
        <v>1407</v>
      </c>
      <c r="BI50" s="751">
        <f t="shared" si="3"/>
        <v>1644</v>
      </c>
      <c r="BJ50" s="895">
        <f t="shared" si="9"/>
        <v>-206</v>
      </c>
      <c r="BK50" s="897">
        <f t="shared" si="4"/>
        <v>1186</v>
      </c>
      <c r="BL50" s="898">
        <f t="shared" si="5"/>
        <v>1392</v>
      </c>
      <c r="BM50" s="897">
        <f t="shared" si="10"/>
        <v>10</v>
      </c>
      <c r="BN50" s="897">
        <f t="shared" si="11"/>
        <v>174</v>
      </c>
      <c r="BO50" s="897">
        <f t="shared" si="12"/>
        <v>164</v>
      </c>
      <c r="BP50" s="897">
        <f t="shared" si="13"/>
        <v>-41</v>
      </c>
    </row>
    <row r="51" spans="1:68" x14ac:dyDescent="0.2">
      <c r="A51">
        <v>10</v>
      </c>
      <c r="B51">
        <v>224</v>
      </c>
      <c r="C51" s="920" t="s">
        <v>213</v>
      </c>
      <c r="D51" s="813"/>
      <c r="E51" s="916">
        <v>229.01</v>
      </c>
      <c r="F51" s="917">
        <v>17105</v>
      </c>
      <c r="G51" s="892">
        <v>45673</v>
      </c>
      <c r="H51" s="892">
        <v>21875</v>
      </c>
      <c r="I51" s="892">
        <v>23798</v>
      </c>
      <c r="J51" s="891">
        <v>44510</v>
      </c>
      <c r="K51" s="892">
        <v>43980</v>
      </c>
      <c r="L51" s="893">
        <v>-530</v>
      </c>
      <c r="M51" s="894">
        <v>-257</v>
      </c>
      <c r="N51" s="894">
        <v>-273</v>
      </c>
      <c r="O51" s="894">
        <v>-394</v>
      </c>
      <c r="P51" s="894">
        <v>-204</v>
      </c>
      <c r="Q51" s="894">
        <v>-190</v>
      </c>
      <c r="R51" s="894">
        <v>285</v>
      </c>
      <c r="S51" s="894">
        <v>157</v>
      </c>
      <c r="T51" s="894">
        <v>128</v>
      </c>
      <c r="U51" s="894">
        <v>157</v>
      </c>
      <c r="V51" s="894">
        <v>128</v>
      </c>
      <c r="W51" s="894">
        <v>0</v>
      </c>
      <c r="X51" s="894">
        <v>0</v>
      </c>
      <c r="Y51" s="894">
        <v>679</v>
      </c>
      <c r="Z51" s="894">
        <v>361</v>
      </c>
      <c r="AA51" s="894">
        <v>318</v>
      </c>
      <c r="AB51" s="894">
        <v>360</v>
      </c>
      <c r="AC51" s="894">
        <v>318</v>
      </c>
      <c r="AD51" s="894">
        <v>1</v>
      </c>
      <c r="AE51" s="894">
        <v>0</v>
      </c>
      <c r="AF51" s="894">
        <v>-136</v>
      </c>
      <c r="AG51" s="894">
        <v>-53</v>
      </c>
      <c r="AH51" s="894">
        <v>-83</v>
      </c>
      <c r="AI51" s="894">
        <v>1159</v>
      </c>
      <c r="AJ51" s="894">
        <v>632</v>
      </c>
      <c r="AK51" s="894">
        <v>527</v>
      </c>
      <c r="AL51" s="894">
        <v>523</v>
      </c>
      <c r="AM51" s="894">
        <v>422</v>
      </c>
      <c r="AN51" s="894">
        <v>99</v>
      </c>
      <c r="AO51" s="894">
        <v>91</v>
      </c>
      <c r="AP51" s="894">
        <v>10</v>
      </c>
      <c r="AQ51" s="894">
        <v>14</v>
      </c>
      <c r="AR51" s="894">
        <v>1295</v>
      </c>
      <c r="AS51" s="894">
        <v>685</v>
      </c>
      <c r="AT51" s="894">
        <v>610</v>
      </c>
      <c r="AU51" s="894">
        <v>586</v>
      </c>
      <c r="AV51" s="894">
        <v>507</v>
      </c>
      <c r="AW51" s="894">
        <v>89</v>
      </c>
      <c r="AX51" s="894">
        <v>89</v>
      </c>
      <c r="AY51" s="894">
        <v>10</v>
      </c>
      <c r="AZ51" s="894">
        <v>14</v>
      </c>
      <c r="BA51" s="894">
        <v>90</v>
      </c>
      <c r="BB51" s="751"/>
      <c r="BC51" s="895">
        <f t="shared" si="6"/>
        <v>-530</v>
      </c>
      <c r="BD51" s="895">
        <f t="shared" si="7"/>
        <v>-394</v>
      </c>
      <c r="BE51" s="896">
        <f t="shared" si="14"/>
        <v>285</v>
      </c>
      <c r="BF51" s="896">
        <f t="shared" si="15"/>
        <v>679</v>
      </c>
      <c r="BG51" s="895">
        <f t="shared" si="8"/>
        <v>-136</v>
      </c>
      <c r="BH51" s="751">
        <f t="shared" si="2"/>
        <v>1159</v>
      </c>
      <c r="BI51" s="751">
        <f t="shared" si="3"/>
        <v>1295</v>
      </c>
      <c r="BJ51" s="895">
        <f t="shared" si="9"/>
        <v>-148</v>
      </c>
      <c r="BK51" s="897">
        <f t="shared" si="4"/>
        <v>945</v>
      </c>
      <c r="BL51" s="898">
        <f t="shared" si="5"/>
        <v>1093</v>
      </c>
      <c r="BM51" s="897">
        <f t="shared" si="10"/>
        <v>12</v>
      </c>
      <c r="BN51" s="897">
        <f t="shared" si="11"/>
        <v>190</v>
      </c>
      <c r="BO51" s="897">
        <f t="shared" si="12"/>
        <v>178</v>
      </c>
      <c r="BP51" s="897">
        <f t="shared" si="13"/>
        <v>0</v>
      </c>
    </row>
    <row r="52" spans="1:68" x14ac:dyDescent="0.2">
      <c r="A52">
        <v>8</v>
      </c>
      <c r="B52">
        <v>225</v>
      </c>
      <c r="C52" s="920" t="s">
        <v>214</v>
      </c>
      <c r="D52" s="813"/>
      <c r="E52" s="916">
        <v>403.06</v>
      </c>
      <c r="F52" s="917">
        <v>11564</v>
      </c>
      <c r="G52" s="892">
        <v>29994</v>
      </c>
      <c r="H52" s="892">
        <v>14429</v>
      </c>
      <c r="I52" s="892">
        <v>15565</v>
      </c>
      <c r="J52" s="891">
        <v>29159</v>
      </c>
      <c r="K52" s="892">
        <v>28684</v>
      </c>
      <c r="L52" s="893">
        <v>-475</v>
      </c>
      <c r="M52" s="894">
        <v>-218</v>
      </c>
      <c r="N52" s="894">
        <v>-257</v>
      </c>
      <c r="O52" s="894">
        <v>-276</v>
      </c>
      <c r="P52" s="894">
        <v>-138</v>
      </c>
      <c r="Q52" s="894">
        <v>-138</v>
      </c>
      <c r="R52" s="894">
        <v>187</v>
      </c>
      <c r="S52" s="894">
        <v>96</v>
      </c>
      <c r="T52" s="894">
        <v>91</v>
      </c>
      <c r="U52" s="894">
        <v>96</v>
      </c>
      <c r="V52" s="894">
        <v>91</v>
      </c>
      <c r="W52" s="894">
        <v>0</v>
      </c>
      <c r="X52" s="894">
        <v>0</v>
      </c>
      <c r="Y52" s="894">
        <v>463</v>
      </c>
      <c r="Z52" s="894">
        <v>234</v>
      </c>
      <c r="AA52" s="894">
        <v>229</v>
      </c>
      <c r="AB52" s="894">
        <v>234</v>
      </c>
      <c r="AC52" s="894">
        <v>229</v>
      </c>
      <c r="AD52" s="894">
        <v>0</v>
      </c>
      <c r="AE52" s="894">
        <v>0</v>
      </c>
      <c r="AF52" s="894">
        <v>-199</v>
      </c>
      <c r="AG52" s="894">
        <v>-80</v>
      </c>
      <c r="AH52" s="894">
        <v>-119</v>
      </c>
      <c r="AI52" s="894">
        <v>686</v>
      </c>
      <c r="AJ52" s="894">
        <v>343</v>
      </c>
      <c r="AK52" s="894">
        <v>343</v>
      </c>
      <c r="AL52" s="894">
        <v>318</v>
      </c>
      <c r="AM52" s="894">
        <v>302</v>
      </c>
      <c r="AN52" s="894">
        <v>21</v>
      </c>
      <c r="AO52" s="894">
        <v>37</v>
      </c>
      <c r="AP52" s="894">
        <v>4</v>
      </c>
      <c r="AQ52" s="894">
        <v>4</v>
      </c>
      <c r="AR52" s="894">
        <v>885</v>
      </c>
      <c r="AS52" s="894">
        <v>423</v>
      </c>
      <c r="AT52" s="894">
        <v>462</v>
      </c>
      <c r="AU52" s="894">
        <v>407</v>
      </c>
      <c r="AV52" s="894">
        <v>423</v>
      </c>
      <c r="AW52" s="894">
        <v>14</v>
      </c>
      <c r="AX52" s="894">
        <v>18</v>
      </c>
      <c r="AY52" s="894">
        <v>2</v>
      </c>
      <c r="AZ52" s="894">
        <v>21</v>
      </c>
      <c r="BA52" s="894">
        <v>-33</v>
      </c>
      <c r="BB52" s="751"/>
      <c r="BC52" s="895">
        <f t="shared" si="6"/>
        <v>-475</v>
      </c>
      <c r="BD52" s="895">
        <f t="shared" si="7"/>
        <v>-276</v>
      </c>
      <c r="BE52" s="896">
        <f t="shared" si="14"/>
        <v>187</v>
      </c>
      <c r="BF52" s="896">
        <f t="shared" si="15"/>
        <v>463</v>
      </c>
      <c r="BG52" s="895">
        <f t="shared" si="8"/>
        <v>-199</v>
      </c>
      <c r="BH52" s="751">
        <f t="shared" si="2"/>
        <v>686</v>
      </c>
      <c r="BI52" s="751">
        <f t="shared" si="3"/>
        <v>885</v>
      </c>
      <c r="BJ52" s="895">
        <f t="shared" si="9"/>
        <v>-210</v>
      </c>
      <c r="BK52" s="897">
        <f t="shared" si="4"/>
        <v>620</v>
      </c>
      <c r="BL52" s="898">
        <f t="shared" si="5"/>
        <v>830</v>
      </c>
      <c r="BM52" s="897">
        <f t="shared" si="10"/>
        <v>26</v>
      </c>
      <c r="BN52" s="897">
        <f t="shared" si="11"/>
        <v>58</v>
      </c>
      <c r="BO52" s="897">
        <f t="shared" si="12"/>
        <v>32</v>
      </c>
      <c r="BP52" s="897">
        <f t="shared" si="13"/>
        <v>-15</v>
      </c>
    </row>
    <row r="53" spans="1:68" x14ac:dyDescent="0.2">
      <c r="A53">
        <v>10</v>
      </c>
      <c r="B53">
        <v>226</v>
      </c>
      <c r="C53" s="920" t="s">
        <v>215</v>
      </c>
      <c r="D53" s="813"/>
      <c r="E53" s="916">
        <v>184.32</v>
      </c>
      <c r="F53" s="917">
        <v>17574</v>
      </c>
      <c r="G53" s="892">
        <v>42872</v>
      </c>
      <c r="H53" s="892">
        <v>20280</v>
      </c>
      <c r="I53" s="892">
        <v>22592</v>
      </c>
      <c r="J53" s="891">
        <v>41611</v>
      </c>
      <c r="K53" s="892">
        <v>41182</v>
      </c>
      <c r="L53" s="893">
        <v>-429</v>
      </c>
      <c r="M53" s="894">
        <v>-206</v>
      </c>
      <c r="N53" s="894">
        <v>-223</v>
      </c>
      <c r="O53" s="894">
        <v>-498</v>
      </c>
      <c r="P53" s="894">
        <v>-260</v>
      </c>
      <c r="Q53" s="894">
        <v>-238</v>
      </c>
      <c r="R53" s="894">
        <v>212</v>
      </c>
      <c r="S53" s="894">
        <v>96</v>
      </c>
      <c r="T53" s="894">
        <v>116</v>
      </c>
      <c r="U53" s="894">
        <v>94</v>
      </c>
      <c r="V53" s="894">
        <v>116</v>
      </c>
      <c r="W53" s="894">
        <v>2</v>
      </c>
      <c r="X53" s="894">
        <v>0</v>
      </c>
      <c r="Y53" s="894">
        <v>710</v>
      </c>
      <c r="Z53" s="894">
        <v>356</v>
      </c>
      <c r="AA53" s="894">
        <v>354</v>
      </c>
      <c r="AB53" s="894">
        <v>354</v>
      </c>
      <c r="AC53" s="894">
        <v>353</v>
      </c>
      <c r="AD53" s="894">
        <v>2</v>
      </c>
      <c r="AE53" s="894">
        <v>1</v>
      </c>
      <c r="AF53" s="894">
        <v>69</v>
      </c>
      <c r="AG53" s="894">
        <v>54</v>
      </c>
      <c r="AH53" s="894">
        <v>15</v>
      </c>
      <c r="AI53" s="894">
        <v>1321</v>
      </c>
      <c r="AJ53" s="894">
        <v>669</v>
      </c>
      <c r="AK53" s="894">
        <v>652</v>
      </c>
      <c r="AL53" s="894">
        <v>564</v>
      </c>
      <c r="AM53" s="894">
        <v>580</v>
      </c>
      <c r="AN53" s="894">
        <v>101</v>
      </c>
      <c r="AO53" s="894">
        <v>61</v>
      </c>
      <c r="AP53" s="894">
        <v>4</v>
      </c>
      <c r="AQ53" s="894">
        <v>11</v>
      </c>
      <c r="AR53" s="894">
        <v>1252</v>
      </c>
      <c r="AS53" s="894">
        <v>615</v>
      </c>
      <c r="AT53" s="894">
        <v>637</v>
      </c>
      <c r="AU53" s="894">
        <v>509</v>
      </c>
      <c r="AV53" s="894">
        <v>560</v>
      </c>
      <c r="AW53" s="894">
        <v>99</v>
      </c>
      <c r="AX53" s="894">
        <v>64</v>
      </c>
      <c r="AY53" s="894">
        <v>7</v>
      </c>
      <c r="AZ53" s="894">
        <v>13</v>
      </c>
      <c r="BA53" s="894">
        <v>80</v>
      </c>
      <c r="BB53" s="751"/>
      <c r="BC53" s="895">
        <f t="shared" si="6"/>
        <v>-429</v>
      </c>
      <c r="BD53" s="895">
        <f t="shared" si="7"/>
        <v>-498</v>
      </c>
      <c r="BE53" s="896">
        <f t="shared" si="14"/>
        <v>212</v>
      </c>
      <c r="BF53" s="896">
        <f t="shared" si="15"/>
        <v>710</v>
      </c>
      <c r="BG53" s="895">
        <f t="shared" si="8"/>
        <v>69</v>
      </c>
      <c r="BH53" s="751">
        <f t="shared" si="2"/>
        <v>1321</v>
      </c>
      <c r="BI53" s="751">
        <f t="shared" si="3"/>
        <v>1252</v>
      </c>
      <c r="BJ53" s="895">
        <f t="shared" si="9"/>
        <v>75</v>
      </c>
      <c r="BK53" s="897">
        <f t="shared" si="4"/>
        <v>1144</v>
      </c>
      <c r="BL53" s="898">
        <f t="shared" si="5"/>
        <v>1069</v>
      </c>
      <c r="BM53" s="897">
        <f t="shared" si="10"/>
        <v>-1</v>
      </c>
      <c r="BN53" s="897">
        <f t="shared" si="11"/>
        <v>162</v>
      </c>
      <c r="BO53" s="897">
        <f t="shared" si="12"/>
        <v>163</v>
      </c>
      <c r="BP53" s="897">
        <f t="shared" si="13"/>
        <v>-5</v>
      </c>
    </row>
    <row r="54" spans="1:68" s="762" customFormat="1" x14ac:dyDescent="0.2">
      <c r="A54">
        <v>7</v>
      </c>
      <c r="B54">
        <v>227</v>
      </c>
      <c r="C54" s="920" t="s">
        <v>216</v>
      </c>
      <c r="D54" s="813"/>
      <c r="E54" s="916">
        <v>658.54</v>
      </c>
      <c r="F54" s="917">
        <v>12757</v>
      </c>
      <c r="G54" s="892">
        <v>36226</v>
      </c>
      <c r="H54" s="892">
        <v>17336</v>
      </c>
      <c r="I54" s="892">
        <v>18890</v>
      </c>
      <c r="J54" s="891">
        <v>34889</v>
      </c>
      <c r="K54" s="892">
        <v>34238</v>
      </c>
      <c r="L54" s="893">
        <v>-651</v>
      </c>
      <c r="M54" s="894">
        <v>-362</v>
      </c>
      <c r="N54" s="894">
        <v>-289</v>
      </c>
      <c r="O54" s="894">
        <v>-383</v>
      </c>
      <c r="P54" s="894">
        <v>-211</v>
      </c>
      <c r="Q54" s="894">
        <v>-172</v>
      </c>
      <c r="R54" s="894">
        <v>176</v>
      </c>
      <c r="S54" s="894">
        <v>76</v>
      </c>
      <c r="T54" s="894">
        <v>100</v>
      </c>
      <c r="U54" s="894">
        <v>76</v>
      </c>
      <c r="V54" s="894">
        <v>100</v>
      </c>
      <c r="W54" s="894">
        <v>0</v>
      </c>
      <c r="X54" s="894">
        <v>0</v>
      </c>
      <c r="Y54" s="894">
        <v>559</v>
      </c>
      <c r="Z54" s="894">
        <v>287</v>
      </c>
      <c r="AA54" s="894">
        <v>272</v>
      </c>
      <c r="AB54" s="894">
        <v>287</v>
      </c>
      <c r="AC54" s="894">
        <v>271</v>
      </c>
      <c r="AD54" s="894">
        <v>0</v>
      </c>
      <c r="AE54" s="894">
        <v>1</v>
      </c>
      <c r="AF54" s="894">
        <v>-268</v>
      </c>
      <c r="AG54" s="894">
        <v>-151</v>
      </c>
      <c r="AH54" s="894">
        <v>-117</v>
      </c>
      <c r="AI54" s="894">
        <v>665</v>
      </c>
      <c r="AJ54" s="894">
        <v>315</v>
      </c>
      <c r="AK54" s="894">
        <v>350</v>
      </c>
      <c r="AL54" s="894">
        <v>276</v>
      </c>
      <c r="AM54" s="894">
        <v>291</v>
      </c>
      <c r="AN54" s="894">
        <v>31</v>
      </c>
      <c r="AO54" s="894">
        <v>51</v>
      </c>
      <c r="AP54" s="894">
        <v>8</v>
      </c>
      <c r="AQ54" s="894">
        <v>8</v>
      </c>
      <c r="AR54" s="894">
        <v>933</v>
      </c>
      <c r="AS54" s="894">
        <v>466</v>
      </c>
      <c r="AT54" s="894">
        <v>467</v>
      </c>
      <c r="AU54" s="894">
        <v>436</v>
      </c>
      <c r="AV54" s="894">
        <v>434</v>
      </c>
      <c r="AW54" s="894">
        <v>27</v>
      </c>
      <c r="AX54" s="894">
        <v>28</v>
      </c>
      <c r="AY54" s="894">
        <v>3</v>
      </c>
      <c r="AZ54" s="894">
        <v>5</v>
      </c>
      <c r="BA54" s="894">
        <v>27</v>
      </c>
      <c r="BB54" s="751"/>
      <c r="BC54" s="895">
        <f t="shared" si="6"/>
        <v>-651</v>
      </c>
      <c r="BD54" s="895">
        <f t="shared" si="7"/>
        <v>-383</v>
      </c>
      <c r="BE54" s="896">
        <f t="shared" si="14"/>
        <v>176</v>
      </c>
      <c r="BF54" s="896">
        <f t="shared" si="15"/>
        <v>559</v>
      </c>
      <c r="BG54" s="895">
        <f t="shared" si="8"/>
        <v>-268</v>
      </c>
      <c r="BH54" s="751">
        <f t="shared" si="2"/>
        <v>665</v>
      </c>
      <c r="BI54" s="751">
        <f t="shared" si="3"/>
        <v>933</v>
      </c>
      <c r="BJ54" s="895">
        <f t="shared" si="9"/>
        <v>-303</v>
      </c>
      <c r="BK54" s="897">
        <f t="shared" si="4"/>
        <v>567</v>
      </c>
      <c r="BL54" s="898">
        <f t="shared" si="5"/>
        <v>870</v>
      </c>
      <c r="BM54" s="897">
        <f t="shared" si="10"/>
        <v>27</v>
      </c>
      <c r="BN54" s="897">
        <f t="shared" si="11"/>
        <v>82</v>
      </c>
      <c r="BO54" s="897">
        <f t="shared" si="12"/>
        <v>55</v>
      </c>
      <c r="BP54" s="897">
        <f t="shared" si="13"/>
        <v>8</v>
      </c>
    </row>
    <row r="55" spans="1:68" x14ac:dyDescent="0.2">
      <c r="A55">
        <v>5</v>
      </c>
      <c r="B55" s="760">
        <v>228</v>
      </c>
      <c r="C55" s="919" t="s">
        <v>217</v>
      </c>
      <c r="D55" s="921"/>
      <c r="E55" s="916">
        <v>157.55000000000001</v>
      </c>
      <c r="F55" s="917">
        <v>15841</v>
      </c>
      <c r="G55" s="892">
        <v>40650</v>
      </c>
      <c r="H55" s="892">
        <v>19816</v>
      </c>
      <c r="I55" s="892">
        <v>20834</v>
      </c>
      <c r="J55" s="891">
        <v>40702</v>
      </c>
      <c r="K55" s="892">
        <v>40619</v>
      </c>
      <c r="L55" s="893">
        <v>-83</v>
      </c>
      <c r="M55" s="894">
        <v>42</v>
      </c>
      <c r="N55" s="894">
        <v>-125</v>
      </c>
      <c r="O55" s="894">
        <v>-55</v>
      </c>
      <c r="P55" s="894">
        <v>-27</v>
      </c>
      <c r="Q55" s="894">
        <v>-28</v>
      </c>
      <c r="R55" s="894">
        <v>333</v>
      </c>
      <c r="S55" s="894">
        <v>164</v>
      </c>
      <c r="T55" s="894">
        <v>169</v>
      </c>
      <c r="U55" s="894">
        <v>156</v>
      </c>
      <c r="V55" s="894">
        <v>165</v>
      </c>
      <c r="W55" s="894">
        <v>8</v>
      </c>
      <c r="X55" s="894">
        <v>4</v>
      </c>
      <c r="Y55" s="894">
        <v>388</v>
      </c>
      <c r="Z55" s="894">
        <v>191</v>
      </c>
      <c r="AA55" s="894">
        <v>197</v>
      </c>
      <c r="AB55" s="894">
        <v>189</v>
      </c>
      <c r="AC55" s="894">
        <v>197</v>
      </c>
      <c r="AD55" s="894">
        <v>2</v>
      </c>
      <c r="AE55" s="894">
        <v>0</v>
      </c>
      <c r="AF55" s="894">
        <v>-28</v>
      </c>
      <c r="AG55" s="894">
        <v>69</v>
      </c>
      <c r="AH55" s="894">
        <v>-97</v>
      </c>
      <c r="AI55" s="894">
        <v>2102</v>
      </c>
      <c r="AJ55" s="894">
        <v>1197</v>
      </c>
      <c r="AK55" s="894">
        <v>905</v>
      </c>
      <c r="AL55" s="894">
        <v>741</v>
      </c>
      <c r="AM55" s="894">
        <v>643</v>
      </c>
      <c r="AN55" s="894">
        <v>432</v>
      </c>
      <c r="AO55" s="894">
        <v>246</v>
      </c>
      <c r="AP55" s="894">
        <v>24</v>
      </c>
      <c r="AQ55" s="894">
        <v>16</v>
      </c>
      <c r="AR55" s="894">
        <v>2130</v>
      </c>
      <c r="AS55" s="894">
        <v>1128</v>
      </c>
      <c r="AT55" s="894">
        <v>1002</v>
      </c>
      <c r="AU55" s="894">
        <v>814</v>
      </c>
      <c r="AV55" s="894">
        <v>776</v>
      </c>
      <c r="AW55" s="894">
        <v>273</v>
      </c>
      <c r="AX55" s="894">
        <v>178</v>
      </c>
      <c r="AY55" s="894">
        <v>41</v>
      </c>
      <c r="AZ55" s="894">
        <v>48</v>
      </c>
      <c r="BA55" s="894">
        <v>271</v>
      </c>
      <c r="BB55" s="751"/>
      <c r="BC55" s="895">
        <f t="shared" si="6"/>
        <v>-83</v>
      </c>
      <c r="BD55" s="895">
        <f t="shared" si="7"/>
        <v>-55</v>
      </c>
      <c r="BE55" s="896">
        <f t="shared" si="14"/>
        <v>333</v>
      </c>
      <c r="BF55" s="896">
        <f t="shared" si="15"/>
        <v>388</v>
      </c>
      <c r="BG55" s="895">
        <f t="shared" si="8"/>
        <v>-28</v>
      </c>
      <c r="BH55" s="751">
        <f t="shared" si="2"/>
        <v>2102</v>
      </c>
      <c r="BI55" s="751">
        <f t="shared" si="3"/>
        <v>2130</v>
      </c>
      <c r="BJ55" s="895">
        <f t="shared" si="9"/>
        <v>-206</v>
      </c>
      <c r="BK55" s="897">
        <f t="shared" si="4"/>
        <v>1384</v>
      </c>
      <c r="BL55" s="898">
        <f t="shared" si="5"/>
        <v>1590</v>
      </c>
      <c r="BM55" s="897">
        <f t="shared" si="10"/>
        <v>227</v>
      </c>
      <c r="BN55" s="897">
        <f t="shared" si="11"/>
        <v>678</v>
      </c>
      <c r="BO55" s="897">
        <f t="shared" si="12"/>
        <v>451</v>
      </c>
      <c r="BP55" s="897">
        <f t="shared" si="13"/>
        <v>-49</v>
      </c>
    </row>
    <row r="56" spans="1:68" s="763" customFormat="1" x14ac:dyDescent="0.2">
      <c r="A56">
        <v>7</v>
      </c>
      <c r="B56">
        <v>229</v>
      </c>
      <c r="C56" s="919" t="s">
        <v>218</v>
      </c>
      <c r="D56" s="813" t="s">
        <v>514</v>
      </c>
      <c r="E56" s="916">
        <v>210.87</v>
      </c>
      <c r="F56" s="917">
        <v>27695</v>
      </c>
      <c r="G56" s="892">
        <v>76060</v>
      </c>
      <c r="H56" s="892">
        <v>36607</v>
      </c>
      <c r="I56" s="892">
        <v>39453</v>
      </c>
      <c r="J56" s="891">
        <v>74837</v>
      </c>
      <c r="K56" s="892">
        <v>74115</v>
      </c>
      <c r="L56" s="893">
        <v>-722</v>
      </c>
      <c r="M56" s="894">
        <v>-354</v>
      </c>
      <c r="N56" s="894">
        <v>-368</v>
      </c>
      <c r="O56" s="894">
        <v>-514</v>
      </c>
      <c r="P56" s="894">
        <v>-242</v>
      </c>
      <c r="Q56" s="894">
        <v>-272</v>
      </c>
      <c r="R56" s="894">
        <v>425</v>
      </c>
      <c r="S56" s="894">
        <v>232</v>
      </c>
      <c r="T56" s="894">
        <v>193</v>
      </c>
      <c r="U56" s="894">
        <v>231</v>
      </c>
      <c r="V56" s="894">
        <v>193</v>
      </c>
      <c r="W56" s="894">
        <v>1</v>
      </c>
      <c r="X56" s="894">
        <v>0</v>
      </c>
      <c r="Y56" s="894">
        <v>939</v>
      </c>
      <c r="Z56" s="894">
        <v>474</v>
      </c>
      <c r="AA56" s="894">
        <v>465</v>
      </c>
      <c r="AB56" s="894">
        <v>473</v>
      </c>
      <c r="AC56" s="894">
        <v>464</v>
      </c>
      <c r="AD56" s="894">
        <v>1</v>
      </c>
      <c r="AE56" s="894">
        <v>1</v>
      </c>
      <c r="AF56" s="894">
        <v>-208</v>
      </c>
      <c r="AG56" s="894">
        <v>-112</v>
      </c>
      <c r="AH56" s="894">
        <v>-96</v>
      </c>
      <c r="AI56" s="894">
        <v>1876</v>
      </c>
      <c r="AJ56" s="894">
        <v>951</v>
      </c>
      <c r="AK56" s="894">
        <v>925</v>
      </c>
      <c r="AL56" s="894">
        <v>843</v>
      </c>
      <c r="AM56" s="894">
        <v>833</v>
      </c>
      <c r="AN56" s="894">
        <v>99</v>
      </c>
      <c r="AO56" s="894">
        <v>87</v>
      </c>
      <c r="AP56" s="894">
        <v>9</v>
      </c>
      <c r="AQ56" s="894">
        <v>5</v>
      </c>
      <c r="AR56" s="894">
        <v>2084</v>
      </c>
      <c r="AS56" s="894">
        <v>1063</v>
      </c>
      <c r="AT56" s="894">
        <v>1021</v>
      </c>
      <c r="AU56" s="894">
        <v>981</v>
      </c>
      <c r="AV56" s="894">
        <v>936</v>
      </c>
      <c r="AW56" s="894">
        <v>43</v>
      </c>
      <c r="AX56" s="894">
        <v>55</v>
      </c>
      <c r="AY56" s="894">
        <v>39</v>
      </c>
      <c r="AZ56" s="894">
        <v>30</v>
      </c>
      <c r="BA56" s="894">
        <v>150</v>
      </c>
      <c r="BB56" s="751"/>
      <c r="BC56" s="895">
        <f t="shared" si="6"/>
        <v>-722</v>
      </c>
      <c r="BD56" s="895">
        <f t="shared" si="7"/>
        <v>-514</v>
      </c>
      <c r="BE56" s="896">
        <f t="shared" si="14"/>
        <v>425</v>
      </c>
      <c r="BF56" s="896">
        <f t="shared" si="15"/>
        <v>939</v>
      </c>
      <c r="BG56" s="895">
        <f t="shared" si="8"/>
        <v>-208</v>
      </c>
      <c r="BH56" s="751">
        <f t="shared" si="2"/>
        <v>1876</v>
      </c>
      <c r="BI56" s="751">
        <f t="shared" si="3"/>
        <v>2084</v>
      </c>
      <c r="BJ56" s="895">
        <f t="shared" si="9"/>
        <v>-241</v>
      </c>
      <c r="BK56" s="897">
        <f t="shared" si="4"/>
        <v>1676</v>
      </c>
      <c r="BL56" s="898">
        <f t="shared" si="5"/>
        <v>1917</v>
      </c>
      <c r="BM56" s="897">
        <f t="shared" si="10"/>
        <v>88</v>
      </c>
      <c r="BN56" s="897">
        <f t="shared" si="11"/>
        <v>186</v>
      </c>
      <c r="BO56" s="897">
        <f t="shared" si="12"/>
        <v>98</v>
      </c>
      <c r="BP56" s="897">
        <f t="shared" si="13"/>
        <v>-55</v>
      </c>
    </row>
    <row r="57" spans="1:68" s="763" customFormat="1" x14ac:dyDescent="0.2">
      <c r="A57">
        <v>3</v>
      </c>
      <c r="B57">
        <v>301</v>
      </c>
      <c r="C57" s="919" t="s">
        <v>49</v>
      </c>
      <c r="D57" s="813"/>
      <c r="E57" s="916">
        <v>90.33</v>
      </c>
      <c r="F57" s="917">
        <v>11036</v>
      </c>
      <c r="G57" s="892">
        <v>30613</v>
      </c>
      <c r="H57" s="892">
        <v>14394</v>
      </c>
      <c r="I57" s="892">
        <v>16219</v>
      </c>
      <c r="J57" s="891">
        <v>29958</v>
      </c>
      <c r="K57" s="892">
        <v>29629</v>
      </c>
      <c r="L57" s="893">
        <v>-329</v>
      </c>
      <c r="M57" s="894">
        <v>-178</v>
      </c>
      <c r="N57" s="894">
        <v>-151</v>
      </c>
      <c r="O57" s="894">
        <v>-134</v>
      </c>
      <c r="P57" s="894">
        <v>-72</v>
      </c>
      <c r="Q57" s="894">
        <v>-62</v>
      </c>
      <c r="R57" s="894">
        <v>136</v>
      </c>
      <c r="S57" s="894">
        <v>67</v>
      </c>
      <c r="T57" s="894">
        <v>69</v>
      </c>
      <c r="U57" s="894">
        <v>67</v>
      </c>
      <c r="V57" s="894">
        <v>69</v>
      </c>
      <c r="W57" s="894">
        <v>0</v>
      </c>
      <c r="X57" s="894">
        <v>0</v>
      </c>
      <c r="Y57" s="894">
        <v>270</v>
      </c>
      <c r="Z57" s="894">
        <v>139</v>
      </c>
      <c r="AA57" s="894">
        <v>131</v>
      </c>
      <c r="AB57" s="894">
        <v>139</v>
      </c>
      <c r="AC57" s="894">
        <v>130</v>
      </c>
      <c r="AD57" s="894">
        <v>0</v>
      </c>
      <c r="AE57" s="894">
        <v>1</v>
      </c>
      <c r="AF57" s="894">
        <v>-195</v>
      </c>
      <c r="AG57" s="894">
        <v>-106</v>
      </c>
      <c r="AH57" s="894">
        <v>-89</v>
      </c>
      <c r="AI57" s="894">
        <v>708</v>
      </c>
      <c r="AJ57" s="894">
        <v>348</v>
      </c>
      <c r="AK57" s="894">
        <v>360</v>
      </c>
      <c r="AL57" s="894">
        <v>325</v>
      </c>
      <c r="AM57" s="894">
        <v>330</v>
      </c>
      <c r="AN57" s="894">
        <v>20</v>
      </c>
      <c r="AO57" s="894">
        <v>24</v>
      </c>
      <c r="AP57" s="894">
        <v>3</v>
      </c>
      <c r="AQ57" s="894">
        <v>6</v>
      </c>
      <c r="AR57" s="894">
        <v>903</v>
      </c>
      <c r="AS57" s="894">
        <v>454</v>
      </c>
      <c r="AT57" s="894">
        <v>449</v>
      </c>
      <c r="AU57" s="894">
        <v>438</v>
      </c>
      <c r="AV57" s="894">
        <v>435</v>
      </c>
      <c r="AW57" s="894">
        <v>11</v>
      </c>
      <c r="AX57" s="894">
        <v>8</v>
      </c>
      <c r="AY57" s="894">
        <v>5</v>
      </c>
      <c r="AZ57" s="894">
        <v>6</v>
      </c>
      <c r="BA57" s="894">
        <v>50</v>
      </c>
      <c r="BB57" s="751"/>
      <c r="BC57" s="895">
        <f t="shared" si="6"/>
        <v>-329</v>
      </c>
      <c r="BD57" s="895">
        <f t="shared" si="7"/>
        <v>-134</v>
      </c>
      <c r="BE57" s="896">
        <f t="shared" si="14"/>
        <v>136</v>
      </c>
      <c r="BF57" s="896">
        <f t="shared" si="15"/>
        <v>270</v>
      </c>
      <c r="BG57" s="895">
        <f t="shared" si="8"/>
        <v>-195</v>
      </c>
      <c r="BH57" s="751">
        <f t="shared" si="2"/>
        <v>708</v>
      </c>
      <c r="BI57" s="751">
        <f t="shared" si="3"/>
        <v>903</v>
      </c>
      <c r="BJ57" s="895">
        <f t="shared" si="9"/>
        <v>-218</v>
      </c>
      <c r="BK57" s="897">
        <f t="shared" si="4"/>
        <v>655</v>
      </c>
      <c r="BL57" s="898">
        <f t="shared" si="5"/>
        <v>873</v>
      </c>
      <c r="BM57" s="897">
        <f t="shared" si="10"/>
        <v>25</v>
      </c>
      <c r="BN57" s="897">
        <f t="shared" si="11"/>
        <v>44</v>
      </c>
      <c r="BO57" s="897">
        <f t="shared" si="12"/>
        <v>19</v>
      </c>
      <c r="BP57" s="897">
        <f t="shared" si="13"/>
        <v>-2</v>
      </c>
    </row>
    <row r="58" spans="1:68" s="763" customFormat="1" x14ac:dyDescent="0.2">
      <c r="A58">
        <v>5</v>
      </c>
      <c r="B58">
        <v>365</v>
      </c>
      <c r="C58" s="920" t="s">
        <v>219</v>
      </c>
      <c r="D58" s="813"/>
      <c r="E58" s="916">
        <v>185.19</v>
      </c>
      <c r="F58" s="917">
        <v>6727</v>
      </c>
      <c r="G58" s="892">
        <v>20503</v>
      </c>
      <c r="H58" s="892">
        <v>9881</v>
      </c>
      <c r="I58" s="892">
        <v>10622</v>
      </c>
      <c r="J58" s="891">
        <v>19660</v>
      </c>
      <c r="K58" s="892">
        <v>19285</v>
      </c>
      <c r="L58" s="893">
        <v>-375</v>
      </c>
      <c r="M58" s="894">
        <v>-131</v>
      </c>
      <c r="N58" s="894">
        <v>-244</v>
      </c>
      <c r="O58" s="894">
        <v>-218</v>
      </c>
      <c r="P58" s="894">
        <v>-87</v>
      </c>
      <c r="Q58" s="894">
        <v>-131</v>
      </c>
      <c r="R58" s="894">
        <v>72</v>
      </c>
      <c r="S58" s="894">
        <v>45</v>
      </c>
      <c r="T58" s="894">
        <v>27</v>
      </c>
      <c r="U58" s="894">
        <v>45</v>
      </c>
      <c r="V58" s="894">
        <v>27</v>
      </c>
      <c r="W58" s="894">
        <v>0</v>
      </c>
      <c r="X58" s="894">
        <v>0</v>
      </c>
      <c r="Y58" s="894">
        <v>290</v>
      </c>
      <c r="Z58" s="894">
        <v>132</v>
      </c>
      <c r="AA58" s="894">
        <v>158</v>
      </c>
      <c r="AB58" s="894">
        <v>132</v>
      </c>
      <c r="AC58" s="894">
        <v>158</v>
      </c>
      <c r="AD58" s="894">
        <v>0</v>
      </c>
      <c r="AE58" s="894">
        <v>0</v>
      </c>
      <c r="AF58" s="894">
        <v>-157</v>
      </c>
      <c r="AG58" s="894">
        <v>-44</v>
      </c>
      <c r="AH58" s="894">
        <v>-113</v>
      </c>
      <c r="AI58" s="894">
        <v>400</v>
      </c>
      <c r="AJ58" s="894">
        <v>222</v>
      </c>
      <c r="AK58" s="894">
        <v>178</v>
      </c>
      <c r="AL58" s="894">
        <v>157</v>
      </c>
      <c r="AM58" s="894">
        <v>154</v>
      </c>
      <c r="AN58" s="894">
        <v>61</v>
      </c>
      <c r="AO58" s="894">
        <v>21</v>
      </c>
      <c r="AP58" s="894">
        <v>4</v>
      </c>
      <c r="AQ58" s="894">
        <v>3</v>
      </c>
      <c r="AR58" s="894">
        <v>557</v>
      </c>
      <c r="AS58" s="894">
        <v>266</v>
      </c>
      <c r="AT58" s="894">
        <v>291</v>
      </c>
      <c r="AU58" s="894">
        <v>227</v>
      </c>
      <c r="AV58" s="894">
        <v>275</v>
      </c>
      <c r="AW58" s="894">
        <v>18</v>
      </c>
      <c r="AX58" s="894">
        <v>4</v>
      </c>
      <c r="AY58" s="894">
        <v>21</v>
      </c>
      <c r="AZ58" s="894">
        <v>12</v>
      </c>
      <c r="BA58" s="894">
        <v>43</v>
      </c>
      <c r="BB58" s="751"/>
      <c r="BC58" s="895">
        <f t="shared" si="6"/>
        <v>-375</v>
      </c>
      <c r="BD58" s="895">
        <f t="shared" si="7"/>
        <v>-218</v>
      </c>
      <c r="BE58" s="896">
        <f t="shared" si="14"/>
        <v>72</v>
      </c>
      <c r="BF58" s="896">
        <f t="shared" si="15"/>
        <v>290</v>
      </c>
      <c r="BG58" s="895">
        <f t="shared" si="8"/>
        <v>-157</v>
      </c>
      <c r="BH58" s="751">
        <f t="shared" si="2"/>
        <v>400</v>
      </c>
      <c r="BI58" s="751">
        <f t="shared" si="3"/>
        <v>557</v>
      </c>
      <c r="BJ58" s="895">
        <f t="shared" si="9"/>
        <v>-191</v>
      </c>
      <c r="BK58" s="897">
        <f t="shared" si="4"/>
        <v>311</v>
      </c>
      <c r="BL58" s="898">
        <f t="shared" si="5"/>
        <v>502</v>
      </c>
      <c r="BM58" s="897">
        <f t="shared" si="10"/>
        <v>60</v>
      </c>
      <c r="BN58" s="897">
        <f t="shared" si="11"/>
        <v>82</v>
      </c>
      <c r="BO58" s="897">
        <f t="shared" si="12"/>
        <v>22</v>
      </c>
      <c r="BP58" s="897">
        <f t="shared" si="13"/>
        <v>-26</v>
      </c>
    </row>
    <row r="59" spans="1:68" x14ac:dyDescent="0.2">
      <c r="A59">
        <v>4</v>
      </c>
      <c r="B59">
        <v>381</v>
      </c>
      <c r="C59" s="919" t="s">
        <v>58</v>
      </c>
      <c r="D59" s="813"/>
      <c r="E59" s="916">
        <v>34.92</v>
      </c>
      <c r="F59" s="917">
        <v>11215</v>
      </c>
      <c r="G59" s="892">
        <v>30638</v>
      </c>
      <c r="H59" s="892">
        <v>14975</v>
      </c>
      <c r="I59" s="892">
        <v>15663</v>
      </c>
      <c r="J59" s="891">
        <v>30397</v>
      </c>
      <c r="K59" s="892">
        <v>30190</v>
      </c>
      <c r="L59" s="893">
        <v>-207</v>
      </c>
      <c r="M59" s="894">
        <v>-92</v>
      </c>
      <c r="N59" s="894">
        <v>-115</v>
      </c>
      <c r="O59" s="894">
        <v>-164</v>
      </c>
      <c r="P59" s="894">
        <v>-81</v>
      </c>
      <c r="Q59" s="894">
        <v>-83</v>
      </c>
      <c r="R59" s="894">
        <v>170</v>
      </c>
      <c r="S59" s="894">
        <v>87</v>
      </c>
      <c r="T59" s="894">
        <v>83</v>
      </c>
      <c r="U59" s="894">
        <v>87</v>
      </c>
      <c r="V59" s="894">
        <v>83</v>
      </c>
      <c r="W59" s="894">
        <v>0</v>
      </c>
      <c r="X59" s="894">
        <v>0</v>
      </c>
      <c r="Y59" s="894">
        <v>334</v>
      </c>
      <c r="Z59" s="894">
        <v>168</v>
      </c>
      <c r="AA59" s="894">
        <v>166</v>
      </c>
      <c r="AB59" s="894">
        <v>168</v>
      </c>
      <c r="AC59" s="894">
        <v>166</v>
      </c>
      <c r="AD59" s="894">
        <v>0</v>
      </c>
      <c r="AE59" s="894">
        <v>0</v>
      </c>
      <c r="AF59" s="993">
        <v>-43</v>
      </c>
      <c r="AG59" s="894">
        <v>-11</v>
      </c>
      <c r="AH59" s="894">
        <v>-32</v>
      </c>
      <c r="AI59" s="894">
        <v>901</v>
      </c>
      <c r="AJ59" s="894">
        <v>491</v>
      </c>
      <c r="AK59" s="894">
        <v>410</v>
      </c>
      <c r="AL59" s="894">
        <v>394</v>
      </c>
      <c r="AM59" s="894">
        <v>385</v>
      </c>
      <c r="AN59" s="894">
        <v>89</v>
      </c>
      <c r="AO59" s="894">
        <v>22</v>
      </c>
      <c r="AP59" s="894">
        <v>8</v>
      </c>
      <c r="AQ59" s="894">
        <v>3</v>
      </c>
      <c r="AR59" s="894">
        <v>944</v>
      </c>
      <c r="AS59" s="894">
        <v>502</v>
      </c>
      <c r="AT59" s="894">
        <v>442</v>
      </c>
      <c r="AU59" s="894">
        <v>404</v>
      </c>
      <c r="AV59" s="894">
        <v>415</v>
      </c>
      <c r="AW59" s="894">
        <v>86</v>
      </c>
      <c r="AX59" s="894">
        <v>25</v>
      </c>
      <c r="AY59" s="894">
        <v>12</v>
      </c>
      <c r="AZ59" s="894">
        <v>2</v>
      </c>
      <c r="BA59" s="894">
        <v>62</v>
      </c>
      <c r="BB59" s="751"/>
      <c r="BC59" s="895">
        <f t="shared" si="6"/>
        <v>-207</v>
      </c>
      <c r="BD59" s="895">
        <f t="shared" si="7"/>
        <v>-164</v>
      </c>
      <c r="BE59" s="896">
        <f t="shared" si="14"/>
        <v>170</v>
      </c>
      <c r="BF59" s="896">
        <f t="shared" si="15"/>
        <v>334</v>
      </c>
      <c r="BG59" s="895">
        <f t="shared" si="8"/>
        <v>-43</v>
      </c>
      <c r="BH59" s="751">
        <f t="shared" si="2"/>
        <v>901</v>
      </c>
      <c r="BI59" s="751">
        <f t="shared" si="3"/>
        <v>944</v>
      </c>
      <c r="BJ59" s="895">
        <f t="shared" si="9"/>
        <v>-40</v>
      </c>
      <c r="BK59" s="897">
        <f t="shared" si="4"/>
        <v>779</v>
      </c>
      <c r="BL59" s="898">
        <f t="shared" si="5"/>
        <v>819</v>
      </c>
      <c r="BM59" s="897">
        <f t="shared" si="10"/>
        <v>0</v>
      </c>
      <c r="BN59" s="897">
        <f t="shared" si="11"/>
        <v>111</v>
      </c>
      <c r="BO59" s="897">
        <f t="shared" si="12"/>
        <v>111</v>
      </c>
      <c r="BP59" s="897">
        <f t="shared" si="13"/>
        <v>-3</v>
      </c>
    </row>
    <row r="60" spans="1:68" s="763" customFormat="1" x14ac:dyDescent="0.2">
      <c r="A60">
        <v>4</v>
      </c>
      <c r="B60">
        <v>382</v>
      </c>
      <c r="C60" s="919" t="s">
        <v>59</v>
      </c>
      <c r="D60" s="813"/>
      <c r="E60" s="916">
        <v>9.1300000000000008</v>
      </c>
      <c r="F60" s="917">
        <v>13567</v>
      </c>
      <c r="G60" s="892">
        <v>33707</v>
      </c>
      <c r="H60" s="892">
        <v>16425</v>
      </c>
      <c r="I60" s="892">
        <v>17282</v>
      </c>
      <c r="J60" s="891">
        <v>33614</v>
      </c>
      <c r="K60" s="892">
        <v>33806</v>
      </c>
      <c r="L60" s="893">
        <v>192</v>
      </c>
      <c r="M60" s="894">
        <v>74</v>
      </c>
      <c r="N60" s="894">
        <v>118</v>
      </c>
      <c r="O60" s="894">
        <v>-92</v>
      </c>
      <c r="P60" s="894">
        <v>-75</v>
      </c>
      <c r="Q60" s="894">
        <v>-17</v>
      </c>
      <c r="R60" s="894">
        <v>240</v>
      </c>
      <c r="S60" s="894">
        <v>110</v>
      </c>
      <c r="T60" s="894">
        <v>130</v>
      </c>
      <c r="U60" s="894">
        <v>110</v>
      </c>
      <c r="V60" s="894">
        <v>130</v>
      </c>
      <c r="W60" s="894">
        <v>0</v>
      </c>
      <c r="X60" s="894">
        <v>0</v>
      </c>
      <c r="Y60" s="894">
        <v>332</v>
      </c>
      <c r="Z60" s="894">
        <v>185</v>
      </c>
      <c r="AA60" s="894">
        <v>147</v>
      </c>
      <c r="AB60" s="894">
        <v>185</v>
      </c>
      <c r="AC60" s="894">
        <v>147</v>
      </c>
      <c r="AD60" s="894">
        <v>0</v>
      </c>
      <c r="AE60" s="894">
        <v>0</v>
      </c>
      <c r="AF60" s="993">
        <v>284</v>
      </c>
      <c r="AG60" s="894">
        <v>149</v>
      </c>
      <c r="AH60" s="894">
        <v>135</v>
      </c>
      <c r="AI60" s="894">
        <v>1503</v>
      </c>
      <c r="AJ60" s="894">
        <v>793</v>
      </c>
      <c r="AK60" s="894">
        <v>710</v>
      </c>
      <c r="AL60" s="894">
        <v>721</v>
      </c>
      <c r="AM60" s="894">
        <v>657</v>
      </c>
      <c r="AN60" s="894">
        <v>52</v>
      </c>
      <c r="AO60" s="894">
        <v>43</v>
      </c>
      <c r="AP60" s="894">
        <v>20</v>
      </c>
      <c r="AQ60" s="894">
        <v>10</v>
      </c>
      <c r="AR60" s="894">
        <v>1219</v>
      </c>
      <c r="AS60" s="894">
        <v>644</v>
      </c>
      <c r="AT60" s="894">
        <v>575</v>
      </c>
      <c r="AU60" s="894">
        <v>565</v>
      </c>
      <c r="AV60" s="894">
        <v>535</v>
      </c>
      <c r="AW60" s="894">
        <v>57</v>
      </c>
      <c r="AX60" s="894">
        <v>32</v>
      </c>
      <c r="AY60" s="894">
        <v>22</v>
      </c>
      <c r="AZ60" s="894">
        <v>8</v>
      </c>
      <c r="BA60" s="894">
        <v>245</v>
      </c>
      <c r="BB60" s="751"/>
      <c r="BC60" s="895">
        <f t="shared" si="6"/>
        <v>192</v>
      </c>
      <c r="BD60" s="895">
        <f t="shared" si="7"/>
        <v>-92</v>
      </c>
      <c r="BE60" s="896">
        <f t="shared" si="14"/>
        <v>240</v>
      </c>
      <c r="BF60" s="896">
        <f t="shared" si="15"/>
        <v>332</v>
      </c>
      <c r="BG60" s="895">
        <f t="shared" si="8"/>
        <v>284</v>
      </c>
      <c r="BH60" s="751">
        <f t="shared" si="2"/>
        <v>1503</v>
      </c>
      <c r="BI60" s="751">
        <f t="shared" si="3"/>
        <v>1219</v>
      </c>
      <c r="BJ60" s="895">
        <f t="shared" si="9"/>
        <v>278</v>
      </c>
      <c r="BK60" s="897">
        <f t="shared" si="4"/>
        <v>1378</v>
      </c>
      <c r="BL60" s="898">
        <f t="shared" si="5"/>
        <v>1100</v>
      </c>
      <c r="BM60" s="897">
        <f t="shared" si="10"/>
        <v>6</v>
      </c>
      <c r="BN60" s="897">
        <f t="shared" si="11"/>
        <v>95</v>
      </c>
      <c r="BO60" s="897">
        <f t="shared" si="12"/>
        <v>89</v>
      </c>
      <c r="BP60" s="897">
        <f t="shared" si="13"/>
        <v>0</v>
      </c>
    </row>
    <row r="61" spans="1:68" x14ac:dyDescent="0.2">
      <c r="A61">
        <v>6</v>
      </c>
      <c r="B61">
        <v>442</v>
      </c>
      <c r="C61" s="920" t="s">
        <v>63</v>
      </c>
      <c r="D61" s="813"/>
      <c r="E61" s="916">
        <v>82.67</v>
      </c>
      <c r="F61" s="917">
        <v>4393</v>
      </c>
      <c r="G61" s="892">
        <v>11860</v>
      </c>
      <c r="H61" s="892">
        <v>5759</v>
      </c>
      <c r="I61" s="892">
        <v>6101</v>
      </c>
      <c r="J61" s="891">
        <v>11344</v>
      </c>
      <c r="K61" s="892">
        <v>11059</v>
      </c>
      <c r="L61" s="893">
        <v>-285</v>
      </c>
      <c r="M61" s="894">
        <v>-121</v>
      </c>
      <c r="N61" s="894">
        <v>-164</v>
      </c>
      <c r="O61" s="894">
        <v>-154</v>
      </c>
      <c r="P61" s="894">
        <v>-75</v>
      </c>
      <c r="Q61" s="894">
        <v>-79</v>
      </c>
      <c r="R61" s="894">
        <v>39</v>
      </c>
      <c r="S61" s="894">
        <v>21</v>
      </c>
      <c r="T61" s="894">
        <v>18</v>
      </c>
      <c r="U61" s="894">
        <v>21</v>
      </c>
      <c r="V61" s="894">
        <v>18</v>
      </c>
      <c r="W61" s="894">
        <v>0</v>
      </c>
      <c r="X61" s="894">
        <v>0</v>
      </c>
      <c r="Y61" s="894">
        <v>193</v>
      </c>
      <c r="Z61" s="894">
        <v>96</v>
      </c>
      <c r="AA61" s="894">
        <v>97</v>
      </c>
      <c r="AB61" s="894">
        <v>96</v>
      </c>
      <c r="AC61" s="894">
        <v>97</v>
      </c>
      <c r="AD61" s="894">
        <v>0</v>
      </c>
      <c r="AE61" s="894">
        <v>0</v>
      </c>
      <c r="AF61" s="894">
        <v>-131</v>
      </c>
      <c r="AG61" s="894">
        <v>-46</v>
      </c>
      <c r="AH61" s="894">
        <v>-85</v>
      </c>
      <c r="AI61" s="894">
        <v>229</v>
      </c>
      <c r="AJ61" s="894">
        <v>131</v>
      </c>
      <c r="AK61" s="894">
        <v>98</v>
      </c>
      <c r="AL61" s="894">
        <v>103</v>
      </c>
      <c r="AM61" s="894">
        <v>81</v>
      </c>
      <c r="AN61" s="894">
        <v>27</v>
      </c>
      <c r="AO61" s="894">
        <v>17</v>
      </c>
      <c r="AP61" s="894">
        <v>1</v>
      </c>
      <c r="AQ61" s="894">
        <v>0</v>
      </c>
      <c r="AR61" s="894">
        <v>360</v>
      </c>
      <c r="AS61" s="894">
        <v>177</v>
      </c>
      <c r="AT61" s="894">
        <v>183</v>
      </c>
      <c r="AU61" s="894">
        <v>148</v>
      </c>
      <c r="AV61" s="894">
        <v>159</v>
      </c>
      <c r="AW61" s="894">
        <v>23</v>
      </c>
      <c r="AX61" s="894">
        <v>20</v>
      </c>
      <c r="AY61" s="894">
        <v>6</v>
      </c>
      <c r="AZ61" s="894">
        <v>4</v>
      </c>
      <c r="BA61" s="894">
        <v>-21</v>
      </c>
      <c r="BB61" s="751"/>
      <c r="BC61" s="895">
        <f t="shared" si="6"/>
        <v>-285</v>
      </c>
      <c r="BD61" s="895">
        <f t="shared" si="7"/>
        <v>-154</v>
      </c>
      <c r="BE61" s="896">
        <f t="shared" si="14"/>
        <v>39</v>
      </c>
      <c r="BF61" s="896">
        <f t="shared" si="15"/>
        <v>193</v>
      </c>
      <c r="BG61" s="895">
        <f t="shared" si="8"/>
        <v>-131</v>
      </c>
      <c r="BH61" s="751">
        <f t="shared" si="2"/>
        <v>229</v>
      </c>
      <c r="BI61" s="751">
        <f t="shared" si="3"/>
        <v>360</v>
      </c>
      <c r="BJ61" s="895">
        <f t="shared" si="9"/>
        <v>-123</v>
      </c>
      <c r="BK61" s="897">
        <f t="shared" si="4"/>
        <v>184</v>
      </c>
      <c r="BL61" s="898">
        <f t="shared" si="5"/>
        <v>307</v>
      </c>
      <c r="BM61" s="897">
        <f t="shared" si="10"/>
        <v>1</v>
      </c>
      <c r="BN61" s="897">
        <f t="shared" si="11"/>
        <v>44</v>
      </c>
      <c r="BO61" s="897">
        <f t="shared" si="12"/>
        <v>43</v>
      </c>
      <c r="BP61" s="897">
        <f t="shared" si="13"/>
        <v>-9</v>
      </c>
    </row>
    <row r="62" spans="1:68" x14ac:dyDescent="0.2">
      <c r="A62">
        <v>6</v>
      </c>
      <c r="B62">
        <v>443</v>
      </c>
      <c r="C62" s="919" t="s">
        <v>64</v>
      </c>
      <c r="D62" s="813"/>
      <c r="E62" s="916">
        <v>45.79</v>
      </c>
      <c r="F62" s="917">
        <v>7110</v>
      </c>
      <c r="G62" s="892">
        <v>19543</v>
      </c>
      <c r="H62" s="892">
        <v>9364</v>
      </c>
      <c r="I62" s="892">
        <v>10179</v>
      </c>
      <c r="J62" s="891">
        <v>19356</v>
      </c>
      <c r="K62" s="892">
        <v>19149</v>
      </c>
      <c r="L62" s="893">
        <v>-207</v>
      </c>
      <c r="M62" s="894">
        <v>-63</v>
      </c>
      <c r="N62" s="894">
        <v>-144</v>
      </c>
      <c r="O62" s="894">
        <v>-75</v>
      </c>
      <c r="P62" s="894">
        <v>-46</v>
      </c>
      <c r="Q62" s="894">
        <v>-29</v>
      </c>
      <c r="R62" s="894">
        <v>137</v>
      </c>
      <c r="S62" s="894">
        <v>79</v>
      </c>
      <c r="T62" s="894">
        <v>58</v>
      </c>
      <c r="U62" s="894">
        <v>75</v>
      </c>
      <c r="V62" s="894">
        <v>57</v>
      </c>
      <c r="W62" s="894">
        <v>4</v>
      </c>
      <c r="X62" s="894">
        <v>1</v>
      </c>
      <c r="Y62" s="894">
        <v>212</v>
      </c>
      <c r="Z62" s="894">
        <v>125</v>
      </c>
      <c r="AA62" s="894">
        <v>87</v>
      </c>
      <c r="AB62" s="894">
        <v>124</v>
      </c>
      <c r="AC62" s="894">
        <v>86</v>
      </c>
      <c r="AD62" s="894">
        <v>1</v>
      </c>
      <c r="AE62" s="894">
        <v>1</v>
      </c>
      <c r="AF62" s="993">
        <v>-132</v>
      </c>
      <c r="AG62" s="894">
        <v>-17</v>
      </c>
      <c r="AH62" s="894">
        <v>-115</v>
      </c>
      <c r="AI62" s="894">
        <v>625</v>
      </c>
      <c r="AJ62" s="894">
        <v>331</v>
      </c>
      <c r="AK62" s="894">
        <v>294</v>
      </c>
      <c r="AL62" s="894">
        <v>287</v>
      </c>
      <c r="AM62" s="894">
        <v>267</v>
      </c>
      <c r="AN62" s="894">
        <v>39</v>
      </c>
      <c r="AO62" s="894">
        <v>25</v>
      </c>
      <c r="AP62" s="894">
        <v>5</v>
      </c>
      <c r="AQ62" s="894">
        <v>2</v>
      </c>
      <c r="AR62" s="894">
        <v>757</v>
      </c>
      <c r="AS62" s="894">
        <v>348</v>
      </c>
      <c r="AT62" s="894">
        <v>409</v>
      </c>
      <c r="AU62" s="894">
        <v>287</v>
      </c>
      <c r="AV62" s="894">
        <v>295</v>
      </c>
      <c r="AW62" s="894">
        <v>46</v>
      </c>
      <c r="AX62" s="894">
        <v>100</v>
      </c>
      <c r="AY62" s="894">
        <v>15</v>
      </c>
      <c r="AZ62" s="894">
        <v>14</v>
      </c>
      <c r="BA62" s="894">
        <v>-24</v>
      </c>
      <c r="BB62" s="751"/>
      <c r="BC62" s="895">
        <f t="shared" si="6"/>
        <v>-207</v>
      </c>
      <c r="BD62" s="895">
        <f t="shared" si="7"/>
        <v>-75</v>
      </c>
      <c r="BE62" s="896">
        <f t="shared" si="14"/>
        <v>137</v>
      </c>
      <c r="BF62" s="896">
        <f t="shared" si="15"/>
        <v>212</v>
      </c>
      <c r="BG62" s="895">
        <f t="shared" si="8"/>
        <v>-132</v>
      </c>
      <c r="BH62" s="751">
        <f t="shared" si="2"/>
        <v>625</v>
      </c>
      <c r="BI62" s="751">
        <f t="shared" si="3"/>
        <v>757</v>
      </c>
      <c r="BJ62" s="895">
        <f t="shared" si="9"/>
        <v>-28</v>
      </c>
      <c r="BK62" s="897">
        <f t="shared" si="4"/>
        <v>554</v>
      </c>
      <c r="BL62" s="898">
        <f t="shared" si="5"/>
        <v>582</v>
      </c>
      <c r="BM62" s="897">
        <f t="shared" si="10"/>
        <v>-82</v>
      </c>
      <c r="BN62" s="897">
        <f t="shared" si="11"/>
        <v>64</v>
      </c>
      <c r="BO62" s="897">
        <f t="shared" si="12"/>
        <v>146</v>
      </c>
      <c r="BP62" s="897">
        <f t="shared" si="13"/>
        <v>-22</v>
      </c>
    </row>
    <row r="63" spans="1:68" s="763" customFormat="1" x14ac:dyDescent="0.2">
      <c r="A63">
        <v>6</v>
      </c>
      <c r="B63">
        <v>446</v>
      </c>
      <c r="C63" s="920" t="s">
        <v>220</v>
      </c>
      <c r="D63" s="813"/>
      <c r="E63" s="916">
        <v>202.23</v>
      </c>
      <c r="F63" s="917">
        <v>3841</v>
      </c>
      <c r="G63" s="892">
        <v>11102</v>
      </c>
      <c r="H63" s="892">
        <v>5206</v>
      </c>
      <c r="I63" s="892">
        <v>5896</v>
      </c>
      <c r="J63" s="891">
        <v>10746</v>
      </c>
      <c r="K63" s="892">
        <v>10575</v>
      </c>
      <c r="L63" s="893">
        <v>-171</v>
      </c>
      <c r="M63" s="894">
        <v>-84</v>
      </c>
      <c r="N63" s="894">
        <v>-87</v>
      </c>
      <c r="O63" s="894">
        <v>-121</v>
      </c>
      <c r="P63" s="894">
        <v>-59</v>
      </c>
      <c r="Q63" s="894">
        <v>-62</v>
      </c>
      <c r="R63" s="894">
        <v>59</v>
      </c>
      <c r="S63" s="894">
        <v>35</v>
      </c>
      <c r="T63" s="894">
        <v>24</v>
      </c>
      <c r="U63" s="894">
        <v>35</v>
      </c>
      <c r="V63" s="894">
        <v>24</v>
      </c>
      <c r="W63" s="894">
        <v>0</v>
      </c>
      <c r="X63" s="894">
        <v>0</v>
      </c>
      <c r="Y63" s="894">
        <v>180</v>
      </c>
      <c r="Z63" s="894">
        <v>94</v>
      </c>
      <c r="AA63" s="894">
        <v>86</v>
      </c>
      <c r="AB63" s="894">
        <v>94</v>
      </c>
      <c r="AC63" s="894">
        <v>86</v>
      </c>
      <c r="AD63" s="894">
        <v>0</v>
      </c>
      <c r="AE63" s="894">
        <v>0</v>
      </c>
      <c r="AF63" s="894">
        <v>-50</v>
      </c>
      <c r="AG63" s="894">
        <v>-25</v>
      </c>
      <c r="AH63" s="894">
        <v>-25</v>
      </c>
      <c r="AI63" s="894">
        <v>239</v>
      </c>
      <c r="AJ63" s="894">
        <v>119</v>
      </c>
      <c r="AK63" s="894">
        <v>120</v>
      </c>
      <c r="AL63" s="894">
        <v>108</v>
      </c>
      <c r="AM63" s="894">
        <v>108</v>
      </c>
      <c r="AN63" s="894">
        <v>11</v>
      </c>
      <c r="AO63" s="894">
        <v>12</v>
      </c>
      <c r="AP63" s="894">
        <v>0</v>
      </c>
      <c r="AQ63" s="894">
        <v>0</v>
      </c>
      <c r="AR63" s="894">
        <v>289</v>
      </c>
      <c r="AS63" s="894">
        <v>144</v>
      </c>
      <c r="AT63" s="894">
        <v>145</v>
      </c>
      <c r="AU63" s="894">
        <v>139</v>
      </c>
      <c r="AV63" s="894">
        <v>134</v>
      </c>
      <c r="AW63" s="894">
        <v>5</v>
      </c>
      <c r="AX63" s="894">
        <v>11</v>
      </c>
      <c r="AY63" s="894">
        <v>0</v>
      </c>
      <c r="AZ63" s="894">
        <v>0</v>
      </c>
      <c r="BA63" s="894">
        <v>3</v>
      </c>
      <c r="BB63" s="751"/>
      <c r="BC63" s="895">
        <f t="shared" si="6"/>
        <v>-171</v>
      </c>
      <c r="BD63" s="895">
        <f t="shared" si="7"/>
        <v>-121</v>
      </c>
      <c r="BE63" s="896">
        <f t="shared" si="14"/>
        <v>59</v>
      </c>
      <c r="BF63" s="896">
        <f t="shared" si="15"/>
        <v>180</v>
      </c>
      <c r="BG63" s="895">
        <f t="shared" si="8"/>
        <v>-50</v>
      </c>
      <c r="BH63" s="751">
        <f t="shared" si="2"/>
        <v>239</v>
      </c>
      <c r="BI63" s="751">
        <f t="shared" si="3"/>
        <v>289</v>
      </c>
      <c r="BJ63" s="895">
        <f t="shared" si="9"/>
        <v>-57</v>
      </c>
      <c r="BK63" s="897">
        <f t="shared" si="4"/>
        <v>216</v>
      </c>
      <c r="BL63" s="898">
        <f t="shared" si="5"/>
        <v>273</v>
      </c>
      <c r="BM63" s="897">
        <f t="shared" si="10"/>
        <v>7</v>
      </c>
      <c r="BN63" s="897">
        <f t="shared" si="11"/>
        <v>23</v>
      </c>
      <c r="BO63" s="897">
        <f t="shared" si="12"/>
        <v>16</v>
      </c>
      <c r="BP63" s="897">
        <f t="shared" si="13"/>
        <v>0</v>
      </c>
    </row>
    <row r="64" spans="1:68" s="763" customFormat="1" x14ac:dyDescent="0.2">
      <c r="A64">
        <v>7</v>
      </c>
      <c r="B64">
        <v>464</v>
      </c>
      <c r="C64" s="920" t="s">
        <v>70</v>
      </c>
      <c r="D64" s="813" t="s">
        <v>514</v>
      </c>
      <c r="E64" s="916">
        <v>22.61</v>
      </c>
      <c r="F64" s="917">
        <v>12443</v>
      </c>
      <c r="G64" s="892">
        <v>33689</v>
      </c>
      <c r="H64" s="892">
        <v>16347</v>
      </c>
      <c r="I64" s="892">
        <v>17342</v>
      </c>
      <c r="J64" s="891">
        <v>33399</v>
      </c>
      <c r="K64" s="892">
        <v>33278</v>
      </c>
      <c r="L64" s="893">
        <v>-121</v>
      </c>
      <c r="M64" s="894">
        <v>-33</v>
      </c>
      <c r="N64" s="894">
        <v>-88</v>
      </c>
      <c r="O64" s="894">
        <v>-75</v>
      </c>
      <c r="P64" s="894">
        <v>-47</v>
      </c>
      <c r="Q64" s="894">
        <v>-28</v>
      </c>
      <c r="R64" s="894">
        <v>224</v>
      </c>
      <c r="S64" s="894">
        <v>108</v>
      </c>
      <c r="T64" s="894">
        <v>116</v>
      </c>
      <c r="U64" s="894">
        <v>108</v>
      </c>
      <c r="V64" s="894">
        <v>116</v>
      </c>
      <c r="W64" s="894">
        <v>0</v>
      </c>
      <c r="X64" s="894">
        <v>0</v>
      </c>
      <c r="Y64" s="894">
        <v>299</v>
      </c>
      <c r="Z64" s="894">
        <v>155</v>
      </c>
      <c r="AA64" s="894">
        <v>144</v>
      </c>
      <c r="AB64" s="894">
        <v>154</v>
      </c>
      <c r="AC64" s="894">
        <v>144</v>
      </c>
      <c r="AD64" s="894">
        <v>1</v>
      </c>
      <c r="AE64" s="894">
        <v>0</v>
      </c>
      <c r="AF64" s="894">
        <v>-46</v>
      </c>
      <c r="AG64" s="894">
        <v>14</v>
      </c>
      <c r="AH64" s="894">
        <v>-60</v>
      </c>
      <c r="AI64" s="894">
        <v>1025</v>
      </c>
      <c r="AJ64" s="894">
        <v>549</v>
      </c>
      <c r="AK64" s="894">
        <v>476</v>
      </c>
      <c r="AL64" s="894">
        <v>507</v>
      </c>
      <c r="AM64" s="894">
        <v>447</v>
      </c>
      <c r="AN64" s="894">
        <v>29</v>
      </c>
      <c r="AO64" s="894">
        <v>26</v>
      </c>
      <c r="AP64" s="894">
        <v>13</v>
      </c>
      <c r="AQ64" s="894">
        <v>3</v>
      </c>
      <c r="AR64" s="894">
        <v>1071</v>
      </c>
      <c r="AS64" s="894">
        <v>535</v>
      </c>
      <c r="AT64" s="894">
        <v>536</v>
      </c>
      <c r="AU64" s="894">
        <v>511</v>
      </c>
      <c r="AV64" s="894">
        <v>510</v>
      </c>
      <c r="AW64" s="894">
        <v>17</v>
      </c>
      <c r="AX64" s="894">
        <v>18</v>
      </c>
      <c r="AY64" s="894">
        <v>7</v>
      </c>
      <c r="AZ64" s="894">
        <v>8</v>
      </c>
      <c r="BA64" s="894">
        <v>116</v>
      </c>
      <c r="BB64" s="751"/>
      <c r="BC64" s="895">
        <f t="shared" si="6"/>
        <v>-121</v>
      </c>
      <c r="BD64" s="895">
        <f t="shared" si="7"/>
        <v>-75</v>
      </c>
      <c r="BE64" s="896">
        <f t="shared" si="14"/>
        <v>224</v>
      </c>
      <c r="BF64" s="896">
        <f t="shared" si="15"/>
        <v>299</v>
      </c>
      <c r="BG64" s="895">
        <f t="shared" si="8"/>
        <v>-46</v>
      </c>
      <c r="BH64" s="751">
        <f t="shared" si="2"/>
        <v>1025</v>
      </c>
      <c r="BI64" s="751">
        <f t="shared" si="3"/>
        <v>1071</v>
      </c>
      <c r="BJ64" s="895">
        <f t="shared" si="9"/>
        <v>-67</v>
      </c>
      <c r="BK64" s="897">
        <f t="shared" si="4"/>
        <v>954</v>
      </c>
      <c r="BL64" s="898">
        <f t="shared" si="5"/>
        <v>1021</v>
      </c>
      <c r="BM64" s="897">
        <f t="shared" si="10"/>
        <v>20</v>
      </c>
      <c r="BN64" s="897">
        <f t="shared" si="11"/>
        <v>55</v>
      </c>
      <c r="BO64" s="897">
        <f t="shared" si="12"/>
        <v>35</v>
      </c>
      <c r="BP64" s="897">
        <f t="shared" si="13"/>
        <v>1</v>
      </c>
    </row>
    <row r="65" spans="1:68" s="763" customFormat="1" x14ac:dyDescent="0.2">
      <c r="A65">
        <v>7</v>
      </c>
      <c r="B65">
        <v>481</v>
      </c>
      <c r="C65" s="920" t="s">
        <v>71</v>
      </c>
      <c r="D65" s="813"/>
      <c r="E65" s="916">
        <v>150.26</v>
      </c>
      <c r="F65" s="917">
        <v>5663</v>
      </c>
      <c r="G65" s="892">
        <v>14603</v>
      </c>
      <c r="H65" s="892">
        <v>7031</v>
      </c>
      <c r="I65" s="892">
        <v>7572</v>
      </c>
      <c r="J65" s="891">
        <v>14079</v>
      </c>
      <c r="K65" s="892">
        <v>13852</v>
      </c>
      <c r="L65" s="893">
        <v>-227</v>
      </c>
      <c r="M65" s="894">
        <v>-107</v>
      </c>
      <c r="N65" s="894">
        <v>-120</v>
      </c>
      <c r="O65" s="894">
        <v>-149</v>
      </c>
      <c r="P65" s="894">
        <v>-73</v>
      </c>
      <c r="Q65" s="894">
        <v>-76</v>
      </c>
      <c r="R65" s="894">
        <v>42</v>
      </c>
      <c r="S65" s="894">
        <v>20</v>
      </c>
      <c r="T65" s="894">
        <v>22</v>
      </c>
      <c r="U65" s="894">
        <v>19</v>
      </c>
      <c r="V65" s="894">
        <v>22</v>
      </c>
      <c r="W65" s="894">
        <v>1</v>
      </c>
      <c r="X65" s="894">
        <v>0</v>
      </c>
      <c r="Y65" s="894">
        <v>191</v>
      </c>
      <c r="Z65" s="894">
        <v>93</v>
      </c>
      <c r="AA65" s="894">
        <v>98</v>
      </c>
      <c r="AB65" s="894">
        <v>93</v>
      </c>
      <c r="AC65" s="894">
        <v>98</v>
      </c>
      <c r="AD65" s="894">
        <v>0</v>
      </c>
      <c r="AE65" s="894">
        <v>0</v>
      </c>
      <c r="AF65" s="894">
        <v>-78</v>
      </c>
      <c r="AG65" s="894">
        <v>-34</v>
      </c>
      <c r="AH65" s="894">
        <v>-44</v>
      </c>
      <c r="AI65" s="894">
        <v>314</v>
      </c>
      <c r="AJ65" s="894">
        <v>166</v>
      </c>
      <c r="AK65" s="894">
        <v>148</v>
      </c>
      <c r="AL65" s="894">
        <v>130</v>
      </c>
      <c r="AM65" s="894">
        <v>130</v>
      </c>
      <c r="AN65" s="894">
        <v>36</v>
      </c>
      <c r="AO65" s="894">
        <v>18</v>
      </c>
      <c r="AP65" s="894">
        <v>0</v>
      </c>
      <c r="AQ65" s="894">
        <v>0</v>
      </c>
      <c r="AR65" s="894">
        <v>392</v>
      </c>
      <c r="AS65" s="894">
        <v>200</v>
      </c>
      <c r="AT65" s="894">
        <v>192</v>
      </c>
      <c r="AU65" s="894">
        <v>176</v>
      </c>
      <c r="AV65" s="894">
        <v>177</v>
      </c>
      <c r="AW65" s="894">
        <v>14</v>
      </c>
      <c r="AX65" s="894">
        <v>10</v>
      </c>
      <c r="AY65" s="894">
        <v>10</v>
      </c>
      <c r="AZ65" s="894">
        <v>5</v>
      </c>
      <c r="BA65" s="894">
        <v>6</v>
      </c>
      <c r="BB65" s="751"/>
      <c r="BC65" s="895">
        <f t="shared" si="6"/>
        <v>-227</v>
      </c>
      <c r="BD65" s="895">
        <f t="shared" si="7"/>
        <v>-149</v>
      </c>
      <c r="BE65" s="896">
        <f t="shared" si="14"/>
        <v>42</v>
      </c>
      <c r="BF65" s="896">
        <f t="shared" si="15"/>
        <v>191</v>
      </c>
      <c r="BG65" s="895">
        <f t="shared" si="8"/>
        <v>-78</v>
      </c>
      <c r="BH65" s="751">
        <f t="shared" si="2"/>
        <v>314</v>
      </c>
      <c r="BI65" s="751">
        <f t="shared" si="3"/>
        <v>392</v>
      </c>
      <c r="BJ65" s="895">
        <f t="shared" si="9"/>
        <v>-93</v>
      </c>
      <c r="BK65" s="897">
        <f t="shared" si="4"/>
        <v>260</v>
      </c>
      <c r="BL65" s="898">
        <f t="shared" si="5"/>
        <v>353</v>
      </c>
      <c r="BM65" s="897">
        <f t="shared" si="10"/>
        <v>30</v>
      </c>
      <c r="BN65" s="897">
        <f t="shared" si="11"/>
        <v>54</v>
      </c>
      <c r="BO65" s="897">
        <f t="shared" si="12"/>
        <v>24</v>
      </c>
      <c r="BP65" s="897">
        <f t="shared" si="13"/>
        <v>-15</v>
      </c>
    </row>
    <row r="66" spans="1:68" s="763" customFormat="1" x14ac:dyDescent="0.2">
      <c r="A66">
        <v>7</v>
      </c>
      <c r="B66">
        <v>501</v>
      </c>
      <c r="C66" s="919" t="s">
        <v>72</v>
      </c>
      <c r="D66" s="813"/>
      <c r="E66" s="916">
        <v>307.44</v>
      </c>
      <c r="F66" s="917">
        <v>5997</v>
      </c>
      <c r="G66" s="892">
        <v>16620</v>
      </c>
      <c r="H66" s="892">
        <v>7873</v>
      </c>
      <c r="I66" s="892">
        <v>8747</v>
      </c>
      <c r="J66" s="891">
        <v>15908</v>
      </c>
      <c r="K66" s="892">
        <v>15563</v>
      </c>
      <c r="L66" s="893">
        <v>-345</v>
      </c>
      <c r="M66" s="894">
        <v>-119</v>
      </c>
      <c r="N66" s="894">
        <v>-226</v>
      </c>
      <c r="O66" s="894">
        <v>-215</v>
      </c>
      <c r="P66" s="894">
        <v>-90</v>
      </c>
      <c r="Q66" s="894">
        <v>-125</v>
      </c>
      <c r="R66" s="894">
        <v>63</v>
      </c>
      <c r="S66" s="894">
        <v>36</v>
      </c>
      <c r="T66" s="894">
        <v>27</v>
      </c>
      <c r="U66" s="894">
        <v>36</v>
      </c>
      <c r="V66" s="894">
        <v>27</v>
      </c>
      <c r="W66" s="894">
        <v>0</v>
      </c>
      <c r="X66" s="894">
        <v>0</v>
      </c>
      <c r="Y66" s="894">
        <v>278</v>
      </c>
      <c r="Z66" s="894">
        <v>126</v>
      </c>
      <c r="AA66" s="894">
        <v>152</v>
      </c>
      <c r="AB66" s="894">
        <v>126</v>
      </c>
      <c r="AC66" s="894">
        <v>152</v>
      </c>
      <c r="AD66" s="894">
        <v>0</v>
      </c>
      <c r="AE66" s="894">
        <v>0</v>
      </c>
      <c r="AF66" s="894">
        <v>-130</v>
      </c>
      <c r="AG66" s="894">
        <v>-29</v>
      </c>
      <c r="AH66" s="894">
        <v>-101</v>
      </c>
      <c r="AI66" s="894">
        <v>289</v>
      </c>
      <c r="AJ66" s="894">
        <v>166</v>
      </c>
      <c r="AK66" s="894">
        <v>123</v>
      </c>
      <c r="AL66" s="894">
        <v>123</v>
      </c>
      <c r="AM66" s="894">
        <v>109</v>
      </c>
      <c r="AN66" s="894">
        <v>43</v>
      </c>
      <c r="AO66" s="894">
        <v>14</v>
      </c>
      <c r="AP66" s="894">
        <v>0</v>
      </c>
      <c r="AQ66" s="894">
        <v>0</v>
      </c>
      <c r="AR66" s="894">
        <v>419</v>
      </c>
      <c r="AS66" s="894">
        <v>195</v>
      </c>
      <c r="AT66" s="894">
        <v>224</v>
      </c>
      <c r="AU66" s="894">
        <v>175</v>
      </c>
      <c r="AV66" s="894">
        <v>208</v>
      </c>
      <c r="AW66" s="894">
        <v>20</v>
      </c>
      <c r="AX66" s="894">
        <v>16</v>
      </c>
      <c r="AY66" s="894">
        <v>0</v>
      </c>
      <c r="AZ66" s="894">
        <v>0</v>
      </c>
      <c r="BA66" s="894">
        <v>1</v>
      </c>
      <c r="BB66" s="751"/>
      <c r="BC66" s="895">
        <f t="shared" si="6"/>
        <v>-345</v>
      </c>
      <c r="BD66" s="895">
        <f t="shared" si="7"/>
        <v>-215</v>
      </c>
      <c r="BE66" s="896">
        <f t="shared" si="14"/>
        <v>63</v>
      </c>
      <c r="BF66" s="896">
        <f t="shared" si="15"/>
        <v>278</v>
      </c>
      <c r="BG66" s="895">
        <f t="shared" si="8"/>
        <v>-130</v>
      </c>
      <c r="BH66" s="751">
        <f t="shared" si="2"/>
        <v>289</v>
      </c>
      <c r="BI66" s="751">
        <f t="shared" si="3"/>
        <v>419</v>
      </c>
      <c r="BJ66" s="895">
        <f t="shared" si="9"/>
        <v>-151</v>
      </c>
      <c r="BK66" s="897">
        <f t="shared" si="4"/>
        <v>232</v>
      </c>
      <c r="BL66" s="898">
        <f t="shared" si="5"/>
        <v>383</v>
      </c>
      <c r="BM66" s="897">
        <f t="shared" si="10"/>
        <v>21</v>
      </c>
      <c r="BN66" s="897">
        <f t="shared" si="11"/>
        <v>57</v>
      </c>
      <c r="BO66" s="897">
        <f t="shared" si="12"/>
        <v>36</v>
      </c>
      <c r="BP66" s="897">
        <f t="shared" si="13"/>
        <v>0</v>
      </c>
    </row>
    <row r="67" spans="1:68" x14ac:dyDescent="0.2">
      <c r="A67">
        <v>8</v>
      </c>
      <c r="B67">
        <v>585</v>
      </c>
      <c r="C67" s="919" t="s">
        <v>221</v>
      </c>
      <c r="D67" s="813"/>
      <c r="E67" s="916">
        <v>368.77</v>
      </c>
      <c r="F67" s="922">
        <v>6133</v>
      </c>
      <c r="G67" s="892">
        <v>17067</v>
      </c>
      <c r="H67" s="892">
        <v>8168</v>
      </c>
      <c r="I67" s="892">
        <v>8899</v>
      </c>
      <c r="J67" s="891">
        <v>16232</v>
      </c>
      <c r="K67" s="892">
        <v>15787</v>
      </c>
      <c r="L67" s="893">
        <v>-445</v>
      </c>
      <c r="M67" s="894">
        <v>-229</v>
      </c>
      <c r="N67" s="894">
        <v>-216</v>
      </c>
      <c r="O67" s="894">
        <v>-224</v>
      </c>
      <c r="P67" s="894">
        <v>-122</v>
      </c>
      <c r="Q67" s="894">
        <v>-102</v>
      </c>
      <c r="R67" s="894">
        <v>61</v>
      </c>
      <c r="S67" s="894">
        <v>30</v>
      </c>
      <c r="T67" s="894">
        <v>31</v>
      </c>
      <c r="U67" s="894">
        <v>30</v>
      </c>
      <c r="V67" s="894">
        <v>30</v>
      </c>
      <c r="W67" s="894">
        <v>0</v>
      </c>
      <c r="X67" s="894">
        <v>1</v>
      </c>
      <c r="Y67" s="894">
        <v>285</v>
      </c>
      <c r="Z67" s="894">
        <v>152</v>
      </c>
      <c r="AA67" s="894">
        <v>133</v>
      </c>
      <c r="AB67" s="894">
        <v>152</v>
      </c>
      <c r="AC67" s="894">
        <v>133</v>
      </c>
      <c r="AD67" s="894">
        <v>0</v>
      </c>
      <c r="AE67" s="894">
        <v>0</v>
      </c>
      <c r="AF67" s="894">
        <v>-221</v>
      </c>
      <c r="AG67" s="894">
        <v>-107</v>
      </c>
      <c r="AH67" s="894">
        <v>-114</v>
      </c>
      <c r="AI67" s="894">
        <v>272</v>
      </c>
      <c r="AJ67" s="894">
        <v>143</v>
      </c>
      <c r="AK67" s="894">
        <v>129</v>
      </c>
      <c r="AL67" s="894">
        <v>136</v>
      </c>
      <c r="AM67" s="894">
        <v>112</v>
      </c>
      <c r="AN67" s="894">
        <v>7</v>
      </c>
      <c r="AO67" s="894">
        <v>12</v>
      </c>
      <c r="AP67" s="894">
        <v>0</v>
      </c>
      <c r="AQ67" s="894">
        <v>5</v>
      </c>
      <c r="AR67" s="894">
        <v>493</v>
      </c>
      <c r="AS67" s="894">
        <v>250</v>
      </c>
      <c r="AT67" s="894">
        <v>243</v>
      </c>
      <c r="AU67" s="894">
        <v>237</v>
      </c>
      <c r="AV67" s="894">
        <v>224</v>
      </c>
      <c r="AW67" s="894">
        <v>13</v>
      </c>
      <c r="AX67" s="894">
        <v>16</v>
      </c>
      <c r="AY67" s="894">
        <v>0</v>
      </c>
      <c r="AZ67" s="894">
        <v>3</v>
      </c>
      <c r="BA67" s="894">
        <v>-39</v>
      </c>
      <c r="BB67" s="751"/>
      <c r="BC67" s="895">
        <f t="shared" si="6"/>
        <v>-445</v>
      </c>
      <c r="BD67" s="895">
        <f t="shared" si="7"/>
        <v>-224</v>
      </c>
      <c r="BE67" s="896">
        <f t="shared" si="14"/>
        <v>61</v>
      </c>
      <c r="BF67" s="896">
        <f t="shared" si="15"/>
        <v>285</v>
      </c>
      <c r="BG67" s="895">
        <f t="shared" si="8"/>
        <v>-221</v>
      </c>
      <c r="BH67" s="751">
        <f t="shared" ref="BH67:BH68" si="16">AI67</f>
        <v>272</v>
      </c>
      <c r="BI67" s="751">
        <f t="shared" ref="BI67:BI68" si="17">AR67</f>
        <v>493</v>
      </c>
      <c r="BJ67" s="895">
        <f t="shared" si="9"/>
        <v>-213</v>
      </c>
      <c r="BK67" s="897">
        <f t="shared" ref="BK67:BK68" si="18">AL67+AM67</f>
        <v>248</v>
      </c>
      <c r="BL67" s="898">
        <f t="shared" ref="BL67:BL68" si="19">AU67+AV67</f>
        <v>461</v>
      </c>
      <c r="BM67" s="897">
        <f t="shared" si="10"/>
        <v>-10</v>
      </c>
      <c r="BN67" s="897">
        <f t="shared" si="11"/>
        <v>19</v>
      </c>
      <c r="BO67" s="897">
        <f t="shared" si="12"/>
        <v>29</v>
      </c>
      <c r="BP67" s="897">
        <f t="shared" si="13"/>
        <v>2</v>
      </c>
    </row>
    <row r="68" spans="1:68" ht="13.5" customHeight="1" x14ac:dyDescent="0.2">
      <c r="A68">
        <v>8</v>
      </c>
      <c r="B68" s="923">
        <v>586</v>
      </c>
      <c r="C68" s="924" t="s">
        <v>222</v>
      </c>
      <c r="D68" s="925"/>
      <c r="E68" s="926">
        <v>241.01</v>
      </c>
      <c r="F68" s="927">
        <v>5210</v>
      </c>
      <c r="G68" s="928">
        <v>14169</v>
      </c>
      <c r="H68" s="928">
        <v>6700</v>
      </c>
      <c r="I68" s="928">
        <v>7469</v>
      </c>
      <c r="J68" s="891">
        <v>13601</v>
      </c>
      <c r="K68" s="928">
        <v>13272</v>
      </c>
      <c r="L68" s="893">
        <v>-329</v>
      </c>
      <c r="M68" s="894">
        <v>-145</v>
      </c>
      <c r="N68" s="894">
        <v>-184</v>
      </c>
      <c r="O68" s="894">
        <v>-191</v>
      </c>
      <c r="P68" s="894">
        <v>-83</v>
      </c>
      <c r="Q68" s="894">
        <v>-108</v>
      </c>
      <c r="R68" s="894">
        <v>62</v>
      </c>
      <c r="S68" s="894">
        <v>37</v>
      </c>
      <c r="T68" s="894">
        <v>25</v>
      </c>
      <c r="U68" s="894">
        <v>37</v>
      </c>
      <c r="V68" s="894">
        <v>25</v>
      </c>
      <c r="W68" s="894">
        <v>0</v>
      </c>
      <c r="X68" s="894">
        <v>0</v>
      </c>
      <c r="Y68" s="894">
        <v>253</v>
      </c>
      <c r="Z68" s="894">
        <v>120</v>
      </c>
      <c r="AA68" s="894">
        <v>133</v>
      </c>
      <c r="AB68" s="894">
        <v>120</v>
      </c>
      <c r="AC68" s="894">
        <v>133</v>
      </c>
      <c r="AD68" s="894">
        <v>0</v>
      </c>
      <c r="AE68" s="894">
        <v>0</v>
      </c>
      <c r="AF68" s="894">
        <v>-138</v>
      </c>
      <c r="AG68" s="894">
        <v>-62</v>
      </c>
      <c r="AH68" s="894">
        <v>-76</v>
      </c>
      <c r="AI68" s="894">
        <v>268</v>
      </c>
      <c r="AJ68" s="894">
        <v>138</v>
      </c>
      <c r="AK68" s="894">
        <v>130</v>
      </c>
      <c r="AL68" s="894">
        <v>115</v>
      </c>
      <c r="AM68" s="894">
        <v>104</v>
      </c>
      <c r="AN68" s="894">
        <v>18</v>
      </c>
      <c r="AO68" s="894">
        <v>14</v>
      </c>
      <c r="AP68" s="894">
        <v>5</v>
      </c>
      <c r="AQ68" s="894">
        <v>12</v>
      </c>
      <c r="AR68" s="894">
        <v>406</v>
      </c>
      <c r="AS68" s="894">
        <v>200</v>
      </c>
      <c r="AT68" s="894">
        <v>206</v>
      </c>
      <c r="AU68" s="894">
        <v>182</v>
      </c>
      <c r="AV68" s="894">
        <v>188</v>
      </c>
      <c r="AW68" s="894">
        <v>3</v>
      </c>
      <c r="AX68" s="894">
        <v>5</v>
      </c>
      <c r="AY68" s="894">
        <v>15</v>
      </c>
      <c r="AZ68" s="894">
        <v>13</v>
      </c>
      <c r="BA68" s="894">
        <v>-54</v>
      </c>
      <c r="BB68" s="751"/>
      <c r="BC68" s="895">
        <f t="shared" ref="BC68" si="20">BD68+BG68</f>
        <v>-329</v>
      </c>
      <c r="BD68" s="895">
        <f t="shared" ref="BD68" si="21">BE68-BF68</f>
        <v>-191</v>
      </c>
      <c r="BE68" s="896">
        <f t="shared" si="14"/>
        <v>62</v>
      </c>
      <c r="BF68" s="896">
        <f t="shared" si="15"/>
        <v>253</v>
      </c>
      <c r="BG68" s="895">
        <f t="shared" ref="BG68" si="22">BH68-BI68</f>
        <v>-138</v>
      </c>
      <c r="BH68" s="751">
        <f t="shared" si="16"/>
        <v>268</v>
      </c>
      <c r="BI68" s="751">
        <f t="shared" si="17"/>
        <v>406</v>
      </c>
      <c r="BJ68" s="895">
        <f t="shared" ref="BJ68" si="23">BK68-BL68</f>
        <v>-151</v>
      </c>
      <c r="BK68" s="897">
        <f t="shared" si="18"/>
        <v>219</v>
      </c>
      <c r="BL68" s="898">
        <f t="shared" si="19"/>
        <v>370</v>
      </c>
      <c r="BM68" s="897">
        <f t="shared" si="10"/>
        <v>24</v>
      </c>
      <c r="BN68" s="897">
        <f t="shared" si="11"/>
        <v>32</v>
      </c>
      <c r="BO68" s="897">
        <f t="shared" si="12"/>
        <v>8</v>
      </c>
      <c r="BP68" s="897">
        <f t="shared" si="13"/>
        <v>-11</v>
      </c>
    </row>
    <row r="69" spans="1:68" x14ac:dyDescent="0.2">
      <c r="B69" s="929"/>
      <c r="D69" s="930" t="s">
        <v>537</v>
      </c>
      <c r="E69" s="931" t="s">
        <v>538</v>
      </c>
      <c r="F69" s="666"/>
      <c r="G69" s="932"/>
      <c r="H69" s="764"/>
      <c r="I69" s="764"/>
      <c r="J69" s="764"/>
      <c r="K69" s="764"/>
      <c r="L69" s="764"/>
      <c r="M69" s="765"/>
      <c r="N69" s="765"/>
      <c r="O69" s="765"/>
      <c r="P69" s="765"/>
      <c r="Q69" s="765"/>
      <c r="R69" s="765"/>
      <c r="S69" s="765"/>
      <c r="T69" s="765"/>
      <c r="U69" s="765"/>
      <c r="V69" s="765"/>
      <c r="W69" s="765"/>
      <c r="X69" s="765"/>
      <c r="Y69" s="765"/>
      <c r="Z69" s="765"/>
      <c r="AA69" s="765"/>
      <c r="AB69" s="765"/>
      <c r="AC69" s="765"/>
      <c r="AD69" s="765"/>
      <c r="AE69" s="765"/>
      <c r="AF69" s="765"/>
      <c r="AG69" s="765"/>
      <c r="AH69" s="765"/>
      <c r="AI69" s="765"/>
      <c r="AJ69" s="765"/>
      <c r="AK69" s="765"/>
      <c r="AL69" s="766"/>
      <c r="AM69" s="766"/>
      <c r="AN69" s="766"/>
      <c r="AO69" s="766"/>
      <c r="AP69" s="765"/>
      <c r="AQ69" s="765"/>
      <c r="AR69" s="765"/>
      <c r="AS69" s="767"/>
      <c r="AT69" s="767"/>
      <c r="AU69" s="768"/>
      <c r="AV69" s="768"/>
      <c r="AW69" s="768"/>
      <c r="AX69" s="768"/>
      <c r="AY69" s="767"/>
      <c r="AZ69" s="767"/>
      <c r="BA69" s="767"/>
    </row>
    <row r="70" spans="1:68" x14ac:dyDescent="0.2">
      <c r="B70" s="929"/>
      <c r="D70" s="929"/>
      <c r="E70" s="933" t="s">
        <v>539</v>
      </c>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row>
    <row r="71" spans="1:68" x14ac:dyDescent="0.2">
      <c r="D71" s="929"/>
      <c r="E71" s="933" t="s">
        <v>540</v>
      </c>
      <c r="H71" s="751"/>
      <c r="I71" s="751"/>
      <c r="J71" s="751"/>
      <c r="K71" s="751"/>
      <c r="L71" s="751"/>
      <c r="M71" s="751"/>
      <c r="N71" s="751"/>
      <c r="O71" s="751"/>
      <c r="P71" s="751"/>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54"/>
    </row>
    <row r="72" spans="1:68" x14ac:dyDescent="0.2">
      <c r="C72" s="934"/>
      <c r="E72" s="933" t="s">
        <v>541</v>
      </c>
      <c r="L72" s="760"/>
      <c r="M72" s="760"/>
      <c r="N72" s="760"/>
      <c r="O72" s="760"/>
      <c r="P72" s="760"/>
      <c r="Q72" s="769"/>
      <c r="R72" s="769"/>
      <c r="S72" s="769"/>
      <c r="T72" s="769"/>
      <c r="U72" s="769"/>
      <c r="V72" s="769"/>
      <c r="W72" s="769"/>
      <c r="X72" s="769"/>
      <c r="Y72" s="769"/>
      <c r="Z72" s="769"/>
      <c r="AA72" s="769"/>
      <c r="AB72" s="769"/>
      <c r="AC72" s="769"/>
      <c r="AD72" s="769"/>
      <c r="AE72" s="769"/>
      <c r="AF72" s="760"/>
      <c r="AG72" s="760"/>
      <c r="AH72" s="760"/>
      <c r="AI72" s="760"/>
      <c r="AJ72" s="760"/>
      <c r="AK72" s="760"/>
      <c r="AL72" s="760"/>
      <c r="AM72" s="760"/>
      <c r="AN72" s="760"/>
      <c r="AO72" s="760"/>
      <c r="AP72" s="760"/>
      <c r="AQ72" s="760"/>
      <c r="AR72" s="760"/>
      <c r="AS72" s="754"/>
    </row>
    <row r="73" spans="1:68" x14ac:dyDescent="0.2">
      <c r="C73" s="934"/>
      <c r="E73" s="933" t="s">
        <v>542</v>
      </c>
      <c r="F73" s="664"/>
      <c r="G73" s="932"/>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0"/>
      <c r="AG73" s="760"/>
      <c r="AH73" s="760"/>
      <c r="AI73" s="760"/>
      <c r="AJ73" s="760"/>
      <c r="AK73" s="760"/>
      <c r="AL73" s="760"/>
      <c r="AM73" s="760"/>
      <c r="AN73" s="760"/>
      <c r="AO73" s="760"/>
      <c r="AP73" s="760"/>
      <c r="AQ73" s="760"/>
      <c r="AR73" s="760"/>
      <c r="AS73" s="754"/>
    </row>
    <row r="74" spans="1:68" x14ac:dyDescent="0.2">
      <c r="C74" s="935"/>
      <c r="F74" s="664"/>
      <c r="G74" s="932"/>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69"/>
      <c r="AR74" s="769"/>
      <c r="AS74" s="754"/>
    </row>
    <row r="75" spans="1:68" x14ac:dyDescent="0.2">
      <c r="E75" s="934"/>
      <c r="F75" s="936"/>
      <c r="G75" s="937"/>
      <c r="H75" s="937"/>
      <c r="I75" s="937"/>
      <c r="J75" s="937"/>
      <c r="K75" s="937"/>
      <c r="L75" s="770"/>
      <c r="M75" s="770"/>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70"/>
      <c r="AQ75" s="770"/>
      <c r="AR75" s="769"/>
      <c r="AU75" s="938"/>
    </row>
    <row r="76" spans="1:68" x14ac:dyDescent="0.2">
      <c r="F76" s="939"/>
      <c r="G76" s="940"/>
      <c r="H76" s="940"/>
      <c r="I76" s="937"/>
      <c r="J76" s="937"/>
      <c r="K76" s="937"/>
      <c r="O76" s="770"/>
      <c r="P76" s="770"/>
      <c r="Q76" s="770"/>
      <c r="R76" s="770"/>
      <c r="S76" s="770"/>
      <c r="T76" s="770"/>
      <c r="U76" s="770"/>
      <c r="V76" s="770"/>
      <c r="W76" s="770"/>
      <c r="X76" s="770"/>
      <c r="Y76" s="770"/>
      <c r="Z76" s="770"/>
      <c r="AA76" s="770"/>
      <c r="AB76" s="770"/>
      <c r="AC76" s="770"/>
      <c r="AD76" s="770"/>
      <c r="AE76" s="770"/>
      <c r="AS76" s="772"/>
      <c r="AV76" s="938"/>
    </row>
    <row r="77" spans="1:68" x14ac:dyDescent="0.2">
      <c r="E77" s="937"/>
      <c r="F77" s="934"/>
      <c r="G77" s="934"/>
      <c r="H77" s="934"/>
      <c r="I77" s="934"/>
      <c r="J77" s="934"/>
      <c r="K77" s="934"/>
      <c r="L77" s="941"/>
      <c r="M77" s="941"/>
      <c r="N77" s="941"/>
      <c r="AF77" s="941"/>
      <c r="AG77" s="941"/>
      <c r="AH77" s="941"/>
      <c r="AI77" s="941"/>
      <c r="AJ77" s="941"/>
      <c r="AK77" s="941"/>
      <c r="AL77" s="941"/>
      <c r="AM77" s="941"/>
      <c r="AN77" s="941"/>
      <c r="AO77" s="941"/>
      <c r="AP77" s="941"/>
      <c r="AQ77" s="941"/>
      <c r="AR77" s="942"/>
      <c r="AU77" s="938"/>
    </row>
    <row r="78" spans="1:68" x14ac:dyDescent="0.2">
      <c r="E78" s="940"/>
      <c r="F78" s="934"/>
      <c r="G78" s="934"/>
      <c r="H78" s="934"/>
      <c r="I78" s="934"/>
      <c r="J78" s="934"/>
      <c r="K78" s="934"/>
      <c r="L78" s="942"/>
      <c r="M78" s="942"/>
      <c r="N78" s="942"/>
      <c r="O78" s="941"/>
      <c r="P78" s="941"/>
      <c r="Q78" s="941"/>
      <c r="R78" s="941"/>
      <c r="S78" s="941"/>
      <c r="T78" s="941"/>
      <c r="U78" s="941"/>
      <c r="V78" s="941"/>
      <c r="W78" s="941"/>
      <c r="X78" s="941"/>
      <c r="Y78" s="941"/>
      <c r="Z78" s="941"/>
      <c r="AA78" s="941"/>
      <c r="AB78" s="941"/>
      <c r="AC78" s="941"/>
      <c r="AD78" s="941"/>
      <c r="AE78" s="941"/>
      <c r="AF78" s="942"/>
      <c r="AG78" s="942"/>
      <c r="AH78" s="942"/>
      <c r="AI78" s="942"/>
      <c r="AJ78" s="942"/>
      <c r="AK78" s="942"/>
      <c r="AL78" s="942"/>
      <c r="AM78" s="942"/>
      <c r="AN78" s="942"/>
      <c r="AO78" s="942"/>
      <c r="AP78" s="942"/>
      <c r="AQ78" s="942"/>
      <c r="AR78" s="942"/>
    </row>
    <row r="79" spans="1:68" x14ac:dyDescent="0.2">
      <c r="E79" s="934"/>
      <c r="F79" s="934"/>
      <c r="G79" s="934"/>
      <c r="H79" s="934"/>
      <c r="I79" s="934"/>
      <c r="J79" s="934"/>
      <c r="K79" s="934"/>
      <c r="L79" s="769"/>
      <c r="M79" s="769"/>
      <c r="N79" s="769"/>
      <c r="O79" s="942"/>
      <c r="P79" s="942"/>
      <c r="Q79" s="942"/>
      <c r="R79" s="942"/>
      <c r="S79" s="942"/>
      <c r="T79" s="942"/>
      <c r="U79" s="942"/>
      <c r="V79" s="942"/>
      <c r="W79" s="942"/>
      <c r="X79" s="942"/>
      <c r="Y79" s="942"/>
      <c r="Z79" s="942"/>
      <c r="AA79" s="942"/>
      <c r="AB79" s="942"/>
      <c r="AC79" s="942"/>
      <c r="AD79" s="942"/>
      <c r="AE79" s="942"/>
      <c r="AF79" s="769"/>
      <c r="AG79" s="769"/>
      <c r="AH79" s="769"/>
      <c r="AI79" s="769"/>
      <c r="AJ79" s="769"/>
      <c r="AK79" s="769"/>
      <c r="AL79" s="769"/>
      <c r="AM79" s="769"/>
      <c r="AN79" s="769"/>
      <c r="AO79" s="769"/>
      <c r="AP79" s="769"/>
      <c r="AQ79" s="769"/>
      <c r="AR79" s="769"/>
      <c r="AU79" s="938"/>
    </row>
    <row r="80" spans="1:68" x14ac:dyDescent="0.2">
      <c r="E80" s="934"/>
      <c r="F80" s="934"/>
      <c r="G80" s="934"/>
      <c r="H80" s="934"/>
      <c r="I80" s="934"/>
      <c r="J80" s="934"/>
      <c r="K80" s="934"/>
      <c r="L80" s="770"/>
      <c r="M80" s="770"/>
      <c r="N80" s="770"/>
      <c r="O80" s="769"/>
      <c r="P80" s="769"/>
      <c r="Q80" s="769"/>
      <c r="R80" s="769"/>
      <c r="S80" s="769"/>
      <c r="T80" s="769"/>
      <c r="U80" s="769"/>
      <c r="V80" s="769"/>
      <c r="W80" s="769"/>
      <c r="X80" s="769"/>
      <c r="Y80" s="769"/>
      <c r="Z80" s="769"/>
      <c r="AA80" s="769"/>
      <c r="AB80" s="769"/>
      <c r="AC80" s="769"/>
      <c r="AD80" s="769"/>
      <c r="AE80" s="769"/>
      <c r="AF80" s="770"/>
      <c r="AG80" s="770"/>
      <c r="AH80" s="770"/>
      <c r="AI80" s="770"/>
      <c r="AJ80" s="770"/>
      <c r="AK80" s="770"/>
      <c r="AL80" s="770"/>
      <c r="AM80" s="770"/>
      <c r="AN80" s="770"/>
      <c r="AO80" s="770"/>
      <c r="AP80" s="770"/>
      <c r="AQ80" s="770"/>
      <c r="AR80" s="769"/>
    </row>
    <row r="81" spans="5:62" x14ac:dyDescent="0.2">
      <c r="E81" s="934"/>
      <c r="F81" s="934"/>
      <c r="G81" s="934"/>
      <c r="H81" s="934"/>
      <c r="I81" s="934"/>
      <c r="J81" s="934"/>
      <c r="K81" s="934"/>
      <c r="L81" s="770"/>
      <c r="M81" s="770"/>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c r="AN81" s="770"/>
      <c r="AO81" s="770"/>
      <c r="AP81" s="770"/>
      <c r="AQ81" s="770"/>
      <c r="AR81" s="769"/>
    </row>
    <row r="82" spans="5:62" x14ac:dyDescent="0.2">
      <c r="E82" s="934"/>
      <c r="F82" s="934"/>
      <c r="G82" s="934"/>
      <c r="H82" s="934"/>
      <c r="I82" s="934"/>
      <c r="J82" s="934"/>
      <c r="K82" s="934"/>
      <c r="L82" s="770"/>
      <c r="M82" s="770"/>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70"/>
      <c r="AQ82" s="770"/>
      <c r="AR82" s="769"/>
    </row>
    <row r="83" spans="5:62" x14ac:dyDescent="0.2">
      <c r="E83" s="934"/>
      <c r="F83" s="934"/>
      <c r="G83" s="934"/>
      <c r="H83" s="934"/>
      <c r="I83" s="934"/>
      <c r="J83" s="934"/>
      <c r="K83" s="934"/>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70"/>
      <c r="AQ83" s="770"/>
      <c r="AR83" s="769"/>
    </row>
    <row r="84" spans="5:62" x14ac:dyDescent="0.2">
      <c r="E84" s="934"/>
      <c r="F84" s="934"/>
      <c r="G84" s="934"/>
      <c r="H84" s="934"/>
      <c r="I84" s="934"/>
      <c r="J84" s="934"/>
      <c r="K84" s="934"/>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70"/>
      <c r="AQ84" s="770"/>
      <c r="AR84" s="769"/>
      <c r="AV84"/>
      <c r="AW84"/>
      <c r="AX84"/>
      <c r="AY84"/>
      <c r="AZ84"/>
      <c r="BA84"/>
      <c r="BB84"/>
      <c r="BC84" s="943"/>
      <c r="BD84" s="943"/>
      <c r="BE84" s="943"/>
      <c r="BF84" s="943"/>
      <c r="BG84" s="943"/>
      <c r="BH84"/>
      <c r="BI84"/>
      <c r="BJ84"/>
    </row>
    <row r="85" spans="5:62" x14ac:dyDescent="0.2">
      <c r="E85" s="934"/>
      <c r="L85" s="770"/>
      <c r="M85" s="770"/>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70"/>
      <c r="AQ85" s="770"/>
      <c r="AR85" s="769"/>
      <c r="AS85" s="754"/>
      <c r="AT85" s="754"/>
      <c r="AU85" s="754"/>
      <c r="AV85"/>
      <c r="AW85"/>
      <c r="AX85"/>
      <c r="AY85"/>
      <c r="AZ85"/>
      <c r="BA85"/>
      <c r="BB85"/>
      <c r="BC85" s="943"/>
      <c r="BD85" s="943"/>
      <c r="BE85" s="943"/>
      <c r="BF85" s="943"/>
      <c r="BG85" s="943"/>
      <c r="BH85"/>
      <c r="BI85"/>
      <c r="BJ85"/>
    </row>
    <row r="86" spans="5:62" x14ac:dyDescent="0.2">
      <c r="E86" s="934"/>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69"/>
      <c r="AS86" s="772"/>
      <c r="AT86" s="772"/>
      <c r="AV86"/>
      <c r="AW86"/>
      <c r="AX86"/>
      <c r="AY86"/>
      <c r="AZ86"/>
      <c r="BA86"/>
      <c r="BB86"/>
      <c r="BC86" s="943"/>
      <c r="BD86" s="943"/>
      <c r="BE86" s="943"/>
      <c r="BF86" s="943"/>
      <c r="BG86" s="943"/>
      <c r="BH86"/>
      <c r="BI86"/>
      <c r="BJ86"/>
    </row>
    <row r="87" spans="5:62" x14ac:dyDescent="0.2">
      <c r="O87" s="770"/>
      <c r="P87" s="770"/>
      <c r="Q87" s="770"/>
      <c r="R87" s="770"/>
      <c r="S87" s="770"/>
      <c r="T87" s="770"/>
      <c r="U87" s="770"/>
      <c r="V87" s="770"/>
      <c r="W87" s="770"/>
      <c r="X87" s="770"/>
      <c r="Y87" s="770"/>
      <c r="Z87" s="770"/>
      <c r="AA87" s="770"/>
      <c r="AB87" s="770"/>
      <c r="AC87" s="770"/>
      <c r="AD87" s="770"/>
      <c r="AE87" s="770"/>
      <c r="AS87" s="773"/>
      <c r="AT87" s="773"/>
      <c r="AV87"/>
      <c r="AW87"/>
      <c r="AX87"/>
      <c r="AY87"/>
      <c r="AZ87"/>
      <c r="BA87"/>
      <c r="BB87"/>
      <c r="BC87" s="943"/>
      <c r="BD87" s="943"/>
      <c r="BE87" s="943"/>
      <c r="BF87" s="943"/>
      <c r="BG87" s="943"/>
      <c r="BH87"/>
      <c r="BI87"/>
      <c r="BJ87"/>
    </row>
    <row r="88" spans="5:62" x14ac:dyDescent="0.2">
      <c r="AS88" s="773"/>
      <c r="AT88" s="773"/>
      <c r="AV88"/>
      <c r="AW88"/>
      <c r="AX88"/>
      <c r="AY88"/>
      <c r="AZ88"/>
      <c r="BA88"/>
      <c r="BB88"/>
      <c r="BC88" s="943"/>
      <c r="BD88" s="943"/>
      <c r="BE88" s="943"/>
      <c r="BF88" s="943"/>
      <c r="BG88" s="943"/>
      <c r="BH88"/>
      <c r="BI88"/>
      <c r="BJ88"/>
    </row>
    <row r="89" spans="5:62" x14ac:dyDescent="0.2">
      <c r="AS89" s="773"/>
      <c r="AT89" s="773"/>
      <c r="AV89"/>
      <c r="AW89"/>
      <c r="AX89"/>
      <c r="AY89"/>
      <c r="AZ89"/>
      <c r="BA89"/>
      <c r="BB89"/>
      <c r="BC89" s="943"/>
      <c r="BD89" s="943"/>
      <c r="BE89" s="943"/>
      <c r="BF89" s="943"/>
      <c r="BG89" s="943"/>
      <c r="BH89"/>
      <c r="BI89"/>
      <c r="BJ89"/>
    </row>
    <row r="90" spans="5:62" x14ac:dyDescent="0.2">
      <c r="AS90" s="773"/>
      <c r="AT90" s="773"/>
      <c r="AV90"/>
      <c r="AW90"/>
      <c r="AX90"/>
      <c r="AY90"/>
      <c r="AZ90"/>
      <c r="BA90"/>
      <c r="BB90"/>
      <c r="BC90" s="943"/>
      <c r="BD90" s="943"/>
      <c r="BE90" s="943"/>
      <c r="BF90" s="943"/>
      <c r="BG90" s="943"/>
      <c r="BH90"/>
      <c r="BI90"/>
      <c r="BJ90"/>
    </row>
    <row r="91" spans="5:62" x14ac:dyDescent="0.2">
      <c r="AS91" s="773"/>
      <c r="AT91" s="773"/>
      <c r="AV91"/>
      <c r="AW91"/>
      <c r="AX91"/>
      <c r="AY91"/>
      <c r="AZ91"/>
      <c r="BA91"/>
      <c r="BB91"/>
      <c r="BC91" s="943"/>
      <c r="BD91" s="943"/>
      <c r="BE91" s="943"/>
      <c r="BF91" s="943"/>
      <c r="BG91" s="943"/>
      <c r="BH91"/>
      <c r="BI91"/>
      <c r="BJ91"/>
    </row>
    <row r="92" spans="5:62" x14ac:dyDescent="0.2">
      <c r="E92"/>
      <c r="G92"/>
      <c r="H92"/>
      <c r="I92"/>
      <c r="J92"/>
      <c r="K92"/>
      <c r="AS92" s="773"/>
      <c r="AT92" s="773"/>
      <c r="AV92"/>
      <c r="AW92"/>
      <c r="AX92"/>
      <c r="AY92"/>
      <c r="AZ92"/>
      <c r="BA92"/>
      <c r="BB92"/>
      <c r="BC92" s="943"/>
      <c r="BD92" s="943"/>
      <c r="BE92" s="943"/>
      <c r="BF92" s="943"/>
      <c r="BG92" s="943"/>
      <c r="BH92"/>
      <c r="BI92"/>
      <c r="BJ92"/>
    </row>
    <row r="93" spans="5:62" x14ac:dyDescent="0.2">
      <c r="E93"/>
      <c r="G93"/>
      <c r="H93"/>
      <c r="I93"/>
      <c r="J93"/>
      <c r="K93"/>
      <c r="AS93" s="773"/>
      <c r="AT93" s="773"/>
      <c r="AV93"/>
      <c r="AW93"/>
      <c r="AX93"/>
      <c r="AY93"/>
      <c r="AZ93"/>
      <c r="BA93"/>
      <c r="BB93"/>
      <c r="BC93" s="943"/>
      <c r="BD93" s="943"/>
      <c r="BE93" s="943"/>
      <c r="BF93" s="943"/>
      <c r="BG93" s="943"/>
      <c r="BH93"/>
      <c r="BI93"/>
      <c r="BJ93"/>
    </row>
  </sheetData>
  <mergeCells count="10">
    <mergeCell ref="O3:AE3"/>
    <mergeCell ref="AF3:AZ3"/>
    <mergeCell ref="AI4:AQ4"/>
    <mergeCell ref="AR4:AZ4"/>
    <mergeCell ref="U5:V5"/>
    <mergeCell ref="W5:X5"/>
    <mergeCell ref="AB5:AC5"/>
    <mergeCell ref="AD5:AE5"/>
    <mergeCell ref="AP5:AQ5"/>
    <mergeCell ref="AY5:AZ5"/>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48</vt:i4>
      </vt:variant>
    </vt:vector>
  </HeadingPairs>
  <TitlesOfParts>
    <vt:vector size="48" baseType="lpstr">
      <vt:lpstr>目次</vt:lpstr>
      <vt:lpstr>1市区町時系列</vt:lpstr>
      <vt:lpstr>2自然増減時系列</vt:lpstr>
      <vt:lpstr>3社会増減時系列</vt:lpstr>
      <vt:lpstr>4社会増減時系列2</vt:lpstr>
      <vt:lpstr>参考1県月次時系列1</vt:lpstr>
      <vt:lpstr>参考2県月次時系列2</vt:lpstr>
      <vt:lpstr>R1</vt:lpstr>
      <vt:lpstr>R2</vt:lpstr>
      <vt:lpstr>R3</vt:lpstr>
      <vt:lpstr>R4</vt:lpstr>
      <vt:lpstr>R5</vt:lpstr>
      <vt:lpstr>R6</vt:lpstr>
      <vt:lpstr>h1_2</vt:lpstr>
      <vt:lpstr>h2_2</vt:lpstr>
      <vt:lpstr>h3_2</vt:lpstr>
      <vt:lpstr>h4_2</vt:lpstr>
      <vt:lpstr>h5_2</vt:lpstr>
      <vt:lpstr>h6_2</vt:lpstr>
      <vt:lpstr>h7_2</vt:lpstr>
      <vt:lpstr>h8_2</vt:lpstr>
      <vt:lpstr>h9_2</vt:lpstr>
      <vt:lpstr>h10_2</vt:lpstr>
      <vt:lpstr>h11_2</vt:lpstr>
      <vt:lpstr>h12_2</vt:lpstr>
      <vt:lpstr>h13</vt:lpstr>
      <vt:lpstr>h13_2</vt:lpstr>
      <vt:lpstr>h14</vt:lpstr>
      <vt:lpstr>h14_2</vt:lpstr>
      <vt:lpstr>h15</vt:lpstr>
      <vt:lpstr>h15_2</vt:lpstr>
      <vt:lpstr>h16</vt:lpstr>
      <vt:lpstr>h16_2</vt:lpstr>
      <vt:lpstr>h17</vt:lpstr>
      <vt:lpstr>h17_2</vt:lpstr>
      <vt:lpstr>H18</vt:lpstr>
      <vt:lpstr>H19</vt:lpstr>
      <vt:lpstr>H20</vt:lpstr>
      <vt:lpstr>H21</vt:lpstr>
      <vt:lpstr>H22</vt:lpstr>
      <vt:lpstr>H23</vt:lpstr>
      <vt:lpstr>H24</vt:lpstr>
      <vt:lpstr>H25</vt:lpstr>
      <vt:lpstr>H26</vt:lpstr>
      <vt:lpstr>H27</vt:lpstr>
      <vt:lpstr>H28</vt:lpstr>
      <vt:lpstr>H29</vt:lpstr>
      <vt:lpstr>H30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2023-02-08T06:41:23Z</cp:lastPrinted>
  <dcterms:created xsi:type="dcterms:W3CDTF">2017-08-10T01:51:08Z</dcterms:created>
  <dcterms:modified xsi:type="dcterms:W3CDTF">2025-02-02T08:58:16Z</dcterms:modified>
</cp:coreProperties>
</file>